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Password="EE2D" lockStructure="1"/>
  <bookViews>
    <workbookView xWindow="480" yWindow="315" windowWidth="15480" windowHeight="9705" tabRatio="794" activeTab="1"/>
  </bookViews>
  <sheets>
    <sheet name="既存産業に関する波及効果はこのファイルを利用ください" sheetId="68" r:id="rId1"/>
    <sheet name="需要増加" sheetId="50" r:id="rId2"/>
    <sheet name="計算結果 (33部門)" sheetId="56" r:id="rId3"/>
    <sheet name="フロー図" sheetId="60" r:id="rId4"/>
    <sheet name="部門分類表" sheetId="62" r:id="rId5"/>
    <sheet name="市税増収効果計算" sheetId="63" state="hidden" r:id="rId6"/>
    <sheet name="計算結果" sheetId="51" state="hidden" r:id="rId7"/>
    <sheet name="波及計算" sheetId="7" state="hidden" r:id="rId8"/>
    <sheet name="マージン率表" sheetId="57" state="hidden" r:id="rId9"/>
    <sheet name="マージン額 (運輸部門)" sheetId="61" state="hidden" r:id="rId10"/>
    <sheet name="自給率表" sheetId="58" state="hidden" r:id="rId11"/>
    <sheet name="価格表" sheetId="9" state="hidden" r:id="rId12"/>
    <sheet name="投入係数" sheetId="10" state="hidden" r:id="rId13"/>
    <sheet name="投入係数（国表）" sheetId="66" state="hidden" r:id="rId14"/>
    <sheet name="逆行列表" sheetId="11" state="hidden" r:id="rId15"/>
    <sheet name="逆行列計算" sheetId="12" state="hidden" r:id="rId16"/>
    <sheet name="雇用表105部門" sheetId="54" state="hidden" r:id="rId17"/>
    <sheet name="市内生産額ゼロ部門" sheetId="67" state="hidden" r:id="rId18"/>
  </sheets>
  <definedNames>
    <definedName name="_xlnm.Print_Area" localSheetId="6">計算結果!$A$1:$N$87</definedName>
    <definedName name="_xlnm.Print_Area" localSheetId="2">'計算結果 (33部門)'!$A$1:$N$47</definedName>
  </definedNames>
  <calcPr calcId="144525" iterate="1" iterateCount="50"/>
</workbook>
</file>

<file path=xl/calcChain.xml><?xml version="1.0" encoding="utf-8"?>
<calcChain xmlns="http://schemas.openxmlformats.org/spreadsheetml/2006/main">
  <c r="C46" i="56" l="1"/>
  <c r="AE113" i="57" l="1"/>
  <c r="AD113" i="57"/>
  <c r="CC8" i="61"/>
  <c r="BP8" i="61"/>
  <c r="BC8" i="61"/>
  <c r="BD8" i="61"/>
  <c r="BE8" i="61"/>
  <c r="BC9" i="61"/>
  <c r="BD9" i="61"/>
  <c r="BE9" i="61"/>
  <c r="AX8" i="61"/>
  <c r="AY8" i="61"/>
  <c r="AZ8" i="61"/>
  <c r="BA8" i="61"/>
  <c r="AX9" i="61"/>
  <c r="AY9" i="61"/>
  <c r="AZ9" i="61"/>
  <c r="BA9" i="61"/>
  <c r="AU8" i="61"/>
  <c r="AP8" i="61"/>
  <c r="AQ8" i="61"/>
  <c r="AM8" i="61"/>
  <c r="AN8" i="61"/>
  <c r="AM9" i="61"/>
  <c r="AN9" i="61"/>
  <c r="AJ8" i="61"/>
  <c r="AG8" i="61"/>
  <c r="AA8" i="61"/>
  <c r="AA9" i="61"/>
  <c r="V8" i="61"/>
  <c r="M8" i="61"/>
  <c r="N8" i="61"/>
  <c r="J8" i="61"/>
  <c r="H8" i="61"/>
  <c r="DE45" i="61"/>
  <c r="DE46" i="61"/>
  <c r="DE47" i="61"/>
  <c r="DE48" i="61"/>
  <c r="DE49" i="61"/>
  <c r="DE50" i="61"/>
  <c r="DE51" i="61"/>
  <c r="DE44" i="61"/>
  <c r="DE32" i="61"/>
  <c r="DE33" i="61"/>
  <c r="DE34" i="61"/>
  <c r="DE35" i="61"/>
  <c r="DE36" i="61"/>
  <c r="DE37" i="61"/>
  <c r="DE38" i="61"/>
  <c r="DE31" i="61"/>
  <c r="L77" i="54" l="1"/>
  <c r="L80" i="54"/>
  <c r="L107" i="54"/>
  <c r="T190" i="54"/>
  <c r="K108" i="54"/>
  <c r="K106" i="54"/>
  <c r="K105" i="54"/>
  <c r="K104" i="54"/>
  <c r="K103" i="54"/>
  <c r="K102" i="54"/>
  <c r="K101" i="54"/>
  <c r="K100" i="54"/>
  <c r="K99" i="54"/>
  <c r="K98" i="54"/>
  <c r="K97" i="54"/>
  <c r="K96" i="54"/>
  <c r="K95" i="54"/>
  <c r="K94" i="54"/>
  <c r="K93" i="54"/>
  <c r="K92" i="54"/>
  <c r="K91" i="54"/>
  <c r="K90" i="54"/>
  <c r="K89" i="54"/>
  <c r="K88" i="54"/>
  <c r="K87" i="54"/>
  <c r="K86" i="54"/>
  <c r="K85" i="54"/>
  <c r="K84" i="54"/>
  <c r="K83" i="54"/>
  <c r="K82" i="54"/>
  <c r="K81" i="54"/>
  <c r="K79" i="54"/>
  <c r="K78" i="54"/>
  <c r="K76" i="54"/>
  <c r="K75" i="54"/>
  <c r="K74" i="54"/>
  <c r="K73" i="54"/>
  <c r="K72" i="54"/>
  <c r="K71" i="54"/>
  <c r="K70" i="54"/>
  <c r="K69" i="54"/>
  <c r="K68" i="54"/>
  <c r="K67" i="54"/>
  <c r="K66" i="54"/>
  <c r="K65" i="54"/>
  <c r="K64" i="54"/>
  <c r="K63" i="54"/>
  <c r="K62" i="54"/>
  <c r="K61" i="54"/>
  <c r="K60" i="54"/>
  <c r="K59" i="54"/>
  <c r="K58" i="54"/>
  <c r="K57" i="54"/>
  <c r="K56" i="54"/>
  <c r="K55" i="54"/>
  <c r="K54" i="54"/>
  <c r="K53" i="54"/>
  <c r="K52" i="54"/>
  <c r="K51" i="54"/>
  <c r="K50" i="54"/>
  <c r="K49" i="54"/>
  <c r="K48" i="54"/>
  <c r="K47" i="54"/>
  <c r="K46" i="54"/>
  <c r="K45" i="54"/>
  <c r="K44" i="54"/>
  <c r="K43" i="54"/>
  <c r="K42" i="54"/>
  <c r="K41" i="54"/>
  <c r="K40" i="54"/>
  <c r="K39" i="54"/>
  <c r="K38" i="54"/>
  <c r="K37" i="54"/>
  <c r="K36" i="54"/>
  <c r="K35" i="54"/>
  <c r="K34" i="54"/>
  <c r="K33" i="54"/>
  <c r="K32" i="54"/>
  <c r="K31" i="54"/>
  <c r="K30" i="54"/>
  <c r="K29" i="54"/>
  <c r="K28" i="54"/>
  <c r="K27" i="54"/>
  <c r="K26" i="54"/>
  <c r="K25" i="54"/>
  <c r="K24" i="54"/>
  <c r="K23" i="54"/>
  <c r="K22" i="54"/>
  <c r="K21" i="54"/>
  <c r="K20" i="54"/>
  <c r="K19" i="54"/>
  <c r="K18" i="54"/>
  <c r="K17" i="54"/>
  <c r="K16" i="54"/>
  <c r="K15" i="54"/>
  <c r="K14" i="54"/>
  <c r="K13" i="54"/>
  <c r="K12" i="54"/>
  <c r="K11" i="54"/>
  <c r="K10" i="54"/>
  <c r="K9" i="54"/>
  <c r="K8" i="54"/>
  <c r="K7" i="54"/>
  <c r="K6" i="54"/>
  <c r="K5" i="54"/>
  <c r="K4" i="54"/>
  <c r="K109" i="54"/>
  <c r="U189" i="54"/>
  <c r="U190" i="54"/>
  <c r="U147" i="54"/>
  <c r="U148" i="54"/>
  <c r="U149" i="54"/>
  <c r="U150" i="54"/>
  <c r="U151" i="54"/>
  <c r="U152" i="54"/>
  <c r="U153" i="54"/>
  <c r="U154" i="54"/>
  <c r="U155" i="54"/>
  <c r="U156" i="54"/>
  <c r="U157" i="54"/>
  <c r="U158" i="54"/>
  <c r="U159" i="54"/>
  <c r="U160" i="54"/>
  <c r="U161" i="54"/>
  <c r="U162" i="54"/>
  <c r="U163" i="54"/>
  <c r="U164" i="54"/>
  <c r="U165" i="54"/>
  <c r="U166" i="54"/>
  <c r="U167" i="54"/>
  <c r="U168" i="54"/>
  <c r="U169" i="54"/>
  <c r="U170" i="54"/>
  <c r="U171" i="54"/>
  <c r="U172" i="54"/>
  <c r="U173" i="54"/>
  <c r="U174" i="54"/>
  <c r="U175" i="54"/>
  <c r="U176" i="54"/>
  <c r="U177" i="54"/>
  <c r="U178" i="54"/>
  <c r="U179" i="54"/>
  <c r="U180" i="54"/>
  <c r="U181" i="54"/>
  <c r="U182" i="54"/>
  <c r="U183" i="54"/>
  <c r="U184" i="54"/>
  <c r="U185" i="54"/>
  <c r="U186" i="54"/>
  <c r="U187" i="54"/>
  <c r="U188" i="54"/>
  <c r="U80" i="54"/>
  <c r="U81" i="54"/>
  <c r="U82" i="54"/>
  <c r="U83" i="54"/>
  <c r="U84" i="54"/>
  <c r="U85" i="54"/>
  <c r="U86" i="54"/>
  <c r="U87" i="54"/>
  <c r="U88" i="54"/>
  <c r="U89" i="54"/>
  <c r="U90" i="54"/>
  <c r="U91" i="54"/>
  <c r="U92" i="54"/>
  <c r="U93" i="54"/>
  <c r="U94" i="54"/>
  <c r="U95" i="54"/>
  <c r="U96" i="54"/>
  <c r="U97" i="54"/>
  <c r="U98" i="54"/>
  <c r="U99" i="54"/>
  <c r="U100" i="54"/>
  <c r="U101" i="54"/>
  <c r="U102" i="54"/>
  <c r="U103" i="54"/>
  <c r="U104" i="54"/>
  <c r="U105" i="54"/>
  <c r="U106" i="54"/>
  <c r="U107" i="54"/>
  <c r="U108" i="54"/>
  <c r="U109" i="54"/>
  <c r="U110" i="54"/>
  <c r="U111" i="54"/>
  <c r="U112" i="54"/>
  <c r="U113" i="54"/>
  <c r="U114" i="54"/>
  <c r="U115" i="54"/>
  <c r="U116" i="54"/>
  <c r="U117" i="54"/>
  <c r="U118" i="54"/>
  <c r="U119" i="54"/>
  <c r="U120" i="54"/>
  <c r="U121" i="54"/>
  <c r="U122" i="54"/>
  <c r="U123" i="54"/>
  <c r="U124" i="54"/>
  <c r="U125" i="54"/>
  <c r="U126" i="54"/>
  <c r="U127" i="54"/>
  <c r="U128" i="54"/>
  <c r="U129" i="54"/>
  <c r="U130" i="54"/>
  <c r="U131" i="54"/>
  <c r="U132" i="54"/>
  <c r="U133" i="54"/>
  <c r="U134" i="54"/>
  <c r="U135" i="54"/>
  <c r="U136" i="54"/>
  <c r="U137" i="54"/>
  <c r="U138" i="54"/>
  <c r="U139" i="54"/>
  <c r="U140" i="54"/>
  <c r="U141" i="54"/>
  <c r="U142" i="54"/>
  <c r="U143" i="54"/>
  <c r="U144" i="54"/>
  <c r="U145" i="54"/>
  <c r="U146" i="54"/>
  <c r="U7" i="54"/>
  <c r="U8" i="54"/>
  <c r="U9" i="54"/>
  <c r="U10" i="54"/>
  <c r="U11" i="54"/>
  <c r="U12" i="54"/>
  <c r="U13" i="54"/>
  <c r="U14" i="54"/>
  <c r="U15" i="54"/>
  <c r="U16" i="54"/>
  <c r="U17" i="54"/>
  <c r="U18" i="54"/>
  <c r="U19" i="54"/>
  <c r="U20" i="54"/>
  <c r="U21" i="54"/>
  <c r="U22" i="54"/>
  <c r="U23" i="54"/>
  <c r="U24" i="54"/>
  <c r="U25" i="54"/>
  <c r="U26" i="54"/>
  <c r="U27" i="54"/>
  <c r="U28" i="54"/>
  <c r="U29" i="54"/>
  <c r="U30" i="54"/>
  <c r="U31" i="54"/>
  <c r="U32" i="54"/>
  <c r="U33" i="54"/>
  <c r="U34" i="54"/>
  <c r="U35" i="54"/>
  <c r="U36" i="54"/>
  <c r="U37" i="54"/>
  <c r="U38" i="54"/>
  <c r="U39" i="54"/>
  <c r="U40" i="54"/>
  <c r="U41" i="54"/>
  <c r="U42" i="54"/>
  <c r="U43" i="54"/>
  <c r="U44" i="54"/>
  <c r="U45" i="54"/>
  <c r="U46" i="54"/>
  <c r="U47" i="54"/>
  <c r="U48" i="54"/>
  <c r="U49" i="54"/>
  <c r="U50" i="54"/>
  <c r="U51" i="54"/>
  <c r="U52" i="54"/>
  <c r="U53" i="54"/>
  <c r="U54" i="54"/>
  <c r="U55" i="54"/>
  <c r="U56" i="54"/>
  <c r="U57" i="54"/>
  <c r="U58" i="54"/>
  <c r="U59" i="54"/>
  <c r="U60" i="54"/>
  <c r="U61" i="54"/>
  <c r="U62" i="54"/>
  <c r="U63" i="54"/>
  <c r="U64" i="54"/>
  <c r="U65" i="54"/>
  <c r="U66" i="54"/>
  <c r="U67" i="54"/>
  <c r="U68" i="54"/>
  <c r="U69" i="54"/>
  <c r="U70" i="54"/>
  <c r="U71" i="54"/>
  <c r="U72" i="54"/>
  <c r="U73" i="54"/>
  <c r="U74" i="54"/>
  <c r="U75" i="54"/>
  <c r="U76" i="54"/>
  <c r="U77" i="54"/>
  <c r="U78" i="54"/>
  <c r="U79" i="54"/>
  <c r="U6" i="54"/>
  <c r="L33" i="54" l="1"/>
  <c r="L69" i="54"/>
  <c r="L30" i="54"/>
  <c r="L66" i="54"/>
  <c r="L31" i="54"/>
  <c r="L63" i="54"/>
  <c r="L81" i="54"/>
  <c r="L97" i="54"/>
  <c r="L13" i="54"/>
  <c r="L41" i="54"/>
  <c r="L73" i="54"/>
  <c r="L18" i="54"/>
  <c r="L46" i="54"/>
  <c r="L12" i="54"/>
  <c r="L28" i="54"/>
  <c r="L44" i="54"/>
  <c r="L56" i="54"/>
  <c r="L60" i="54"/>
  <c r="L64" i="54"/>
  <c r="L72" i="54"/>
  <c r="L76" i="54"/>
  <c r="L82" i="54"/>
  <c r="L90" i="54"/>
  <c r="L94" i="54"/>
  <c r="L98" i="54"/>
  <c r="L106" i="54"/>
  <c r="K110" i="54"/>
  <c r="L110" i="54" s="1"/>
  <c r="J53" i="54"/>
  <c r="L53" i="54" s="1"/>
  <c r="J52" i="54"/>
  <c r="L52" i="54" s="1"/>
  <c r="J12" i="54"/>
  <c r="P191" i="54"/>
  <c r="J108" i="54"/>
  <c r="L108" i="54" s="1"/>
  <c r="J106" i="54"/>
  <c r="J105" i="54"/>
  <c r="L105" i="54" s="1"/>
  <c r="J104" i="54"/>
  <c r="L104" i="54" s="1"/>
  <c r="J103" i="54"/>
  <c r="L103" i="54" s="1"/>
  <c r="J102" i="54"/>
  <c r="L102" i="54" s="1"/>
  <c r="J101" i="54"/>
  <c r="L101" i="54" s="1"/>
  <c r="J100" i="54"/>
  <c r="L100" i="54" s="1"/>
  <c r="J99" i="54"/>
  <c r="L99" i="54" s="1"/>
  <c r="J98" i="54"/>
  <c r="J97" i="54"/>
  <c r="J96" i="54"/>
  <c r="L96" i="54" s="1"/>
  <c r="J95" i="54"/>
  <c r="L95" i="54" s="1"/>
  <c r="J94" i="54"/>
  <c r="J93" i="54"/>
  <c r="L93" i="54" s="1"/>
  <c r="J92" i="54"/>
  <c r="L92" i="54" s="1"/>
  <c r="J91" i="54"/>
  <c r="L91" i="54" s="1"/>
  <c r="J90" i="54"/>
  <c r="J88" i="54"/>
  <c r="L88" i="54" s="1"/>
  <c r="J89" i="54"/>
  <c r="L89" i="54" s="1"/>
  <c r="J87" i="54"/>
  <c r="L87" i="54" s="1"/>
  <c r="J86" i="54"/>
  <c r="L86" i="54" s="1"/>
  <c r="J85" i="54"/>
  <c r="L85" i="54" s="1"/>
  <c r="J84" i="54"/>
  <c r="L84" i="54" s="1"/>
  <c r="J83" i="54"/>
  <c r="L83" i="54" s="1"/>
  <c r="J82" i="54"/>
  <c r="J81" i="54"/>
  <c r="J79" i="54"/>
  <c r="L79" i="54" s="1"/>
  <c r="J78" i="54"/>
  <c r="L78" i="54" s="1"/>
  <c r="J76" i="54"/>
  <c r="J75" i="54"/>
  <c r="L75" i="54" s="1"/>
  <c r="J74" i="54"/>
  <c r="L74" i="54" s="1"/>
  <c r="J71" i="54"/>
  <c r="L71" i="54" s="1"/>
  <c r="J72" i="54"/>
  <c r="J73" i="54"/>
  <c r="J70" i="54"/>
  <c r="L70" i="54" s="1"/>
  <c r="J69" i="54"/>
  <c r="J68" i="54"/>
  <c r="L68" i="54" s="1"/>
  <c r="J66" i="54"/>
  <c r="J67" i="54"/>
  <c r="L67" i="54" s="1"/>
  <c r="J65" i="54"/>
  <c r="L65" i="54" s="1"/>
  <c r="J64" i="54"/>
  <c r="J63" i="54"/>
  <c r="J62" i="54"/>
  <c r="L62" i="54" s="1"/>
  <c r="J60" i="54"/>
  <c r="J59" i="54"/>
  <c r="L59" i="54" s="1"/>
  <c r="J58" i="54"/>
  <c r="L58" i="54" s="1"/>
  <c r="J57" i="54"/>
  <c r="L57" i="54" s="1"/>
  <c r="J56" i="54"/>
  <c r="J61" i="54"/>
  <c r="L61" i="54" s="1"/>
  <c r="AB5" i="54"/>
  <c r="AB6" i="54"/>
  <c r="AB7" i="54"/>
  <c r="AB8" i="54"/>
  <c r="AB9" i="54"/>
  <c r="AB10" i="54"/>
  <c r="AB11" i="54"/>
  <c r="AB12" i="54"/>
  <c r="AB13" i="54"/>
  <c r="AB14" i="54"/>
  <c r="AB15" i="54"/>
  <c r="AB16" i="54"/>
  <c r="AB17" i="54"/>
  <c r="AB18" i="54"/>
  <c r="AB19" i="54"/>
  <c r="AB20" i="54"/>
  <c r="AB21" i="54"/>
  <c r="AB22" i="54"/>
  <c r="AB23" i="54"/>
  <c r="AB24" i="54"/>
  <c r="AB25" i="54"/>
  <c r="AB26" i="54"/>
  <c r="AB27" i="54"/>
  <c r="AB28" i="54"/>
  <c r="AB29" i="54"/>
  <c r="AB30" i="54"/>
  <c r="AB31" i="54"/>
  <c r="AB32" i="54"/>
  <c r="AB33" i="54"/>
  <c r="AB34" i="54"/>
  <c r="AB35" i="54"/>
  <c r="AB36" i="54"/>
  <c r="AB37" i="54"/>
  <c r="AB38" i="54"/>
  <c r="AB39" i="54"/>
  <c r="AB40" i="54"/>
  <c r="AB41" i="54"/>
  <c r="AB42" i="54"/>
  <c r="AB43" i="54"/>
  <c r="AB44" i="54"/>
  <c r="AB45" i="54"/>
  <c r="AB46" i="54"/>
  <c r="AB47" i="54"/>
  <c r="AB48" i="54"/>
  <c r="AB49" i="54"/>
  <c r="AB50" i="54"/>
  <c r="AB51" i="54"/>
  <c r="AB52" i="54"/>
  <c r="AB53" i="54"/>
  <c r="AB54" i="54"/>
  <c r="AB55" i="54"/>
  <c r="AB56" i="54"/>
  <c r="AB57" i="54"/>
  <c r="AB58" i="54"/>
  <c r="AB59" i="54"/>
  <c r="AB60" i="54"/>
  <c r="AB61" i="54"/>
  <c r="AB62" i="54"/>
  <c r="AB63" i="54"/>
  <c r="AB64" i="54"/>
  <c r="AB65" i="54"/>
  <c r="AB66" i="54"/>
  <c r="AB67" i="54"/>
  <c r="AB68" i="54"/>
  <c r="AB69" i="54"/>
  <c r="AB70" i="54"/>
  <c r="AB71" i="54"/>
  <c r="AB72" i="54"/>
  <c r="AB73" i="54"/>
  <c r="AB74" i="54"/>
  <c r="AB75" i="54"/>
  <c r="AB76" i="54"/>
  <c r="AB77" i="54"/>
  <c r="AB78" i="54"/>
  <c r="AB79" i="54"/>
  <c r="AB80" i="54"/>
  <c r="AB81" i="54"/>
  <c r="AB82" i="54"/>
  <c r="AB83" i="54"/>
  <c r="AB84" i="54"/>
  <c r="AB85" i="54"/>
  <c r="AB86" i="54"/>
  <c r="AB87" i="54"/>
  <c r="AB88" i="54"/>
  <c r="AB89" i="54"/>
  <c r="AB90" i="54"/>
  <c r="AB91" i="54"/>
  <c r="AB92" i="54"/>
  <c r="AB93" i="54"/>
  <c r="AB94" i="54"/>
  <c r="AB95" i="54"/>
  <c r="AB96" i="54"/>
  <c r="AB97" i="54"/>
  <c r="AB98" i="54"/>
  <c r="AB99" i="54"/>
  <c r="AB100" i="54"/>
  <c r="AB101" i="54"/>
  <c r="AB102" i="54"/>
  <c r="AB103" i="54"/>
  <c r="AB104" i="54"/>
  <c r="AB105" i="54"/>
  <c r="AB106" i="54"/>
  <c r="AB107" i="54"/>
  <c r="AB108" i="54"/>
  <c r="AB109" i="54"/>
  <c r="AB110" i="54"/>
  <c r="AB111" i="54"/>
  <c r="AB112" i="54"/>
  <c r="AB113" i="54"/>
  <c r="AB114" i="54"/>
  <c r="AB115" i="54"/>
  <c r="AB116" i="54"/>
  <c r="AB117" i="54"/>
  <c r="AB118" i="54"/>
  <c r="AB4" i="54"/>
  <c r="J55" i="54"/>
  <c r="L55" i="54" s="1"/>
  <c r="J54" i="54"/>
  <c r="L54" i="54" s="1"/>
  <c r="J51" i="54"/>
  <c r="L51" i="54" s="1"/>
  <c r="J50" i="54"/>
  <c r="L50" i="54" s="1"/>
  <c r="J49" i="54"/>
  <c r="L49" i="54" s="1"/>
  <c r="J48" i="54"/>
  <c r="L48" i="54" s="1"/>
  <c r="J47" i="54"/>
  <c r="L47" i="54" s="1"/>
  <c r="J46" i="54"/>
  <c r="J45" i="54"/>
  <c r="L45" i="54" s="1"/>
  <c r="J44" i="54"/>
  <c r="J43" i="54"/>
  <c r="L43" i="54" s="1"/>
  <c r="J42" i="54"/>
  <c r="L42" i="54" s="1"/>
  <c r="J41" i="54"/>
  <c r="J40" i="54"/>
  <c r="L40" i="54" s="1"/>
  <c r="J39" i="54"/>
  <c r="L39" i="54" s="1"/>
  <c r="J38" i="54"/>
  <c r="L38" i="54" s="1"/>
  <c r="J36" i="54"/>
  <c r="L36" i="54" s="1"/>
  <c r="J37" i="54"/>
  <c r="L37" i="54" s="1"/>
  <c r="J35" i="54"/>
  <c r="L35" i="54" s="1"/>
  <c r="J34" i="54"/>
  <c r="L34" i="54" s="1"/>
  <c r="J33" i="54"/>
  <c r="J31" i="54"/>
  <c r="J32" i="54"/>
  <c r="L32" i="54" s="1"/>
  <c r="J30" i="54"/>
  <c r="J29" i="54"/>
  <c r="L29" i="54" s="1"/>
  <c r="J28" i="54"/>
  <c r="J16" i="54"/>
  <c r="L16" i="54" s="1"/>
  <c r="J27" i="54"/>
  <c r="L27" i="54" s="1"/>
  <c r="J26" i="54"/>
  <c r="L26" i="54" s="1"/>
  <c r="J25" i="54"/>
  <c r="L25" i="54" s="1"/>
  <c r="J24" i="54"/>
  <c r="L24" i="54" s="1"/>
  <c r="J23" i="54"/>
  <c r="L23" i="54" s="1"/>
  <c r="J22" i="54"/>
  <c r="L22" i="54" s="1"/>
  <c r="J21" i="54"/>
  <c r="L21" i="54" s="1"/>
  <c r="J20" i="54"/>
  <c r="L20" i="54" s="1"/>
  <c r="J19" i="54"/>
  <c r="L19" i="54" s="1"/>
  <c r="J18" i="54"/>
  <c r="J17" i="54"/>
  <c r="L17" i="54" s="1"/>
  <c r="J15" i="54"/>
  <c r="L15" i="54" s="1"/>
  <c r="J14" i="54"/>
  <c r="L14" i="54" s="1"/>
  <c r="J13" i="54"/>
  <c r="J10" i="54"/>
  <c r="L10" i="54" s="1"/>
  <c r="J11" i="54"/>
  <c r="L11" i="54" s="1"/>
  <c r="J9" i="54"/>
  <c r="L9" i="54" s="1"/>
  <c r="J8" i="54"/>
  <c r="L8" i="54" s="1"/>
  <c r="J7" i="54"/>
  <c r="L7" i="54" s="1"/>
  <c r="J6" i="54"/>
  <c r="L6" i="54" s="1"/>
  <c r="J5" i="54"/>
  <c r="L5" i="54" s="1"/>
  <c r="J4" i="54"/>
  <c r="L4" i="54" s="1"/>
  <c r="J109" i="54" l="1"/>
  <c r="J5" i="61"/>
  <c r="J7" i="61"/>
  <c r="J9" i="61"/>
  <c r="J10" i="61"/>
  <c r="J11" i="61"/>
  <c r="H5" i="61"/>
  <c r="H7" i="61"/>
  <c r="H9" i="61"/>
  <c r="H10" i="61"/>
  <c r="H11" i="61"/>
  <c r="J4" i="61"/>
  <c r="H4" i="61"/>
  <c r="CC5" i="61"/>
  <c r="CC7" i="61"/>
  <c r="CC9" i="61"/>
  <c r="CC10" i="61"/>
  <c r="CC11" i="61"/>
  <c r="CC4" i="61"/>
  <c r="BP5" i="61"/>
  <c r="BP7" i="61"/>
  <c r="BP9" i="61"/>
  <c r="BP10" i="61"/>
  <c r="BP11" i="61"/>
  <c r="BP4" i="61"/>
  <c r="BC5" i="61"/>
  <c r="BD5" i="61"/>
  <c r="BE5" i="61"/>
  <c r="BC7" i="61"/>
  <c r="BD7" i="61"/>
  <c r="BE7" i="61"/>
  <c r="BC10" i="61"/>
  <c r="BD10" i="61"/>
  <c r="BE10" i="61"/>
  <c r="BC11" i="61"/>
  <c r="BD11" i="61"/>
  <c r="BE11" i="61"/>
  <c r="BD4" i="61"/>
  <c r="BE4" i="61"/>
  <c r="BC4" i="61"/>
  <c r="AX5" i="61"/>
  <c r="AY5" i="61"/>
  <c r="AZ5" i="61"/>
  <c r="BA5" i="61"/>
  <c r="AX7" i="61"/>
  <c r="AY7" i="61"/>
  <c r="AZ7" i="61"/>
  <c r="BA7" i="61"/>
  <c r="AX10" i="61"/>
  <c r="AY10" i="61"/>
  <c r="AZ10" i="61"/>
  <c r="BA10" i="61"/>
  <c r="AX11" i="61"/>
  <c r="AY11" i="61"/>
  <c r="AZ11" i="61"/>
  <c r="BA11" i="61"/>
  <c r="AY4" i="61"/>
  <c r="AZ4" i="61"/>
  <c r="BA4" i="61"/>
  <c r="AX4" i="61"/>
  <c r="AU5" i="61"/>
  <c r="AU7" i="61"/>
  <c r="AU9" i="61"/>
  <c r="AU10" i="61"/>
  <c r="AU11" i="61"/>
  <c r="AU4" i="61"/>
  <c r="AP5" i="61"/>
  <c r="AQ5" i="61"/>
  <c r="AP7" i="61"/>
  <c r="AQ7" i="61"/>
  <c r="AP9" i="61"/>
  <c r="AQ9" i="61"/>
  <c r="AP10" i="61"/>
  <c r="AQ10" i="61"/>
  <c r="AP11" i="61"/>
  <c r="AQ11" i="61"/>
  <c r="AQ4" i="61"/>
  <c r="AP4" i="61"/>
  <c r="AM5" i="61"/>
  <c r="AN5" i="61"/>
  <c r="AM7" i="61"/>
  <c r="AN7" i="61"/>
  <c r="AM10" i="61"/>
  <c r="AN10" i="61"/>
  <c r="AM11" i="61"/>
  <c r="AN11" i="61"/>
  <c r="AN4" i="61"/>
  <c r="AM4" i="61"/>
  <c r="AJ5" i="61"/>
  <c r="AJ7" i="61"/>
  <c r="AJ9" i="61"/>
  <c r="AJ10" i="61"/>
  <c r="AJ11" i="61"/>
  <c r="AJ4" i="61"/>
  <c r="AG5" i="61"/>
  <c r="AG7" i="61"/>
  <c r="AG9" i="61"/>
  <c r="AG10" i="61"/>
  <c r="AG11" i="61"/>
  <c r="AG4" i="61"/>
  <c r="AA5" i="61"/>
  <c r="AA7" i="61"/>
  <c r="AA10" i="61"/>
  <c r="AA11" i="61"/>
  <c r="AA4" i="61"/>
  <c r="V5" i="61"/>
  <c r="V7" i="61"/>
  <c r="V9" i="61"/>
  <c r="V10" i="61"/>
  <c r="V11" i="61"/>
  <c r="V4" i="61"/>
  <c r="M5" i="61"/>
  <c r="N5" i="61"/>
  <c r="M7" i="61"/>
  <c r="N7" i="61"/>
  <c r="M9" i="61"/>
  <c r="N9" i="61"/>
  <c r="M10" i="61"/>
  <c r="N10" i="61"/>
  <c r="M11" i="61"/>
  <c r="N11" i="61"/>
  <c r="N4" i="61"/>
  <c r="M4" i="61"/>
  <c r="DI109" i="66"/>
  <c r="DH109" i="66"/>
  <c r="DG109" i="66"/>
  <c r="DI108" i="66"/>
  <c r="DH108" i="66"/>
  <c r="DG108" i="66"/>
  <c r="DI107" i="66"/>
  <c r="DH107" i="66"/>
  <c r="DG107" i="66"/>
  <c r="DI106" i="66"/>
  <c r="DH106" i="66"/>
  <c r="DG106" i="66"/>
  <c r="DI105" i="66"/>
  <c r="DH105" i="66"/>
  <c r="DG105" i="66"/>
  <c r="DI104" i="66"/>
  <c r="DH104" i="66"/>
  <c r="DG104" i="66"/>
  <c r="DI103" i="66"/>
  <c r="DH103" i="66"/>
  <c r="DG103" i="66"/>
  <c r="DI102" i="66"/>
  <c r="DH102" i="66"/>
  <c r="DG102" i="66"/>
  <c r="DI101" i="66"/>
  <c r="DH101" i="66"/>
  <c r="DG101" i="66"/>
  <c r="DI100" i="66"/>
  <c r="DH100" i="66"/>
  <c r="DG100" i="66"/>
  <c r="DI99" i="66"/>
  <c r="DH99" i="66"/>
  <c r="DG99" i="66"/>
  <c r="DI98" i="66"/>
  <c r="DH98" i="66"/>
  <c r="DG98" i="66"/>
  <c r="DI97" i="66"/>
  <c r="DH97" i="66"/>
  <c r="DG97" i="66"/>
  <c r="DI96" i="66"/>
  <c r="DH96" i="66"/>
  <c r="DG96" i="66"/>
  <c r="DI95" i="66"/>
  <c r="DH95" i="66"/>
  <c r="DG95" i="66"/>
  <c r="DI94" i="66"/>
  <c r="DH94" i="66"/>
  <c r="DG94" i="66"/>
  <c r="DI93" i="66"/>
  <c r="DH93" i="66"/>
  <c r="DG93" i="66"/>
  <c r="DI92" i="66"/>
  <c r="DH92" i="66"/>
  <c r="DG92" i="66"/>
  <c r="DI91" i="66"/>
  <c r="DH91" i="66"/>
  <c r="DG91" i="66"/>
  <c r="DI90" i="66"/>
  <c r="DH90" i="66"/>
  <c r="DG90" i="66"/>
  <c r="DI89" i="66"/>
  <c r="DH89" i="66"/>
  <c r="DG89" i="66"/>
  <c r="DI88" i="66"/>
  <c r="DH88" i="66"/>
  <c r="DG88" i="66"/>
  <c r="DI87" i="66"/>
  <c r="DH87" i="66"/>
  <c r="DG87" i="66"/>
  <c r="DI86" i="66"/>
  <c r="DH86" i="66"/>
  <c r="DG86" i="66"/>
  <c r="DI85" i="66"/>
  <c r="DH85" i="66"/>
  <c r="DG85" i="66"/>
  <c r="DI84" i="66"/>
  <c r="DH84" i="66"/>
  <c r="DG84" i="66"/>
  <c r="DI83" i="66"/>
  <c r="DH83" i="66"/>
  <c r="DG83" i="66"/>
  <c r="DI82" i="66"/>
  <c r="DH82" i="66"/>
  <c r="DG82" i="66"/>
  <c r="DI81" i="66"/>
  <c r="DH81" i="66"/>
  <c r="DG81" i="66"/>
  <c r="DI80" i="66"/>
  <c r="DH80" i="66"/>
  <c r="DG80" i="66"/>
  <c r="DI79" i="66"/>
  <c r="DH79" i="66"/>
  <c r="DG79" i="66"/>
  <c r="DI78" i="66"/>
  <c r="DH78" i="66"/>
  <c r="DG78" i="66"/>
  <c r="DI77" i="66"/>
  <c r="DH77" i="66"/>
  <c r="DG77" i="66"/>
  <c r="DI76" i="66"/>
  <c r="DH76" i="66"/>
  <c r="DG76" i="66"/>
  <c r="DI75" i="66"/>
  <c r="DH75" i="66"/>
  <c r="DG75" i="66"/>
  <c r="DI74" i="66"/>
  <c r="DH74" i="66"/>
  <c r="DG74" i="66"/>
  <c r="DI73" i="66"/>
  <c r="DH73" i="66"/>
  <c r="DG73" i="66"/>
  <c r="DI72" i="66"/>
  <c r="DH72" i="66"/>
  <c r="DG72" i="66"/>
  <c r="DI71" i="66"/>
  <c r="DH71" i="66"/>
  <c r="DG71" i="66"/>
  <c r="DI70" i="66"/>
  <c r="DH70" i="66"/>
  <c r="DG70" i="66"/>
  <c r="DI69" i="66"/>
  <c r="DH69" i="66"/>
  <c r="DG69" i="66"/>
  <c r="DI68" i="66"/>
  <c r="DH68" i="66"/>
  <c r="DG68" i="66"/>
  <c r="DI67" i="66"/>
  <c r="DH67" i="66"/>
  <c r="DG67" i="66"/>
  <c r="DI66" i="66"/>
  <c r="DH66" i="66"/>
  <c r="DG66" i="66"/>
  <c r="DI65" i="66"/>
  <c r="DH65" i="66"/>
  <c r="DG65" i="66"/>
  <c r="DI64" i="66"/>
  <c r="DH64" i="66"/>
  <c r="DG64" i="66"/>
  <c r="DI63" i="66"/>
  <c r="DH63" i="66"/>
  <c r="DG63" i="66"/>
  <c r="DI62" i="66"/>
  <c r="DH62" i="66"/>
  <c r="DG62" i="66"/>
  <c r="DI61" i="66"/>
  <c r="DH61" i="66"/>
  <c r="DG61" i="66"/>
  <c r="DI60" i="66"/>
  <c r="DH60" i="66"/>
  <c r="DG60" i="66"/>
  <c r="DI59" i="66"/>
  <c r="DH59" i="66"/>
  <c r="DG59" i="66"/>
  <c r="DI58" i="66"/>
  <c r="DH58" i="66"/>
  <c r="DG58" i="66"/>
  <c r="DI57" i="66"/>
  <c r="DH57" i="66"/>
  <c r="DG57" i="66"/>
  <c r="DI56" i="66"/>
  <c r="DH56" i="66"/>
  <c r="DG56" i="66"/>
  <c r="DI55" i="66"/>
  <c r="DH55" i="66"/>
  <c r="DG55" i="66"/>
  <c r="DI54" i="66"/>
  <c r="DH54" i="66"/>
  <c r="DG54" i="66"/>
  <c r="DI53" i="66"/>
  <c r="DH53" i="66"/>
  <c r="DG53" i="66"/>
  <c r="DI52" i="66"/>
  <c r="DH52" i="66"/>
  <c r="DG52" i="66"/>
  <c r="DI51" i="66"/>
  <c r="DH51" i="66"/>
  <c r="DG51" i="66"/>
  <c r="DI50" i="66"/>
  <c r="DH50" i="66"/>
  <c r="DG50" i="66"/>
  <c r="DI49" i="66"/>
  <c r="DH49" i="66"/>
  <c r="DG49" i="66"/>
  <c r="DI48" i="66"/>
  <c r="DH48" i="66"/>
  <c r="DG48" i="66"/>
  <c r="DI47" i="66"/>
  <c r="DH47" i="66"/>
  <c r="DG47" i="66"/>
  <c r="DI46" i="66"/>
  <c r="DH46" i="66"/>
  <c r="DG46" i="66"/>
  <c r="DI45" i="66"/>
  <c r="DH45" i="66"/>
  <c r="DG45" i="66"/>
  <c r="DI44" i="66"/>
  <c r="DH44" i="66"/>
  <c r="DG44" i="66"/>
  <c r="DI43" i="66"/>
  <c r="DH43" i="66"/>
  <c r="DG43" i="66"/>
  <c r="DI42" i="66"/>
  <c r="DH42" i="66"/>
  <c r="DG42" i="66"/>
  <c r="DI41" i="66"/>
  <c r="DH41" i="66"/>
  <c r="DG41" i="66"/>
  <c r="DI40" i="66"/>
  <c r="DH40" i="66"/>
  <c r="DG40" i="66"/>
  <c r="DI39" i="66"/>
  <c r="DH39" i="66"/>
  <c r="DG39" i="66"/>
  <c r="DI38" i="66"/>
  <c r="DH38" i="66"/>
  <c r="DG38" i="66"/>
  <c r="DI37" i="66"/>
  <c r="DH37" i="66"/>
  <c r="DG37" i="66"/>
  <c r="DI36" i="66"/>
  <c r="DH36" i="66"/>
  <c r="DG36" i="66"/>
  <c r="DI35" i="66"/>
  <c r="DH35" i="66"/>
  <c r="DG35" i="66"/>
  <c r="DI34" i="66"/>
  <c r="DH34" i="66"/>
  <c r="DG34" i="66"/>
  <c r="DI33" i="66"/>
  <c r="DH33" i="66"/>
  <c r="DG33" i="66"/>
  <c r="DI32" i="66"/>
  <c r="DH32" i="66"/>
  <c r="DG32" i="66"/>
  <c r="DI31" i="66"/>
  <c r="DH31" i="66"/>
  <c r="DG31" i="66"/>
  <c r="DI30" i="66"/>
  <c r="DH30" i="66"/>
  <c r="DG30" i="66"/>
  <c r="DI29" i="66"/>
  <c r="DH29" i="66"/>
  <c r="DG29" i="66"/>
  <c r="DI28" i="66"/>
  <c r="DH28" i="66"/>
  <c r="DG28" i="66"/>
  <c r="DI27" i="66"/>
  <c r="DH27" i="66"/>
  <c r="DG27" i="66"/>
  <c r="DI26" i="66"/>
  <c r="DH26" i="66"/>
  <c r="DG26" i="66"/>
  <c r="DI25" i="66"/>
  <c r="DH25" i="66"/>
  <c r="DG25" i="66"/>
  <c r="DI24" i="66"/>
  <c r="DH24" i="66"/>
  <c r="DG24" i="66"/>
  <c r="DI23" i="66"/>
  <c r="DH23" i="66"/>
  <c r="DG23" i="66"/>
  <c r="DI22" i="66"/>
  <c r="DH22" i="66"/>
  <c r="DG22" i="66"/>
  <c r="DI21" i="66"/>
  <c r="DH21" i="66"/>
  <c r="DG21" i="66"/>
  <c r="DI20" i="66"/>
  <c r="DH20" i="66"/>
  <c r="DG20" i="66"/>
  <c r="DI19" i="66"/>
  <c r="DH19" i="66"/>
  <c r="DG19" i="66"/>
  <c r="DI18" i="66"/>
  <c r="DH18" i="66"/>
  <c r="DG18" i="66"/>
  <c r="DI17" i="66"/>
  <c r="DH17" i="66"/>
  <c r="DG17" i="66"/>
  <c r="DI16" i="66"/>
  <c r="DH16" i="66"/>
  <c r="DG16" i="66"/>
  <c r="DI15" i="66"/>
  <c r="DH15" i="66"/>
  <c r="DG15" i="66"/>
  <c r="DI14" i="66"/>
  <c r="DH14" i="66"/>
  <c r="DG14" i="66"/>
  <c r="DI13" i="66"/>
  <c r="DH13" i="66"/>
  <c r="DG13" i="66"/>
  <c r="DI12" i="66"/>
  <c r="DH12" i="66"/>
  <c r="DG12" i="66"/>
  <c r="DI11" i="66"/>
  <c r="DH11" i="66"/>
  <c r="DG11" i="66"/>
  <c r="DI10" i="66"/>
  <c r="DH10" i="66"/>
  <c r="DG10" i="66"/>
  <c r="DI9" i="66"/>
  <c r="DH9" i="66"/>
  <c r="DG9" i="66"/>
  <c r="DI8" i="66"/>
  <c r="DH8" i="66"/>
  <c r="DG8" i="66"/>
  <c r="DI7" i="66"/>
  <c r="DH7" i="66"/>
  <c r="DG7" i="66"/>
  <c r="DI6" i="66"/>
  <c r="DH6" i="66"/>
  <c r="DG6" i="66"/>
  <c r="DI5" i="66"/>
  <c r="DH5" i="66"/>
  <c r="DG5" i="66"/>
  <c r="DI4" i="66"/>
  <c r="DH4" i="66"/>
  <c r="DG4" i="66"/>
  <c r="DK5" i="66"/>
  <c r="DL5" i="66"/>
  <c r="DK6" i="66"/>
  <c r="DL6" i="66"/>
  <c r="DK7" i="66"/>
  <c r="DL7" i="66"/>
  <c r="DK8" i="66"/>
  <c r="DL8" i="66"/>
  <c r="DK9" i="66"/>
  <c r="DL9" i="66"/>
  <c r="DK10" i="66"/>
  <c r="DL10" i="66"/>
  <c r="DK11" i="66"/>
  <c r="DL11" i="66"/>
  <c r="DK12" i="66"/>
  <c r="DL12" i="66"/>
  <c r="DK13" i="66"/>
  <c r="DL13" i="66"/>
  <c r="DK14" i="66"/>
  <c r="DL14" i="66"/>
  <c r="DK15" i="66"/>
  <c r="DL15" i="66"/>
  <c r="DK16" i="66"/>
  <c r="DL16" i="66"/>
  <c r="DK17" i="66"/>
  <c r="DL17" i="66"/>
  <c r="DK18" i="66"/>
  <c r="DL18" i="66"/>
  <c r="DK19" i="66"/>
  <c r="DL19" i="66"/>
  <c r="DK20" i="66"/>
  <c r="DL20" i="66"/>
  <c r="DK21" i="66"/>
  <c r="DL21" i="66"/>
  <c r="DK22" i="66"/>
  <c r="DL22" i="66"/>
  <c r="DK23" i="66"/>
  <c r="DL23" i="66"/>
  <c r="DK24" i="66"/>
  <c r="DL24" i="66"/>
  <c r="DK25" i="66"/>
  <c r="DL25" i="66"/>
  <c r="DK26" i="66"/>
  <c r="DL26" i="66"/>
  <c r="DK27" i="66"/>
  <c r="DL27" i="66"/>
  <c r="DK28" i="66"/>
  <c r="DL28" i="66"/>
  <c r="DK29" i="66"/>
  <c r="DL29" i="66"/>
  <c r="DK30" i="66"/>
  <c r="DL30" i="66"/>
  <c r="DK31" i="66"/>
  <c r="DL31" i="66"/>
  <c r="DK32" i="66"/>
  <c r="DL32" i="66"/>
  <c r="DK33" i="66"/>
  <c r="DL33" i="66"/>
  <c r="DK34" i="66"/>
  <c r="DL34" i="66"/>
  <c r="DK35" i="66"/>
  <c r="DL35" i="66"/>
  <c r="DK36" i="66"/>
  <c r="DL36" i="66"/>
  <c r="DK37" i="66"/>
  <c r="DL37" i="66"/>
  <c r="DK38" i="66"/>
  <c r="DL38" i="66"/>
  <c r="DK39" i="66"/>
  <c r="DL39" i="66"/>
  <c r="DK40" i="66"/>
  <c r="DL40" i="66"/>
  <c r="DK41" i="66"/>
  <c r="DL41" i="66"/>
  <c r="DK42" i="66"/>
  <c r="DL42" i="66"/>
  <c r="DK43" i="66"/>
  <c r="DL43" i="66"/>
  <c r="DK44" i="66"/>
  <c r="DL44" i="66"/>
  <c r="DK45" i="66"/>
  <c r="DL45" i="66"/>
  <c r="DK46" i="66"/>
  <c r="DL46" i="66"/>
  <c r="DK47" i="66"/>
  <c r="DL47" i="66"/>
  <c r="DK48" i="66"/>
  <c r="DL48" i="66"/>
  <c r="DK49" i="66"/>
  <c r="DL49" i="66"/>
  <c r="DK50" i="66"/>
  <c r="DL50" i="66"/>
  <c r="DK51" i="66"/>
  <c r="DL51" i="66"/>
  <c r="DK52" i="66"/>
  <c r="DL52" i="66"/>
  <c r="DK53" i="66"/>
  <c r="DL53" i="66"/>
  <c r="DK54" i="66"/>
  <c r="DL54" i="66"/>
  <c r="DK55" i="66"/>
  <c r="DL55" i="66"/>
  <c r="DK56" i="66"/>
  <c r="DL56" i="66"/>
  <c r="DK57" i="66"/>
  <c r="DL57" i="66"/>
  <c r="DK58" i="66"/>
  <c r="DL58" i="66"/>
  <c r="DK59" i="66"/>
  <c r="DL59" i="66"/>
  <c r="DK60" i="66"/>
  <c r="DL60" i="66"/>
  <c r="DK61" i="66"/>
  <c r="DL61" i="66"/>
  <c r="DK62" i="66"/>
  <c r="DL62" i="66"/>
  <c r="DK63" i="66"/>
  <c r="DL63" i="66"/>
  <c r="DK64" i="66"/>
  <c r="DL64" i="66"/>
  <c r="DK65" i="66"/>
  <c r="DL65" i="66"/>
  <c r="DK66" i="66"/>
  <c r="DL66" i="66"/>
  <c r="DK67" i="66"/>
  <c r="DL67" i="66"/>
  <c r="DK68" i="66"/>
  <c r="DL68" i="66"/>
  <c r="DK69" i="66"/>
  <c r="DL69" i="66"/>
  <c r="DK70" i="66"/>
  <c r="DL70" i="66"/>
  <c r="DK71" i="66"/>
  <c r="DL71" i="66"/>
  <c r="DK72" i="66"/>
  <c r="DL72" i="66"/>
  <c r="DK73" i="66"/>
  <c r="DL73" i="66"/>
  <c r="DK74" i="66"/>
  <c r="DL74" i="66"/>
  <c r="DK75" i="66"/>
  <c r="DL75" i="66"/>
  <c r="DK76" i="66"/>
  <c r="DL76" i="66"/>
  <c r="DK77" i="66"/>
  <c r="DL77" i="66"/>
  <c r="DK78" i="66"/>
  <c r="DL78" i="66"/>
  <c r="DK79" i="66"/>
  <c r="DL79" i="66"/>
  <c r="DK80" i="66"/>
  <c r="DL80" i="66"/>
  <c r="DK81" i="66"/>
  <c r="DL81" i="66"/>
  <c r="DK82" i="66"/>
  <c r="DL82" i="66"/>
  <c r="DK83" i="66"/>
  <c r="DL83" i="66"/>
  <c r="DK84" i="66"/>
  <c r="DL84" i="66"/>
  <c r="DK85" i="66"/>
  <c r="DL85" i="66"/>
  <c r="DK86" i="66"/>
  <c r="DL86" i="66"/>
  <c r="DK87" i="66"/>
  <c r="DL87" i="66"/>
  <c r="DK88" i="66"/>
  <c r="DL88" i="66"/>
  <c r="DK89" i="66"/>
  <c r="DL89" i="66"/>
  <c r="DK90" i="66"/>
  <c r="DL90" i="66"/>
  <c r="DK91" i="66"/>
  <c r="DL91" i="66"/>
  <c r="DK92" i="66"/>
  <c r="DL92" i="66"/>
  <c r="DK93" i="66"/>
  <c r="DL93" i="66"/>
  <c r="DK94" i="66"/>
  <c r="DL94" i="66"/>
  <c r="DK95" i="66"/>
  <c r="DL95" i="66"/>
  <c r="DK96" i="66"/>
  <c r="DL96" i="66"/>
  <c r="DK97" i="66"/>
  <c r="DL97" i="66"/>
  <c r="DK98" i="66"/>
  <c r="DL98" i="66"/>
  <c r="DK99" i="66"/>
  <c r="DL99" i="66"/>
  <c r="DK100" i="66"/>
  <c r="DL100" i="66"/>
  <c r="DK101" i="66"/>
  <c r="DL101" i="66"/>
  <c r="DK102" i="66"/>
  <c r="DL102" i="66"/>
  <c r="DK103" i="66"/>
  <c r="DL103" i="66"/>
  <c r="DK104" i="66"/>
  <c r="DL104" i="66"/>
  <c r="DK105" i="66"/>
  <c r="DL105" i="66"/>
  <c r="DK106" i="66"/>
  <c r="DL106" i="66"/>
  <c r="DK107" i="66"/>
  <c r="DL107" i="66"/>
  <c r="DK108" i="66"/>
  <c r="DL108" i="66"/>
  <c r="DK109" i="66"/>
  <c r="DL109" i="66"/>
  <c r="DK110" i="66"/>
  <c r="DL110" i="66"/>
  <c r="DK111" i="66"/>
  <c r="DL111" i="66"/>
  <c r="DK112" i="66"/>
  <c r="DL112" i="66"/>
  <c r="DK113" i="66"/>
  <c r="DL113" i="66"/>
  <c r="DK114" i="66"/>
  <c r="DL114" i="66"/>
  <c r="DK115" i="66"/>
  <c r="DL115" i="66"/>
  <c r="DK116" i="66"/>
  <c r="DL116" i="66"/>
  <c r="DK117" i="66"/>
  <c r="DL117" i="66"/>
  <c r="DK118" i="66"/>
  <c r="DL118" i="66"/>
  <c r="DL4" i="66"/>
  <c r="DK4" i="66"/>
  <c r="J110" i="54" l="1"/>
  <c r="L109" i="54"/>
  <c r="M9" i="63"/>
  <c r="M8" i="63"/>
  <c r="M7" i="63"/>
  <c r="M6" i="63"/>
  <c r="M5" i="63"/>
  <c r="M10" i="63" s="1"/>
  <c r="D12" i="61" l="1"/>
  <c r="E12" i="61"/>
  <c r="E25" i="61" s="1"/>
  <c r="F12" i="61"/>
  <c r="F25" i="61" s="1"/>
  <c r="G12" i="61"/>
  <c r="H12" i="61"/>
  <c r="I12" i="61"/>
  <c r="J12" i="61"/>
  <c r="J25" i="61" s="1"/>
  <c r="K12" i="61"/>
  <c r="L12" i="61"/>
  <c r="M12" i="61"/>
  <c r="M25" i="61" s="1"/>
  <c r="N12" i="61"/>
  <c r="N25" i="61" s="1"/>
  <c r="O12" i="61"/>
  <c r="O24" i="61" s="1"/>
  <c r="P12" i="61"/>
  <c r="Q12" i="61"/>
  <c r="R12" i="61"/>
  <c r="S12" i="61"/>
  <c r="S24" i="61" s="1"/>
  <c r="T12" i="61"/>
  <c r="T25" i="61" s="1"/>
  <c r="U12" i="61"/>
  <c r="V12" i="61"/>
  <c r="V25" i="61" s="1"/>
  <c r="W12" i="61"/>
  <c r="X12" i="61"/>
  <c r="X21" i="61" s="1"/>
  <c r="Y12" i="61"/>
  <c r="Z12" i="61"/>
  <c r="AA12" i="61"/>
  <c r="AB12" i="61"/>
  <c r="AB20" i="61" s="1"/>
  <c r="AC12" i="61"/>
  <c r="AC25" i="61" s="1"/>
  <c r="AD12" i="61"/>
  <c r="AD25" i="61" s="1"/>
  <c r="AE12" i="61"/>
  <c r="AE24" i="61" s="1"/>
  <c r="AF12" i="61"/>
  <c r="AF23" i="61" s="1"/>
  <c r="AG12" i="61"/>
  <c r="AG22" i="61" s="1"/>
  <c r="AH12" i="61"/>
  <c r="AI12" i="61"/>
  <c r="AJ12" i="61"/>
  <c r="AJ18" i="61" s="1"/>
  <c r="AK12" i="61"/>
  <c r="AL12" i="61"/>
  <c r="AL25" i="61" s="1"/>
  <c r="AM12" i="61"/>
  <c r="AN12" i="61"/>
  <c r="AN25" i="61" s="1"/>
  <c r="AO12" i="61"/>
  <c r="AP12" i="61"/>
  <c r="AQ12" i="61"/>
  <c r="AR12" i="61"/>
  <c r="AR23" i="61" s="1"/>
  <c r="AS12" i="61"/>
  <c r="AT12" i="61"/>
  <c r="AT25" i="61" s="1"/>
  <c r="AU12" i="61"/>
  <c r="AU24" i="61" s="1"/>
  <c r="AV12" i="61"/>
  <c r="AV23" i="61" s="1"/>
  <c r="AW12" i="61"/>
  <c r="AX12" i="61"/>
  <c r="AY12" i="61"/>
  <c r="AZ12" i="61"/>
  <c r="AZ25" i="61" s="1"/>
  <c r="BA12" i="61"/>
  <c r="BA25" i="61" s="1"/>
  <c r="BB12" i="61"/>
  <c r="BB25" i="61" s="1"/>
  <c r="BC12" i="61"/>
  <c r="BD12" i="61"/>
  <c r="BD25" i="61" s="1"/>
  <c r="BE12" i="61"/>
  <c r="BF12" i="61"/>
  <c r="BG12" i="61"/>
  <c r="BH12" i="61"/>
  <c r="BH23" i="61" s="1"/>
  <c r="BI12" i="61"/>
  <c r="BJ12" i="61"/>
  <c r="BJ25" i="61" s="1"/>
  <c r="BK12" i="61"/>
  <c r="BK24" i="61" s="1"/>
  <c r="BL12" i="61"/>
  <c r="BL23" i="61" s="1"/>
  <c r="BM12" i="61"/>
  <c r="BM20" i="61" s="1"/>
  <c r="BN12" i="61"/>
  <c r="BO12" i="61"/>
  <c r="BP12" i="61"/>
  <c r="BP25" i="61" s="1"/>
  <c r="BQ12" i="61"/>
  <c r="BR12" i="61"/>
  <c r="BR25" i="61" s="1"/>
  <c r="BS12" i="61"/>
  <c r="BT12" i="61"/>
  <c r="BT25" i="61" s="1"/>
  <c r="BU12" i="61"/>
  <c r="BV12" i="61"/>
  <c r="BW12" i="61"/>
  <c r="BW24" i="61" s="1"/>
  <c r="BX12" i="61"/>
  <c r="BX23" i="61" s="1"/>
  <c r="BY12" i="61"/>
  <c r="BZ12" i="61"/>
  <c r="BZ25" i="61" s="1"/>
  <c r="CA12" i="61"/>
  <c r="CB12" i="61"/>
  <c r="CB23" i="61" s="1"/>
  <c r="CC12" i="61"/>
  <c r="CC25" i="61" s="1"/>
  <c r="CD12" i="61"/>
  <c r="CE12" i="61"/>
  <c r="CE24" i="61" s="1"/>
  <c r="CF12" i="61"/>
  <c r="CF25" i="61" s="1"/>
  <c r="CG12" i="61"/>
  <c r="CH12" i="61"/>
  <c r="CH25" i="61" s="1"/>
  <c r="CI12" i="61"/>
  <c r="CJ12" i="61"/>
  <c r="CJ25" i="61" s="1"/>
  <c r="CK12" i="61"/>
  <c r="CL12" i="61"/>
  <c r="CM12" i="61"/>
  <c r="CN12" i="61"/>
  <c r="CN23" i="61" s="1"/>
  <c r="CO12" i="61"/>
  <c r="CO25" i="61" s="1"/>
  <c r="CP12" i="61"/>
  <c r="CP25" i="61" s="1"/>
  <c r="CQ12" i="61"/>
  <c r="CR12" i="61"/>
  <c r="CR23" i="61" s="1"/>
  <c r="CS12" i="61"/>
  <c r="CT12" i="61"/>
  <c r="CT21" i="61" s="1"/>
  <c r="CU12" i="61"/>
  <c r="CV12" i="61"/>
  <c r="CW12" i="61"/>
  <c r="CX12" i="61"/>
  <c r="CY12" i="61"/>
  <c r="CZ12" i="61"/>
  <c r="CZ23" i="61" s="1"/>
  <c r="DA12" i="61"/>
  <c r="DA22" i="61" s="1"/>
  <c r="DB12" i="61"/>
  <c r="DC12" i="61"/>
  <c r="DD12" i="61"/>
  <c r="DD23" i="61" s="1"/>
  <c r="C12" i="61"/>
  <c r="C20" i="61" s="1"/>
  <c r="BT23" i="61" l="1"/>
  <c r="AB25" i="61"/>
  <c r="CF22" i="61"/>
  <c r="CN25" i="61"/>
  <c r="BX25" i="61"/>
  <c r="AR25" i="61"/>
  <c r="BH25" i="61"/>
  <c r="CJ23" i="61"/>
  <c r="BX20" i="61"/>
  <c r="AN23" i="61"/>
  <c r="V23" i="61"/>
  <c r="BD21" i="61"/>
  <c r="BD23" i="61"/>
  <c r="AJ25" i="61"/>
  <c r="CW18" i="61"/>
  <c r="CW20" i="61"/>
  <c r="CW21" i="61"/>
  <c r="CW17" i="61"/>
  <c r="CW22" i="61"/>
  <c r="CW23" i="61"/>
  <c r="CW24" i="61"/>
  <c r="CK18" i="61"/>
  <c r="CK17" i="61"/>
  <c r="CK19" i="61"/>
  <c r="CK21" i="61"/>
  <c r="CK20" i="61"/>
  <c r="CK23" i="61"/>
  <c r="CK24" i="61"/>
  <c r="BY18" i="61"/>
  <c r="BY19" i="61"/>
  <c r="BY20" i="61"/>
  <c r="BY23" i="61"/>
  <c r="BY17" i="61"/>
  <c r="BY24" i="61"/>
  <c r="BY22" i="61"/>
  <c r="BU18" i="61"/>
  <c r="BU17" i="61"/>
  <c r="BU19" i="61"/>
  <c r="BU21" i="61"/>
  <c r="BU23" i="61"/>
  <c r="BU24" i="61"/>
  <c r="BU20" i="61"/>
  <c r="BI18" i="61"/>
  <c r="BI17" i="61"/>
  <c r="BI19" i="61"/>
  <c r="BI20" i="61"/>
  <c r="BI23" i="61"/>
  <c r="BI21" i="61"/>
  <c r="BI22" i="61"/>
  <c r="BI24" i="61"/>
  <c r="AS18" i="61"/>
  <c r="AS19" i="61"/>
  <c r="AS20" i="61"/>
  <c r="AS23" i="61"/>
  <c r="AS22" i="61"/>
  <c r="AS24" i="61"/>
  <c r="AS17" i="61"/>
  <c r="Y20" i="61"/>
  <c r="Y17" i="61"/>
  <c r="Y18" i="61"/>
  <c r="Y19" i="61"/>
  <c r="Y21" i="61"/>
  <c r="Y23" i="61"/>
  <c r="Y24" i="61"/>
  <c r="DC18" i="61"/>
  <c r="DC20" i="61"/>
  <c r="DC19" i="61"/>
  <c r="DC17" i="61"/>
  <c r="DC21" i="61"/>
  <c r="DC22" i="61"/>
  <c r="DC23" i="61"/>
  <c r="CU18" i="61"/>
  <c r="CU20" i="61"/>
  <c r="CU19" i="61"/>
  <c r="CU21" i="61"/>
  <c r="CU22" i="61"/>
  <c r="CU23" i="61"/>
  <c r="CM18" i="61"/>
  <c r="CM20" i="61"/>
  <c r="CM17" i="61"/>
  <c r="CM21" i="61"/>
  <c r="CM22" i="61"/>
  <c r="CM25" i="61"/>
  <c r="CM19" i="61"/>
  <c r="CM23" i="61"/>
  <c r="CI18" i="61"/>
  <c r="CI19" i="61"/>
  <c r="CI20" i="61"/>
  <c r="CI21" i="61"/>
  <c r="CI25" i="61"/>
  <c r="CI22" i="61"/>
  <c r="CI17" i="61"/>
  <c r="CI23" i="61"/>
  <c r="CA18" i="61"/>
  <c r="CA19" i="61"/>
  <c r="CA20" i="61"/>
  <c r="CA17" i="61"/>
  <c r="CA21" i="61"/>
  <c r="CA25" i="61"/>
  <c r="CA23" i="61"/>
  <c r="BS18" i="61"/>
  <c r="BS19" i="61"/>
  <c r="BS20" i="61"/>
  <c r="BS17" i="61"/>
  <c r="BS21" i="61"/>
  <c r="BS25" i="61"/>
  <c r="BS22" i="61"/>
  <c r="BS23" i="61"/>
  <c r="BO18" i="61"/>
  <c r="BO20" i="61"/>
  <c r="BO19" i="61"/>
  <c r="BO17" i="61"/>
  <c r="BO22" i="61"/>
  <c r="BO25" i="61"/>
  <c r="BO23" i="61"/>
  <c r="BG18" i="61"/>
  <c r="BG20" i="61"/>
  <c r="BG17" i="61"/>
  <c r="BG21" i="61"/>
  <c r="BG22" i="61"/>
  <c r="BG25" i="61"/>
  <c r="BG23" i="61"/>
  <c r="AY18" i="61"/>
  <c r="AY20" i="61"/>
  <c r="AY17" i="61"/>
  <c r="AY19" i="61"/>
  <c r="AY22" i="61"/>
  <c r="AY25" i="61"/>
  <c r="AY21" i="61"/>
  <c r="AY23" i="61"/>
  <c r="AQ18" i="61"/>
  <c r="AQ20" i="61"/>
  <c r="AQ19" i="61"/>
  <c r="AQ17" i="61"/>
  <c r="AQ22" i="61"/>
  <c r="AQ25" i="61"/>
  <c r="AQ21" i="61"/>
  <c r="AQ23" i="61"/>
  <c r="AI18" i="61"/>
  <c r="AI20" i="61"/>
  <c r="AI19" i="61"/>
  <c r="AI22" i="61"/>
  <c r="AI25" i="61"/>
  <c r="AI17" i="61"/>
  <c r="AI23" i="61"/>
  <c r="AA18" i="61"/>
  <c r="AA20" i="61"/>
  <c r="AA17" i="61"/>
  <c r="AA19" i="61"/>
  <c r="AA21" i="61"/>
  <c r="AA22" i="61"/>
  <c r="AA25" i="61"/>
  <c r="W18" i="61"/>
  <c r="W19" i="61"/>
  <c r="W21" i="61"/>
  <c r="W17" i="61"/>
  <c r="W20" i="61"/>
  <c r="W23" i="61"/>
  <c r="W25" i="61"/>
  <c r="W22" i="61"/>
  <c r="O18" i="61"/>
  <c r="O19" i="61"/>
  <c r="O20" i="61"/>
  <c r="O21" i="61"/>
  <c r="O17" i="61"/>
  <c r="O25" i="61"/>
  <c r="O22" i="61"/>
  <c r="O23" i="61"/>
  <c r="K18" i="61"/>
  <c r="K20" i="61"/>
  <c r="K19" i="61"/>
  <c r="K17" i="61"/>
  <c r="K22" i="61"/>
  <c r="K25" i="61"/>
  <c r="K21" i="61"/>
  <c r="G18" i="61"/>
  <c r="G19" i="61"/>
  <c r="G17" i="61"/>
  <c r="G21" i="61"/>
  <c r="G20" i="61"/>
  <c r="G23" i="61"/>
  <c r="G25" i="61"/>
  <c r="G22" i="61"/>
  <c r="C24" i="61"/>
  <c r="DC25" i="61"/>
  <c r="CU25" i="61"/>
  <c r="CK25" i="61"/>
  <c r="DB19" i="61"/>
  <c r="DB17" i="61"/>
  <c r="DB18" i="61"/>
  <c r="DB20" i="61"/>
  <c r="DB22" i="61"/>
  <c r="DB23" i="61"/>
  <c r="CX19" i="61"/>
  <c r="CX17" i="61"/>
  <c r="CX18" i="61"/>
  <c r="CX22" i="61"/>
  <c r="CX20" i="61"/>
  <c r="CX21" i="61"/>
  <c r="CX23" i="61"/>
  <c r="CT19" i="61"/>
  <c r="CT17" i="61"/>
  <c r="CT18" i="61"/>
  <c r="CT20" i="61"/>
  <c r="CT22" i="61"/>
  <c r="CT23" i="61"/>
  <c r="CP19" i="61"/>
  <c r="CP17" i="61"/>
  <c r="CP21" i="61"/>
  <c r="CP18" i="61"/>
  <c r="CP22" i="61"/>
  <c r="CP23" i="61"/>
  <c r="CP20" i="61"/>
  <c r="CL19" i="61"/>
  <c r="CL17" i="61"/>
  <c r="CL21" i="61"/>
  <c r="CL20" i="61"/>
  <c r="CL22" i="61"/>
  <c r="CL18" i="61"/>
  <c r="CL23" i="61"/>
  <c r="CH19" i="61"/>
  <c r="CH17" i="61"/>
  <c r="CH21" i="61"/>
  <c r="CH18" i="61"/>
  <c r="CH22" i="61"/>
  <c r="CH23" i="61"/>
  <c r="CH24" i="61"/>
  <c r="CD19" i="61"/>
  <c r="CD17" i="61"/>
  <c r="CD21" i="61"/>
  <c r="CD18" i="61"/>
  <c r="CD20" i="61"/>
  <c r="CD22" i="61"/>
  <c r="CD23" i="61"/>
  <c r="CD24" i="61"/>
  <c r="BZ19" i="61"/>
  <c r="BZ17" i="61"/>
  <c r="BZ21" i="61"/>
  <c r="BZ22" i="61"/>
  <c r="BZ20" i="61"/>
  <c r="BZ23" i="61"/>
  <c r="BZ24" i="61"/>
  <c r="BV19" i="61"/>
  <c r="BV17" i="61"/>
  <c r="BV21" i="61"/>
  <c r="BV18" i="61"/>
  <c r="BV20" i="61"/>
  <c r="BV22" i="61"/>
  <c r="BV23" i="61"/>
  <c r="BV24" i="61"/>
  <c r="BR19" i="61"/>
  <c r="BR17" i="61"/>
  <c r="BR21" i="61"/>
  <c r="BR18" i="61"/>
  <c r="BR22" i="61"/>
  <c r="BR20" i="61"/>
  <c r="BR23" i="61"/>
  <c r="BR24" i="61"/>
  <c r="BN19" i="61"/>
  <c r="BN17" i="61"/>
  <c r="BN21" i="61"/>
  <c r="BN18" i="61"/>
  <c r="BN20" i="61"/>
  <c r="BN22" i="61"/>
  <c r="BN23" i="61"/>
  <c r="BN24" i="61"/>
  <c r="BJ19" i="61"/>
  <c r="BJ17" i="61"/>
  <c r="BJ21" i="61"/>
  <c r="BJ18" i="61"/>
  <c r="BJ22" i="61"/>
  <c r="BJ23" i="61"/>
  <c r="BJ20" i="61"/>
  <c r="BJ24" i="61"/>
  <c r="BF19" i="61"/>
  <c r="BF17" i="61"/>
  <c r="BF21" i="61"/>
  <c r="BF20" i="61"/>
  <c r="BF22" i="61"/>
  <c r="BF18" i="61"/>
  <c r="BF23" i="61"/>
  <c r="BF24" i="61"/>
  <c r="BB19" i="61"/>
  <c r="BB17" i="61"/>
  <c r="BB21" i="61"/>
  <c r="BB18" i="61"/>
  <c r="BB22" i="61"/>
  <c r="BB20" i="61"/>
  <c r="BB23" i="61"/>
  <c r="BB24" i="61"/>
  <c r="AX19" i="61"/>
  <c r="AX17" i="61"/>
  <c r="AX21" i="61"/>
  <c r="AX18" i="61"/>
  <c r="AX20" i="61"/>
  <c r="AX22" i="61"/>
  <c r="AX23" i="61"/>
  <c r="AX24" i="61"/>
  <c r="AT19" i="61"/>
  <c r="AT17" i="61"/>
  <c r="AT21" i="61"/>
  <c r="AT20" i="61"/>
  <c r="AT22" i="61"/>
  <c r="AT18" i="61"/>
  <c r="AT23" i="61"/>
  <c r="AT24" i="61"/>
  <c r="AP19" i="61"/>
  <c r="AP17" i="61"/>
  <c r="AP21" i="61"/>
  <c r="AP18" i="61"/>
  <c r="AP20" i="61"/>
  <c r="AP22" i="61"/>
  <c r="AP23" i="61"/>
  <c r="AP24" i="61"/>
  <c r="AL19" i="61"/>
  <c r="AL17" i="61"/>
  <c r="AL21" i="61"/>
  <c r="AL18" i="61"/>
  <c r="AL22" i="61"/>
  <c r="AL20" i="61"/>
  <c r="AL23" i="61"/>
  <c r="AL24" i="61"/>
  <c r="AH19" i="61"/>
  <c r="AH17" i="61"/>
  <c r="AH21" i="61"/>
  <c r="AH18" i="61"/>
  <c r="AH20" i="61"/>
  <c r="AH22" i="61"/>
  <c r="AH23" i="61"/>
  <c r="AH24" i="61"/>
  <c r="AD19" i="61"/>
  <c r="AD17" i="61"/>
  <c r="AD21" i="61"/>
  <c r="AD18" i="61"/>
  <c r="AD20" i="61"/>
  <c r="AD22" i="61"/>
  <c r="AD23" i="61"/>
  <c r="AD24" i="61"/>
  <c r="Z19" i="61"/>
  <c r="Z26" i="61" s="1"/>
  <c r="Z17" i="61"/>
  <c r="Z21" i="61"/>
  <c r="Z20" i="61"/>
  <c r="Z22" i="61"/>
  <c r="Z18" i="61"/>
  <c r="Z23" i="61"/>
  <c r="Z24" i="61"/>
  <c r="V19" i="61"/>
  <c r="V17" i="61"/>
  <c r="V20" i="61"/>
  <c r="V21" i="61"/>
  <c r="V18" i="61"/>
  <c r="V22" i="61"/>
  <c r="V24" i="61"/>
  <c r="R19" i="61"/>
  <c r="R17" i="61"/>
  <c r="R21" i="61"/>
  <c r="R20" i="61"/>
  <c r="R18" i="61"/>
  <c r="R22" i="61"/>
  <c r="R23" i="61"/>
  <c r="R24" i="61"/>
  <c r="N19" i="61"/>
  <c r="N17" i="61"/>
  <c r="N21" i="61"/>
  <c r="N22" i="61"/>
  <c r="N18" i="61"/>
  <c r="N20" i="61"/>
  <c r="N23" i="61"/>
  <c r="N24" i="61"/>
  <c r="J19" i="61"/>
  <c r="J17" i="61"/>
  <c r="J21" i="61"/>
  <c r="J18" i="61"/>
  <c r="J20" i="61"/>
  <c r="J22" i="61"/>
  <c r="J23" i="61"/>
  <c r="J24" i="61"/>
  <c r="F19" i="61"/>
  <c r="F17" i="61"/>
  <c r="F20" i="61"/>
  <c r="F21" i="61"/>
  <c r="F18" i="61"/>
  <c r="F22" i="61"/>
  <c r="F24" i="61"/>
  <c r="C23" i="61"/>
  <c r="C19" i="61"/>
  <c r="DB25" i="61"/>
  <c r="CX25" i="61"/>
  <c r="CT25" i="61"/>
  <c r="CD25" i="61"/>
  <c r="BY25" i="61"/>
  <c r="BN25" i="61"/>
  <c r="BI25" i="61"/>
  <c r="AX25" i="61"/>
  <c r="AS25" i="61"/>
  <c r="AH25" i="61"/>
  <c r="X25" i="61"/>
  <c r="R25" i="61"/>
  <c r="CX24" i="61"/>
  <c r="CP24" i="61"/>
  <c r="BO24" i="61"/>
  <c r="AY24" i="61"/>
  <c r="AI24" i="61"/>
  <c r="AA23" i="61"/>
  <c r="F23" i="61"/>
  <c r="CK22" i="61"/>
  <c r="BM22" i="61"/>
  <c r="DB21" i="61"/>
  <c r="BO21" i="61"/>
  <c r="CH20" i="61"/>
  <c r="BZ18" i="61"/>
  <c r="CS18" i="61"/>
  <c r="CS17" i="61"/>
  <c r="CS19" i="61"/>
  <c r="CS21" i="61"/>
  <c r="CS23" i="61"/>
  <c r="CS22" i="61"/>
  <c r="CS24" i="61"/>
  <c r="CG18" i="61"/>
  <c r="CG19" i="61"/>
  <c r="CG17" i="61"/>
  <c r="CG20" i="61"/>
  <c r="CG22" i="61"/>
  <c r="CG23" i="61"/>
  <c r="CG24" i="61"/>
  <c r="CG21" i="61"/>
  <c r="BQ18" i="61"/>
  <c r="BQ20" i="61"/>
  <c r="BQ17" i="61"/>
  <c r="BQ19" i="61"/>
  <c r="BQ21" i="61"/>
  <c r="BQ23" i="61"/>
  <c r="BQ22" i="61"/>
  <c r="BQ24" i="61"/>
  <c r="BE18" i="61"/>
  <c r="BE17" i="61"/>
  <c r="BE20" i="61"/>
  <c r="BE19" i="61"/>
  <c r="BE21" i="61"/>
  <c r="BE23" i="61"/>
  <c r="BE24" i="61"/>
  <c r="AW18" i="61"/>
  <c r="AW17" i="61"/>
  <c r="AW21" i="61"/>
  <c r="AW23" i="61"/>
  <c r="AW24" i="61"/>
  <c r="AW19" i="61"/>
  <c r="AO18" i="61"/>
  <c r="AO17" i="61"/>
  <c r="AO20" i="61"/>
  <c r="AO19" i="61"/>
  <c r="AO21" i="61"/>
  <c r="AO23" i="61"/>
  <c r="AO24" i="61"/>
  <c r="AK18" i="61"/>
  <c r="AK20" i="61"/>
  <c r="AK17" i="61"/>
  <c r="AK21" i="61"/>
  <c r="AK23" i="61"/>
  <c r="AK19" i="61"/>
  <c r="AK22" i="61"/>
  <c r="AK24" i="61"/>
  <c r="AG18" i="61"/>
  <c r="AG17" i="61"/>
  <c r="AG19" i="61"/>
  <c r="AG21" i="61"/>
  <c r="AG20" i="61"/>
  <c r="AG23" i="61"/>
  <c r="AG24" i="61"/>
  <c r="U20" i="61"/>
  <c r="U17" i="61"/>
  <c r="U18" i="61"/>
  <c r="U19" i="61"/>
  <c r="U23" i="61"/>
  <c r="U22" i="61"/>
  <c r="U24" i="61"/>
  <c r="U21" i="61"/>
  <c r="Q20" i="61"/>
  <c r="Q17" i="61"/>
  <c r="Q18" i="61"/>
  <c r="Q21" i="61"/>
  <c r="Q23" i="61"/>
  <c r="Q24" i="61"/>
  <c r="M20" i="61"/>
  <c r="M17" i="61"/>
  <c r="M18" i="61"/>
  <c r="M19" i="61"/>
  <c r="M23" i="61"/>
  <c r="M22" i="61"/>
  <c r="M24" i="61"/>
  <c r="I20" i="61"/>
  <c r="I17" i="61"/>
  <c r="I18" i="61"/>
  <c r="I19" i="61"/>
  <c r="I21" i="61"/>
  <c r="I23" i="61"/>
  <c r="I24" i="61"/>
  <c r="E20" i="61"/>
  <c r="E17" i="61"/>
  <c r="E18" i="61"/>
  <c r="E23" i="61"/>
  <c r="E21" i="61"/>
  <c r="E22" i="61"/>
  <c r="E24" i="61"/>
  <c r="E19" i="61"/>
  <c r="C17" i="61"/>
  <c r="C22" i="61"/>
  <c r="C18" i="61"/>
  <c r="DA25" i="61"/>
  <c r="CW25" i="61"/>
  <c r="CS25" i="61"/>
  <c r="BM25" i="61"/>
  <c r="AW25" i="61"/>
  <c r="AG25" i="61"/>
  <c r="Q25" i="61"/>
  <c r="DC24" i="61"/>
  <c r="CU24" i="61"/>
  <c r="CM24" i="61"/>
  <c r="CA24" i="61"/>
  <c r="BE22" i="61"/>
  <c r="Y22" i="61"/>
  <c r="M21" i="61"/>
  <c r="CW19" i="61"/>
  <c r="DD17" i="61"/>
  <c r="DD19" i="61"/>
  <c r="DD18" i="61"/>
  <c r="DD21" i="61"/>
  <c r="DD24" i="61"/>
  <c r="DD22" i="61"/>
  <c r="CZ17" i="61"/>
  <c r="CZ19" i="61"/>
  <c r="CZ18" i="61"/>
  <c r="CZ20" i="61"/>
  <c r="CZ24" i="61"/>
  <c r="CZ21" i="61"/>
  <c r="CZ22" i="61"/>
  <c r="CV17" i="61"/>
  <c r="CV19" i="61"/>
  <c r="CV20" i="61"/>
  <c r="CV21" i="61"/>
  <c r="CV24" i="61"/>
  <c r="CV18" i="61"/>
  <c r="CR17" i="61"/>
  <c r="CR19" i="61"/>
  <c r="CR18" i="61"/>
  <c r="CR20" i="61"/>
  <c r="CR22" i="61"/>
  <c r="CR24" i="61"/>
  <c r="CR21" i="61"/>
  <c r="CN17" i="61"/>
  <c r="CN19" i="61"/>
  <c r="CN21" i="61"/>
  <c r="CN18" i="61"/>
  <c r="CN24" i="61"/>
  <c r="CN20" i="61"/>
  <c r="CN22" i="61"/>
  <c r="CJ17" i="61"/>
  <c r="CJ19" i="61"/>
  <c r="CJ18" i="61"/>
  <c r="CJ20" i="61"/>
  <c r="CJ24" i="61"/>
  <c r="CJ22" i="61"/>
  <c r="CF17" i="61"/>
  <c r="CF19" i="61"/>
  <c r="CF18" i="61"/>
  <c r="CF21" i="61"/>
  <c r="CF24" i="61"/>
  <c r="CF20" i="61"/>
  <c r="CB17" i="61"/>
  <c r="CB19" i="61"/>
  <c r="CB18" i="61"/>
  <c r="CB20" i="61"/>
  <c r="CB21" i="61"/>
  <c r="CB22" i="61"/>
  <c r="CB24" i="61"/>
  <c r="BX17" i="61"/>
  <c r="BX19" i="61"/>
  <c r="BX18" i="61"/>
  <c r="BX21" i="61"/>
  <c r="BX24" i="61"/>
  <c r="BX22" i="61"/>
  <c r="BT17" i="61"/>
  <c r="BT19" i="61"/>
  <c r="BT18" i="61"/>
  <c r="BT22" i="61"/>
  <c r="BT20" i="61"/>
  <c r="BT24" i="61"/>
  <c r="BT21" i="61"/>
  <c r="BP17" i="61"/>
  <c r="BP19" i="61"/>
  <c r="BP22" i="61"/>
  <c r="BP21" i="61"/>
  <c r="BP20" i="61"/>
  <c r="BP24" i="61"/>
  <c r="BP18" i="61"/>
  <c r="BL17" i="61"/>
  <c r="BL19" i="61"/>
  <c r="BL18" i="61"/>
  <c r="BL20" i="61"/>
  <c r="BL22" i="61"/>
  <c r="BL24" i="61"/>
  <c r="BL21" i="61"/>
  <c r="BH17" i="61"/>
  <c r="BH19" i="61"/>
  <c r="BH21" i="61"/>
  <c r="BH22" i="61"/>
  <c r="BH18" i="61"/>
  <c r="BH24" i="61"/>
  <c r="BH20" i="61"/>
  <c r="BD17" i="61"/>
  <c r="BD19" i="61"/>
  <c r="BD18" i="61"/>
  <c r="BD22" i="61"/>
  <c r="BD20" i="61"/>
  <c r="BD24" i="61"/>
  <c r="AZ17" i="61"/>
  <c r="AZ19" i="61"/>
  <c r="AZ18" i="61"/>
  <c r="AZ20" i="61"/>
  <c r="AZ22" i="61"/>
  <c r="AZ21" i="61"/>
  <c r="AZ24" i="61"/>
  <c r="AV17" i="61"/>
  <c r="AV19" i="61"/>
  <c r="AV18" i="61"/>
  <c r="AV20" i="61"/>
  <c r="AV22" i="61"/>
  <c r="AV21" i="61"/>
  <c r="AV24" i="61"/>
  <c r="AR17" i="61"/>
  <c r="AR19" i="61"/>
  <c r="AR18" i="61"/>
  <c r="AR21" i="61"/>
  <c r="AR22" i="61"/>
  <c r="AR24" i="61"/>
  <c r="AR20" i="61"/>
  <c r="AN17" i="61"/>
  <c r="AN19" i="61"/>
  <c r="AN18" i="61"/>
  <c r="AN22" i="61"/>
  <c r="AN20" i="61"/>
  <c r="AN24" i="61"/>
  <c r="AN21" i="61"/>
  <c r="AJ17" i="61"/>
  <c r="AJ19" i="61"/>
  <c r="AJ20" i="61"/>
  <c r="AJ22" i="61"/>
  <c r="AJ21" i="61"/>
  <c r="AJ24" i="61"/>
  <c r="AF17" i="61"/>
  <c r="AF19" i="61"/>
  <c r="AF18" i="61"/>
  <c r="AF20" i="61"/>
  <c r="AF22" i="61"/>
  <c r="AF24" i="61"/>
  <c r="AF21" i="61"/>
  <c r="AB17" i="61"/>
  <c r="AB19" i="61"/>
  <c r="AB21" i="61"/>
  <c r="AB22" i="61"/>
  <c r="AB18" i="61"/>
  <c r="AB23" i="61"/>
  <c r="AB24" i="61"/>
  <c r="X17" i="61"/>
  <c r="X19" i="61"/>
  <c r="X18" i="61"/>
  <c r="X20" i="61"/>
  <c r="X22" i="61"/>
  <c r="X24" i="61"/>
  <c r="X23" i="61"/>
  <c r="T17" i="61"/>
  <c r="T19" i="61"/>
  <c r="T18" i="61"/>
  <c r="T22" i="61"/>
  <c r="T21" i="61"/>
  <c r="T24" i="61"/>
  <c r="T20" i="61"/>
  <c r="T23" i="61"/>
  <c r="P17" i="61"/>
  <c r="P19" i="61"/>
  <c r="P18" i="61"/>
  <c r="P20" i="61"/>
  <c r="P22" i="61"/>
  <c r="P21" i="61"/>
  <c r="P24" i="61"/>
  <c r="L17" i="61"/>
  <c r="L19" i="61"/>
  <c r="L18" i="61"/>
  <c r="L20" i="61"/>
  <c r="L21" i="61"/>
  <c r="L22" i="61"/>
  <c r="L23" i="61"/>
  <c r="L24" i="61"/>
  <c r="L25" i="61"/>
  <c r="H17" i="61"/>
  <c r="H19" i="61"/>
  <c r="H18" i="61"/>
  <c r="H22" i="61"/>
  <c r="H20" i="61"/>
  <c r="H24" i="61"/>
  <c r="H21" i="61"/>
  <c r="H23" i="61"/>
  <c r="H25" i="61"/>
  <c r="D17" i="61"/>
  <c r="D19" i="61"/>
  <c r="D20" i="61"/>
  <c r="D22" i="61"/>
  <c r="D21" i="61"/>
  <c r="D18" i="61"/>
  <c r="D24" i="61"/>
  <c r="D25" i="61"/>
  <c r="D23" i="61"/>
  <c r="C25" i="61"/>
  <c r="C21" i="61"/>
  <c r="DD25" i="61"/>
  <c r="CZ25" i="61"/>
  <c r="CV25" i="61"/>
  <c r="CR25" i="61"/>
  <c r="CL25" i="61"/>
  <c r="CG25" i="61"/>
  <c r="CB25" i="61"/>
  <c r="BV25" i="61"/>
  <c r="BQ25" i="61"/>
  <c r="BL25" i="61"/>
  <c r="BF25" i="61"/>
  <c r="AV25" i="61"/>
  <c r="AP25" i="61"/>
  <c r="AK25" i="61"/>
  <c r="AF25" i="61"/>
  <c r="Z25" i="61"/>
  <c r="U25" i="61"/>
  <c r="P25" i="61"/>
  <c r="I25" i="61"/>
  <c r="DB24" i="61"/>
  <c r="CT24" i="61"/>
  <c r="CL24" i="61"/>
  <c r="BG24" i="61"/>
  <c r="AQ24" i="61"/>
  <c r="AA24" i="61"/>
  <c r="K24" i="61"/>
  <c r="CV23" i="61"/>
  <c r="CF23" i="61"/>
  <c r="BP23" i="61"/>
  <c r="AZ23" i="61"/>
  <c r="AJ23" i="61"/>
  <c r="P23" i="61"/>
  <c r="CV22" i="61"/>
  <c r="CA22" i="61"/>
  <c r="AW22" i="61"/>
  <c r="Q22" i="61"/>
  <c r="CJ21" i="61"/>
  <c r="AS21" i="61"/>
  <c r="DD20" i="61"/>
  <c r="BG19" i="61"/>
  <c r="CU17" i="61"/>
  <c r="DA18" i="61"/>
  <c r="DA17" i="61"/>
  <c r="DA21" i="61"/>
  <c r="DA19" i="61"/>
  <c r="DA23" i="61"/>
  <c r="DA24" i="61"/>
  <c r="DA20" i="61"/>
  <c r="CO18" i="61"/>
  <c r="CO17" i="61"/>
  <c r="CO19" i="61"/>
  <c r="CO20" i="61"/>
  <c r="CO23" i="61"/>
  <c r="CO21" i="61"/>
  <c r="CO24" i="61"/>
  <c r="CO22" i="61"/>
  <c r="CC18" i="61"/>
  <c r="CC17" i="61"/>
  <c r="CC21" i="61"/>
  <c r="CC23" i="61"/>
  <c r="CC19" i="61"/>
  <c r="CC20" i="61"/>
  <c r="CC22" i="61"/>
  <c r="CC24" i="61"/>
  <c r="BM18" i="61"/>
  <c r="BM17" i="61"/>
  <c r="BM19" i="61"/>
  <c r="BM21" i="61"/>
  <c r="BM23" i="61"/>
  <c r="BM24" i="61"/>
  <c r="BA18" i="61"/>
  <c r="BA19" i="61"/>
  <c r="BA17" i="61"/>
  <c r="BA20" i="61"/>
  <c r="BA23" i="61"/>
  <c r="BA22" i="61"/>
  <c r="BA24" i="61"/>
  <c r="BA21" i="61"/>
  <c r="AC17" i="61"/>
  <c r="AC18" i="61"/>
  <c r="AC19" i="61"/>
  <c r="AC20" i="61"/>
  <c r="AC23" i="61"/>
  <c r="AC21" i="61"/>
  <c r="AC22" i="61"/>
  <c r="AC24" i="61"/>
  <c r="CY18" i="61"/>
  <c r="CY19" i="61"/>
  <c r="CY20" i="61"/>
  <c r="CY17" i="61"/>
  <c r="CY21" i="61"/>
  <c r="CY22" i="61"/>
  <c r="CY23" i="61"/>
  <c r="CQ18" i="61"/>
  <c r="CQ19" i="61"/>
  <c r="CQ20" i="61"/>
  <c r="CQ17" i="61"/>
  <c r="CQ21" i="61"/>
  <c r="CQ25" i="61"/>
  <c r="CQ23" i="61"/>
  <c r="CE18" i="61"/>
  <c r="CE20" i="61"/>
  <c r="CE17" i="61"/>
  <c r="CE19" i="61"/>
  <c r="CE25" i="61"/>
  <c r="CE21" i="61"/>
  <c r="CE22" i="61"/>
  <c r="CE23" i="61"/>
  <c r="BW18" i="61"/>
  <c r="BW20" i="61"/>
  <c r="BW19" i="61"/>
  <c r="BW17" i="61"/>
  <c r="BW22" i="61"/>
  <c r="BW25" i="61"/>
  <c r="BW21" i="61"/>
  <c r="BW23" i="61"/>
  <c r="BK18" i="61"/>
  <c r="BK19" i="61"/>
  <c r="BK20" i="61"/>
  <c r="BK17" i="61"/>
  <c r="BK21" i="61"/>
  <c r="BK25" i="61"/>
  <c r="BK22" i="61"/>
  <c r="BK23" i="61"/>
  <c r="BC18" i="61"/>
  <c r="BC19" i="61"/>
  <c r="BC20" i="61"/>
  <c r="BC21" i="61"/>
  <c r="BC25" i="61"/>
  <c r="BC22" i="61"/>
  <c r="BC23" i="61"/>
  <c r="AU18" i="61"/>
  <c r="AU19" i="61"/>
  <c r="AU20" i="61"/>
  <c r="AU17" i="61"/>
  <c r="AU21" i="61"/>
  <c r="AU25" i="61"/>
  <c r="AU22" i="61"/>
  <c r="AU23" i="61"/>
  <c r="AM18" i="61"/>
  <c r="AM19" i="61"/>
  <c r="AM20" i="61"/>
  <c r="AM17" i="61"/>
  <c r="AM21" i="61"/>
  <c r="AM25" i="61"/>
  <c r="AM22" i="61"/>
  <c r="AM23" i="61"/>
  <c r="AE18" i="61"/>
  <c r="AE19" i="61"/>
  <c r="AE20" i="61"/>
  <c r="AE17" i="61"/>
  <c r="AE21" i="61"/>
  <c r="AE25" i="61"/>
  <c r="AE22" i="61"/>
  <c r="AE23" i="61"/>
  <c r="S18" i="61"/>
  <c r="S17" i="61"/>
  <c r="S20" i="61"/>
  <c r="S19" i="61"/>
  <c r="S22" i="61"/>
  <c r="S25" i="61"/>
  <c r="S21" i="61"/>
  <c r="S23" i="61"/>
  <c r="CY25" i="61"/>
  <c r="BU25" i="61"/>
  <c r="BE25" i="61"/>
  <c r="AO25" i="61"/>
  <c r="Y25" i="61"/>
  <c r="CY24" i="61"/>
  <c r="CQ24" i="61"/>
  <c r="CI24" i="61"/>
  <c r="BS24" i="61"/>
  <c r="BC24" i="61"/>
  <c r="AM24" i="61"/>
  <c r="W24" i="61"/>
  <c r="G24" i="61"/>
  <c r="K23" i="61"/>
  <c r="CQ22" i="61"/>
  <c r="BU22" i="61"/>
  <c r="AO22" i="61"/>
  <c r="I22" i="61"/>
  <c r="BY21" i="61"/>
  <c r="AI21" i="61"/>
  <c r="CS20" i="61"/>
  <c r="AW20" i="61"/>
  <c r="Q19" i="61"/>
  <c r="BC17" i="61"/>
  <c r="AK8" i="57"/>
  <c r="AJ91" i="57"/>
  <c r="AJ96" i="57"/>
  <c r="AK97" i="57"/>
  <c r="AK101" i="57"/>
  <c r="AL102" i="57"/>
  <c r="AL106" i="57"/>
  <c r="Y8" i="57"/>
  <c r="Z8" i="57"/>
  <c r="AA8" i="57"/>
  <c r="AB8" i="57"/>
  <c r="AJ8" i="57" s="1"/>
  <c r="Y63" i="57"/>
  <c r="Z63" i="57"/>
  <c r="AA63" i="57"/>
  <c r="AB63" i="57"/>
  <c r="Y65" i="57"/>
  <c r="Z65" i="57"/>
  <c r="AA65" i="57"/>
  <c r="AB65" i="57"/>
  <c r="Y66" i="57"/>
  <c r="Z66" i="57"/>
  <c r="AA66" i="57"/>
  <c r="AB66" i="57"/>
  <c r="AJ66" i="57" s="1"/>
  <c r="Y67" i="57"/>
  <c r="Z67" i="57"/>
  <c r="AA67" i="57"/>
  <c r="AB67" i="57"/>
  <c r="Y68" i="57"/>
  <c r="Z68" i="57"/>
  <c r="AA68" i="57"/>
  <c r="AB68" i="57"/>
  <c r="AL68" i="57" s="1"/>
  <c r="Y69" i="57"/>
  <c r="Z69" i="57"/>
  <c r="AA69" i="57"/>
  <c r="AB69" i="57"/>
  <c r="Y70" i="57"/>
  <c r="Z70" i="57"/>
  <c r="AA70" i="57"/>
  <c r="AB70" i="57"/>
  <c r="Y71" i="57"/>
  <c r="Z71" i="57"/>
  <c r="AA71" i="57"/>
  <c r="AB71" i="57"/>
  <c r="AK71" i="57" s="1"/>
  <c r="Y72" i="57"/>
  <c r="Z72" i="57"/>
  <c r="AA72" i="57"/>
  <c r="AB72" i="57"/>
  <c r="Y73" i="57"/>
  <c r="Z73" i="57"/>
  <c r="AA73" i="57"/>
  <c r="AB73" i="57"/>
  <c r="Y74" i="57"/>
  <c r="Z74" i="57"/>
  <c r="AA74" i="57"/>
  <c r="AB74" i="57"/>
  <c r="AJ74" i="57" s="1"/>
  <c r="Y75" i="57"/>
  <c r="Z75" i="57"/>
  <c r="AA75" i="57"/>
  <c r="AB75" i="57"/>
  <c r="Y76" i="57"/>
  <c r="Z76" i="57"/>
  <c r="AA76" i="57"/>
  <c r="AB76" i="57"/>
  <c r="AL76" i="57" s="1"/>
  <c r="Y77" i="57"/>
  <c r="Z77" i="57"/>
  <c r="AA77" i="57"/>
  <c r="AB77" i="57"/>
  <c r="Y78" i="57"/>
  <c r="Z78" i="57"/>
  <c r="AA78" i="57"/>
  <c r="AB78" i="57"/>
  <c r="Y79" i="57"/>
  <c r="Z79" i="57"/>
  <c r="AA79" i="57"/>
  <c r="AB79" i="57"/>
  <c r="AK79" i="57" s="1"/>
  <c r="Y80" i="57"/>
  <c r="Z80" i="57"/>
  <c r="AA80" i="57"/>
  <c r="AB80" i="57"/>
  <c r="Y81" i="57"/>
  <c r="Z81" i="57"/>
  <c r="AA81" i="57"/>
  <c r="AB81" i="57"/>
  <c r="Y82" i="57"/>
  <c r="Z82" i="57"/>
  <c r="AA82" i="57"/>
  <c r="AB82" i="57"/>
  <c r="AJ82" i="57" s="1"/>
  <c r="Y83" i="57"/>
  <c r="Z83" i="57"/>
  <c r="AA83" i="57"/>
  <c r="AB83" i="57"/>
  <c r="Y84" i="57"/>
  <c r="Z84" i="57"/>
  <c r="AA84" i="57"/>
  <c r="AB84" i="57"/>
  <c r="AL84" i="57" s="1"/>
  <c r="Y85" i="57"/>
  <c r="Z85" i="57"/>
  <c r="AA85" i="57"/>
  <c r="AB85" i="57"/>
  <c r="Y86" i="57"/>
  <c r="Z86" i="57"/>
  <c r="AA86" i="57"/>
  <c r="AB86" i="57"/>
  <c r="Y87" i="57"/>
  <c r="Z87" i="57"/>
  <c r="AA87" i="57"/>
  <c r="AB87" i="57"/>
  <c r="Y88" i="57"/>
  <c r="Z88" i="57"/>
  <c r="AA88" i="57"/>
  <c r="AB88" i="57"/>
  <c r="Y89" i="57"/>
  <c r="Z89" i="57"/>
  <c r="AA89" i="57"/>
  <c r="AB89" i="57"/>
  <c r="Y91" i="57"/>
  <c r="Z91" i="57"/>
  <c r="AA91" i="57"/>
  <c r="AB91" i="57"/>
  <c r="Y93" i="57"/>
  <c r="Z93" i="57"/>
  <c r="AA93" i="57"/>
  <c r="AB93" i="57"/>
  <c r="Y94" i="57"/>
  <c r="Z94" i="57"/>
  <c r="AA94" i="57"/>
  <c r="AB94" i="57"/>
  <c r="AL94" i="57" s="1"/>
  <c r="Y95" i="57"/>
  <c r="Z95" i="57"/>
  <c r="AA95" i="57"/>
  <c r="AB95" i="57"/>
  <c r="Y96" i="57"/>
  <c r="Z96" i="57"/>
  <c r="AA96" i="57"/>
  <c r="AB96" i="57"/>
  <c r="Y97" i="57"/>
  <c r="Z97" i="57"/>
  <c r="AA97" i="57"/>
  <c r="AB97" i="57"/>
  <c r="Y98" i="57"/>
  <c r="Z98" i="57"/>
  <c r="AA98" i="57"/>
  <c r="AB98" i="57"/>
  <c r="Y99" i="57"/>
  <c r="Z99" i="57"/>
  <c r="AA99" i="57"/>
  <c r="AB99" i="57"/>
  <c r="Y100" i="57"/>
  <c r="Z100" i="57"/>
  <c r="AA100" i="57"/>
  <c r="AB100" i="57"/>
  <c r="AJ100" i="57" s="1"/>
  <c r="Y101" i="57"/>
  <c r="Z101" i="57"/>
  <c r="AA101" i="57"/>
  <c r="AB101" i="57"/>
  <c r="Y102" i="57"/>
  <c r="Z102" i="57"/>
  <c r="AA102" i="57"/>
  <c r="AB102" i="57"/>
  <c r="Y103" i="57"/>
  <c r="Z103" i="57"/>
  <c r="AA103" i="57"/>
  <c r="AB103" i="57"/>
  <c r="Y104" i="57"/>
  <c r="Z104" i="57"/>
  <c r="AA104" i="57"/>
  <c r="AB104" i="57"/>
  <c r="Y105" i="57"/>
  <c r="Z105" i="57"/>
  <c r="AA105" i="57"/>
  <c r="AB105" i="57"/>
  <c r="AK105" i="57" s="1"/>
  <c r="Y106" i="57"/>
  <c r="Z106" i="57"/>
  <c r="AA106" i="57"/>
  <c r="AB106" i="57"/>
  <c r="Y107" i="57"/>
  <c r="Z107" i="57"/>
  <c r="AA107" i="57"/>
  <c r="AB107" i="57"/>
  <c r="Y109" i="57"/>
  <c r="Z109" i="57"/>
  <c r="AA109" i="57"/>
  <c r="AB109" i="57"/>
  <c r="AJ109" i="57" s="1"/>
  <c r="Y111" i="57"/>
  <c r="Z111" i="57"/>
  <c r="AA111" i="57"/>
  <c r="AB111" i="57"/>
  <c r="AG26" i="61" l="1"/>
  <c r="H26" i="61"/>
  <c r="CP26" i="61"/>
  <c r="AA26" i="61"/>
  <c r="AV26" i="61"/>
  <c r="BP26" i="61"/>
  <c r="CN26" i="61"/>
  <c r="I26" i="61"/>
  <c r="CS26" i="61"/>
  <c r="R26" i="61"/>
  <c r="F26" i="61"/>
  <c r="BR26" i="61"/>
  <c r="CL26" i="61"/>
  <c r="BO26" i="61"/>
  <c r="CI26" i="61"/>
  <c r="CM26" i="61"/>
  <c r="AS26" i="61"/>
  <c r="CK26" i="61"/>
  <c r="G26" i="61"/>
  <c r="W26" i="61"/>
  <c r="AF26" i="61"/>
  <c r="BF26" i="61"/>
  <c r="D26" i="61"/>
  <c r="AB26" i="61"/>
  <c r="AR26" i="61"/>
  <c r="CF26" i="61"/>
  <c r="Q26" i="61"/>
  <c r="AY26" i="61"/>
  <c r="C26" i="61"/>
  <c r="AX26" i="61"/>
  <c r="BD26" i="61"/>
  <c r="AZ26" i="61"/>
  <c r="BA26" i="61"/>
  <c r="V26" i="61"/>
  <c r="N26" i="61"/>
  <c r="AD63" i="57"/>
  <c r="AE63" i="57"/>
  <c r="AF63" i="57"/>
  <c r="AJ63" i="57"/>
  <c r="AK63" i="57"/>
  <c r="S26" i="61"/>
  <c r="AE26" i="61"/>
  <c r="AM26" i="61"/>
  <c r="AU26" i="61"/>
  <c r="BC26" i="61"/>
  <c r="BK26" i="61"/>
  <c r="BW26" i="61"/>
  <c r="CE26" i="61"/>
  <c r="CQ39" i="61"/>
  <c r="CQ26" i="61"/>
  <c r="CY26" i="61"/>
  <c r="BM26" i="61"/>
  <c r="CC26" i="61"/>
  <c r="CO38" i="61"/>
  <c r="CO26" i="61"/>
  <c r="DA26" i="61"/>
  <c r="CV37" i="61"/>
  <c r="CB26" i="61"/>
  <c r="CV26" i="61"/>
  <c r="L26" i="61"/>
  <c r="P26" i="61"/>
  <c r="X26" i="61"/>
  <c r="AJ26" i="61"/>
  <c r="AN26" i="61"/>
  <c r="BH34" i="61"/>
  <c r="BH26" i="61"/>
  <c r="BL26" i="61"/>
  <c r="BX26" i="61"/>
  <c r="CJ26" i="61"/>
  <c r="CR26" i="61"/>
  <c r="DD26" i="61"/>
  <c r="CW26" i="61"/>
  <c r="E26" i="61"/>
  <c r="M26" i="61"/>
  <c r="U26" i="61"/>
  <c r="AK26" i="61"/>
  <c r="AO26" i="61"/>
  <c r="AW26" i="61"/>
  <c r="BQ26" i="61"/>
  <c r="CD26" i="61"/>
  <c r="J26" i="61"/>
  <c r="AD26" i="61"/>
  <c r="AH26" i="61"/>
  <c r="AL26" i="61"/>
  <c r="AP26" i="61"/>
  <c r="AT26" i="61"/>
  <c r="BB26" i="61"/>
  <c r="BJ26" i="61"/>
  <c r="BN26" i="61"/>
  <c r="BV26" i="61"/>
  <c r="CD35" i="61"/>
  <c r="CH26" i="61"/>
  <c r="CT26" i="61"/>
  <c r="CX26" i="61"/>
  <c r="DB26" i="61"/>
  <c r="AE89" i="57"/>
  <c r="AD89" i="57"/>
  <c r="AF89" i="57"/>
  <c r="CH34" i="61" s="1"/>
  <c r="AJ89" i="57"/>
  <c r="AK89" i="57"/>
  <c r="AL89" i="57"/>
  <c r="AF87" i="57"/>
  <c r="AD87" i="57"/>
  <c r="AE87" i="57"/>
  <c r="AL87" i="57"/>
  <c r="AJ87" i="57"/>
  <c r="AE85" i="57"/>
  <c r="AD85" i="57"/>
  <c r="AF85" i="57"/>
  <c r="AJ85" i="57"/>
  <c r="AK85" i="57"/>
  <c r="AL85" i="57"/>
  <c r="CD45" i="61" s="1"/>
  <c r="AF83" i="57"/>
  <c r="CB35" i="61" s="1"/>
  <c r="AD83" i="57"/>
  <c r="AE83" i="57"/>
  <c r="AL83" i="57"/>
  <c r="CB47" i="61" s="1"/>
  <c r="AJ83" i="57"/>
  <c r="AE81" i="57"/>
  <c r="AD81" i="57"/>
  <c r="AF81" i="57"/>
  <c r="AJ81" i="57"/>
  <c r="AK81" i="57"/>
  <c r="AL81" i="57"/>
  <c r="AF79" i="57"/>
  <c r="BX36" i="61" s="1"/>
  <c r="AD79" i="57"/>
  <c r="AE79" i="57"/>
  <c r="AL79" i="57"/>
  <c r="AJ79" i="57"/>
  <c r="AE77" i="57"/>
  <c r="AD77" i="57"/>
  <c r="AF77" i="57"/>
  <c r="BV32" i="61" s="1"/>
  <c r="AJ77" i="57"/>
  <c r="AK77" i="57"/>
  <c r="AL77" i="57"/>
  <c r="AF75" i="57"/>
  <c r="BT36" i="61" s="1"/>
  <c r="AD75" i="57"/>
  <c r="AE75" i="57"/>
  <c r="AL75" i="57"/>
  <c r="AJ75" i="57"/>
  <c r="AD72" i="57"/>
  <c r="AE72" i="57"/>
  <c r="AF72" i="57"/>
  <c r="BQ33" i="61" s="1"/>
  <c r="AJ72" i="57"/>
  <c r="AK72" i="57"/>
  <c r="AD69" i="57"/>
  <c r="AF69" i="57"/>
  <c r="BN38" i="61" s="1"/>
  <c r="AE69" i="57"/>
  <c r="AJ69" i="57"/>
  <c r="AK69" i="57"/>
  <c r="AL69" i="57"/>
  <c r="AF67" i="57"/>
  <c r="BL38" i="61" s="1"/>
  <c r="AD67" i="57"/>
  <c r="AE67" i="57"/>
  <c r="AL67" i="57"/>
  <c r="AJ67" i="57"/>
  <c r="AE65" i="57"/>
  <c r="AD65" i="57"/>
  <c r="AF65" i="57"/>
  <c r="BJ38" i="61" s="1"/>
  <c r="AJ65" i="57"/>
  <c r="AK65" i="57"/>
  <c r="AL65" i="57"/>
  <c r="AK83" i="57"/>
  <c r="AL72" i="57"/>
  <c r="AE91" i="57"/>
  <c r="AD91" i="57"/>
  <c r="AF91" i="57"/>
  <c r="CJ31" i="61" s="1"/>
  <c r="AK91" i="57"/>
  <c r="AL91" i="57"/>
  <c r="CJ48" i="61" s="1"/>
  <c r="AK87" i="57"/>
  <c r="CF32" i="61"/>
  <c r="T26" i="61"/>
  <c r="AE109" i="57"/>
  <c r="AD109" i="57"/>
  <c r="AF109" i="57"/>
  <c r="AK109" i="57"/>
  <c r="AL109" i="57"/>
  <c r="DB47" i="61" s="1"/>
  <c r="AF88" i="57"/>
  <c r="CG34" i="61" s="1"/>
  <c r="AD88" i="57"/>
  <c r="AE88" i="57"/>
  <c r="AJ88" i="57"/>
  <c r="AK88" i="57"/>
  <c r="AD86" i="57"/>
  <c r="AE86" i="57"/>
  <c r="AF86" i="57"/>
  <c r="AK86" i="57"/>
  <c r="AL86" i="57"/>
  <c r="AD84" i="57"/>
  <c r="AE84" i="57"/>
  <c r="AF84" i="57"/>
  <c r="CC35" i="61" s="1"/>
  <c r="AJ84" i="57"/>
  <c r="AK84" i="57"/>
  <c r="AD82" i="57"/>
  <c r="AE82" i="57"/>
  <c r="AF82" i="57"/>
  <c r="AK82" i="57"/>
  <c r="AL82" i="57"/>
  <c r="CA45" i="61" s="1"/>
  <c r="AD80" i="57"/>
  <c r="AE80" i="57"/>
  <c r="AF80" i="57"/>
  <c r="AJ80" i="57"/>
  <c r="AK80" i="57"/>
  <c r="AD78" i="57"/>
  <c r="AE78" i="57"/>
  <c r="AF78" i="57"/>
  <c r="AK78" i="57"/>
  <c r="AL78" i="57"/>
  <c r="AD76" i="57"/>
  <c r="AE76" i="57"/>
  <c r="AF76" i="57"/>
  <c r="AJ76" i="57"/>
  <c r="AK76" i="57"/>
  <c r="AD74" i="57"/>
  <c r="AF74" i="57"/>
  <c r="AE74" i="57"/>
  <c r="AK74" i="57"/>
  <c r="AL74" i="57"/>
  <c r="BS48" i="61" s="1"/>
  <c r="AD73" i="57"/>
  <c r="AF73" i="57"/>
  <c r="BR38" i="61" s="1"/>
  <c r="AE73" i="57"/>
  <c r="AJ73" i="57"/>
  <c r="AK73" i="57"/>
  <c r="AL73" i="57"/>
  <c r="AF71" i="57"/>
  <c r="AD71" i="57"/>
  <c r="AE71" i="57"/>
  <c r="AL71" i="57"/>
  <c r="AJ71" i="57"/>
  <c r="AF70" i="57"/>
  <c r="BO33" i="61" s="1"/>
  <c r="AE70" i="57"/>
  <c r="AD70" i="57"/>
  <c r="AK70" i="57"/>
  <c r="AL70" i="57"/>
  <c r="BO48" i="61" s="1"/>
  <c r="AF68" i="57"/>
  <c r="BM33" i="61" s="1"/>
  <c r="AD68" i="57"/>
  <c r="AE68" i="57"/>
  <c r="AJ68" i="57"/>
  <c r="AK68" i="57"/>
  <c r="AE66" i="57"/>
  <c r="AF66" i="57"/>
  <c r="AD66" i="57"/>
  <c r="AK66" i="57"/>
  <c r="AL66" i="57"/>
  <c r="AL88" i="57"/>
  <c r="AJ78" i="57"/>
  <c r="AK67" i="57"/>
  <c r="AE107" i="57"/>
  <c r="AD107" i="57"/>
  <c r="AF107" i="57"/>
  <c r="AJ107" i="57"/>
  <c r="AK107" i="57"/>
  <c r="AL107" i="57"/>
  <c r="CZ45" i="61" s="1"/>
  <c r="AF106" i="57"/>
  <c r="CY32" i="61" s="1"/>
  <c r="AD106" i="57"/>
  <c r="AE106" i="57"/>
  <c r="AJ106" i="57"/>
  <c r="AK106" i="57"/>
  <c r="AF105" i="57"/>
  <c r="CX33" i="61" s="1"/>
  <c r="AD105" i="57"/>
  <c r="AE105" i="57"/>
  <c r="AL105" i="57"/>
  <c r="CX45" i="61" s="1"/>
  <c r="AJ105" i="57"/>
  <c r="AE104" i="57"/>
  <c r="AD104" i="57"/>
  <c r="AF104" i="57"/>
  <c r="CW36" i="61" s="1"/>
  <c r="AK104" i="57"/>
  <c r="AL104" i="57"/>
  <c r="AE103" i="57"/>
  <c r="AD103" i="57"/>
  <c r="AF103" i="57"/>
  <c r="CV31" i="61" s="1"/>
  <c r="AJ103" i="57"/>
  <c r="AK103" i="57"/>
  <c r="AL103" i="57"/>
  <c r="CV45" i="61" s="1"/>
  <c r="AF102" i="57"/>
  <c r="CU38" i="61" s="1"/>
  <c r="AD102" i="57"/>
  <c r="AE102" i="57"/>
  <c r="AJ102" i="57"/>
  <c r="AK102" i="57"/>
  <c r="AF101" i="57"/>
  <c r="CT37" i="61" s="1"/>
  <c r="AD101" i="57"/>
  <c r="AE101" i="57"/>
  <c r="AL101" i="57"/>
  <c r="CT47" i="61" s="1"/>
  <c r="AJ101" i="57"/>
  <c r="AE100" i="57"/>
  <c r="AD100" i="57"/>
  <c r="AF100" i="57"/>
  <c r="AK100" i="57"/>
  <c r="AL100" i="57"/>
  <c r="AE99" i="57"/>
  <c r="AD99" i="57"/>
  <c r="AF99" i="57"/>
  <c r="CR35" i="61" s="1"/>
  <c r="AJ99" i="57"/>
  <c r="AK99" i="57"/>
  <c r="AL99" i="57"/>
  <c r="AF98" i="57"/>
  <c r="CQ36" i="61" s="1"/>
  <c r="AD98" i="57"/>
  <c r="AE98" i="57"/>
  <c r="AJ98" i="57"/>
  <c r="AK98" i="57"/>
  <c r="AF97" i="57"/>
  <c r="AD97" i="57"/>
  <c r="AE97" i="57"/>
  <c r="AL97" i="57"/>
  <c r="AJ97" i="57"/>
  <c r="AE96" i="57"/>
  <c r="AD96" i="57"/>
  <c r="AF96" i="57"/>
  <c r="CO33" i="61" s="1"/>
  <c r="AK96" i="57"/>
  <c r="AL96" i="57"/>
  <c r="CO44" i="61" s="1"/>
  <c r="AE95" i="57"/>
  <c r="AD95" i="57"/>
  <c r="AF95" i="57"/>
  <c r="AJ95" i="57"/>
  <c r="AK95" i="57"/>
  <c r="AL95" i="57"/>
  <c r="AF94" i="57"/>
  <c r="AD94" i="57"/>
  <c r="AE94" i="57"/>
  <c r="AJ94" i="57"/>
  <c r="AK94" i="57"/>
  <c r="AF93" i="57"/>
  <c r="CL33" i="61" s="1"/>
  <c r="AD93" i="57"/>
  <c r="AE93" i="57"/>
  <c r="AL93" i="57"/>
  <c r="CL44" i="61" s="1"/>
  <c r="AJ93" i="57"/>
  <c r="AJ104" i="57"/>
  <c r="AL98" i="57"/>
  <c r="AK93" i="57"/>
  <c r="AJ86" i="57"/>
  <c r="AL80" i="57"/>
  <c r="BY46" i="61" s="1"/>
  <c r="AK75" i="57"/>
  <c r="AJ70" i="57"/>
  <c r="AL63" i="57"/>
  <c r="BH45" i="61" s="1"/>
  <c r="BY26" i="61"/>
  <c r="BT26" i="61"/>
  <c r="K26" i="61"/>
  <c r="O26" i="61"/>
  <c r="AI26" i="61"/>
  <c r="AQ26" i="61"/>
  <c r="BG26" i="61"/>
  <c r="BO37" i="61"/>
  <c r="BS26" i="61"/>
  <c r="BS34" i="61"/>
  <c r="CA26" i="61"/>
  <c r="CA39" i="61"/>
  <c r="CA33" i="61"/>
  <c r="CM34" i="61"/>
  <c r="CU26" i="61"/>
  <c r="DC26" i="61"/>
  <c r="Y26" i="61"/>
  <c r="BI26" i="61"/>
  <c r="BU26" i="61"/>
  <c r="BU35" i="61"/>
  <c r="AC26" i="61"/>
  <c r="CG26" i="61"/>
  <c r="CZ26" i="61"/>
  <c r="BE26" i="61"/>
  <c r="BZ26" i="61"/>
  <c r="AE8" i="57"/>
  <c r="AF8" i="57"/>
  <c r="AD8" i="57"/>
  <c r="AL8" i="57"/>
  <c r="E45" i="61" s="1"/>
  <c r="CQ44" i="61"/>
  <c r="CQ45" i="61"/>
  <c r="CQ46" i="61"/>
  <c r="CQ47" i="61"/>
  <c r="CQ49" i="61"/>
  <c r="CQ50" i="61"/>
  <c r="CQ51" i="61"/>
  <c r="CQ52" i="61"/>
  <c r="CQ48" i="61"/>
  <c r="CM45" i="61"/>
  <c r="CM47" i="61"/>
  <c r="CM49" i="61"/>
  <c r="CM44" i="61"/>
  <c r="CM46" i="61"/>
  <c r="CM48" i="61"/>
  <c r="CM50" i="61"/>
  <c r="CM51" i="61"/>
  <c r="CM52" i="61"/>
  <c r="BY45" i="61"/>
  <c r="BY48" i="61"/>
  <c r="BY49" i="61"/>
  <c r="BY51" i="61"/>
  <c r="BU45" i="61"/>
  <c r="BU47" i="61"/>
  <c r="BU49" i="61"/>
  <c r="BU46" i="61"/>
  <c r="BU44" i="61"/>
  <c r="BU48" i="61"/>
  <c r="BU50" i="61"/>
  <c r="BU51" i="61"/>
  <c r="BU52" i="61"/>
  <c r="CX44" i="61"/>
  <c r="CX48" i="61"/>
  <c r="CX52" i="61"/>
  <c r="CT44" i="61"/>
  <c r="CT45" i="61"/>
  <c r="CT46" i="61"/>
  <c r="CT48" i="61"/>
  <c r="CT49" i="61"/>
  <c r="CT50" i="61"/>
  <c r="CT52" i="61"/>
  <c r="CP44" i="61"/>
  <c r="CP45" i="61"/>
  <c r="CP46" i="61"/>
  <c r="CP47" i="61"/>
  <c r="CP48" i="61"/>
  <c r="CP49" i="61"/>
  <c r="CP50" i="61"/>
  <c r="CP51" i="61"/>
  <c r="CP52" i="61"/>
  <c r="CL46" i="61"/>
  <c r="CL47" i="61"/>
  <c r="CL50" i="61"/>
  <c r="CL51" i="61"/>
  <c r="CF44" i="61"/>
  <c r="CF45" i="61"/>
  <c r="CF46" i="61"/>
  <c r="CF47" i="61"/>
  <c r="CF48" i="61"/>
  <c r="CF50" i="61"/>
  <c r="CF52" i="61"/>
  <c r="CF49" i="61"/>
  <c r="CF51" i="61"/>
  <c r="CB46" i="61"/>
  <c r="CB52" i="61"/>
  <c r="BX44" i="61"/>
  <c r="BX45" i="61"/>
  <c r="BX46" i="61"/>
  <c r="BX48" i="61"/>
  <c r="BX47" i="61"/>
  <c r="BX49" i="61"/>
  <c r="BX51" i="61"/>
  <c r="BX52" i="61"/>
  <c r="BX50" i="61"/>
  <c r="BT44" i="61"/>
  <c r="BT45" i="61"/>
  <c r="BT46" i="61"/>
  <c r="BT48" i="61"/>
  <c r="BT47" i="61"/>
  <c r="BT49" i="61"/>
  <c r="BT50" i="61"/>
  <c r="BT52" i="61"/>
  <c r="BT51" i="61"/>
  <c r="BP44" i="61"/>
  <c r="BP45" i="61"/>
  <c r="BP46" i="61"/>
  <c r="BP47" i="61"/>
  <c r="BP48" i="61"/>
  <c r="BP50" i="61"/>
  <c r="BP52" i="61"/>
  <c r="BP49" i="61"/>
  <c r="BP51" i="61"/>
  <c r="BL44" i="61"/>
  <c r="BL45" i="61"/>
  <c r="BL46" i="61"/>
  <c r="BL47" i="61"/>
  <c r="BL48" i="61"/>
  <c r="BL49" i="61"/>
  <c r="BL51" i="61"/>
  <c r="BL50" i="61"/>
  <c r="BL52" i="61"/>
  <c r="E44" i="61"/>
  <c r="E51" i="61"/>
  <c r="CY44" i="61"/>
  <c r="CY45" i="61"/>
  <c r="CY46" i="61"/>
  <c r="CY48" i="61"/>
  <c r="CY49" i="61"/>
  <c r="CY47" i="61"/>
  <c r="CY50" i="61"/>
  <c r="CY51" i="61"/>
  <c r="CY52" i="61"/>
  <c r="BM44" i="61"/>
  <c r="BM46" i="61"/>
  <c r="BM48" i="61"/>
  <c r="BM49" i="61"/>
  <c r="BM45" i="61"/>
  <c r="BM50" i="61"/>
  <c r="BM51" i="61"/>
  <c r="BM52" i="61"/>
  <c r="BM47" i="61"/>
  <c r="BH44" i="61"/>
  <c r="BH49" i="61"/>
  <c r="BH52" i="61"/>
  <c r="CZ44" i="61"/>
  <c r="CZ46" i="61"/>
  <c r="CZ47" i="61"/>
  <c r="CZ48" i="61"/>
  <c r="CZ50" i="61"/>
  <c r="CZ52" i="61"/>
  <c r="CZ51" i="61"/>
  <c r="CV44" i="61"/>
  <c r="CV48" i="61"/>
  <c r="CV51" i="61"/>
  <c r="CR44" i="61"/>
  <c r="CR45" i="61"/>
  <c r="CR46" i="61"/>
  <c r="CR47" i="61"/>
  <c r="CR48" i="61"/>
  <c r="CR49" i="61"/>
  <c r="CR51" i="61"/>
  <c r="CR50" i="61"/>
  <c r="CR52" i="61"/>
  <c r="CN44" i="61"/>
  <c r="CN45" i="61"/>
  <c r="CN46" i="61"/>
  <c r="CN48" i="61"/>
  <c r="CN49" i="61"/>
  <c r="CN47" i="61"/>
  <c r="CN51" i="61"/>
  <c r="CN52" i="61"/>
  <c r="CN50" i="61"/>
  <c r="CH44" i="61"/>
  <c r="CH45" i="61"/>
  <c r="CH46" i="61"/>
  <c r="CH47" i="61"/>
  <c r="CH48" i="61"/>
  <c r="CH49" i="61"/>
  <c r="CH50" i="61"/>
  <c r="CH51" i="61"/>
  <c r="CH52" i="61"/>
  <c r="CD44" i="61"/>
  <c r="CD48" i="61"/>
  <c r="CD52" i="61"/>
  <c r="BZ44" i="61"/>
  <c r="BZ45" i="61"/>
  <c r="BZ46" i="61"/>
  <c r="BZ47" i="61"/>
  <c r="BZ48" i="61"/>
  <c r="BZ49" i="61"/>
  <c r="BZ50" i="61"/>
  <c r="BZ51" i="61"/>
  <c r="BZ52" i="61"/>
  <c r="BV44" i="61"/>
  <c r="BV45" i="61"/>
  <c r="BV46" i="61"/>
  <c r="BV47" i="61"/>
  <c r="BV48" i="61"/>
  <c r="BV49" i="61"/>
  <c r="BV50" i="61"/>
  <c r="BV51" i="61"/>
  <c r="BV52" i="61"/>
  <c r="BR44" i="61"/>
  <c r="BR45" i="61"/>
  <c r="BR46" i="61"/>
  <c r="BR47" i="61"/>
  <c r="BR48" i="61"/>
  <c r="BR49" i="61"/>
  <c r="BR50" i="61"/>
  <c r="BR51" i="61"/>
  <c r="BR52" i="61"/>
  <c r="BN44" i="61"/>
  <c r="BN45" i="61"/>
  <c r="BN46" i="61"/>
  <c r="BN47" i="61"/>
  <c r="BN48" i="61"/>
  <c r="BN49" i="61"/>
  <c r="BN50" i="61"/>
  <c r="BN51" i="61"/>
  <c r="BN52" i="61"/>
  <c r="BJ44" i="61"/>
  <c r="BJ45" i="61"/>
  <c r="BJ46" i="61"/>
  <c r="BJ47" i="61"/>
  <c r="BJ48" i="61"/>
  <c r="BJ49" i="61"/>
  <c r="BJ50" i="61"/>
  <c r="BJ51" i="61"/>
  <c r="BJ52" i="61"/>
  <c r="CU44" i="61"/>
  <c r="CU46" i="61"/>
  <c r="CU48" i="61"/>
  <c r="CU49" i="61"/>
  <c r="CU45" i="61"/>
  <c r="CU47" i="61"/>
  <c r="CU50" i="61"/>
  <c r="CU51" i="61"/>
  <c r="CU52" i="61"/>
  <c r="CG44" i="61"/>
  <c r="CG45" i="61"/>
  <c r="CG46" i="61"/>
  <c r="CG47" i="61"/>
  <c r="CG48" i="61"/>
  <c r="CG49" i="61"/>
  <c r="CG50" i="61"/>
  <c r="CG51" i="61"/>
  <c r="CG52" i="61"/>
  <c r="CC44" i="61"/>
  <c r="CC46" i="61"/>
  <c r="CC48" i="61"/>
  <c r="CC49" i="61"/>
  <c r="CC47" i="61"/>
  <c r="CC50" i="61"/>
  <c r="CC51" i="61"/>
  <c r="CC52" i="61"/>
  <c r="CC45" i="61"/>
  <c r="BQ44" i="61"/>
  <c r="BQ45" i="61"/>
  <c r="BQ46" i="61"/>
  <c r="BQ47" i="61"/>
  <c r="BQ48" i="61"/>
  <c r="BQ49" i="61"/>
  <c r="BQ50" i="61"/>
  <c r="BQ51" i="61"/>
  <c r="BQ52" i="61"/>
  <c r="DB46" i="61"/>
  <c r="DB50" i="61"/>
  <c r="CW44" i="61"/>
  <c r="CW45" i="61"/>
  <c r="CW46" i="61"/>
  <c r="CW47" i="61"/>
  <c r="CW48" i="61"/>
  <c r="CW49" i="61"/>
  <c r="CW50" i="61"/>
  <c r="CW51" i="61"/>
  <c r="CW52" i="61"/>
  <c r="CS44" i="61"/>
  <c r="CS46" i="61"/>
  <c r="CS48" i="61"/>
  <c r="CS49" i="61"/>
  <c r="CS47" i="61"/>
  <c r="CS45" i="61"/>
  <c r="CS50" i="61"/>
  <c r="CS51" i="61"/>
  <c r="CS52" i="61"/>
  <c r="CO48" i="61"/>
  <c r="CO51" i="61"/>
  <c r="CJ46" i="61"/>
  <c r="CJ50" i="61"/>
  <c r="CE44" i="61"/>
  <c r="CE46" i="61"/>
  <c r="CE48" i="61"/>
  <c r="CE49" i="61"/>
  <c r="CE45" i="61"/>
  <c r="CE47" i="61"/>
  <c r="CE50" i="61"/>
  <c r="CE51" i="61"/>
  <c r="CE52" i="61"/>
  <c r="CA44" i="61"/>
  <c r="CA49" i="61"/>
  <c r="CA52" i="61"/>
  <c r="BW45" i="61"/>
  <c r="BW47" i="61"/>
  <c r="BW49" i="61"/>
  <c r="BW44" i="61"/>
  <c r="BW46" i="61"/>
  <c r="BW48" i="61"/>
  <c r="BW50" i="61"/>
  <c r="BW51" i="61"/>
  <c r="BW52" i="61"/>
  <c r="BS46" i="61"/>
  <c r="BS51" i="61"/>
  <c r="BO46" i="61"/>
  <c r="BO47" i="61"/>
  <c r="BK44" i="61"/>
  <c r="BK45" i="61"/>
  <c r="BK46" i="61"/>
  <c r="BK47" i="61"/>
  <c r="BK49" i="61"/>
  <c r="BK48" i="61"/>
  <c r="BK50" i="61"/>
  <c r="BK51" i="61"/>
  <c r="BK52" i="61"/>
  <c r="AI7" i="57"/>
  <c r="AI8" i="57"/>
  <c r="AM8" i="57" s="1"/>
  <c r="AI9" i="57"/>
  <c r="AI10" i="57"/>
  <c r="AI11" i="57"/>
  <c r="AI12" i="5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M66" i="57" s="1"/>
  <c r="AI67" i="57"/>
  <c r="AI68" i="57"/>
  <c r="AM68" i="57" s="1"/>
  <c r="AI69" i="57"/>
  <c r="AI70" i="57"/>
  <c r="AM70" i="57" s="1"/>
  <c r="AI71" i="57"/>
  <c r="AI72" i="57"/>
  <c r="AM72" i="57" s="1"/>
  <c r="AI73" i="57"/>
  <c r="AI74" i="57"/>
  <c r="AI75" i="57"/>
  <c r="AI76" i="57"/>
  <c r="AM76" i="57" s="1"/>
  <c r="AI77" i="57"/>
  <c r="AI78" i="57"/>
  <c r="AM78" i="57" s="1"/>
  <c r="AI79" i="57"/>
  <c r="AI80" i="57"/>
  <c r="AM80" i="57" s="1"/>
  <c r="AI81" i="57"/>
  <c r="AI82" i="57"/>
  <c r="AI83" i="57"/>
  <c r="AI84" i="57"/>
  <c r="AM84" i="57" s="1"/>
  <c r="AI85" i="57"/>
  <c r="AI86" i="57"/>
  <c r="AM86" i="57" s="1"/>
  <c r="AI87" i="57"/>
  <c r="AI88" i="57"/>
  <c r="AM88" i="57" s="1"/>
  <c r="AI89" i="57"/>
  <c r="AI90" i="57"/>
  <c r="AI91" i="57"/>
  <c r="AI92" i="57"/>
  <c r="AI93" i="57"/>
  <c r="AM93" i="57" s="1"/>
  <c r="AI94" i="57"/>
  <c r="AI95" i="57"/>
  <c r="AI96" i="57"/>
  <c r="AM96" i="57" s="1"/>
  <c r="AI97" i="57"/>
  <c r="AM97" i="57" s="1"/>
  <c r="AI98" i="57"/>
  <c r="AI99" i="57"/>
  <c r="AI100" i="57"/>
  <c r="AM100" i="57" s="1"/>
  <c r="AI101" i="57"/>
  <c r="AM101" i="57" s="1"/>
  <c r="AI102" i="57"/>
  <c r="AI103" i="57"/>
  <c r="AI104" i="57"/>
  <c r="AM104" i="57" s="1"/>
  <c r="AI105" i="57"/>
  <c r="AM105" i="57" s="1"/>
  <c r="AI106" i="57"/>
  <c r="AI107" i="57"/>
  <c r="AI108" i="57"/>
  <c r="AI109" i="57"/>
  <c r="AM109" i="57" s="1"/>
  <c r="AI110" i="57"/>
  <c r="AI6" i="57"/>
  <c r="AC7" i="57"/>
  <c r="AC8" i="57"/>
  <c r="AC9" i="57"/>
  <c r="AC10" i="57"/>
  <c r="AC11" i="57"/>
  <c r="AC12" i="57"/>
  <c r="AC13" i="57"/>
  <c r="AC14" i="57"/>
  <c r="AC15" i="57"/>
  <c r="AC16" i="57"/>
  <c r="AC17" i="57"/>
  <c r="AC18" i="57"/>
  <c r="AC19" i="57"/>
  <c r="AC20" i="57"/>
  <c r="AC21" i="57"/>
  <c r="AC22" i="57"/>
  <c r="AC23" i="57"/>
  <c r="AC24" i="57"/>
  <c r="AC25" i="57"/>
  <c r="AC26" i="57"/>
  <c r="AC27" i="57"/>
  <c r="AC28" i="57"/>
  <c r="AC29" i="57"/>
  <c r="AC30" i="57"/>
  <c r="AC31" i="57"/>
  <c r="AC32" i="57"/>
  <c r="AC33" i="57"/>
  <c r="AC34" i="57"/>
  <c r="AC35" i="57"/>
  <c r="AC36" i="57"/>
  <c r="AC37" i="57"/>
  <c r="AC38" i="57"/>
  <c r="AC39" i="57"/>
  <c r="AC40" i="57"/>
  <c r="AC41" i="57"/>
  <c r="AC42" i="57"/>
  <c r="AC43" i="57"/>
  <c r="AC44" i="57"/>
  <c r="AC45" i="57"/>
  <c r="AC46" i="57"/>
  <c r="AC47" i="57"/>
  <c r="AC48" i="57"/>
  <c r="AC49" i="57"/>
  <c r="AC50" i="57"/>
  <c r="AC51" i="57"/>
  <c r="AC52" i="57"/>
  <c r="AC53" i="57"/>
  <c r="AC54" i="57"/>
  <c r="AC55" i="57"/>
  <c r="AC56" i="57"/>
  <c r="AC57" i="57"/>
  <c r="AC58" i="57"/>
  <c r="AC59" i="57"/>
  <c r="AC60" i="57"/>
  <c r="AC61" i="57"/>
  <c r="AC62" i="57"/>
  <c r="AC63" i="57"/>
  <c r="AC64" i="57"/>
  <c r="AC65" i="57"/>
  <c r="AC66" i="57"/>
  <c r="AG66" i="57" s="1"/>
  <c r="AC67" i="57"/>
  <c r="AC68" i="57"/>
  <c r="AC69" i="57"/>
  <c r="AC70" i="57"/>
  <c r="AC71" i="57"/>
  <c r="AC72" i="57"/>
  <c r="AC73" i="57"/>
  <c r="AC74" i="57"/>
  <c r="AC75" i="57"/>
  <c r="AC76" i="57"/>
  <c r="AC77" i="57"/>
  <c r="AC78" i="57"/>
  <c r="AC79" i="57"/>
  <c r="AC80" i="57"/>
  <c r="AC81" i="57"/>
  <c r="AC82" i="57"/>
  <c r="AC83" i="57"/>
  <c r="AC84" i="57"/>
  <c r="AC85" i="57"/>
  <c r="AC86" i="57"/>
  <c r="AC87" i="57"/>
  <c r="AC88" i="57"/>
  <c r="AC89" i="57"/>
  <c r="AC90" i="57"/>
  <c r="AC91" i="57"/>
  <c r="AC92" i="57"/>
  <c r="AC93" i="57"/>
  <c r="AC94" i="57"/>
  <c r="AC95" i="57"/>
  <c r="AC96" i="57"/>
  <c r="AC97" i="57"/>
  <c r="AC98" i="57"/>
  <c r="AG98" i="57" s="1"/>
  <c r="AC99" i="57"/>
  <c r="AC100" i="57"/>
  <c r="AC101" i="57"/>
  <c r="AC102" i="57"/>
  <c r="AC103" i="57"/>
  <c r="AC104" i="57"/>
  <c r="AC105" i="57"/>
  <c r="AC106" i="57"/>
  <c r="AC107" i="57"/>
  <c r="AC108" i="57"/>
  <c r="AC109" i="57"/>
  <c r="AC110" i="57"/>
  <c r="AC6" i="57"/>
  <c r="X8" i="57"/>
  <c r="X63" i="57"/>
  <c r="X65" i="57"/>
  <c r="X66" i="57"/>
  <c r="X67" i="57"/>
  <c r="X68" i="57"/>
  <c r="X69" i="57"/>
  <c r="X70" i="57"/>
  <c r="X71" i="57"/>
  <c r="X72" i="57"/>
  <c r="X73" i="57"/>
  <c r="X74" i="57"/>
  <c r="X75" i="57"/>
  <c r="X76" i="57"/>
  <c r="X77" i="57"/>
  <c r="X78" i="57"/>
  <c r="X79" i="57"/>
  <c r="X80" i="57"/>
  <c r="X81" i="57"/>
  <c r="X82" i="57"/>
  <c r="X83" i="57"/>
  <c r="X84" i="57"/>
  <c r="X85" i="57"/>
  <c r="X86" i="57"/>
  <c r="X87" i="57"/>
  <c r="X88" i="57"/>
  <c r="X89" i="57"/>
  <c r="X91" i="57"/>
  <c r="X93" i="57"/>
  <c r="X94" i="57"/>
  <c r="X95" i="57"/>
  <c r="X96" i="57"/>
  <c r="X97" i="57"/>
  <c r="X98" i="57"/>
  <c r="X99" i="57"/>
  <c r="X100" i="57"/>
  <c r="X101" i="57"/>
  <c r="X102" i="57"/>
  <c r="X103" i="57"/>
  <c r="X104" i="57"/>
  <c r="X105" i="57"/>
  <c r="X106" i="57"/>
  <c r="X107" i="57"/>
  <c r="X109" i="57"/>
  <c r="X111" i="57"/>
  <c r="T6" i="57"/>
  <c r="Y6" i="57" s="1"/>
  <c r="T7" i="57"/>
  <c r="Y7" i="57" s="1"/>
  <c r="T9" i="57"/>
  <c r="Y9" i="57" s="1"/>
  <c r="T10" i="57"/>
  <c r="Y10" i="57" s="1"/>
  <c r="T11" i="57"/>
  <c r="Y11" i="57" s="1"/>
  <c r="T12" i="57"/>
  <c r="Y12" i="57" s="1"/>
  <c r="T13" i="57"/>
  <c r="Y13" i="57" s="1"/>
  <c r="T14" i="57"/>
  <c r="Y14" i="57" s="1"/>
  <c r="T15" i="57"/>
  <c r="Y15" i="57" s="1"/>
  <c r="T16" i="57"/>
  <c r="Y16" i="57" s="1"/>
  <c r="T17" i="57"/>
  <c r="Y17" i="57" s="1"/>
  <c r="T18" i="57"/>
  <c r="Y18" i="57" s="1"/>
  <c r="T19" i="57"/>
  <c r="Y19" i="57" s="1"/>
  <c r="T20" i="57"/>
  <c r="Y20" i="57" s="1"/>
  <c r="T21" i="57"/>
  <c r="Y21" i="57" s="1"/>
  <c r="T22" i="57"/>
  <c r="Y22" i="57" s="1"/>
  <c r="T23" i="57"/>
  <c r="Y23" i="57" s="1"/>
  <c r="T24" i="57"/>
  <c r="Y24" i="57" s="1"/>
  <c r="T25" i="57"/>
  <c r="Y25" i="57" s="1"/>
  <c r="T26" i="57"/>
  <c r="Y26" i="57" s="1"/>
  <c r="T27" i="57"/>
  <c r="Y27" i="57" s="1"/>
  <c r="T28" i="57"/>
  <c r="Y28" i="57" s="1"/>
  <c r="T29" i="57"/>
  <c r="Y29" i="57" s="1"/>
  <c r="T30" i="57"/>
  <c r="Y30" i="57" s="1"/>
  <c r="T31" i="57"/>
  <c r="Y31" i="57" s="1"/>
  <c r="T32" i="57"/>
  <c r="Y32" i="57" s="1"/>
  <c r="T33" i="57"/>
  <c r="Y33" i="57" s="1"/>
  <c r="T34" i="57"/>
  <c r="Y34" i="57" s="1"/>
  <c r="T35" i="57"/>
  <c r="Y35" i="57" s="1"/>
  <c r="T36" i="57"/>
  <c r="Y36" i="57" s="1"/>
  <c r="T37" i="57"/>
  <c r="Y37" i="57" s="1"/>
  <c r="T38" i="57"/>
  <c r="Y38" i="57" s="1"/>
  <c r="T39" i="57"/>
  <c r="Y39" i="57" s="1"/>
  <c r="T40" i="57"/>
  <c r="Y40" i="57" s="1"/>
  <c r="T41" i="57"/>
  <c r="Y41" i="57" s="1"/>
  <c r="T42" i="57"/>
  <c r="Y42" i="57" s="1"/>
  <c r="T43" i="57"/>
  <c r="Y43" i="57" s="1"/>
  <c r="T44" i="57"/>
  <c r="Y44" i="57" s="1"/>
  <c r="T45" i="57"/>
  <c r="Y45" i="57" s="1"/>
  <c r="T46" i="57"/>
  <c r="Y46" i="57" s="1"/>
  <c r="T47" i="57"/>
  <c r="Y47" i="57" s="1"/>
  <c r="T48" i="57"/>
  <c r="Y48" i="57" s="1"/>
  <c r="T49" i="57"/>
  <c r="Y49" i="57" s="1"/>
  <c r="T50" i="57"/>
  <c r="Y50" i="57" s="1"/>
  <c r="T51" i="57"/>
  <c r="Y51" i="57" s="1"/>
  <c r="T52" i="57"/>
  <c r="Y52" i="57" s="1"/>
  <c r="T53" i="57"/>
  <c r="Y53" i="57" s="1"/>
  <c r="T54" i="57"/>
  <c r="Y54" i="57" s="1"/>
  <c r="T55" i="57"/>
  <c r="Y55" i="57" s="1"/>
  <c r="T56" i="57"/>
  <c r="Y56" i="57" s="1"/>
  <c r="T57" i="57"/>
  <c r="Y57" i="57" s="1"/>
  <c r="T58" i="57"/>
  <c r="Y58" i="57" s="1"/>
  <c r="T59" i="57"/>
  <c r="Y59" i="57" s="1"/>
  <c r="T60" i="57"/>
  <c r="Y60" i="57" s="1"/>
  <c r="T61" i="57"/>
  <c r="Y61" i="57" s="1"/>
  <c r="T62" i="57"/>
  <c r="Y62" i="57" s="1"/>
  <c r="T64" i="57"/>
  <c r="Y64" i="57" s="1"/>
  <c r="T90" i="57"/>
  <c r="Y90" i="57" s="1"/>
  <c r="T92" i="57"/>
  <c r="Y92" i="57" s="1"/>
  <c r="T108" i="57"/>
  <c r="Y108" i="57" s="1"/>
  <c r="T110" i="57"/>
  <c r="Y110" i="57" s="1"/>
  <c r="U110" i="57"/>
  <c r="Z110" i="57" s="1"/>
  <c r="U108" i="57"/>
  <c r="Z108" i="57" s="1"/>
  <c r="U92" i="57"/>
  <c r="Z92" i="57" s="1"/>
  <c r="U90" i="57"/>
  <c r="Z90" i="57" s="1"/>
  <c r="U64" i="57"/>
  <c r="Z64" i="57" s="1"/>
  <c r="U62" i="57"/>
  <c r="Z62" i="57" s="1"/>
  <c r="U61" i="57"/>
  <c r="Z61" i="57" s="1"/>
  <c r="U60" i="57"/>
  <c r="Z60" i="57" s="1"/>
  <c r="U59" i="57"/>
  <c r="Z59" i="57" s="1"/>
  <c r="U58" i="57"/>
  <c r="Z58" i="57" s="1"/>
  <c r="U57" i="57"/>
  <c r="Z57" i="57" s="1"/>
  <c r="U56" i="57"/>
  <c r="Z56" i="57" s="1"/>
  <c r="U55" i="57"/>
  <c r="Z55" i="57" s="1"/>
  <c r="U54" i="57"/>
  <c r="Z54" i="57" s="1"/>
  <c r="U53" i="57"/>
  <c r="Z53" i="57" s="1"/>
  <c r="U52" i="57"/>
  <c r="Z52" i="57" s="1"/>
  <c r="U51" i="57"/>
  <c r="Z51" i="57" s="1"/>
  <c r="U50" i="57"/>
  <c r="Z50" i="57" s="1"/>
  <c r="U49" i="57"/>
  <c r="Z49" i="57" s="1"/>
  <c r="U48" i="57"/>
  <c r="Z48" i="57" s="1"/>
  <c r="U47" i="57"/>
  <c r="Z47" i="57" s="1"/>
  <c r="U46" i="57"/>
  <c r="Z46" i="57" s="1"/>
  <c r="U45" i="57"/>
  <c r="Z45" i="57" s="1"/>
  <c r="U44" i="57"/>
  <c r="Z44" i="57" s="1"/>
  <c r="U43" i="57"/>
  <c r="Z43" i="57" s="1"/>
  <c r="U42" i="57"/>
  <c r="Z42" i="57" s="1"/>
  <c r="U41" i="57"/>
  <c r="Z41" i="57" s="1"/>
  <c r="U40" i="57"/>
  <c r="Z40" i="57" s="1"/>
  <c r="U39" i="57"/>
  <c r="Z39" i="57" s="1"/>
  <c r="U38" i="57"/>
  <c r="Z38" i="57" s="1"/>
  <c r="U37" i="57"/>
  <c r="Z37" i="57" s="1"/>
  <c r="U36" i="57"/>
  <c r="Z36" i="57" s="1"/>
  <c r="U35" i="57"/>
  <c r="Z35" i="57" s="1"/>
  <c r="U34" i="57"/>
  <c r="Z34" i="57" s="1"/>
  <c r="U33" i="57"/>
  <c r="Z33" i="57" s="1"/>
  <c r="U32" i="57"/>
  <c r="Z32" i="57" s="1"/>
  <c r="U31" i="57"/>
  <c r="Z31" i="57" s="1"/>
  <c r="U30" i="57"/>
  <c r="Z30" i="57" s="1"/>
  <c r="U29" i="57"/>
  <c r="Z29" i="57" s="1"/>
  <c r="U28" i="57"/>
  <c r="Z28" i="57" s="1"/>
  <c r="U27" i="57"/>
  <c r="Z27" i="57" s="1"/>
  <c r="U26" i="57"/>
  <c r="Z26" i="57" s="1"/>
  <c r="U25" i="57"/>
  <c r="Z25" i="57" s="1"/>
  <c r="U24" i="57"/>
  <c r="Z24" i="57" s="1"/>
  <c r="U23" i="57"/>
  <c r="Z23" i="57" s="1"/>
  <c r="U22" i="57"/>
  <c r="Z22" i="57" s="1"/>
  <c r="U21" i="57"/>
  <c r="Z21" i="57" s="1"/>
  <c r="U20" i="57"/>
  <c r="Z20" i="57" s="1"/>
  <c r="U19" i="57"/>
  <c r="Z19" i="57" s="1"/>
  <c r="U18" i="57"/>
  <c r="Z18" i="57" s="1"/>
  <c r="U17" i="57"/>
  <c r="Z17" i="57" s="1"/>
  <c r="U16" i="57"/>
  <c r="Z16" i="57" s="1"/>
  <c r="U15" i="57"/>
  <c r="Z15" i="57" s="1"/>
  <c r="U14" i="57"/>
  <c r="Z14" i="57" s="1"/>
  <c r="U13" i="57"/>
  <c r="Z13" i="57" s="1"/>
  <c r="U12" i="57"/>
  <c r="Z12" i="57" s="1"/>
  <c r="U11" i="57"/>
  <c r="Z11" i="57" s="1"/>
  <c r="U10" i="57"/>
  <c r="Z10" i="57" s="1"/>
  <c r="U9" i="57"/>
  <c r="Z9" i="57" s="1"/>
  <c r="U7" i="57"/>
  <c r="Z7" i="57" s="1"/>
  <c r="U6" i="57"/>
  <c r="Z6" i="57" s="1"/>
  <c r="V6" i="57"/>
  <c r="AA6" i="57" s="1"/>
  <c r="V7" i="57"/>
  <c r="AA7" i="57" s="1"/>
  <c r="V9" i="57"/>
  <c r="AA9" i="57" s="1"/>
  <c r="V10" i="57"/>
  <c r="AA10" i="57" s="1"/>
  <c r="V11" i="57"/>
  <c r="AA11" i="57" s="1"/>
  <c r="V12" i="57"/>
  <c r="AA12" i="57" s="1"/>
  <c r="V13" i="57"/>
  <c r="AA13" i="57" s="1"/>
  <c r="V14" i="57"/>
  <c r="AA14" i="57" s="1"/>
  <c r="V15" i="57"/>
  <c r="AA15" i="57" s="1"/>
  <c r="V16" i="57"/>
  <c r="AA16" i="57" s="1"/>
  <c r="V17" i="57"/>
  <c r="AA17" i="57" s="1"/>
  <c r="V18" i="57"/>
  <c r="AA18" i="57" s="1"/>
  <c r="V19" i="57"/>
  <c r="AA19" i="57" s="1"/>
  <c r="V20" i="57"/>
  <c r="AA20" i="57" s="1"/>
  <c r="V21" i="57"/>
  <c r="AA21" i="57" s="1"/>
  <c r="V22" i="57"/>
  <c r="AA22" i="57" s="1"/>
  <c r="V23" i="57"/>
  <c r="AA23" i="57" s="1"/>
  <c r="V24" i="57"/>
  <c r="AA24" i="57" s="1"/>
  <c r="V25" i="57"/>
  <c r="AA25" i="57" s="1"/>
  <c r="V26" i="57"/>
  <c r="AA26" i="57" s="1"/>
  <c r="V27" i="57"/>
  <c r="AA27" i="57" s="1"/>
  <c r="V28" i="57"/>
  <c r="AA28" i="57" s="1"/>
  <c r="V29" i="57"/>
  <c r="AA29" i="57" s="1"/>
  <c r="V30" i="57"/>
  <c r="AA30" i="57" s="1"/>
  <c r="V31" i="57"/>
  <c r="AA31" i="57" s="1"/>
  <c r="V32" i="57"/>
  <c r="AA32" i="57" s="1"/>
  <c r="V33" i="57"/>
  <c r="AA33" i="57" s="1"/>
  <c r="V34" i="57"/>
  <c r="AA34" i="57" s="1"/>
  <c r="V35" i="57"/>
  <c r="AA35" i="57" s="1"/>
  <c r="V36" i="57"/>
  <c r="AA36" i="57" s="1"/>
  <c r="V37" i="57"/>
  <c r="AA37" i="57" s="1"/>
  <c r="V38" i="57"/>
  <c r="AA38" i="57" s="1"/>
  <c r="V39" i="57"/>
  <c r="AA39" i="57" s="1"/>
  <c r="V40" i="57"/>
  <c r="AA40" i="57" s="1"/>
  <c r="V41" i="57"/>
  <c r="AA41" i="57" s="1"/>
  <c r="V42" i="57"/>
  <c r="AA42" i="57" s="1"/>
  <c r="V43" i="57"/>
  <c r="AA43" i="57" s="1"/>
  <c r="V44" i="57"/>
  <c r="AA44" i="57" s="1"/>
  <c r="V45" i="57"/>
  <c r="AA45" i="57" s="1"/>
  <c r="V46" i="57"/>
  <c r="AA46" i="57" s="1"/>
  <c r="V47" i="57"/>
  <c r="AA47" i="57" s="1"/>
  <c r="V48" i="57"/>
  <c r="AA48" i="57" s="1"/>
  <c r="V49" i="57"/>
  <c r="AA49" i="57" s="1"/>
  <c r="V50" i="57"/>
  <c r="AA50" i="57" s="1"/>
  <c r="V51" i="57"/>
  <c r="AA51" i="57" s="1"/>
  <c r="V52" i="57"/>
  <c r="AA52" i="57" s="1"/>
  <c r="V53" i="57"/>
  <c r="AA53" i="57" s="1"/>
  <c r="V54" i="57"/>
  <c r="AA54" i="57" s="1"/>
  <c r="V55" i="57"/>
  <c r="AA55" i="57" s="1"/>
  <c r="V56" i="57"/>
  <c r="AA56" i="57" s="1"/>
  <c r="V57" i="57"/>
  <c r="AA57" i="57" s="1"/>
  <c r="V58" i="57"/>
  <c r="AA58" i="57" s="1"/>
  <c r="V59" i="57"/>
  <c r="AA59" i="57" s="1"/>
  <c r="V60" i="57"/>
  <c r="AA60" i="57" s="1"/>
  <c r="V61" i="57"/>
  <c r="AA61" i="57" s="1"/>
  <c r="V62" i="57"/>
  <c r="AA62" i="57" s="1"/>
  <c r="V64" i="57"/>
  <c r="AA64" i="57" s="1"/>
  <c r="V90" i="57"/>
  <c r="AA90" i="57" s="1"/>
  <c r="V92" i="57"/>
  <c r="AA92" i="57" s="1"/>
  <c r="V108" i="57"/>
  <c r="AA108" i="57" s="1"/>
  <c r="V110" i="57"/>
  <c r="AA110" i="57" s="1"/>
  <c r="BO52" i="61" l="1"/>
  <c r="BO45" i="61"/>
  <c r="BO44" i="61"/>
  <c r="BS50" i="61"/>
  <c r="BS45" i="61"/>
  <c r="CA51" i="61"/>
  <c r="CA47" i="61"/>
  <c r="CJ49" i="61"/>
  <c r="CJ45" i="61"/>
  <c r="CO50" i="61"/>
  <c r="CO46" i="61"/>
  <c r="DB49" i="61"/>
  <c r="DB45" i="61"/>
  <c r="CD51" i="61"/>
  <c r="CD47" i="61"/>
  <c r="CD53" i="61" s="1"/>
  <c r="CV52" i="61"/>
  <c r="CV47" i="61"/>
  <c r="BH50" i="61"/>
  <c r="BH48" i="61"/>
  <c r="E50" i="61"/>
  <c r="E47" i="61"/>
  <c r="CB51" i="61"/>
  <c r="CB45" i="61"/>
  <c r="CX51" i="61"/>
  <c r="CX47" i="61"/>
  <c r="CW32" i="61"/>
  <c r="CT31" i="61"/>
  <c r="CV38" i="61"/>
  <c r="CV39" i="61"/>
  <c r="BO51" i="61"/>
  <c r="BO49" i="61"/>
  <c r="BS47" i="61"/>
  <c r="BS49" i="61"/>
  <c r="BS44" i="61"/>
  <c r="CA50" i="61"/>
  <c r="CA46" i="61"/>
  <c r="CJ51" i="61"/>
  <c r="CJ47" i="61"/>
  <c r="CJ44" i="61"/>
  <c r="CO49" i="61"/>
  <c r="CO45" i="61"/>
  <c r="DB52" i="61"/>
  <c r="DB48" i="61"/>
  <c r="DB53" i="61" s="1"/>
  <c r="DB44" i="61"/>
  <c r="CD50" i="61"/>
  <c r="CD46" i="61"/>
  <c r="CV50" i="61"/>
  <c r="CV46" i="61"/>
  <c r="BH51" i="61"/>
  <c r="BH46" i="61"/>
  <c r="E49" i="61"/>
  <c r="E46" i="61"/>
  <c r="CB49" i="61"/>
  <c r="CB44" i="61"/>
  <c r="CX50" i="61"/>
  <c r="CX46" i="61"/>
  <c r="CQ33" i="61"/>
  <c r="BQ38" i="61"/>
  <c r="BO50" i="61"/>
  <c r="BS52" i="61"/>
  <c r="CA48" i="61"/>
  <c r="CJ52" i="61"/>
  <c r="CO52" i="61"/>
  <c r="CO53" i="61" s="1"/>
  <c r="CO47" i="61"/>
  <c r="DB51" i="61"/>
  <c r="CD49" i="61"/>
  <c r="CV49" i="61"/>
  <c r="CV53" i="61" s="1"/>
  <c r="BH47" i="61"/>
  <c r="E52" i="61"/>
  <c r="E48" i="61"/>
  <c r="CB48" i="61"/>
  <c r="CX49" i="61"/>
  <c r="CG35" i="61"/>
  <c r="CR32" i="61"/>
  <c r="CP53" i="61"/>
  <c r="BP53" i="61"/>
  <c r="CF53" i="61"/>
  <c r="BT53" i="61"/>
  <c r="BY52" i="61"/>
  <c r="BY47" i="61"/>
  <c r="BY44" i="61"/>
  <c r="CL39" i="61"/>
  <c r="CL37" i="61"/>
  <c r="CL38" i="61"/>
  <c r="CL32" i="61"/>
  <c r="CL35" i="61"/>
  <c r="CL31" i="61"/>
  <c r="CL34" i="61"/>
  <c r="CW31" i="61"/>
  <c r="CW33" i="61"/>
  <c r="CW37" i="61"/>
  <c r="CW38" i="61"/>
  <c r="CW35" i="61"/>
  <c r="CW34" i="61"/>
  <c r="CY33" i="61"/>
  <c r="CY39" i="61"/>
  <c r="CY37" i="61"/>
  <c r="CY36" i="61"/>
  <c r="CY34" i="61"/>
  <c r="CY31" i="61"/>
  <c r="CY38" i="61"/>
  <c r="CZ32" i="61"/>
  <c r="CZ38" i="61"/>
  <c r="CZ31" i="61"/>
  <c r="CZ36" i="61"/>
  <c r="CZ33" i="61"/>
  <c r="CZ35" i="61"/>
  <c r="CZ39" i="61"/>
  <c r="CZ37" i="61"/>
  <c r="BO34" i="61"/>
  <c r="BO39" i="61"/>
  <c r="BO38" i="61"/>
  <c r="BO36" i="61"/>
  <c r="BO32" i="61"/>
  <c r="BO31" i="61"/>
  <c r="BO35" i="61"/>
  <c r="BW32" i="61"/>
  <c r="BW36" i="61"/>
  <c r="BW34" i="61"/>
  <c r="BW39" i="61"/>
  <c r="BW37" i="61"/>
  <c r="BW38" i="61"/>
  <c r="BW31" i="61"/>
  <c r="BW33" i="61"/>
  <c r="CE33" i="61"/>
  <c r="CE32" i="61"/>
  <c r="CE37" i="61"/>
  <c r="CE38" i="61"/>
  <c r="CE35" i="61"/>
  <c r="CE39" i="61"/>
  <c r="CE34" i="61"/>
  <c r="CB33" i="61"/>
  <c r="CB32" i="61"/>
  <c r="CB34" i="61"/>
  <c r="CB37" i="61"/>
  <c r="CB38" i="61"/>
  <c r="CB31" i="61"/>
  <c r="CB36" i="61"/>
  <c r="CD31" i="61"/>
  <c r="CD34" i="61"/>
  <c r="CD33" i="61"/>
  <c r="CD32" i="61"/>
  <c r="CD36" i="61"/>
  <c r="CD38" i="61"/>
  <c r="CD39" i="61"/>
  <c r="CW39" i="61"/>
  <c r="CJ38" i="61"/>
  <c r="CB39" i="61"/>
  <c r="CY35" i="61"/>
  <c r="CE31" i="61"/>
  <c r="BH33" i="61"/>
  <c r="BH37" i="61"/>
  <c r="BH31" i="61"/>
  <c r="BH38" i="61"/>
  <c r="BH32" i="61"/>
  <c r="BH36" i="61"/>
  <c r="BH35" i="61"/>
  <c r="BH39" i="61"/>
  <c r="BW35" i="61"/>
  <c r="E36" i="61"/>
  <c r="E31" i="61"/>
  <c r="E39" i="61"/>
  <c r="E32" i="61"/>
  <c r="E37" i="61"/>
  <c r="E33" i="61"/>
  <c r="E38" i="61"/>
  <c r="CM32" i="61"/>
  <c r="CM35" i="61"/>
  <c r="CM31" i="61"/>
  <c r="CM36" i="61"/>
  <c r="CM33" i="61"/>
  <c r="CM38" i="61"/>
  <c r="CM37" i="61"/>
  <c r="CM39" i="61"/>
  <c r="CN31" i="61"/>
  <c r="CN36" i="61"/>
  <c r="CN38" i="61"/>
  <c r="CN39" i="61"/>
  <c r="CN35" i="61"/>
  <c r="CN37" i="61"/>
  <c r="CN34" i="61"/>
  <c r="CN33" i="61"/>
  <c r="CP31" i="61"/>
  <c r="CP34" i="61"/>
  <c r="CP33" i="61"/>
  <c r="CP39" i="61"/>
  <c r="CP37" i="61"/>
  <c r="CP38" i="61"/>
  <c r="CP32" i="61"/>
  <c r="CP36" i="61"/>
  <c r="CP35" i="61"/>
  <c r="BK35" i="61"/>
  <c r="BK38" i="61"/>
  <c r="BK33" i="61"/>
  <c r="BK37" i="61"/>
  <c r="BK39" i="61"/>
  <c r="BK32" i="61"/>
  <c r="BK31" i="61"/>
  <c r="BP35" i="61"/>
  <c r="BP32" i="61"/>
  <c r="BP37" i="61"/>
  <c r="BP38" i="61"/>
  <c r="BP39" i="61"/>
  <c r="BP33" i="61"/>
  <c r="BP36" i="61"/>
  <c r="BY33" i="61"/>
  <c r="BY31" i="61"/>
  <c r="BY39" i="61"/>
  <c r="BY32" i="61"/>
  <c r="BY37" i="61"/>
  <c r="BY38" i="61"/>
  <c r="BY36" i="61"/>
  <c r="BX31" i="61"/>
  <c r="BX34" i="61"/>
  <c r="BX39" i="61"/>
  <c r="BX32" i="61"/>
  <c r="BX38" i="61"/>
  <c r="BX37" i="61"/>
  <c r="BX35" i="61"/>
  <c r="BZ32" i="61"/>
  <c r="BZ36" i="61"/>
  <c r="BZ31" i="61"/>
  <c r="BZ34" i="61"/>
  <c r="BZ33" i="61"/>
  <c r="BZ39" i="61"/>
  <c r="BZ38" i="61"/>
  <c r="BZ37" i="61"/>
  <c r="CN32" i="61"/>
  <c r="BK34" i="61"/>
  <c r="BY35" i="61"/>
  <c r="AN78" i="57"/>
  <c r="CZ49" i="61"/>
  <c r="CZ53" i="61" s="1"/>
  <c r="CB50" i="61"/>
  <c r="CL49" i="61"/>
  <c r="CL45" i="61"/>
  <c r="CT51" i="61"/>
  <c r="CT53" i="61" s="1"/>
  <c r="BY50" i="61"/>
  <c r="BY34" i="61"/>
  <c r="CO36" i="61"/>
  <c r="CO35" i="61"/>
  <c r="CO34" i="61"/>
  <c r="CO31" i="61"/>
  <c r="CO39" i="61"/>
  <c r="CO32" i="61"/>
  <c r="CO37" i="61"/>
  <c r="CQ34" i="61"/>
  <c r="CQ35" i="61"/>
  <c r="CQ37" i="61"/>
  <c r="CQ32" i="61"/>
  <c r="CQ31" i="61"/>
  <c r="CR33" i="61"/>
  <c r="CR39" i="61"/>
  <c r="CR34" i="61"/>
  <c r="CR37" i="61"/>
  <c r="CR36" i="61"/>
  <c r="CR31" i="61"/>
  <c r="CR38" i="61"/>
  <c r="CT34" i="61"/>
  <c r="CT33" i="61"/>
  <c r="CT35" i="61"/>
  <c r="CT39" i="61"/>
  <c r="CT32" i="61"/>
  <c r="CT38" i="61"/>
  <c r="CT36" i="61"/>
  <c r="BR33" i="61"/>
  <c r="BR37" i="61"/>
  <c r="BR39" i="61"/>
  <c r="BR36" i="61"/>
  <c r="BR35" i="61"/>
  <c r="BR34" i="61"/>
  <c r="BR31" i="61"/>
  <c r="CA34" i="61"/>
  <c r="CA38" i="61"/>
  <c r="CA37" i="61"/>
  <c r="CA36" i="61"/>
  <c r="CA31" i="61"/>
  <c r="CA32" i="61"/>
  <c r="CA35" i="61"/>
  <c r="DB37" i="61"/>
  <c r="DB35" i="61"/>
  <c r="DB36" i="61"/>
  <c r="DB38" i="61"/>
  <c r="DB31" i="61"/>
  <c r="DB34" i="61"/>
  <c r="DB33" i="61"/>
  <c r="DB39" i="61"/>
  <c r="BL31" i="61"/>
  <c r="BL35" i="61"/>
  <c r="BL36" i="61"/>
  <c r="BL32" i="61"/>
  <c r="BL37" i="61"/>
  <c r="BL34" i="61"/>
  <c r="BL39" i="61"/>
  <c r="BL33" i="61"/>
  <c r="BT32" i="61"/>
  <c r="BT39" i="61"/>
  <c r="BT31" i="61"/>
  <c r="BT33" i="61"/>
  <c r="BT35" i="61"/>
  <c r="BT38" i="61"/>
  <c r="BT37" i="61"/>
  <c r="BT34" i="61"/>
  <c r="BV37" i="61"/>
  <c r="BV39" i="61"/>
  <c r="BV36" i="61"/>
  <c r="BV35" i="61"/>
  <c r="BV31" i="61"/>
  <c r="BV34" i="61"/>
  <c r="BV33" i="61"/>
  <c r="BV38" i="61"/>
  <c r="DB32" i="61"/>
  <c r="CL36" i="61"/>
  <c r="CD37" i="61"/>
  <c r="BR32" i="61"/>
  <c r="E34" i="61"/>
  <c r="BP31" i="61"/>
  <c r="CE36" i="61"/>
  <c r="BK36" i="61"/>
  <c r="CZ34" i="61"/>
  <c r="AN105" i="57"/>
  <c r="CL52" i="61"/>
  <c r="CL48" i="61"/>
  <c r="CS35" i="61"/>
  <c r="CS34" i="61"/>
  <c r="CS31" i="61"/>
  <c r="CS39" i="61"/>
  <c r="CS32" i="61"/>
  <c r="CS37" i="61"/>
  <c r="CS36" i="61"/>
  <c r="CS38" i="61"/>
  <c r="CU34" i="61"/>
  <c r="CU36" i="61"/>
  <c r="CU33" i="61"/>
  <c r="CU39" i="61"/>
  <c r="CU32" i="61"/>
  <c r="CU37" i="61"/>
  <c r="CU31" i="61"/>
  <c r="CV34" i="61"/>
  <c r="CV32" i="61"/>
  <c r="CV36" i="61"/>
  <c r="CV33" i="61"/>
  <c r="CV35" i="61"/>
  <c r="CX39" i="61"/>
  <c r="CX37" i="61"/>
  <c r="CX35" i="61"/>
  <c r="CX32" i="61"/>
  <c r="CX36" i="61"/>
  <c r="CX38" i="61"/>
  <c r="CX34" i="61"/>
  <c r="CX31" i="61"/>
  <c r="BM31" i="61"/>
  <c r="BM39" i="61"/>
  <c r="BM32" i="61"/>
  <c r="BM37" i="61"/>
  <c r="BM36" i="61"/>
  <c r="BM38" i="61"/>
  <c r="BM35" i="61"/>
  <c r="BM34" i="61"/>
  <c r="BS33" i="61"/>
  <c r="BS37" i="61"/>
  <c r="BS38" i="61"/>
  <c r="BS32" i="61"/>
  <c r="BS35" i="61"/>
  <c r="BS39" i="61"/>
  <c r="BS31" i="61"/>
  <c r="BS36" i="61"/>
  <c r="BU36" i="61"/>
  <c r="BU34" i="61"/>
  <c r="BU38" i="61"/>
  <c r="BU31" i="61"/>
  <c r="BU33" i="61"/>
  <c r="BU39" i="61"/>
  <c r="BU32" i="61"/>
  <c r="BU37" i="61"/>
  <c r="CC31" i="61"/>
  <c r="CC33" i="61"/>
  <c r="CC34" i="61"/>
  <c r="CC32" i="61"/>
  <c r="CC37" i="61"/>
  <c r="CC38" i="61"/>
  <c r="CC39" i="61"/>
  <c r="CG32" i="61"/>
  <c r="CG37" i="61"/>
  <c r="CG36" i="61"/>
  <c r="CG38" i="61"/>
  <c r="CG39" i="61"/>
  <c r="CG31" i="61"/>
  <c r="CG33" i="61"/>
  <c r="CJ32" i="61"/>
  <c r="CJ36" i="61"/>
  <c r="CJ39" i="61"/>
  <c r="CJ35" i="61"/>
  <c r="CJ33" i="61"/>
  <c r="CJ34" i="61"/>
  <c r="CJ37" i="61"/>
  <c r="BJ36" i="61"/>
  <c r="BJ35" i="61"/>
  <c r="BJ31" i="61"/>
  <c r="BJ34" i="61"/>
  <c r="BJ33" i="61"/>
  <c r="BJ37" i="61"/>
  <c r="BJ39" i="61"/>
  <c r="BN31" i="61"/>
  <c r="BN34" i="61"/>
  <c r="BN33" i="61"/>
  <c r="BN37" i="61"/>
  <c r="BN35" i="61"/>
  <c r="BN32" i="61"/>
  <c r="BN36" i="61"/>
  <c r="BN39" i="61"/>
  <c r="BQ32" i="61"/>
  <c r="BQ37" i="61"/>
  <c r="BQ36" i="61"/>
  <c r="BQ34" i="61"/>
  <c r="BQ39" i="61"/>
  <c r="BQ35" i="61"/>
  <c r="BQ31" i="61"/>
  <c r="CF34" i="61"/>
  <c r="CF33" i="61"/>
  <c r="CF36" i="61"/>
  <c r="CF39" i="61"/>
  <c r="CF31" i="61"/>
  <c r="CF37" i="61"/>
  <c r="CF38" i="61"/>
  <c r="CF35" i="61"/>
  <c r="CH32" i="61"/>
  <c r="CH36" i="61"/>
  <c r="CH38" i="61"/>
  <c r="CH33" i="61"/>
  <c r="CH39" i="61"/>
  <c r="CH35" i="61"/>
  <c r="CH37" i="61"/>
  <c r="CH31" i="61"/>
  <c r="BZ35" i="61"/>
  <c r="BJ32" i="61"/>
  <c r="CS33" i="61"/>
  <c r="E35" i="61"/>
  <c r="BX33" i="61"/>
  <c r="BP34" i="61"/>
  <c r="CC36" i="61"/>
  <c r="CU35" i="61"/>
  <c r="CQ38" i="61"/>
  <c r="BW53" i="61"/>
  <c r="BQ53" i="61"/>
  <c r="BR53" i="61"/>
  <c r="CH53" i="61"/>
  <c r="BU53" i="61"/>
  <c r="CQ53" i="61"/>
  <c r="AG99" i="57"/>
  <c r="AH99" i="57"/>
  <c r="AG83" i="57"/>
  <c r="AH83" i="57" s="1"/>
  <c r="AG71" i="57"/>
  <c r="AH71" i="57"/>
  <c r="AG63" i="57"/>
  <c r="AH63" i="57" s="1"/>
  <c r="AG70" i="57"/>
  <c r="AH70" i="57"/>
  <c r="BK53" i="61"/>
  <c r="CS53" i="61"/>
  <c r="BV53" i="61"/>
  <c r="AG103" i="57"/>
  <c r="AH103" i="57" s="1"/>
  <c r="AG91" i="57"/>
  <c r="AH91" i="57" s="1"/>
  <c r="AG79" i="57"/>
  <c r="AH79" i="57" s="1"/>
  <c r="AG67" i="57"/>
  <c r="AH67" i="57" s="1"/>
  <c r="AH98" i="57"/>
  <c r="AH66" i="57"/>
  <c r="AG109" i="57"/>
  <c r="AH109" i="57"/>
  <c r="AG105" i="57"/>
  <c r="AH105" i="57" s="1"/>
  <c r="AG101" i="57"/>
  <c r="AH101" i="57"/>
  <c r="AG97" i="57"/>
  <c r="AH97" i="57" s="1"/>
  <c r="AG93" i="57"/>
  <c r="AH93" i="57"/>
  <c r="AG89" i="57"/>
  <c r="AH89" i="57" s="1"/>
  <c r="AG85" i="57"/>
  <c r="AH85" i="57"/>
  <c r="AG81" i="57"/>
  <c r="AH81" i="57" s="1"/>
  <c r="AG77" i="57"/>
  <c r="AH77" i="57"/>
  <c r="AG73" i="57"/>
  <c r="AH73" i="57" s="1"/>
  <c r="AG69" i="57"/>
  <c r="AH69" i="57"/>
  <c r="AG65" i="57"/>
  <c r="AH65" i="57" s="1"/>
  <c r="AM74" i="57"/>
  <c r="AN74" i="57" s="1"/>
  <c r="AG82" i="57"/>
  <c r="AH82" i="57" s="1"/>
  <c r="AN96" i="57"/>
  <c r="CE53" i="61"/>
  <c r="CW53" i="61"/>
  <c r="CC53" i="61"/>
  <c r="CG53" i="61"/>
  <c r="BJ53" i="61"/>
  <c r="BZ53" i="61"/>
  <c r="CN53" i="61"/>
  <c r="CR53" i="61"/>
  <c r="BL53" i="61"/>
  <c r="BX53" i="61"/>
  <c r="CM53" i="61"/>
  <c r="AG107" i="57"/>
  <c r="AH107" i="57"/>
  <c r="AG95" i="57"/>
  <c r="AH95" i="57" s="1"/>
  <c r="AG87" i="57"/>
  <c r="AH87" i="57"/>
  <c r="AG75" i="57"/>
  <c r="AH75" i="57" s="1"/>
  <c r="AN68" i="57"/>
  <c r="AG102" i="57"/>
  <c r="AH102" i="57" s="1"/>
  <c r="AG94" i="57"/>
  <c r="AH94" i="57" s="1"/>
  <c r="AG86" i="57"/>
  <c r="AH86" i="57" s="1"/>
  <c r="AG78" i="57"/>
  <c r="AH78" i="57" s="1"/>
  <c r="AG104" i="57"/>
  <c r="AH104" i="57" s="1"/>
  <c r="AG100" i="57"/>
  <c r="AH100" i="57" s="1"/>
  <c r="AG96" i="57"/>
  <c r="AH96" i="57" s="1"/>
  <c r="AG88" i="57"/>
  <c r="AH88" i="57" s="1"/>
  <c r="AG84" i="57"/>
  <c r="AH84" i="57" s="1"/>
  <c r="AG80" i="57"/>
  <c r="AH80" i="57" s="1"/>
  <c r="AG76" i="57"/>
  <c r="AH76" i="57" s="1"/>
  <c r="AG72" i="57"/>
  <c r="AH72" i="57" s="1"/>
  <c r="AG68" i="57"/>
  <c r="AH68" i="57" s="1"/>
  <c r="AG8" i="57"/>
  <c r="AH8" i="57" s="1"/>
  <c r="AG106" i="57"/>
  <c r="AH106" i="57" s="1"/>
  <c r="AG74" i="57"/>
  <c r="AH74" i="57" s="1"/>
  <c r="AN84" i="57"/>
  <c r="CU53" i="61"/>
  <c r="BN53" i="61"/>
  <c r="BM53" i="61"/>
  <c r="CY53" i="61"/>
  <c r="AM107" i="57"/>
  <c r="AN107" i="57" s="1"/>
  <c r="AM95" i="57"/>
  <c r="AN95" i="57" s="1"/>
  <c r="AM83" i="57"/>
  <c r="AN83" i="57" s="1"/>
  <c r="AM71" i="57"/>
  <c r="AN71" i="57" s="1"/>
  <c r="AM82" i="57"/>
  <c r="AN82" i="57" s="1"/>
  <c r="AN66" i="57"/>
  <c r="AN86" i="57"/>
  <c r="AN76" i="57"/>
  <c r="AN97" i="57"/>
  <c r="AM91" i="57"/>
  <c r="AN91" i="57" s="1"/>
  <c r="AM79" i="57"/>
  <c r="AN79" i="57" s="1"/>
  <c r="AM67" i="57"/>
  <c r="AN67" i="57" s="1"/>
  <c r="AM106" i="57"/>
  <c r="AN106" i="57" s="1"/>
  <c r="AM98" i="57"/>
  <c r="AN98" i="57" s="1"/>
  <c r="AM102" i="57"/>
  <c r="AN102" i="57" s="1"/>
  <c r="AN70" i="57"/>
  <c r="AN80" i="57"/>
  <c r="AN100" i="57"/>
  <c r="AN88" i="57"/>
  <c r="AN109" i="57"/>
  <c r="AM103" i="57"/>
  <c r="AN103" i="57" s="1"/>
  <c r="AM99" i="57"/>
  <c r="AN99" i="57" s="1"/>
  <c r="AM87" i="57"/>
  <c r="AN87" i="57" s="1"/>
  <c r="AM75" i="57"/>
  <c r="AN75" i="57" s="1"/>
  <c r="AM63" i="57"/>
  <c r="AN63" i="57" s="1"/>
  <c r="AM89" i="57"/>
  <c r="AN89" i="57" s="1"/>
  <c r="AM85" i="57"/>
  <c r="AN85" i="57" s="1"/>
  <c r="AM81" i="57"/>
  <c r="AN81" i="57" s="1"/>
  <c r="AM77" i="57"/>
  <c r="AN77" i="57" s="1"/>
  <c r="AM73" i="57"/>
  <c r="AN73" i="57" s="1"/>
  <c r="AM69" i="57"/>
  <c r="AN69" i="57" s="1"/>
  <c r="AM65" i="57"/>
  <c r="AN65" i="57" s="1"/>
  <c r="AM94" i="57"/>
  <c r="AN94" i="57" s="1"/>
  <c r="AN8" i="57"/>
  <c r="AN72" i="57"/>
  <c r="AN104" i="57"/>
  <c r="AN93" i="57"/>
  <c r="AN101" i="57"/>
  <c r="BO53" i="61" l="1"/>
  <c r="BH53" i="61"/>
  <c r="BS53" i="61"/>
  <c r="CX53" i="61"/>
  <c r="E53" i="61"/>
  <c r="CA53" i="61"/>
  <c r="CJ53" i="61"/>
  <c r="CB53" i="61"/>
  <c r="CW40" i="61"/>
  <c r="CL53" i="61"/>
  <c r="CM40" i="61"/>
  <c r="BH40" i="61"/>
  <c r="CV40" i="61"/>
  <c r="BL40" i="61"/>
  <c r="CT40" i="61"/>
  <c r="CC40" i="61"/>
  <c r="CH40" i="61"/>
  <c r="BN40" i="61"/>
  <c r="BJ40" i="61"/>
  <c r="CG40" i="61"/>
  <c r="CU40" i="61"/>
  <c r="CS40" i="61"/>
  <c r="DB40" i="61"/>
  <c r="CQ40" i="61"/>
  <c r="BX40" i="61"/>
  <c r="BP40" i="61"/>
  <c r="BO40" i="61"/>
  <c r="BY53" i="61"/>
  <c r="CF40" i="61"/>
  <c r="CN40" i="61"/>
  <c r="E40" i="61"/>
  <c r="CE40" i="61"/>
  <c r="CL40" i="61"/>
  <c r="BU40" i="61"/>
  <c r="BS40" i="61"/>
  <c r="BM40" i="61"/>
  <c r="BV40" i="61"/>
  <c r="BT40" i="61"/>
  <c r="CA40" i="61"/>
  <c r="CR40" i="61"/>
  <c r="BZ40" i="61"/>
  <c r="CD40" i="61"/>
  <c r="CP40" i="61"/>
  <c r="BQ40" i="61"/>
  <c r="CJ40" i="61"/>
  <c r="CX40" i="61"/>
  <c r="BR40" i="61"/>
  <c r="CO40" i="61"/>
  <c r="BY40" i="61"/>
  <c r="BK40" i="61"/>
  <c r="CB40" i="61"/>
  <c r="BW40" i="61"/>
  <c r="CZ40" i="61"/>
  <c r="CY40" i="61"/>
  <c r="D111" i="50" l="1"/>
  <c r="E111" i="50"/>
  <c r="F111" i="50"/>
  <c r="W110" i="57"/>
  <c r="H8" i="50"/>
  <c r="I8" i="50"/>
  <c r="H63" i="50"/>
  <c r="H65" i="50"/>
  <c r="H66" i="50"/>
  <c r="H67" i="50"/>
  <c r="H68" i="50"/>
  <c r="H69" i="50"/>
  <c r="H70" i="50"/>
  <c r="H71" i="50"/>
  <c r="H72" i="50"/>
  <c r="H73" i="50"/>
  <c r="H76" i="50"/>
  <c r="H77" i="50"/>
  <c r="H78" i="50"/>
  <c r="H79" i="50"/>
  <c r="H88" i="50"/>
  <c r="H89" i="50"/>
  <c r="H91" i="50"/>
  <c r="I91" i="50"/>
  <c r="H93" i="50"/>
  <c r="I93" i="50"/>
  <c r="H94" i="50"/>
  <c r="H95" i="50"/>
  <c r="H96" i="50"/>
  <c r="H97" i="50"/>
  <c r="H98" i="50"/>
  <c r="H99" i="50"/>
  <c r="H100" i="50"/>
  <c r="H101" i="50"/>
  <c r="I101" i="50"/>
  <c r="H102" i="50"/>
  <c r="H103" i="50"/>
  <c r="H104" i="50"/>
  <c r="H105" i="50"/>
  <c r="H106" i="50"/>
  <c r="H107" i="50"/>
  <c r="H109" i="50"/>
  <c r="W108" i="57"/>
  <c r="W92" i="57"/>
  <c r="W90" i="57"/>
  <c r="W64" i="57"/>
  <c r="W62" i="57"/>
  <c r="W61" i="57"/>
  <c r="W60" i="57"/>
  <c r="W59" i="57"/>
  <c r="W58" i="57"/>
  <c r="W57" i="57"/>
  <c r="W56" i="57"/>
  <c r="W55" i="57"/>
  <c r="W54" i="57"/>
  <c r="W53" i="57"/>
  <c r="W52" i="57"/>
  <c r="W51" i="57"/>
  <c r="W50" i="57"/>
  <c r="W49" i="57"/>
  <c r="W43" i="57"/>
  <c r="W44" i="57"/>
  <c r="W45" i="57"/>
  <c r="W46" i="57"/>
  <c r="W47" i="57"/>
  <c r="W48" i="57"/>
  <c r="W31" i="57"/>
  <c r="W32" i="57"/>
  <c r="W33" i="57"/>
  <c r="W34" i="57"/>
  <c r="W35" i="57"/>
  <c r="W36" i="57"/>
  <c r="W37" i="57"/>
  <c r="W38" i="57"/>
  <c r="W39" i="57"/>
  <c r="W40" i="57"/>
  <c r="W41" i="57"/>
  <c r="W42" i="57"/>
  <c r="W30" i="57"/>
  <c r="W18" i="57"/>
  <c r="W26" i="57"/>
  <c r="W27" i="57"/>
  <c r="W28" i="57"/>
  <c r="W29" i="57"/>
  <c r="W19" i="57"/>
  <c r="W20" i="57"/>
  <c r="W21" i="57"/>
  <c r="W22" i="57"/>
  <c r="W23" i="57"/>
  <c r="W24" i="57"/>
  <c r="W25" i="57"/>
  <c r="W15" i="57"/>
  <c r="W16" i="57"/>
  <c r="W17" i="57"/>
  <c r="W14" i="57"/>
  <c r="W12" i="57"/>
  <c r="W13" i="57"/>
  <c r="W10" i="57"/>
  <c r="W11" i="57"/>
  <c r="W9" i="57"/>
  <c r="W7" i="57"/>
  <c r="W6" i="57"/>
  <c r="Q7" i="57"/>
  <c r="Q8" i="57"/>
  <c r="Q9" i="57"/>
  <c r="Q10" i="57"/>
  <c r="Q11" i="57"/>
  <c r="Q12" i="57"/>
  <c r="Q13" i="57"/>
  <c r="Q14" i="57"/>
  <c r="Q15" i="57"/>
  <c r="Q16" i="57"/>
  <c r="Q17" i="57"/>
  <c r="Q18" i="57"/>
  <c r="Q19" i="57"/>
  <c r="Q20" i="57"/>
  <c r="Q21" i="57"/>
  <c r="Q22" i="57"/>
  <c r="Q23" i="57"/>
  <c r="Q24" i="57"/>
  <c r="Q25" i="57"/>
  <c r="Q26" i="57"/>
  <c r="Q27" i="57"/>
  <c r="Q28" i="57"/>
  <c r="Q29" i="57"/>
  <c r="Q30" i="57"/>
  <c r="Q31" i="57"/>
  <c r="Q32" i="57"/>
  <c r="Q33" i="57"/>
  <c r="Q34" i="57"/>
  <c r="Q35" i="57"/>
  <c r="Q36" i="57"/>
  <c r="Q37" i="57"/>
  <c r="Q38" i="57"/>
  <c r="Q39" i="57"/>
  <c r="Q40" i="57"/>
  <c r="Q41" i="57"/>
  <c r="Q42" i="57"/>
  <c r="Q43" i="57"/>
  <c r="Q44" i="57"/>
  <c r="Q45" i="57"/>
  <c r="Q46" i="57"/>
  <c r="Q47" i="57"/>
  <c r="Q48" i="57"/>
  <c r="Q49" i="57"/>
  <c r="Q50" i="57"/>
  <c r="Q51" i="57"/>
  <c r="Q52" i="57"/>
  <c r="Q53" i="57"/>
  <c r="Q54" i="57"/>
  <c r="Q55" i="57"/>
  <c r="Q56" i="57"/>
  <c r="Q57" i="57"/>
  <c r="Q58" i="57"/>
  <c r="Q59" i="57"/>
  <c r="Q60" i="57"/>
  <c r="Q61" i="57"/>
  <c r="Q62" i="57"/>
  <c r="Q63" i="57"/>
  <c r="Q64" i="57"/>
  <c r="Q65" i="57"/>
  <c r="Q66" i="57"/>
  <c r="Q67" i="57"/>
  <c r="Q68" i="57"/>
  <c r="Q69" i="57"/>
  <c r="Q70" i="57"/>
  <c r="Q71" i="57"/>
  <c r="Q72" i="57"/>
  <c r="Q73" i="57"/>
  <c r="Q74" i="57"/>
  <c r="Q75" i="57"/>
  <c r="Q6" i="57"/>
  <c r="AB6" i="57" l="1"/>
  <c r="AG6" i="57"/>
  <c r="AB9" i="57"/>
  <c r="AG9" i="57"/>
  <c r="H9" i="50" s="1"/>
  <c r="AB12" i="57"/>
  <c r="AG12" i="57"/>
  <c r="AB15" i="57"/>
  <c r="AG15" i="57"/>
  <c r="AB22" i="57"/>
  <c r="AG22" i="57"/>
  <c r="AB29" i="57"/>
  <c r="AG29" i="57"/>
  <c r="H29" i="50" s="1"/>
  <c r="AB18" i="57"/>
  <c r="AG18" i="57"/>
  <c r="AB40" i="57"/>
  <c r="AG40" i="57"/>
  <c r="AB36" i="57"/>
  <c r="AG36" i="57"/>
  <c r="AB32" i="57"/>
  <c r="AG32" i="57"/>
  <c r="AB46" i="57"/>
  <c r="AG46" i="57"/>
  <c r="AB49" i="57"/>
  <c r="AG49" i="57"/>
  <c r="AB53" i="57"/>
  <c r="AG53" i="57"/>
  <c r="AB57" i="57"/>
  <c r="AG57" i="57"/>
  <c r="AB61" i="57"/>
  <c r="AG61" i="57"/>
  <c r="AB92" i="57"/>
  <c r="AG92" i="57"/>
  <c r="H92" i="50" s="1"/>
  <c r="AB10" i="57"/>
  <c r="AG10" i="57"/>
  <c r="AB11" i="57"/>
  <c r="AG11" i="57"/>
  <c r="H11" i="50" s="1"/>
  <c r="AB14" i="57"/>
  <c r="AG14" i="57"/>
  <c r="AB25" i="57"/>
  <c r="AG25" i="57"/>
  <c r="H25" i="50" s="1"/>
  <c r="AB21" i="57"/>
  <c r="AG21" i="57"/>
  <c r="AB28" i="57"/>
  <c r="AG28" i="57"/>
  <c r="H28" i="50" s="1"/>
  <c r="AB30" i="57"/>
  <c r="AG30" i="57"/>
  <c r="AB39" i="57"/>
  <c r="AG39" i="57"/>
  <c r="H39" i="50" s="1"/>
  <c r="AB35" i="57"/>
  <c r="AG35" i="57"/>
  <c r="AB31" i="57"/>
  <c r="AG31" i="57"/>
  <c r="H31" i="50" s="1"/>
  <c r="AB45" i="57"/>
  <c r="AG45" i="57"/>
  <c r="H45" i="50" s="1"/>
  <c r="AB50" i="57"/>
  <c r="AG50" i="57"/>
  <c r="H50" i="50" s="1"/>
  <c r="AB54" i="57"/>
  <c r="AG54" i="57"/>
  <c r="AE54" i="57" s="1"/>
  <c r="AB58" i="57"/>
  <c r="AG58" i="57"/>
  <c r="AB62" i="57"/>
  <c r="AG62" i="57"/>
  <c r="H62" i="50" s="1"/>
  <c r="AB108" i="57"/>
  <c r="AG108" i="57"/>
  <c r="H108" i="50" s="1"/>
  <c r="AB110" i="57"/>
  <c r="AG110" i="57"/>
  <c r="H110" i="50" s="1"/>
  <c r="AB17" i="57"/>
  <c r="AG17" i="57"/>
  <c r="AF17" i="57" s="1"/>
  <c r="AB24" i="57"/>
  <c r="AG24" i="57"/>
  <c r="AE24" i="57" s="1"/>
  <c r="AB20" i="57"/>
  <c r="AG20" i="57"/>
  <c r="H20" i="50" s="1"/>
  <c r="AB27" i="57"/>
  <c r="AG27" i="57"/>
  <c r="H27" i="50" s="1"/>
  <c r="AB42" i="57"/>
  <c r="AG42" i="57"/>
  <c r="AF42" i="57" s="1"/>
  <c r="AB38" i="57"/>
  <c r="AG38" i="57"/>
  <c r="AE38" i="57" s="1"/>
  <c r="AB34" i="57"/>
  <c r="AG34" i="57"/>
  <c r="H34" i="50" s="1"/>
  <c r="AB48" i="57"/>
  <c r="AG48" i="57"/>
  <c r="AF48" i="57" s="1"/>
  <c r="AB44" i="57"/>
  <c r="AG44" i="57"/>
  <c r="H44" i="50" s="1"/>
  <c r="AB51" i="57"/>
  <c r="AG51" i="57"/>
  <c r="H51" i="50" s="1"/>
  <c r="AB55" i="57"/>
  <c r="AG55" i="57"/>
  <c r="AF55" i="57" s="1"/>
  <c r="AB59" i="57"/>
  <c r="AG59" i="57"/>
  <c r="AB64" i="57"/>
  <c r="AG64" i="57"/>
  <c r="AD64" i="57" s="1"/>
  <c r="AB7" i="57"/>
  <c r="AG7" i="57"/>
  <c r="AB13" i="57"/>
  <c r="AG13" i="57"/>
  <c r="H13" i="50" s="1"/>
  <c r="AB16" i="57"/>
  <c r="AG16" i="57"/>
  <c r="AB23" i="57"/>
  <c r="AG23" i="57"/>
  <c r="AB19" i="57"/>
  <c r="AG19" i="57"/>
  <c r="H19" i="50" s="1"/>
  <c r="AB26" i="57"/>
  <c r="AG26" i="57"/>
  <c r="H26" i="50" s="1"/>
  <c r="AB41" i="57"/>
  <c r="AG41" i="57"/>
  <c r="AB37" i="57"/>
  <c r="AG37" i="57"/>
  <c r="H37" i="50" s="1"/>
  <c r="AB33" i="57"/>
  <c r="AG33" i="57"/>
  <c r="AB47" i="57"/>
  <c r="AG47" i="57"/>
  <c r="H47" i="50" s="1"/>
  <c r="AB43" i="57"/>
  <c r="AG43" i="57"/>
  <c r="AB52" i="57"/>
  <c r="AG52" i="57"/>
  <c r="AB56" i="57"/>
  <c r="AG56" i="57"/>
  <c r="AB60" i="57"/>
  <c r="AG60" i="57"/>
  <c r="H60" i="50" s="1"/>
  <c r="AB90" i="57"/>
  <c r="AG90" i="57"/>
  <c r="H90" i="50" s="1"/>
  <c r="AI7" i="60"/>
  <c r="AI111" i="57"/>
  <c r="AC111" i="57"/>
  <c r="X7" i="60"/>
  <c r="X25" i="57"/>
  <c r="AM25" i="57"/>
  <c r="X39" i="57"/>
  <c r="AM39" i="57"/>
  <c r="X45" i="57"/>
  <c r="AM45" i="57"/>
  <c r="X58" i="57"/>
  <c r="AM58" i="57"/>
  <c r="I58" i="50" s="1"/>
  <c r="X6" i="57"/>
  <c r="AM6" i="57"/>
  <c r="X10" i="57"/>
  <c r="AM10" i="57"/>
  <c r="X17" i="57"/>
  <c r="AM17" i="57"/>
  <c r="X24" i="57"/>
  <c r="AM24" i="57"/>
  <c r="X20" i="57"/>
  <c r="AM20" i="57"/>
  <c r="X27" i="57"/>
  <c r="AM27" i="57"/>
  <c r="X42" i="57"/>
  <c r="AM42" i="57"/>
  <c r="X38" i="57"/>
  <c r="AM38" i="57"/>
  <c r="X34" i="57"/>
  <c r="AM34" i="57"/>
  <c r="H48" i="50"/>
  <c r="X48" i="57"/>
  <c r="AM48" i="57"/>
  <c r="X44" i="57"/>
  <c r="AM44" i="57"/>
  <c r="X51" i="57"/>
  <c r="AM51" i="57"/>
  <c r="X55" i="57"/>
  <c r="AM55" i="57"/>
  <c r="H59" i="50"/>
  <c r="X59" i="57"/>
  <c r="AM59" i="57"/>
  <c r="X64" i="57"/>
  <c r="AM64" i="57"/>
  <c r="X11" i="57"/>
  <c r="AM11" i="57"/>
  <c r="H21" i="50"/>
  <c r="X21" i="57"/>
  <c r="AM21" i="57"/>
  <c r="X28" i="57"/>
  <c r="AM28" i="57"/>
  <c r="X31" i="57"/>
  <c r="AM31" i="57"/>
  <c r="X54" i="57"/>
  <c r="AM54" i="57"/>
  <c r="I54" i="50" s="1"/>
  <c r="X108" i="57"/>
  <c r="AM108" i="57"/>
  <c r="H7" i="50"/>
  <c r="X7" i="57"/>
  <c r="AM7" i="57"/>
  <c r="X13" i="57"/>
  <c r="AM13" i="57"/>
  <c r="X16" i="57"/>
  <c r="AM16" i="57"/>
  <c r="H23" i="50"/>
  <c r="X23" i="57"/>
  <c r="AM23" i="57"/>
  <c r="X19" i="57"/>
  <c r="AM19" i="57"/>
  <c r="X26" i="57"/>
  <c r="AM26" i="57"/>
  <c r="H41" i="50"/>
  <c r="X41" i="57"/>
  <c r="AM41" i="57"/>
  <c r="X37" i="57"/>
  <c r="AM37" i="57"/>
  <c r="H33" i="50"/>
  <c r="X33" i="57"/>
  <c r="AM33" i="57"/>
  <c r="X47" i="57"/>
  <c r="AM47" i="57"/>
  <c r="H43" i="50"/>
  <c r="X43" i="57"/>
  <c r="AM43" i="57"/>
  <c r="X52" i="57"/>
  <c r="AM52" i="57"/>
  <c r="I52" i="50" s="1"/>
  <c r="X56" i="57"/>
  <c r="AM56" i="57"/>
  <c r="X60" i="57"/>
  <c r="AM60" i="57"/>
  <c r="I60" i="50" s="1"/>
  <c r="X90" i="57"/>
  <c r="AM90" i="57"/>
  <c r="X110" i="57"/>
  <c r="AM110" i="57"/>
  <c r="X14" i="57"/>
  <c r="AM14" i="57"/>
  <c r="X30" i="57"/>
  <c r="AM30" i="57"/>
  <c r="H35" i="50"/>
  <c r="X35" i="57"/>
  <c r="AM35" i="57"/>
  <c r="X50" i="57"/>
  <c r="AM50" i="57"/>
  <c r="X62" i="57"/>
  <c r="AM62" i="57"/>
  <c r="I62" i="50" s="1"/>
  <c r="X9" i="57"/>
  <c r="AM9" i="57"/>
  <c r="X12" i="57"/>
  <c r="AM12" i="57"/>
  <c r="H15" i="50"/>
  <c r="X15" i="57"/>
  <c r="AM15" i="57"/>
  <c r="X22" i="57"/>
  <c r="AM22" i="57"/>
  <c r="X29" i="57"/>
  <c r="AM29" i="57"/>
  <c r="X18" i="57"/>
  <c r="AM18" i="57"/>
  <c r="I18" i="50" s="1"/>
  <c r="X40" i="57"/>
  <c r="AM40" i="57"/>
  <c r="X36" i="57"/>
  <c r="AM36" i="57"/>
  <c r="X32" i="57"/>
  <c r="AM32" i="57"/>
  <c r="I32" i="50" s="1"/>
  <c r="X46" i="57"/>
  <c r="AM46" i="57"/>
  <c r="I46" i="50" s="1"/>
  <c r="H49" i="50"/>
  <c r="X49" i="57"/>
  <c r="AM49" i="57"/>
  <c r="H53" i="50"/>
  <c r="X53" i="57"/>
  <c r="AM53" i="57"/>
  <c r="H57" i="50"/>
  <c r="X57" i="57"/>
  <c r="AM57" i="57"/>
  <c r="H61" i="50"/>
  <c r="X61" i="57"/>
  <c r="AM61" i="57"/>
  <c r="X92" i="57"/>
  <c r="AM92" i="57"/>
  <c r="H16" i="50"/>
  <c r="H40" i="50"/>
  <c r="H56" i="50"/>
  <c r="H46" i="50"/>
  <c r="H30" i="50"/>
  <c r="H18" i="50"/>
  <c r="H52" i="50"/>
  <c r="H36" i="50"/>
  <c r="H14" i="50"/>
  <c r="H58" i="50"/>
  <c r="H32" i="50"/>
  <c r="H22" i="50"/>
  <c r="H12" i="50"/>
  <c r="I110" i="50"/>
  <c r="I107" i="50"/>
  <c r="I105" i="50"/>
  <c r="I103" i="50"/>
  <c r="I99" i="50"/>
  <c r="I97" i="50"/>
  <c r="I95" i="50"/>
  <c r="I88" i="50"/>
  <c r="I78" i="50"/>
  <c r="I76" i="50"/>
  <c r="I72" i="50"/>
  <c r="I70" i="50"/>
  <c r="I68" i="50"/>
  <c r="I66" i="50"/>
  <c r="I63" i="50"/>
  <c r="I90" i="50"/>
  <c r="I12" i="50"/>
  <c r="I106" i="50"/>
  <c r="I104" i="50"/>
  <c r="I102" i="50"/>
  <c r="I100" i="50"/>
  <c r="I98" i="50"/>
  <c r="I96" i="50"/>
  <c r="I94" i="50"/>
  <c r="I89" i="50"/>
  <c r="I79" i="50"/>
  <c r="I77" i="50"/>
  <c r="I73" i="50"/>
  <c r="I71" i="50"/>
  <c r="I69" i="50"/>
  <c r="I67" i="50"/>
  <c r="I65" i="50"/>
  <c r="I26" i="50"/>
  <c r="M7" i="60"/>
  <c r="I6" i="50"/>
  <c r="H38" i="50"/>
  <c r="H10" i="50"/>
  <c r="AF60" i="57" l="1"/>
  <c r="AE60" i="57"/>
  <c r="AE47" i="57"/>
  <c r="AF47" i="57"/>
  <c r="AD26" i="57"/>
  <c r="AF26" i="57"/>
  <c r="AF13" i="57"/>
  <c r="AD13" i="57"/>
  <c r="AE28" i="57"/>
  <c r="AF28" i="57"/>
  <c r="H64" i="50"/>
  <c r="AD60" i="57"/>
  <c r="AH60" i="57" s="1"/>
  <c r="AD47" i="57"/>
  <c r="AE26" i="57"/>
  <c r="AF23" i="57"/>
  <c r="AE13" i="57"/>
  <c r="AD59" i="57"/>
  <c r="AE59" i="57"/>
  <c r="AF59" i="57"/>
  <c r="AF51" i="57"/>
  <c r="AD51" i="57"/>
  <c r="AE51" i="57"/>
  <c r="AD48" i="57"/>
  <c r="AE48" i="57"/>
  <c r="AD38" i="57"/>
  <c r="AF38" i="57"/>
  <c r="AE27" i="57"/>
  <c r="AD27" i="57"/>
  <c r="AF27" i="57"/>
  <c r="AF24" i="57"/>
  <c r="AD24" i="57"/>
  <c r="AH24" i="57" s="1"/>
  <c r="AE110" i="57"/>
  <c r="AD110" i="57"/>
  <c r="AF110" i="57"/>
  <c r="AF58" i="57"/>
  <c r="AD58" i="57"/>
  <c r="AE58" i="57"/>
  <c r="AF50" i="57"/>
  <c r="AE31" i="57"/>
  <c r="AE39" i="57"/>
  <c r="AD28" i="57"/>
  <c r="AD25" i="57"/>
  <c r="AD57" i="57"/>
  <c r="AE49" i="57"/>
  <c r="AD32" i="57"/>
  <c r="AD40" i="57"/>
  <c r="AE29" i="57"/>
  <c r="AF15" i="57"/>
  <c r="AD9" i="57"/>
  <c r="AF52" i="57"/>
  <c r="AE52" i="57"/>
  <c r="AD52" i="57"/>
  <c r="AD37" i="57"/>
  <c r="AF37" i="57"/>
  <c r="AE37" i="57"/>
  <c r="AD23" i="57"/>
  <c r="AE23" i="57"/>
  <c r="AZ34" i="61"/>
  <c r="AZ32" i="61"/>
  <c r="AZ33" i="61"/>
  <c r="AZ38" i="61"/>
  <c r="AZ39" i="61"/>
  <c r="AZ31" i="61"/>
  <c r="AZ36" i="61"/>
  <c r="AZ35" i="61"/>
  <c r="AZ37" i="61"/>
  <c r="N32" i="61"/>
  <c r="N36" i="61"/>
  <c r="N35" i="61"/>
  <c r="N31" i="61"/>
  <c r="N34" i="61"/>
  <c r="N33" i="61"/>
  <c r="N38" i="61"/>
  <c r="N37" i="61"/>
  <c r="N39" i="61"/>
  <c r="AD62" i="57"/>
  <c r="AF62" i="57"/>
  <c r="AE62" i="57"/>
  <c r="AD50" i="57"/>
  <c r="AE50" i="57"/>
  <c r="AD31" i="57"/>
  <c r="AF31" i="57"/>
  <c r="AD39" i="57"/>
  <c r="AF39" i="57"/>
  <c r="AE11" i="57"/>
  <c r="AF11" i="57"/>
  <c r="AD11" i="57"/>
  <c r="AD92" i="57"/>
  <c r="AH92" i="57" s="1"/>
  <c r="AF92" i="57"/>
  <c r="AE92" i="57"/>
  <c r="AF57" i="57"/>
  <c r="AE57" i="57"/>
  <c r="AH57" i="57" s="1"/>
  <c r="AF49" i="57"/>
  <c r="AD49" i="57"/>
  <c r="AF32" i="57"/>
  <c r="AE32" i="57"/>
  <c r="AE40" i="57"/>
  <c r="AF40" i="57"/>
  <c r="AD29" i="57"/>
  <c r="AF29" i="57"/>
  <c r="AE15" i="57"/>
  <c r="AD15" i="57"/>
  <c r="AF9" i="57"/>
  <c r="AE9" i="57"/>
  <c r="AH9" i="57" s="1"/>
  <c r="H55" i="50"/>
  <c r="H17" i="50"/>
  <c r="AF90" i="57"/>
  <c r="AD56" i="57"/>
  <c r="AF33" i="57"/>
  <c r="AD41" i="57"/>
  <c r="AF16" i="57"/>
  <c r="AE7" i="57"/>
  <c r="AE64" i="57"/>
  <c r="AF64" i="57"/>
  <c r="AE55" i="57"/>
  <c r="AD55" i="57"/>
  <c r="AD44" i="57"/>
  <c r="AE44" i="57"/>
  <c r="AF44" i="57"/>
  <c r="AE34" i="57"/>
  <c r="AF34" i="57"/>
  <c r="AD34" i="57"/>
  <c r="AD42" i="57"/>
  <c r="AE42" i="57"/>
  <c r="AE20" i="57"/>
  <c r="AD20" i="57"/>
  <c r="AF20" i="57"/>
  <c r="AE17" i="57"/>
  <c r="AD17" i="57"/>
  <c r="AD108" i="57"/>
  <c r="AF54" i="57"/>
  <c r="AD54" i="57"/>
  <c r="AH54" i="57" s="1"/>
  <c r="AF45" i="57"/>
  <c r="AF30" i="57"/>
  <c r="AE14" i="57"/>
  <c r="AD10" i="57"/>
  <c r="AE61" i="57"/>
  <c r="AE46" i="57"/>
  <c r="AE18" i="57"/>
  <c r="AD12" i="57"/>
  <c r="AE6" i="57"/>
  <c r="AH64" i="57"/>
  <c r="AM38" i="61"/>
  <c r="AM39" i="61"/>
  <c r="AM33" i="61"/>
  <c r="AM31" i="61"/>
  <c r="AM36" i="61"/>
  <c r="AM32" i="61"/>
  <c r="AM37" i="61"/>
  <c r="AM34" i="61"/>
  <c r="AM35" i="61"/>
  <c r="AE25" i="57"/>
  <c r="AH25" i="57" s="1"/>
  <c r="AF25" i="57"/>
  <c r="H42" i="50"/>
  <c r="AD90" i="57"/>
  <c r="AE90" i="57"/>
  <c r="AE56" i="57"/>
  <c r="AF56" i="57"/>
  <c r="AE43" i="57"/>
  <c r="AF43" i="57"/>
  <c r="AD43" i="57"/>
  <c r="AE33" i="57"/>
  <c r="AD33" i="57"/>
  <c r="AE41" i="57"/>
  <c r="AF41" i="57"/>
  <c r="AF19" i="57"/>
  <c r="AD19" i="57"/>
  <c r="AE19" i="57"/>
  <c r="AE16" i="57"/>
  <c r="AD16" i="57"/>
  <c r="AH16" i="57" s="1"/>
  <c r="AF7" i="57"/>
  <c r="AD7" i="57"/>
  <c r="AS31" i="61"/>
  <c r="AS37" i="61"/>
  <c r="AS39" i="61"/>
  <c r="AS32" i="61"/>
  <c r="AS38" i="61"/>
  <c r="AS36" i="61"/>
  <c r="AS33" i="61"/>
  <c r="AS35" i="61"/>
  <c r="AS34" i="61"/>
  <c r="AF108" i="57"/>
  <c r="AE108" i="57"/>
  <c r="H54" i="50"/>
  <c r="AD45" i="57"/>
  <c r="AE45" i="57"/>
  <c r="AE35" i="57"/>
  <c r="AD35" i="57"/>
  <c r="AF35" i="57"/>
  <c r="AE30" i="57"/>
  <c r="AD30" i="57"/>
  <c r="AE21" i="57"/>
  <c r="AF21" i="57"/>
  <c r="AD21" i="57"/>
  <c r="AD14" i="57"/>
  <c r="AF14" i="57"/>
  <c r="AF10" i="57"/>
  <c r="AE10" i="57"/>
  <c r="AD61" i="57"/>
  <c r="AF61" i="57"/>
  <c r="AF53" i="57"/>
  <c r="AE53" i="57"/>
  <c r="AD53" i="57"/>
  <c r="AD46" i="57"/>
  <c r="AF46" i="57"/>
  <c r="AD36" i="57"/>
  <c r="AE36" i="57"/>
  <c r="AF36" i="57"/>
  <c r="AD18" i="57"/>
  <c r="AF18" i="57"/>
  <c r="AE22" i="57"/>
  <c r="AF22" i="57"/>
  <c r="AD22" i="57"/>
  <c r="AF12" i="57"/>
  <c r="AE12" i="57"/>
  <c r="AD6" i="57"/>
  <c r="AF6" i="57"/>
  <c r="AJ36" i="57"/>
  <c r="AK36" i="57"/>
  <c r="AL36" i="57"/>
  <c r="AJ28" i="57"/>
  <c r="AK28" i="57"/>
  <c r="AL28" i="57"/>
  <c r="AJ64" i="57"/>
  <c r="AK64" i="57"/>
  <c r="AL64" i="57"/>
  <c r="I24" i="50"/>
  <c r="AK24" i="57"/>
  <c r="AL24" i="57"/>
  <c r="AJ24" i="57"/>
  <c r="AL49" i="57"/>
  <c r="AJ49" i="57"/>
  <c r="AK49" i="57"/>
  <c r="I22" i="50"/>
  <c r="AJ22" i="57"/>
  <c r="AK22" i="57"/>
  <c r="AL22" i="57"/>
  <c r="I50" i="50"/>
  <c r="AJ50" i="57"/>
  <c r="AK50" i="57"/>
  <c r="AL50" i="57"/>
  <c r="AK90" i="57"/>
  <c r="AL90" i="57"/>
  <c r="AJ90" i="57"/>
  <c r="I56" i="50"/>
  <c r="AK56" i="57"/>
  <c r="AL56" i="57"/>
  <c r="AJ56" i="57"/>
  <c r="AL47" i="57"/>
  <c r="AJ47" i="57"/>
  <c r="AK47" i="57"/>
  <c r="AL26" i="57"/>
  <c r="AK26" i="57"/>
  <c r="AJ26" i="57"/>
  <c r="I16" i="50"/>
  <c r="AK16" i="57"/>
  <c r="AL16" i="57"/>
  <c r="AJ16" i="57"/>
  <c r="I108" i="50"/>
  <c r="AK108" i="57"/>
  <c r="AL108" i="57"/>
  <c r="AJ108" i="57"/>
  <c r="AL31" i="57"/>
  <c r="AJ31" i="57"/>
  <c r="AK31" i="57"/>
  <c r="AL11" i="57"/>
  <c r="AJ11" i="57"/>
  <c r="AK11" i="57"/>
  <c r="AJ51" i="57"/>
  <c r="AK51" i="57"/>
  <c r="AL51" i="57"/>
  <c r="I38" i="50"/>
  <c r="AJ38" i="57"/>
  <c r="AK38" i="57"/>
  <c r="AL38" i="57"/>
  <c r="AK20" i="57"/>
  <c r="AL20" i="57"/>
  <c r="AJ20" i="57"/>
  <c r="I10" i="50"/>
  <c r="AL10" i="57"/>
  <c r="AK10" i="57"/>
  <c r="AJ10" i="57"/>
  <c r="AL58" i="57"/>
  <c r="AK58" i="57"/>
  <c r="AJ58" i="57"/>
  <c r="AK25" i="57"/>
  <c r="AJ25" i="57"/>
  <c r="AL25" i="57"/>
  <c r="AJ61" i="57"/>
  <c r="AK61" i="57"/>
  <c r="AL61" i="57"/>
  <c r="AK46" i="57"/>
  <c r="AL46" i="57"/>
  <c r="AJ46" i="57"/>
  <c r="I14" i="50"/>
  <c r="AK14" i="57"/>
  <c r="AL14" i="57"/>
  <c r="AJ14" i="57"/>
  <c r="AL44" i="57"/>
  <c r="AJ44" i="57"/>
  <c r="AK44" i="57"/>
  <c r="I28" i="50"/>
  <c r="I92" i="50"/>
  <c r="AL92" i="57"/>
  <c r="AJ92" i="57"/>
  <c r="AK92" i="57"/>
  <c r="AL53" i="57"/>
  <c r="AK53" i="57"/>
  <c r="AJ53" i="57"/>
  <c r="AJ32" i="57"/>
  <c r="AK32" i="57"/>
  <c r="AL32" i="57"/>
  <c r="I40" i="50"/>
  <c r="AL40" i="57"/>
  <c r="AJ40" i="57"/>
  <c r="AK40" i="57"/>
  <c r="AJ29" i="57"/>
  <c r="AK29" i="57"/>
  <c r="AL29" i="57"/>
  <c r="AL12" i="57"/>
  <c r="AJ12" i="57"/>
  <c r="AK12" i="57"/>
  <c r="I30" i="50"/>
  <c r="AK30" i="57"/>
  <c r="AJ30" i="57"/>
  <c r="AL30" i="57"/>
  <c r="AL110" i="57"/>
  <c r="AJ110" i="57"/>
  <c r="AK110" i="57"/>
  <c r="AK43" i="57"/>
  <c r="AL43" i="57"/>
  <c r="AJ43" i="57"/>
  <c r="AK41" i="57"/>
  <c r="AJ41" i="57"/>
  <c r="AL41" i="57"/>
  <c r="AJ23" i="57"/>
  <c r="AK23" i="57"/>
  <c r="AL23" i="57"/>
  <c r="AJ7" i="57"/>
  <c r="AL7" i="57"/>
  <c r="AK7" i="57"/>
  <c r="AL21" i="57"/>
  <c r="AJ21" i="57"/>
  <c r="AK21" i="57"/>
  <c r="AJ55" i="57"/>
  <c r="AK55" i="57"/>
  <c r="AL55" i="57"/>
  <c r="AJ34" i="57"/>
  <c r="AK34" i="57"/>
  <c r="AL34" i="57"/>
  <c r="AL27" i="57"/>
  <c r="AJ27" i="57"/>
  <c r="AK27" i="57"/>
  <c r="AL17" i="57"/>
  <c r="AJ17" i="57"/>
  <c r="AK17" i="57"/>
  <c r="AJ39" i="57"/>
  <c r="AK39" i="57"/>
  <c r="AL39" i="57"/>
  <c r="AJ18" i="57"/>
  <c r="AK18" i="57"/>
  <c r="AL18" i="57"/>
  <c r="AK9" i="57"/>
  <c r="AL9" i="57"/>
  <c r="AJ9" i="57"/>
  <c r="AL33" i="57"/>
  <c r="AJ33" i="57"/>
  <c r="AK33" i="57"/>
  <c r="I36" i="50"/>
  <c r="AK57" i="57"/>
  <c r="AJ57" i="57"/>
  <c r="AL57" i="57"/>
  <c r="AK15" i="57"/>
  <c r="AL15" i="57"/>
  <c r="AJ15" i="57"/>
  <c r="AK62" i="57"/>
  <c r="AL62" i="57"/>
  <c r="AJ62" i="57"/>
  <c r="AL35" i="57"/>
  <c r="AJ35" i="57"/>
  <c r="AK35" i="57"/>
  <c r="AJ60" i="57"/>
  <c r="AK60" i="57"/>
  <c r="AL60" i="57"/>
  <c r="AK52" i="57"/>
  <c r="AL52" i="57"/>
  <c r="AJ52" i="57"/>
  <c r="AL37" i="57"/>
  <c r="AJ37" i="57"/>
  <c r="AK37" i="57"/>
  <c r="AJ19" i="57"/>
  <c r="AK19" i="57"/>
  <c r="AL19" i="57"/>
  <c r="AJ13" i="57"/>
  <c r="AK13" i="57"/>
  <c r="AL13" i="57"/>
  <c r="AJ54" i="57"/>
  <c r="AK54" i="57"/>
  <c r="AL54" i="57"/>
  <c r="AK59" i="57"/>
  <c r="AL59" i="57"/>
  <c r="AJ59" i="57"/>
  <c r="AK48" i="57"/>
  <c r="AL48" i="57"/>
  <c r="AJ48" i="57"/>
  <c r="AL42" i="57"/>
  <c r="AK42" i="57"/>
  <c r="AJ42" i="57"/>
  <c r="AK6" i="57"/>
  <c r="AL6" i="57"/>
  <c r="AJ6" i="57"/>
  <c r="AJ45" i="57"/>
  <c r="AK45" i="57"/>
  <c r="AL45" i="57"/>
  <c r="I7" i="50"/>
  <c r="I23" i="50"/>
  <c r="I39" i="50"/>
  <c r="I55" i="50"/>
  <c r="I42" i="50"/>
  <c r="I9" i="50"/>
  <c r="I41" i="50"/>
  <c r="I44" i="50"/>
  <c r="I15" i="50"/>
  <c r="I31" i="50"/>
  <c r="I47" i="50"/>
  <c r="I109" i="50"/>
  <c r="I17" i="50"/>
  <c r="I25" i="50"/>
  <c r="I33" i="50"/>
  <c r="I49" i="50"/>
  <c r="I57" i="50"/>
  <c r="H24" i="50"/>
  <c r="I11" i="50"/>
  <c r="I19" i="50"/>
  <c r="I27" i="50"/>
  <c r="I35" i="50"/>
  <c r="I43" i="50"/>
  <c r="I51" i="50"/>
  <c r="I59" i="50"/>
  <c r="I20" i="50"/>
  <c r="I48" i="50"/>
  <c r="I13" i="50"/>
  <c r="I21" i="50"/>
  <c r="I29" i="50"/>
  <c r="I37" i="50"/>
  <c r="I45" i="50"/>
  <c r="I53" i="50"/>
  <c r="I61" i="50"/>
  <c r="I34" i="50"/>
  <c r="I64" i="50"/>
  <c r="AM111" i="57"/>
  <c r="H6" i="50"/>
  <c r="AG111" i="57"/>
  <c r="AH61" i="57" l="1"/>
  <c r="AH90" i="57"/>
  <c r="AH42" i="57"/>
  <c r="AH36" i="57"/>
  <c r="AH10" i="57"/>
  <c r="AH21" i="57"/>
  <c r="AH20" i="57"/>
  <c r="AH34" i="57"/>
  <c r="AH31" i="57"/>
  <c r="AH23" i="57"/>
  <c r="AH37" i="57"/>
  <c r="AH59" i="57"/>
  <c r="AH47" i="57"/>
  <c r="AH58" i="57"/>
  <c r="I36" i="61"/>
  <c r="I34" i="61"/>
  <c r="I33" i="61"/>
  <c r="I38" i="61"/>
  <c r="I31" i="61"/>
  <c r="I35" i="61"/>
  <c r="I39" i="61"/>
  <c r="I32" i="61"/>
  <c r="I37" i="61"/>
  <c r="AH108" i="57"/>
  <c r="Z31" i="61"/>
  <c r="Z34" i="61"/>
  <c r="Z33" i="61"/>
  <c r="Z38" i="61"/>
  <c r="Z37" i="61"/>
  <c r="Z39" i="61"/>
  <c r="Z32" i="61"/>
  <c r="Z36" i="61"/>
  <c r="Z35" i="61"/>
  <c r="AH62" i="57"/>
  <c r="BG34" i="61"/>
  <c r="BG38" i="61"/>
  <c r="BG37" i="61"/>
  <c r="BG31" i="61"/>
  <c r="BG33" i="61"/>
  <c r="BG39" i="61"/>
  <c r="BG32" i="61"/>
  <c r="BG35" i="61"/>
  <c r="BG36" i="61"/>
  <c r="AV32" i="61"/>
  <c r="AV39" i="61"/>
  <c r="AV33" i="61"/>
  <c r="AV34" i="61"/>
  <c r="AV37" i="61"/>
  <c r="AV31" i="61"/>
  <c r="AV38" i="61"/>
  <c r="AV35" i="61"/>
  <c r="AV36" i="61"/>
  <c r="AH53" i="57"/>
  <c r="AH30" i="57"/>
  <c r="AS40" i="61"/>
  <c r="D32" i="61"/>
  <c r="D34" i="61"/>
  <c r="D31" i="61"/>
  <c r="D36" i="61"/>
  <c r="D38" i="61"/>
  <c r="D35" i="61"/>
  <c r="D33" i="61"/>
  <c r="D39" i="61"/>
  <c r="D37" i="61"/>
  <c r="AH19" i="57"/>
  <c r="AH33" i="57"/>
  <c r="AH14" i="57"/>
  <c r="AY33" i="61"/>
  <c r="AY38" i="61"/>
  <c r="AY39" i="61"/>
  <c r="AY32" i="61"/>
  <c r="AY37" i="61"/>
  <c r="AY31" i="61"/>
  <c r="AY35" i="61"/>
  <c r="AY34" i="61"/>
  <c r="AY36" i="61"/>
  <c r="Q31" i="61"/>
  <c r="Q33" i="61"/>
  <c r="Q39" i="61"/>
  <c r="Q32" i="61"/>
  <c r="Q37" i="61"/>
  <c r="Q36" i="61"/>
  <c r="Q38" i="61"/>
  <c r="Q35" i="61"/>
  <c r="Q34" i="61"/>
  <c r="AO32" i="61"/>
  <c r="AO37" i="61"/>
  <c r="AO36" i="61"/>
  <c r="AO34" i="61"/>
  <c r="AO33" i="61"/>
  <c r="AO38" i="61"/>
  <c r="AO31" i="61"/>
  <c r="AO35" i="61"/>
  <c r="AO39" i="61"/>
  <c r="M32" i="61"/>
  <c r="M38" i="61"/>
  <c r="M36" i="61"/>
  <c r="M34" i="61"/>
  <c r="M35" i="61"/>
  <c r="M33" i="61"/>
  <c r="M31" i="61"/>
  <c r="M37" i="61"/>
  <c r="M39" i="61"/>
  <c r="CI32" i="61"/>
  <c r="CI37" i="61"/>
  <c r="CI36" i="61"/>
  <c r="CI34" i="61"/>
  <c r="CI35" i="61"/>
  <c r="CI31" i="61"/>
  <c r="CI39" i="61"/>
  <c r="CI33" i="61"/>
  <c r="CI38" i="61"/>
  <c r="AT31" i="61"/>
  <c r="AT34" i="61"/>
  <c r="AT37" i="61"/>
  <c r="AT38" i="61"/>
  <c r="AT32" i="61"/>
  <c r="AT36" i="61"/>
  <c r="AT35" i="61"/>
  <c r="AT33" i="61"/>
  <c r="AT39" i="61"/>
  <c r="CK31" i="61"/>
  <c r="CK33" i="61"/>
  <c r="CK39" i="61"/>
  <c r="CK32" i="61"/>
  <c r="CK37" i="61"/>
  <c r="CK36" i="61"/>
  <c r="CK34" i="61"/>
  <c r="CK35" i="61"/>
  <c r="CK38" i="61"/>
  <c r="AZ40" i="61"/>
  <c r="AH37" i="61"/>
  <c r="AH35" i="61"/>
  <c r="AH32" i="61"/>
  <c r="AH36" i="61"/>
  <c r="AH39" i="61"/>
  <c r="AH31" i="61"/>
  <c r="AH34" i="61"/>
  <c r="AH33" i="61"/>
  <c r="AH38" i="61"/>
  <c r="AW36" i="61"/>
  <c r="AW38" i="61"/>
  <c r="AW35" i="61"/>
  <c r="AW39" i="61"/>
  <c r="AW31" i="61"/>
  <c r="AW33" i="61"/>
  <c r="AW34" i="61"/>
  <c r="AW32" i="61"/>
  <c r="AW37" i="61"/>
  <c r="AH32" i="57"/>
  <c r="AH28" i="57"/>
  <c r="AH27" i="57"/>
  <c r="X33" i="61"/>
  <c r="X37" i="61"/>
  <c r="X35" i="61"/>
  <c r="X31" i="61"/>
  <c r="X34" i="61"/>
  <c r="X39" i="61"/>
  <c r="X38" i="61"/>
  <c r="X32" i="61"/>
  <c r="X36" i="61"/>
  <c r="AH51" i="57"/>
  <c r="Y36" i="61"/>
  <c r="Y34" i="61"/>
  <c r="Y33" i="61"/>
  <c r="Y38" i="61"/>
  <c r="Y31" i="61"/>
  <c r="Y35" i="61"/>
  <c r="Y39" i="61"/>
  <c r="Y32" i="61"/>
  <c r="Y37" i="61"/>
  <c r="AH26" i="57"/>
  <c r="W38" i="61"/>
  <c r="W39" i="61"/>
  <c r="W33" i="61"/>
  <c r="W31" i="61"/>
  <c r="W36" i="61"/>
  <c r="W32" i="61"/>
  <c r="W37" i="61"/>
  <c r="W34" i="61"/>
  <c r="W35" i="61"/>
  <c r="O38" i="61"/>
  <c r="O36" i="61"/>
  <c r="O33" i="61"/>
  <c r="O37" i="61"/>
  <c r="O39" i="61"/>
  <c r="O32" i="61"/>
  <c r="O31" i="61"/>
  <c r="O34" i="61"/>
  <c r="O35" i="61"/>
  <c r="DA35" i="61"/>
  <c r="DA38" i="61"/>
  <c r="DA31" i="61"/>
  <c r="DA33" i="61"/>
  <c r="DA39" i="61"/>
  <c r="DA32" i="61"/>
  <c r="DA37" i="61"/>
  <c r="DA36" i="61"/>
  <c r="DA34" i="61"/>
  <c r="BA32" i="61"/>
  <c r="BA37" i="61"/>
  <c r="BA33" i="61"/>
  <c r="BA38" i="61"/>
  <c r="BA36" i="61"/>
  <c r="BA34" i="61"/>
  <c r="BA31" i="61"/>
  <c r="BA35" i="61"/>
  <c r="BA39" i="61"/>
  <c r="AA38" i="61"/>
  <c r="AA39" i="61"/>
  <c r="AA33" i="61"/>
  <c r="AA37" i="61"/>
  <c r="AA31" i="61"/>
  <c r="AA32" i="61"/>
  <c r="AA35" i="61"/>
  <c r="AA34" i="61"/>
  <c r="AA36" i="61"/>
  <c r="BI36" i="61"/>
  <c r="BI34" i="61"/>
  <c r="BI31" i="61"/>
  <c r="BI35" i="61"/>
  <c r="BI39" i="61"/>
  <c r="BI33" i="61"/>
  <c r="BI32" i="61"/>
  <c r="BI38" i="61"/>
  <c r="BI37" i="61"/>
  <c r="L32" i="61"/>
  <c r="L36" i="61"/>
  <c r="L35" i="61"/>
  <c r="L39" i="61"/>
  <c r="L33" i="61"/>
  <c r="L34" i="61"/>
  <c r="L37" i="61"/>
  <c r="L31" i="61"/>
  <c r="L38" i="61"/>
  <c r="AN52" i="57"/>
  <c r="AN15" i="57"/>
  <c r="C38" i="61"/>
  <c r="C36" i="61"/>
  <c r="C34" i="61"/>
  <c r="C35" i="61"/>
  <c r="C31" i="61"/>
  <c r="C39" i="61"/>
  <c r="C33" i="61"/>
  <c r="AF111" i="57"/>
  <c r="AP12" i="57" s="1"/>
  <c r="C32" i="61"/>
  <c r="C37" i="61"/>
  <c r="AH18" i="57"/>
  <c r="AQ32" i="61"/>
  <c r="AQ35" i="61"/>
  <c r="AQ34" i="61"/>
  <c r="AQ31" i="61"/>
  <c r="AQ38" i="61"/>
  <c r="AQ36" i="61"/>
  <c r="AQ33" i="61"/>
  <c r="AQ37" i="61"/>
  <c r="AQ39" i="61"/>
  <c r="AX36" i="61"/>
  <c r="AX31" i="61"/>
  <c r="AX33" i="61"/>
  <c r="AX38" i="61"/>
  <c r="AX37" i="61"/>
  <c r="AX35" i="61"/>
  <c r="AX32" i="61"/>
  <c r="AX39" i="61"/>
  <c r="AX34" i="61"/>
  <c r="AP53" i="57"/>
  <c r="G34" i="61"/>
  <c r="G35" i="61"/>
  <c r="G38" i="61"/>
  <c r="G39" i="61"/>
  <c r="G33" i="61"/>
  <c r="G31" i="61"/>
  <c r="G36" i="61"/>
  <c r="G32" i="61"/>
  <c r="G37" i="61"/>
  <c r="R33" i="61"/>
  <c r="R38" i="61"/>
  <c r="R35" i="61"/>
  <c r="R37" i="61"/>
  <c r="R39" i="61"/>
  <c r="R36" i="61"/>
  <c r="R31" i="61"/>
  <c r="R34" i="61"/>
  <c r="R32" i="61"/>
  <c r="AF33" i="61"/>
  <c r="AF34" i="61"/>
  <c r="AF37" i="61"/>
  <c r="AF31" i="61"/>
  <c r="AF35" i="61"/>
  <c r="AF32" i="61"/>
  <c r="AF39" i="61"/>
  <c r="AF38" i="61"/>
  <c r="AF36" i="61"/>
  <c r="AP35" i="57"/>
  <c r="AH45" i="57"/>
  <c r="AE111" i="57"/>
  <c r="AE114" i="57" s="1"/>
  <c r="H75" i="50" s="1"/>
  <c r="AL33" i="61"/>
  <c r="AL38" i="61"/>
  <c r="AL37" i="61"/>
  <c r="AL39" i="61"/>
  <c r="AL32" i="61"/>
  <c r="AL36" i="61"/>
  <c r="AL35" i="61"/>
  <c r="AL31" i="61"/>
  <c r="AL34" i="61"/>
  <c r="AP41" i="57"/>
  <c r="AH43" i="57"/>
  <c r="V33" i="61"/>
  <c r="V38" i="61"/>
  <c r="V37" i="61"/>
  <c r="V39" i="61"/>
  <c r="V32" i="61"/>
  <c r="V36" i="61"/>
  <c r="V35" i="61"/>
  <c r="V31" i="61"/>
  <c r="V34" i="61"/>
  <c r="AP25" i="57"/>
  <c r="AP31" i="61"/>
  <c r="AP34" i="61"/>
  <c r="AP33" i="61"/>
  <c r="AP38" i="61"/>
  <c r="AP37" i="61"/>
  <c r="AP39" i="61"/>
  <c r="AP32" i="61"/>
  <c r="AP36" i="61"/>
  <c r="AP35" i="61"/>
  <c r="AP45" i="57"/>
  <c r="AH17" i="57"/>
  <c r="AE38" i="61"/>
  <c r="AE36" i="61"/>
  <c r="AE33" i="61"/>
  <c r="AE37" i="61"/>
  <c r="AE39" i="61"/>
  <c r="AE32" i="61"/>
  <c r="AE31" i="61"/>
  <c r="AE34" i="61"/>
  <c r="AE35" i="61"/>
  <c r="AP34" i="57"/>
  <c r="AH44" i="57"/>
  <c r="AD33" i="61"/>
  <c r="AD38" i="61"/>
  <c r="AD37" i="61"/>
  <c r="AD39" i="61"/>
  <c r="AD32" i="61"/>
  <c r="AD36" i="61"/>
  <c r="AD35" i="61"/>
  <c r="AD31" i="61"/>
  <c r="AD34" i="61"/>
  <c r="AP33" i="57"/>
  <c r="F37" i="61"/>
  <c r="F39" i="61"/>
  <c r="F36" i="61"/>
  <c r="F34" i="61"/>
  <c r="F32" i="61"/>
  <c r="F31" i="61"/>
  <c r="F33" i="61"/>
  <c r="F38" i="61"/>
  <c r="F35" i="61"/>
  <c r="AP9" i="57"/>
  <c r="AH29" i="57"/>
  <c r="AC32" i="61"/>
  <c r="AC33" i="61"/>
  <c r="AC36" i="61"/>
  <c r="AC38" i="61"/>
  <c r="AC35" i="61"/>
  <c r="AC34" i="61"/>
  <c r="AC31" i="61"/>
  <c r="AC37" i="61"/>
  <c r="AC39" i="61"/>
  <c r="AP32" i="57"/>
  <c r="BB31" i="61"/>
  <c r="BB34" i="61"/>
  <c r="BB33" i="61"/>
  <c r="BB38" i="61"/>
  <c r="BB37" i="61"/>
  <c r="BB39" i="61"/>
  <c r="BB32" i="61"/>
  <c r="BB36" i="61"/>
  <c r="BB35" i="61"/>
  <c r="AP57" i="57"/>
  <c r="AH11" i="57"/>
  <c r="AH50" i="57"/>
  <c r="AH52" i="57"/>
  <c r="BC34" i="61"/>
  <c r="BC35" i="61"/>
  <c r="BC38" i="61"/>
  <c r="BC39" i="61"/>
  <c r="BC33" i="61"/>
  <c r="BC31" i="61"/>
  <c r="BC36" i="61"/>
  <c r="BC32" i="61"/>
  <c r="BC37" i="61"/>
  <c r="AP58" i="57"/>
  <c r="AH48" i="57"/>
  <c r="BD33" i="61"/>
  <c r="BD38" i="61"/>
  <c r="BD37" i="61"/>
  <c r="BD31" i="61"/>
  <c r="BD32" i="61"/>
  <c r="BD35" i="61"/>
  <c r="BD36" i="61"/>
  <c r="BD34" i="61"/>
  <c r="BD39" i="61"/>
  <c r="AP59" i="57"/>
  <c r="T31" i="61"/>
  <c r="T36" i="61"/>
  <c r="T35" i="61"/>
  <c r="T37" i="61"/>
  <c r="T34" i="61"/>
  <c r="T32" i="61"/>
  <c r="T33" i="61"/>
  <c r="T38" i="61"/>
  <c r="T39" i="61"/>
  <c r="AP23" i="57"/>
  <c r="AH13" i="57"/>
  <c r="AR35" i="61"/>
  <c r="AR37" i="61"/>
  <c r="AR33" i="61"/>
  <c r="AR34" i="61"/>
  <c r="AR39" i="61"/>
  <c r="AR31" i="61"/>
  <c r="AR38" i="61"/>
  <c r="AR32" i="61"/>
  <c r="AR36" i="61"/>
  <c r="AP47" i="57"/>
  <c r="P32" i="61"/>
  <c r="P34" i="61"/>
  <c r="P31" i="61"/>
  <c r="P33" i="61"/>
  <c r="P35" i="61"/>
  <c r="P36" i="61"/>
  <c r="P37" i="61"/>
  <c r="P39" i="61"/>
  <c r="P38" i="61"/>
  <c r="AP19" i="57"/>
  <c r="AH39" i="57"/>
  <c r="AJ34" i="61"/>
  <c r="AJ32" i="61"/>
  <c r="AJ33" i="61"/>
  <c r="AJ38" i="61"/>
  <c r="AJ39" i="61"/>
  <c r="AJ31" i="61"/>
  <c r="AJ36" i="61"/>
  <c r="AJ35" i="61"/>
  <c r="AJ37" i="61"/>
  <c r="AP39" i="57"/>
  <c r="BE31" i="61"/>
  <c r="BE35" i="61"/>
  <c r="BE39" i="61"/>
  <c r="BE32" i="61"/>
  <c r="BE37" i="61"/>
  <c r="BE36" i="61"/>
  <c r="BE34" i="61"/>
  <c r="BE33" i="61"/>
  <c r="BE38" i="61"/>
  <c r="AP60" i="57"/>
  <c r="AH6" i="57"/>
  <c r="AD111" i="57"/>
  <c r="AD114" i="57" s="1"/>
  <c r="H74" i="50" s="1"/>
  <c r="AH22" i="57"/>
  <c r="S32" i="61"/>
  <c r="S37" i="61"/>
  <c r="S39" i="61"/>
  <c r="S35" i="61"/>
  <c r="S34" i="61"/>
  <c r="S33" i="61"/>
  <c r="S38" i="61"/>
  <c r="S36" i="61"/>
  <c r="S31" i="61"/>
  <c r="AP22" i="57"/>
  <c r="AG35" i="61"/>
  <c r="AG38" i="61"/>
  <c r="AG31" i="61"/>
  <c r="AG33" i="61"/>
  <c r="AG39" i="61"/>
  <c r="AG32" i="61"/>
  <c r="AG37" i="61"/>
  <c r="AG36" i="61"/>
  <c r="AG34" i="61"/>
  <c r="AP36" i="57"/>
  <c r="AH46" i="57"/>
  <c r="BF33" i="61"/>
  <c r="BF38" i="61"/>
  <c r="BF37" i="61"/>
  <c r="BF39" i="61"/>
  <c r="BF32" i="61"/>
  <c r="BF36" i="61"/>
  <c r="BF35" i="61"/>
  <c r="BF31" i="61"/>
  <c r="BF34" i="61"/>
  <c r="AP61" i="57"/>
  <c r="K32" i="61"/>
  <c r="K35" i="61"/>
  <c r="K34" i="61"/>
  <c r="K36" i="61"/>
  <c r="K38" i="61"/>
  <c r="K39" i="61"/>
  <c r="K33" i="61"/>
  <c r="K37" i="61"/>
  <c r="K31" i="61"/>
  <c r="AP14" i="57"/>
  <c r="AH35" i="57"/>
  <c r="AH7" i="57"/>
  <c r="AH41" i="57"/>
  <c r="AN34" i="61"/>
  <c r="AN37" i="61"/>
  <c r="AN33" i="61"/>
  <c r="AN38" i="61"/>
  <c r="AN39" i="61"/>
  <c r="AN31" i="61"/>
  <c r="AN32" i="61"/>
  <c r="AN35" i="61"/>
  <c r="AN36" i="61"/>
  <c r="AP43" i="57"/>
  <c r="AM40" i="61"/>
  <c r="AH12" i="57"/>
  <c r="AH55" i="57"/>
  <c r="AH56" i="57"/>
  <c r="AH15" i="57"/>
  <c r="AK33" i="61"/>
  <c r="AK38" i="61"/>
  <c r="AK36" i="61"/>
  <c r="AK34" i="61"/>
  <c r="AK31" i="61"/>
  <c r="AK35" i="61"/>
  <c r="AK39" i="61"/>
  <c r="AK32" i="61"/>
  <c r="AK37" i="61"/>
  <c r="AP40" i="57"/>
  <c r="AH49" i="57"/>
  <c r="H31" i="61"/>
  <c r="H32" i="61"/>
  <c r="H35" i="61"/>
  <c r="H36" i="61"/>
  <c r="H34" i="61"/>
  <c r="H37" i="61"/>
  <c r="H33" i="61"/>
  <c r="H38" i="61"/>
  <c r="H39" i="61"/>
  <c r="AP11" i="57"/>
  <c r="AB35" i="61"/>
  <c r="AB37" i="61"/>
  <c r="AB33" i="61"/>
  <c r="AB34" i="61"/>
  <c r="AB39" i="61"/>
  <c r="AB31" i="61"/>
  <c r="AB38" i="61"/>
  <c r="AB32" i="61"/>
  <c r="AB36" i="61"/>
  <c r="AP31" i="57"/>
  <c r="N40" i="61"/>
  <c r="AH40" i="57"/>
  <c r="AU34" i="61"/>
  <c r="AU35" i="61"/>
  <c r="AU38" i="61"/>
  <c r="AU36" i="61"/>
  <c r="AU33" i="61"/>
  <c r="AU37" i="61"/>
  <c r="AU39" i="61"/>
  <c r="AU32" i="61"/>
  <c r="AU31" i="61"/>
  <c r="AP50" i="57"/>
  <c r="AH110" i="57"/>
  <c r="DC34" i="61"/>
  <c r="DC36" i="61"/>
  <c r="DC39" i="61"/>
  <c r="DC32" i="61"/>
  <c r="DC35" i="61"/>
  <c r="DC38" i="61"/>
  <c r="DC31" i="61"/>
  <c r="DC33" i="61"/>
  <c r="DC37" i="61"/>
  <c r="AP110" i="57"/>
  <c r="U32" i="61"/>
  <c r="U37" i="61"/>
  <c r="U33" i="61"/>
  <c r="U34" i="61"/>
  <c r="U36" i="61"/>
  <c r="U39" i="61"/>
  <c r="U31" i="61"/>
  <c r="U35" i="61"/>
  <c r="U38" i="61"/>
  <c r="AP24" i="57"/>
  <c r="AH38" i="57"/>
  <c r="AI31" i="61"/>
  <c r="AI35" i="61"/>
  <c r="AI34" i="61"/>
  <c r="AI39" i="61"/>
  <c r="AI33" i="61"/>
  <c r="AI38" i="61"/>
  <c r="AI36" i="61"/>
  <c r="AI32" i="61"/>
  <c r="AI37" i="61"/>
  <c r="AP38" i="57"/>
  <c r="J37" i="61"/>
  <c r="J39" i="61"/>
  <c r="J32" i="61"/>
  <c r="J36" i="61"/>
  <c r="J35" i="61"/>
  <c r="J31" i="61"/>
  <c r="J34" i="61"/>
  <c r="J33" i="61"/>
  <c r="J38" i="61"/>
  <c r="AP13" i="57"/>
  <c r="AN54" i="57"/>
  <c r="AY44" i="61"/>
  <c r="AY46" i="61"/>
  <c r="AY48" i="61"/>
  <c r="AY49" i="61"/>
  <c r="AY45" i="61"/>
  <c r="AY47" i="61"/>
  <c r="AY50" i="61"/>
  <c r="AY51" i="61"/>
  <c r="AY52" i="61"/>
  <c r="AF44" i="61"/>
  <c r="AF45" i="61"/>
  <c r="AF46" i="61"/>
  <c r="AF48" i="61"/>
  <c r="AF47" i="61"/>
  <c r="AF49" i="61"/>
  <c r="AF51" i="61"/>
  <c r="AF50" i="61"/>
  <c r="AF52" i="61"/>
  <c r="AJ44" i="61"/>
  <c r="AJ45" i="61"/>
  <c r="AJ46" i="61"/>
  <c r="AJ47" i="61"/>
  <c r="AJ48" i="61"/>
  <c r="AJ49" i="61"/>
  <c r="AJ50" i="61"/>
  <c r="AJ52" i="61"/>
  <c r="AJ51" i="61"/>
  <c r="X44" i="61"/>
  <c r="X45" i="61"/>
  <c r="X46" i="61"/>
  <c r="X47" i="61"/>
  <c r="X48" i="61"/>
  <c r="X50" i="61"/>
  <c r="X49" i="61"/>
  <c r="X52" i="61"/>
  <c r="X51" i="61"/>
  <c r="AZ44" i="61"/>
  <c r="AZ45" i="61"/>
  <c r="AZ46" i="61"/>
  <c r="AZ47" i="61"/>
  <c r="AZ48" i="61"/>
  <c r="AZ50" i="61"/>
  <c r="AZ52" i="61"/>
  <c r="AZ49" i="61"/>
  <c r="AZ51" i="61"/>
  <c r="AL44" i="61"/>
  <c r="AL45" i="61"/>
  <c r="AL46" i="61"/>
  <c r="AL47" i="61"/>
  <c r="AL48" i="61"/>
  <c r="AL49" i="61"/>
  <c r="AL50" i="61"/>
  <c r="AL51" i="61"/>
  <c r="AL52" i="61"/>
  <c r="AN44" i="61"/>
  <c r="AN45" i="61"/>
  <c r="AN46" i="61"/>
  <c r="AN48" i="61"/>
  <c r="AN47" i="61"/>
  <c r="AN49" i="61"/>
  <c r="AN50" i="61"/>
  <c r="AN52" i="61"/>
  <c r="AN51" i="61"/>
  <c r="DC45" i="61"/>
  <c r="DC47" i="61"/>
  <c r="DC48" i="61"/>
  <c r="DC49" i="61"/>
  <c r="DC44" i="61"/>
  <c r="DC46" i="61"/>
  <c r="DC50" i="61"/>
  <c r="DC51" i="61"/>
  <c r="DC52" i="61"/>
  <c r="Z44" i="61"/>
  <c r="Z45" i="61"/>
  <c r="Z46" i="61"/>
  <c r="Z47" i="61"/>
  <c r="Z48" i="61"/>
  <c r="Z49" i="61"/>
  <c r="Z50" i="61"/>
  <c r="Z51" i="61"/>
  <c r="Z52" i="61"/>
  <c r="AX44" i="61"/>
  <c r="AX45" i="61"/>
  <c r="AX46" i="61"/>
  <c r="AX47" i="61"/>
  <c r="AX48" i="61"/>
  <c r="AX49" i="61"/>
  <c r="AX50" i="61"/>
  <c r="AX51" i="61"/>
  <c r="AX52" i="61"/>
  <c r="AO45" i="61"/>
  <c r="AO47" i="61"/>
  <c r="AO44" i="61"/>
  <c r="AO49" i="61"/>
  <c r="AO48" i="61"/>
  <c r="AO50" i="61"/>
  <c r="AO51" i="61"/>
  <c r="AO52" i="61"/>
  <c r="AO46" i="61"/>
  <c r="BF44" i="61"/>
  <c r="BF45" i="61"/>
  <c r="BF46" i="61"/>
  <c r="BF47" i="61"/>
  <c r="BF48" i="61"/>
  <c r="BF49" i="61"/>
  <c r="BF50" i="61"/>
  <c r="BF51" i="61"/>
  <c r="BF52" i="61"/>
  <c r="BC44" i="61"/>
  <c r="BC45" i="61"/>
  <c r="BC46" i="61"/>
  <c r="BC48" i="61"/>
  <c r="BC49" i="61"/>
  <c r="BC47" i="61"/>
  <c r="BC50" i="61"/>
  <c r="BC51" i="61"/>
  <c r="BC52" i="61"/>
  <c r="AN38" i="57"/>
  <c r="AI47" i="61"/>
  <c r="AI44" i="61"/>
  <c r="AI46" i="61"/>
  <c r="AI48" i="61"/>
  <c r="AI49" i="61"/>
  <c r="AI45" i="61"/>
  <c r="AI50" i="61"/>
  <c r="AI51" i="61"/>
  <c r="AI52" i="61"/>
  <c r="AV44" i="61"/>
  <c r="AV45" i="61"/>
  <c r="AV46" i="61"/>
  <c r="AV47" i="61"/>
  <c r="AV48" i="61"/>
  <c r="AV49" i="61"/>
  <c r="AV51" i="61"/>
  <c r="AV50" i="61"/>
  <c r="AV52" i="61"/>
  <c r="AB44" i="61"/>
  <c r="AB45" i="61"/>
  <c r="AB46" i="61"/>
  <c r="AB47" i="61"/>
  <c r="AB48" i="61"/>
  <c r="AB49" i="61"/>
  <c r="AB51" i="61"/>
  <c r="AB50" i="61"/>
  <c r="AB52" i="61"/>
  <c r="BA44" i="61"/>
  <c r="BA45" i="61"/>
  <c r="BA46" i="61"/>
  <c r="BA47" i="61"/>
  <c r="BA48" i="61"/>
  <c r="BA49" i="61"/>
  <c r="BA50" i="61"/>
  <c r="BA51" i="61"/>
  <c r="BA52" i="61"/>
  <c r="CI44" i="61"/>
  <c r="CI45" i="61"/>
  <c r="CI46" i="61"/>
  <c r="CI48" i="61"/>
  <c r="CI49" i="61"/>
  <c r="CI50" i="61"/>
  <c r="CI51" i="61"/>
  <c r="CI52" i="61"/>
  <c r="CI47" i="61"/>
  <c r="AT44" i="61"/>
  <c r="AT45" i="61"/>
  <c r="AT46" i="61"/>
  <c r="AT47" i="61"/>
  <c r="AT48" i="61"/>
  <c r="AT49" i="61"/>
  <c r="AT50" i="61"/>
  <c r="AT51" i="61"/>
  <c r="AT52" i="61"/>
  <c r="Y45" i="61"/>
  <c r="Y47" i="61"/>
  <c r="Y44" i="61"/>
  <c r="Y49" i="61"/>
  <c r="Y50" i="61"/>
  <c r="Y46" i="61"/>
  <c r="Y51" i="61"/>
  <c r="Y52" i="61"/>
  <c r="Y48" i="61"/>
  <c r="AK44" i="61"/>
  <c r="AK45" i="61"/>
  <c r="AK46" i="61"/>
  <c r="AK47" i="61"/>
  <c r="AK48" i="61"/>
  <c r="AK49" i="61"/>
  <c r="AK50" i="61"/>
  <c r="AK51" i="61"/>
  <c r="AK52" i="61"/>
  <c r="H44" i="61"/>
  <c r="H45" i="61"/>
  <c r="H46" i="61"/>
  <c r="H47" i="61"/>
  <c r="H48" i="61"/>
  <c r="H50" i="61"/>
  <c r="H49" i="61"/>
  <c r="H52" i="61"/>
  <c r="H51" i="61"/>
  <c r="BI44" i="61"/>
  <c r="BI45" i="61"/>
  <c r="BI46" i="61"/>
  <c r="BI48" i="61"/>
  <c r="BI47" i="61"/>
  <c r="BI49" i="61"/>
  <c r="BI50" i="61"/>
  <c r="BI51" i="61"/>
  <c r="BI52" i="61"/>
  <c r="AW46" i="61"/>
  <c r="AW48" i="61"/>
  <c r="AW49" i="61"/>
  <c r="AW45" i="61"/>
  <c r="AW47" i="61"/>
  <c r="AW50" i="61"/>
  <c r="AW51" i="61"/>
  <c r="AW52" i="61"/>
  <c r="AW44" i="61"/>
  <c r="O44" i="61"/>
  <c r="O45" i="61"/>
  <c r="O46" i="61"/>
  <c r="O47" i="61"/>
  <c r="O49" i="61"/>
  <c r="O50" i="61"/>
  <c r="O48" i="61"/>
  <c r="O51" i="61"/>
  <c r="O52" i="61"/>
  <c r="N44" i="61"/>
  <c r="N45" i="61"/>
  <c r="N46" i="61"/>
  <c r="N47" i="61"/>
  <c r="N48" i="61"/>
  <c r="N49" i="61"/>
  <c r="N50" i="61"/>
  <c r="N51" i="61"/>
  <c r="N52" i="61"/>
  <c r="T44" i="61"/>
  <c r="T45" i="61"/>
  <c r="T46" i="61"/>
  <c r="T47" i="61"/>
  <c r="T50" i="61"/>
  <c r="T48" i="61"/>
  <c r="T52" i="61"/>
  <c r="T49" i="61"/>
  <c r="T51" i="61"/>
  <c r="AA44" i="61"/>
  <c r="AA45" i="61"/>
  <c r="AA47" i="61"/>
  <c r="AA49" i="61"/>
  <c r="AA50" i="61"/>
  <c r="AA46" i="61"/>
  <c r="AA48" i="61"/>
  <c r="AA51" i="61"/>
  <c r="AA52" i="61"/>
  <c r="BD44" i="61"/>
  <c r="BD45" i="61"/>
  <c r="BD46" i="61"/>
  <c r="BD48" i="61"/>
  <c r="BD47" i="61"/>
  <c r="BD49" i="61"/>
  <c r="BD50" i="61"/>
  <c r="BD52" i="61"/>
  <c r="BD51" i="61"/>
  <c r="P44" i="61"/>
  <c r="P45" i="61"/>
  <c r="P46" i="61"/>
  <c r="P47" i="61"/>
  <c r="P48" i="61"/>
  <c r="P49" i="61"/>
  <c r="P50" i="61"/>
  <c r="P51" i="61"/>
  <c r="P52" i="61"/>
  <c r="BG44" i="61"/>
  <c r="BG45" i="61"/>
  <c r="BG47" i="61"/>
  <c r="BG49" i="61"/>
  <c r="BG46" i="61"/>
  <c r="BG48" i="61"/>
  <c r="BG50" i="61"/>
  <c r="BG51" i="61"/>
  <c r="BG52" i="61"/>
  <c r="K44" i="61"/>
  <c r="K45" i="61"/>
  <c r="K47" i="61"/>
  <c r="K49" i="61"/>
  <c r="K50" i="61"/>
  <c r="K46" i="61"/>
  <c r="K48" i="61"/>
  <c r="K51" i="61"/>
  <c r="K52" i="61"/>
  <c r="AQ44" i="61"/>
  <c r="AQ45" i="61"/>
  <c r="AQ47" i="61"/>
  <c r="AQ49" i="61"/>
  <c r="AQ46" i="61"/>
  <c r="AQ48" i="61"/>
  <c r="AQ50" i="61"/>
  <c r="AQ51" i="61"/>
  <c r="AQ52" i="61"/>
  <c r="Q46" i="61"/>
  <c r="Q48" i="61"/>
  <c r="Q49" i="61"/>
  <c r="Q50" i="61"/>
  <c r="Q44" i="61"/>
  <c r="Q47" i="61"/>
  <c r="Q51" i="61"/>
  <c r="Q52" i="61"/>
  <c r="Q45" i="61"/>
  <c r="DA45" i="61"/>
  <c r="DA47" i="61"/>
  <c r="DA48" i="61"/>
  <c r="DA49" i="61"/>
  <c r="DA44" i="61"/>
  <c r="DA50" i="61"/>
  <c r="DA51" i="61"/>
  <c r="DA52" i="61"/>
  <c r="DA46" i="61"/>
  <c r="M44" i="61"/>
  <c r="M45" i="61"/>
  <c r="M46" i="61"/>
  <c r="M47" i="61"/>
  <c r="M48" i="61"/>
  <c r="M49" i="61"/>
  <c r="M50" i="61"/>
  <c r="M51" i="61"/>
  <c r="M52" i="61"/>
  <c r="AR44" i="61"/>
  <c r="AR45" i="61"/>
  <c r="AR46" i="61"/>
  <c r="AR48" i="61"/>
  <c r="AR49" i="61"/>
  <c r="AR51" i="61"/>
  <c r="AR52" i="61"/>
  <c r="AR47" i="61"/>
  <c r="AR50" i="61"/>
  <c r="AU44" i="61"/>
  <c r="AU45" i="61"/>
  <c r="AU46" i="61"/>
  <c r="AU47" i="61"/>
  <c r="AU49" i="61"/>
  <c r="AU50" i="61"/>
  <c r="AU51" i="61"/>
  <c r="AU52" i="61"/>
  <c r="AU48" i="61"/>
  <c r="S44" i="61"/>
  <c r="S46" i="61"/>
  <c r="S48" i="61"/>
  <c r="S49" i="61"/>
  <c r="S50" i="61"/>
  <c r="S45" i="61"/>
  <c r="S47" i="61"/>
  <c r="S51" i="61"/>
  <c r="S52" i="61"/>
  <c r="U44" i="61"/>
  <c r="U45" i="61"/>
  <c r="U46" i="61"/>
  <c r="U47" i="61"/>
  <c r="U48" i="61"/>
  <c r="U49" i="61"/>
  <c r="U50" i="61"/>
  <c r="U51" i="61"/>
  <c r="U52" i="61"/>
  <c r="AP44" i="61"/>
  <c r="AP45" i="61"/>
  <c r="AP46" i="61"/>
  <c r="AP47" i="61"/>
  <c r="AP48" i="61"/>
  <c r="AP49" i="61"/>
  <c r="AP50" i="61"/>
  <c r="AP51" i="61"/>
  <c r="AP52" i="61"/>
  <c r="AM44" i="61"/>
  <c r="AM45" i="61"/>
  <c r="AM46" i="61"/>
  <c r="AM48" i="61"/>
  <c r="AM49" i="61"/>
  <c r="AM47" i="61"/>
  <c r="AM50" i="61"/>
  <c r="AM51" i="61"/>
  <c r="AM52" i="61"/>
  <c r="L44" i="61"/>
  <c r="L45" i="61"/>
  <c r="L46" i="61"/>
  <c r="L47" i="61"/>
  <c r="L48" i="61"/>
  <c r="L49" i="61"/>
  <c r="L51" i="61"/>
  <c r="L50" i="61"/>
  <c r="L52" i="61"/>
  <c r="AD44" i="61"/>
  <c r="AD45" i="61"/>
  <c r="AD46" i="61"/>
  <c r="AD47" i="61"/>
  <c r="AD48" i="61"/>
  <c r="AD49" i="61"/>
  <c r="AD50" i="61"/>
  <c r="AD51" i="61"/>
  <c r="AD52" i="61"/>
  <c r="AE44" i="61"/>
  <c r="AE45" i="61"/>
  <c r="AE46" i="61"/>
  <c r="AE47" i="61"/>
  <c r="AE49" i="61"/>
  <c r="AE50" i="61"/>
  <c r="AE51" i="61"/>
  <c r="AE52" i="61"/>
  <c r="AE48" i="61"/>
  <c r="R44" i="61"/>
  <c r="R45" i="61"/>
  <c r="R46" i="61"/>
  <c r="R47" i="61"/>
  <c r="R48" i="61"/>
  <c r="R49" i="61"/>
  <c r="R50" i="61"/>
  <c r="R51" i="61"/>
  <c r="R52" i="61"/>
  <c r="AS44" i="61"/>
  <c r="AS45" i="61"/>
  <c r="AS46" i="61"/>
  <c r="AS48" i="61"/>
  <c r="AS47" i="61"/>
  <c r="AS49" i="61"/>
  <c r="AS50" i="61"/>
  <c r="AS51" i="61"/>
  <c r="AS52" i="61"/>
  <c r="J44" i="61"/>
  <c r="J45" i="61"/>
  <c r="J46" i="61"/>
  <c r="J47" i="61"/>
  <c r="J48" i="61"/>
  <c r="J49" i="61"/>
  <c r="J50" i="61"/>
  <c r="J51" i="61"/>
  <c r="J52" i="61"/>
  <c r="AH44" i="61"/>
  <c r="AH45" i="61"/>
  <c r="AH46" i="61"/>
  <c r="AH47" i="61"/>
  <c r="AH48" i="61"/>
  <c r="AH49" i="61"/>
  <c r="AH50" i="61"/>
  <c r="AH51" i="61"/>
  <c r="AH52" i="61"/>
  <c r="BE45" i="61"/>
  <c r="BE47" i="61"/>
  <c r="BE44" i="61"/>
  <c r="BE49" i="61"/>
  <c r="BE48" i="61"/>
  <c r="BE46" i="61"/>
  <c r="BE50" i="61"/>
  <c r="BE51" i="61"/>
  <c r="BE52" i="61"/>
  <c r="AN35" i="57"/>
  <c r="BB44" i="61"/>
  <c r="BB45" i="61"/>
  <c r="BB46" i="61"/>
  <c r="BB47" i="61"/>
  <c r="BB48" i="61"/>
  <c r="BB49" i="61"/>
  <c r="BB50" i="61"/>
  <c r="BB51" i="61"/>
  <c r="BB52" i="61"/>
  <c r="AN33" i="57"/>
  <c r="F44" i="61"/>
  <c r="F45" i="61"/>
  <c r="F46" i="61"/>
  <c r="F47" i="61"/>
  <c r="F48" i="61"/>
  <c r="F49" i="61"/>
  <c r="F50" i="61"/>
  <c r="F51" i="61"/>
  <c r="F52" i="61"/>
  <c r="AN17" i="57"/>
  <c r="AN27" i="57"/>
  <c r="AN21" i="57"/>
  <c r="D44" i="61"/>
  <c r="D45" i="61"/>
  <c r="D46" i="61"/>
  <c r="D47" i="61"/>
  <c r="D50" i="61"/>
  <c r="D52" i="61"/>
  <c r="D48" i="61"/>
  <c r="D49" i="61"/>
  <c r="D51" i="61"/>
  <c r="AN23" i="57"/>
  <c r="AN43" i="57"/>
  <c r="I45" i="61"/>
  <c r="I47" i="61"/>
  <c r="I44" i="61"/>
  <c r="I49" i="61"/>
  <c r="I50" i="61"/>
  <c r="I46" i="61"/>
  <c r="I48" i="61"/>
  <c r="I51" i="61"/>
  <c r="I52" i="61"/>
  <c r="AC44" i="61"/>
  <c r="AC45" i="61"/>
  <c r="AC46" i="61"/>
  <c r="AC47" i="61"/>
  <c r="AC48" i="61"/>
  <c r="AC49" i="61"/>
  <c r="AC50" i="61"/>
  <c r="AC51" i="61"/>
  <c r="AC52" i="61"/>
  <c r="AN53" i="57"/>
  <c r="CK45" i="61"/>
  <c r="CK47" i="61"/>
  <c r="CK49" i="61"/>
  <c r="CK44" i="61"/>
  <c r="CK46" i="61"/>
  <c r="CK50" i="61"/>
  <c r="CK51" i="61"/>
  <c r="CK52" i="61"/>
  <c r="CK48" i="61"/>
  <c r="AN44" i="57"/>
  <c r="V44" i="61"/>
  <c r="V45" i="61"/>
  <c r="V46" i="61"/>
  <c r="V47" i="61"/>
  <c r="V48" i="61"/>
  <c r="V49" i="61"/>
  <c r="V50" i="61"/>
  <c r="V51" i="61"/>
  <c r="V52" i="61"/>
  <c r="AN10" i="57"/>
  <c r="G44" i="61"/>
  <c r="G45" i="61"/>
  <c r="G46" i="61"/>
  <c r="G47" i="61"/>
  <c r="G48" i="61"/>
  <c r="G49" i="61"/>
  <c r="G50" i="61"/>
  <c r="G51" i="61"/>
  <c r="G52" i="61"/>
  <c r="AN31" i="57"/>
  <c r="AN26" i="57"/>
  <c r="W44" i="61"/>
  <c r="W45" i="61"/>
  <c r="W46" i="61"/>
  <c r="W47" i="61"/>
  <c r="W48" i="61"/>
  <c r="W49" i="61"/>
  <c r="W50" i="61"/>
  <c r="W51" i="61"/>
  <c r="W52" i="61"/>
  <c r="AN56" i="57"/>
  <c r="AN90" i="57"/>
  <c r="AN64" i="57"/>
  <c r="AG44" i="61"/>
  <c r="AG46" i="61"/>
  <c r="AG48" i="61"/>
  <c r="AG47" i="61"/>
  <c r="AG49" i="61"/>
  <c r="AG45" i="61"/>
  <c r="AG50" i="61"/>
  <c r="AG51" i="61"/>
  <c r="AG52" i="61"/>
  <c r="C47" i="61"/>
  <c r="C51" i="61"/>
  <c r="C48" i="61"/>
  <c r="C45" i="61"/>
  <c r="C49" i="61"/>
  <c r="C44" i="61"/>
  <c r="C46" i="61"/>
  <c r="C50" i="61"/>
  <c r="C52" i="61"/>
  <c r="AH111" i="57"/>
  <c r="AN13" i="57"/>
  <c r="AN45" i="57"/>
  <c r="AK111" i="57"/>
  <c r="I75" i="50" s="1"/>
  <c r="AN48" i="57"/>
  <c r="AN62" i="57"/>
  <c r="AN39" i="57"/>
  <c r="AN55" i="57"/>
  <c r="AN41" i="57"/>
  <c r="AN12" i="57"/>
  <c r="AN92" i="57"/>
  <c r="AN14" i="57"/>
  <c r="AN46" i="57"/>
  <c r="AN51" i="57"/>
  <c r="AN50" i="57"/>
  <c r="AN22" i="57"/>
  <c r="AN49" i="57"/>
  <c r="AN28" i="57"/>
  <c r="AN19" i="57"/>
  <c r="AN9" i="57"/>
  <c r="AN7" i="57"/>
  <c r="AN110" i="57"/>
  <c r="AN40" i="57"/>
  <c r="AN58" i="57"/>
  <c r="AN11" i="57"/>
  <c r="AJ111" i="57"/>
  <c r="I74" i="50" s="1"/>
  <c r="AN6" i="57"/>
  <c r="AL111" i="57"/>
  <c r="AN42" i="57"/>
  <c r="AN59" i="57"/>
  <c r="AN37" i="57"/>
  <c r="AN60" i="57"/>
  <c r="AN57" i="57"/>
  <c r="AN18" i="57"/>
  <c r="AN34" i="57"/>
  <c r="AN30" i="57"/>
  <c r="AN29" i="57"/>
  <c r="AN32" i="57"/>
  <c r="AN61" i="57"/>
  <c r="AN25" i="57"/>
  <c r="AN20" i="57"/>
  <c r="AN108" i="57"/>
  <c r="AN16" i="57"/>
  <c r="AN47" i="57"/>
  <c r="AN24" i="57"/>
  <c r="AN36" i="57"/>
  <c r="E4" i="54"/>
  <c r="AF40" i="61" l="1"/>
  <c r="AB40" i="61"/>
  <c r="K40" i="61"/>
  <c r="BF40" i="61"/>
  <c r="AP21" i="57"/>
  <c r="AP44" i="57"/>
  <c r="AD40" i="61"/>
  <c r="R40" i="61"/>
  <c r="BI40" i="61"/>
  <c r="AP90" i="57"/>
  <c r="AP62" i="57"/>
  <c r="BG40" i="61"/>
  <c r="AP26" i="57"/>
  <c r="W40" i="61"/>
  <c r="AP92" i="57"/>
  <c r="AP6" i="57"/>
  <c r="AP54" i="57"/>
  <c r="BD40" i="61"/>
  <c r="BA40" i="61"/>
  <c r="AP40" i="61"/>
  <c r="V40" i="61"/>
  <c r="AN40" i="61"/>
  <c r="DD34" i="61"/>
  <c r="J40" i="61"/>
  <c r="AI40" i="61"/>
  <c r="AP10" i="57"/>
  <c r="AX40" i="61"/>
  <c r="AP46" i="57"/>
  <c r="DD37" i="61"/>
  <c r="C40" i="61"/>
  <c r="DD36" i="61"/>
  <c r="AP15" i="57"/>
  <c r="AP30" i="57"/>
  <c r="AA40" i="61"/>
  <c r="AP108" i="57"/>
  <c r="AW40" i="61"/>
  <c r="AP37" i="57"/>
  <c r="AO40" i="61"/>
  <c r="Q40" i="61"/>
  <c r="I40" i="61"/>
  <c r="DD33" i="61"/>
  <c r="DD44" i="61"/>
  <c r="AH53" i="61"/>
  <c r="AP53" i="61"/>
  <c r="AU53" i="61"/>
  <c r="Q53" i="61"/>
  <c r="AQ53" i="61"/>
  <c r="U40" i="61"/>
  <c r="AU40" i="61"/>
  <c r="H40" i="61"/>
  <c r="AG40" i="61"/>
  <c r="S40" i="61"/>
  <c r="T40" i="61"/>
  <c r="AC40" i="61"/>
  <c r="AE40" i="61"/>
  <c r="AQ40" i="61"/>
  <c r="DD32" i="61"/>
  <c r="DD31" i="61"/>
  <c r="DD38" i="61"/>
  <c r="DA40" i="61"/>
  <c r="Y40" i="61"/>
  <c r="AP27" i="57"/>
  <c r="X40" i="61"/>
  <c r="AH40" i="61"/>
  <c r="AP49" i="57"/>
  <c r="AP16" i="57"/>
  <c r="AP20" i="57"/>
  <c r="D40" i="61"/>
  <c r="AP51" i="57"/>
  <c r="AV40" i="61"/>
  <c r="BC40" i="61"/>
  <c r="F40" i="61"/>
  <c r="O40" i="61"/>
  <c r="DC40" i="61"/>
  <c r="AK40" i="61"/>
  <c r="BE40" i="61"/>
  <c r="AJ40" i="61"/>
  <c r="P40" i="61"/>
  <c r="AR40" i="61"/>
  <c r="BB40" i="61"/>
  <c r="AL40" i="61"/>
  <c r="G40" i="61"/>
  <c r="AP7" i="57"/>
  <c r="AP65" i="57"/>
  <c r="AP81" i="57"/>
  <c r="AP101" i="57"/>
  <c r="AP97" i="57"/>
  <c r="AP68" i="57"/>
  <c r="AP76" i="57"/>
  <c r="AP84" i="57"/>
  <c r="AP100" i="57"/>
  <c r="AP77" i="57"/>
  <c r="AP99" i="57"/>
  <c r="AP71" i="57"/>
  <c r="AP111" i="57"/>
  <c r="AP88" i="57"/>
  <c r="AP63" i="57"/>
  <c r="DD39" i="61"/>
  <c r="AP69" i="57"/>
  <c r="AP85" i="57"/>
  <c r="AP105" i="57"/>
  <c r="AP67" i="57"/>
  <c r="AP107" i="57"/>
  <c r="AP70" i="57"/>
  <c r="AP78" i="57"/>
  <c r="AP86" i="57"/>
  <c r="AP94" i="57"/>
  <c r="AP102" i="57"/>
  <c r="AP83" i="57"/>
  <c r="AP103" i="57"/>
  <c r="AP91" i="57"/>
  <c r="AP79" i="57"/>
  <c r="AP80" i="57"/>
  <c r="AP104" i="57"/>
  <c r="AP109" i="57"/>
  <c r="AP75" i="57"/>
  <c r="AP95" i="57"/>
  <c r="AP89" i="57"/>
  <c r="AP66" i="57"/>
  <c r="AP74" i="57"/>
  <c r="AP82" i="57"/>
  <c r="AP98" i="57"/>
  <c r="AP106" i="57"/>
  <c r="AP73" i="57"/>
  <c r="AP93" i="57"/>
  <c r="AP8" i="57"/>
  <c r="AP48" i="57"/>
  <c r="AP72" i="57"/>
  <c r="AP96" i="57"/>
  <c r="AP87" i="57"/>
  <c r="AP17" i="57"/>
  <c r="AP42" i="57"/>
  <c r="AP55" i="57"/>
  <c r="DD35" i="61"/>
  <c r="L40" i="61"/>
  <c r="AP64" i="57"/>
  <c r="AP56" i="57"/>
  <c r="AP18" i="57"/>
  <c r="AP28" i="57"/>
  <c r="AP52" i="57"/>
  <c r="CK40" i="61"/>
  <c r="AT40" i="61"/>
  <c r="CI40" i="61"/>
  <c r="M40" i="61"/>
  <c r="AY40" i="61"/>
  <c r="AP29" i="57"/>
  <c r="Z40" i="61"/>
  <c r="DD46" i="61"/>
  <c r="DD48" i="61"/>
  <c r="V53" i="61"/>
  <c r="AC53" i="61"/>
  <c r="R53" i="61"/>
  <c r="DA53" i="61"/>
  <c r="P53" i="61"/>
  <c r="N53" i="61"/>
  <c r="AI53" i="61"/>
  <c r="AZ53" i="61"/>
  <c r="X53" i="61"/>
  <c r="DD47" i="61"/>
  <c r="G53" i="61"/>
  <c r="BB53" i="61"/>
  <c r="J53" i="61"/>
  <c r="DD49" i="61"/>
  <c r="DD50" i="61"/>
  <c r="DD45" i="61"/>
  <c r="AW53" i="61"/>
  <c r="F53" i="61"/>
  <c r="BE53" i="61"/>
  <c r="AM53" i="61"/>
  <c r="DD51" i="61"/>
  <c r="I53" i="61"/>
  <c r="T53" i="61"/>
  <c r="O53" i="61"/>
  <c r="H53" i="61"/>
  <c r="AK53" i="61"/>
  <c r="CI53" i="61"/>
  <c r="BA53" i="61"/>
  <c r="AO53" i="61"/>
  <c r="AX53" i="61"/>
  <c r="AN53" i="61"/>
  <c r="AL53" i="61"/>
  <c r="AJ53" i="61"/>
  <c r="AF53" i="61"/>
  <c r="AE53" i="61"/>
  <c r="AD53" i="61"/>
  <c r="U53" i="61"/>
  <c r="M53" i="61"/>
  <c r="K53" i="61"/>
  <c r="BD53" i="61"/>
  <c r="AA53" i="61"/>
  <c r="AB53" i="61"/>
  <c r="BC53" i="61"/>
  <c r="Z53" i="61"/>
  <c r="AY53" i="61"/>
  <c r="AG53" i="61"/>
  <c r="W53" i="61"/>
  <c r="CK53" i="61"/>
  <c r="D53" i="61"/>
  <c r="AS53" i="61"/>
  <c r="L53" i="61"/>
  <c r="S53" i="61"/>
  <c r="AR53" i="61"/>
  <c r="BG53" i="61"/>
  <c r="BI53" i="61"/>
  <c r="Y53" i="61"/>
  <c r="AT53" i="61"/>
  <c r="AV53" i="61"/>
  <c r="BF53" i="61"/>
  <c r="DC53" i="61"/>
  <c r="C53" i="61"/>
  <c r="AQ9" i="57"/>
  <c r="AQ13" i="57"/>
  <c r="AQ17" i="57"/>
  <c r="AQ21" i="57"/>
  <c r="AQ25" i="57"/>
  <c r="AQ29" i="57"/>
  <c r="AQ33" i="57"/>
  <c r="AQ37" i="57"/>
  <c r="AQ41" i="57"/>
  <c r="AQ45" i="57"/>
  <c r="AQ49" i="57"/>
  <c r="AQ53" i="57"/>
  <c r="AQ57" i="57"/>
  <c r="AQ61" i="57"/>
  <c r="AQ65" i="57"/>
  <c r="AQ69" i="57"/>
  <c r="AQ73" i="57"/>
  <c r="AQ77" i="57"/>
  <c r="AQ81" i="57"/>
  <c r="AQ85" i="57"/>
  <c r="AQ89" i="57"/>
  <c r="AQ93" i="57"/>
  <c r="AQ97" i="57"/>
  <c r="AQ101" i="57"/>
  <c r="AQ105" i="57"/>
  <c r="AQ109" i="57"/>
  <c r="AQ18" i="57"/>
  <c r="AQ34" i="57"/>
  <c r="AQ46" i="57"/>
  <c r="AQ62" i="57"/>
  <c r="AQ74" i="57"/>
  <c r="AQ82" i="57"/>
  <c r="AQ98" i="57"/>
  <c r="AQ110" i="57"/>
  <c r="AQ10" i="57"/>
  <c r="AQ50" i="57"/>
  <c r="AQ90" i="57"/>
  <c r="DD52" i="61"/>
  <c r="AQ7" i="57"/>
  <c r="AQ11" i="57"/>
  <c r="AQ15" i="57"/>
  <c r="AQ19" i="57"/>
  <c r="AQ23" i="57"/>
  <c r="AQ27" i="57"/>
  <c r="AQ31" i="57"/>
  <c r="AQ35" i="57"/>
  <c r="AQ39" i="57"/>
  <c r="AQ43" i="57"/>
  <c r="AQ47" i="57"/>
  <c r="AQ51" i="57"/>
  <c r="AQ55" i="57"/>
  <c r="AQ59" i="57"/>
  <c r="AQ63" i="57"/>
  <c r="AQ67" i="57"/>
  <c r="AQ71" i="57"/>
  <c r="AQ75" i="57"/>
  <c r="AQ79" i="57"/>
  <c r="AQ83" i="57"/>
  <c r="AQ87" i="57"/>
  <c r="AQ91" i="57"/>
  <c r="AQ95" i="57"/>
  <c r="AQ99" i="57"/>
  <c r="AQ103" i="57"/>
  <c r="AQ107" i="57"/>
  <c r="AQ111" i="57"/>
  <c r="AQ22" i="57"/>
  <c r="AQ30" i="57"/>
  <c r="AQ42" i="57"/>
  <c r="AQ58" i="57"/>
  <c r="AQ70" i="57"/>
  <c r="AQ86" i="57"/>
  <c r="AQ102" i="57"/>
  <c r="AQ8" i="57"/>
  <c r="AQ12" i="57"/>
  <c r="AQ16" i="57"/>
  <c r="AQ20" i="57"/>
  <c r="AQ24" i="57"/>
  <c r="AQ28" i="57"/>
  <c r="AQ32" i="57"/>
  <c r="AQ36" i="57"/>
  <c r="AQ40" i="57"/>
  <c r="AQ44" i="57"/>
  <c r="AQ48" i="57"/>
  <c r="AQ52" i="57"/>
  <c r="AQ56" i="57"/>
  <c r="AQ60" i="57"/>
  <c r="AQ64" i="57"/>
  <c r="AQ68" i="57"/>
  <c r="AQ72" i="57"/>
  <c r="AQ76" i="57"/>
  <c r="AQ80" i="57"/>
  <c r="AQ84" i="57"/>
  <c r="AQ88" i="57"/>
  <c r="AQ92" i="57"/>
  <c r="AQ96" i="57"/>
  <c r="AQ100" i="57"/>
  <c r="AQ104" i="57"/>
  <c r="AQ108" i="57"/>
  <c r="AQ14" i="57"/>
  <c r="AQ26" i="57"/>
  <c r="AQ38" i="57"/>
  <c r="AQ54" i="57"/>
  <c r="AQ66" i="57"/>
  <c r="AQ78" i="57"/>
  <c r="AQ94" i="57"/>
  <c r="AQ106" i="57"/>
  <c r="AQ6" i="57"/>
  <c r="AN111" i="57"/>
  <c r="E9" i="54"/>
  <c r="I87" i="50" l="1"/>
  <c r="DF51" i="61"/>
  <c r="I86" i="50"/>
  <c r="DF50" i="61"/>
  <c r="I82" i="50"/>
  <c r="DF46" i="61"/>
  <c r="I85" i="50"/>
  <c r="DF49" i="61"/>
  <c r="I83" i="50"/>
  <c r="DF47" i="61"/>
  <c r="DF38" i="61"/>
  <c r="H87" i="50" s="1"/>
  <c r="DF36" i="61"/>
  <c r="H85" i="50" s="1"/>
  <c r="DF34" i="61"/>
  <c r="H83" i="50" s="1"/>
  <c r="DF35" i="61"/>
  <c r="H84" i="50" s="1"/>
  <c r="DF31" i="61"/>
  <c r="H80" i="50" s="1"/>
  <c r="I80" i="50"/>
  <c r="DF44" i="61"/>
  <c r="I81" i="50"/>
  <c r="DF45" i="61"/>
  <c r="I84" i="50"/>
  <c r="DF48" i="61"/>
  <c r="DF32" i="61"/>
  <c r="H81" i="50" s="1"/>
  <c r="DF33" i="61"/>
  <c r="H82" i="50" s="1"/>
  <c r="DF37" i="61"/>
  <c r="H86" i="50" s="1"/>
  <c r="DD40" i="61"/>
  <c r="DD53" i="61"/>
  <c r="E11" i="54"/>
  <c r="H111" i="50" l="1"/>
  <c r="I111" i="50"/>
  <c r="DF39" i="61"/>
  <c r="DF52" i="61"/>
  <c r="E70" i="54"/>
  <c r="E78" i="54"/>
  <c r="E100" i="54"/>
  <c r="E82" i="54"/>
  <c r="E104" i="54"/>
  <c r="E105" i="54"/>
  <c r="E99" i="54"/>
  <c r="E77" i="54"/>
  <c r="E101" i="54"/>
  <c r="E106" i="54"/>
  <c r="E103" i="54"/>
  <c r="E66" i="54"/>
  <c r="E69" i="54" l="1"/>
  <c r="E102" i="54"/>
  <c r="E64" i="54"/>
  <c r="E98" i="54"/>
  <c r="E97" i="54"/>
  <c r="E95" i="54"/>
  <c r="E93" i="54"/>
  <c r="E96" i="54"/>
  <c r="E79" i="54" l="1"/>
  <c r="E94" i="54"/>
  <c r="E91" i="54"/>
  <c r="E92" i="54"/>
  <c r="E25" i="54" l="1"/>
  <c r="E65" i="54"/>
  <c r="E67" i="54"/>
  <c r="E74" i="54" l="1"/>
  <c r="E89" i="54"/>
  <c r="E88" i="54"/>
  <c r="E84" i="54"/>
  <c r="E76" i="54"/>
  <c r="E71" i="54"/>
  <c r="E5" i="54"/>
  <c r="E86" i="54"/>
  <c r="E68" i="54"/>
  <c r="E7" i="54"/>
  <c r="E87" i="54"/>
  <c r="E83" i="54"/>
  <c r="E75" i="54"/>
  <c r="E8" i="54"/>
  <c r="E90" i="54"/>
  <c r="E85" i="54"/>
  <c r="E81" i="54"/>
  <c r="E10" i="54"/>
  <c r="E6" i="54"/>
  <c r="E108" i="54"/>
  <c r="E57" i="54" l="1"/>
  <c r="E13" i="54" l="1"/>
  <c r="E20" i="54" l="1"/>
  <c r="E26" i="54"/>
  <c r="E41" i="54"/>
  <c r="E15" i="54"/>
  <c r="E44" i="54"/>
  <c r="E62" i="54"/>
  <c r="E59" i="54"/>
  <c r="E32" i="54"/>
  <c r="E46" i="54"/>
  <c r="E37" i="54"/>
  <c r="E58" i="54"/>
  <c r="E17" i="54"/>
  <c r="E33" i="54"/>
  <c r="E24" i="54"/>
  <c r="E34" i="54"/>
  <c r="E27" i="54"/>
  <c r="E48" i="54"/>
  <c r="E51" i="54"/>
  <c r="E14" i="54"/>
  <c r="E54" i="54"/>
  <c r="E19" i="54"/>
  <c r="E21" i="54"/>
  <c r="E42" i="54"/>
  <c r="E40" i="54"/>
  <c r="E31" i="54"/>
  <c r="E50" i="54"/>
  <c r="E52" i="54"/>
  <c r="E36" i="54"/>
  <c r="E29" i="54"/>
  <c r="E28" i="54"/>
  <c r="E60" i="54"/>
  <c r="E38" i="54"/>
  <c r="E43" i="54" l="1"/>
  <c r="E30" i="54"/>
  <c r="E18" i="54"/>
  <c r="E23" i="54"/>
  <c r="E45" i="54"/>
  <c r="E47" i="54"/>
  <c r="E53" i="54"/>
  <c r="E22" i="54"/>
  <c r="E49" i="54"/>
  <c r="E35" i="54"/>
  <c r="E55" i="54"/>
  <c r="E61" i="54"/>
  <c r="E56" i="54"/>
  <c r="E39" i="54"/>
  <c r="E16" i="54" l="1"/>
  <c r="E12" i="54" l="1"/>
  <c r="E80" i="54" l="1"/>
  <c r="E63" i="54" l="1"/>
  <c r="DW109" i="9" l="1"/>
  <c r="DG9" i="10" l="1"/>
  <c r="DH9" i="10"/>
  <c r="DI9" i="10"/>
  <c r="DI11" i="10" l="1"/>
  <c r="DH11" i="10"/>
  <c r="DG11" i="10"/>
  <c r="DH82" i="10" l="1"/>
  <c r="DI82" i="10"/>
  <c r="DG82" i="10"/>
  <c r="DG69" i="10"/>
  <c r="DI69" i="10"/>
  <c r="DH69" i="10"/>
  <c r="DH57" i="10" l="1"/>
  <c r="DG57" i="10"/>
  <c r="DI57" i="10"/>
  <c r="DH54" i="10" l="1"/>
  <c r="DI54" i="10"/>
  <c r="DG54" i="10"/>
  <c r="DH34" i="10"/>
  <c r="DG34" i="10"/>
  <c r="DI34" i="10"/>
  <c r="DI48" i="10"/>
  <c r="DH48" i="10"/>
  <c r="DG48" i="10"/>
  <c r="DH43" i="10"/>
  <c r="DG43" i="10"/>
  <c r="DI43" i="10"/>
  <c r="DG37" i="10"/>
  <c r="DI37" i="10"/>
  <c r="DH37" i="10"/>
  <c r="DI15" i="10"/>
  <c r="DG15" i="10"/>
  <c r="DH15" i="10"/>
  <c r="DG52" i="10"/>
  <c r="DH52" i="10"/>
  <c r="DI52" i="10"/>
  <c r="DI40" i="10"/>
  <c r="DH40" i="10"/>
  <c r="DG40" i="10"/>
  <c r="DI14" i="10"/>
  <c r="DH14" i="10"/>
  <c r="DG14" i="10"/>
  <c r="DH23" i="10"/>
  <c r="DG23" i="10"/>
  <c r="DI23" i="10"/>
  <c r="DG41" i="10"/>
  <c r="DH41" i="10"/>
  <c r="DI41" i="10"/>
  <c r="DG56" i="10"/>
  <c r="DI56" i="10"/>
  <c r="DH56" i="10"/>
  <c r="DG53" i="10"/>
  <c r="DI53" i="10"/>
  <c r="DH53" i="10"/>
  <c r="DG51" i="10"/>
  <c r="DH51" i="10"/>
  <c r="DI51" i="10"/>
  <c r="DI58" i="10"/>
  <c r="DH58" i="10"/>
  <c r="DG58" i="10"/>
  <c r="DG44" i="10"/>
  <c r="DI44" i="10"/>
  <c r="DH44" i="10"/>
  <c r="H120" i="9" l="1"/>
  <c r="DX9" i="9" s="1"/>
  <c r="DI4" i="10" l="1"/>
  <c r="DI5" i="10" l="1"/>
  <c r="DI70" i="10"/>
  <c r="DI87" i="10"/>
  <c r="DI8" i="10"/>
  <c r="DI78" i="10"/>
  <c r="DI105" i="10" l="1"/>
  <c r="DI67" i="10"/>
  <c r="DI89" i="10"/>
  <c r="DI86" i="10"/>
  <c r="DI100" i="10"/>
  <c r="DI90" i="10"/>
  <c r="DI75" i="10"/>
  <c r="DI102" i="10"/>
  <c r="DI98" i="10"/>
  <c r="DI83" i="10"/>
  <c r="DI85" i="10"/>
  <c r="DI99" i="10"/>
  <c r="DI106" i="10"/>
  <c r="DI65" i="10"/>
  <c r="DI93" i="10"/>
  <c r="DI97" i="10"/>
  <c r="DI71" i="10"/>
  <c r="J120" i="9"/>
  <c r="DX11" i="9" s="1"/>
  <c r="DI96" i="10"/>
  <c r="DI94" i="10"/>
  <c r="DI84" i="10"/>
  <c r="DI76" i="10"/>
  <c r="DI81" i="10"/>
  <c r="DI104" i="10"/>
  <c r="DI7" i="10"/>
  <c r="DI103" i="10"/>
  <c r="DI95" i="10"/>
  <c r="DI88" i="10"/>
  <c r="DI101" i="10"/>
  <c r="DI77" i="10"/>
  <c r="DI91" i="10"/>
  <c r="DI92" i="10"/>
  <c r="D120" i="9" l="1"/>
  <c r="DX5" i="9" s="1"/>
  <c r="DH5" i="10"/>
  <c r="DI6" i="10"/>
  <c r="CH120" i="9"/>
  <c r="DX87" i="9" s="1"/>
  <c r="DH87" i="10"/>
  <c r="BY120" i="9"/>
  <c r="DX78" i="9" s="1"/>
  <c r="DH78" i="10"/>
  <c r="BQ120" i="9"/>
  <c r="DX70" i="9" s="1"/>
  <c r="DH70" i="10"/>
  <c r="DI79" i="10"/>
  <c r="G120" i="9"/>
  <c r="DX8" i="9" s="1"/>
  <c r="DH8" i="10"/>
  <c r="BN120" i="9" l="1"/>
  <c r="DX67" i="9" s="1"/>
  <c r="DH67" i="10"/>
  <c r="CS120" i="9"/>
  <c r="DX98" i="9" s="1"/>
  <c r="DH98" i="10"/>
  <c r="BL120" i="9"/>
  <c r="DX65" i="9" s="1"/>
  <c r="DH65" i="10"/>
  <c r="CD120" i="9"/>
  <c r="DH83" i="10"/>
  <c r="BV120" i="9"/>
  <c r="DX75" i="9" s="1"/>
  <c r="DH75" i="10"/>
  <c r="F120" i="9"/>
  <c r="DX7" i="9" s="1"/>
  <c r="DH7" i="10"/>
  <c r="CX120" i="9"/>
  <c r="DX103" i="9" s="1"/>
  <c r="DH103" i="10"/>
  <c r="CF120" i="9"/>
  <c r="DX85" i="9" s="1"/>
  <c r="DH85" i="10"/>
  <c r="CZ120" i="9"/>
  <c r="DX105" i="9" s="1"/>
  <c r="DH105" i="10"/>
  <c r="BW120" i="9"/>
  <c r="DX76" i="9" s="1"/>
  <c r="DH76" i="10"/>
  <c r="CT120" i="9"/>
  <c r="DX99" i="9" s="1"/>
  <c r="DH99" i="10"/>
  <c r="DA120" i="9"/>
  <c r="DX106" i="9" s="1"/>
  <c r="DH106" i="10"/>
  <c r="CE120" i="9"/>
  <c r="DX84" i="9" s="1"/>
  <c r="DH84" i="10"/>
  <c r="CW120" i="9"/>
  <c r="DX102" i="9" s="1"/>
  <c r="DH102" i="10"/>
  <c r="CU120" i="9"/>
  <c r="DX100" i="9" s="1"/>
  <c r="DH100" i="10"/>
  <c r="CK120" i="9"/>
  <c r="DX90" i="9" s="1"/>
  <c r="DH90" i="10"/>
  <c r="BX120" i="9"/>
  <c r="DX77" i="9" s="1"/>
  <c r="DH77" i="10"/>
  <c r="CB120" i="9"/>
  <c r="DX81" i="9" s="1"/>
  <c r="DH81" i="10"/>
  <c r="CJ120" i="9"/>
  <c r="DX89" i="9" s="1"/>
  <c r="DH89" i="10"/>
  <c r="CC120" i="9"/>
  <c r="DX82" i="9" s="1"/>
  <c r="CG120" i="9"/>
  <c r="DX86" i="9" s="1"/>
  <c r="DH86" i="10"/>
  <c r="CR120" i="9"/>
  <c r="DX97" i="9" s="1"/>
  <c r="DH97" i="10"/>
  <c r="BP120" i="9"/>
  <c r="DX69" i="9" s="1"/>
  <c r="CY120" i="9"/>
  <c r="DX104" i="9" s="1"/>
  <c r="DH104" i="10"/>
  <c r="CV120" i="9"/>
  <c r="DX101" i="9" s="1"/>
  <c r="DH101" i="10"/>
  <c r="CL120" i="9" l="1"/>
  <c r="DX91" i="9" s="1"/>
  <c r="DH91" i="10"/>
  <c r="BR120" i="9"/>
  <c r="DX71" i="9" s="1"/>
  <c r="DH71" i="10"/>
  <c r="BZ120" i="9"/>
  <c r="DX79" i="9" s="1"/>
  <c r="DH79" i="10"/>
  <c r="E120" i="9"/>
  <c r="DX6" i="9" s="1"/>
  <c r="DH6" i="10"/>
  <c r="DX83" i="9"/>
  <c r="CN120" i="9"/>
  <c r="DX93" i="9" s="1"/>
  <c r="DH93" i="10"/>
  <c r="CO120" i="9"/>
  <c r="DX94" i="9" s="1"/>
  <c r="DH94" i="10"/>
  <c r="CM120" i="9"/>
  <c r="DX92" i="9" s="1"/>
  <c r="DH92" i="10"/>
  <c r="CI120" i="9"/>
  <c r="DX88" i="9" s="1"/>
  <c r="DH88" i="10"/>
  <c r="CQ120" i="9"/>
  <c r="DX96" i="9" s="1"/>
  <c r="DH96" i="10"/>
  <c r="CP120" i="9"/>
  <c r="DX95" i="9" s="1"/>
  <c r="DH95" i="10"/>
  <c r="DI25" i="10" l="1"/>
  <c r="DI68" i="10" l="1"/>
  <c r="DI74" i="10"/>
  <c r="DI10" i="10" l="1"/>
  <c r="X120" i="9"/>
  <c r="DX25" i="9" s="1"/>
  <c r="DH25" i="10"/>
  <c r="BU120" i="9" l="1"/>
  <c r="DX74" i="9" s="1"/>
  <c r="DH74" i="10"/>
  <c r="I120" i="9" l="1"/>
  <c r="DX10" i="9" s="1"/>
  <c r="DH10" i="10"/>
  <c r="DI108" i="10" l="1"/>
  <c r="DC120" i="9" l="1"/>
  <c r="DX108" i="9" s="1"/>
  <c r="DH108" i="10"/>
  <c r="BD120" i="9" l="1"/>
  <c r="DX57" i="9" s="1"/>
  <c r="DI13" i="10" l="1"/>
  <c r="DI38" i="10" l="1"/>
  <c r="DI32" i="10"/>
  <c r="DI26" i="10"/>
  <c r="DI59" i="10"/>
  <c r="DI18" i="10"/>
  <c r="DI27" i="10"/>
  <c r="DI33" i="10"/>
  <c r="DI29" i="10"/>
  <c r="DI62" i="10"/>
  <c r="DI60" i="10"/>
  <c r="DI35" i="10"/>
  <c r="DI61" i="10"/>
  <c r="DI20" i="10"/>
  <c r="DI42" i="10"/>
  <c r="DI17" i="10"/>
  <c r="DI24" i="10"/>
  <c r="DI19" i="10"/>
  <c r="DI31" i="10"/>
  <c r="DI49" i="10"/>
  <c r="DI22" i="10"/>
  <c r="DI21" i="10"/>
  <c r="DI28" i="10"/>
  <c r="DI36" i="10"/>
  <c r="DI46" i="10"/>
  <c r="L120" i="9"/>
  <c r="DX13" i="9" s="1"/>
  <c r="DH13" i="10"/>
  <c r="DI30" i="10"/>
  <c r="DI39" i="10"/>
  <c r="DI50" i="10"/>
  <c r="DI45" i="10"/>
  <c r="DI55" i="10"/>
  <c r="DI47" i="10"/>
  <c r="T120" i="9" l="1"/>
  <c r="DX21" i="9" s="1"/>
  <c r="DH21" i="10"/>
  <c r="AV120" i="9"/>
  <c r="DX49" i="9" s="1"/>
  <c r="DH49" i="10"/>
  <c r="AJ120" i="9"/>
  <c r="DX37" i="9" s="1"/>
  <c r="BE120" i="9"/>
  <c r="DX58" i="9" s="1"/>
  <c r="DI16" i="10"/>
  <c r="AL120" i="9"/>
  <c r="DX39" i="9" s="1"/>
  <c r="DH39" i="10"/>
  <c r="AQ120" i="9"/>
  <c r="DX44" i="9" s="1"/>
  <c r="AG120" i="9"/>
  <c r="DX34" i="9" s="1"/>
  <c r="N120" i="9"/>
  <c r="DX15" i="9" s="1"/>
  <c r="AK120" i="9"/>
  <c r="DX38" i="9" s="1"/>
  <c r="DH38" i="10"/>
  <c r="AN120" i="9"/>
  <c r="DX41" i="9" s="1"/>
  <c r="BC120" i="9"/>
  <c r="DX56" i="9" s="1"/>
  <c r="BF120" i="9"/>
  <c r="DX59" i="9" s="1"/>
  <c r="DH59" i="10"/>
  <c r="Y120" i="9"/>
  <c r="DX26" i="9" s="1"/>
  <c r="DH26" i="10"/>
  <c r="AY120" i="9"/>
  <c r="DX52" i="9" s="1"/>
  <c r="AT120" i="9"/>
  <c r="DX47" i="9" s="1"/>
  <c r="DH47" i="10"/>
  <c r="AA120" i="9"/>
  <c r="DX28" i="9" s="1"/>
  <c r="DH28" i="10"/>
  <c r="BB120" i="9"/>
  <c r="DX55" i="9" s="1"/>
  <c r="DH55" i="10"/>
  <c r="Q120" i="9"/>
  <c r="DX18" i="9" s="1"/>
  <c r="DH18" i="10"/>
  <c r="AF120" i="9"/>
  <c r="DX33" i="9" s="1"/>
  <c r="DH33" i="10"/>
  <c r="M120" i="9"/>
  <c r="DX14" i="9" s="1"/>
  <c r="Z120" i="9"/>
  <c r="DX27" i="9" s="1"/>
  <c r="DH27" i="10"/>
  <c r="BA120" i="9"/>
  <c r="DX54" i="9" s="1"/>
  <c r="BH120" i="9"/>
  <c r="DX61" i="9" s="1"/>
  <c r="DH61" i="10"/>
  <c r="P120" i="9"/>
  <c r="DX17" i="9" s="1"/>
  <c r="DH17" i="10"/>
  <c r="AD120" i="9"/>
  <c r="DX31" i="9" s="1"/>
  <c r="DH31" i="10"/>
  <c r="AB120" i="9"/>
  <c r="DX29" i="9" s="1"/>
  <c r="DH29" i="10"/>
  <c r="BI120" i="9"/>
  <c r="DX62" i="9" s="1"/>
  <c r="DH62" i="10"/>
  <c r="V120" i="9"/>
  <c r="DX23" i="9" s="1"/>
  <c r="AR120" i="9"/>
  <c r="DX45" i="9" s="1"/>
  <c r="DH45" i="10"/>
  <c r="AM120" i="9"/>
  <c r="DX40" i="9" s="1"/>
  <c r="AO120" i="9"/>
  <c r="DX42" i="9" s="1"/>
  <c r="DH42" i="10"/>
  <c r="W120" i="9"/>
  <c r="DX24" i="9" s="1"/>
  <c r="DH24" i="10"/>
  <c r="AZ120" i="9"/>
  <c r="DX53" i="9" s="1"/>
  <c r="AI120" i="9"/>
  <c r="DX36" i="9" s="1"/>
  <c r="DH36" i="10"/>
  <c r="AU120" i="9"/>
  <c r="DX48" i="9" s="1"/>
  <c r="AW120" i="9"/>
  <c r="DX50" i="9" s="1"/>
  <c r="DH50" i="10"/>
  <c r="BG120" i="9"/>
  <c r="DX60" i="9" s="1"/>
  <c r="DH60" i="10"/>
  <c r="U120" i="9"/>
  <c r="DX22" i="9" s="1"/>
  <c r="DH22" i="10"/>
  <c r="AH120" i="9"/>
  <c r="DX35" i="9" s="1"/>
  <c r="DH35" i="10"/>
  <c r="AE120" i="9"/>
  <c r="DX32" i="9" s="1"/>
  <c r="DH32" i="10"/>
  <c r="AX120" i="9"/>
  <c r="DX51" i="9" s="1"/>
  <c r="S120" i="9"/>
  <c r="DX20" i="9" s="1"/>
  <c r="DH20" i="10"/>
  <c r="R120" i="9"/>
  <c r="DX19" i="9" s="1"/>
  <c r="DH19" i="10"/>
  <c r="AS120" i="9"/>
  <c r="DX46" i="9" s="1"/>
  <c r="DH46" i="10"/>
  <c r="AP120" i="9"/>
  <c r="DX43" i="9" s="1"/>
  <c r="AC120" i="9"/>
  <c r="DX30" i="9" s="1"/>
  <c r="DH30" i="10"/>
  <c r="O120" i="9" l="1"/>
  <c r="DX16" i="9" s="1"/>
  <c r="DH16" i="10"/>
  <c r="DI12" i="10"/>
  <c r="DI80" i="10" l="1"/>
  <c r="K120" i="9"/>
  <c r="DX12" i="9" s="1"/>
  <c r="DH12" i="10"/>
  <c r="DI63" i="10"/>
  <c r="CA120" i="9" l="1"/>
  <c r="DX80" i="9" s="1"/>
  <c r="DH80" i="10"/>
  <c r="BJ120" i="9" l="1"/>
  <c r="DX63" i="9" s="1"/>
  <c r="DH63" i="10"/>
  <c r="C120" i="9" l="1"/>
  <c r="DX4" i="9" s="1"/>
  <c r="DH4" i="10"/>
  <c r="BO120" i="9" l="1"/>
  <c r="DX68" i="9" s="1"/>
  <c r="DH68" i="10"/>
  <c r="DI64" i="10" l="1"/>
  <c r="DI66" i="10"/>
  <c r="BK120" i="9" l="1"/>
  <c r="DX64" i="9" s="1"/>
  <c r="DH64" i="10"/>
  <c r="BM120" i="9" l="1"/>
  <c r="DX66" i="9" s="1"/>
  <c r="DH66" i="10"/>
  <c r="E73" i="54" l="1"/>
  <c r="E72" i="54"/>
  <c r="DI72" i="10" l="1"/>
  <c r="DI73" i="10"/>
  <c r="BS120" i="9" l="1"/>
  <c r="DX72" i="9" s="1"/>
  <c r="DH72" i="10"/>
  <c r="BT120" i="9"/>
  <c r="DX73" i="9" s="1"/>
  <c r="DH73" i="10"/>
  <c r="E107" i="54" l="1"/>
  <c r="DI107" i="10" l="1"/>
  <c r="E109" i="54"/>
  <c r="DI109" i="10" l="1"/>
  <c r="DB120" i="9" l="1"/>
  <c r="DX107" i="9" s="1"/>
  <c r="DH107" i="10"/>
  <c r="DD120" i="9" l="1"/>
  <c r="DX109" i="9" s="1"/>
  <c r="DH109" i="10"/>
  <c r="DW87" i="9" l="1"/>
  <c r="DW96" i="9"/>
  <c r="DW95" i="9" l="1"/>
  <c r="DW97" i="9"/>
  <c r="DW66" i="9"/>
  <c r="DW67" i="9"/>
  <c r="DW107" i="9"/>
  <c r="DW65" i="9"/>
  <c r="DW80" i="9"/>
  <c r="DW91" i="9"/>
  <c r="DW77" i="9" l="1"/>
  <c r="DW64" i="9" l="1"/>
  <c r="DW106" i="9" l="1"/>
  <c r="DW88" i="9"/>
  <c r="DW31" i="9"/>
  <c r="DW98" i="9"/>
  <c r="DW43" i="9"/>
  <c r="DW49" i="9"/>
  <c r="DW85" i="9"/>
  <c r="DW92" i="9"/>
  <c r="DW39" i="9"/>
  <c r="DW15" i="9"/>
  <c r="DW24" i="9" l="1"/>
  <c r="DW105" i="9"/>
  <c r="DW71" i="9"/>
  <c r="DW89" i="9"/>
  <c r="DW7" i="9"/>
  <c r="DW40" i="9"/>
  <c r="DW5" i="9"/>
  <c r="DW46" i="9"/>
  <c r="DW59" i="9"/>
  <c r="DW28" i="9"/>
  <c r="DW108" i="9"/>
  <c r="DW36" i="9"/>
  <c r="DW69" i="9"/>
  <c r="DW8" i="9"/>
  <c r="DW86" i="9"/>
  <c r="DW26" i="9"/>
  <c r="DW48" i="9"/>
  <c r="DW83" i="9"/>
  <c r="DW38" i="9"/>
  <c r="DW19" i="9"/>
  <c r="DW81" i="9"/>
  <c r="DW27" i="9"/>
  <c r="DW99" i="9"/>
  <c r="DW45" i="9"/>
  <c r="DW72" i="9"/>
  <c r="DW75" i="9"/>
  <c r="DW93" i="9"/>
  <c r="DW20" i="9"/>
  <c r="DW35" i="9"/>
  <c r="DW76" i="9"/>
  <c r="DW60" i="9"/>
  <c r="DW50" i="9"/>
  <c r="DW13" i="9"/>
  <c r="DW104" i="9"/>
  <c r="DW55" i="9"/>
  <c r="DW32" i="9"/>
  <c r="DW12" i="9"/>
  <c r="DW30" i="9"/>
  <c r="DW56" i="9"/>
  <c r="DW53" i="9"/>
  <c r="DW74" i="9"/>
  <c r="DW62" i="9"/>
  <c r="DW42" i="9"/>
  <c r="DW22" i="9"/>
  <c r="DW101" i="9"/>
  <c r="DW23" i="9"/>
  <c r="DW68" i="9"/>
  <c r="DW17" i="9"/>
  <c r="DW14" i="9"/>
  <c r="DW57" i="9"/>
  <c r="DW100" i="9"/>
  <c r="DW33" i="9" l="1"/>
  <c r="DW25" i="9"/>
  <c r="DW47" i="9"/>
  <c r="DW79" i="9"/>
  <c r="DW102" i="9"/>
  <c r="DW61" i="9"/>
  <c r="DW9" i="9"/>
  <c r="DW70" i="9"/>
  <c r="DW11" i="9"/>
  <c r="DW18" i="9"/>
  <c r="DW63" i="9"/>
  <c r="DW16" i="9"/>
  <c r="DW84" i="9"/>
  <c r="DW44" i="9"/>
  <c r="DW73" i="9"/>
  <c r="DW34" i="9"/>
  <c r="DW41" i="9"/>
  <c r="DW10" i="9"/>
  <c r="DW37" i="9"/>
  <c r="DW94" i="9"/>
  <c r="DW90" i="9"/>
  <c r="DW51" i="9"/>
  <c r="DW103" i="9"/>
  <c r="DW29" i="9"/>
  <c r="DW21" i="9"/>
  <c r="DW54" i="9"/>
  <c r="DW58" i="9"/>
  <c r="DW52" i="9"/>
  <c r="DW82" i="9"/>
  <c r="DW78" i="9"/>
  <c r="DW6" i="9"/>
  <c r="DW4" i="9" l="1"/>
  <c r="DU46" i="9" l="1"/>
  <c r="DV46" i="9" s="1"/>
  <c r="C46" i="58" s="1"/>
  <c r="DU11" i="9"/>
  <c r="DV11" i="9" s="1"/>
  <c r="C11" i="58" s="1"/>
  <c r="DU56" i="9"/>
  <c r="DV56" i="9" s="1"/>
  <c r="C56" i="58" s="1"/>
  <c r="DU94" i="9"/>
  <c r="DV94" i="9" s="1"/>
  <c r="C94" i="58" s="1"/>
  <c r="DU74" i="9"/>
  <c r="DV74" i="9" s="1"/>
  <c r="C74" i="58" s="1"/>
  <c r="DU59" i="9"/>
  <c r="DV59" i="9" s="1"/>
  <c r="C59" i="58" s="1"/>
  <c r="DU38" i="9"/>
  <c r="DV38" i="9" s="1"/>
  <c r="C38" i="58" s="1"/>
  <c r="DU50" i="9"/>
  <c r="DV50" i="9" s="1"/>
  <c r="C50" i="58" s="1"/>
  <c r="DU67" i="9"/>
  <c r="DV67" i="9" s="1"/>
  <c r="C67" i="58" s="1"/>
  <c r="DU62" i="9"/>
  <c r="DV62" i="9" s="1"/>
  <c r="C62" i="58" s="1"/>
  <c r="DU68" i="9"/>
  <c r="DV68" i="9" s="1"/>
  <c r="C68" i="58" s="1"/>
  <c r="DU85" i="9"/>
  <c r="DV85" i="9" s="1"/>
  <c r="C85" i="58" s="1"/>
  <c r="DU25" i="9"/>
  <c r="DV25" i="9" s="1"/>
  <c r="C25" i="58" s="1"/>
  <c r="DU75" i="9"/>
  <c r="DV75" i="9" s="1"/>
  <c r="C75" i="58" s="1"/>
  <c r="DU26" i="9"/>
  <c r="DV26" i="9" s="1"/>
  <c r="C26" i="58" s="1"/>
  <c r="DU22" i="9"/>
  <c r="DV22" i="9" s="1"/>
  <c r="C22" i="58" s="1"/>
  <c r="DU57" i="9"/>
  <c r="DV57" i="9" s="1"/>
  <c r="C57" i="58" s="1"/>
  <c r="DU31" i="9"/>
  <c r="DV31" i="9" s="1"/>
  <c r="C31" i="58" s="1"/>
  <c r="DU39" i="9"/>
  <c r="DV39" i="9" s="1"/>
  <c r="C39" i="58" s="1"/>
  <c r="DU84" i="9"/>
  <c r="DV84" i="9" s="1"/>
  <c r="C84" i="58" s="1"/>
  <c r="DU52" i="9"/>
  <c r="DV52" i="9" s="1"/>
  <c r="C52" i="58" s="1"/>
  <c r="DU103" i="9"/>
  <c r="DV103" i="9" s="1"/>
  <c r="C103" i="58" s="1"/>
  <c r="DU43" i="9"/>
  <c r="DV43" i="9" s="1"/>
  <c r="C43" i="58" s="1"/>
  <c r="DU76" i="9"/>
  <c r="DV76" i="9" s="1"/>
  <c r="C76" i="58" s="1"/>
  <c r="DU15" i="9"/>
  <c r="DV15" i="9" s="1"/>
  <c r="C15" i="58" s="1"/>
  <c r="DU66" i="9"/>
  <c r="DV66" i="9" s="1"/>
  <c r="C66" i="58" s="1"/>
  <c r="DU90" i="9"/>
  <c r="DV90" i="9" s="1"/>
  <c r="C90" i="58" s="1"/>
  <c r="DU30" i="9"/>
  <c r="DV30" i="9" s="1"/>
  <c r="C30" i="58" s="1"/>
  <c r="DU48" i="9"/>
  <c r="DV48" i="9" s="1"/>
  <c r="C48" i="58" s="1"/>
  <c r="DU93" i="9"/>
  <c r="DV93" i="9" s="1"/>
  <c r="C93" i="58" s="1"/>
  <c r="DU41" i="9"/>
  <c r="DV41" i="9" s="1"/>
  <c r="C41" i="58" s="1"/>
  <c r="DU60" i="9"/>
  <c r="DV60" i="9" s="1"/>
  <c r="C60" i="58" s="1"/>
  <c r="DU77" i="9"/>
  <c r="DV77" i="9" s="1"/>
  <c r="C77" i="58" s="1"/>
  <c r="DU102" i="9"/>
  <c r="DV102" i="9" s="1"/>
  <c r="C102" i="58" s="1"/>
  <c r="DU23" i="9"/>
  <c r="DV23" i="9" s="1"/>
  <c r="C23" i="58" s="1"/>
  <c r="DU86" i="9"/>
  <c r="DV86" i="9" s="1"/>
  <c r="C86" i="58" s="1"/>
  <c r="DU5" i="9"/>
  <c r="DV5" i="9" s="1"/>
  <c r="C5" i="58" s="1"/>
  <c r="DU8" i="9"/>
  <c r="DV8" i="9" s="1"/>
  <c r="C8" i="58" s="1"/>
  <c r="DU17" i="9"/>
  <c r="DV17" i="9" s="1"/>
  <c r="C17" i="58" s="1"/>
  <c r="DU63" i="9"/>
  <c r="DV63" i="9" s="1"/>
  <c r="C63" i="58" s="1"/>
  <c r="DU53" i="9"/>
  <c r="DV53" i="9" s="1"/>
  <c r="C53" i="58" s="1"/>
  <c r="DU13" i="9"/>
  <c r="DV13" i="9" s="1"/>
  <c r="C13" i="58" s="1"/>
  <c r="DU61" i="9"/>
  <c r="DV61" i="9" s="1"/>
  <c r="C61" i="58" s="1"/>
  <c r="DU64" i="9"/>
  <c r="DV64" i="9" s="1"/>
  <c r="C64" i="58" s="1"/>
  <c r="DU99" i="9"/>
  <c r="DV99" i="9" s="1"/>
  <c r="C99" i="58" s="1"/>
  <c r="DU55" i="9"/>
  <c r="DV55" i="9" s="1"/>
  <c r="C55" i="58" s="1"/>
  <c r="DU37" i="9"/>
  <c r="DV37" i="9" s="1"/>
  <c r="C37" i="58" s="1"/>
  <c r="DU20" i="9"/>
  <c r="DV20" i="9" s="1"/>
  <c r="C20" i="58" s="1"/>
  <c r="DU47" i="9"/>
  <c r="DV47" i="9" s="1"/>
  <c r="C47" i="58" s="1"/>
  <c r="DU69" i="9"/>
  <c r="DV69" i="9" s="1"/>
  <c r="C69" i="58" s="1"/>
  <c r="DU19" i="9"/>
  <c r="DV19" i="9" s="1"/>
  <c r="C19" i="58" s="1"/>
  <c r="DU32" i="9"/>
  <c r="DV32" i="9" s="1"/>
  <c r="C32" i="58" s="1"/>
  <c r="DU27" i="9"/>
  <c r="DV27" i="9" s="1"/>
  <c r="C27" i="58" s="1"/>
  <c r="DU82" i="9"/>
  <c r="DV82" i="9" s="1"/>
  <c r="C82" i="58" s="1"/>
  <c r="DU88" i="9"/>
  <c r="DV88" i="9" s="1"/>
  <c r="C88" i="58" s="1"/>
  <c r="DU65" i="9"/>
  <c r="DV65" i="9" s="1"/>
  <c r="C65" i="58" s="1"/>
  <c r="DU45" i="9"/>
  <c r="DV45" i="9" s="1"/>
  <c r="C45" i="58" s="1"/>
  <c r="DU98" i="9"/>
  <c r="DV98" i="9" s="1"/>
  <c r="C98" i="58" s="1"/>
  <c r="DU14" i="9"/>
  <c r="DV14" i="9" s="1"/>
  <c r="C14" i="58" s="1"/>
  <c r="DU108" i="9"/>
  <c r="DV108" i="9" s="1"/>
  <c r="C108" i="58" s="1"/>
  <c r="DU33" i="9"/>
  <c r="DV33" i="9" s="1"/>
  <c r="C33" i="58" s="1"/>
  <c r="DU44" i="9"/>
  <c r="DV44" i="9" s="1"/>
  <c r="C44" i="58" s="1"/>
  <c r="DU107" i="9"/>
  <c r="DV107" i="9" s="1"/>
  <c r="C107" i="58" s="1"/>
  <c r="DU96" i="9"/>
  <c r="DV96" i="9" s="1"/>
  <c r="C96" i="58" s="1"/>
  <c r="DU21" i="9"/>
  <c r="DV21" i="9" s="1"/>
  <c r="C21" i="58" s="1"/>
  <c r="DU97" i="9"/>
  <c r="DV97" i="9" s="1"/>
  <c r="C97" i="58" s="1"/>
  <c r="DU81" i="9"/>
  <c r="DV81" i="9" s="1"/>
  <c r="C81" i="58" s="1"/>
  <c r="DU87" i="9"/>
  <c r="DV87" i="9" s="1"/>
  <c r="C87" i="58" s="1"/>
  <c r="DU58" i="9"/>
  <c r="DV58" i="9" s="1"/>
  <c r="C58" i="58" s="1"/>
  <c r="DU42" i="9"/>
  <c r="DV42" i="9" s="1"/>
  <c r="C42" i="58" s="1"/>
  <c r="DU29" i="9"/>
  <c r="DV29" i="9" s="1"/>
  <c r="C29" i="58" s="1"/>
  <c r="DU49" i="9"/>
  <c r="DV49" i="9" s="1"/>
  <c r="C49" i="58" s="1"/>
  <c r="DU16" i="9"/>
  <c r="DV16" i="9" s="1"/>
  <c r="C16" i="58" s="1"/>
  <c r="DU72" i="9"/>
  <c r="DV72" i="9" s="1"/>
  <c r="C72" i="58" s="1"/>
  <c r="DU100" i="9"/>
  <c r="DV100" i="9" s="1"/>
  <c r="C100" i="58" s="1"/>
  <c r="DU40" i="9"/>
  <c r="DV40" i="9" s="1"/>
  <c r="C40" i="58" s="1"/>
  <c r="DU54" i="9"/>
  <c r="DV54" i="9" s="1"/>
  <c r="C54" i="58" s="1"/>
  <c r="DU106" i="9"/>
  <c r="DV106" i="9" s="1"/>
  <c r="C106" i="58" s="1"/>
  <c r="DU9" i="9"/>
  <c r="DV9" i="9" s="1"/>
  <c r="C9" i="58" s="1"/>
  <c r="DU28" i="9"/>
  <c r="DV28" i="9" s="1"/>
  <c r="C28" i="58" s="1"/>
  <c r="DU35" i="9"/>
  <c r="DV35" i="9" s="1"/>
  <c r="C35" i="58" s="1"/>
  <c r="DU36" i="9"/>
  <c r="DV36" i="9" s="1"/>
  <c r="C36" i="58" s="1"/>
  <c r="DU95" i="9"/>
  <c r="DV95" i="9" s="1"/>
  <c r="C95" i="58" s="1"/>
  <c r="DU71" i="9"/>
  <c r="DV71" i="9" s="1"/>
  <c r="C71" i="58" s="1"/>
  <c r="DU105" i="9"/>
  <c r="DV105" i="9" s="1"/>
  <c r="C105" i="58" s="1"/>
  <c r="DU89" i="9"/>
  <c r="DV89" i="9" s="1"/>
  <c r="C89" i="58" s="1"/>
  <c r="DU73" i="9"/>
  <c r="DV73" i="9" s="1"/>
  <c r="C73" i="58" s="1"/>
  <c r="DU79" i="9"/>
  <c r="DV79" i="9" s="1"/>
  <c r="C79" i="58" s="1"/>
  <c r="DU78" i="9"/>
  <c r="DV78" i="9" s="1"/>
  <c r="C78" i="58" s="1"/>
  <c r="DU91" i="9"/>
  <c r="DV91" i="9" s="1"/>
  <c r="C91" i="58" s="1"/>
  <c r="DU70" i="9"/>
  <c r="DV70" i="9" s="1"/>
  <c r="C70" i="58" s="1"/>
  <c r="DU104" i="9"/>
  <c r="DV104" i="9" s="1"/>
  <c r="C104" i="58" s="1"/>
  <c r="DU12" i="9"/>
  <c r="DV12" i="9" s="1"/>
  <c r="C12" i="58" s="1"/>
  <c r="DU92" i="9"/>
  <c r="DV92" i="9" s="1"/>
  <c r="C92" i="58" s="1"/>
  <c r="DU18" i="9"/>
  <c r="DV18" i="9" s="1"/>
  <c r="C18" i="58" s="1"/>
  <c r="DU51" i="9"/>
  <c r="DV51" i="9" s="1"/>
  <c r="C51" i="58" s="1"/>
  <c r="DU101" i="9"/>
  <c r="DV101" i="9" s="1"/>
  <c r="C101" i="58" s="1"/>
  <c r="DU83" i="9"/>
  <c r="DV83" i="9" s="1"/>
  <c r="C83" i="58" s="1"/>
  <c r="DU7" i="9"/>
  <c r="DV7" i="9" s="1"/>
  <c r="C7" i="58" s="1"/>
  <c r="DU24" i="9"/>
  <c r="DV24" i="9" s="1"/>
  <c r="C24" i="58" s="1"/>
  <c r="DU10" i="9"/>
  <c r="DV10" i="9" s="1"/>
  <c r="C10" i="58" s="1"/>
  <c r="DU80" i="9"/>
  <c r="DV80" i="9" s="1"/>
  <c r="C80" i="58" s="1"/>
  <c r="DU34" i="9"/>
  <c r="DV34" i="9" s="1"/>
  <c r="C34" i="58" s="1"/>
  <c r="DU6" i="9"/>
  <c r="DV6" i="9" s="1"/>
  <c r="C6" i="58" s="1"/>
  <c r="E101" i="58" l="1"/>
  <c r="K103" i="50" s="1"/>
  <c r="F101" i="58"/>
  <c r="L103" i="50" s="1"/>
  <c r="E35" i="58"/>
  <c r="K37" i="50" s="1"/>
  <c r="F35" i="58"/>
  <c r="L37" i="50" s="1"/>
  <c r="E6" i="58"/>
  <c r="K8" i="50" s="1"/>
  <c r="N8" i="50" s="1"/>
  <c r="C9" i="7" s="1"/>
  <c r="E123" i="66" s="1"/>
  <c r="F6" i="58"/>
  <c r="L8" i="50" s="1"/>
  <c r="E24" i="58"/>
  <c r="K26" i="50" s="1"/>
  <c r="F24" i="58"/>
  <c r="L26" i="50" s="1"/>
  <c r="E51" i="58"/>
  <c r="K53" i="50" s="1"/>
  <c r="F51" i="58"/>
  <c r="L53" i="50" s="1"/>
  <c r="E104" i="58"/>
  <c r="K106" i="50" s="1"/>
  <c r="F104" i="58"/>
  <c r="L106" i="50" s="1"/>
  <c r="E79" i="58"/>
  <c r="K81" i="50" s="1"/>
  <c r="F79" i="58"/>
  <c r="L81" i="50" s="1"/>
  <c r="E71" i="58"/>
  <c r="K73" i="50" s="1"/>
  <c r="F71" i="58"/>
  <c r="L73" i="50" s="1"/>
  <c r="E28" i="58"/>
  <c r="K30" i="50" s="1"/>
  <c r="F28" i="58"/>
  <c r="L30" i="50" s="1"/>
  <c r="E40" i="58"/>
  <c r="K42" i="50" s="1"/>
  <c r="F40" i="58"/>
  <c r="L42" i="50" s="1"/>
  <c r="E49" i="58"/>
  <c r="K51" i="50" s="1"/>
  <c r="F49" i="58"/>
  <c r="L51" i="50" s="1"/>
  <c r="E87" i="58"/>
  <c r="K89" i="50" s="1"/>
  <c r="F87" i="58"/>
  <c r="L89" i="50" s="1"/>
  <c r="E96" i="58"/>
  <c r="K98" i="50" s="1"/>
  <c r="F96" i="58"/>
  <c r="L98" i="50" s="1"/>
  <c r="E108" i="58"/>
  <c r="K110" i="50" s="1"/>
  <c r="F108" i="58"/>
  <c r="L110" i="50" s="1"/>
  <c r="E65" i="58"/>
  <c r="K67" i="50" s="1"/>
  <c r="F65" i="58"/>
  <c r="L67" i="50" s="1"/>
  <c r="E32" i="58"/>
  <c r="K34" i="50" s="1"/>
  <c r="F32" i="58"/>
  <c r="L34" i="50" s="1"/>
  <c r="E20" i="58"/>
  <c r="K22" i="50" s="1"/>
  <c r="N22" i="50" s="1"/>
  <c r="C23" i="7" s="1"/>
  <c r="S123" i="66" s="1"/>
  <c r="F20" i="58"/>
  <c r="L22" i="50" s="1"/>
  <c r="E64" i="58"/>
  <c r="K66" i="50" s="1"/>
  <c r="F64" i="58"/>
  <c r="L66" i="50" s="1"/>
  <c r="E63" i="58"/>
  <c r="K65" i="50" s="1"/>
  <c r="F63" i="58"/>
  <c r="L65" i="50" s="1"/>
  <c r="E86" i="58"/>
  <c r="K88" i="50" s="1"/>
  <c r="F86" i="58"/>
  <c r="L88" i="50" s="1"/>
  <c r="E60" i="58"/>
  <c r="K62" i="50" s="1"/>
  <c r="F60" i="58"/>
  <c r="L62" i="50" s="1"/>
  <c r="E30" i="58"/>
  <c r="K32" i="50" s="1"/>
  <c r="F30" i="58"/>
  <c r="L32" i="50" s="1"/>
  <c r="E76" i="58"/>
  <c r="K78" i="50" s="1"/>
  <c r="F76" i="58"/>
  <c r="L78" i="50" s="1"/>
  <c r="E84" i="58"/>
  <c r="K86" i="50" s="1"/>
  <c r="F84" i="58"/>
  <c r="L86" i="50" s="1"/>
  <c r="E22" i="58"/>
  <c r="K24" i="50" s="1"/>
  <c r="N24" i="50" s="1"/>
  <c r="C25" i="7" s="1"/>
  <c r="U123" i="66" s="1"/>
  <c r="F22" i="58"/>
  <c r="L24" i="50" s="1"/>
  <c r="E85" i="58"/>
  <c r="K87" i="50" s="1"/>
  <c r="F85" i="58"/>
  <c r="L87" i="50" s="1"/>
  <c r="E50" i="58"/>
  <c r="K52" i="50" s="1"/>
  <c r="N52" i="50" s="1"/>
  <c r="C53" i="7" s="1"/>
  <c r="AW123" i="66" s="1"/>
  <c r="F50" i="58"/>
  <c r="L52" i="50" s="1"/>
  <c r="E94" i="58"/>
  <c r="K96" i="50" s="1"/>
  <c r="F94" i="58"/>
  <c r="L96" i="50" s="1"/>
  <c r="E10" i="58"/>
  <c r="K12" i="50" s="1"/>
  <c r="N12" i="50" s="1"/>
  <c r="C13" i="7" s="1"/>
  <c r="F10" i="58"/>
  <c r="L12" i="50" s="1"/>
  <c r="E105" i="58"/>
  <c r="K107" i="50" s="1"/>
  <c r="F105" i="58"/>
  <c r="L107" i="50" s="1"/>
  <c r="E7" i="58"/>
  <c r="K9" i="50" s="1"/>
  <c r="F7" i="58"/>
  <c r="L9" i="50" s="1"/>
  <c r="E70" i="58"/>
  <c r="K72" i="50" s="1"/>
  <c r="F70" i="58"/>
  <c r="L72" i="50" s="1"/>
  <c r="E73" i="58"/>
  <c r="K75" i="50" s="1"/>
  <c r="F73" i="58"/>
  <c r="L75" i="50" s="1"/>
  <c r="E95" i="58"/>
  <c r="K97" i="50" s="1"/>
  <c r="F95" i="58"/>
  <c r="L97" i="50" s="1"/>
  <c r="E9" i="58"/>
  <c r="K11" i="50" s="1"/>
  <c r="F9" i="58"/>
  <c r="L11" i="50" s="1"/>
  <c r="E100" i="58"/>
  <c r="K102" i="50" s="1"/>
  <c r="F100" i="58"/>
  <c r="L102" i="50" s="1"/>
  <c r="E29" i="58"/>
  <c r="K31" i="50" s="1"/>
  <c r="F29" i="58"/>
  <c r="L31" i="50" s="1"/>
  <c r="E81" i="58"/>
  <c r="K83" i="50" s="1"/>
  <c r="F81" i="58"/>
  <c r="L83" i="50" s="1"/>
  <c r="E107" i="58"/>
  <c r="K109" i="50" s="1"/>
  <c r="F107" i="58"/>
  <c r="L109" i="50" s="1"/>
  <c r="E14" i="58"/>
  <c r="K16" i="50" s="1"/>
  <c r="F14" i="58"/>
  <c r="L16" i="50" s="1"/>
  <c r="E88" i="58"/>
  <c r="K90" i="50" s="1"/>
  <c r="N90" i="50" s="1"/>
  <c r="C91" i="7" s="1"/>
  <c r="CI123" i="66" s="1"/>
  <c r="F88" i="58"/>
  <c r="L90" i="50" s="1"/>
  <c r="E19" i="58"/>
  <c r="K21" i="50" s="1"/>
  <c r="F19" i="58"/>
  <c r="L21" i="50" s="1"/>
  <c r="E37" i="58"/>
  <c r="K39" i="50" s="1"/>
  <c r="F37" i="58"/>
  <c r="L39" i="50" s="1"/>
  <c r="E61" i="58"/>
  <c r="K63" i="50" s="1"/>
  <c r="F61" i="58"/>
  <c r="L63" i="50" s="1"/>
  <c r="E17" i="58"/>
  <c r="K19" i="50" s="1"/>
  <c r="F17" i="58"/>
  <c r="L19" i="50" s="1"/>
  <c r="E23" i="58"/>
  <c r="K25" i="50" s="1"/>
  <c r="F23" i="58"/>
  <c r="L25" i="50" s="1"/>
  <c r="E41" i="58"/>
  <c r="K43" i="50" s="1"/>
  <c r="F41" i="58"/>
  <c r="L43" i="50" s="1"/>
  <c r="E90" i="58"/>
  <c r="K92" i="50" s="1"/>
  <c r="F90" i="58"/>
  <c r="L92" i="50" s="1"/>
  <c r="E43" i="58"/>
  <c r="K45" i="50" s="1"/>
  <c r="F43" i="58"/>
  <c r="L45" i="50" s="1"/>
  <c r="E39" i="58"/>
  <c r="K41" i="50" s="1"/>
  <c r="F39" i="58"/>
  <c r="L41" i="50" s="1"/>
  <c r="E26" i="58"/>
  <c r="K28" i="50" s="1"/>
  <c r="F26" i="58"/>
  <c r="L28" i="50" s="1"/>
  <c r="E68" i="58"/>
  <c r="K70" i="50" s="1"/>
  <c r="F68" i="58"/>
  <c r="L70" i="50" s="1"/>
  <c r="E38" i="58"/>
  <c r="K40" i="50" s="1"/>
  <c r="N40" i="50" s="1"/>
  <c r="C41" i="7" s="1"/>
  <c r="AK123" i="66" s="1"/>
  <c r="F38" i="58"/>
  <c r="L40" i="50" s="1"/>
  <c r="E56" i="58"/>
  <c r="K58" i="50" s="1"/>
  <c r="F56" i="58"/>
  <c r="L58" i="50" s="1"/>
  <c r="E78" i="58"/>
  <c r="K80" i="50" s="1"/>
  <c r="F78" i="58"/>
  <c r="L80" i="50" s="1"/>
  <c r="E34" i="58"/>
  <c r="K36" i="50" s="1"/>
  <c r="F34" i="58"/>
  <c r="L36" i="50" s="1"/>
  <c r="E18" i="58"/>
  <c r="K20" i="50" s="1"/>
  <c r="F18" i="58"/>
  <c r="L20" i="50" s="1"/>
  <c r="E80" i="58"/>
  <c r="K82" i="50" s="1"/>
  <c r="F80" i="58"/>
  <c r="L82" i="50" s="1"/>
  <c r="E83" i="58"/>
  <c r="K85" i="50" s="1"/>
  <c r="F83" i="58"/>
  <c r="L85" i="50" s="1"/>
  <c r="E92" i="58"/>
  <c r="K94" i="50" s="1"/>
  <c r="F92" i="58"/>
  <c r="L94" i="50" s="1"/>
  <c r="E91" i="58"/>
  <c r="K93" i="50" s="1"/>
  <c r="N93" i="50" s="1"/>
  <c r="C94" i="7" s="1"/>
  <c r="CL123" i="66" s="1"/>
  <c r="F91" i="58"/>
  <c r="L93" i="50" s="1"/>
  <c r="E89" i="58"/>
  <c r="K91" i="50" s="1"/>
  <c r="F89" i="58"/>
  <c r="L91" i="50" s="1"/>
  <c r="E36" i="58"/>
  <c r="K38" i="50" s="1"/>
  <c r="F36" i="58"/>
  <c r="L38" i="50" s="1"/>
  <c r="E106" i="58"/>
  <c r="K108" i="50" s="1"/>
  <c r="F106" i="58"/>
  <c r="L108" i="50" s="1"/>
  <c r="E72" i="58"/>
  <c r="K74" i="50" s="1"/>
  <c r="N74" i="50" s="1"/>
  <c r="C75" i="7" s="1"/>
  <c r="BS123" i="66" s="1"/>
  <c r="F72" i="58"/>
  <c r="L74" i="50" s="1"/>
  <c r="E42" i="58"/>
  <c r="K44" i="50" s="1"/>
  <c r="F42" i="58"/>
  <c r="L44" i="50" s="1"/>
  <c r="E97" i="58"/>
  <c r="K99" i="50" s="1"/>
  <c r="F97" i="58"/>
  <c r="L99" i="50" s="1"/>
  <c r="E44" i="58"/>
  <c r="K46" i="50" s="1"/>
  <c r="F44" i="58"/>
  <c r="L46" i="50" s="1"/>
  <c r="E98" i="58"/>
  <c r="K100" i="50" s="1"/>
  <c r="F98" i="58"/>
  <c r="L100" i="50" s="1"/>
  <c r="E82" i="58"/>
  <c r="K84" i="50" s="1"/>
  <c r="F82" i="58"/>
  <c r="L84" i="50" s="1"/>
  <c r="E69" i="58"/>
  <c r="K71" i="50" s="1"/>
  <c r="F69" i="58"/>
  <c r="L71" i="50" s="1"/>
  <c r="E55" i="58"/>
  <c r="K57" i="50" s="1"/>
  <c r="F55" i="58"/>
  <c r="L57" i="50" s="1"/>
  <c r="E13" i="58"/>
  <c r="K15" i="50" s="1"/>
  <c r="F13" i="58"/>
  <c r="L15" i="50" s="1"/>
  <c r="E8" i="58"/>
  <c r="K10" i="50" s="1"/>
  <c r="F8" i="58"/>
  <c r="L10" i="50" s="1"/>
  <c r="E102" i="58"/>
  <c r="K104" i="50" s="1"/>
  <c r="F102" i="58"/>
  <c r="L104" i="50" s="1"/>
  <c r="E93" i="58"/>
  <c r="K95" i="50" s="1"/>
  <c r="F93" i="58"/>
  <c r="L95" i="50" s="1"/>
  <c r="E66" i="58"/>
  <c r="K68" i="50" s="1"/>
  <c r="F66" i="58"/>
  <c r="L68" i="50" s="1"/>
  <c r="E103" i="58"/>
  <c r="K105" i="50" s="1"/>
  <c r="F103" i="58"/>
  <c r="L105" i="50" s="1"/>
  <c r="E31" i="58"/>
  <c r="K33" i="50" s="1"/>
  <c r="F31" i="58"/>
  <c r="L33" i="50" s="1"/>
  <c r="E75" i="58"/>
  <c r="K77" i="50" s="1"/>
  <c r="F75" i="58"/>
  <c r="L77" i="50" s="1"/>
  <c r="E62" i="58"/>
  <c r="K64" i="50" s="1"/>
  <c r="F62" i="58"/>
  <c r="L64" i="50" s="1"/>
  <c r="E59" i="58"/>
  <c r="K61" i="50" s="1"/>
  <c r="F59" i="58"/>
  <c r="L61" i="50" s="1"/>
  <c r="E11" i="58"/>
  <c r="K13" i="50" s="1"/>
  <c r="F11" i="58"/>
  <c r="L13" i="50" s="1"/>
  <c r="E12" i="58"/>
  <c r="K14" i="50" s="1"/>
  <c r="F12" i="58"/>
  <c r="L14" i="50" s="1"/>
  <c r="E54" i="58"/>
  <c r="K56" i="50" s="1"/>
  <c r="N56" i="50" s="1"/>
  <c r="C57" i="7" s="1"/>
  <c r="BA123" i="66" s="1"/>
  <c r="F54" i="58"/>
  <c r="L56" i="50" s="1"/>
  <c r="E16" i="58"/>
  <c r="K18" i="50" s="1"/>
  <c r="F16" i="58"/>
  <c r="L18" i="50" s="1"/>
  <c r="E58" i="58"/>
  <c r="K60" i="50" s="1"/>
  <c r="N60" i="50" s="1"/>
  <c r="C61" i="7" s="1"/>
  <c r="F58" i="58"/>
  <c r="L60" i="50" s="1"/>
  <c r="E21" i="58"/>
  <c r="K23" i="50" s="1"/>
  <c r="F21" i="58"/>
  <c r="L23" i="50" s="1"/>
  <c r="E33" i="58"/>
  <c r="K35" i="50" s="1"/>
  <c r="F33" i="58"/>
  <c r="L35" i="50" s="1"/>
  <c r="E45" i="58"/>
  <c r="K47" i="50" s="1"/>
  <c r="F45" i="58"/>
  <c r="L47" i="50" s="1"/>
  <c r="E27" i="58"/>
  <c r="K29" i="50" s="1"/>
  <c r="F27" i="58"/>
  <c r="L29" i="50" s="1"/>
  <c r="E47" i="58"/>
  <c r="K49" i="50" s="1"/>
  <c r="F47" i="58"/>
  <c r="L49" i="50" s="1"/>
  <c r="E99" i="58"/>
  <c r="K101" i="50" s="1"/>
  <c r="N101" i="50" s="1"/>
  <c r="C102" i="7" s="1"/>
  <c r="CT123" i="66" s="1"/>
  <c r="F99" i="58"/>
  <c r="L101" i="50" s="1"/>
  <c r="E53" i="58"/>
  <c r="K55" i="50" s="1"/>
  <c r="F53" i="58"/>
  <c r="L55" i="50" s="1"/>
  <c r="E5" i="58"/>
  <c r="K7" i="50" s="1"/>
  <c r="F5" i="58"/>
  <c r="L7" i="50" s="1"/>
  <c r="E77" i="58"/>
  <c r="K79" i="50" s="1"/>
  <c r="F77" i="58"/>
  <c r="L79" i="50" s="1"/>
  <c r="E48" i="58"/>
  <c r="K50" i="50" s="1"/>
  <c r="F48" i="58"/>
  <c r="L50" i="50" s="1"/>
  <c r="E15" i="58"/>
  <c r="K17" i="50" s="1"/>
  <c r="F15" i="58"/>
  <c r="L17" i="50" s="1"/>
  <c r="E52" i="58"/>
  <c r="K54" i="50" s="1"/>
  <c r="F52" i="58"/>
  <c r="L54" i="50" s="1"/>
  <c r="E57" i="58"/>
  <c r="K59" i="50" s="1"/>
  <c r="F57" i="58"/>
  <c r="L59" i="50" s="1"/>
  <c r="E25" i="58"/>
  <c r="K27" i="50" s="1"/>
  <c r="F25" i="58"/>
  <c r="L27" i="50" s="1"/>
  <c r="E67" i="58"/>
  <c r="K69" i="50" s="1"/>
  <c r="F67" i="58"/>
  <c r="L69" i="50" s="1"/>
  <c r="E74" i="58"/>
  <c r="K76" i="50" s="1"/>
  <c r="F74" i="58"/>
  <c r="L76" i="50" s="1"/>
  <c r="E46" i="58"/>
  <c r="K48" i="50" s="1"/>
  <c r="F46" i="58"/>
  <c r="L48" i="50" s="1"/>
  <c r="DG102" i="10"/>
  <c r="DG73" i="10"/>
  <c r="DG19" i="10"/>
  <c r="DG35" i="10"/>
  <c r="DG29" i="10"/>
  <c r="DG25" i="10"/>
  <c r="DG108" i="10"/>
  <c r="DG85" i="10"/>
  <c r="DG106" i="10"/>
  <c r="DG45" i="10"/>
  <c r="DG20" i="10"/>
  <c r="DG80" i="10"/>
  <c r="I102" i="7"/>
  <c r="DG86" i="10"/>
  <c r="DG96" i="10"/>
  <c r="DG84" i="10"/>
  <c r="DG101" i="10"/>
  <c r="DG74" i="10"/>
  <c r="DG65" i="10"/>
  <c r="DG81" i="10"/>
  <c r="DG61" i="10"/>
  <c r="DG89" i="10"/>
  <c r="DG93" i="10"/>
  <c r="DG88" i="10"/>
  <c r="DG50" i="10"/>
  <c r="DG94" i="10"/>
  <c r="DG21" i="10"/>
  <c r="DG49" i="10"/>
  <c r="DG36" i="10"/>
  <c r="DG16" i="10"/>
  <c r="DG100" i="10"/>
  <c r="DG39" i="10"/>
  <c r="DG7" i="10"/>
  <c r="DG95" i="10"/>
  <c r="DG70" i="10"/>
  <c r="DG22" i="10"/>
  <c r="DG17" i="10"/>
  <c r="DG60" i="10"/>
  <c r="DG46" i="10"/>
  <c r="DG76" i="10"/>
  <c r="DG72" i="10"/>
  <c r="DG67" i="10"/>
  <c r="DG107" i="10"/>
  <c r="DG4" i="10"/>
  <c r="DG28" i="10"/>
  <c r="DG42" i="10"/>
  <c r="DG98" i="10"/>
  <c r="DG62" i="10"/>
  <c r="DG38" i="10"/>
  <c r="DG75" i="10"/>
  <c r="DG26" i="10"/>
  <c r="DG99" i="10"/>
  <c r="DG87" i="10"/>
  <c r="DG12" i="10"/>
  <c r="DG79" i="10"/>
  <c r="DG31" i="10"/>
  <c r="DG91" i="10"/>
  <c r="DG90" i="10"/>
  <c r="DG13" i="10"/>
  <c r="DG97" i="10"/>
  <c r="DG6" i="10"/>
  <c r="DG59" i="10"/>
  <c r="DG27" i="10"/>
  <c r="DG10" i="10"/>
  <c r="DG55" i="10"/>
  <c r="DG103" i="10"/>
  <c r="DG47" i="10"/>
  <c r="DG78" i="10"/>
  <c r="DG24" i="10"/>
  <c r="DU4" i="9"/>
  <c r="DV4" i="9" s="1"/>
  <c r="C4" i="58" s="1"/>
  <c r="DG68" i="10"/>
  <c r="DG71" i="10"/>
  <c r="C99" i="51"/>
  <c r="E91" i="7"/>
  <c r="F91" i="7" s="1"/>
  <c r="CI123" i="10"/>
  <c r="I91" i="7"/>
  <c r="D91" i="7"/>
  <c r="DG105" i="10"/>
  <c r="DG83" i="10"/>
  <c r="DG5" i="10"/>
  <c r="DG77" i="10"/>
  <c r="DG63" i="10"/>
  <c r="DG8" i="10"/>
  <c r="DG33" i="10"/>
  <c r="DG30" i="10"/>
  <c r="DG66" i="10"/>
  <c r="DG64" i="10"/>
  <c r="DG104" i="10"/>
  <c r="DG32" i="10"/>
  <c r="DG18" i="10"/>
  <c r="DG92" i="10"/>
  <c r="BE123" i="66" l="1"/>
  <c r="BE140" i="66" s="1"/>
  <c r="E61" i="7"/>
  <c r="D61" i="7"/>
  <c r="I123" i="66"/>
  <c r="I176" i="66" s="1"/>
  <c r="E13" i="7"/>
  <c r="D13" i="7"/>
  <c r="C110" i="51"/>
  <c r="N48" i="50"/>
  <c r="C49" i="7" s="1"/>
  <c r="AS123" i="66" s="1"/>
  <c r="N69" i="50"/>
  <c r="C70" i="7" s="1"/>
  <c r="BN123" i="66" s="1"/>
  <c r="BN171" i="66" s="1"/>
  <c r="N59" i="50"/>
  <c r="C60" i="7" s="1"/>
  <c r="N17" i="50"/>
  <c r="C18" i="7" s="1"/>
  <c r="N123" i="66" s="1"/>
  <c r="N163" i="66" s="1"/>
  <c r="N79" i="50"/>
  <c r="C80" i="7" s="1"/>
  <c r="BX123" i="66" s="1"/>
  <c r="N55" i="50"/>
  <c r="C56" i="7" s="1"/>
  <c r="AZ123" i="66" s="1"/>
  <c r="N49" i="50"/>
  <c r="C50" i="7" s="1"/>
  <c r="AT123" i="66" s="1"/>
  <c r="AT227" i="66" s="1"/>
  <c r="N47" i="50"/>
  <c r="C48" i="7" s="1"/>
  <c r="AR123" i="66" s="1"/>
  <c r="AR154" i="66" s="1"/>
  <c r="N23" i="50"/>
  <c r="C24" i="7" s="1"/>
  <c r="T123" i="66" s="1"/>
  <c r="T229" i="66" s="1"/>
  <c r="N61" i="50"/>
  <c r="C62" i="7" s="1"/>
  <c r="BF123" i="66" s="1"/>
  <c r="BF213" i="66" s="1"/>
  <c r="N77" i="50"/>
  <c r="C78" i="7" s="1"/>
  <c r="BV123" i="66" s="1"/>
  <c r="BV219" i="66" s="1"/>
  <c r="N105" i="50"/>
  <c r="C106" i="7" s="1"/>
  <c r="N95" i="50"/>
  <c r="C96" i="7" s="1"/>
  <c r="N57" i="50"/>
  <c r="C58" i="7" s="1"/>
  <c r="BB123" i="66" s="1"/>
  <c r="BB183" i="66" s="1"/>
  <c r="N84" i="50"/>
  <c r="N44" i="50"/>
  <c r="C45" i="7" s="1"/>
  <c r="AO123" i="66" s="1"/>
  <c r="AO149" i="66" s="1"/>
  <c r="N94" i="50"/>
  <c r="C95" i="7" s="1"/>
  <c r="CM123" i="66" s="1"/>
  <c r="N82" i="50"/>
  <c r="C83" i="7" s="1"/>
  <c r="C91" i="51" s="1"/>
  <c r="N36" i="50"/>
  <c r="C37" i="7" s="1"/>
  <c r="AG123" i="66" s="1"/>
  <c r="N70" i="50"/>
  <c r="C71" i="7" s="1"/>
  <c r="BO123" i="66" s="1"/>
  <c r="BO219" i="66" s="1"/>
  <c r="N41" i="50"/>
  <c r="C42" i="7" s="1"/>
  <c r="AL123" i="66" s="1"/>
  <c r="AL233" i="66" s="1"/>
  <c r="N92" i="50"/>
  <c r="C93" i="7" s="1"/>
  <c r="N25" i="50"/>
  <c r="C26" i="7" s="1"/>
  <c r="V123" i="66" s="1"/>
  <c r="V239" i="66" s="1"/>
  <c r="N63" i="50"/>
  <c r="C64" i="7" s="1"/>
  <c r="BH123" i="66" s="1"/>
  <c r="BH221" i="66" s="1"/>
  <c r="N21" i="50"/>
  <c r="C22" i="7" s="1"/>
  <c r="R123" i="66" s="1"/>
  <c r="R128" i="66" s="1"/>
  <c r="N83" i="50"/>
  <c r="C84" i="7" s="1"/>
  <c r="E84" i="7" s="1"/>
  <c r="F84" i="7" s="1"/>
  <c r="N102" i="50"/>
  <c r="C103" i="7" s="1"/>
  <c r="N97" i="50"/>
  <c r="C98" i="7" s="1"/>
  <c r="N72" i="50"/>
  <c r="C73" i="7" s="1"/>
  <c r="BQ123" i="66" s="1"/>
  <c r="N107" i="50"/>
  <c r="C108" i="7" s="1"/>
  <c r="N96" i="50"/>
  <c r="C97" i="7" s="1"/>
  <c r="CO123" i="66" s="1"/>
  <c r="CO186" i="66" s="1"/>
  <c r="N87" i="50"/>
  <c r="C88" i="7" s="1"/>
  <c r="E88" i="7" s="1"/>
  <c r="F88" i="7" s="1"/>
  <c r="N86" i="50"/>
  <c r="C87" i="7" s="1"/>
  <c r="CE123" i="66" s="1"/>
  <c r="CE164" i="66" s="1"/>
  <c r="N88" i="50"/>
  <c r="C89" i="7" s="1"/>
  <c r="CG123" i="66" s="1"/>
  <c r="CG175" i="66" s="1"/>
  <c r="N66" i="50"/>
  <c r="C67" i="7" s="1"/>
  <c r="BK123" i="66" s="1"/>
  <c r="BK241" i="66" s="1"/>
  <c r="N34" i="50"/>
  <c r="C35" i="7" s="1"/>
  <c r="AE123" i="66" s="1"/>
  <c r="AE130" i="66" s="1"/>
  <c r="N110" i="50"/>
  <c r="C111" i="7" s="1"/>
  <c r="DC123" i="66" s="1"/>
  <c r="DC127" i="66" s="1"/>
  <c r="N89" i="50"/>
  <c r="C90" i="7" s="1"/>
  <c r="N42" i="50"/>
  <c r="C43" i="7" s="1"/>
  <c r="AM123" i="66" s="1"/>
  <c r="AM174" i="66" s="1"/>
  <c r="N73" i="50"/>
  <c r="C74" i="7" s="1"/>
  <c r="BR123" i="66" s="1"/>
  <c r="BR230" i="66" s="1"/>
  <c r="N106" i="50"/>
  <c r="C107" i="7" s="1"/>
  <c r="N37" i="50"/>
  <c r="C38" i="7" s="1"/>
  <c r="AH123" i="66" s="1"/>
  <c r="AH188" i="66" s="1"/>
  <c r="E103" i="7"/>
  <c r="F103" i="7" s="1"/>
  <c r="D108" i="7"/>
  <c r="E108" i="7"/>
  <c r="F108" i="7" s="1"/>
  <c r="CX123" i="10"/>
  <c r="CX177" i="10" s="1"/>
  <c r="D93" i="7"/>
  <c r="G101" i="51" s="1"/>
  <c r="D102" i="7"/>
  <c r="CT123" i="10"/>
  <c r="CT151" i="10" s="1"/>
  <c r="CH123" i="10"/>
  <c r="CH159" i="10" s="1"/>
  <c r="E98" i="7"/>
  <c r="F98" i="7" s="1"/>
  <c r="D103" i="7"/>
  <c r="C111" i="51"/>
  <c r="CZ123" i="10"/>
  <c r="CZ231" i="10" s="1"/>
  <c r="C114" i="51"/>
  <c r="I93" i="7"/>
  <c r="CK123" i="10"/>
  <c r="CK135" i="10" s="1"/>
  <c r="E102" i="7"/>
  <c r="F102" i="7" s="1"/>
  <c r="D90" i="7"/>
  <c r="CP123" i="10"/>
  <c r="CP166" i="10" s="1"/>
  <c r="BV170" i="66"/>
  <c r="CU123" i="10"/>
  <c r="CU191" i="10" s="1"/>
  <c r="C116" i="51"/>
  <c r="D106" i="7"/>
  <c r="E93" i="7"/>
  <c r="F93" i="7" s="1"/>
  <c r="I90" i="7"/>
  <c r="K98" i="51" s="1"/>
  <c r="C98" i="51"/>
  <c r="I98" i="7"/>
  <c r="K106" i="51" s="1"/>
  <c r="C106" i="51"/>
  <c r="CT127" i="66"/>
  <c r="CT240" i="66"/>
  <c r="CT236" i="66"/>
  <c r="CT237" i="66"/>
  <c r="CT228" i="66"/>
  <c r="CT218" i="66"/>
  <c r="CT215" i="66"/>
  <c r="CT214" i="66"/>
  <c r="CT239" i="66"/>
  <c r="CT235" i="66"/>
  <c r="CT231" i="66"/>
  <c r="CT226" i="66"/>
  <c r="CT221" i="66"/>
  <c r="CT229" i="66"/>
  <c r="CT211" i="66"/>
  <c r="CT241" i="66"/>
  <c r="CT232" i="66"/>
  <c r="CT227" i="66"/>
  <c r="CT223" i="66"/>
  <c r="CT217" i="66"/>
  <c r="CT224" i="66"/>
  <c r="CT219" i="66"/>
  <c r="CT230" i="66"/>
  <c r="CT222" i="66"/>
  <c r="CT206" i="66"/>
  <c r="CT209" i="66"/>
  <c r="CT198" i="66"/>
  <c r="CT195" i="66"/>
  <c r="CT194" i="66"/>
  <c r="CT187" i="66"/>
  <c r="CT170" i="66"/>
  <c r="CT193" i="66"/>
  <c r="CT171" i="66"/>
  <c r="CT166" i="66"/>
  <c r="CT168" i="66"/>
  <c r="CT184" i="66"/>
  <c r="CT154" i="66"/>
  <c r="CT161" i="66"/>
  <c r="CT163" i="66"/>
  <c r="CT164" i="66"/>
  <c r="CT234" i="66"/>
  <c r="CT213" i="66"/>
  <c r="CT208" i="66"/>
  <c r="CT207" i="66"/>
  <c r="CT212" i="66"/>
  <c r="CT191" i="66"/>
  <c r="CT190" i="66"/>
  <c r="CT182" i="66"/>
  <c r="CT188" i="66"/>
  <c r="CT183" i="66"/>
  <c r="CT167" i="66"/>
  <c r="CT197" i="66"/>
  <c r="CT165" i="66"/>
  <c r="CT176" i="66"/>
  <c r="CT150" i="66"/>
  <c r="CT157" i="66"/>
  <c r="CT160" i="66"/>
  <c r="CT159" i="66"/>
  <c r="CT134" i="66"/>
  <c r="CT238" i="66"/>
  <c r="CT225" i="66"/>
  <c r="CT210" i="66"/>
  <c r="CT216" i="66"/>
  <c r="CT202" i="66"/>
  <c r="CT192" i="66"/>
  <c r="CT196" i="66"/>
  <c r="CT203" i="66"/>
  <c r="CT174" i="66"/>
  <c r="CT200" i="66"/>
  <c r="CT175" i="66"/>
  <c r="CT173" i="66"/>
  <c r="CT172" i="66"/>
  <c r="CT189" i="66"/>
  <c r="CT158" i="66"/>
  <c r="CT142" i="66"/>
  <c r="CT149" i="66"/>
  <c r="CT169" i="66"/>
  <c r="CT151" i="66"/>
  <c r="CT130" i="66"/>
  <c r="CT204" i="66"/>
  <c r="CT178" i="66"/>
  <c r="CT180" i="66"/>
  <c r="CT153" i="66"/>
  <c r="CT141" i="66"/>
  <c r="CT233" i="66"/>
  <c r="CT201" i="66"/>
  <c r="CT185" i="66"/>
  <c r="CT177" i="66"/>
  <c r="CT156" i="66"/>
  <c r="CT138" i="66"/>
  <c r="CT148" i="66"/>
  <c r="CT139" i="66"/>
  <c r="CT205" i="66"/>
  <c r="CT186" i="66"/>
  <c r="CT181" i="66"/>
  <c r="CT146" i="66"/>
  <c r="CT135" i="66"/>
  <c r="CT147" i="66"/>
  <c r="CT179" i="66"/>
  <c r="CT162" i="66"/>
  <c r="CT152" i="66"/>
  <c r="CT199" i="66"/>
  <c r="CT131" i="66"/>
  <c r="CT145" i="66"/>
  <c r="CT144" i="66"/>
  <c r="CT155" i="66"/>
  <c r="CT220" i="66"/>
  <c r="CT128" i="66"/>
  <c r="CT136" i="66"/>
  <c r="CT132" i="66"/>
  <c r="CT140" i="66"/>
  <c r="CT143" i="66"/>
  <c r="CT133" i="66"/>
  <c r="CT137" i="66"/>
  <c r="CT129" i="66"/>
  <c r="BE127" i="66"/>
  <c r="BE240" i="66"/>
  <c r="BE175" i="66"/>
  <c r="BE219" i="66"/>
  <c r="BE177" i="66"/>
  <c r="BE178" i="66"/>
  <c r="BE172" i="66"/>
  <c r="BE188" i="66"/>
  <c r="BE208" i="66"/>
  <c r="BA145" i="66"/>
  <c r="BA128" i="66"/>
  <c r="BA127" i="66"/>
  <c r="BA135" i="66"/>
  <c r="BA139" i="66"/>
  <c r="BA140" i="66"/>
  <c r="BA153" i="66"/>
  <c r="BA132" i="66"/>
  <c r="BA146" i="66"/>
  <c r="BA131" i="66"/>
  <c r="BA136" i="66"/>
  <c r="BA137" i="66"/>
  <c r="BA142" i="66"/>
  <c r="BA133" i="66"/>
  <c r="BA238" i="66"/>
  <c r="BA237" i="66"/>
  <c r="BA236" i="66"/>
  <c r="BA224" i="66"/>
  <c r="BA222" i="66"/>
  <c r="BA221" i="66"/>
  <c r="BA212" i="66"/>
  <c r="BA207" i="66"/>
  <c r="BA209" i="66"/>
  <c r="BA193" i="66"/>
  <c r="BA197" i="66"/>
  <c r="BA208" i="66"/>
  <c r="BA191" i="66"/>
  <c r="BA186" i="66"/>
  <c r="BA171" i="66"/>
  <c r="BA180" i="66"/>
  <c r="BA185" i="66"/>
  <c r="BA163" i="66"/>
  <c r="BA182" i="66"/>
  <c r="BA159" i="66"/>
  <c r="BA143" i="66"/>
  <c r="BA154" i="66"/>
  <c r="BA157" i="66"/>
  <c r="BA241" i="66"/>
  <c r="BA234" i="66"/>
  <c r="BA228" i="66"/>
  <c r="BA229" i="66"/>
  <c r="BA220" i="66"/>
  <c r="BA219" i="66"/>
  <c r="BA217" i="66"/>
  <c r="BA210" i="66"/>
  <c r="BA203" i="66"/>
  <c r="BA204" i="66"/>
  <c r="BA192" i="66"/>
  <c r="BA198" i="66"/>
  <c r="BA194" i="66"/>
  <c r="BA179" i="66"/>
  <c r="BA188" i="66"/>
  <c r="BA172" i="66"/>
  <c r="BA170" i="66"/>
  <c r="BA167" i="66"/>
  <c r="BA181" i="66"/>
  <c r="BA151" i="66"/>
  <c r="BA162" i="66"/>
  <c r="BA165" i="66"/>
  <c r="BA156" i="66"/>
  <c r="BA149" i="66"/>
  <c r="BA239" i="66"/>
  <c r="BA226" i="66"/>
  <c r="BA223" i="66"/>
  <c r="BA213" i="66"/>
  <c r="BA199" i="66"/>
  <c r="BA211" i="66"/>
  <c r="BA189" i="66"/>
  <c r="BA184" i="66"/>
  <c r="BA169" i="66"/>
  <c r="BA173" i="66"/>
  <c r="BA158" i="66"/>
  <c r="BA152" i="66"/>
  <c r="BA141" i="66"/>
  <c r="BA235" i="66"/>
  <c r="BA233" i="66"/>
  <c r="BA218" i="66"/>
  <c r="BA215" i="66"/>
  <c r="BA206" i="66"/>
  <c r="BA196" i="66"/>
  <c r="BA187" i="66"/>
  <c r="BA190" i="66"/>
  <c r="BA178" i="66"/>
  <c r="BA174" i="66"/>
  <c r="BA164" i="66"/>
  <c r="BA160" i="66"/>
  <c r="BA129" i="66"/>
  <c r="BA232" i="66"/>
  <c r="BA225" i="66"/>
  <c r="BA230" i="66"/>
  <c r="BA214" i="66"/>
  <c r="BA205" i="66"/>
  <c r="BA201" i="66"/>
  <c r="BA183" i="66"/>
  <c r="BA176" i="66"/>
  <c r="BA177" i="66"/>
  <c r="BA155" i="66"/>
  <c r="BA150" i="66"/>
  <c r="BA134" i="66"/>
  <c r="BA240" i="66"/>
  <c r="BA231" i="66"/>
  <c r="BA227" i="66"/>
  <c r="BA216" i="66"/>
  <c r="BA202" i="66"/>
  <c r="BA200" i="66"/>
  <c r="BA195" i="66"/>
  <c r="BA175" i="66"/>
  <c r="BA168" i="66"/>
  <c r="BA166" i="66"/>
  <c r="BA147" i="66"/>
  <c r="BA161" i="66"/>
  <c r="BA130" i="66"/>
  <c r="BA138" i="66"/>
  <c r="BA144" i="66"/>
  <c r="BA148" i="66"/>
  <c r="CL127" i="66"/>
  <c r="CL237" i="66"/>
  <c r="CL241" i="66"/>
  <c r="CL227" i="66"/>
  <c r="CL223" i="66"/>
  <c r="CL224" i="66"/>
  <c r="CL219" i="66"/>
  <c r="CL210" i="66"/>
  <c r="CL207" i="66"/>
  <c r="CL198" i="66"/>
  <c r="CL192" i="66"/>
  <c r="CL191" i="66"/>
  <c r="CL194" i="66"/>
  <c r="CL182" i="66"/>
  <c r="CL208" i="66"/>
  <c r="CL185" i="66"/>
  <c r="CL171" i="66"/>
  <c r="CL173" i="66"/>
  <c r="CL180" i="66"/>
  <c r="CL176" i="66"/>
  <c r="CL158" i="66"/>
  <c r="CL142" i="66"/>
  <c r="CL153" i="66"/>
  <c r="CL159" i="66"/>
  <c r="CL239" i="66"/>
  <c r="CL236" i="66"/>
  <c r="CL235" i="66"/>
  <c r="CL232" i="66"/>
  <c r="CL229" i="66"/>
  <c r="CL220" i="66"/>
  <c r="CL215" i="66"/>
  <c r="CL206" i="66"/>
  <c r="CL214" i="66"/>
  <c r="CL216" i="66"/>
  <c r="CL200" i="66"/>
  <c r="CL205" i="66"/>
  <c r="CL190" i="66"/>
  <c r="CL178" i="66"/>
  <c r="CL203" i="66"/>
  <c r="CL183" i="66"/>
  <c r="CL167" i="66"/>
  <c r="CL169" i="66"/>
  <c r="CL172" i="66"/>
  <c r="CL168" i="66"/>
  <c r="CL154" i="66"/>
  <c r="CL164" i="66"/>
  <c r="CL149" i="66"/>
  <c r="CL155" i="66"/>
  <c r="CL240" i="66"/>
  <c r="CL234" i="66"/>
  <c r="CL233" i="66"/>
  <c r="CL226" i="66"/>
  <c r="CL221" i="66"/>
  <c r="CL228" i="66"/>
  <c r="CL211" i="66"/>
  <c r="CL218" i="66"/>
  <c r="CL209" i="66"/>
  <c r="CL199" i="66"/>
  <c r="CL197" i="66"/>
  <c r="CL204" i="66"/>
  <c r="CL186" i="66"/>
  <c r="CL174" i="66"/>
  <c r="CL193" i="66"/>
  <c r="CL179" i="66"/>
  <c r="CL187" i="66"/>
  <c r="CL166" i="66"/>
  <c r="CL165" i="66"/>
  <c r="CL163" i="66"/>
  <c r="CL150" i="66"/>
  <c r="CL161" i="66"/>
  <c r="CL160" i="66"/>
  <c r="CL151" i="66"/>
  <c r="CL238" i="66"/>
  <c r="CL217" i="66"/>
  <c r="CL202" i="66"/>
  <c r="CL189" i="66"/>
  <c r="CL181" i="66"/>
  <c r="CL146" i="66"/>
  <c r="CL230" i="66"/>
  <c r="CL222" i="66"/>
  <c r="CL196" i="66"/>
  <c r="CL170" i="66"/>
  <c r="CL184" i="66"/>
  <c r="CL157" i="66"/>
  <c r="CL130" i="66"/>
  <c r="CL225" i="66"/>
  <c r="CL212" i="66"/>
  <c r="CL201" i="66"/>
  <c r="CL175" i="66"/>
  <c r="CL162" i="66"/>
  <c r="CL134" i="66"/>
  <c r="CL188" i="66"/>
  <c r="CL131" i="66"/>
  <c r="CL231" i="66"/>
  <c r="CL177" i="66"/>
  <c r="CL135" i="66"/>
  <c r="CL195" i="66"/>
  <c r="CL138" i="66"/>
  <c r="CL140" i="66"/>
  <c r="CL143" i="66"/>
  <c r="CL139" i="66"/>
  <c r="CL156" i="66"/>
  <c r="CL213" i="66"/>
  <c r="CL147" i="66"/>
  <c r="CL132" i="66"/>
  <c r="CL145" i="66"/>
  <c r="CL148" i="66"/>
  <c r="CL128" i="66"/>
  <c r="CL129" i="66"/>
  <c r="CL137" i="66"/>
  <c r="CL141" i="66"/>
  <c r="CL144" i="66"/>
  <c r="CL133" i="66"/>
  <c r="CL136" i="66"/>
  <c r="CL152" i="66"/>
  <c r="AK145" i="66"/>
  <c r="AK128" i="66"/>
  <c r="AK127" i="66"/>
  <c r="AK135" i="66"/>
  <c r="AK139" i="66"/>
  <c r="AK153" i="66"/>
  <c r="AK140" i="66"/>
  <c r="AK146" i="66"/>
  <c r="AK131" i="66"/>
  <c r="AK132" i="66"/>
  <c r="AK136" i="66"/>
  <c r="AK129" i="66"/>
  <c r="AK133" i="66"/>
  <c r="AK142" i="66"/>
  <c r="AK240" i="66"/>
  <c r="AK239" i="66"/>
  <c r="AK233" i="66"/>
  <c r="AK229" i="66"/>
  <c r="AK236" i="66"/>
  <c r="AK227" i="66"/>
  <c r="AK216" i="66"/>
  <c r="AK213" i="66"/>
  <c r="AK202" i="66"/>
  <c r="AK199" i="66"/>
  <c r="AK200" i="66"/>
  <c r="AK214" i="66"/>
  <c r="AK191" i="66"/>
  <c r="AK186" i="66"/>
  <c r="AK171" i="66"/>
  <c r="AK184" i="66"/>
  <c r="AK168" i="66"/>
  <c r="AK169" i="66"/>
  <c r="AK166" i="66"/>
  <c r="AK173" i="66"/>
  <c r="AK147" i="66"/>
  <c r="AK158" i="66"/>
  <c r="AK161" i="66"/>
  <c r="AK152" i="66"/>
  <c r="AK234" i="66"/>
  <c r="AK228" i="66"/>
  <c r="AK224" i="66"/>
  <c r="AK223" i="66"/>
  <c r="AK215" i="66"/>
  <c r="AK210" i="66"/>
  <c r="AK193" i="66"/>
  <c r="AK196" i="66"/>
  <c r="AK195" i="66"/>
  <c r="AK183" i="66"/>
  <c r="AK205" i="66"/>
  <c r="AK172" i="66"/>
  <c r="AK163" i="66"/>
  <c r="AK174" i="66"/>
  <c r="AK151" i="66"/>
  <c r="AK154" i="66"/>
  <c r="AK160" i="66"/>
  <c r="AK137" i="66"/>
  <c r="AK235" i="66"/>
  <c r="AK241" i="66"/>
  <c r="AK226" i="66"/>
  <c r="AK218" i="66"/>
  <c r="AK219" i="66"/>
  <c r="AK207" i="66"/>
  <c r="AK206" i="66"/>
  <c r="AK204" i="66"/>
  <c r="AK201" i="66"/>
  <c r="AK194" i="66"/>
  <c r="AK175" i="66"/>
  <c r="AK180" i="66"/>
  <c r="AK178" i="66"/>
  <c r="AK167" i="66"/>
  <c r="AK159" i="66"/>
  <c r="AK164" i="66"/>
  <c r="AK165" i="66"/>
  <c r="AK148" i="66"/>
  <c r="AK232" i="66"/>
  <c r="AK220" i="66"/>
  <c r="AK211" i="66"/>
  <c r="AK197" i="66"/>
  <c r="AK189" i="66"/>
  <c r="AK176" i="66"/>
  <c r="AK182" i="66"/>
  <c r="AK162" i="66"/>
  <c r="AK138" i="66"/>
  <c r="AK231" i="66"/>
  <c r="AK222" i="66"/>
  <c r="AK217" i="66"/>
  <c r="AK208" i="66"/>
  <c r="AK187" i="66"/>
  <c r="AK188" i="66"/>
  <c r="AK177" i="66"/>
  <c r="AK143" i="66"/>
  <c r="AK156" i="66"/>
  <c r="AK238" i="66"/>
  <c r="AK230" i="66"/>
  <c r="AK221" i="66"/>
  <c r="AK209" i="66"/>
  <c r="AK192" i="66"/>
  <c r="AK179" i="66"/>
  <c r="AK185" i="66"/>
  <c r="AK181" i="66"/>
  <c r="AK150" i="66"/>
  <c r="AK144" i="66"/>
  <c r="AK237" i="66"/>
  <c r="AK225" i="66"/>
  <c r="AK212" i="66"/>
  <c r="AK203" i="66"/>
  <c r="AK198" i="66"/>
  <c r="AK190" i="66"/>
  <c r="AK170" i="66"/>
  <c r="AK155" i="66"/>
  <c r="AK157" i="66"/>
  <c r="AK134" i="66"/>
  <c r="AK141" i="66"/>
  <c r="AK130" i="66"/>
  <c r="AK149" i="66"/>
  <c r="CI146" i="66"/>
  <c r="CI129" i="66"/>
  <c r="CI134" i="66"/>
  <c r="CI144" i="66"/>
  <c r="CI137" i="66"/>
  <c r="CI133" i="66"/>
  <c r="CI151" i="66"/>
  <c r="CI130" i="66"/>
  <c r="CI138" i="66"/>
  <c r="CI147" i="66"/>
  <c r="CI143" i="66"/>
  <c r="CI135" i="66"/>
  <c r="CI240" i="66"/>
  <c r="CI236" i="66"/>
  <c r="CI231" i="66"/>
  <c r="CI228" i="66"/>
  <c r="CI218" i="66"/>
  <c r="CI217" i="66"/>
  <c r="CI213" i="66"/>
  <c r="CI215" i="66"/>
  <c r="CI207" i="66"/>
  <c r="CI195" i="66"/>
  <c r="CI198" i="66"/>
  <c r="CI193" i="66"/>
  <c r="CI190" i="66"/>
  <c r="CI173" i="66"/>
  <c r="CI206" i="66"/>
  <c r="CI174" i="66"/>
  <c r="CI165" i="66"/>
  <c r="CI180" i="66"/>
  <c r="CI166" i="66"/>
  <c r="CI149" i="66"/>
  <c r="CI160" i="66"/>
  <c r="CI163" i="66"/>
  <c r="CI162" i="66"/>
  <c r="CI131" i="66"/>
  <c r="CI241" i="66"/>
  <c r="CI234" i="66"/>
  <c r="CI230" i="66"/>
  <c r="CI227" i="66"/>
  <c r="CI223" i="66"/>
  <c r="CI222" i="66"/>
  <c r="CI219" i="66"/>
  <c r="CI209" i="66"/>
  <c r="CI204" i="66"/>
  <c r="CI197" i="66"/>
  <c r="CI212" i="66"/>
  <c r="CI199" i="66"/>
  <c r="CI185" i="66"/>
  <c r="CI181" i="66"/>
  <c r="CI188" i="66"/>
  <c r="CI182" i="66"/>
  <c r="CI176" i="66"/>
  <c r="CI175" i="66"/>
  <c r="CI179" i="66"/>
  <c r="CI157" i="66"/>
  <c r="CI141" i="66"/>
  <c r="CI152" i="66"/>
  <c r="CI155" i="66"/>
  <c r="CI154" i="66"/>
  <c r="CI140" i="66"/>
  <c r="CI235" i="66"/>
  <c r="CI233" i="66"/>
  <c r="CI224" i="66"/>
  <c r="CI211" i="66"/>
  <c r="CI201" i="66"/>
  <c r="CI194" i="66"/>
  <c r="CI187" i="66"/>
  <c r="CI186" i="66"/>
  <c r="CI183" i="66"/>
  <c r="CI161" i="66"/>
  <c r="CI156" i="66"/>
  <c r="CI158" i="66"/>
  <c r="CI238" i="66"/>
  <c r="CI239" i="66"/>
  <c r="CI220" i="66"/>
  <c r="CI214" i="66"/>
  <c r="CI208" i="66"/>
  <c r="CI191" i="66"/>
  <c r="CI189" i="66"/>
  <c r="CI200" i="66"/>
  <c r="CI170" i="66"/>
  <c r="CI172" i="66"/>
  <c r="CI145" i="66"/>
  <c r="CI159" i="66"/>
  <c r="CI142" i="66"/>
  <c r="CI226" i="66"/>
  <c r="CI216" i="66"/>
  <c r="CI202" i="66"/>
  <c r="CI184" i="66"/>
  <c r="CI171" i="66"/>
  <c r="CI164" i="66"/>
  <c r="CI136" i="66"/>
  <c r="CI232" i="66"/>
  <c r="CI225" i="66"/>
  <c r="CI203" i="66"/>
  <c r="CI177" i="66"/>
  <c r="CI168" i="66"/>
  <c r="CI148" i="66"/>
  <c r="CI127" i="66"/>
  <c r="CI229" i="66"/>
  <c r="CI205" i="66"/>
  <c r="CI196" i="66"/>
  <c r="CI178" i="66"/>
  <c r="CI153" i="66"/>
  <c r="CI150" i="66"/>
  <c r="CI132" i="66"/>
  <c r="CI139" i="66"/>
  <c r="CI237" i="66"/>
  <c r="CI221" i="66"/>
  <c r="CI210" i="66"/>
  <c r="CI192" i="66"/>
  <c r="CI167" i="66"/>
  <c r="CI169" i="66"/>
  <c r="CI128" i="66"/>
  <c r="AW149" i="66"/>
  <c r="AW128" i="66"/>
  <c r="AW131" i="66"/>
  <c r="AW127" i="66"/>
  <c r="AW135" i="66"/>
  <c r="AW132" i="66"/>
  <c r="AW136" i="66"/>
  <c r="AW139" i="66"/>
  <c r="AW141" i="66"/>
  <c r="AW140" i="66"/>
  <c r="AW144" i="66"/>
  <c r="AW148" i="66"/>
  <c r="AW133" i="66"/>
  <c r="AW129" i="66"/>
  <c r="AW146" i="66"/>
  <c r="AW241" i="66"/>
  <c r="AW232" i="66"/>
  <c r="AW234" i="66"/>
  <c r="AW227" i="66"/>
  <c r="AW235" i="66"/>
  <c r="AW236" i="66"/>
  <c r="AW224" i="66"/>
  <c r="AW218" i="66"/>
  <c r="AW220" i="66"/>
  <c r="AW211" i="66"/>
  <c r="AW208" i="66"/>
  <c r="AW199" i="66"/>
  <c r="AW219" i="66"/>
  <c r="AW192" i="66"/>
  <c r="AW195" i="66"/>
  <c r="AW183" i="66"/>
  <c r="AW204" i="66"/>
  <c r="AW184" i="66"/>
  <c r="AW168" i="66"/>
  <c r="AW167" i="66"/>
  <c r="AW181" i="66"/>
  <c r="AW177" i="66"/>
  <c r="AW159" i="66"/>
  <c r="AW143" i="66"/>
  <c r="AW154" i="66"/>
  <c r="AW160" i="66"/>
  <c r="AW240" i="66"/>
  <c r="AW237" i="66"/>
  <c r="AW233" i="66"/>
  <c r="AW230" i="66"/>
  <c r="AW221" i="66"/>
  <c r="AW212" i="66"/>
  <c r="AW202" i="66"/>
  <c r="AW210" i="66"/>
  <c r="AW197" i="66"/>
  <c r="AW198" i="66"/>
  <c r="AW206" i="66"/>
  <c r="AW187" i="66"/>
  <c r="AW175" i="66"/>
  <c r="AW189" i="66"/>
  <c r="AW176" i="66"/>
  <c r="AW182" i="66"/>
  <c r="AW209" i="66"/>
  <c r="AW166" i="66"/>
  <c r="AW170" i="66"/>
  <c r="AW151" i="66"/>
  <c r="AW162" i="66"/>
  <c r="AW161" i="66"/>
  <c r="AW152" i="66"/>
  <c r="AW130" i="66"/>
  <c r="AW138" i="66"/>
  <c r="AW142" i="66"/>
  <c r="AW145" i="66"/>
  <c r="AW137" i="66"/>
  <c r="AW231" i="66"/>
  <c r="AW222" i="66"/>
  <c r="AW214" i="66"/>
  <c r="AW203" i="66"/>
  <c r="AW196" i="66"/>
  <c r="AW190" i="66"/>
  <c r="AW186" i="66"/>
  <c r="AW174" i="66"/>
  <c r="AW178" i="66"/>
  <c r="AW147" i="66"/>
  <c r="AW157" i="66"/>
  <c r="AW134" i="66"/>
  <c r="AW239" i="66"/>
  <c r="AW226" i="66"/>
  <c r="AW216" i="66"/>
  <c r="AW215" i="66"/>
  <c r="AW201" i="66"/>
  <c r="AW191" i="66"/>
  <c r="AW194" i="66"/>
  <c r="AW188" i="66"/>
  <c r="AW173" i="66"/>
  <c r="AW155" i="66"/>
  <c r="AW150" i="66"/>
  <c r="AW228" i="66"/>
  <c r="AW225" i="66"/>
  <c r="AW207" i="66"/>
  <c r="AW200" i="66"/>
  <c r="AW217" i="66"/>
  <c r="AW179" i="66"/>
  <c r="AW180" i="66"/>
  <c r="AW163" i="66"/>
  <c r="AW169" i="66"/>
  <c r="AW165" i="66"/>
  <c r="AW156" i="66"/>
  <c r="AW238" i="66"/>
  <c r="AW229" i="66"/>
  <c r="AW223" i="66"/>
  <c r="AW213" i="66"/>
  <c r="AW193" i="66"/>
  <c r="AW205" i="66"/>
  <c r="AW171" i="66"/>
  <c r="AW172" i="66"/>
  <c r="AW185" i="66"/>
  <c r="AW164" i="66"/>
  <c r="AW158" i="66"/>
  <c r="AW153" i="66"/>
  <c r="U145" i="66"/>
  <c r="U128" i="66"/>
  <c r="U127" i="66"/>
  <c r="U135" i="66"/>
  <c r="U131" i="66"/>
  <c r="U139" i="66"/>
  <c r="U140" i="66"/>
  <c r="U132" i="66"/>
  <c r="U146" i="66"/>
  <c r="U153" i="66"/>
  <c r="U136" i="66"/>
  <c r="U142" i="66"/>
  <c r="U137" i="66"/>
  <c r="U240" i="66"/>
  <c r="U239" i="66"/>
  <c r="U236" i="66"/>
  <c r="U229" i="66"/>
  <c r="U224" i="66"/>
  <c r="U223" i="66"/>
  <c r="U212" i="66"/>
  <c r="U213" i="66"/>
  <c r="U202" i="66"/>
  <c r="U199" i="66"/>
  <c r="U205" i="66"/>
  <c r="U196" i="66"/>
  <c r="U195" i="66"/>
  <c r="U189" i="66"/>
  <c r="U175" i="66"/>
  <c r="U184" i="66"/>
  <c r="U168" i="66"/>
  <c r="U169" i="66"/>
  <c r="U166" i="66"/>
  <c r="U173" i="66"/>
  <c r="U147" i="66"/>
  <c r="U158" i="66"/>
  <c r="U161" i="66"/>
  <c r="U152" i="66"/>
  <c r="U241" i="66"/>
  <c r="U233" i="66"/>
  <c r="U227" i="66"/>
  <c r="U220" i="66"/>
  <c r="U215" i="66"/>
  <c r="U214" i="66"/>
  <c r="U203" i="66"/>
  <c r="U204" i="66"/>
  <c r="U201" i="66"/>
  <c r="U194" i="66"/>
  <c r="U171" i="66"/>
  <c r="U176" i="66"/>
  <c r="U170" i="66"/>
  <c r="U182" i="66"/>
  <c r="U155" i="66"/>
  <c r="U162" i="66"/>
  <c r="U157" i="66"/>
  <c r="U129" i="66"/>
  <c r="U238" i="66"/>
  <c r="U234" i="66"/>
  <c r="U228" i="66"/>
  <c r="U222" i="66"/>
  <c r="U219" i="66"/>
  <c r="U217" i="66"/>
  <c r="U209" i="66"/>
  <c r="U193" i="66"/>
  <c r="U197" i="66"/>
  <c r="U191" i="66"/>
  <c r="U183" i="66"/>
  <c r="U188" i="66"/>
  <c r="U185" i="66"/>
  <c r="U177" i="66"/>
  <c r="U181" i="66"/>
  <c r="U143" i="66"/>
  <c r="U150" i="66"/>
  <c r="U156" i="66"/>
  <c r="U141" i="66"/>
  <c r="U144" i="66"/>
  <c r="U231" i="66"/>
  <c r="U218" i="66"/>
  <c r="U207" i="66"/>
  <c r="U211" i="66"/>
  <c r="U187" i="66"/>
  <c r="U180" i="66"/>
  <c r="U167" i="66"/>
  <c r="U164" i="66"/>
  <c r="U130" i="66"/>
  <c r="U148" i="66"/>
  <c r="U237" i="66"/>
  <c r="U225" i="66"/>
  <c r="U230" i="66"/>
  <c r="U208" i="66"/>
  <c r="U198" i="66"/>
  <c r="U190" i="66"/>
  <c r="U163" i="66"/>
  <c r="U151" i="66"/>
  <c r="U160" i="66"/>
  <c r="U133" i="66"/>
  <c r="U232" i="66"/>
  <c r="U221" i="66"/>
  <c r="U210" i="66"/>
  <c r="U200" i="66"/>
  <c r="U186" i="66"/>
  <c r="U172" i="66"/>
  <c r="U174" i="66"/>
  <c r="U154" i="66"/>
  <c r="U138" i="66"/>
  <c r="U235" i="66"/>
  <c r="U226" i="66"/>
  <c r="U216" i="66"/>
  <c r="U206" i="66"/>
  <c r="U192" i="66"/>
  <c r="U179" i="66"/>
  <c r="U178" i="66"/>
  <c r="U159" i="66"/>
  <c r="U165" i="66"/>
  <c r="U149" i="66"/>
  <c r="U134" i="66"/>
  <c r="S138" i="66"/>
  <c r="S133" i="66"/>
  <c r="S129" i="66"/>
  <c r="S137" i="66"/>
  <c r="S142" i="66"/>
  <c r="S155" i="66"/>
  <c r="S134" i="66"/>
  <c r="S240" i="66"/>
  <c r="S241" i="66"/>
  <c r="S226" i="66"/>
  <c r="S227" i="66"/>
  <c r="S219" i="66"/>
  <c r="S218" i="66"/>
  <c r="S215" i="66"/>
  <c r="S213" i="66"/>
  <c r="S211" i="66"/>
  <c r="S207" i="66"/>
  <c r="S210" i="66"/>
  <c r="S200" i="66"/>
  <c r="S188" i="66"/>
  <c r="S173" i="66"/>
  <c r="S187" i="66"/>
  <c r="S170" i="66"/>
  <c r="S165" i="66"/>
  <c r="S169" i="66"/>
  <c r="S175" i="66"/>
  <c r="S153" i="66"/>
  <c r="S163" i="66"/>
  <c r="S148" i="66"/>
  <c r="S162" i="66"/>
  <c r="S130" i="66"/>
  <c r="S238" i="66"/>
  <c r="S233" i="66"/>
  <c r="S228" i="66"/>
  <c r="S224" i="66"/>
  <c r="S217" i="66"/>
  <c r="S214" i="66"/>
  <c r="S212" i="66"/>
  <c r="S204" i="66"/>
  <c r="S208" i="66"/>
  <c r="S198" i="66"/>
  <c r="S199" i="66"/>
  <c r="S193" i="66"/>
  <c r="S185" i="66"/>
  <c r="S192" i="66"/>
  <c r="S182" i="66"/>
  <c r="S180" i="66"/>
  <c r="S186" i="66"/>
  <c r="S184" i="66"/>
  <c r="S167" i="66"/>
  <c r="S149" i="66"/>
  <c r="S160" i="66"/>
  <c r="S166" i="66"/>
  <c r="S158" i="66"/>
  <c r="S237" i="66"/>
  <c r="S234" i="66"/>
  <c r="S230" i="66"/>
  <c r="S232" i="66"/>
  <c r="S222" i="66"/>
  <c r="S221" i="66"/>
  <c r="S223" i="66"/>
  <c r="S205" i="66"/>
  <c r="S206" i="66"/>
  <c r="S197" i="66"/>
  <c r="S191" i="66"/>
  <c r="S203" i="66"/>
  <c r="S196" i="66"/>
  <c r="S177" i="66"/>
  <c r="S190" i="66"/>
  <c r="S174" i="66"/>
  <c r="S168" i="66"/>
  <c r="S171" i="66"/>
  <c r="S183" i="66"/>
  <c r="S157" i="66"/>
  <c r="S141" i="66"/>
  <c r="S152" i="66"/>
  <c r="S159" i="66"/>
  <c r="S150" i="66"/>
  <c r="S236" i="66"/>
  <c r="S225" i="66"/>
  <c r="S201" i="66"/>
  <c r="S181" i="66"/>
  <c r="S179" i="66"/>
  <c r="S156" i="66"/>
  <c r="S235" i="66"/>
  <c r="S229" i="66"/>
  <c r="S195" i="66"/>
  <c r="S202" i="66"/>
  <c r="S176" i="66"/>
  <c r="S164" i="66"/>
  <c r="S239" i="66"/>
  <c r="S220" i="66"/>
  <c r="S216" i="66"/>
  <c r="S189" i="66"/>
  <c r="S172" i="66"/>
  <c r="S145" i="66"/>
  <c r="S178" i="66"/>
  <c r="S209" i="66"/>
  <c r="S154" i="66"/>
  <c r="S161" i="66"/>
  <c r="S231" i="66"/>
  <c r="S127" i="66"/>
  <c r="S135" i="66"/>
  <c r="S131" i="66"/>
  <c r="S147" i="66"/>
  <c r="S139" i="66"/>
  <c r="S144" i="66"/>
  <c r="S132" i="66"/>
  <c r="S140" i="66"/>
  <c r="S194" i="66"/>
  <c r="S151" i="66"/>
  <c r="S128" i="66"/>
  <c r="S136" i="66"/>
  <c r="S143" i="66"/>
  <c r="S146" i="66"/>
  <c r="E145" i="66"/>
  <c r="E128" i="66"/>
  <c r="E127" i="66"/>
  <c r="E135" i="66"/>
  <c r="E139" i="66"/>
  <c r="E140" i="66"/>
  <c r="E132" i="66"/>
  <c r="E131" i="66"/>
  <c r="E136" i="66"/>
  <c r="E153" i="66"/>
  <c r="E146" i="66"/>
  <c r="E133" i="66"/>
  <c r="E237" i="66"/>
  <c r="E235" i="66"/>
  <c r="E228" i="66"/>
  <c r="E225" i="66"/>
  <c r="E222" i="66"/>
  <c r="E221" i="66"/>
  <c r="E215" i="66"/>
  <c r="E211" i="66"/>
  <c r="E203" i="66"/>
  <c r="E204" i="66"/>
  <c r="E192" i="66"/>
  <c r="E191" i="66"/>
  <c r="E186" i="66"/>
  <c r="E171" i="66"/>
  <c r="E188" i="66"/>
  <c r="E172" i="66"/>
  <c r="E170" i="66"/>
  <c r="E166" i="66"/>
  <c r="E181" i="66"/>
  <c r="E155" i="66"/>
  <c r="E164" i="66"/>
  <c r="E150" i="66"/>
  <c r="E160" i="66"/>
  <c r="E129" i="66"/>
  <c r="E240" i="66"/>
  <c r="E234" i="66"/>
  <c r="E233" i="66"/>
  <c r="E229" i="66"/>
  <c r="E227" i="66"/>
  <c r="E223" i="66"/>
  <c r="E216" i="66"/>
  <c r="E213" i="66"/>
  <c r="E209" i="66"/>
  <c r="E193" i="66"/>
  <c r="E197" i="66"/>
  <c r="E198" i="66"/>
  <c r="E194" i="66"/>
  <c r="E179" i="66"/>
  <c r="E202" i="66"/>
  <c r="E180" i="66"/>
  <c r="E185" i="66"/>
  <c r="E177" i="66"/>
  <c r="E174" i="66"/>
  <c r="E163" i="66"/>
  <c r="E147" i="66"/>
  <c r="E158" i="66"/>
  <c r="E161" i="66"/>
  <c r="E152" i="66"/>
  <c r="E142" i="66"/>
  <c r="E241" i="66"/>
  <c r="E224" i="66"/>
  <c r="E219" i="66"/>
  <c r="E210" i="66"/>
  <c r="E200" i="66"/>
  <c r="E187" i="66"/>
  <c r="E208" i="66"/>
  <c r="E168" i="66"/>
  <c r="E182" i="66"/>
  <c r="E151" i="66"/>
  <c r="E165" i="66"/>
  <c r="E236" i="66"/>
  <c r="E239" i="66"/>
  <c r="E218" i="66"/>
  <c r="E217" i="66"/>
  <c r="E199" i="66"/>
  <c r="E201" i="66"/>
  <c r="E183" i="66"/>
  <c r="E184" i="66"/>
  <c r="E169" i="66"/>
  <c r="E173" i="66"/>
  <c r="E162" i="66"/>
  <c r="E156" i="66"/>
  <c r="E148" i="66"/>
  <c r="E226" i="66"/>
  <c r="E207" i="66"/>
  <c r="E195" i="66"/>
  <c r="E176" i="66"/>
  <c r="E159" i="66"/>
  <c r="E134" i="66"/>
  <c r="E144" i="66"/>
  <c r="E232" i="66"/>
  <c r="E212" i="66"/>
  <c r="E196" i="66"/>
  <c r="E190" i="66"/>
  <c r="E205" i="66"/>
  <c r="E157" i="66"/>
  <c r="E238" i="66"/>
  <c r="E230" i="66"/>
  <c r="E206" i="66"/>
  <c r="E189" i="66"/>
  <c r="E178" i="66"/>
  <c r="E143" i="66"/>
  <c r="E130" i="66"/>
  <c r="E141" i="66"/>
  <c r="E149" i="66"/>
  <c r="E137" i="66"/>
  <c r="E231" i="66"/>
  <c r="E220" i="66"/>
  <c r="E214" i="66"/>
  <c r="E175" i="66"/>
  <c r="E167" i="66"/>
  <c r="E154" i="66"/>
  <c r="E138" i="66"/>
  <c r="BS144" i="66"/>
  <c r="BS151" i="66"/>
  <c r="BS129" i="66"/>
  <c r="BS133" i="66"/>
  <c r="BS137" i="66"/>
  <c r="BS147" i="66"/>
  <c r="BS130" i="66"/>
  <c r="BS241" i="66"/>
  <c r="BS234" i="66"/>
  <c r="BS240" i="66"/>
  <c r="BS238" i="66"/>
  <c r="BS220" i="66"/>
  <c r="BS222" i="66"/>
  <c r="BS216" i="66"/>
  <c r="BS209" i="66"/>
  <c r="BS208" i="66"/>
  <c r="BS207" i="66"/>
  <c r="BS195" i="66"/>
  <c r="BS194" i="66"/>
  <c r="BS189" i="66"/>
  <c r="BS187" i="66"/>
  <c r="BS173" i="66"/>
  <c r="BS182" i="66"/>
  <c r="BS184" i="66"/>
  <c r="BS183" i="66"/>
  <c r="BS172" i="66"/>
  <c r="BS166" i="66"/>
  <c r="BS149" i="66"/>
  <c r="BS156" i="66"/>
  <c r="BS159" i="66"/>
  <c r="BS158" i="66"/>
  <c r="BS134" i="66"/>
  <c r="BS237" i="66"/>
  <c r="BS232" i="66"/>
  <c r="BS231" i="66"/>
  <c r="BS228" i="66"/>
  <c r="BS223" i="66"/>
  <c r="BS224" i="66"/>
  <c r="BS213" i="66"/>
  <c r="BS205" i="66"/>
  <c r="BS204" i="66"/>
  <c r="BS201" i="66"/>
  <c r="BS191" i="66"/>
  <c r="BS206" i="66"/>
  <c r="BS200" i="66"/>
  <c r="BS185" i="66"/>
  <c r="BS188" i="66"/>
  <c r="BS178" i="66"/>
  <c r="BS176" i="66"/>
  <c r="BS175" i="66"/>
  <c r="BS179" i="66"/>
  <c r="BS161" i="66"/>
  <c r="BS145" i="66"/>
  <c r="BS152" i="66"/>
  <c r="BS155" i="66"/>
  <c r="BS154" i="66"/>
  <c r="BS138" i="66"/>
  <c r="BS239" i="66"/>
  <c r="BS230" i="66"/>
  <c r="BS229" i="66"/>
  <c r="BS236" i="66"/>
  <c r="BS221" i="66"/>
  <c r="BS217" i="66"/>
  <c r="BS219" i="66"/>
  <c r="BS233" i="66"/>
  <c r="BS215" i="66"/>
  <c r="BS197" i="66"/>
  <c r="BS202" i="66"/>
  <c r="BS199" i="66"/>
  <c r="BS192" i="66"/>
  <c r="BS181" i="66"/>
  <c r="BS196" i="66"/>
  <c r="BS174" i="66"/>
  <c r="BS167" i="66"/>
  <c r="BS168" i="66"/>
  <c r="BS171" i="66"/>
  <c r="BS157" i="66"/>
  <c r="BS141" i="66"/>
  <c r="BS148" i="66"/>
  <c r="BS164" i="66"/>
  <c r="BS150" i="66"/>
  <c r="BS235" i="66"/>
  <c r="BS226" i="66"/>
  <c r="BS227" i="66"/>
  <c r="BS225" i="66"/>
  <c r="BS218" i="66"/>
  <c r="BS214" i="66"/>
  <c r="BS211" i="66"/>
  <c r="BS212" i="66"/>
  <c r="BS210" i="66"/>
  <c r="BS203" i="66"/>
  <c r="BS198" i="66"/>
  <c r="BS193" i="66"/>
  <c r="BS190" i="66"/>
  <c r="BS177" i="66"/>
  <c r="BS186" i="66"/>
  <c r="BS170" i="66"/>
  <c r="BS165" i="66"/>
  <c r="BS180" i="66"/>
  <c r="BS169" i="66"/>
  <c r="BS153" i="66"/>
  <c r="BS160" i="66"/>
  <c r="BS163" i="66"/>
  <c r="BS162" i="66"/>
  <c r="BS127" i="66"/>
  <c r="BS131" i="66"/>
  <c r="BS135" i="66"/>
  <c r="BS139" i="66"/>
  <c r="BS146" i="66"/>
  <c r="BS143" i="66"/>
  <c r="BS142" i="66"/>
  <c r="BS128" i="66"/>
  <c r="BS132" i="66"/>
  <c r="BS136" i="66"/>
  <c r="BS140" i="66"/>
  <c r="N18" i="50"/>
  <c r="C19" i="7" s="1"/>
  <c r="O123" i="66" s="1"/>
  <c r="N14" i="50"/>
  <c r="C15" i="7" s="1"/>
  <c r="K123" i="66" s="1"/>
  <c r="N10" i="50"/>
  <c r="C11" i="7" s="1"/>
  <c r="G123" i="66" s="1"/>
  <c r="N46" i="50"/>
  <c r="C47" i="7" s="1"/>
  <c r="AQ123" i="66" s="1"/>
  <c r="N108" i="50"/>
  <c r="C109" i="7" s="1"/>
  <c r="DA123" i="66" s="1"/>
  <c r="N91" i="50"/>
  <c r="C92" i="7" s="1"/>
  <c r="CJ123" i="66" s="1"/>
  <c r="N58" i="50"/>
  <c r="C59" i="7" s="1"/>
  <c r="N16" i="50"/>
  <c r="C17" i="7" s="1"/>
  <c r="M123" i="66" s="1"/>
  <c r="N32" i="50"/>
  <c r="C33" i="7" s="1"/>
  <c r="AC123" i="66" s="1"/>
  <c r="N26" i="50"/>
  <c r="C27" i="7" s="1"/>
  <c r="W123" i="66" s="1"/>
  <c r="E4" i="58"/>
  <c r="F4" i="58"/>
  <c r="N76" i="50"/>
  <c r="C77" i="7" s="1"/>
  <c r="BU123" i="66" s="1"/>
  <c r="N27" i="50"/>
  <c r="C28" i="7" s="1"/>
  <c r="X123" i="66" s="1"/>
  <c r="N54" i="50"/>
  <c r="C55" i="7" s="1"/>
  <c r="AY123" i="66" s="1"/>
  <c r="N50" i="50"/>
  <c r="C51" i="7" s="1"/>
  <c r="AU123" i="66" s="1"/>
  <c r="N7" i="50"/>
  <c r="C8" i="7" s="1"/>
  <c r="D123" i="66" s="1"/>
  <c r="N29" i="50"/>
  <c r="C30" i="7" s="1"/>
  <c r="Z123" i="66" s="1"/>
  <c r="N35" i="50"/>
  <c r="C36" i="7" s="1"/>
  <c r="AF123" i="66" s="1"/>
  <c r="N13" i="50"/>
  <c r="C14" i="7" s="1"/>
  <c r="N64" i="50"/>
  <c r="C65" i="7" s="1"/>
  <c r="BI123" i="66" s="1"/>
  <c r="N33" i="50"/>
  <c r="C34" i="7" s="1"/>
  <c r="AD123" i="66" s="1"/>
  <c r="N68" i="50"/>
  <c r="C69" i="7" s="1"/>
  <c r="BM123" i="66" s="1"/>
  <c r="N104" i="50"/>
  <c r="C105" i="7" s="1"/>
  <c r="CW123" i="66" s="1"/>
  <c r="N15" i="50"/>
  <c r="C16" i="7" s="1"/>
  <c r="L123" i="66" s="1"/>
  <c r="N71" i="50"/>
  <c r="C72" i="7" s="1"/>
  <c r="BP123" i="66" s="1"/>
  <c r="N100" i="50"/>
  <c r="C101" i="7" s="1"/>
  <c r="C109" i="51" s="1"/>
  <c r="N99" i="50"/>
  <c r="C100" i="7" s="1"/>
  <c r="CR123" i="66" s="1"/>
  <c r="N38" i="50"/>
  <c r="C39" i="7" s="1"/>
  <c r="AI123" i="66" s="1"/>
  <c r="N85" i="50"/>
  <c r="C86" i="7" s="1"/>
  <c r="CD123" i="66" s="1"/>
  <c r="N20" i="50"/>
  <c r="C21" i="7" s="1"/>
  <c r="Q123" i="66" s="1"/>
  <c r="N80" i="50"/>
  <c r="C81" i="7" s="1"/>
  <c r="BY123" i="66" s="1"/>
  <c r="N28" i="50"/>
  <c r="C29" i="7" s="1"/>
  <c r="Y123" i="66" s="1"/>
  <c r="N45" i="50"/>
  <c r="C46" i="7" s="1"/>
  <c r="AP123" i="66" s="1"/>
  <c r="N43" i="50"/>
  <c r="C44" i="7" s="1"/>
  <c r="AN123" i="66" s="1"/>
  <c r="N19" i="50"/>
  <c r="C20" i="7" s="1"/>
  <c r="P123" i="66" s="1"/>
  <c r="N39" i="50"/>
  <c r="C40" i="7" s="1"/>
  <c r="AJ123" i="66" s="1"/>
  <c r="N109" i="50"/>
  <c r="C110" i="7" s="1"/>
  <c r="DB123" i="66" s="1"/>
  <c r="N31" i="50"/>
  <c r="C32" i="7" s="1"/>
  <c r="AB123" i="66" s="1"/>
  <c r="N11" i="50"/>
  <c r="C12" i="7" s="1"/>
  <c r="N75" i="50"/>
  <c r="C76" i="7" s="1"/>
  <c r="BT123" i="66" s="1"/>
  <c r="N9" i="50"/>
  <c r="C10" i="7" s="1"/>
  <c r="F123" i="66" s="1"/>
  <c r="N78" i="50"/>
  <c r="C79" i="7" s="1"/>
  <c r="BW123" i="66" s="1"/>
  <c r="N62" i="50"/>
  <c r="C63" i="7" s="1"/>
  <c r="BG123" i="66" s="1"/>
  <c r="N65" i="50"/>
  <c r="C66" i="7" s="1"/>
  <c r="BJ123" i="66" s="1"/>
  <c r="N67" i="50"/>
  <c r="C68" i="7" s="1"/>
  <c r="BL123" i="66" s="1"/>
  <c r="N98" i="50"/>
  <c r="C99" i="7" s="1"/>
  <c r="CQ123" i="66" s="1"/>
  <c r="N51" i="50"/>
  <c r="C52" i="7" s="1"/>
  <c r="AV123" i="66" s="1"/>
  <c r="N30" i="50"/>
  <c r="C31" i="7" s="1"/>
  <c r="AA123" i="66" s="1"/>
  <c r="N81" i="50"/>
  <c r="C82" i="7" s="1"/>
  <c r="BZ123" i="66" s="1"/>
  <c r="N53" i="50"/>
  <c r="C54" i="7" s="1"/>
  <c r="AX123" i="66" s="1"/>
  <c r="N103" i="50"/>
  <c r="C104" i="7" s="1"/>
  <c r="CV123" i="66" s="1"/>
  <c r="DG109" i="10"/>
  <c r="C22" i="51"/>
  <c r="J123" i="10"/>
  <c r="I14" i="7"/>
  <c r="D53" i="7"/>
  <c r="E53" i="7"/>
  <c r="F53" i="7" s="1"/>
  <c r="AW123" i="10"/>
  <c r="C61" i="51"/>
  <c r="I53" i="7"/>
  <c r="AN123" i="10"/>
  <c r="E30" i="7"/>
  <c r="F30" i="7" s="1"/>
  <c r="CI216" i="10"/>
  <c r="CI214" i="10"/>
  <c r="CI204" i="10"/>
  <c r="CI175" i="10"/>
  <c r="CI144" i="10"/>
  <c r="CI213" i="10"/>
  <c r="CI152" i="10"/>
  <c r="CI131" i="10"/>
  <c r="CI186" i="10"/>
  <c r="CI190" i="10"/>
  <c r="CI192" i="10"/>
  <c r="CI167" i="10"/>
  <c r="CI165" i="10"/>
  <c r="CI232" i="10"/>
  <c r="CI154" i="10"/>
  <c r="CI141" i="10"/>
  <c r="CI135" i="10"/>
  <c r="CI132" i="10"/>
  <c r="CI155" i="10"/>
  <c r="CI228" i="10"/>
  <c r="CI200" i="10"/>
  <c r="CI168" i="10"/>
  <c r="CI136" i="10"/>
  <c r="CI133" i="10"/>
  <c r="CI188" i="10"/>
  <c r="CI149" i="10"/>
  <c r="CI194" i="10"/>
  <c r="CI215" i="10"/>
  <c r="CI166" i="10"/>
  <c r="CI143" i="10"/>
  <c r="CI208" i="10"/>
  <c r="CI219" i="10"/>
  <c r="CI241" i="10"/>
  <c r="CI164" i="10"/>
  <c r="CI181" i="10"/>
  <c r="CI206" i="10"/>
  <c r="CI138" i="10"/>
  <c r="CI137" i="10"/>
  <c r="CI183" i="10"/>
  <c r="CI173" i="10"/>
  <c r="CI237" i="10"/>
  <c r="CI235" i="10"/>
  <c r="CI145" i="10"/>
  <c r="CI185" i="10"/>
  <c r="CI184" i="10"/>
  <c r="CI176" i="10"/>
  <c r="CI189" i="10"/>
  <c r="CI205" i="10"/>
  <c r="CI146" i="10"/>
  <c r="CI195" i="10"/>
  <c r="CI174" i="10"/>
  <c r="CI159" i="10"/>
  <c r="CI203" i="10"/>
  <c r="CI178" i="10"/>
  <c r="CI172" i="10"/>
  <c r="CI153" i="10"/>
  <c r="CI218" i="10"/>
  <c r="CI240" i="10"/>
  <c r="CI202" i="10"/>
  <c r="CI239" i="10"/>
  <c r="CI227" i="10"/>
  <c r="CI221" i="10"/>
  <c r="CI238" i="10"/>
  <c r="CI209" i="10"/>
  <c r="CI197" i="10"/>
  <c r="CI170" i="10"/>
  <c r="CI157" i="10"/>
  <c r="CI169" i="10"/>
  <c r="CI224" i="10"/>
  <c r="CI147" i="10"/>
  <c r="CI151" i="10"/>
  <c r="CI210" i="10"/>
  <c r="CI225" i="10"/>
  <c r="CI171" i="10"/>
  <c r="CI217" i="10"/>
  <c r="CI139" i="10"/>
  <c r="CI142" i="10"/>
  <c r="CI134" i="10"/>
  <c r="CI199" i="10"/>
  <c r="CI212" i="10"/>
  <c r="CI148" i="10"/>
  <c r="CI187" i="10"/>
  <c r="CI198" i="10"/>
  <c r="CI234" i="10"/>
  <c r="CI129" i="10"/>
  <c r="CI230" i="10"/>
  <c r="CI162" i="10"/>
  <c r="CI201" i="10"/>
  <c r="CI196" i="10"/>
  <c r="CI180" i="10"/>
  <c r="CI160" i="10"/>
  <c r="CI127" i="10"/>
  <c r="CI223" i="10"/>
  <c r="CI226" i="10"/>
  <c r="CI128" i="10"/>
  <c r="CI229" i="10"/>
  <c r="CI207" i="10"/>
  <c r="CI193" i="10"/>
  <c r="CI191" i="10"/>
  <c r="CI220" i="10"/>
  <c r="CI182" i="10"/>
  <c r="CI161" i="10"/>
  <c r="CI179" i="10"/>
  <c r="CI231" i="10"/>
  <c r="CI158" i="10"/>
  <c r="CI156" i="10"/>
  <c r="CI177" i="10"/>
  <c r="CI233" i="10"/>
  <c r="CI140" i="10"/>
  <c r="CI236" i="10"/>
  <c r="CI150" i="10"/>
  <c r="CI222" i="10"/>
  <c r="CI163" i="10"/>
  <c r="CI211" i="10"/>
  <c r="CI130" i="10"/>
  <c r="E17" i="7"/>
  <c r="F17" i="7" s="1"/>
  <c r="I17" i="7"/>
  <c r="D17" i="7"/>
  <c r="M123" i="10"/>
  <c r="C25" i="51"/>
  <c r="E54" i="7"/>
  <c r="F54" i="7" s="1"/>
  <c r="I54" i="7"/>
  <c r="D54" i="7"/>
  <c r="AX123" i="10"/>
  <c r="C62" i="51"/>
  <c r="E111" i="7"/>
  <c r="F111" i="7" s="1"/>
  <c r="D111" i="7"/>
  <c r="G111" i="51"/>
  <c r="C63" i="51"/>
  <c r="I55" i="7"/>
  <c r="AY123" i="10"/>
  <c r="D55" i="7"/>
  <c r="E55" i="7"/>
  <c r="F55" i="7" s="1"/>
  <c r="I61" i="7"/>
  <c r="BE123" i="10"/>
  <c r="C69" i="51"/>
  <c r="F61" i="7"/>
  <c r="E32" i="7"/>
  <c r="F32" i="7" s="1"/>
  <c r="AB123" i="10"/>
  <c r="C40" i="51"/>
  <c r="I32" i="7"/>
  <c r="D32" i="7"/>
  <c r="BF123" i="10"/>
  <c r="D62" i="7"/>
  <c r="C70" i="51"/>
  <c r="I62" i="7"/>
  <c r="E62" i="7"/>
  <c r="F62" i="7" s="1"/>
  <c r="D100" i="7"/>
  <c r="E100" i="7"/>
  <c r="F100" i="7" s="1"/>
  <c r="CR123" i="10"/>
  <c r="I100" i="7"/>
  <c r="C108" i="51"/>
  <c r="C43" i="56" s="1"/>
  <c r="C73" i="51"/>
  <c r="D18" i="7"/>
  <c r="I18" i="7"/>
  <c r="N123" i="10"/>
  <c r="C26" i="51"/>
  <c r="E18" i="7"/>
  <c r="F18" i="7" s="1"/>
  <c r="D45" i="7"/>
  <c r="E45" i="7"/>
  <c r="F45" i="7" s="1"/>
  <c r="C53" i="51"/>
  <c r="AO123" i="10"/>
  <c r="I45" i="7"/>
  <c r="D43" i="7"/>
  <c r="C51" i="51"/>
  <c r="E43" i="7"/>
  <c r="F43" i="7" s="1"/>
  <c r="AM123" i="10"/>
  <c r="I43" i="7"/>
  <c r="BR123" i="10"/>
  <c r="D74" i="7"/>
  <c r="I74" i="7"/>
  <c r="C82" i="51"/>
  <c r="E74" i="7"/>
  <c r="F74" i="7" s="1"/>
  <c r="BN123" i="10"/>
  <c r="D70" i="7"/>
  <c r="I70" i="7"/>
  <c r="C78" i="51"/>
  <c r="E70" i="7"/>
  <c r="F70" i="7" s="1"/>
  <c r="G116" i="51"/>
  <c r="C35" i="51"/>
  <c r="C113" i="51"/>
  <c r="I105" i="7"/>
  <c r="E105" i="7"/>
  <c r="F105" i="7" s="1"/>
  <c r="D105" i="7"/>
  <c r="CW123" i="10"/>
  <c r="C44" i="51"/>
  <c r="D36" i="7"/>
  <c r="AF123" i="10"/>
  <c r="E36" i="7"/>
  <c r="F36" i="7" s="1"/>
  <c r="I36" i="7"/>
  <c r="G114" i="51"/>
  <c r="BG123" i="10"/>
  <c r="C71" i="51"/>
  <c r="I63" i="7"/>
  <c r="E63" i="7"/>
  <c r="F63" i="7" s="1"/>
  <c r="D63" i="7"/>
  <c r="E80" i="7"/>
  <c r="F80" i="7" s="1"/>
  <c r="E47" i="7"/>
  <c r="F47" i="7" s="1"/>
  <c r="D47" i="7"/>
  <c r="C55" i="51"/>
  <c r="AQ123" i="10"/>
  <c r="I47" i="7"/>
  <c r="CH183" i="10"/>
  <c r="E10" i="7"/>
  <c r="F10" i="7" s="1"/>
  <c r="C17" i="51"/>
  <c r="E9" i="7"/>
  <c r="F9" i="7" s="1"/>
  <c r="D9" i="7"/>
  <c r="I9" i="7"/>
  <c r="E123" i="10"/>
  <c r="DU109" i="9"/>
  <c r="DV109" i="9" s="1"/>
  <c r="E28" i="7"/>
  <c r="F28" i="7" s="1"/>
  <c r="S123" i="10"/>
  <c r="D23" i="7"/>
  <c r="C31" i="51"/>
  <c r="E23" i="7"/>
  <c r="F23" i="7" s="1"/>
  <c r="I23" i="7"/>
  <c r="G99" i="51"/>
  <c r="BA123" i="10"/>
  <c r="E57" i="7"/>
  <c r="F57" i="7" s="1"/>
  <c r="D57" i="7"/>
  <c r="C65" i="51"/>
  <c r="I57" i="7"/>
  <c r="D69" i="7"/>
  <c r="E69" i="7"/>
  <c r="F69" i="7" s="1"/>
  <c r="BM123" i="10"/>
  <c r="C77" i="51"/>
  <c r="I69" i="7"/>
  <c r="D20" i="7"/>
  <c r="E20" i="7"/>
  <c r="F20" i="7" s="1"/>
  <c r="I20" i="7"/>
  <c r="C28" i="51"/>
  <c r="P123" i="10"/>
  <c r="E72" i="7"/>
  <c r="F72" i="7" s="1"/>
  <c r="I72" i="7"/>
  <c r="BL123" i="10"/>
  <c r="CZ167" i="10"/>
  <c r="CZ169" i="10"/>
  <c r="CZ208" i="10"/>
  <c r="CZ235" i="10"/>
  <c r="CZ176" i="10"/>
  <c r="CZ129" i="10"/>
  <c r="CZ153" i="10"/>
  <c r="CZ200" i="10"/>
  <c r="CZ184" i="10"/>
  <c r="CZ179" i="10"/>
  <c r="CZ156" i="10"/>
  <c r="CZ151" i="10"/>
  <c r="CZ143" i="10"/>
  <c r="CZ137" i="10"/>
  <c r="CZ138" i="10"/>
  <c r="CZ180" i="10"/>
  <c r="CZ229" i="10"/>
  <c r="CZ197" i="10"/>
  <c r="CZ157" i="10"/>
  <c r="CZ202" i="10"/>
  <c r="CZ154" i="10"/>
  <c r="CZ141" i="10"/>
  <c r="CZ237" i="10"/>
  <c r="CZ136" i="10"/>
  <c r="CZ159" i="10"/>
  <c r="CZ193" i="10"/>
  <c r="CZ172" i="10"/>
  <c r="CZ131" i="10"/>
  <c r="CZ185" i="10"/>
  <c r="CZ165" i="10"/>
  <c r="CZ201" i="10"/>
  <c r="CZ128" i="10"/>
  <c r="C68" i="51"/>
  <c r="I60" i="7"/>
  <c r="BD123" i="10"/>
  <c r="K110" i="51"/>
  <c r="C30" i="51"/>
  <c r="D22" i="7"/>
  <c r="C43" i="51"/>
  <c r="D35" i="7"/>
  <c r="I35" i="7"/>
  <c r="AE123" i="10"/>
  <c r="E35" i="7"/>
  <c r="F35" i="7" s="1"/>
  <c r="G98" i="51"/>
  <c r="D95" i="7"/>
  <c r="E11" i="7"/>
  <c r="F11" i="7" s="1"/>
  <c r="I11" i="7"/>
  <c r="D11" i="7"/>
  <c r="G123" i="10"/>
  <c r="C19" i="51"/>
  <c r="K99" i="51"/>
  <c r="C105" i="51"/>
  <c r="I97" i="7"/>
  <c r="D97" i="7"/>
  <c r="CO123" i="10"/>
  <c r="E97" i="7"/>
  <c r="F97" i="7" s="1"/>
  <c r="AK123" i="10"/>
  <c r="C49" i="51"/>
  <c r="E41" i="7"/>
  <c r="F41" i="7" s="1"/>
  <c r="D41" i="7"/>
  <c r="I41" i="7"/>
  <c r="D94" i="7"/>
  <c r="E94" i="7"/>
  <c r="F94" i="7" s="1"/>
  <c r="I94" i="7"/>
  <c r="CL123" i="10"/>
  <c r="C102" i="51"/>
  <c r="C40" i="56" s="1"/>
  <c r="I49" i="7"/>
  <c r="D49" i="7"/>
  <c r="BW123" i="10"/>
  <c r="E79" i="7"/>
  <c r="F79" i="7" s="1"/>
  <c r="I79" i="7"/>
  <c r="C87" i="51"/>
  <c r="D79" i="7"/>
  <c r="F13" i="7"/>
  <c r="I13" i="7"/>
  <c r="C21" i="51"/>
  <c r="I123" i="10"/>
  <c r="CX160" i="10"/>
  <c r="CX233" i="10"/>
  <c r="CX188" i="10"/>
  <c r="CX157" i="10"/>
  <c r="K101" i="51"/>
  <c r="AU123" i="10"/>
  <c r="I51" i="7"/>
  <c r="D51" i="7"/>
  <c r="E51" i="7"/>
  <c r="F51" i="7" s="1"/>
  <c r="C59" i="51"/>
  <c r="CG123" i="10"/>
  <c r="I89" i="7"/>
  <c r="D89" i="7"/>
  <c r="E89" i="7"/>
  <c r="F89" i="7" s="1"/>
  <c r="C97" i="51"/>
  <c r="G110" i="51"/>
  <c r="E110" i="7"/>
  <c r="F110" i="7" s="1"/>
  <c r="C118" i="51"/>
  <c r="D24" i="7"/>
  <c r="C45" i="51"/>
  <c r="I37" i="7"/>
  <c r="D37" i="7"/>
  <c r="AG123" i="10"/>
  <c r="E37" i="7"/>
  <c r="F37" i="7" s="1"/>
  <c r="CT176" i="10" l="1"/>
  <c r="CT180" i="10"/>
  <c r="CK211" i="10"/>
  <c r="CT234" i="10"/>
  <c r="CK224" i="10"/>
  <c r="CT136" i="10"/>
  <c r="CK184" i="10"/>
  <c r="CE147" i="66"/>
  <c r="AR162" i="66"/>
  <c r="AO130" i="66"/>
  <c r="CU203" i="10"/>
  <c r="BO193" i="66"/>
  <c r="CU179" i="10"/>
  <c r="BO158" i="66"/>
  <c r="AO224" i="66"/>
  <c r="AR167" i="66"/>
  <c r="N157" i="66"/>
  <c r="CU207" i="10"/>
  <c r="BO229" i="66"/>
  <c r="AO128" i="66"/>
  <c r="AR133" i="66"/>
  <c r="I174" i="66"/>
  <c r="CP154" i="10"/>
  <c r="CP229" i="10"/>
  <c r="CT202" i="10"/>
  <c r="CT205" i="10"/>
  <c r="CT145" i="10"/>
  <c r="CT153" i="10"/>
  <c r="CK165" i="10"/>
  <c r="CK132" i="10"/>
  <c r="CK232" i="10"/>
  <c r="CK170" i="10"/>
  <c r="BO128" i="66"/>
  <c r="BO190" i="66"/>
  <c r="BO167" i="66"/>
  <c r="AO211" i="66"/>
  <c r="AO178" i="66"/>
  <c r="AO136" i="66"/>
  <c r="AR202" i="66"/>
  <c r="AR231" i="66"/>
  <c r="AR215" i="66"/>
  <c r="N139" i="66"/>
  <c r="CT137" i="10"/>
  <c r="CT212" i="10"/>
  <c r="CT222" i="10"/>
  <c r="CT192" i="10"/>
  <c r="CT159" i="10"/>
  <c r="CK148" i="10"/>
  <c r="CK174" i="10"/>
  <c r="CK156" i="10"/>
  <c r="CK214" i="10"/>
  <c r="BO176" i="66"/>
  <c r="BO145" i="66"/>
  <c r="BO241" i="66"/>
  <c r="AO160" i="66"/>
  <c r="AO181" i="66"/>
  <c r="AR241" i="66"/>
  <c r="AR217" i="66"/>
  <c r="N191" i="66"/>
  <c r="CT163" i="10"/>
  <c r="CT160" i="10"/>
  <c r="CT217" i="10"/>
  <c r="CT149" i="10"/>
  <c r="CK134" i="10"/>
  <c r="CK157" i="10"/>
  <c r="CK181" i="10"/>
  <c r="CK222" i="10"/>
  <c r="BO225" i="66"/>
  <c r="BO201" i="66"/>
  <c r="AO230" i="66"/>
  <c r="AO205" i="66"/>
  <c r="AO212" i="66"/>
  <c r="AR135" i="66"/>
  <c r="AR180" i="66"/>
  <c r="AR182" i="66"/>
  <c r="DC234" i="66"/>
  <c r="BH130" i="66"/>
  <c r="BR195" i="66"/>
  <c r="AE234" i="66"/>
  <c r="BR149" i="66"/>
  <c r="BH210" i="66"/>
  <c r="AE180" i="66"/>
  <c r="CK198" i="10"/>
  <c r="CK168" i="10"/>
  <c r="BE221" i="66"/>
  <c r="BE217" i="66"/>
  <c r="BE171" i="66"/>
  <c r="BE186" i="66"/>
  <c r="BE181" i="66"/>
  <c r="BE237" i="66"/>
  <c r="BE204" i="66"/>
  <c r="BE129" i="66"/>
  <c r="BE132" i="66"/>
  <c r="CK194" i="10"/>
  <c r="CK217" i="10"/>
  <c r="CK196" i="10"/>
  <c r="CK138" i="10"/>
  <c r="CK153" i="10"/>
  <c r="CU172" i="10"/>
  <c r="CU161" i="10"/>
  <c r="CK162" i="10"/>
  <c r="CK202" i="10"/>
  <c r="CK167" i="10"/>
  <c r="CK212" i="10"/>
  <c r="CK152" i="10"/>
  <c r="CK191" i="10"/>
  <c r="CX127" i="10"/>
  <c r="CX241" i="10"/>
  <c r="CP160" i="10"/>
  <c r="CU159" i="10"/>
  <c r="BE154" i="66"/>
  <c r="BE165" i="66"/>
  <c r="BE238" i="66"/>
  <c r="BE216" i="66"/>
  <c r="BE227" i="66"/>
  <c r="BE213" i="66"/>
  <c r="BE150" i="66"/>
  <c r="BE214" i="66"/>
  <c r="BE148" i="66"/>
  <c r="BE173" i="66"/>
  <c r="BE162" i="66"/>
  <c r="BE141" i="66"/>
  <c r="BE236" i="66"/>
  <c r="BE233" i="66"/>
  <c r="BE199" i="66"/>
  <c r="BE190" i="66"/>
  <c r="BE223" i="66"/>
  <c r="CX136" i="10"/>
  <c r="CX190" i="10"/>
  <c r="CX173" i="10"/>
  <c r="CX135" i="10"/>
  <c r="CX130" i="10"/>
  <c r="CX178" i="10"/>
  <c r="CP178" i="10"/>
  <c r="CP211" i="10"/>
  <c r="CP226" i="10"/>
  <c r="CE159" i="66"/>
  <c r="CX212" i="10"/>
  <c r="CX168" i="10"/>
  <c r="CX166" i="10"/>
  <c r="CX209" i="10"/>
  <c r="CX181" i="10"/>
  <c r="CP241" i="10"/>
  <c r="CP234" i="10"/>
  <c r="CH152" i="10"/>
  <c r="CE234" i="66"/>
  <c r="CX194" i="10"/>
  <c r="CX227" i="10"/>
  <c r="CX216" i="10"/>
  <c r="CX174" i="10"/>
  <c r="CX198" i="10"/>
  <c r="CP133" i="10"/>
  <c r="CP186" i="10"/>
  <c r="CP227" i="10"/>
  <c r="CH230" i="10"/>
  <c r="CP197" i="10"/>
  <c r="CP191" i="10"/>
  <c r="CP214" i="10"/>
  <c r="CP152" i="10"/>
  <c r="CP135" i="10"/>
  <c r="CP165" i="10"/>
  <c r="CP140" i="10"/>
  <c r="CP157" i="10"/>
  <c r="CP224" i="10"/>
  <c r="CP134" i="10"/>
  <c r="CP240" i="10"/>
  <c r="CP220" i="10"/>
  <c r="CP155" i="10"/>
  <c r="CP138" i="10"/>
  <c r="CP182" i="10"/>
  <c r="CP239" i="10"/>
  <c r="CP203" i="10"/>
  <c r="CP230" i="10"/>
  <c r="CP177" i="10"/>
  <c r="CP195" i="10"/>
  <c r="CP130" i="10"/>
  <c r="CT134" i="10"/>
  <c r="CT177" i="10"/>
  <c r="CT197" i="10"/>
  <c r="CT132" i="10"/>
  <c r="CT143" i="10"/>
  <c r="CP162" i="10"/>
  <c r="CP221" i="10"/>
  <c r="CP172" i="10"/>
  <c r="CP238" i="10"/>
  <c r="CP184" i="10"/>
  <c r="CP181" i="10"/>
  <c r="CP131" i="10"/>
  <c r="CP161" i="10"/>
  <c r="CP233" i="10"/>
  <c r="CP128" i="10"/>
  <c r="CZ194" i="10"/>
  <c r="CZ224" i="10"/>
  <c r="CZ189" i="10"/>
  <c r="CZ186" i="10"/>
  <c r="CZ210" i="10"/>
  <c r="CZ190" i="10"/>
  <c r="CZ213" i="10"/>
  <c r="CZ168" i="10"/>
  <c r="CZ191" i="10"/>
  <c r="CZ152" i="10"/>
  <c r="CE191" i="66"/>
  <c r="CE198" i="66"/>
  <c r="DC226" i="66"/>
  <c r="BV223" i="66"/>
  <c r="BH198" i="66"/>
  <c r="BH216" i="66"/>
  <c r="BH141" i="66"/>
  <c r="BR188" i="66"/>
  <c r="BR236" i="66"/>
  <c r="AE167" i="66"/>
  <c r="AE170" i="66"/>
  <c r="BH233" i="66"/>
  <c r="BH184" i="66"/>
  <c r="BR152" i="66"/>
  <c r="BR218" i="66"/>
  <c r="AE155" i="66"/>
  <c r="AE157" i="66"/>
  <c r="N173" i="66"/>
  <c r="BH139" i="66"/>
  <c r="BH234" i="66"/>
  <c r="BH236" i="66"/>
  <c r="BR237" i="66"/>
  <c r="BR171" i="66"/>
  <c r="AE236" i="66"/>
  <c r="AE217" i="66"/>
  <c r="BO151" i="66"/>
  <c r="BO147" i="66"/>
  <c r="BO211" i="66"/>
  <c r="BO152" i="66"/>
  <c r="BO183" i="66"/>
  <c r="BO205" i="66"/>
  <c r="BO130" i="66"/>
  <c r="BO181" i="66"/>
  <c r="BO233" i="66"/>
  <c r="BO170" i="66"/>
  <c r="AO172" i="66"/>
  <c r="AO173" i="66"/>
  <c r="AO196" i="66"/>
  <c r="AO216" i="66"/>
  <c r="AO180" i="66"/>
  <c r="AO240" i="66"/>
  <c r="AO210" i="66"/>
  <c r="AO154" i="66"/>
  <c r="AO199" i="66"/>
  <c r="AO129" i="66"/>
  <c r="AR142" i="66"/>
  <c r="AR153" i="66"/>
  <c r="AR233" i="66"/>
  <c r="AR223" i="66"/>
  <c r="AR181" i="66"/>
  <c r="AR219" i="66"/>
  <c r="AR168" i="66"/>
  <c r="AR203" i="66"/>
  <c r="AR152" i="66"/>
  <c r="AR204" i="66"/>
  <c r="BH150" i="66"/>
  <c r="BH225" i="66"/>
  <c r="BH174" i="66"/>
  <c r="BH192" i="66"/>
  <c r="BH187" i="66"/>
  <c r="BH185" i="66"/>
  <c r="BH156" i="66"/>
  <c r="BH222" i="66"/>
  <c r="BR148" i="66"/>
  <c r="BR180" i="66"/>
  <c r="BR179" i="66"/>
  <c r="BR182" i="66"/>
  <c r="BR142" i="66"/>
  <c r="BR206" i="66"/>
  <c r="BR177" i="66"/>
  <c r="AE148" i="66"/>
  <c r="AE177" i="66"/>
  <c r="AE223" i="66"/>
  <c r="AE238" i="66"/>
  <c r="AE191" i="66"/>
  <c r="AE149" i="66"/>
  <c r="AE209" i="66"/>
  <c r="N144" i="66"/>
  <c r="N181" i="66"/>
  <c r="N200" i="66"/>
  <c r="CE179" i="66"/>
  <c r="CE166" i="66"/>
  <c r="BQ175" i="66"/>
  <c r="BQ219" i="66"/>
  <c r="I228" i="66"/>
  <c r="I177" i="66"/>
  <c r="I147" i="66"/>
  <c r="BR227" i="66"/>
  <c r="BR212" i="66"/>
  <c r="BR196" i="66"/>
  <c r="BR185" i="66"/>
  <c r="BR172" i="66"/>
  <c r="BR156" i="66"/>
  <c r="BR235" i="66"/>
  <c r="BR216" i="66"/>
  <c r="BR192" i="66"/>
  <c r="BR189" i="66"/>
  <c r="BR169" i="66"/>
  <c r="BR163" i="66"/>
  <c r="BR232" i="66"/>
  <c r="BR219" i="66"/>
  <c r="BR194" i="66"/>
  <c r="BR167" i="66"/>
  <c r="BR154" i="66"/>
  <c r="BR229" i="66"/>
  <c r="BR164" i="66"/>
  <c r="BR228" i="66"/>
  <c r="BR150" i="66"/>
  <c r="BR187" i="66"/>
  <c r="BR161" i="66"/>
  <c r="BR130" i="66"/>
  <c r="BR141" i="66"/>
  <c r="BR178" i="66"/>
  <c r="BR136" i="66"/>
  <c r="BR140" i="66"/>
  <c r="BR226" i="66"/>
  <c r="BR213" i="66"/>
  <c r="BR174" i="66"/>
  <c r="BR162" i="66"/>
  <c r="BR240" i="66"/>
  <c r="BR215" i="66"/>
  <c r="BR191" i="66"/>
  <c r="BR166" i="66"/>
  <c r="BR153" i="66"/>
  <c r="BR217" i="66"/>
  <c r="BR200" i="66"/>
  <c r="BR183" i="66"/>
  <c r="BR165" i="66"/>
  <c r="BR201" i="66"/>
  <c r="BR239" i="66"/>
  <c r="BR231" i="66"/>
  <c r="BR160" i="66"/>
  <c r="BR202" i="66"/>
  <c r="BR144" i="66"/>
  <c r="BR128" i="66"/>
  <c r="BR137" i="66"/>
  <c r="BR127" i="66"/>
  <c r="BR220" i="66"/>
  <c r="BR186" i="66"/>
  <c r="BR146" i="66"/>
  <c r="BR223" i="66"/>
  <c r="BR204" i="66"/>
  <c r="BR173" i="66"/>
  <c r="BR234" i="66"/>
  <c r="BR205" i="66"/>
  <c r="BR184" i="66"/>
  <c r="BR159" i="66"/>
  <c r="BR134" i="66"/>
  <c r="BR222" i="66"/>
  <c r="BR138" i="66"/>
  <c r="BR176" i="66"/>
  <c r="BR132" i="66"/>
  <c r="BR133" i="66"/>
  <c r="BR241" i="66"/>
  <c r="BR210" i="66"/>
  <c r="BR175" i="66"/>
  <c r="BR157" i="66"/>
  <c r="BR221" i="66"/>
  <c r="BR199" i="66"/>
  <c r="BR158" i="66"/>
  <c r="BR233" i="66"/>
  <c r="BR203" i="66"/>
  <c r="BR193" i="66"/>
  <c r="BR214" i="66"/>
  <c r="BR207" i="66"/>
  <c r="BR197" i="66"/>
  <c r="BR139" i="66"/>
  <c r="BR143" i="66"/>
  <c r="BR145" i="66"/>
  <c r="BR129" i="66"/>
  <c r="AE129" i="66"/>
  <c r="AE138" i="66"/>
  <c r="AE134" i="66"/>
  <c r="AE233" i="66"/>
  <c r="AE218" i="66"/>
  <c r="AE199" i="66"/>
  <c r="AE188" i="66"/>
  <c r="AE171" i="66"/>
  <c r="AE159" i="66"/>
  <c r="AE235" i="66"/>
  <c r="AE211" i="66"/>
  <c r="AE197" i="66"/>
  <c r="AE186" i="66"/>
  <c r="AE187" i="66"/>
  <c r="AE152" i="66"/>
  <c r="AE228" i="66"/>
  <c r="AE194" i="66"/>
  <c r="AE161" i="66"/>
  <c r="AE230" i="66"/>
  <c r="AE195" i="66"/>
  <c r="AE168" i="66"/>
  <c r="AE241" i="66"/>
  <c r="AE183" i="66"/>
  <c r="AE224" i="66"/>
  <c r="AE153" i="66"/>
  <c r="AE198" i="66"/>
  <c r="AE213" i="66"/>
  <c r="AE158" i="66"/>
  <c r="AE128" i="66"/>
  <c r="AE133" i="66"/>
  <c r="AE137" i="66"/>
  <c r="AE240" i="66"/>
  <c r="AE219" i="66"/>
  <c r="AE200" i="66"/>
  <c r="AE176" i="66"/>
  <c r="AE160" i="66"/>
  <c r="AE226" i="66"/>
  <c r="AE227" i="66"/>
  <c r="AE181" i="66"/>
  <c r="AE172" i="66"/>
  <c r="AE135" i="66"/>
  <c r="AE201" i="66"/>
  <c r="AE156" i="66"/>
  <c r="AE215" i="66"/>
  <c r="AE169" i="66"/>
  <c r="AE222" i="66"/>
  <c r="AE136" i="66"/>
  <c r="AE184" i="66"/>
  <c r="AE179" i="66"/>
  <c r="AE174" i="66"/>
  <c r="AE140" i="66"/>
  <c r="AE151" i="66"/>
  <c r="AE143" i="66"/>
  <c r="AE229" i="66"/>
  <c r="AE212" i="66"/>
  <c r="AE175" i="66"/>
  <c r="AE131" i="66"/>
  <c r="AE216" i="66"/>
  <c r="AE178" i="66"/>
  <c r="AE141" i="66"/>
  <c r="AE205" i="66"/>
  <c r="AE150" i="66"/>
  <c r="AE185" i="66"/>
  <c r="AE139" i="66"/>
  <c r="AE144" i="66"/>
  <c r="AE232" i="66"/>
  <c r="AE202" i="66"/>
  <c r="AE146" i="66"/>
  <c r="AE142" i="66"/>
  <c r="AE220" i="66"/>
  <c r="AE189" i="66"/>
  <c r="AE163" i="66"/>
  <c r="AE237" i="66"/>
  <c r="AE207" i="66"/>
  <c r="AE190" i="66"/>
  <c r="AE162" i="66"/>
  <c r="AE196" i="66"/>
  <c r="AE239" i="66"/>
  <c r="AE182" i="66"/>
  <c r="AE221" i="66"/>
  <c r="AE206" i="66"/>
  <c r="AE203" i="66"/>
  <c r="AE166" i="66"/>
  <c r="CF123" i="66"/>
  <c r="I88" i="7"/>
  <c r="K96" i="51" s="1"/>
  <c r="C96" i="51"/>
  <c r="CF123" i="10"/>
  <c r="CF146" i="10" s="1"/>
  <c r="BH154" i="66"/>
  <c r="BH140" i="66"/>
  <c r="BH230" i="66"/>
  <c r="BH235" i="66"/>
  <c r="BH218" i="66"/>
  <c r="BH229" i="66"/>
  <c r="BH217" i="66"/>
  <c r="BH209" i="66"/>
  <c r="BH191" i="66"/>
  <c r="BH175" i="66"/>
  <c r="BH158" i="66"/>
  <c r="BH223" i="66"/>
  <c r="BH193" i="66"/>
  <c r="BH133" i="66"/>
  <c r="BH232" i="66"/>
  <c r="BH213" i="66"/>
  <c r="BH224" i="66"/>
  <c r="BH219" i="66"/>
  <c r="BH200" i="66"/>
  <c r="BH181" i="66"/>
  <c r="BH166" i="66"/>
  <c r="BH241" i="66"/>
  <c r="BH195" i="66"/>
  <c r="BH168" i="66"/>
  <c r="BH153" i="66"/>
  <c r="BH199" i="66"/>
  <c r="BH182" i="66"/>
  <c r="BH214" i="66"/>
  <c r="BH172" i="66"/>
  <c r="BH155" i="66"/>
  <c r="BH196" i="66"/>
  <c r="BH220" i="66"/>
  <c r="BH159" i="66"/>
  <c r="BH169" i="66"/>
  <c r="BH134" i="66"/>
  <c r="BH146" i="66"/>
  <c r="BH212" i="66"/>
  <c r="BH145" i="66"/>
  <c r="BH129" i="66"/>
  <c r="BH239" i="66"/>
  <c r="BH238" i="66"/>
  <c r="BH240" i="66"/>
  <c r="BH205" i="66"/>
  <c r="BH179" i="66"/>
  <c r="BH149" i="66"/>
  <c r="BH197" i="66"/>
  <c r="BH160" i="66"/>
  <c r="BH203" i="66"/>
  <c r="BH167" i="66"/>
  <c r="BH207" i="66"/>
  <c r="BH170" i="66"/>
  <c r="BH215" i="66"/>
  <c r="BH194" i="66"/>
  <c r="BH143" i="66"/>
  <c r="BH148" i="66"/>
  <c r="BH183" i="66"/>
  <c r="BH131" i="66"/>
  <c r="BH132" i="66"/>
  <c r="BH237" i="66"/>
  <c r="BH227" i="66"/>
  <c r="BH231" i="66"/>
  <c r="BH202" i="66"/>
  <c r="BH178" i="66"/>
  <c r="BH136" i="66"/>
  <c r="BH176" i="66"/>
  <c r="BH165" i="66"/>
  <c r="BH206" i="66"/>
  <c r="BH144" i="66"/>
  <c r="BH201" i="66"/>
  <c r="BH152" i="66"/>
  <c r="BH177" i="66"/>
  <c r="BH180" i="66"/>
  <c r="BH204" i="66"/>
  <c r="BH189" i="66"/>
  <c r="BH138" i="66"/>
  <c r="BH142" i="66"/>
  <c r="BO133" i="66"/>
  <c r="BO230" i="66"/>
  <c r="BO215" i="66"/>
  <c r="BO199" i="66"/>
  <c r="BO187" i="66"/>
  <c r="BO175" i="66"/>
  <c r="BO155" i="66"/>
  <c r="BO226" i="66"/>
  <c r="BO212" i="66"/>
  <c r="BO194" i="66"/>
  <c r="BO182" i="66"/>
  <c r="BO161" i="66"/>
  <c r="BO162" i="66"/>
  <c r="BO237" i="66"/>
  <c r="BO222" i="66"/>
  <c r="BO206" i="66"/>
  <c r="BO188" i="66"/>
  <c r="BO172" i="66"/>
  <c r="BO163" i="66"/>
  <c r="BO236" i="66"/>
  <c r="BO179" i="66"/>
  <c r="BO223" i="66"/>
  <c r="BO164" i="66"/>
  <c r="BO196" i="66"/>
  <c r="BO178" i="66"/>
  <c r="BO157" i="66"/>
  <c r="BO127" i="66"/>
  <c r="BO132" i="66"/>
  <c r="BO136" i="66"/>
  <c r="BO235" i="66"/>
  <c r="BO217" i="66"/>
  <c r="BO185" i="66"/>
  <c r="BO169" i="66"/>
  <c r="BO150" i="66"/>
  <c r="BO227" i="66"/>
  <c r="BO195" i="66"/>
  <c r="BO186" i="66"/>
  <c r="BO156" i="66"/>
  <c r="BO129" i="66"/>
  <c r="BO221" i="66"/>
  <c r="BO213" i="66"/>
  <c r="BO174" i="66"/>
  <c r="BO148" i="66"/>
  <c r="BO197" i="66"/>
  <c r="BO240" i="66"/>
  <c r="BO239" i="66"/>
  <c r="BO141" i="66"/>
  <c r="BO228" i="66"/>
  <c r="BO139" i="66"/>
  <c r="BO140" i="66"/>
  <c r="BO142" i="66"/>
  <c r="BO224" i="66"/>
  <c r="BO208" i="66"/>
  <c r="BO202" i="66"/>
  <c r="BO149" i="66"/>
  <c r="BO238" i="66"/>
  <c r="BO214" i="66"/>
  <c r="BO189" i="66"/>
  <c r="BO165" i="66"/>
  <c r="BO166" i="66"/>
  <c r="BO234" i="66"/>
  <c r="BO216" i="66"/>
  <c r="BO200" i="66"/>
  <c r="BO171" i="66"/>
  <c r="BO159" i="66"/>
  <c r="BO177" i="66"/>
  <c r="BO191" i="66"/>
  <c r="BO220" i="66"/>
  <c r="BO203" i="66"/>
  <c r="BO144" i="66"/>
  <c r="BO143" i="66"/>
  <c r="BO146" i="66"/>
  <c r="AO144" i="66"/>
  <c r="AO131" i="66"/>
  <c r="AO140" i="66"/>
  <c r="AO145" i="66"/>
  <c r="AO137" i="66"/>
  <c r="AO222" i="66"/>
  <c r="AO209" i="66"/>
  <c r="AO187" i="66"/>
  <c r="AO182" i="66"/>
  <c r="AO143" i="66"/>
  <c r="AO141" i="66"/>
  <c r="AO219" i="66"/>
  <c r="AO193" i="66"/>
  <c r="AO168" i="66"/>
  <c r="AO158" i="66"/>
  <c r="AO228" i="66"/>
  <c r="AO206" i="66"/>
  <c r="AO198" i="66"/>
  <c r="AO177" i="66"/>
  <c r="AO134" i="66"/>
  <c r="AO202" i="66"/>
  <c r="AO155" i="66"/>
  <c r="AO225" i="66"/>
  <c r="AO201" i="66"/>
  <c r="AO227" i="66"/>
  <c r="AO184" i="66"/>
  <c r="AO138" i="66"/>
  <c r="AO220" i="66"/>
  <c r="AO166" i="66"/>
  <c r="AO127" i="66"/>
  <c r="AO139" i="66"/>
  <c r="AO153" i="66"/>
  <c r="AO233" i="66"/>
  <c r="AO215" i="66"/>
  <c r="AO175" i="66"/>
  <c r="AO190" i="66"/>
  <c r="AO156" i="66"/>
  <c r="AO214" i="66"/>
  <c r="AO179" i="66"/>
  <c r="AO151" i="66"/>
  <c r="AO218" i="66"/>
  <c r="AO192" i="66"/>
  <c r="AO169" i="66"/>
  <c r="AO238" i="66"/>
  <c r="AO189" i="66"/>
  <c r="AO232" i="66"/>
  <c r="AO185" i="66"/>
  <c r="AO208" i="66"/>
  <c r="AO165" i="66"/>
  <c r="AO203" i="66"/>
  <c r="AO152" i="66"/>
  <c r="AO135" i="66"/>
  <c r="AO148" i="66"/>
  <c r="AO132" i="66"/>
  <c r="AO234" i="66"/>
  <c r="AO217" i="66"/>
  <c r="AO186" i="66"/>
  <c r="AO159" i="66"/>
  <c r="AO239" i="66"/>
  <c r="AO207" i="66"/>
  <c r="AO194" i="66"/>
  <c r="AO167" i="66"/>
  <c r="AO223" i="66"/>
  <c r="AO188" i="66"/>
  <c r="AO170" i="66"/>
  <c r="AO226" i="66"/>
  <c r="AO163" i="66"/>
  <c r="AO213" i="66"/>
  <c r="AO150" i="66"/>
  <c r="AO191" i="66"/>
  <c r="AO133" i="66"/>
  <c r="AO183" i="66"/>
  <c r="AR129" i="66"/>
  <c r="AR136" i="66"/>
  <c r="AR238" i="66"/>
  <c r="AR220" i="66"/>
  <c r="AR197" i="66"/>
  <c r="AR176" i="66"/>
  <c r="AR170" i="66"/>
  <c r="AR147" i="66"/>
  <c r="AR227" i="66"/>
  <c r="AR214" i="66"/>
  <c r="AR193" i="66"/>
  <c r="AR186" i="66"/>
  <c r="AR174" i="66"/>
  <c r="AR157" i="66"/>
  <c r="AR234" i="66"/>
  <c r="AR226" i="66"/>
  <c r="AR201" i="66"/>
  <c r="AR191" i="66"/>
  <c r="AR175" i="66"/>
  <c r="AR158" i="66"/>
  <c r="AR210" i="66"/>
  <c r="AR237" i="66"/>
  <c r="AR183" i="66"/>
  <c r="AR164" i="66"/>
  <c r="AR225" i="66"/>
  <c r="AR134" i="66"/>
  <c r="AR143" i="66"/>
  <c r="AR150" i="66"/>
  <c r="AR185" i="66"/>
  <c r="AR132" i="66"/>
  <c r="AR141" i="66"/>
  <c r="AR221" i="66"/>
  <c r="AR198" i="66"/>
  <c r="AR177" i="66"/>
  <c r="AR165" i="66"/>
  <c r="AR230" i="66"/>
  <c r="AR200" i="66"/>
  <c r="AR172" i="66"/>
  <c r="AR148" i="66"/>
  <c r="AR236" i="66"/>
  <c r="AR222" i="66"/>
  <c r="AR199" i="66"/>
  <c r="AR179" i="66"/>
  <c r="AR151" i="66"/>
  <c r="AR188" i="66"/>
  <c r="AR212" i="66"/>
  <c r="AR209" i="66"/>
  <c r="AR160" i="66"/>
  <c r="AR146" i="66"/>
  <c r="AR145" i="66"/>
  <c r="AR131" i="66"/>
  <c r="AR128" i="66"/>
  <c r="AR240" i="66"/>
  <c r="AR216" i="66"/>
  <c r="AR196" i="66"/>
  <c r="AR171" i="66"/>
  <c r="AR161" i="66"/>
  <c r="AR218" i="66"/>
  <c r="AR194" i="66"/>
  <c r="AR173" i="66"/>
  <c r="AR159" i="66"/>
  <c r="AR232" i="66"/>
  <c r="AR208" i="66"/>
  <c r="AR195" i="66"/>
  <c r="AR178" i="66"/>
  <c r="AR149" i="66"/>
  <c r="AR169" i="66"/>
  <c r="AR206" i="66"/>
  <c r="AR224" i="66"/>
  <c r="AR138" i="66"/>
  <c r="AR211" i="66"/>
  <c r="AR130" i="66"/>
  <c r="N238" i="66"/>
  <c r="N219" i="66"/>
  <c r="N176" i="66"/>
  <c r="N228" i="66"/>
  <c r="N213" i="66"/>
  <c r="N172" i="66"/>
  <c r="N187" i="66"/>
  <c r="N146" i="66"/>
  <c r="N166" i="66"/>
  <c r="N203" i="66"/>
  <c r="N130" i="66"/>
  <c r="N138" i="66"/>
  <c r="N145" i="66"/>
  <c r="N136" i="66"/>
  <c r="N147" i="66"/>
  <c r="N133" i="66"/>
  <c r="N202" i="66"/>
  <c r="N149" i="66"/>
  <c r="N207" i="66"/>
  <c r="N164" i="66"/>
  <c r="N224" i="66"/>
  <c r="N182" i="66"/>
  <c r="N231" i="66"/>
  <c r="N134" i="66"/>
  <c r="N127" i="66"/>
  <c r="N128" i="66"/>
  <c r="N143" i="66"/>
  <c r="N193" i="66"/>
  <c r="N211" i="66"/>
  <c r="N169" i="66"/>
  <c r="N171" i="66"/>
  <c r="N220" i="66"/>
  <c r="N135" i="66"/>
  <c r="N148" i="66"/>
  <c r="N141" i="66"/>
  <c r="N210" i="66"/>
  <c r="N177" i="66"/>
  <c r="N226" i="66"/>
  <c r="N159" i="66"/>
  <c r="N223" i="66"/>
  <c r="N160" i="66"/>
  <c r="N152" i="66"/>
  <c r="N132" i="66"/>
  <c r="N129" i="66"/>
  <c r="BO135" i="66"/>
  <c r="BO209" i="66"/>
  <c r="BO207" i="66"/>
  <c r="BO154" i="66"/>
  <c r="BO173" i="66"/>
  <c r="BO232" i="66"/>
  <c r="BO184" i="66"/>
  <c r="BO204" i="66"/>
  <c r="BO160" i="66"/>
  <c r="BO198" i="66"/>
  <c r="BO137" i="66"/>
  <c r="AO237" i="66"/>
  <c r="AO236" i="66"/>
  <c r="AO161" i="66"/>
  <c r="AO164" i="66"/>
  <c r="AO221" i="66"/>
  <c r="AO204" i="66"/>
  <c r="AO231" i="66"/>
  <c r="AO176" i="66"/>
  <c r="AO229" i="66"/>
  <c r="AO146" i="66"/>
  <c r="AR139" i="66"/>
  <c r="AR155" i="66"/>
  <c r="AR213" i="66"/>
  <c r="AR166" i="66"/>
  <c r="AR205" i="66"/>
  <c r="AR140" i="66"/>
  <c r="AR187" i="66"/>
  <c r="AR239" i="66"/>
  <c r="AR189" i="66"/>
  <c r="AR228" i="66"/>
  <c r="AR137" i="66"/>
  <c r="CK154" i="10"/>
  <c r="CK160" i="10"/>
  <c r="CK163" i="10"/>
  <c r="CK230" i="10"/>
  <c r="CK136" i="10"/>
  <c r="CK200" i="10"/>
  <c r="CK169" i="10"/>
  <c r="CK131" i="10"/>
  <c r="CK235" i="10"/>
  <c r="CK164" i="10"/>
  <c r="CK185" i="10"/>
  <c r="CK210" i="10"/>
  <c r="CK177" i="10"/>
  <c r="CK159" i="10"/>
  <c r="BH127" i="66"/>
  <c r="BH135" i="66"/>
  <c r="BH164" i="66"/>
  <c r="BH157" i="66"/>
  <c r="BH162" i="66"/>
  <c r="BH163" i="66"/>
  <c r="BH211" i="66"/>
  <c r="BH188" i="66"/>
  <c r="BH226" i="66"/>
  <c r="BH128" i="66"/>
  <c r="BR147" i="66"/>
  <c r="BR131" i="66"/>
  <c r="BR190" i="66"/>
  <c r="BR168" i="66"/>
  <c r="BR211" i="66"/>
  <c r="BR170" i="66"/>
  <c r="BR151" i="66"/>
  <c r="BR198" i="66"/>
  <c r="AE132" i="66"/>
  <c r="AE193" i="66"/>
  <c r="AE145" i="66"/>
  <c r="AE192" i="66"/>
  <c r="AE165" i="66"/>
  <c r="AE225" i="66"/>
  <c r="AE173" i="66"/>
  <c r="AE127" i="66"/>
  <c r="N137" i="66"/>
  <c r="N131" i="66"/>
  <c r="N204" i="66"/>
  <c r="N170" i="66"/>
  <c r="N178" i="66"/>
  <c r="CK203" i="10"/>
  <c r="CK145" i="10"/>
  <c r="CK238" i="10"/>
  <c r="CK173" i="10"/>
  <c r="CK178" i="10"/>
  <c r="CK220" i="10"/>
  <c r="CK199" i="10"/>
  <c r="CK141" i="10"/>
  <c r="CK216" i="10"/>
  <c r="CK158" i="10"/>
  <c r="D88" i="7"/>
  <c r="G96" i="51" s="1"/>
  <c r="BO131" i="66"/>
  <c r="BO180" i="66"/>
  <c r="BO134" i="66"/>
  <c r="BO153" i="66"/>
  <c r="BO210" i="66"/>
  <c r="BO138" i="66"/>
  <c r="BO192" i="66"/>
  <c r="BO231" i="66"/>
  <c r="BO168" i="66"/>
  <c r="BO218" i="66"/>
  <c r="AO162" i="66"/>
  <c r="AO147" i="66"/>
  <c r="AO171" i="66"/>
  <c r="AO197" i="66"/>
  <c r="AO174" i="66"/>
  <c r="AO241" i="66"/>
  <c r="AO195" i="66"/>
  <c r="AO157" i="66"/>
  <c r="AO200" i="66"/>
  <c r="AO235" i="66"/>
  <c r="AO142" i="66"/>
  <c r="AR127" i="66"/>
  <c r="AR184" i="66"/>
  <c r="AR144" i="66"/>
  <c r="AR156" i="66"/>
  <c r="AR207" i="66"/>
  <c r="AR163" i="66"/>
  <c r="AR192" i="66"/>
  <c r="AR235" i="66"/>
  <c r="AR190" i="66"/>
  <c r="AR229" i="66"/>
  <c r="CP167" i="10"/>
  <c r="CP158" i="10"/>
  <c r="CP132" i="10"/>
  <c r="CP147" i="10"/>
  <c r="CP225" i="10"/>
  <c r="CP208" i="10"/>
  <c r="CP236" i="10"/>
  <c r="CP199" i="10"/>
  <c r="CP139" i="10"/>
  <c r="CP209" i="10"/>
  <c r="CP202" i="10"/>
  <c r="CP143" i="10"/>
  <c r="CP175" i="10"/>
  <c r="CP218" i="10"/>
  <c r="CP198" i="10"/>
  <c r="CP188" i="10"/>
  <c r="BH147" i="66"/>
  <c r="BH190" i="66"/>
  <c r="BH161" i="66"/>
  <c r="BH173" i="66"/>
  <c r="BH186" i="66"/>
  <c r="BH171" i="66"/>
  <c r="BH151" i="66"/>
  <c r="BH208" i="66"/>
  <c r="BH228" i="66"/>
  <c r="BH137" i="66"/>
  <c r="BR135" i="66"/>
  <c r="BR225" i="66"/>
  <c r="BR155" i="66"/>
  <c r="BR209" i="66"/>
  <c r="BR238" i="66"/>
  <c r="BR208" i="66"/>
  <c r="BR181" i="66"/>
  <c r="BR224" i="66"/>
  <c r="AE231" i="66"/>
  <c r="AE164" i="66"/>
  <c r="AE210" i="66"/>
  <c r="AE214" i="66"/>
  <c r="AE208" i="66"/>
  <c r="AE154" i="66"/>
  <c r="AE204" i="66"/>
  <c r="AE147" i="66"/>
  <c r="N140" i="66"/>
  <c r="N189" i="66"/>
  <c r="N239" i="66"/>
  <c r="N237" i="66"/>
  <c r="AM188" i="66"/>
  <c r="AM199" i="66"/>
  <c r="V241" i="66"/>
  <c r="V217" i="66"/>
  <c r="CX195" i="10"/>
  <c r="CX230" i="10"/>
  <c r="CX202" i="10"/>
  <c r="CX158" i="10"/>
  <c r="CX137" i="10"/>
  <c r="CX144" i="10"/>
  <c r="CX213" i="10"/>
  <c r="V142" i="66"/>
  <c r="BK187" i="66"/>
  <c r="CU151" i="10"/>
  <c r="CU208" i="10"/>
  <c r="CU229" i="10"/>
  <c r="CU183" i="10"/>
  <c r="CU237" i="10"/>
  <c r="CU184" i="10"/>
  <c r="CU174" i="10"/>
  <c r="CU132" i="10"/>
  <c r="CU131" i="10"/>
  <c r="CU134" i="10"/>
  <c r="CU146" i="10"/>
  <c r="CU194" i="10"/>
  <c r="CU135" i="10"/>
  <c r="CU198" i="10"/>
  <c r="CU128" i="10"/>
  <c r="CU210" i="10"/>
  <c r="CU235" i="10"/>
  <c r="CU204" i="10"/>
  <c r="CU171" i="10"/>
  <c r="CU143" i="10"/>
  <c r="CU188" i="10"/>
  <c r="CU214" i="10"/>
  <c r="CU177" i="10"/>
  <c r="V135" i="66"/>
  <c r="AM233" i="66"/>
  <c r="AM219" i="66"/>
  <c r="AM232" i="66"/>
  <c r="AM147" i="66"/>
  <c r="AM141" i="66"/>
  <c r="AM198" i="66"/>
  <c r="AM168" i="66"/>
  <c r="AM166" i="66"/>
  <c r="AM138" i="66"/>
  <c r="AM146" i="66"/>
  <c r="AM162" i="66"/>
  <c r="AM220" i="66"/>
  <c r="AM176" i="66"/>
  <c r="AM127" i="66"/>
  <c r="AM236" i="66"/>
  <c r="AM210" i="66"/>
  <c r="AM201" i="66"/>
  <c r="AM185" i="66"/>
  <c r="BK159" i="66"/>
  <c r="BK197" i="66"/>
  <c r="BK198" i="66"/>
  <c r="BK229" i="66"/>
  <c r="BK143" i="66"/>
  <c r="BK227" i="66"/>
  <c r="BK158" i="66"/>
  <c r="BK188" i="66"/>
  <c r="BK128" i="66"/>
  <c r="BK153" i="66"/>
  <c r="BK223" i="66"/>
  <c r="BK208" i="66"/>
  <c r="CO137" i="66"/>
  <c r="CO227" i="66"/>
  <c r="CO128" i="66"/>
  <c r="CO215" i="66"/>
  <c r="CO219" i="66"/>
  <c r="CO207" i="66"/>
  <c r="V227" i="66"/>
  <c r="V221" i="66"/>
  <c r="V146" i="66"/>
  <c r="V186" i="66"/>
  <c r="V224" i="66"/>
  <c r="V168" i="66"/>
  <c r="V192" i="66"/>
  <c r="V139" i="66"/>
  <c r="V132" i="66"/>
  <c r="V207" i="66"/>
  <c r="V226" i="66"/>
  <c r="V240" i="66"/>
  <c r="V206" i="66"/>
  <c r="V187" i="66"/>
  <c r="V130" i="66"/>
  <c r="V190" i="66"/>
  <c r="V208" i="66"/>
  <c r="V213" i="66"/>
  <c r="V238" i="66"/>
  <c r="V134" i="66"/>
  <c r="V133" i="66"/>
  <c r="V177" i="66"/>
  <c r="V166" i="66"/>
  <c r="V182" i="66"/>
  <c r="V184" i="66"/>
  <c r="V143" i="66"/>
  <c r="V129" i="66"/>
  <c r="AG128" i="66"/>
  <c r="AG180" i="66"/>
  <c r="BV215" i="66"/>
  <c r="BV227" i="66"/>
  <c r="BV239" i="66"/>
  <c r="BV149" i="66"/>
  <c r="BV163" i="66"/>
  <c r="BV184" i="66"/>
  <c r="BV129" i="66"/>
  <c r="BV176" i="66"/>
  <c r="BV228" i="66"/>
  <c r="BV217" i="66"/>
  <c r="BV136" i="66"/>
  <c r="BV211" i="66"/>
  <c r="BV212" i="66"/>
  <c r="BV134" i="66"/>
  <c r="BV224" i="66"/>
  <c r="BV191" i="66"/>
  <c r="BV185" i="66"/>
  <c r="BV138" i="66"/>
  <c r="V188" i="66"/>
  <c r="BV167" i="66"/>
  <c r="CK149" i="10"/>
  <c r="CK223" i="10"/>
  <c r="CK172" i="10"/>
  <c r="CK188" i="10"/>
  <c r="CK175" i="10"/>
  <c r="CK176" i="10"/>
  <c r="CK240" i="10"/>
  <c r="CK234" i="10"/>
  <c r="CK231" i="10"/>
  <c r="CK179" i="10"/>
  <c r="CK127" i="10"/>
  <c r="CK140" i="10"/>
  <c r="CK130" i="10"/>
  <c r="CK237" i="10"/>
  <c r="CK166" i="10"/>
  <c r="CK161" i="10"/>
  <c r="CK225" i="10"/>
  <c r="CK241" i="10"/>
  <c r="CK129" i="10"/>
  <c r="CK226" i="10"/>
  <c r="CK218" i="10"/>
  <c r="CK128" i="10"/>
  <c r="CK239" i="10"/>
  <c r="CK219" i="10"/>
  <c r="CK187" i="10"/>
  <c r="CK208" i="10"/>
  <c r="CK146" i="10"/>
  <c r="CK201" i="10"/>
  <c r="CK137" i="10"/>
  <c r="CK180" i="10"/>
  <c r="CK193" i="10"/>
  <c r="CK227" i="10"/>
  <c r="CK204" i="10"/>
  <c r="CK150" i="10"/>
  <c r="CK171" i="10"/>
  <c r="CK206" i="10"/>
  <c r="CK186" i="10"/>
  <c r="CK151" i="10"/>
  <c r="CK147" i="10"/>
  <c r="CK133" i="10"/>
  <c r="CK192" i="10"/>
  <c r="CK209" i="10"/>
  <c r="CK155" i="10"/>
  <c r="CK197" i="10"/>
  <c r="CK182" i="10"/>
  <c r="CK195" i="10"/>
  <c r="CK144" i="10"/>
  <c r="CK207" i="10"/>
  <c r="CK236" i="10"/>
  <c r="CK205" i="10"/>
  <c r="CK189" i="10"/>
  <c r="CK139" i="10"/>
  <c r="CK229" i="10"/>
  <c r="CK190" i="10"/>
  <c r="CK142" i="10"/>
  <c r="CK183" i="10"/>
  <c r="CK228" i="10"/>
  <c r="CK221" i="10"/>
  <c r="CK143" i="10"/>
  <c r="CK213" i="10"/>
  <c r="CK233" i="10"/>
  <c r="CK215" i="10"/>
  <c r="AM173" i="66"/>
  <c r="BE128" i="66"/>
  <c r="BE144" i="66"/>
  <c r="BE139" i="66"/>
  <c r="BE142" i="66"/>
  <c r="BE137" i="66"/>
  <c r="BE222" i="66"/>
  <c r="BE205" i="66"/>
  <c r="BE201" i="66"/>
  <c r="BE167" i="66"/>
  <c r="BE232" i="66"/>
  <c r="BE215" i="66"/>
  <c r="BE183" i="66"/>
  <c r="BE198" i="66"/>
  <c r="BE160" i="66"/>
  <c r="BE193" i="66"/>
  <c r="BE143" i="66"/>
  <c r="BE229" i="66"/>
  <c r="BE195" i="66"/>
  <c r="BE151" i="66"/>
  <c r="BE234" i="66"/>
  <c r="BE192" i="66"/>
  <c r="BE185" i="66"/>
  <c r="BE228" i="66"/>
  <c r="BE200" i="66"/>
  <c r="BE159" i="66"/>
  <c r="BE130" i="66"/>
  <c r="BE180" i="66"/>
  <c r="BE225" i="66"/>
  <c r="BE163" i="66"/>
  <c r="BE211" i="66"/>
  <c r="BE164" i="66"/>
  <c r="BE203" i="66"/>
  <c r="BE138" i="66"/>
  <c r="BE187" i="66"/>
  <c r="BE161" i="66"/>
  <c r="BE184" i="66"/>
  <c r="BE210" i="66"/>
  <c r="BE239" i="66"/>
  <c r="BE169" i="66"/>
  <c r="BE196" i="66"/>
  <c r="BE231" i="66"/>
  <c r="BE153" i="66"/>
  <c r="BE149" i="66"/>
  <c r="CE142" i="66"/>
  <c r="CE201" i="66"/>
  <c r="CE200" i="66"/>
  <c r="CE199" i="66"/>
  <c r="I128" i="66"/>
  <c r="I229" i="66"/>
  <c r="I150" i="66"/>
  <c r="CT187" i="10"/>
  <c r="CT191" i="10"/>
  <c r="CT140" i="10"/>
  <c r="CT127" i="10"/>
  <c r="CT190" i="10"/>
  <c r="CT150" i="10"/>
  <c r="CT204" i="10"/>
  <c r="CE148" i="66"/>
  <c r="CE203" i="66"/>
  <c r="CE235" i="66"/>
  <c r="I186" i="66"/>
  <c r="BE156" i="66"/>
  <c r="BE179" i="66"/>
  <c r="BE235" i="66"/>
  <c r="BE194" i="66"/>
  <c r="BE218" i="66"/>
  <c r="BE166" i="66"/>
  <c r="BE209" i="66"/>
  <c r="BE157" i="66"/>
  <c r="BE220" i="66"/>
  <c r="BE158" i="66"/>
  <c r="BE189" i="66"/>
  <c r="BE212" i="66"/>
  <c r="BE170" i="66"/>
  <c r="BE174" i="66"/>
  <c r="BE226" i="66"/>
  <c r="BE241" i="66"/>
  <c r="BE146" i="66"/>
  <c r="BE135" i="66"/>
  <c r="BQ164" i="66"/>
  <c r="CZ236" i="10"/>
  <c r="CZ177" i="10"/>
  <c r="CZ205" i="10"/>
  <c r="CZ204" i="10"/>
  <c r="CZ178" i="10"/>
  <c r="CZ221" i="10"/>
  <c r="CZ238" i="10"/>
  <c r="CZ240" i="10"/>
  <c r="CZ139" i="10"/>
  <c r="CZ135" i="10"/>
  <c r="CZ164" i="10"/>
  <c r="CZ145" i="10"/>
  <c r="CZ195" i="10"/>
  <c r="CZ127" i="10"/>
  <c r="CZ227" i="10"/>
  <c r="AL182" i="66"/>
  <c r="DC200" i="66"/>
  <c r="DC144" i="66"/>
  <c r="DC197" i="66"/>
  <c r="BQ133" i="66"/>
  <c r="BQ188" i="66"/>
  <c r="CM235" i="66"/>
  <c r="CM195" i="66"/>
  <c r="BX133" i="66"/>
  <c r="BX173" i="66"/>
  <c r="I188" i="66"/>
  <c r="I212" i="66"/>
  <c r="I157" i="66"/>
  <c r="I222" i="66"/>
  <c r="I170" i="66"/>
  <c r="I198" i="66"/>
  <c r="CP141" i="10"/>
  <c r="CP212" i="10"/>
  <c r="CP237" i="10"/>
  <c r="CP156" i="10"/>
  <c r="CP153" i="10"/>
  <c r="CP171" i="10"/>
  <c r="CP179" i="10"/>
  <c r="CP150" i="10"/>
  <c r="CP201" i="10"/>
  <c r="CP223" i="10"/>
  <c r="CP228" i="10"/>
  <c r="CP207" i="10"/>
  <c r="CP204" i="10"/>
  <c r="CP194" i="10"/>
  <c r="CP213" i="10"/>
  <c r="CP206" i="10"/>
  <c r="CP216" i="10"/>
  <c r="CP145" i="10"/>
  <c r="CP168" i="10"/>
  <c r="CP200" i="10"/>
  <c r="CP185" i="10"/>
  <c r="CP217" i="10"/>
  <c r="CP210" i="10"/>
  <c r="CP189" i="10"/>
  <c r="CP222" i="10"/>
  <c r="CP192" i="10"/>
  <c r="CP146" i="10"/>
  <c r="CP148" i="10"/>
  <c r="CP164" i="10"/>
  <c r="CZ230" i="10"/>
  <c r="CZ216" i="10"/>
  <c r="CZ160" i="10"/>
  <c r="CZ226" i="10"/>
  <c r="CZ181" i="10"/>
  <c r="CZ207" i="10"/>
  <c r="CZ219" i="10"/>
  <c r="CZ223" i="10"/>
  <c r="CZ228" i="10"/>
  <c r="CZ232" i="10"/>
  <c r="CZ222" i="10"/>
  <c r="CZ173" i="10"/>
  <c r="CZ211" i="10"/>
  <c r="CZ155" i="10"/>
  <c r="CZ203" i="10"/>
  <c r="CZ150" i="10"/>
  <c r="CZ239" i="10"/>
  <c r="CZ134" i="10"/>
  <c r="CZ132" i="10"/>
  <c r="CZ161" i="10"/>
  <c r="CZ209" i="10"/>
  <c r="CZ241" i="10"/>
  <c r="CZ225" i="10"/>
  <c r="CZ163" i="10"/>
  <c r="CZ187" i="10"/>
  <c r="CZ215" i="10"/>
  <c r="CZ171" i="10"/>
  <c r="CZ199" i="10"/>
  <c r="CZ206" i="10"/>
  <c r="CE131" i="66"/>
  <c r="CE226" i="66"/>
  <c r="CE230" i="66"/>
  <c r="CE229" i="66"/>
  <c r="CE224" i="66"/>
  <c r="CE221" i="66"/>
  <c r="CE217" i="66"/>
  <c r="I223" i="66"/>
  <c r="I191" i="66"/>
  <c r="I204" i="66"/>
  <c r="I162" i="66"/>
  <c r="DC202" i="66"/>
  <c r="DC169" i="66"/>
  <c r="BQ165" i="66"/>
  <c r="V145" i="66"/>
  <c r="V140" i="66"/>
  <c r="V148" i="66"/>
  <c r="V127" i="66"/>
  <c r="V204" i="66"/>
  <c r="V230" i="66"/>
  <c r="V167" i="66"/>
  <c r="V169" i="66"/>
  <c r="V196" i="66"/>
  <c r="V232" i="66"/>
  <c r="V172" i="66"/>
  <c r="V197" i="66"/>
  <c r="V236" i="66"/>
  <c r="V180" i="66"/>
  <c r="V200" i="66"/>
  <c r="BV137" i="66"/>
  <c r="BV131" i="66"/>
  <c r="BV174" i="66"/>
  <c r="BV186" i="66"/>
  <c r="BV160" i="66"/>
  <c r="BV208" i="66"/>
  <c r="BV240" i="66"/>
  <c r="BV193" i="66"/>
  <c r="BV226" i="66"/>
  <c r="BV171" i="66"/>
  <c r="AM128" i="66"/>
  <c r="AM159" i="66"/>
  <c r="AM227" i="66"/>
  <c r="AM224" i="66"/>
  <c r="AM175" i="66"/>
  <c r="AM205" i="66"/>
  <c r="AM163" i="66"/>
  <c r="AM202" i="66"/>
  <c r="AM235" i="66"/>
  <c r="AM186" i="66"/>
  <c r="BK193" i="66"/>
  <c r="BK177" i="66"/>
  <c r="BK144" i="66"/>
  <c r="BK201" i="66"/>
  <c r="BK199" i="66"/>
  <c r="CO163" i="66"/>
  <c r="CO172" i="66"/>
  <c r="AM239" i="66"/>
  <c r="AM223" i="66"/>
  <c r="AM228" i="66"/>
  <c r="AM190" i="66"/>
  <c r="AM165" i="66"/>
  <c r="AM160" i="66"/>
  <c r="AM133" i="66"/>
  <c r="AM225" i="66"/>
  <c r="AM208" i="66"/>
  <c r="AM193" i="66"/>
  <c r="AM184" i="66"/>
  <c r="AM149" i="66"/>
  <c r="AM137" i="66"/>
  <c r="AM238" i="66"/>
  <c r="AM213" i="66"/>
  <c r="AM195" i="66"/>
  <c r="AM196" i="66"/>
  <c r="AM179" i="66"/>
  <c r="AM164" i="66"/>
  <c r="AM144" i="66"/>
  <c r="AM189" i="66"/>
  <c r="AM218" i="66"/>
  <c r="AM152" i="66"/>
  <c r="AM178" i="66"/>
  <c r="AM203" i="66"/>
  <c r="AM172" i="66"/>
  <c r="AM143" i="66"/>
  <c r="AM140" i="66"/>
  <c r="AM132" i="66"/>
  <c r="AM231" i="66"/>
  <c r="AM212" i="66"/>
  <c r="AM177" i="66"/>
  <c r="AM171" i="66"/>
  <c r="AM134" i="66"/>
  <c r="AM221" i="66"/>
  <c r="AM206" i="66"/>
  <c r="AM182" i="66"/>
  <c r="AM156" i="66"/>
  <c r="AM237" i="66"/>
  <c r="AM217" i="66"/>
  <c r="AM194" i="66"/>
  <c r="AM167" i="66"/>
  <c r="AM148" i="66"/>
  <c r="AM241" i="66"/>
  <c r="AM145" i="66"/>
  <c r="AM183" i="66"/>
  <c r="AM161" i="66"/>
  <c r="AM216" i="66"/>
  <c r="AM131" i="66"/>
  <c r="AM142" i="66"/>
  <c r="AM129" i="66"/>
  <c r="AM222" i="66"/>
  <c r="AM191" i="66"/>
  <c r="AM170" i="66"/>
  <c r="AM169" i="66"/>
  <c r="AM230" i="66"/>
  <c r="AM211" i="66"/>
  <c r="AM187" i="66"/>
  <c r="AM180" i="66"/>
  <c r="AM158" i="66"/>
  <c r="AM229" i="66"/>
  <c r="AM215" i="66"/>
  <c r="AM181" i="66"/>
  <c r="AM157" i="66"/>
  <c r="AM130" i="66"/>
  <c r="AM204" i="66"/>
  <c r="AM207" i="66"/>
  <c r="AM209" i="66"/>
  <c r="AM155" i="66"/>
  <c r="AM226" i="66"/>
  <c r="AM139" i="66"/>
  <c r="AM136" i="66"/>
  <c r="BK134" i="66"/>
  <c r="BK203" i="66"/>
  <c r="BK236" i="66"/>
  <c r="BK180" i="66"/>
  <c r="BK211" i="66"/>
  <c r="BK182" i="66"/>
  <c r="BK167" i="66"/>
  <c r="BK213" i="66"/>
  <c r="BK184" i="66"/>
  <c r="BK150" i="66"/>
  <c r="BK233" i="66"/>
  <c r="BK172" i="66"/>
  <c r="BK222" i="66"/>
  <c r="BK164" i="66"/>
  <c r="BK174" i="66"/>
  <c r="BK205" i="66"/>
  <c r="BK132" i="66"/>
  <c r="BK131" i="66"/>
  <c r="BK179" i="66"/>
  <c r="BK196" i="66"/>
  <c r="BK204" i="66"/>
  <c r="BK171" i="66"/>
  <c r="BK214" i="66"/>
  <c r="BK190" i="66"/>
  <c r="BK136" i="66"/>
  <c r="BK186" i="66"/>
  <c r="BK207" i="66"/>
  <c r="BK218" i="66"/>
  <c r="BK220" i="66"/>
  <c r="BK155" i="66"/>
  <c r="BK216" i="66"/>
  <c r="BK224" i="66"/>
  <c r="BK226" i="66"/>
  <c r="BK185" i="66"/>
  <c r="BK238" i="66"/>
  <c r="BK200" i="66"/>
  <c r="BK156" i="66"/>
  <c r="BK217" i="66"/>
  <c r="BK140" i="66"/>
  <c r="BK175" i="66"/>
  <c r="BK166" i="66"/>
  <c r="BK169" i="66"/>
  <c r="CO149" i="66"/>
  <c r="CO193" i="66"/>
  <c r="CO230" i="66"/>
  <c r="CO159" i="66"/>
  <c r="CO155" i="66"/>
  <c r="CO241" i="66"/>
  <c r="CO192" i="66"/>
  <c r="CO224" i="66"/>
  <c r="CO156" i="66"/>
  <c r="CO148" i="66"/>
  <c r="CO199" i="66"/>
  <c r="CO235" i="66"/>
  <c r="CO139" i="66"/>
  <c r="CO180" i="66"/>
  <c r="CO196" i="66"/>
  <c r="CO195" i="66"/>
  <c r="CO220" i="66"/>
  <c r="CO167" i="66"/>
  <c r="V223" i="66"/>
  <c r="V225" i="66"/>
  <c r="V203" i="66"/>
  <c r="V179" i="66"/>
  <c r="V162" i="66"/>
  <c r="V155" i="66"/>
  <c r="V228" i="66"/>
  <c r="V214" i="66"/>
  <c r="V201" i="66"/>
  <c r="V175" i="66"/>
  <c r="V158" i="66"/>
  <c r="V151" i="66"/>
  <c r="V233" i="66"/>
  <c r="V210" i="66"/>
  <c r="V195" i="66"/>
  <c r="V171" i="66"/>
  <c r="V154" i="66"/>
  <c r="V229" i="66"/>
  <c r="V150" i="66"/>
  <c r="V178" i="66"/>
  <c r="V216" i="66"/>
  <c r="V159" i="66"/>
  <c r="V235" i="66"/>
  <c r="V215" i="66"/>
  <c r="V198" i="66"/>
  <c r="V174" i="66"/>
  <c r="V176" i="66"/>
  <c r="V161" i="66"/>
  <c r="V237" i="66"/>
  <c r="V211" i="66"/>
  <c r="V209" i="66"/>
  <c r="V170" i="66"/>
  <c r="V193" i="66"/>
  <c r="V157" i="66"/>
  <c r="V234" i="66"/>
  <c r="V218" i="66"/>
  <c r="V205" i="66"/>
  <c r="V199" i="66"/>
  <c r="V181" i="66"/>
  <c r="V153" i="66"/>
  <c r="V194" i="66"/>
  <c r="V220" i="66"/>
  <c r="V165" i="66"/>
  <c r="V183" i="66"/>
  <c r="V149" i="66"/>
  <c r="V231" i="66"/>
  <c r="V138" i="66"/>
  <c r="V144" i="66"/>
  <c r="V136" i="66"/>
  <c r="V128" i="66"/>
  <c r="V137" i="66"/>
  <c r="AG188" i="66"/>
  <c r="AG202" i="66"/>
  <c r="AG232" i="66"/>
  <c r="AG215" i="66"/>
  <c r="AG175" i="66"/>
  <c r="BV241" i="66"/>
  <c r="BV220" i="66"/>
  <c r="BV202" i="66"/>
  <c r="BV189" i="66"/>
  <c r="BV169" i="66"/>
  <c r="BV142" i="66"/>
  <c r="BV237" i="66"/>
  <c r="BV225" i="66"/>
  <c r="BV198" i="66"/>
  <c r="BV182" i="66"/>
  <c r="BV166" i="66"/>
  <c r="BV164" i="66"/>
  <c r="BV235" i="66"/>
  <c r="BV222" i="66"/>
  <c r="BV199" i="66"/>
  <c r="BV178" i="66"/>
  <c r="BV180" i="66"/>
  <c r="BV161" i="66"/>
  <c r="BV214" i="66"/>
  <c r="BV238" i="66"/>
  <c r="BV173" i="66"/>
  <c r="BV213" i="66"/>
  <c r="BV156" i="66"/>
  <c r="BV172" i="66"/>
  <c r="BV196" i="66"/>
  <c r="BV143" i="66"/>
  <c r="BV140" i="66"/>
  <c r="BV152" i="66"/>
  <c r="BV144" i="66"/>
  <c r="BV232" i="66"/>
  <c r="BV192" i="66"/>
  <c r="BV188" i="66"/>
  <c r="BV158" i="66"/>
  <c r="BV236" i="66"/>
  <c r="BV206" i="66"/>
  <c r="BV194" i="66"/>
  <c r="BV177" i="66"/>
  <c r="BV155" i="66"/>
  <c r="BV221" i="66"/>
  <c r="BV200" i="66"/>
  <c r="BV179" i="66"/>
  <c r="BV150" i="66"/>
  <c r="BV204" i="66"/>
  <c r="BV209" i="66"/>
  <c r="BV231" i="66"/>
  <c r="BV130" i="66"/>
  <c r="BV139" i="66"/>
  <c r="BV157" i="66"/>
  <c r="BV145" i="66"/>
  <c r="BV132" i="66"/>
  <c r="BV230" i="66"/>
  <c r="BV210" i="66"/>
  <c r="BV201" i="66"/>
  <c r="BV165" i="66"/>
  <c r="BV159" i="66"/>
  <c r="BV229" i="66"/>
  <c r="BV205" i="66"/>
  <c r="BV183" i="66"/>
  <c r="BV154" i="66"/>
  <c r="BV233" i="66"/>
  <c r="BV216" i="66"/>
  <c r="BV190" i="66"/>
  <c r="BV187" i="66"/>
  <c r="BV151" i="66"/>
  <c r="BV162" i="66"/>
  <c r="BV146" i="66"/>
  <c r="BV203" i="66"/>
  <c r="BV234" i="66"/>
  <c r="BV135" i="66"/>
  <c r="BV128" i="66"/>
  <c r="BV133" i="66"/>
  <c r="BV141" i="66"/>
  <c r="AT194" i="66"/>
  <c r="AT130" i="66"/>
  <c r="CP144" i="10"/>
  <c r="CP136" i="10"/>
  <c r="CP169" i="10"/>
  <c r="CP196" i="10"/>
  <c r="CP205" i="10"/>
  <c r="CP219" i="10"/>
  <c r="CP149" i="10"/>
  <c r="CP159" i="10"/>
  <c r="CP163" i="10"/>
  <c r="CP137" i="10"/>
  <c r="CP193" i="10"/>
  <c r="CP176" i="10"/>
  <c r="CP215" i="10"/>
  <c r="CP170" i="10"/>
  <c r="CP190" i="10"/>
  <c r="CP142" i="10"/>
  <c r="CP127" i="10"/>
  <c r="CP187" i="10"/>
  <c r="CP183" i="10"/>
  <c r="CP174" i="10"/>
  <c r="CP173" i="10"/>
  <c r="CP180" i="10"/>
  <c r="CP129" i="10"/>
  <c r="CP231" i="10"/>
  <c r="CP235" i="10"/>
  <c r="CP232" i="10"/>
  <c r="CP151" i="10"/>
  <c r="CZ146" i="10"/>
  <c r="CZ234" i="10"/>
  <c r="CZ182" i="10"/>
  <c r="CZ148" i="10"/>
  <c r="CZ233" i="10"/>
  <c r="CZ158" i="10"/>
  <c r="CZ174" i="10"/>
  <c r="CZ188" i="10"/>
  <c r="CZ218" i="10"/>
  <c r="CZ162" i="10"/>
  <c r="CZ196" i="10"/>
  <c r="CZ170" i="10"/>
  <c r="CZ192" i="10"/>
  <c r="CZ140" i="10"/>
  <c r="CZ214" i="10"/>
  <c r="CZ198" i="10"/>
  <c r="CZ133" i="10"/>
  <c r="CZ220" i="10"/>
  <c r="CZ217" i="10"/>
  <c r="CZ147" i="10"/>
  <c r="CZ149" i="10"/>
  <c r="CZ212" i="10"/>
  <c r="CZ142" i="10"/>
  <c r="CZ144" i="10"/>
  <c r="CZ175" i="10"/>
  <c r="CZ166" i="10"/>
  <c r="CZ183" i="10"/>
  <c r="CZ130" i="10"/>
  <c r="D87" i="7"/>
  <c r="G95" i="51" s="1"/>
  <c r="CE140" i="66"/>
  <c r="CE186" i="66"/>
  <c r="CE165" i="66"/>
  <c r="CE169" i="66"/>
  <c r="CE171" i="66"/>
  <c r="CE177" i="66"/>
  <c r="CE129" i="66"/>
  <c r="I138" i="66"/>
  <c r="I237" i="66"/>
  <c r="I192" i="66"/>
  <c r="I202" i="66"/>
  <c r="I142" i="66"/>
  <c r="DC167" i="66"/>
  <c r="BQ178" i="66"/>
  <c r="V147" i="66"/>
  <c r="V152" i="66"/>
  <c r="V141" i="66"/>
  <c r="V131" i="66"/>
  <c r="V173" i="66"/>
  <c r="V164" i="66"/>
  <c r="V202" i="66"/>
  <c r="V163" i="66"/>
  <c r="V189" i="66"/>
  <c r="V219" i="66"/>
  <c r="V156" i="66"/>
  <c r="V191" i="66"/>
  <c r="V222" i="66"/>
  <c r="V160" i="66"/>
  <c r="V185" i="66"/>
  <c r="V212" i="66"/>
  <c r="BV148" i="66"/>
  <c r="BV147" i="66"/>
  <c r="BV197" i="66"/>
  <c r="BV175" i="66"/>
  <c r="BV181" i="66"/>
  <c r="BV218" i="66"/>
  <c r="BV168" i="66"/>
  <c r="BV207" i="66"/>
  <c r="BV153" i="66"/>
  <c r="BV195" i="66"/>
  <c r="BV127" i="66"/>
  <c r="BX228" i="66"/>
  <c r="AM135" i="66"/>
  <c r="AM154" i="66"/>
  <c r="AM234" i="66"/>
  <c r="AM150" i="66"/>
  <c r="AM192" i="66"/>
  <c r="AM240" i="66"/>
  <c r="AM200" i="66"/>
  <c r="AM214" i="66"/>
  <c r="AM153" i="66"/>
  <c r="AM197" i="66"/>
  <c r="AM151" i="66"/>
  <c r="BK191" i="66"/>
  <c r="BK148" i="66"/>
  <c r="BK161" i="66"/>
  <c r="BK145" i="66"/>
  <c r="BK152" i="66"/>
  <c r="BK230" i="66"/>
  <c r="CO228" i="66"/>
  <c r="CO169" i="66"/>
  <c r="AG187" i="66"/>
  <c r="BE182" i="66"/>
  <c r="BE202" i="66"/>
  <c r="BE134" i="66"/>
  <c r="BE147" i="66"/>
  <c r="BE168" i="66"/>
  <c r="BE191" i="66"/>
  <c r="BE206" i="66"/>
  <c r="BE224" i="66"/>
  <c r="BE152" i="66"/>
  <c r="BE155" i="66"/>
  <c r="BE176" i="66"/>
  <c r="BE197" i="66"/>
  <c r="BE207" i="66"/>
  <c r="BE230" i="66"/>
  <c r="BE133" i="66"/>
  <c r="BE145" i="66"/>
  <c r="BE136" i="66"/>
  <c r="BE131" i="66"/>
  <c r="N174" i="66"/>
  <c r="N241" i="66"/>
  <c r="N227" i="66"/>
  <c r="N192" i="66"/>
  <c r="N215" i="66"/>
  <c r="N240" i="66"/>
  <c r="N158" i="66"/>
  <c r="N185" i="66"/>
  <c r="N196" i="66"/>
  <c r="N230" i="66"/>
  <c r="N235" i="66"/>
  <c r="N186" i="66"/>
  <c r="N155" i="66"/>
  <c r="N212" i="66"/>
  <c r="N161" i="66"/>
  <c r="N168" i="66"/>
  <c r="N188" i="66"/>
  <c r="N198" i="66"/>
  <c r="N225" i="66"/>
  <c r="N236" i="66"/>
  <c r="N154" i="66"/>
  <c r="N179" i="66"/>
  <c r="N194" i="66"/>
  <c r="N206" i="66"/>
  <c r="N229" i="66"/>
  <c r="N156" i="66"/>
  <c r="N184" i="66"/>
  <c r="N197" i="66"/>
  <c r="N217" i="66"/>
  <c r="N233" i="66"/>
  <c r="N151" i="66"/>
  <c r="N208" i="66"/>
  <c r="N162" i="66"/>
  <c r="N234" i="66"/>
  <c r="N150" i="66"/>
  <c r="N175" i="66"/>
  <c r="N190" i="66"/>
  <c r="N209" i="66"/>
  <c r="N221" i="66"/>
  <c r="N165" i="66"/>
  <c r="N180" i="66"/>
  <c r="N201" i="66"/>
  <c r="N195" i="66"/>
  <c r="N214" i="66"/>
  <c r="N232" i="66"/>
  <c r="N153" i="66"/>
  <c r="N183" i="66"/>
  <c r="N199" i="66"/>
  <c r="N218" i="66"/>
  <c r="AL152" i="66"/>
  <c r="N142" i="66"/>
  <c r="N167" i="66"/>
  <c r="N216" i="66"/>
  <c r="N205" i="66"/>
  <c r="N222" i="66"/>
  <c r="I127" i="66"/>
  <c r="I146" i="66"/>
  <c r="I136" i="66"/>
  <c r="I129" i="66"/>
  <c r="I238" i="66"/>
  <c r="I235" i="66"/>
  <c r="I210" i="66"/>
  <c r="I135" i="66"/>
  <c r="I140" i="66"/>
  <c r="I149" i="66"/>
  <c r="I137" i="66"/>
  <c r="I231" i="66"/>
  <c r="I225" i="66"/>
  <c r="I203" i="66"/>
  <c r="I144" i="66"/>
  <c r="I131" i="66"/>
  <c r="I145" i="66"/>
  <c r="I132" i="66"/>
  <c r="I141" i="66"/>
  <c r="I224" i="66"/>
  <c r="I211" i="66"/>
  <c r="I196" i="66"/>
  <c r="I24" i="7"/>
  <c r="DB123" i="10"/>
  <c r="DB209" i="10" s="1"/>
  <c r="E49" i="7"/>
  <c r="F49" i="7" s="1"/>
  <c r="E95" i="7"/>
  <c r="F95" i="7" s="1"/>
  <c r="E22" i="7"/>
  <c r="F22" i="7" s="1"/>
  <c r="E68" i="7"/>
  <c r="F68" i="7" s="1"/>
  <c r="BP123" i="10"/>
  <c r="BP208" i="10" s="1"/>
  <c r="I28" i="7"/>
  <c r="F123" i="10"/>
  <c r="F141" i="10" s="1"/>
  <c r="I10" i="7"/>
  <c r="I80" i="7"/>
  <c r="I27" i="7"/>
  <c r="D34" i="7"/>
  <c r="DC123" i="10"/>
  <c r="DC154" i="10" s="1"/>
  <c r="E87" i="7"/>
  <c r="F87" i="7" s="1"/>
  <c r="C95" i="51"/>
  <c r="E44" i="7"/>
  <c r="F44" i="7" s="1"/>
  <c r="CE143" i="66"/>
  <c r="CE136" i="66"/>
  <c r="CE144" i="66"/>
  <c r="CE127" i="66"/>
  <c r="CE160" i="66"/>
  <c r="CE170" i="66"/>
  <c r="CE211" i="66"/>
  <c r="CE240" i="66"/>
  <c r="CE163" i="66"/>
  <c r="CE174" i="66"/>
  <c r="CE206" i="66"/>
  <c r="CE237" i="66"/>
  <c r="CE152" i="66"/>
  <c r="CE168" i="66"/>
  <c r="CE207" i="66"/>
  <c r="CE233" i="66"/>
  <c r="CE156" i="66"/>
  <c r="CE180" i="66"/>
  <c r="CE197" i="66"/>
  <c r="CE241" i="66"/>
  <c r="CE172" i="66"/>
  <c r="CE189" i="66"/>
  <c r="CE210" i="66"/>
  <c r="CE227" i="66"/>
  <c r="CE239" i="66"/>
  <c r="CE181" i="66"/>
  <c r="CE208" i="66"/>
  <c r="CE219" i="66"/>
  <c r="CE236" i="66"/>
  <c r="I130" i="66"/>
  <c r="I193" i="66"/>
  <c r="I173" i="66"/>
  <c r="I233" i="66"/>
  <c r="I197" i="66"/>
  <c r="I182" i="66"/>
  <c r="I240" i="66"/>
  <c r="I166" i="66"/>
  <c r="I199" i="66"/>
  <c r="I232" i="66"/>
  <c r="I163" i="66"/>
  <c r="I217" i="66"/>
  <c r="I239" i="66"/>
  <c r="I154" i="66"/>
  <c r="I181" i="66"/>
  <c r="I179" i="66"/>
  <c r="I208" i="66"/>
  <c r="I227" i="66"/>
  <c r="I236" i="66"/>
  <c r="I151" i="66"/>
  <c r="I172" i="66"/>
  <c r="I195" i="66"/>
  <c r="I153" i="66"/>
  <c r="DC135" i="66"/>
  <c r="DC155" i="66"/>
  <c r="DC152" i="66"/>
  <c r="DC210" i="66"/>
  <c r="DC199" i="66"/>
  <c r="DC146" i="66"/>
  <c r="BQ173" i="66"/>
  <c r="BQ189" i="66"/>
  <c r="BQ202" i="66"/>
  <c r="BQ221" i="66"/>
  <c r="BQ196" i="66"/>
  <c r="BQ166" i="66"/>
  <c r="BQ231" i="66"/>
  <c r="BX179" i="66"/>
  <c r="AL160" i="66"/>
  <c r="AL142" i="66"/>
  <c r="DC129" i="66"/>
  <c r="DC232" i="66"/>
  <c r="DC219" i="66"/>
  <c r="DC194" i="66"/>
  <c r="DC184" i="66"/>
  <c r="DC175" i="66"/>
  <c r="DC162" i="66"/>
  <c r="DC137" i="66"/>
  <c r="DC233" i="66"/>
  <c r="DC216" i="66"/>
  <c r="DC203" i="66"/>
  <c r="DC192" i="66"/>
  <c r="DC164" i="66"/>
  <c r="DC158" i="66"/>
  <c r="DC229" i="66"/>
  <c r="DC222" i="66"/>
  <c r="DC211" i="66"/>
  <c r="DC187" i="66"/>
  <c r="DC183" i="66"/>
  <c r="DC163" i="66"/>
  <c r="DC214" i="66"/>
  <c r="DC156" i="66"/>
  <c r="DC191" i="66"/>
  <c r="DC241" i="66"/>
  <c r="DC166" i="66"/>
  <c r="DC161" i="66"/>
  <c r="DC198" i="66"/>
  <c r="DC128" i="66"/>
  <c r="DC142" i="66"/>
  <c r="DC133" i="66"/>
  <c r="DC225" i="66"/>
  <c r="DC207" i="66"/>
  <c r="DC189" i="66"/>
  <c r="DC174" i="66"/>
  <c r="DC153" i="66"/>
  <c r="DC130" i="66"/>
  <c r="DC238" i="66"/>
  <c r="DC224" i="66"/>
  <c r="DC204" i="66"/>
  <c r="DC185" i="66"/>
  <c r="DC170" i="66"/>
  <c r="DC149" i="66"/>
  <c r="DC134" i="66"/>
  <c r="DC228" i="66"/>
  <c r="DC205" i="66"/>
  <c r="DC193" i="66"/>
  <c r="DC178" i="66"/>
  <c r="DC157" i="66"/>
  <c r="DC150" i="66"/>
  <c r="DC201" i="66"/>
  <c r="DC151" i="66"/>
  <c r="DC190" i="66"/>
  <c r="DC220" i="66"/>
  <c r="DC145" i="66"/>
  <c r="DC209" i="66"/>
  <c r="DC131" i="66"/>
  <c r="DC136" i="66"/>
  <c r="DC147" i="66"/>
  <c r="DC237" i="66"/>
  <c r="DC217" i="66"/>
  <c r="DC213" i="66"/>
  <c r="DC186" i="66"/>
  <c r="DC172" i="66"/>
  <c r="DC168" i="66"/>
  <c r="DC143" i="66"/>
  <c r="DC239" i="66"/>
  <c r="DC221" i="66"/>
  <c r="DC206" i="66"/>
  <c r="DC181" i="66"/>
  <c r="DC165" i="66"/>
  <c r="DC160" i="66"/>
  <c r="DC240" i="66"/>
  <c r="DC231" i="66"/>
  <c r="DC223" i="66"/>
  <c r="DC196" i="66"/>
  <c r="DC180" i="66"/>
  <c r="DC141" i="66"/>
  <c r="DC138" i="66"/>
  <c r="DC177" i="66"/>
  <c r="DC236" i="66"/>
  <c r="DC176" i="66"/>
  <c r="DC208" i="66"/>
  <c r="DC140" i="66"/>
  <c r="DC154" i="66"/>
  <c r="DC139" i="66"/>
  <c r="DC132" i="66"/>
  <c r="BX129" i="66"/>
  <c r="BX141" i="66"/>
  <c r="BX235" i="66"/>
  <c r="BX216" i="66"/>
  <c r="BX200" i="66"/>
  <c r="BX190" i="66"/>
  <c r="BX167" i="66"/>
  <c r="BX155" i="66"/>
  <c r="BX237" i="66"/>
  <c r="BX211" i="66"/>
  <c r="BX195" i="66"/>
  <c r="BX183" i="66"/>
  <c r="BX149" i="66"/>
  <c r="BX210" i="66"/>
  <c r="BX180" i="66"/>
  <c r="BX151" i="66"/>
  <c r="BX219" i="66"/>
  <c r="BX212" i="66"/>
  <c r="BX175" i="66"/>
  <c r="BX138" i="66"/>
  <c r="BX188" i="66"/>
  <c r="BX143" i="66"/>
  <c r="BX214" i="66"/>
  <c r="BX147" i="66"/>
  <c r="BX213" i="66"/>
  <c r="BX135" i="66"/>
  <c r="BX134" i="66"/>
  <c r="BX202" i="66"/>
  <c r="BX205" i="66"/>
  <c r="BX128" i="66"/>
  <c r="BX140" i="66"/>
  <c r="BX238" i="66"/>
  <c r="BX220" i="66"/>
  <c r="BX215" i="66"/>
  <c r="BX176" i="66"/>
  <c r="BX168" i="66"/>
  <c r="BX163" i="66"/>
  <c r="BX230" i="66"/>
  <c r="BX204" i="66"/>
  <c r="BX172" i="66"/>
  <c r="BX156" i="66"/>
  <c r="BX232" i="66"/>
  <c r="BX207" i="66"/>
  <c r="BX177" i="66"/>
  <c r="BX161" i="66"/>
  <c r="BX222" i="66"/>
  <c r="BX187" i="66"/>
  <c r="BX144" i="66"/>
  <c r="BX239" i="66"/>
  <c r="BX169" i="66"/>
  <c r="BX146" i="66"/>
  <c r="BX198" i="66"/>
  <c r="BX229" i="66"/>
  <c r="BX184" i="66"/>
  <c r="BX150" i="66"/>
  <c r="BX131" i="66"/>
  <c r="BX221" i="66"/>
  <c r="BX158" i="66"/>
  <c r="BX132" i="66"/>
  <c r="BX154" i="66"/>
  <c r="BX225" i="66"/>
  <c r="BX231" i="66"/>
  <c r="BX193" i="66"/>
  <c r="BX186" i="66"/>
  <c r="BX174" i="66"/>
  <c r="BX157" i="66"/>
  <c r="BX218" i="66"/>
  <c r="BX206" i="66"/>
  <c r="BX181" i="66"/>
  <c r="BX159" i="66"/>
  <c r="BX227" i="66"/>
  <c r="BX201" i="66"/>
  <c r="BX178" i="66"/>
  <c r="BX236" i="66"/>
  <c r="BX208" i="66"/>
  <c r="BX189" i="66"/>
  <c r="BX165" i="66"/>
  <c r="BX224" i="66"/>
  <c r="BX152" i="66"/>
  <c r="BX241" i="66"/>
  <c r="BX191" i="66"/>
  <c r="BX194" i="66"/>
  <c r="BX166" i="66"/>
  <c r="BX233" i="66"/>
  <c r="BX142" i="66"/>
  <c r="BX182" i="66"/>
  <c r="BX223" i="66"/>
  <c r="BX148" i="66"/>
  <c r="BX171" i="66"/>
  <c r="BX160" i="66"/>
  <c r="BX130" i="66"/>
  <c r="BX170" i="66"/>
  <c r="BX145" i="66"/>
  <c r="BX137" i="66"/>
  <c r="BX203" i="66"/>
  <c r="BX240" i="66"/>
  <c r="BX162" i="66"/>
  <c r="BX234" i="66"/>
  <c r="BX196" i="66"/>
  <c r="BX164" i="66"/>
  <c r="BX139" i="66"/>
  <c r="BX136" i="66"/>
  <c r="BX199" i="66"/>
  <c r="BX217" i="66"/>
  <c r="BX226" i="66"/>
  <c r="BX197" i="66"/>
  <c r="BX153" i="66"/>
  <c r="BX127" i="66"/>
  <c r="T123" i="10"/>
  <c r="T183" i="10" s="1"/>
  <c r="D110" i="7"/>
  <c r="C57" i="51"/>
  <c r="I95" i="7"/>
  <c r="CM123" i="10"/>
  <c r="CM192" i="10" s="1"/>
  <c r="R123" i="10"/>
  <c r="R185" i="10" s="1"/>
  <c r="I68" i="7"/>
  <c r="K76" i="51" s="1"/>
  <c r="C80" i="51"/>
  <c r="C36" i="51"/>
  <c r="D28" i="7"/>
  <c r="C18" i="51"/>
  <c r="D80" i="7"/>
  <c r="BX123" i="10"/>
  <c r="BX135" i="10" s="1"/>
  <c r="D27" i="7"/>
  <c r="C42" i="51"/>
  <c r="I111" i="7"/>
  <c r="CE123" i="10"/>
  <c r="CE237" i="10" s="1"/>
  <c r="I44" i="7"/>
  <c r="H123" i="66"/>
  <c r="H136" i="66" s="1"/>
  <c r="E12" i="7"/>
  <c r="D12" i="7"/>
  <c r="J123" i="66"/>
  <c r="J216" i="66" s="1"/>
  <c r="E14" i="7"/>
  <c r="F14" i="7" s="1"/>
  <c r="D14" i="7"/>
  <c r="CE146" i="66"/>
  <c r="CE132" i="66"/>
  <c r="CE139" i="66"/>
  <c r="CE130" i="66"/>
  <c r="CE149" i="66"/>
  <c r="CE190" i="66"/>
  <c r="CE215" i="66"/>
  <c r="CE150" i="66"/>
  <c r="CE153" i="66"/>
  <c r="CE184" i="66"/>
  <c r="CE216" i="66"/>
  <c r="CE138" i="66"/>
  <c r="CE141" i="66"/>
  <c r="CE182" i="66"/>
  <c r="CE213" i="66"/>
  <c r="CE134" i="66"/>
  <c r="CE145" i="66"/>
  <c r="CE187" i="66"/>
  <c r="CE205" i="66"/>
  <c r="CE157" i="66"/>
  <c r="CE178" i="66"/>
  <c r="CE194" i="66"/>
  <c r="CE209" i="66"/>
  <c r="CE225" i="66"/>
  <c r="CE137" i="66"/>
  <c r="CE193" i="66"/>
  <c r="CE204" i="66"/>
  <c r="CE231" i="66"/>
  <c r="CE238" i="66"/>
  <c r="I167" i="66"/>
  <c r="I214" i="66"/>
  <c r="I175" i="66"/>
  <c r="I152" i="66"/>
  <c r="I207" i="66"/>
  <c r="I201" i="66"/>
  <c r="I134" i="66"/>
  <c r="I168" i="66"/>
  <c r="I213" i="66"/>
  <c r="I160" i="66"/>
  <c r="I184" i="66"/>
  <c r="I215" i="66"/>
  <c r="I133" i="66"/>
  <c r="I143" i="66"/>
  <c r="I190" i="66"/>
  <c r="I187" i="66"/>
  <c r="I209" i="66"/>
  <c r="I218" i="66"/>
  <c r="I165" i="66"/>
  <c r="I185" i="66"/>
  <c r="I194" i="66"/>
  <c r="I221" i="66"/>
  <c r="I148" i="66"/>
  <c r="DC182" i="66"/>
  <c r="DC212" i="66"/>
  <c r="DC179" i="66"/>
  <c r="DC235" i="66"/>
  <c r="DC195" i="66"/>
  <c r="DC148" i="66"/>
  <c r="DC218" i="66"/>
  <c r="BQ199" i="66"/>
  <c r="BQ229" i="66"/>
  <c r="BQ240" i="66"/>
  <c r="BQ157" i="66"/>
  <c r="BQ212" i="66"/>
  <c r="BQ171" i="66"/>
  <c r="BX192" i="66"/>
  <c r="AL215" i="66"/>
  <c r="CY123" i="10"/>
  <c r="CY180" i="10" s="1"/>
  <c r="D107" i="7"/>
  <c r="G115" i="51" s="1"/>
  <c r="E107" i="7"/>
  <c r="F107" i="7" s="1"/>
  <c r="BQ132" i="66"/>
  <c r="BQ145" i="66"/>
  <c r="BQ135" i="66"/>
  <c r="BQ127" i="66"/>
  <c r="BQ139" i="66"/>
  <c r="BQ136" i="66"/>
  <c r="BQ129" i="66"/>
  <c r="BQ226" i="66"/>
  <c r="BQ215" i="66"/>
  <c r="BQ205" i="66"/>
  <c r="BQ180" i="66"/>
  <c r="BQ181" i="66"/>
  <c r="BQ156" i="66"/>
  <c r="BQ225" i="66"/>
  <c r="BQ207" i="66"/>
  <c r="BQ198" i="66"/>
  <c r="BQ172" i="66"/>
  <c r="BQ159" i="66"/>
  <c r="BQ148" i="66"/>
  <c r="BQ211" i="66"/>
  <c r="BQ168" i="66"/>
  <c r="BQ134" i="66"/>
  <c r="BQ241" i="66"/>
  <c r="BQ197" i="66"/>
  <c r="BQ208" i="66"/>
  <c r="BQ144" i="66"/>
  <c r="BQ230" i="66"/>
  <c r="BQ184" i="66"/>
  <c r="BQ160" i="66"/>
  <c r="BQ176" i="66"/>
  <c r="BQ214" i="66"/>
  <c r="BQ217" i="66"/>
  <c r="BQ128" i="66"/>
  <c r="BQ153" i="66"/>
  <c r="BQ142" i="66"/>
  <c r="BQ239" i="66"/>
  <c r="BQ210" i="66"/>
  <c r="BQ191" i="66"/>
  <c r="BQ185" i="66"/>
  <c r="BQ151" i="66"/>
  <c r="BQ238" i="66"/>
  <c r="BQ218" i="66"/>
  <c r="BQ209" i="66"/>
  <c r="BQ194" i="66"/>
  <c r="BQ170" i="66"/>
  <c r="BQ143" i="66"/>
  <c r="BQ234" i="66"/>
  <c r="BQ204" i="66"/>
  <c r="BQ167" i="66"/>
  <c r="BQ149" i="66"/>
  <c r="BQ222" i="66"/>
  <c r="BQ187" i="66"/>
  <c r="BQ147" i="66"/>
  <c r="BQ235" i="66"/>
  <c r="BQ206" i="66"/>
  <c r="BQ169" i="66"/>
  <c r="BQ138" i="66"/>
  <c r="BQ152" i="66"/>
  <c r="BQ224" i="66"/>
  <c r="BQ183" i="66"/>
  <c r="BQ140" i="66"/>
  <c r="BQ146" i="66"/>
  <c r="BQ237" i="66"/>
  <c r="BQ220" i="66"/>
  <c r="BQ203" i="66"/>
  <c r="BQ186" i="66"/>
  <c r="BQ163" i="66"/>
  <c r="BQ162" i="66"/>
  <c r="BQ236" i="66"/>
  <c r="BQ223" i="66"/>
  <c r="BQ193" i="66"/>
  <c r="BQ179" i="66"/>
  <c r="BQ177" i="66"/>
  <c r="BQ154" i="66"/>
  <c r="BQ227" i="66"/>
  <c r="BQ195" i="66"/>
  <c r="BQ155" i="66"/>
  <c r="BQ137" i="66"/>
  <c r="BQ216" i="66"/>
  <c r="BQ190" i="66"/>
  <c r="BQ161" i="66"/>
  <c r="BQ228" i="66"/>
  <c r="BQ192" i="66"/>
  <c r="BQ174" i="66"/>
  <c r="BQ141" i="66"/>
  <c r="BQ232" i="66"/>
  <c r="BQ201" i="66"/>
  <c r="BQ158" i="66"/>
  <c r="R238" i="66"/>
  <c r="R219" i="66"/>
  <c r="R183" i="66"/>
  <c r="R164" i="66"/>
  <c r="R208" i="66"/>
  <c r="R181" i="66"/>
  <c r="R239" i="66"/>
  <c r="R205" i="66"/>
  <c r="R173" i="66"/>
  <c r="R229" i="66"/>
  <c r="R214" i="66"/>
  <c r="R184" i="66"/>
  <c r="R130" i="66"/>
  <c r="R144" i="66"/>
  <c r="R143" i="66"/>
  <c r="R237" i="66"/>
  <c r="R198" i="66"/>
  <c r="R200" i="66"/>
  <c r="R233" i="66"/>
  <c r="R204" i="66"/>
  <c r="R165" i="66"/>
  <c r="R232" i="66"/>
  <c r="R199" i="66"/>
  <c r="R162" i="66"/>
  <c r="R171" i="66"/>
  <c r="R142" i="66"/>
  <c r="R236" i="66"/>
  <c r="R131" i="66"/>
  <c r="R145" i="66"/>
  <c r="R133" i="66"/>
  <c r="R230" i="66"/>
  <c r="R195" i="66"/>
  <c r="R176" i="66"/>
  <c r="R225" i="66"/>
  <c r="R186" i="66"/>
  <c r="R150" i="66"/>
  <c r="R221" i="66"/>
  <c r="R187" i="66"/>
  <c r="R146" i="66"/>
  <c r="R158" i="66"/>
  <c r="R234" i="66"/>
  <c r="R168" i="66"/>
  <c r="R141" i="66"/>
  <c r="R132" i="66"/>
  <c r="R136" i="66"/>
  <c r="R169" i="66"/>
  <c r="R210" i="66"/>
  <c r="R193" i="66"/>
  <c r="R217" i="66"/>
  <c r="R175" i="66"/>
  <c r="R202" i="66"/>
  <c r="R211" i="66"/>
  <c r="R179" i="66"/>
  <c r="R155" i="66"/>
  <c r="R139" i="66"/>
  <c r="R191" i="66"/>
  <c r="R159" i="66"/>
  <c r="R218" i="66"/>
  <c r="AL238" i="66"/>
  <c r="AL224" i="66"/>
  <c r="AL237" i="66"/>
  <c r="AL229" i="66"/>
  <c r="AL202" i="66"/>
  <c r="AL223" i="66"/>
  <c r="AL198" i="66"/>
  <c r="AL174" i="66"/>
  <c r="AL188" i="66"/>
  <c r="AL153" i="66"/>
  <c r="AL236" i="66"/>
  <c r="AL221" i="66"/>
  <c r="AL200" i="66"/>
  <c r="AL187" i="66"/>
  <c r="AL173" i="66"/>
  <c r="AL168" i="66"/>
  <c r="AL219" i="66"/>
  <c r="AL199" i="66"/>
  <c r="AL240" i="66"/>
  <c r="AL191" i="66"/>
  <c r="AL154" i="66"/>
  <c r="AL213" i="66"/>
  <c r="AL184" i="66"/>
  <c r="AL210" i="66"/>
  <c r="AL227" i="66"/>
  <c r="AL134" i="66"/>
  <c r="AL144" i="66"/>
  <c r="AL141" i="66"/>
  <c r="AL135" i="66"/>
  <c r="AL140" i="66"/>
  <c r="AL129" i="66"/>
  <c r="AL217" i="66"/>
  <c r="AL197" i="66"/>
  <c r="AL220" i="66"/>
  <c r="AL192" i="66"/>
  <c r="AL189" i="66"/>
  <c r="AL172" i="66"/>
  <c r="AL156" i="66"/>
  <c r="AL241" i="66"/>
  <c r="AL211" i="66"/>
  <c r="AL203" i="66"/>
  <c r="AL179" i="66"/>
  <c r="AL164" i="66"/>
  <c r="AL159" i="66"/>
  <c r="AL201" i="66"/>
  <c r="AL162" i="66"/>
  <c r="AL226" i="66"/>
  <c r="AL170" i="66"/>
  <c r="AL149" i="66"/>
  <c r="AL209" i="66"/>
  <c r="AL169" i="66"/>
  <c r="AL166" i="66"/>
  <c r="AL194" i="66"/>
  <c r="AL185" i="66"/>
  <c r="AL127" i="66"/>
  <c r="AL148" i="66"/>
  <c r="AL132" i="66"/>
  <c r="AL147" i="66"/>
  <c r="AL137" i="66"/>
  <c r="AL218" i="66"/>
  <c r="AL235" i="66"/>
  <c r="AL216" i="66"/>
  <c r="AL195" i="66"/>
  <c r="AL171" i="66"/>
  <c r="AL158" i="66"/>
  <c r="AL151" i="66"/>
  <c r="AL234" i="66"/>
  <c r="AL214" i="66"/>
  <c r="AL205" i="66"/>
  <c r="AL177" i="66"/>
  <c r="AL150" i="66"/>
  <c r="AL228" i="66"/>
  <c r="AL178" i="66"/>
  <c r="AL157" i="66"/>
  <c r="AL222" i="66"/>
  <c r="AL167" i="66"/>
  <c r="AL232" i="66"/>
  <c r="AL186" i="66"/>
  <c r="AL165" i="66"/>
  <c r="AL196" i="66"/>
  <c r="AL146" i="66"/>
  <c r="AL225" i="66"/>
  <c r="AL139" i="66"/>
  <c r="AL131" i="66"/>
  <c r="AL128" i="66"/>
  <c r="AL133" i="66"/>
  <c r="AL145" i="66"/>
  <c r="AL206" i="66"/>
  <c r="AL239" i="66"/>
  <c r="AL176" i="66"/>
  <c r="AL155" i="66"/>
  <c r="AL183" i="66"/>
  <c r="AL138" i="66"/>
  <c r="AL136" i="66"/>
  <c r="AL231" i="66"/>
  <c r="AL190" i="66"/>
  <c r="AL230" i="66"/>
  <c r="AL161" i="66"/>
  <c r="AL204" i="66"/>
  <c r="AL163" i="66"/>
  <c r="AL143" i="66"/>
  <c r="AL207" i="66"/>
  <c r="AL193" i="66"/>
  <c r="AL208" i="66"/>
  <c r="AL212" i="66"/>
  <c r="AL181" i="66"/>
  <c r="AL180" i="66"/>
  <c r="AL130" i="66"/>
  <c r="CM130" i="66"/>
  <c r="CM143" i="66"/>
  <c r="CM230" i="66"/>
  <c r="CM222" i="66"/>
  <c r="CM197" i="66"/>
  <c r="CM190" i="66"/>
  <c r="CM202" i="66"/>
  <c r="CM148" i="66"/>
  <c r="CM226" i="66"/>
  <c r="CM215" i="66"/>
  <c r="CM219" i="66"/>
  <c r="CM187" i="66"/>
  <c r="CM176" i="66"/>
  <c r="CM166" i="66"/>
  <c r="CM236" i="66"/>
  <c r="CM225" i="66"/>
  <c r="CM201" i="66"/>
  <c r="CM173" i="66"/>
  <c r="CM167" i="66"/>
  <c r="CM152" i="66"/>
  <c r="CM209" i="66"/>
  <c r="CM158" i="66"/>
  <c r="CM185" i="66"/>
  <c r="CM212" i="66"/>
  <c r="CM159" i="66"/>
  <c r="CM156" i="66"/>
  <c r="CM142" i="66"/>
  <c r="CM147" i="66"/>
  <c r="CM151" i="66"/>
  <c r="CM138" i="66"/>
  <c r="CM146" i="66"/>
  <c r="CM229" i="66"/>
  <c r="CM218" i="66"/>
  <c r="CM191" i="66"/>
  <c r="CM192" i="66"/>
  <c r="CM129" i="66"/>
  <c r="CM144" i="66"/>
  <c r="CM140" i="66"/>
  <c r="CM227" i="66"/>
  <c r="CM211" i="66"/>
  <c r="CM193" i="66"/>
  <c r="CM170" i="66"/>
  <c r="CM157" i="66"/>
  <c r="CM150" i="66"/>
  <c r="CM228" i="66"/>
  <c r="CM207" i="66"/>
  <c r="CM189" i="66"/>
  <c r="CM188" i="66"/>
  <c r="CM153" i="66"/>
  <c r="CM137" i="66"/>
  <c r="CM232" i="66"/>
  <c r="CM205" i="66"/>
  <c r="CM198" i="66"/>
  <c r="CM174" i="66"/>
  <c r="CM161" i="66"/>
  <c r="CM154" i="66"/>
  <c r="CM178" i="66"/>
  <c r="CM224" i="66"/>
  <c r="CM149" i="66"/>
  <c r="CM184" i="66"/>
  <c r="CM171" i="66"/>
  <c r="CM131" i="66"/>
  <c r="CM135" i="66"/>
  <c r="CM136" i="66"/>
  <c r="CM133" i="66"/>
  <c r="CM210" i="66"/>
  <c r="CM141" i="66"/>
  <c r="CM221" i="66"/>
  <c r="CM181" i="66"/>
  <c r="CM160" i="66"/>
  <c r="CM220" i="66"/>
  <c r="CM199" i="66"/>
  <c r="CM145" i="66"/>
  <c r="CM164" i="66"/>
  <c r="CM239" i="66"/>
  <c r="CM206" i="66"/>
  <c r="CM177" i="66"/>
  <c r="CM134" i="66"/>
  <c r="CM186" i="66"/>
  <c r="CM163" i="66"/>
  <c r="CM216" i="66"/>
  <c r="CM182" i="66"/>
  <c r="CM162" i="66"/>
  <c r="CM223" i="66"/>
  <c r="CM196" i="66"/>
  <c r="CM155" i="66"/>
  <c r="CM238" i="66"/>
  <c r="CM200" i="66"/>
  <c r="CM214" i="66"/>
  <c r="CM128" i="66"/>
  <c r="CM240" i="66"/>
  <c r="CM165" i="66"/>
  <c r="CM237" i="66"/>
  <c r="CM208" i="66"/>
  <c r="CM179" i="66"/>
  <c r="CM241" i="66"/>
  <c r="CM213" i="66"/>
  <c r="CM172" i="66"/>
  <c r="CM231" i="66"/>
  <c r="CM204" i="66"/>
  <c r="CM183" i="66"/>
  <c r="CM139" i="66"/>
  <c r="CM132" i="66"/>
  <c r="CM194" i="66"/>
  <c r="CM175" i="66"/>
  <c r="CM127" i="66"/>
  <c r="CM217" i="66"/>
  <c r="CM168" i="66"/>
  <c r="CM203" i="66"/>
  <c r="CM169" i="66"/>
  <c r="CM233" i="66"/>
  <c r="CM180" i="66"/>
  <c r="CN123" i="10"/>
  <c r="I96" i="7"/>
  <c r="K104" i="51" s="1"/>
  <c r="T140" i="66"/>
  <c r="T146" i="66"/>
  <c r="T132" i="66"/>
  <c r="T225" i="66"/>
  <c r="T215" i="66"/>
  <c r="T193" i="66"/>
  <c r="T177" i="66"/>
  <c r="T168" i="66"/>
  <c r="T161" i="66"/>
  <c r="T228" i="66"/>
  <c r="T206" i="66"/>
  <c r="T188" i="66"/>
  <c r="T164" i="66"/>
  <c r="T148" i="66"/>
  <c r="T240" i="66"/>
  <c r="T219" i="66"/>
  <c r="T231" i="66"/>
  <c r="T184" i="66"/>
  <c r="T195" i="66"/>
  <c r="T166" i="66"/>
  <c r="T233" i="66"/>
  <c r="T170" i="66"/>
  <c r="T197" i="66"/>
  <c r="T221" i="66"/>
  <c r="T199" i="66"/>
  <c r="T138" i="66"/>
  <c r="T223" i="66"/>
  <c r="T127" i="66"/>
  <c r="T139" i="66"/>
  <c r="T143" i="66"/>
  <c r="T145" i="66"/>
  <c r="T137" i="66"/>
  <c r="T227" i="66"/>
  <c r="T209" i="66"/>
  <c r="T192" i="66"/>
  <c r="T171" i="66"/>
  <c r="T152" i="66"/>
  <c r="T236" i="66"/>
  <c r="T222" i="66"/>
  <c r="T207" i="66"/>
  <c r="T176" i="66"/>
  <c r="T178" i="66"/>
  <c r="T155" i="66"/>
  <c r="T237" i="66"/>
  <c r="T213" i="66"/>
  <c r="T205" i="66"/>
  <c r="T198" i="66"/>
  <c r="T190" i="66"/>
  <c r="T147" i="66"/>
  <c r="T217" i="66"/>
  <c r="T151" i="66"/>
  <c r="T169" i="66"/>
  <c r="T185" i="66"/>
  <c r="T182" i="66"/>
  <c r="T203" i="66"/>
  <c r="T144" i="66"/>
  <c r="T191" i="66"/>
  <c r="T150" i="66"/>
  <c r="T142" i="66"/>
  <c r="T136" i="66"/>
  <c r="T239" i="66"/>
  <c r="T224" i="66"/>
  <c r="T210" i="66"/>
  <c r="T180" i="66"/>
  <c r="T187" i="66"/>
  <c r="T159" i="66"/>
  <c r="T238" i="66"/>
  <c r="T211" i="66"/>
  <c r="T200" i="66"/>
  <c r="T186" i="66"/>
  <c r="T175" i="66"/>
  <c r="T158" i="66"/>
  <c r="T235" i="66"/>
  <c r="T218" i="66"/>
  <c r="T194" i="66"/>
  <c r="T181" i="66"/>
  <c r="T174" i="66"/>
  <c r="T165" i="66"/>
  <c r="T212" i="66"/>
  <c r="T230" i="66"/>
  <c r="T160" i="66"/>
  <c r="T167" i="66"/>
  <c r="T241" i="66"/>
  <c r="T141" i="66"/>
  <c r="T134" i="66"/>
  <c r="T135" i="66"/>
  <c r="T129" i="66"/>
  <c r="T204" i="66"/>
  <c r="T234" i="66"/>
  <c r="T163" i="66"/>
  <c r="T196" i="66"/>
  <c r="T172" i="66"/>
  <c r="T201" i="66"/>
  <c r="T133" i="66"/>
  <c r="T189" i="66"/>
  <c r="T220" i="66"/>
  <c r="T157" i="66"/>
  <c r="T179" i="66"/>
  <c r="T216" i="66"/>
  <c r="T154" i="66"/>
  <c r="T232" i="66"/>
  <c r="T183" i="66"/>
  <c r="T202" i="66"/>
  <c r="T226" i="66"/>
  <c r="T156" i="66"/>
  <c r="T153" i="66"/>
  <c r="T130" i="66"/>
  <c r="T173" i="66"/>
  <c r="T131" i="66"/>
  <c r="T128" i="66"/>
  <c r="T208" i="66"/>
  <c r="T214" i="66"/>
  <c r="T149" i="66"/>
  <c r="AS128" i="66"/>
  <c r="AS202" i="66"/>
  <c r="AS214" i="66"/>
  <c r="AS198" i="66"/>
  <c r="AS193" i="66"/>
  <c r="AS241" i="66"/>
  <c r="AS163" i="66"/>
  <c r="AS154" i="66"/>
  <c r="AS180" i="66"/>
  <c r="AS213" i="66"/>
  <c r="AS218" i="66"/>
  <c r="AS134" i="66"/>
  <c r="AS224" i="66"/>
  <c r="AS157" i="66"/>
  <c r="AS172" i="66"/>
  <c r="E24" i="7"/>
  <c r="F24" i="7" s="1"/>
  <c r="C32" i="51"/>
  <c r="I110" i="7"/>
  <c r="AS123" i="10"/>
  <c r="AS162" i="10" s="1"/>
  <c r="C103" i="51"/>
  <c r="I22" i="7"/>
  <c r="E86" i="7"/>
  <c r="F86" i="7" s="1"/>
  <c r="D68" i="7"/>
  <c r="C76" i="51"/>
  <c r="D72" i="7"/>
  <c r="X123" i="10"/>
  <c r="X220" i="10" s="1"/>
  <c r="D10" i="7"/>
  <c r="C88" i="51"/>
  <c r="W123" i="10"/>
  <c r="W136" i="10" s="1"/>
  <c r="E27" i="7"/>
  <c r="F27" i="7" s="1"/>
  <c r="E34" i="7"/>
  <c r="F34" i="7" s="1"/>
  <c r="C119" i="51"/>
  <c r="C47" i="56" s="1"/>
  <c r="I87" i="7"/>
  <c r="K95" i="51" s="1"/>
  <c r="I30" i="7"/>
  <c r="CE151" i="66"/>
  <c r="CE128" i="66"/>
  <c r="CE135" i="66"/>
  <c r="CE162" i="66"/>
  <c r="CE175" i="66"/>
  <c r="CE188" i="66"/>
  <c r="CE222" i="66"/>
  <c r="CE155" i="66"/>
  <c r="CE176" i="66"/>
  <c r="CE185" i="66"/>
  <c r="CE220" i="66"/>
  <c r="CE154" i="66"/>
  <c r="CE161" i="66"/>
  <c r="CE192" i="66"/>
  <c r="CE214" i="66"/>
  <c r="CE158" i="66"/>
  <c r="CE167" i="66"/>
  <c r="CE173" i="66"/>
  <c r="CE218" i="66"/>
  <c r="CE183" i="66"/>
  <c r="CE202" i="66"/>
  <c r="CE195" i="66"/>
  <c r="CE223" i="66"/>
  <c r="CE232" i="66"/>
  <c r="CE133" i="66"/>
  <c r="CE196" i="66"/>
  <c r="CE212" i="66"/>
  <c r="CE228" i="66"/>
  <c r="I178" i="66"/>
  <c r="I230" i="66"/>
  <c r="I205" i="66"/>
  <c r="I155" i="66"/>
  <c r="I234" i="66"/>
  <c r="I206" i="66"/>
  <c r="I161" i="66"/>
  <c r="I189" i="66"/>
  <c r="I216" i="66"/>
  <c r="I158" i="66"/>
  <c r="I183" i="66"/>
  <c r="I219" i="66"/>
  <c r="I156" i="66"/>
  <c r="I159" i="66"/>
  <c r="I180" i="66"/>
  <c r="I200" i="66"/>
  <c r="I220" i="66"/>
  <c r="I241" i="66"/>
  <c r="I164" i="66"/>
  <c r="I169" i="66"/>
  <c r="I171" i="66"/>
  <c r="I226" i="66"/>
  <c r="I139" i="66"/>
  <c r="E96" i="7"/>
  <c r="F96" i="7" s="1"/>
  <c r="DC227" i="66"/>
  <c r="DC188" i="66"/>
  <c r="DC173" i="66"/>
  <c r="DC159" i="66"/>
  <c r="DC215" i="66"/>
  <c r="DC171" i="66"/>
  <c r="DC230" i="66"/>
  <c r="BQ213" i="66"/>
  <c r="BQ130" i="66"/>
  <c r="BQ150" i="66"/>
  <c r="BQ182" i="66"/>
  <c r="BQ233" i="66"/>
  <c r="BQ200" i="66"/>
  <c r="BQ131" i="66"/>
  <c r="BX185" i="66"/>
  <c r="BX209" i="66"/>
  <c r="AL175" i="66"/>
  <c r="CM234" i="66"/>
  <c r="T162" i="66"/>
  <c r="BD123" i="66"/>
  <c r="D60" i="7"/>
  <c r="E60" i="7"/>
  <c r="F60" i="7" s="1"/>
  <c r="CY163" i="10"/>
  <c r="AS147" i="66"/>
  <c r="AS192" i="66"/>
  <c r="AS171" i="66"/>
  <c r="AS173" i="66"/>
  <c r="AS230" i="66"/>
  <c r="AS130" i="66"/>
  <c r="AS219" i="66"/>
  <c r="AS177" i="66"/>
  <c r="AS165" i="66"/>
  <c r="AS160" i="66"/>
  <c r="AS217" i="66"/>
  <c r="CY132" i="10"/>
  <c r="R129" i="66"/>
  <c r="R140" i="66"/>
  <c r="R147" i="66"/>
  <c r="R135" i="66"/>
  <c r="R134" i="66"/>
  <c r="R215" i="66"/>
  <c r="R156" i="66"/>
  <c r="R224" i="66"/>
  <c r="R182" i="66"/>
  <c r="R151" i="66"/>
  <c r="R206" i="66"/>
  <c r="R153" i="66"/>
  <c r="R172" i="66"/>
  <c r="R170" i="66"/>
  <c r="R207" i="66"/>
  <c r="R222" i="66"/>
  <c r="R240" i="66"/>
  <c r="R157" i="66"/>
  <c r="R180" i="66"/>
  <c r="R174" i="66"/>
  <c r="R220" i="66"/>
  <c r="R226" i="66"/>
  <c r="R235" i="66"/>
  <c r="R154" i="66"/>
  <c r="R167" i="66"/>
  <c r="R190" i="66"/>
  <c r="R212" i="66"/>
  <c r="R223" i="66"/>
  <c r="AS146" i="66"/>
  <c r="AS178" i="66"/>
  <c r="AS221" i="66"/>
  <c r="AS169" i="66"/>
  <c r="AS210" i="66"/>
  <c r="AS161" i="66"/>
  <c r="AS196" i="66"/>
  <c r="AS239" i="66"/>
  <c r="AS184" i="66"/>
  <c r="AS225" i="66"/>
  <c r="AS155" i="66"/>
  <c r="AS190" i="66"/>
  <c r="AS206" i="66"/>
  <c r="AS229" i="66"/>
  <c r="AS150" i="66"/>
  <c r="AS170" i="66"/>
  <c r="AS204" i="66"/>
  <c r="AS216" i="66"/>
  <c r="AS240" i="66"/>
  <c r="AS162" i="66"/>
  <c r="AS189" i="66"/>
  <c r="AS183" i="66"/>
  <c r="AS209" i="66"/>
  <c r="AS227" i="66"/>
  <c r="AS133" i="66"/>
  <c r="AS138" i="66"/>
  <c r="AS175" i="66"/>
  <c r="AS233" i="66"/>
  <c r="AS182" i="66"/>
  <c r="AS215" i="66"/>
  <c r="AS159" i="66"/>
  <c r="AS211" i="66"/>
  <c r="AS164" i="66"/>
  <c r="AS191" i="66"/>
  <c r="AS235" i="66"/>
  <c r="AS174" i="66"/>
  <c r="AS179" i="66"/>
  <c r="AS207" i="66"/>
  <c r="AS228" i="66"/>
  <c r="AS143" i="66"/>
  <c r="AS176" i="66"/>
  <c r="AS203" i="66"/>
  <c r="AS222" i="66"/>
  <c r="AS129" i="66"/>
  <c r="AS151" i="66"/>
  <c r="AS186" i="66"/>
  <c r="AS195" i="66"/>
  <c r="AS208" i="66"/>
  <c r="AS226" i="66"/>
  <c r="R137" i="66"/>
  <c r="R148" i="66"/>
  <c r="R152" i="66"/>
  <c r="R127" i="66"/>
  <c r="R138" i="66"/>
  <c r="R149" i="66"/>
  <c r="R197" i="66"/>
  <c r="R192" i="66"/>
  <c r="R166" i="66"/>
  <c r="R241" i="66"/>
  <c r="R194" i="66"/>
  <c r="R160" i="66"/>
  <c r="R177" i="66"/>
  <c r="R185" i="66"/>
  <c r="R196" i="66"/>
  <c r="R213" i="66"/>
  <c r="R227" i="66"/>
  <c r="R163" i="66"/>
  <c r="R189" i="66"/>
  <c r="R188" i="66"/>
  <c r="R201" i="66"/>
  <c r="R216" i="66"/>
  <c r="R231" i="66"/>
  <c r="R161" i="66"/>
  <c r="R203" i="66"/>
  <c r="R178" i="66"/>
  <c r="R209" i="66"/>
  <c r="R228" i="66"/>
  <c r="AS148" i="66"/>
  <c r="AS181" i="66"/>
  <c r="AS205" i="66"/>
  <c r="AS152" i="66"/>
  <c r="AS197" i="66"/>
  <c r="AS236" i="66"/>
  <c r="AS188" i="66"/>
  <c r="AS237" i="66"/>
  <c r="AS166" i="66"/>
  <c r="AS220" i="66"/>
  <c r="AS158" i="66"/>
  <c r="AS168" i="66"/>
  <c r="AS201" i="66"/>
  <c r="AS223" i="66"/>
  <c r="AS156" i="66"/>
  <c r="AS194" i="66"/>
  <c r="AS187" i="66"/>
  <c r="AS234" i="66"/>
  <c r="AS232" i="66"/>
  <c r="AS167" i="66"/>
  <c r="AS185" i="66"/>
  <c r="AS200" i="66"/>
  <c r="AS199" i="66"/>
  <c r="AS212" i="66"/>
  <c r="AS137" i="66"/>
  <c r="AS135" i="66"/>
  <c r="AS145" i="66"/>
  <c r="CU190" i="10"/>
  <c r="CU150" i="10"/>
  <c r="CU192" i="10"/>
  <c r="CU154" i="10"/>
  <c r="CU223" i="10"/>
  <c r="CU202" i="10"/>
  <c r="CU224" i="10"/>
  <c r="CU233" i="10"/>
  <c r="CU231" i="10"/>
  <c r="CU152" i="10"/>
  <c r="CU138" i="10"/>
  <c r="CU200" i="10"/>
  <c r="CU139" i="10"/>
  <c r="CU219" i="10"/>
  <c r="CU175" i="10"/>
  <c r="CU155" i="10"/>
  <c r="CU240" i="10"/>
  <c r="CU239" i="10"/>
  <c r="CU213" i="10"/>
  <c r="CU196" i="10"/>
  <c r="CU189" i="10"/>
  <c r="CU137" i="10"/>
  <c r="CU157" i="10"/>
  <c r="CU176" i="10"/>
  <c r="CU234" i="10"/>
  <c r="CU141" i="10"/>
  <c r="CU129" i="10"/>
  <c r="CU215" i="10"/>
  <c r="CU232" i="10"/>
  <c r="CU147" i="10"/>
  <c r="CU181" i="10"/>
  <c r="CU195" i="10"/>
  <c r="CU127" i="10"/>
  <c r="CU209" i="10"/>
  <c r="CU193" i="10"/>
  <c r="CU160" i="10"/>
  <c r="CU228" i="10"/>
  <c r="CU180" i="10"/>
  <c r="CU144" i="10"/>
  <c r="CU216" i="10"/>
  <c r="CU197" i="10"/>
  <c r="CU156" i="10"/>
  <c r="CU164" i="10"/>
  <c r="CU158" i="10"/>
  <c r="CU167" i="10"/>
  <c r="CU149" i="10"/>
  <c r="CU163" i="10"/>
  <c r="CU220" i="10"/>
  <c r="CU162" i="10"/>
  <c r="CU142" i="10"/>
  <c r="CU221" i="10"/>
  <c r="CU153" i="10"/>
  <c r="CU168" i="10"/>
  <c r="CU226" i="10"/>
  <c r="CU140" i="10"/>
  <c r="CU225" i="10"/>
  <c r="CU218" i="10"/>
  <c r="BN239" i="66"/>
  <c r="CU205" i="10"/>
  <c r="CU166" i="10"/>
  <c r="CU222" i="10"/>
  <c r="CU173" i="10"/>
  <c r="CU236" i="10"/>
  <c r="CU170" i="10"/>
  <c r="CU165" i="10"/>
  <c r="CU230" i="10"/>
  <c r="CU211" i="10"/>
  <c r="CU182" i="10"/>
  <c r="CU227" i="10"/>
  <c r="CU199" i="10"/>
  <c r="CU217" i="10"/>
  <c r="CU241" i="10"/>
  <c r="CU238" i="10"/>
  <c r="CU178" i="10"/>
  <c r="CU130" i="10"/>
  <c r="CU133" i="10"/>
  <c r="CU148" i="10"/>
  <c r="CU206" i="10"/>
  <c r="CU145" i="10"/>
  <c r="CU136" i="10"/>
  <c r="CU185" i="10"/>
  <c r="CU212" i="10"/>
  <c r="CU201" i="10"/>
  <c r="CU186" i="10"/>
  <c r="CU169" i="10"/>
  <c r="CU187" i="10"/>
  <c r="CH165" i="10"/>
  <c r="CH200" i="10"/>
  <c r="CH134" i="10"/>
  <c r="CH132" i="10"/>
  <c r="I84" i="7"/>
  <c r="K92" i="51" s="1"/>
  <c r="AS238" i="66"/>
  <c r="AS141" i="66"/>
  <c r="AS131" i="66"/>
  <c r="CH169" i="10"/>
  <c r="CH236" i="10"/>
  <c r="CH220" i="10"/>
  <c r="CH217" i="10"/>
  <c r="CH211" i="10"/>
  <c r="CH158" i="10"/>
  <c r="AS140" i="66"/>
  <c r="AS136" i="66"/>
  <c r="CH191" i="10"/>
  <c r="CH203" i="10"/>
  <c r="CH172" i="10"/>
  <c r="CH178" i="10"/>
  <c r="CH207" i="10"/>
  <c r="CH135" i="10"/>
  <c r="CH145" i="10"/>
  <c r="CH149" i="10"/>
  <c r="CH175" i="10"/>
  <c r="CH241" i="10"/>
  <c r="CH131" i="10"/>
  <c r="CH179" i="10"/>
  <c r="CH240" i="10"/>
  <c r="CB123" i="66"/>
  <c r="D84" i="7"/>
  <c r="G92" i="51" s="1"/>
  <c r="C92" i="51"/>
  <c r="CB123" i="10"/>
  <c r="CB164" i="10" s="1"/>
  <c r="CA123" i="66"/>
  <c r="CA123" i="10"/>
  <c r="CA144" i="10" s="1"/>
  <c r="D83" i="7"/>
  <c r="G91" i="51" s="1"/>
  <c r="E83" i="7"/>
  <c r="F83" i="7" s="1"/>
  <c r="I83" i="7"/>
  <c r="K91" i="51" s="1"/>
  <c r="AZ234" i="66"/>
  <c r="AZ200" i="66"/>
  <c r="CH218" i="10"/>
  <c r="CH162" i="10"/>
  <c r="CH195" i="10"/>
  <c r="CH150" i="10"/>
  <c r="CH171" i="10"/>
  <c r="CH205" i="10"/>
  <c r="CH188" i="10"/>
  <c r="CH136" i="10"/>
  <c r="CH139" i="10"/>
  <c r="CH228" i="10"/>
  <c r="CH221" i="10"/>
  <c r="CH130" i="10"/>
  <c r="CH187" i="10"/>
  <c r="CH144" i="10"/>
  <c r="CH184" i="10"/>
  <c r="CH231" i="10"/>
  <c r="CH167" i="10"/>
  <c r="CH164" i="10"/>
  <c r="CH238" i="10"/>
  <c r="CH153" i="10"/>
  <c r="CH209" i="10"/>
  <c r="CH138" i="10"/>
  <c r="CH229" i="10"/>
  <c r="CH177" i="10"/>
  <c r="CH213" i="10"/>
  <c r="CH233" i="10"/>
  <c r="CH215" i="10"/>
  <c r="CH194" i="10"/>
  <c r="CH202" i="10"/>
  <c r="CH224" i="10"/>
  <c r="CH234" i="10"/>
  <c r="CH212" i="10"/>
  <c r="CH155" i="10"/>
  <c r="CH189" i="10"/>
  <c r="CH168" i="10"/>
  <c r="CH201" i="10"/>
  <c r="CH147" i="10"/>
  <c r="CH235" i="10"/>
  <c r="CH210" i="10"/>
  <c r="CH156" i="10"/>
  <c r="CH173" i="10"/>
  <c r="CH154" i="10"/>
  <c r="CH197" i="10"/>
  <c r="CH166" i="10"/>
  <c r="CH176" i="10"/>
  <c r="CH174" i="10"/>
  <c r="CH196" i="10"/>
  <c r="CH163" i="10"/>
  <c r="CH186" i="10"/>
  <c r="CH223" i="10"/>
  <c r="CH222" i="10"/>
  <c r="CH133" i="10"/>
  <c r="CH206" i="10"/>
  <c r="CH143" i="10"/>
  <c r="CH232" i="10"/>
  <c r="CH181" i="10"/>
  <c r="CH142" i="10"/>
  <c r="CH128" i="10"/>
  <c r="CH148" i="10"/>
  <c r="CH208" i="10"/>
  <c r="CH204" i="10"/>
  <c r="CH141" i="10"/>
  <c r="CH170" i="10"/>
  <c r="CH190" i="10"/>
  <c r="CH239" i="10"/>
  <c r="CH192" i="10"/>
  <c r="CH225" i="10"/>
  <c r="CH127" i="10"/>
  <c r="CH157" i="10"/>
  <c r="CH161" i="10"/>
  <c r="CH140" i="10"/>
  <c r="CH146" i="10"/>
  <c r="CH180" i="10"/>
  <c r="CH193" i="10"/>
  <c r="BN241" i="66"/>
  <c r="BN221" i="66"/>
  <c r="BN167" i="66"/>
  <c r="BN236" i="66"/>
  <c r="BN214" i="66"/>
  <c r="BN146" i="66"/>
  <c r="BN149" i="66"/>
  <c r="BN225" i="66"/>
  <c r="BN226" i="66"/>
  <c r="BN155" i="66"/>
  <c r="BN136" i="66"/>
  <c r="CH214" i="10"/>
  <c r="CH216" i="10"/>
  <c r="CH129" i="10"/>
  <c r="CH198" i="10"/>
  <c r="CH237" i="10"/>
  <c r="CH227" i="10"/>
  <c r="CH199" i="10"/>
  <c r="CH182" i="10"/>
  <c r="CH185" i="10"/>
  <c r="CH219" i="10"/>
  <c r="CH137" i="10"/>
  <c r="CH151" i="10"/>
  <c r="CH226" i="10"/>
  <c r="CH160" i="10"/>
  <c r="BN141" i="66"/>
  <c r="I82" i="7"/>
  <c r="K90" i="51" s="1"/>
  <c r="BN128" i="66"/>
  <c r="BN147" i="66"/>
  <c r="BN182" i="66"/>
  <c r="BN193" i="66"/>
  <c r="BN216" i="66"/>
  <c r="BN187" i="66"/>
  <c r="BN197" i="66"/>
  <c r="BB207" i="66"/>
  <c r="AZ197" i="66"/>
  <c r="AH143" i="66"/>
  <c r="BN145" i="66"/>
  <c r="BN156" i="66"/>
  <c r="BN159" i="66"/>
  <c r="BN203" i="66"/>
  <c r="BN173" i="66"/>
  <c r="BN238" i="66"/>
  <c r="C85" i="7"/>
  <c r="CC123" i="66" s="1"/>
  <c r="CT183" i="10"/>
  <c r="CT198" i="10"/>
  <c r="CT220" i="10"/>
  <c r="CT174" i="10"/>
  <c r="CT169" i="10"/>
  <c r="CT231" i="10"/>
  <c r="CT179" i="10"/>
  <c r="CT173" i="10"/>
  <c r="CT144" i="10"/>
  <c r="CT208" i="10"/>
  <c r="CT170" i="10"/>
  <c r="CT158" i="10"/>
  <c r="CT146" i="10"/>
  <c r="CT161" i="10"/>
  <c r="CT195" i="10"/>
  <c r="CT218" i="10"/>
  <c r="CT239" i="10"/>
  <c r="CT162" i="10"/>
  <c r="CT156" i="10"/>
  <c r="CT178" i="10"/>
  <c r="CT219" i="10"/>
  <c r="CT133" i="10"/>
  <c r="CT135" i="10"/>
  <c r="CT157" i="10"/>
  <c r="CT221" i="10"/>
  <c r="CT175" i="10"/>
  <c r="CT171" i="10"/>
  <c r="CT154" i="10"/>
  <c r="CT226" i="10"/>
  <c r="CX228" i="10"/>
  <c r="CX236" i="10"/>
  <c r="CX154" i="10"/>
  <c r="CX221" i="10"/>
  <c r="CX240" i="10"/>
  <c r="CX184" i="10"/>
  <c r="CX161" i="10"/>
  <c r="CX189" i="10"/>
  <c r="CX128" i="10"/>
  <c r="CX129" i="10"/>
  <c r="CX234" i="10"/>
  <c r="CX142" i="10"/>
  <c r="CX141" i="10"/>
  <c r="CX191" i="10"/>
  <c r="CX140" i="10"/>
  <c r="CX214" i="10"/>
  <c r="CX145" i="10"/>
  <c r="CX170" i="10"/>
  <c r="CX132" i="10"/>
  <c r="CX197" i="10"/>
  <c r="CX179" i="10"/>
  <c r="CX153" i="10"/>
  <c r="CX147" i="10"/>
  <c r="CX196" i="10"/>
  <c r="CX223" i="10"/>
  <c r="CX149" i="10"/>
  <c r="CX204" i="10"/>
  <c r="CX176" i="10"/>
  <c r="BK151" i="66"/>
  <c r="BK130" i="66"/>
  <c r="BK137" i="66"/>
  <c r="BK139" i="66"/>
  <c r="BK225" i="66"/>
  <c r="BK215" i="66"/>
  <c r="BK202" i="66"/>
  <c r="BK170" i="66"/>
  <c r="BK163" i="66"/>
  <c r="BK154" i="66"/>
  <c r="BK231" i="66"/>
  <c r="BK221" i="66"/>
  <c r="BK195" i="66"/>
  <c r="BK178" i="66"/>
  <c r="BK168" i="66"/>
  <c r="BK162" i="66"/>
  <c r="BK129" i="66"/>
  <c r="BK138" i="66"/>
  <c r="BK146" i="66"/>
  <c r="BK240" i="66"/>
  <c r="BK232" i="66"/>
  <c r="BK206" i="66"/>
  <c r="BK189" i="66"/>
  <c r="BK165" i="66"/>
  <c r="BK149" i="66"/>
  <c r="BK135" i="66"/>
  <c r="BK228" i="66"/>
  <c r="BK209" i="66"/>
  <c r="BK194" i="66"/>
  <c r="BK176" i="66"/>
  <c r="BK157" i="66"/>
  <c r="BK127" i="66"/>
  <c r="BK133" i="66"/>
  <c r="BK147" i="66"/>
  <c r="BK142" i="66"/>
  <c r="BK234" i="66"/>
  <c r="BK219" i="66"/>
  <c r="BK212" i="66"/>
  <c r="BK173" i="66"/>
  <c r="BK192" i="66"/>
  <c r="BK160" i="66"/>
  <c r="BK237" i="66"/>
  <c r="BK235" i="66"/>
  <c r="BK210" i="66"/>
  <c r="BK181" i="66"/>
  <c r="BK183" i="66"/>
  <c r="BK141" i="66"/>
  <c r="BK239" i="66"/>
  <c r="CO132" i="66"/>
  <c r="CO145" i="66"/>
  <c r="CO142" i="66"/>
  <c r="CO129" i="66"/>
  <c r="CO225" i="66"/>
  <c r="CO208" i="66"/>
  <c r="CO191" i="66"/>
  <c r="CO189" i="66"/>
  <c r="CO151" i="66"/>
  <c r="CO239" i="66"/>
  <c r="CO218" i="66"/>
  <c r="CO202" i="66"/>
  <c r="CO200" i="66"/>
  <c r="CO170" i="66"/>
  <c r="CO143" i="66"/>
  <c r="CO146" i="66"/>
  <c r="CO216" i="66"/>
  <c r="CO188" i="66"/>
  <c r="CO150" i="66"/>
  <c r="CO222" i="66"/>
  <c r="CO187" i="66"/>
  <c r="CO147" i="66"/>
  <c r="CO229" i="66"/>
  <c r="CO198" i="66"/>
  <c r="CO173" i="66"/>
  <c r="CO206" i="66"/>
  <c r="CO223" i="66"/>
  <c r="CO176" i="66"/>
  <c r="CO153" i="66"/>
  <c r="CO131" i="66"/>
  <c r="CO144" i="66"/>
  <c r="CO136" i="66"/>
  <c r="CO238" i="66"/>
  <c r="CO233" i="66"/>
  <c r="CO209" i="66"/>
  <c r="CO179" i="66"/>
  <c r="CO177" i="66"/>
  <c r="CO162" i="66"/>
  <c r="CO232" i="66"/>
  <c r="CO221" i="66"/>
  <c r="CO211" i="66"/>
  <c r="CO171" i="66"/>
  <c r="CO182" i="66"/>
  <c r="CO154" i="66"/>
  <c r="CO133" i="66"/>
  <c r="CO210" i="66"/>
  <c r="CO168" i="66"/>
  <c r="CO130" i="66"/>
  <c r="CO213" i="66"/>
  <c r="CO197" i="66"/>
  <c r="CO157" i="66"/>
  <c r="CO226" i="66"/>
  <c r="CO183" i="66"/>
  <c r="CO165" i="66"/>
  <c r="CO166" i="66"/>
  <c r="CO175" i="66"/>
  <c r="CO152" i="66"/>
  <c r="CO127" i="66"/>
  <c r="CO135" i="66"/>
  <c r="CO141" i="66"/>
  <c r="CO140" i="66"/>
  <c r="CO231" i="66"/>
  <c r="CO212" i="66"/>
  <c r="CO203" i="66"/>
  <c r="CO185" i="66"/>
  <c r="CO194" i="66"/>
  <c r="CO161" i="66"/>
  <c r="CO234" i="66"/>
  <c r="CO217" i="66"/>
  <c r="CO201" i="66"/>
  <c r="CO190" i="66"/>
  <c r="CO181" i="66"/>
  <c r="CO164" i="66"/>
  <c r="CO237" i="66"/>
  <c r="CO204" i="66"/>
  <c r="CO174" i="66"/>
  <c r="CO240" i="66"/>
  <c r="CO205" i="66"/>
  <c r="CO178" i="66"/>
  <c r="CO138" i="66"/>
  <c r="CO214" i="66"/>
  <c r="CO184" i="66"/>
  <c r="CO160" i="66"/>
  <c r="CO134" i="66"/>
  <c r="CO158" i="66"/>
  <c r="CO236" i="66"/>
  <c r="AG141" i="66"/>
  <c r="AG219" i="66"/>
  <c r="AG157" i="66"/>
  <c r="AG165" i="66"/>
  <c r="AG177" i="66"/>
  <c r="AG156" i="66"/>
  <c r="AG178" i="66"/>
  <c r="AG169" i="66"/>
  <c r="AG139" i="66"/>
  <c r="AG201" i="66"/>
  <c r="AG221" i="66"/>
  <c r="AG228" i="66"/>
  <c r="AG130" i="66"/>
  <c r="AG199" i="66"/>
  <c r="AG233" i="66"/>
  <c r="AG145" i="66"/>
  <c r="AG137" i="66"/>
  <c r="AG189" i="66"/>
  <c r="AG193" i="66"/>
  <c r="AG208" i="66"/>
  <c r="AG239" i="66"/>
  <c r="AG155" i="66"/>
  <c r="AG213" i="66"/>
  <c r="AT231" i="66"/>
  <c r="AT200" i="66"/>
  <c r="AT154" i="66"/>
  <c r="AT131" i="66"/>
  <c r="AT191" i="66"/>
  <c r="AT162" i="66"/>
  <c r="AT167" i="66"/>
  <c r="AT141" i="66"/>
  <c r="AT172" i="66"/>
  <c r="AT224" i="66"/>
  <c r="AT240" i="66"/>
  <c r="AT129" i="66"/>
  <c r="CT210" i="10"/>
  <c r="CT201" i="10"/>
  <c r="CT186" i="10"/>
  <c r="CT196" i="10"/>
  <c r="CT155" i="10"/>
  <c r="CT235" i="10"/>
  <c r="CT182" i="10"/>
  <c r="CT194" i="10"/>
  <c r="CT152" i="10"/>
  <c r="CT211" i="10"/>
  <c r="CT128" i="10"/>
  <c r="CT229" i="10"/>
  <c r="CT189" i="10"/>
  <c r="CT142" i="10"/>
  <c r="CT224" i="10"/>
  <c r="CT240" i="10"/>
  <c r="CT148" i="10"/>
  <c r="CT188" i="10"/>
  <c r="CT166" i="10"/>
  <c r="CT241" i="10"/>
  <c r="CT199" i="10"/>
  <c r="CT165" i="10"/>
  <c r="CT227" i="10"/>
  <c r="CT168" i="10"/>
  <c r="CT215" i="10"/>
  <c r="CT147" i="10"/>
  <c r="CT207" i="10"/>
  <c r="CT172" i="10"/>
  <c r="CX150" i="10"/>
  <c r="CX211" i="10"/>
  <c r="CX187" i="10"/>
  <c r="CX201" i="10"/>
  <c r="CX229" i="10"/>
  <c r="CX159" i="10"/>
  <c r="CX208" i="10"/>
  <c r="CX172" i="10"/>
  <c r="CX163" i="10"/>
  <c r="CX134" i="10"/>
  <c r="CX200" i="10"/>
  <c r="CX203" i="10"/>
  <c r="CX162" i="10"/>
  <c r="CX155" i="10"/>
  <c r="CX167" i="10"/>
  <c r="CX139" i="10"/>
  <c r="CX180" i="10"/>
  <c r="CX148" i="10"/>
  <c r="CX235" i="10"/>
  <c r="CX133" i="10"/>
  <c r="CX175" i="10"/>
  <c r="CX217" i="10"/>
  <c r="CX192" i="10"/>
  <c r="CX182" i="10"/>
  <c r="CX185" i="10"/>
  <c r="CX183" i="10"/>
  <c r="CX152" i="10"/>
  <c r="CX186" i="10"/>
  <c r="CX226" i="10"/>
  <c r="CT206" i="10"/>
  <c r="CT139" i="10"/>
  <c r="CT230" i="10"/>
  <c r="CT213" i="10"/>
  <c r="CT129" i="10"/>
  <c r="CT181" i="10"/>
  <c r="CT225" i="10"/>
  <c r="CT130" i="10"/>
  <c r="CT141" i="10"/>
  <c r="CT233" i="10"/>
  <c r="CT223" i="10"/>
  <c r="CT131" i="10"/>
  <c r="CT237" i="10"/>
  <c r="CT216" i="10"/>
  <c r="CT203" i="10"/>
  <c r="CT167" i="10"/>
  <c r="CT184" i="10"/>
  <c r="CT228" i="10"/>
  <c r="CT164" i="10"/>
  <c r="CT236" i="10"/>
  <c r="CT238" i="10"/>
  <c r="CT214" i="10"/>
  <c r="CT200" i="10"/>
  <c r="CT138" i="10"/>
  <c r="CT193" i="10"/>
  <c r="CT232" i="10"/>
  <c r="CT185" i="10"/>
  <c r="CT209" i="10"/>
  <c r="CX207" i="10"/>
  <c r="CX222" i="10"/>
  <c r="CX232" i="10"/>
  <c r="CX199" i="10"/>
  <c r="CX171" i="10"/>
  <c r="CX169" i="10"/>
  <c r="CX143" i="10"/>
  <c r="CX210" i="10"/>
  <c r="CX238" i="10"/>
  <c r="CX193" i="10"/>
  <c r="CX131" i="10"/>
  <c r="CX239" i="10"/>
  <c r="CX205" i="10"/>
  <c r="CX164" i="10"/>
  <c r="CX215" i="10"/>
  <c r="CX146" i="10"/>
  <c r="CX206" i="10"/>
  <c r="CX225" i="10"/>
  <c r="CX237" i="10"/>
  <c r="CX151" i="10"/>
  <c r="CX138" i="10"/>
  <c r="CX231" i="10"/>
  <c r="CX218" i="10"/>
  <c r="CX224" i="10"/>
  <c r="CX156" i="10"/>
  <c r="CX219" i="10"/>
  <c r="CX220" i="10"/>
  <c r="CX165" i="10"/>
  <c r="BC123" i="66"/>
  <c r="D59" i="7"/>
  <c r="E59" i="7"/>
  <c r="F59" i="7" s="1"/>
  <c r="BN133" i="66"/>
  <c r="BN129" i="66"/>
  <c r="BN169" i="66"/>
  <c r="BN139" i="66"/>
  <c r="BN215" i="66"/>
  <c r="BN134" i="66"/>
  <c r="BN168" i="66"/>
  <c r="BN151" i="66"/>
  <c r="BN166" i="66"/>
  <c r="BN240" i="66"/>
  <c r="BN150" i="66"/>
  <c r="BN237" i="66"/>
  <c r="BN165" i="66"/>
  <c r="BN233" i="66"/>
  <c r="BN189" i="66"/>
  <c r="BN178" i="66"/>
  <c r="BN202" i="66"/>
  <c r="BN218" i="66"/>
  <c r="BN235" i="66"/>
  <c r="BN172" i="66"/>
  <c r="BN170" i="66"/>
  <c r="BN201" i="66"/>
  <c r="BN222" i="66"/>
  <c r="BN230" i="66"/>
  <c r="BN185" i="66"/>
  <c r="BN219" i="66"/>
  <c r="BB230" i="66"/>
  <c r="BB214" i="66"/>
  <c r="AZ154" i="66"/>
  <c r="AZ230" i="66"/>
  <c r="BF183" i="66"/>
  <c r="E82" i="7"/>
  <c r="F82" i="7" s="1"/>
  <c r="BN143" i="66"/>
  <c r="BN140" i="66"/>
  <c r="BN152" i="66"/>
  <c r="BN138" i="66"/>
  <c r="BN131" i="66"/>
  <c r="BN196" i="66"/>
  <c r="BN164" i="66"/>
  <c r="BN153" i="66"/>
  <c r="BN207" i="66"/>
  <c r="BN160" i="66"/>
  <c r="BN186" i="66"/>
  <c r="BN163" i="66"/>
  <c r="BN204" i="66"/>
  <c r="BN162" i="66"/>
  <c r="BN183" i="66"/>
  <c r="BN199" i="66"/>
  <c r="BN210" i="66"/>
  <c r="BN228" i="66"/>
  <c r="BN154" i="66"/>
  <c r="BN175" i="66"/>
  <c r="BN190" i="66"/>
  <c r="BN208" i="66"/>
  <c r="BN229" i="66"/>
  <c r="BN184" i="66"/>
  <c r="BN195" i="66"/>
  <c r="BN227" i="66"/>
  <c r="BB148" i="66"/>
  <c r="BB179" i="66"/>
  <c r="AZ221" i="66"/>
  <c r="AZ136" i="66"/>
  <c r="AH224" i="66"/>
  <c r="CG237" i="66"/>
  <c r="BN137" i="66"/>
  <c r="BN132" i="66"/>
  <c r="BN144" i="66"/>
  <c r="BN135" i="66"/>
  <c r="BN148" i="66"/>
  <c r="BN130" i="66"/>
  <c r="BN200" i="66"/>
  <c r="BN142" i="66"/>
  <c r="BN217" i="66"/>
  <c r="BN157" i="66"/>
  <c r="BN205" i="66"/>
  <c r="BN161" i="66"/>
  <c r="BN220" i="66"/>
  <c r="BN177" i="66"/>
  <c r="BN188" i="66"/>
  <c r="BN192" i="66"/>
  <c r="BN211" i="66"/>
  <c r="BN231" i="66"/>
  <c r="BN176" i="66"/>
  <c r="BN212" i="66"/>
  <c r="BN191" i="66"/>
  <c r="BN213" i="66"/>
  <c r="BN234" i="66"/>
  <c r="BN181" i="66"/>
  <c r="BN209" i="66"/>
  <c r="BB158" i="66"/>
  <c r="BB159" i="66"/>
  <c r="AZ163" i="66"/>
  <c r="AH230" i="66"/>
  <c r="BB140" i="66"/>
  <c r="BB134" i="66"/>
  <c r="BB181" i="66"/>
  <c r="BB191" i="66"/>
  <c r="BB162" i="66"/>
  <c r="BB223" i="66"/>
  <c r="BB203" i="66"/>
  <c r="AZ138" i="66"/>
  <c r="AZ219" i="66"/>
  <c r="AZ185" i="66"/>
  <c r="AZ157" i="66"/>
  <c r="AZ220" i="66"/>
  <c r="AZ186" i="66"/>
  <c r="AZ142" i="66"/>
  <c r="AH209" i="66"/>
  <c r="AH184" i="66"/>
  <c r="CG224" i="66"/>
  <c r="CG137" i="66"/>
  <c r="BF210" i="66"/>
  <c r="BF193" i="66"/>
  <c r="BB133" i="66"/>
  <c r="BB139" i="66"/>
  <c r="BB232" i="66"/>
  <c r="BB154" i="66"/>
  <c r="BB224" i="66"/>
  <c r="BB201" i="66"/>
  <c r="BB164" i="66"/>
  <c r="BB229" i="66"/>
  <c r="AZ172" i="66"/>
  <c r="AZ167" i="66"/>
  <c r="AZ165" i="66"/>
  <c r="AZ218" i="66"/>
  <c r="AZ177" i="66"/>
  <c r="AZ162" i="66"/>
  <c r="AZ214" i="66"/>
  <c r="AZ150" i="66"/>
  <c r="AH148" i="66"/>
  <c r="AH194" i="66"/>
  <c r="CG157" i="66"/>
  <c r="BF129" i="66"/>
  <c r="BF156" i="66"/>
  <c r="BB137" i="66"/>
  <c r="BB130" i="66"/>
  <c r="BB196" i="66"/>
  <c r="BB171" i="66"/>
  <c r="BB155" i="66"/>
  <c r="BB210" i="66"/>
  <c r="AZ131" i="66"/>
  <c r="AZ233" i="66"/>
  <c r="AZ174" i="66"/>
  <c r="AZ232" i="66"/>
  <c r="AZ202" i="66"/>
  <c r="AZ195" i="66"/>
  <c r="AH145" i="66"/>
  <c r="BF138" i="66"/>
  <c r="AH241" i="66"/>
  <c r="AH233" i="66"/>
  <c r="AH214" i="66"/>
  <c r="AH203" i="66"/>
  <c r="AH181" i="66"/>
  <c r="AH142" i="66"/>
  <c r="AH238" i="66"/>
  <c r="AH219" i="66"/>
  <c r="AH204" i="66"/>
  <c r="AH173" i="66"/>
  <c r="AH160" i="66"/>
  <c r="AH228" i="66"/>
  <c r="AH202" i="66"/>
  <c r="AH185" i="66"/>
  <c r="AH154" i="66"/>
  <c r="AH226" i="66"/>
  <c r="AH205" i="66"/>
  <c r="AH178" i="66"/>
  <c r="AH176" i="66"/>
  <c r="AH236" i="66"/>
  <c r="AH159" i="66"/>
  <c r="AH165" i="66"/>
  <c r="AH197" i="66"/>
  <c r="AH221" i="66"/>
  <c r="AH131" i="66"/>
  <c r="AH138" i="66"/>
  <c r="AH144" i="66"/>
  <c r="AH237" i="66"/>
  <c r="AH215" i="66"/>
  <c r="AH201" i="66"/>
  <c r="AH174" i="66"/>
  <c r="AH172" i="66"/>
  <c r="AH149" i="66"/>
  <c r="AH231" i="66"/>
  <c r="AH210" i="66"/>
  <c r="AH187" i="66"/>
  <c r="AH177" i="66"/>
  <c r="AH155" i="66"/>
  <c r="AH218" i="66"/>
  <c r="AH195" i="66"/>
  <c r="AH171" i="66"/>
  <c r="AH157" i="66"/>
  <c r="AH225" i="66"/>
  <c r="AH198" i="66"/>
  <c r="AH193" i="66"/>
  <c r="AH150" i="66"/>
  <c r="AH217" i="66"/>
  <c r="AH223" i="66"/>
  <c r="AH239" i="66"/>
  <c r="AH163" i="66"/>
  <c r="AH196" i="66"/>
  <c r="AH147" i="66"/>
  <c r="AH127" i="66"/>
  <c r="AH152" i="66"/>
  <c r="AH232" i="66"/>
  <c r="AH206" i="66"/>
  <c r="AH199" i="66"/>
  <c r="AH175" i="66"/>
  <c r="AH158" i="66"/>
  <c r="AH151" i="66"/>
  <c r="AH229" i="66"/>
  <c r="AH192" i="66"/>
  <c r="AH179" i="66"/>
  <c r="AH161" i="66"/>
  <c r="AH227" i="66"/>
  <c r="AH208" i="66"/>
  <c r="AH182" i="66"/>
  <c r="AH189" i="66"/>
  <c r="AH235" i="66"/>
  <c r="AH220" i="66"/>
  <c r="AH190" i="66"/>
  <c r="AH180" i="66"/>
  <c r="AH164" i="66"/>
  <c r="AH168" i="66"/>
  <c r="AH170" i="66"/>
  <c r="AH212" i="66"/>
  <c r="AH146" i="66"/>
  <c r="AH134" i="66"/>
  <c r="AH135" i="66"/>
  <c r="AH141" i="66"/>
  <c r="AH140" i="66"/>
  <c r="AH191" i="66"/>
  <c r="AH234" i="66"/>
  <c r="AH240" i="66"/>
  <c r="AH156" i="66"/>
  <c r="AH153" i="66"/>
  <c r="AH183" i="66"/>
  <c r="AH132" i="66"/>
  <c r="AH129" i="66"/>
  <c r="AH200" i="66"/>
  <c r="AH207" i="66"/>
  <c r="AH216" i="66"/>
  <c r="AH222" i="66"/>
  <c r="AH186" i="66"/>
  <c r="AH130" i="66"/>
  <c r="AH136" i="66"/>
  <c r="AH137" i="66"/>
  <c r="AH213" i="66"/>
  <c r="AH169" i="66"/>
  <c r="AH162" i="66"/>
  <c r="AH166" i="66"/>
  <c r="AH167" i="66"/>
  <c r="AH211" i="66"/>
  <c r="AH139" i="66"/>
  <c r="AH128" i="66"/>
  <c r="AH133" i="66"/>
  <c r="CG132" i="66"/>
  <c r="CG136" i="66"/>
  <c r="CG140" i="66"/>
  <c r="CG133" i="66"/>
  <c r="CG227" i="66"/>
  <c r="CG210" i="66"/>
  <c r="CG191" i="66"/>
  <c r="CG176" i="66"/>
  <c r="CG151" i="66"/>
  <c r="CG235" i="66"/>
  <c r="CG222" i="66"/>
  <c r="CG209" i="66"/>
  <c r="CG205" i="66"/>
  <c r="CG168" i="66"/>
  <c r="CG143" i="66"/>
  <c r="CG241" i="66"/>
  <c r="CG206" i="66"/>
  <c r="CG178" i="66"/>
  <c r="CG138" i="66"/>
  <c r="CG220" i="66"/>
  <c r="CG186" i="66"/>
  <c r="CG162" i="66"/>
  <c r="CG129" i="66"/>
  <c r="CG214" i="66"/>
  <c r="CG180" i="66"/>
  <c r="CG240" i="66"/>
  <c r="CG204" i="66"/>
  <c r="CG147" i="66"/>
  <c r="CG161" i="66"/>
  <c r="CG127" i="66"/>
  <c r="CG146" i="66"/>
  <c r="CG139" i="66"/>
  <c r="CG239" i="66"/>
  <c r="CG225" i="66"/>
  <c r="CG203" i="66"/>
  <c r="CG189" i="66"/>
  <c r="CG170" i="66"/>
  <c r="CG164" i="66"/>
  <c r="CG232" i="66"/>
  <c r="CG217" i="66"/>
  <c r="CG208" i="66"/>
  <c r="CG183" i="66"/>
  <c r="CG163" i="66"/>
  <c r="CG158" i="66"/>
  <c r="CG233" i="66"/>
  <c r="CG197" i="66"/>
  <c r="CG174" i="66"/>
  <c r="CG141" i="66"/>
  <c r="CG213" i="66"/>
  <c r="CG185" i="66"/>
  <c r="CG152" i="66"/>
  <c r="CG234" i="66"/>
  <c r="CG196" i="66"/>
  <c r="CG177" i="66"/>
  <c r="CG202" i="66"/>
  <c r="CG166" i="66"/>
  <c r="CG130" i="66"/>
  <c r="CG144" i="66"/>
  <c r="CG145" i="66"/>
  <c r="CG131" i="66"/>
  <c r="CG153" i="66"/>
  <c r="CG142" i="66"/>
  <c r="CG228" i="66"/>
  <c r="CG215" i="66"/>
  <c r="CG192" i="66"/>
  <c r="CG188" i="66"/>
  <c r="CG181" i="66"/>
  <c r="CG156" i="66"/>
  <c r="CG226" i="66"/>
  <c r="CG207" i="66"/>
  <c r="CG198" i="66"/>
  <c r="CG184" i="66"/>
  <c r="CG159" i="66"/>
  <c r="CG148" i="66"/>
  <c r="CG212" i="66"/>
  <c r="CG190" i="66"/>
  <c r="CG160" i="66"/>
  <c r="CG229" i="66"/>
  <c r="CG201" i="66"/>
  <c r="CG173" i="66"/>
  <c r="CG149" i="66"/>
  <c r="CG223" i="66"/>
  <c r="CG179" i="66"/>
  <c r="CG154" i="66"/>
  <c r="CG238" i="66"/>
  <c r="CG187" i="66"/>
  <c r="CG171" i="66"/>
  <c r="CG128" i="66"/>
  <c r="CG221" i="66"/>
  <c r="CG150" i="66"/>
  <c r="CG211" i="66"/>
  <c r="CG194" i="66"/>
  <c r="CG169" i="66"/>
  <c r="CG155" i="66"/>
  <c r="CG135" i="66"/>
  <c r="CG193" i="66"/>
  <c r="CG236" i="66"/>
  <c r="CG182" i="66"/>
  <c r="CG165" i="66"/>
  <c r="CG134" i="66"/>
  <c r="CG172" i="66"/>
  <c r="CG231" i="66"/>
  <c r="CG167" i="66"/>
  <c r="CG200" i="66"/>
  <c r="CG218" i="66"/>
  <c r="CG199" i="66"/>
  <c r="CG195" i="66"/>
  <c r="CG219" i="66"/>
  <c r="BB238" i="66"/>
  <c r="BB220" i="66"/>
  <c r="BB213" i="66"/>
  <c r="BB182" i="66"/>
  <c r="BB184" i="66"/>
  <c r="BB161" i="66"/>
  <c r="BB236" i="66"/>
  <c r="BB215" i="66"/>
  <c r="BB202" i="66"/>
  <c r="BB178" i="66"/>
  <c r="BB176" i="66"/>
  <c r="BB157" i="66"/>
  <c r="BB237" i="66"/>
  <c r="BB218" i="66"/>
  <c r="BB204" i="66"/>
  <c r="BB170" i="66"/>
  <c r="BB173" i="66"/>
  <c r="BB149" i="66"/>
  <c r="BB198" i="66"/>
  <c r="BB231" i="66"/>
  <c r="BB172" i="66"/>
  <c r="BB195" i="66"/>
  <c r="BB233" i="66"/>
  <c r="BB241" i="66"/>
  <c r="BB141" i="66"/>
  <c r="BB131" i="66"/>
  <c r="BB135" i="66"/>
  <c r="BB128" i="66"/>
  <c r="BB132" i="66"/>
  <c r="BB235" i="66"/>
  <c r="BB217" i="66"/>
  <c r="BB200" i="66"/>
  <c r="BB187" i="66"/>
  <c r="BB188" i="66"/>
  <c r="BB160" i="66"/>
  <c r="BB234" i="66"/>
  <c r="BB212" i="66"/>
  <c r="BB197" i="66"/>
  <c r="BB185" i="66"/>
  <c r="BB180" i="66"/>
  <c r="BB156" i="66"/>
  <c r="BB227" i="66"/>
  <c r="BB216" i="66"/>
  <c r="BB192" i="66"/>
  <c r="BB189" i="66"/>
  <c r="BB169" i="66"/>
  <c r="BB163" i="66"/>
  <c r="BB174" i="66"/>
  <c r="BB219" i="66"/>
  <c r="BB168" i="66"/>
  <c r="BB175" i="66"/>
  <c r="BB142" i="66"/>
  <c r="BB177" i="66"/>
  <c r="BB127" i="66"/>
  <c r="BB144" i="66"/>
  <c r="BB152" i="66"/>
  <c r="BB129" i="66"/>
  <c r="BB147" i="66"/>
  <c r="BB221" i="66"/>
  <c r="BB222" i="66"/>
  <c r="BB209" i="66"/>
  <c r="BB167" i="66"/>
  <c r="BB150" i="66"/>
  <c r="BB239" i="66"/>
  <c r="BB228" i="66"/>
  <c r="BB208" i="66"/>
  <c r="BB194" i="66"/>
  <c r="BB193" i="66"/>
  <c r="BB146" i="66"/>
  <c r="BB240" i="66"/>
  <c r="BB226" i="66"/>
  <c r="BB225" i="66"/>
  <c r="BB186" i="66"/>
  <c r="BB166" i="66"/>
  <c r="BB165" i="66"/>
  <c r="BB211" i="66"/>
  <c r="BB153" i="66"/>
  <c r="BB199" i="66"/>
  <c r="BB206" i="66"/>
  <c r="BB151" i="66"/>
  <c r="BB205" i="66"/>
  <c r="BB138" i="66"/>
  <c r="BB190" i="66"/>
  <c r="BB143" i="66"/>
  <c r="BB136" i="66"/>
  <c r="BB145" i="66"/>
  <c r="BF240" i="66"/>
  <c r="BF221" i="66"/>
  <c r="BF202" i="66"/>
  <c r="BF190" i="66"/>
  <c r="BF181" i="66"/>
  <c r="BF146" i="66"/>
  <c r="BF238" i="66"/>
  <c r="BF224" i="66"/>
  <c r="BF198" i="66"/>
  <c r="BF186" i="66"/>
  <c r="BF173" i="66"/>
  <c r="BF142" i="66"/>
  <c r="BF234" i="66"/>
  <c r="BF236" i="66"/>
  <c r="BF205" i="66"/>
  <c r="BF182" i="66"/>
  <c r="BF166" i="66"/>
  <c r="BF161" i="66"/>
  <c r="BF215" i="66"/>
  <c r="BF149" i="66"/>
  <c r="BF188" i="66"/>
  <c r="BF218" i="66"/>
  <c r="BF189" i="66"/>
  <c r="BF214" i="66"/>
  <c r="BF164" i="66"/>
  <c r="BF220" i="66"/>
  <c r="BF132" i="66"/>
  <c r="BF133" i="66"/>
  <c r="BF137" i="66"/>
  <c r="BF230" i="66"/>
  <c r="BF222" i="66"/>
  <c r="BF199" i="66"/>
  <c r="BF178" i="66"/>
  <c r="BF180" i="66"/>
  <c r="BF157" i="66"/>
  <c r="BF241" i="66"/>
  <c r="BF219" i="66"/>
  <c r="BF196" i="66"/>
  <c r="BF174" i="66"/>
  <c r="BF172" i="66"/>
  <c r="BF153" i="66"/>
  <c r="BF233" i="66"/>
  <c r="BF211" i="66"/>
  <c r="BF216" i="66"/>
  <c r="BF203" i="66"/>
  <c r="BF177" i="66"/>
  <c r="BF165" i="66"/>
  <c r="BF192" i="66"/>
  <c r="BF232" i="66"/>
  <c r="BF168" i="66"/>
  <c r="BF201" i="66"/>
  <c r="BF237" i="66"/>
  <c r="BF130" i="66"/>
  <c r="BF143" i="66"/>
  <c r="BF131" i="66"/>
  <c r="BF145" i="66"/>
  <c r="BF144" i="66"/>
  <c r="BF152" i="66"/>
  <c r="BF127" i="66"/>
  <c r="BF229" i="66"/>
  <c r="BF212" i="66"/>
  <c r="BF191" i="66"/>
  <c r="BF179" i="66"/>
  <c r="BF162" i="66"/>
  <c r="BF151" i="66"/>
  <c r="BF225" i="66"/>
  <c r="BF207" i="66"/>
  <c r="BF204" i="66"/>
  <c r="BF175" i="66"/>
  <c r="BF158" i="66"/>
  <c r="BF239" i="66"/>
  <c r="BF228" i="66"/>
  <c r="BF209" i="66"/>
  <c r="BF194" i="66"/>
  <c r="BF167" i="66"/>
  <c r="BF150" i="66"/>
  <c r="BF235" i="66"/>
  <c r="BF187" i="66"/>
  <c r="BF197" i="66"/>
  <c r="BF223" i="66"/>
  <c r="BF154" i="66"/>
  <c r="BF134" i="66"/>
  <c r="BF139" i="66"/>
  <c r="BF147" i="66"/>
  <c r="BF136" i="66"/>
  <c r="BF140" i="66"/>
  <c r="BF141" i="66"/>
  <c r="BF217" i="66"/>
  <c r="BF160" i="66"/>
  <c r="BF185" i="66"/>
  <c r="BF206" i="66"/>
  <c r="BF155" i="66"/>
  <c r="BF171" i="66"/>
  <c r="BF128" i="66"/>
  <c r="BF208" i="66"/>
  <c r="BF227" i="66"/>
  <c r="BF176" i="66"/>
  <c r="BF195" i="66"/>
  <c r="BF170" i="66"/>
  <c r="BF169" i="66"/>
  <c r="BF148" i="66"/>
  <c r="BF231" i="66"/>
  <c r="BF184" i="66"/>
  <c r="BF200" i="66"/>
  <c r="BF226" i="66"/>
  <c r="BF163" i="66"/>
  <c r="BF159" i="66"/>
  <c r="BF135" i="66"/>
  <c r="AZ128" i="66"/>
  <c r="AZ137" i="66"/>
  <c r="AZ143" i="66"/>
  <c r="AZ226" i="66"/>
  <c r="AZ209" i="66"/>
  <c r="AZ192" i="66"/>
  <c r="AZ190" i="66"/>
  <c r="AZ152" i="66"/>
  <c r="AZ236" i="66"/>
  <c r="AZ222" i="66"/>
  <c r="AZ212" i="66"/>
  <c r="AZ176" i="66"/>
  <c r="AZ170" i="66"/>
  <c r="AZ155" i="66"/>
  <c r="AZ240" i="66"/>
  <c r="AZ237" i="66"/>
  <c r="AZ210" i="66"/>
  <c r="AZ184" i="66"/>
  <c r="AZ164" i="66"/>
  <c r="AZ166" i="66"/>
  <c r="AZ228" i="66"/>
  <c r="AZ160" i="66"/>
  <c r="AZ191" i="66"/>
  <c r="AZ201" i="66"/>
  <c r="AZ217" i="66"/>
  <c r="AZ194" i="66"/>
  <c r="AZ203" i="66"/>
  <c r="AZ229" i="66"/>
  <c r="AZ135" i="66"/>
  <c r="AZ132" i="66"/>
  <c r="AZ146" i="66"/>
  <c r="AZ239" i="66"/>
  <c r="AZ227" i="66"/>
  <c r="AZ207" i="66"/>
  <c r="AZ180" i="66"/>
  <c r="AZ178" i="66"/>
  <c r="AZ159" i="66"/>
  <c r="AZ238" i="66"/>
  <c r="AZ211" i="66"/>
  <c r="AZ199" i="66"/>
  <c r="AZ198" i="66"/>
  <c r="AZ187" i="66"/>
  <c r="AZ158" i="66"/>
  <c r="AZ235" i="66"/>
  <c r="AZ213" i="66"/>
  <c r="AZ204" i="66"/>
  <c r="AZ189" i="66"/>
  <c r="AZ175" i="66"/>
  <c r="AZ147" i="66"/>
  <c r="AZ216" i="66"/>
  <c r="AZ153" i="66"/>
  <c r="AZ144" i="66"/>
  <c r="AZ183" i="66"/>
  <c r="AZ171" i="66"/>
  <c r="AZ151" i="66"/>
  <c r="AZ130" i="66"/>
  <c r="AZ139" i="66"/>
  <c r="AZ129" i="66"/>
  <c r="AZ140" i="66"/>
  <c r="AZ145" i="66"/>
  <c r="AZ225" i="66"/>
  <c r="AZ215" i="66"/>
  <c r="AZ193" i="66"/>
  <c r="AZ181" i="66"/>
  <c r="AZ168" i="66"/>
  <c r="AZ161" i="66"/>
  <c r="AZ223" i="66"/>
  <c r="AZ206" i="66"/>
  <c r="AZ188" i="66"/>
  <c r="AZ179" i="66"/>
  <c r="AZ148" i="66"/>
  <c r="AZ133" i="66"/>
  <c r="AZ231" i="66"/>
  <c r="AZ208" i="66"/>
  <c r="AZ196" i="66"/>
  <c r="AZ169" i="66"/>
  <c r="AZ156" i="66"/>
  <c r="AZ149" i="66"/>
  <c r="AZ173" i="66"/>
  <c r="AZ205" i="66"/>
  <c r="AZ224" i="66"/>
  <c r="AZ141" i="66"/>
  <c r="AZ241" i="66"/>
  <c r="AZ182" i="66"/>
  <c r="AZ134" i="66"/>
  <c r="AZ127" i="66"/>
  <c r="BN127" i="66"/>
  <c r="BN223" i="66"/>
  <c r="BN206" i="66"/>
  <c r="BN194" i="66"/>
  <c r="BN179" i="66"/>
  <c r="BN158" i="66"/>
  <c r="BN232" i="66"/>
  <c r="BN224" i="66"/>
  <c r="BN198" i="66"/>
  <c r="BN174" i="66"/>
  <c r="BN180" i="66"/>
  <c r="CG230" i="66"/>
  <c r="CG216" i="66"/>
  <c r="AS153" i="66"/>
  <c r="AS139" i="66"/>
  <c r="AS142" i="66"/>
  <c r="AS127" i="66"/>
  <c r="AS231" i="66"/>
  <c r="AS149" i="66"/>
  <c r="AS132" i="66"/>
  <c r="AS144" i="66"/>
  <c r="E8" i="7"/>
  <c r="F8" i="7" s="1"/>
  <c r="AA123" i="10"/>
  <c r="AA169" i="10" s="1"/>
  <c r="D29" i="7"/>
  <c r="I34" i="7"/>
  <c r="K42" i="51" s="1"/>
  <c r="AJ123" i="10"/>
  <c r="AJ134" i="10" s="1"/>
  <c r="C37" i="51"/>
  <c r="D123" i="10"/>
  <c r="D224" i="10" s="1"/>
  <c r="C74" i="51"/>
  <c r="C47" i="51"/>
  <c r="L123" i="10"/>
  <c r="L187" i="10" s="1"/>
  <c r="AD123" i="10"/>
  <c r="AD148" i="10" s="1"/>
  <c r="Z123" i="10"/>
  <c r="Z138" i="10" s="1"/>
  <c r="C48" i="51"/>
  <c r="CU123" i="66"/>
  <c r="I103" i="7"/>
  <c r="K111" i="51" s="1"/>
  <c r="AG127" i="66"/>
  <c r="AG148" i="66"/>
  <c r="AG140" i="66"/>
  <c r="AG241" i="66"/>
  <c r="AG218" i="66"/>
  <c r="AG210" i="66"/>
  <c r="AG190" i="66"/>
  <c r="AG174" i="66"/>
  <c r="AG143" i="66"/>
  <c r="AG237" i="66"/>
  <c r="AG207" i="66"/>
  <c r="AG183" i="66"/>
  <c r="AG166" i="66"/>
  <c r="AG152" i="66"/>
  <c r="AG223" i="66"/>
  <c r="AG198" i="66"/>
  <c r="AG168" i="66"/>
  <c r="AG158" i="66"/>
  <c r="AG153" i="66"/>
  <c r="AG211" i="66"/>
  <c r="AG173" i="66"/>
  <c r="AG224" i="66"/>
  <c r="AG204" i="66"/>
  <c r="AG234" i="66"/>
  <c r="AG179" i="66"/>
  <c r="AG134" i="66"/>
  <c r="AG149" i="66"/>
  <c r="AG135" i="66"/>
  <c r="AG136" i="66"/>
  <c r="AG133" i="66"/>
  <c r="AG231" i="66"/>
  <c r="AG220" i="66"/>
  <c r="AG200" i="66"/>
  <c r="AG171" i="66"/>
  <c r="AG181" i="66"/>
  <c r="AG154" i="66"/>
  <c r="AG227" i="66"/>
  <c r="AG203" i="66"/>
  <c r="AG194" i="66"/>
  <c r="AG164" i="66"/>
  <c r="AG236" i="66"/>
  <c r="AG214" i="66"/>
  <c r="AG191" i="66"/>
  <c r="AG185" i="66"/>
  <c r="AG160" i="66"/>
  <c r="AG129" i="66"/>
  <c r="AG197" i="66"/>
  <c r="AG147" i="66"/>
  <c r="AG225" i="66"/>
  <c r="AG163" i="66"/>
  <c r="AG226" i="66"/>
  <c r="AG172" i="66"/>
  <c r="AG240" i="66"/>
  <c r="AT223" i="66"/>
  <c r="AT216" i="66"/>
  <c r="AT190" i="66"/>
  <c r="AT175" i="66"/>
  <c r="AT150" i="66"/>
  <c r="AT239" i="66"/>
  <c r="AT229" i="66"/>
  <c r="AT209" i="66"/>
  <c r="AT186" i="66"/>
  <c r="AT171" i="66"/>
  <c r="AT146" i="66"/>
  <c r="AT241" i="66"/>
  <c r="AT222" i="66"/>
  <c r="AT205" i="66"/>
  <c r="AT193" i="66"/>
  <c r="AT177" i="66"/>
  <c r="AT163" i="66"/>
  <c r="AT221" i="66"/>
  <c r="AT142" i="66"/>
  <c r="AT178" i="66"/>
  <c r="AT220" i="66"/>
  <c r="AT156" i="66"/>
  <c r="AT210" i="66"/>
  <c r="AT145" i="66"/>
  <c r="AT197" i="66"/>
  <c r="AT139" i="66"/>
  <c r="AT143" i="66"/>
  <c r="AT133" i="66"/>
  <c r="AT236" i="66"/>
  <c r="AT219" i="66"/>
  <c r="AT202" i="66"/>
  <c r="AT188" i="66"/>
  <c r="AT168" i="66"/>
  <c r="AT161" i="66"/>
  <c r="AT235" i="66"/>
  <c r="AT226" i="66"/>
  <c r="AT198" i="66"/>
  <c r="AT182" i="66"/>
  <c r="AT166" i="66"/>
  <c r="AT157" i="66"/>
  <c r="AT230" i="66"/>
  <c r="AT218" i="66"/>
  <c r="AT196" i="66"/>
  <c r="AT174" i="66"/>
  <c r="AT176" i="66"/>
  <c r="AT149" i="66"/>
  <c r="AT208" i="66"/>
  <c r="AT233" i="66"/>
  <c r="AT184" i="66"/>
  <c r="AT199" i="66"/>
  <c r="AT228" i="66"/>
  <c r="AT151" i="66"/>
  <c r="AT134" i="66"/>
  <c r="AT127" i="66"/>
  <c r="AT136" i="66"/>
  <c r="AT128" i="66"/>
  <c r="AT147" i="66"/>
  <c r="AT237" i="66"/>
  <c r="AT215" i="66"/>
  <c r="AT192" i="66"/>
  <c r="AT170" i="66"/>
  <c r="AT169" i="66"/>
  <c r="AT164" i="66"/>
  <c r="AT234" i="66"/>
  <c r="AT211" i="66"/>
  <c r="AT203" i="66"/>
  <c r="AT213" i="66"/>
  <c r="AT181" i="66"/>
  <c r="AT160" i="66"/>
  <c r="AT232" i="66"/>
  <c r="AT217" i="66"/>
  <c r="AT195" i="66"/>
  <c r="AT189" i="66"/>
  <c r="AT180" i="66"/>
  <c r="AT165" i="66"/>
  <c r="AT207" i="66"/>
  <c r="AT225" i="66"/>
  <c r="AT153" i="66"/>
  <c r="AT201" i="66"/>
  <c r="AT158" i="66"/>
  <c r="AT183" i="66"/>
  <c r="AT152" i="66"/>
  <c r="AT148" i="66"/>
  <c r="AT132" i="66"/>
  <c r="AT137" i="66"/>
  <c r="AT144" i="66"/>
  <c r="AG150" i="66"/>
  <c r="AG196" i="66"/>
  <c r="AG162" i="66"/>
  <c r="AG161" i="66"/>
  <c r="AG235" i="66"/>
  <c r="AG222" i="66"/>
  <c r="AG151" i="66"/>
  <c r="AG205" i="66"/>
  <c r="AG170" i="66"/>
  <c r="AG192" i="66"/>
  <c r="AG238" i="66"/>
  <c r="AG176" i="66"/>
  <c r="AG217" i="66"/>
  <c r="AG146" i="66"/>
  <c r="AG132" i="66"/>
  <c r="AT138" i="66"/>
  <c r="AT173" i="66"/>
  <c r="AT238" i="66"/>
  <c r="AT206" i="66"/>
  <c r="AT187" i="66"/>
  <c r="AT159" i="66"/>
  <c r="AT214" i="66"/>
  <c r="AG142" i="66"/>
  <c r="AG182" i="66"/>
  <c r="AG216" i="66"/>
  <c r="AG206" i="66"/>
  <c r="AG195" i="66"/>
  <c r="AG184" i="66"/>
  <c r="AG138" i="66"/>
  <c r="AG186" i="66"/>
  <c r="AG230" i="66"/>
  <c r="AG167" i="66"/>
  <c r="AG212" i="66"/>
  <c r="AG159" i="66"/>
  <c r="AG209" i="66"/>
  <c r="AG229" i="66"/>
  <c r="AG144" i="66"/>
  <c r="AG131" i="66"/>
  <c r="AT140" i="66"/>
  <c r="AT135" i="66"/>
  <c r="AT204" i="66"/>
  <c r="AT179" i="66"/>
  <c r="AT155" i="66"/>
  <c r="AT212" i="66"/>
  <c r="AT185" i="66"/>
  <c r="CH123" i="66"/>
  <c r="E90" i="7"/>
  <c r="F90" i="7" s="1"/>
  <c r="CZ123" i="66"/>
  <c r="I108" i="7"/>
  <c r="K116" i="51" s="1"/>
  <c r="CK123" i="66"/>
  <c r="C101" i="51"/>
  <c r="CY123" i="66"/>
  <c r="C115" i="51"/>
  <c r="I107" i="7"/>
  <c r="K115" i="51" s="1"/>
  <c r="CN123" i="66"/>
  <c r="C104" i="51"/>
  <c r="D96" i="7"/>
  <c r="G104" i="51" s="1"/>
  <c r="CP123" i="66"/>
  <c r="D98" i="7"/>
  <c r="G106" i="51" s="1"/>
  <c r="CX123" i="66"/>
  <c r="E106" i="7"/>
  <c r="F106" i="7" s="1"/>
  <c r="I106" i="7"/>
  <c r="K114" i="51" s="1"/>
  <c r="AA144" i="66"/>
  <c r="AA129" i="66"/>
  <c r="AA133" i="66"/>
  <c r="AA241" i="66"/>
  <c r="AA234" i="66"/>
  <c r="AA233" i="66"/>
  <c r="AA227" i="66"/>
  <c r="AA220" i="66"/>
  <c r="AA221" i="66"/>
  <c r="AA212" i="66"/>
  <c r="AA209" i="66"/>
  <c r="AA210" i="66"/>
  <c r="AA208" i="66"/>
  <c r="AA200" i="66"/>
  <c r="AA203" i="66"/>
  <c r="AA199" i="66"/>
  <c r="AA177" i="66"/>
  <c r="AA192" i="66"/>
  <c r="AA170" i="66"/>
  <c r="AA172" i="66"/>
  <c r="AA167" i="66"/>
  <c r="AA183" i="66"/>
  <c r="AA164" i="66"/>
  <c r="AA149" i="66"/>
  <c r="AA156" i="66"/>
  <c r="AA159" i="66"/>
  <c r="AA154" i="66"/>
  <c r="AA130" i="66"/>
  <c r="AA137" i="66"/>
  <c r="AA240" i="66"/>
  <c r="AA236" i="66"/>
  <c r="AA239" i="66"/>
  <c r="AA235" i="66"/>
  <c r="AA225" i="66"/>
  <c r="AA214" i="66"/>
  <c r="AA223" i="66"/>
  <c r="AA205" i="66"/>
  <c r="AA207" i="66"/>
  <c r="AA206" i="66"/>
  <c r="AA195" i="66"/>
  <c r="AA198" i="66"/>
  <c r="AA186" i="66"/>
  <c r="AA173" i="66"/>
  <c r="AA182" i="66"/>
  <c r="AA202" i="66"/>
  <c r="AA165" i="66"/>
  <c r="AA196" i="66"/>
  <c r="AA175" i="66"/>
  <c r="AA161" i="66"/>
  <c r="AA145" i="66"/>
  <c r="AA152" i="66"/>
  <c r="AA163" i="66"/>
  <c r="AA150" i="66"/>
  <c r="AA134" i="66"/>
  <c r="AA138" i="66"/>
  <c r="AA238" i="66"/>
  <c r="AA226" i="66"/>
  <c r="AA231" i="66"/>
  <c r="AA224" i="66"/>
  <c r="AA229" i="66"/>
  <c r="AA215" i="66"/>
  <c r="AA218" i="66"/>
  <c r="AA211" i="66"/>
  <c r="AA213" i="66"/>
  <c r="AA197" i="66"/>
  <c r="AA194" i="66"/>
  <c r="AA189" i="66"/>
  <c r="AA181" i="66"/>
  <c r="AA187" i="66"/>
  <c r="AA174" i="66"/>
  <c r="AA180" i="66"/>
  <c r="AA171" i="66"/>
  <c r="AA176" i="66"/>
  <c r="AA168" i="66"/>
  <c r="AA153" i="66"/>
  <c r="AA160" i="66"/>
  <c r="AA166" i="66"/>
  <c r="AA158" i="66"/>
  <c r="AA228" i="66"/>
  <c r="AA219" i="66"/>
  <c r="AA193" i="66"/>
  <c r="AA188" i="66"/>
  <c r="AA157" i="66"/>
  <c r="AA146" i="66"/>
  <c r="AA237" i="66"/>
  <c r="AA217" i="66"/>
  <c r="AA204" i="66"/>
  <c r="AA185" i="66"/>
  <c r="AA179" i="66"/>
  <c r="AA141" i="66"/>
  <c r="AA151" i="66"/>
  <c r="AA232" i="66"/>
  <c r="AA216" i="66"/>
  <c r="AA191" i="66"/>
  <c r="AA178" i="66"/>
  <c r="AA169" i="66"/>
  <c r="AA162" i="66"/>
  <c r="AA143" i="66"/>
  <c r="AA230" i="66"/>
  <c r="AA184" i="66"/>
  <c r="AA222" i="66"/>
  <c r="AA148" i="66"/>
  <c r="AA190" i="66"/>
  <c r="AA201" i="66"/>
  <c r="AA131" i="66"/>
  <c r="AA139" i="66"/>
  <c r="AA135" i="66"/>
  <c r="AA142" i="66"/>
  <c r="AA147" i="66"/>
  <c r="AA128" i="66"/>
  <c r="AA136" i="66"/>
  <c r="AA155" i="66"/>
  <c r="AA127" i="66"/>
  <c r="AA132" i="66"/>
  <c r="AA140" i="66"/>
  <c r="BI153" i="66"/>
  <c r="BI128" i="66"/>
  <c r="BI132" i="66"/>
  <c r="BI131" i="66"/>
  <c r="BI142" i="66"/>
  <c r="BI136" i="66"/>
  <c r="BI127" i="66"/>
  <c r="BI141" i="66"/>
  <c r="BI139" i="66"/>
  <c r="BI145" i="66"/>
  <c r="BI140" i="66"/>
  <c r="BI144" i="66"/>
  <c r="BI149" i="66"/>
  <c r="BI135" i="66"/>
  <c r="BI129" i="66"/>
  <c r="BI137" i="66"/>
  <c r="BI241" i="66"/>
  <c r="BI231" i="66"/>
  <c r="BI224" i="66"/>
  <c r="BI225" i="66"/>
  <c r="BI226" i="66"/>
  <c r="BI212" i="66"/>
  <c r="BI215" i="66"/>
  <c r="BI202" i="66"/>
  <c r="BI220" i="66"/>
  <c r="BI201" i="66"/>
  <c r="BI204" i="66"/>
  <c r="BI191" i="66"/>
  <c r="BI175" i="66"/>
  <c r="BI190" i="66"/>
  <c r="BI172" i="66"/>
  <c r="BI170" i="66"/>
  <c r="BI177" i="66"/>
  <c r="BI182" i="66"/>
  <c r="BI167" i="66"/>
  <c r="BI151" i="66"/>
  <c r="BI158" i="66"/>
  <c r="BI161" i="66"/>
  <c r="BI156" i="66"/>
  <c r="BI239" i="66"/>
  <c r="BI232" i="66"/>
  <c r="BI228" i="66"/>
  <c r="BI230" i="66"/>
  <c r="BI218" i="66"/>
  <c r="BI221" i="66"/>
  <c r="BI217" i="66"/>
  <c r="BI208" i="66"/>
  <c r="BI209" i="66"/>
  <c r="BI203" i="66"/>
  <c r="BI193" i="66"/>
  <c r="BI192" i="66"/>
  <c r="BI183" i="66"/>
  <c r="BI197" i="66"/>
  <c r="BI180" i="66"/>
  <c r="BI200" i="66"/>
  <c r="BI194" i="66"/>
  <c r="BI189" i="66"/>
  <c r="BI181" i="66"/>
  <c r="BI159" i="66"/>
  <c r="BI143" i="66"/>
  <c r="BI150" i="66"/>
  <c r="BI164" i="66"/>
  <c r="BI148" i="66"/>
  <c r="BI238" i="66"/>
  <c r="BI233" i="66"/>
  <c r="BI229" i="66"/>
  <c r="BI219" i="66"/>
  <c r="BI206" i="66"/>
  <c r="BI210" i="66"/>
  <c r="BI179" i="66"/>
  <c r="BI176" i="66"/>
  <c r="BI186" i="66"/>
  <c r="BI173" i="66"/>
  <c r="BI162" i="66"/>
  <c r="BI160" i="66"/>
  <c r="BI130" i="66"/>
  <c r="BI146" i="66"/>
  <c r="BI133" i="66"/>
  <c r="BI240" i="66"/>
  <c r="BI237" i="66"/>
  <c r="BI222" i="66"/>
  <c r="BI213" i="66"/>
  <c r="BI214" i="66"/>
  <c r="BI198" i="66"/>
  <c r="BI187" i="66"/>
  <c r="BI184" i="66"/>
  <c r="BI163" i="66"/>
  <c r="BI174" i="66"/>
  <c r="BI147" i="66"/>
  <c r="BI157" i="66"/>
  <c r="BI235" i="66"/>
  <c r="BI234" i="66"/>
  <c r="BI223" i="66"/>
  <c r="BI207" i="66"/>
  <c r="BI211" i="66"/>
  <c r="BI196" i="66"/>
  <c r="BI171" i="66"/>
  <c r="BI168" i="66"/>
  <c r="BI166" i="66"/>
  <c r="BI165" i="66"/>
  <c r="BI154" i="66"/>
  <c r="BI152" i="66"/>
  <c r="BI138" i="66"/>
  <c r="BI236" i="66"/>
  <c r="BI227" i="66"/>
  <c r="BI216" i="66"/>
  <c r="BI205" i="66"/>
  <c r="BI199" i="66"/>
  <c r="BI195" i="66"/>
  <c r="BI188" i="66"/>
  <c r="BI178" i="66"/>
  <c r="BI185" i="66"/>
  <c r="BI155" i="66"/>
  <c r="BI169" i="66"/>
  <c r="BI134" i="66"/>
  <c r="I29" i="7"/>
  <c r="K37" i="51" s="1"/>
  <c r="D8" i="7"/>
  <c r="BJ123" i="10"/>
  <c r="BJ151" i="10" s="1"/>
  <c r="AI123" i="10"/>
  <c r="AI141" i="10" s="1"/>
  <c r="C24" i="51"/>
  <c r="E65" i="7"/>
  <c r="F65" i="7" s="1"/>
  <c r="BI123" i="10"/>
  <c r="BI169" i="10" s="1"/>
  <c r="I31" i="7"/>
  <c r="K39" i="51" s="1"/>
  <c r="C38" i="51"/>
  <c r="E40" i="7"/>
  <c r="F40" i="7" s="1"/>
  <c r="D44" i="7"/>
  <c r="C52" i="51"/>
  <c r="CV150" i="66"/>
  <c r="CV133" i="66"/>
  <c r="CV129" i="66"/>
  <c r="CV128" i="66"/>
  <c r="CV132" i="66"/>
  <c r="CV146" i="66"/>
  <c r="CV142" i="66"/>
  <c r="CV145" i="66"/>
  <c r="CV143" i="66"/>
  <c r="CV136" i="66"/>
  <c r="CV137" i="66"/>
  <c r="CV241" i="66"/>
  <c r="CV237" i="66"/>
  <c r="CV234" i="66"/>
  <c r="CV231" i="66"/>
  <c r="CV223" i="66"/>
  <c r="CV220" i="66"/>
  <c r="CV214" i="66"/>
  <c r="CV221" i="66"/>
  <c r="CV239" i="66"/>
  <c r="CV238" i="66"/>
  <c r="CV225" i="66"/>
  <c r="CV227" i="66"/>
  <c r="CV224" i="66"/>
  <c r="CV222" i="66"/>
  <c r="CV210" i="66"/>
  <c r="CV208" i="66"/>
  <c r="CV203" i="66"/>
  <c r="CV205" i="66"/>
  <c r="CV194" i="66"/>
  <c r="CV192" i="66"/>
  <c r="CV180" i="66"/>
  <c r="CV186" i="66"/>
  <c r="CV177" i="66"/>
  <c r="CV195" i="66"/>
  <c r="CV178" i="66"/>
  <c r="CV175" i="66"/>
  <c r="CV168" i="66"/>
  <c r="CV152" i="66"/>
  <c r="CV167" i="66"/>
  <c r="CV151" i="66"/>
  <c r="CV158" i="66"/>
  <c r="CV149" i="66"/>
  <c r="CV130" i="66"/>
  <c r="CV138" i="66"/>
  <c r="CV240" i="66"/>
  <c r="CV229" i="66"/>
  <c r="CV219" i="66"/>
  <c r="CV211" i="66"/>
  <c r="CV209" i="66"/>
  <c r="CV218" i="66"/>
  <c r="CV193" i="66"/>
  <c r="CV185" i="66"/>
  <c r="CV189" i="66"/>
  <c r="CV173" i="66"/>
  <c r="CV171" i="66"/>
  <c r="CV183" i="66"/>
  <c r="CV163" i="66"/>
  <c r="CV144" i="66"/>
  <c r="CV155" i="66"/>
  <c r="CV161" i="66"/>
  <c r="CV141" i="66"/>
  <c r="CV233" i="66"/>
  <c r="CV230" i="66"/>
  <c r="CV226" i="66"/>
  <c r="CV217" i="66"/>
  <c r="CV212" i="66"/>
  <c r="CV196" i="66"/>
  <c r="CV197" i="66"/>
  <c r="CV176" i="66"/>
  <c r="CV191" i="66"/>
  <c r="CV198" i="66"/>
  <c r="CV170" i="66"/>
  <c r="CV182" i="66"/>
  <c r="CV156" i="66"/>
  <c r="CV166" i="66"/>
  <c r="CV165" i="66"/>
  <c r="CV153" i="66"/>
  <c r="CV134" i="66"/>
  <c r="CV236" i="66"/>
  <c r="CV216" i="66"/>
  <c r="CV206" i="66"/>
  <c r="CV202" i="66"/>
  <c r="CV201" i="66"/>
  <c r="CV164" i="66"/>
  <c r="CV160" i="66"/>
  <c r="CV147" i="66"/>
  <c r="CV232" i="66"/>
  <c r="CV215" i="66"/>
  <c r="CV200" i="66"/>
  <c r="CV184" i="66"/>
  <c r="CV169" i="66"/>
  <c r="CV190" i="66"/>
  <c r="CV140" i="66"/>
  <c r="CV157" i="66"/>
  <c r="CV154" i="66"/>
  <c r="CV127" i="66"/>
  <c r="CV135" i="66"/>
  <c r="CV204" i="66"/>
  <c r="CV172" i="66"/>
  <c r="CV174" i="66"/>
  <c r="CV139" i="66"/>
  <c r="CV213" i="66"/>
  <c r="CV188" i="66"/>
  <c r="CV187" i="66"/>
  <c r="CV162" i="66"/>
  <c r="CV235" i="66"/>
  <c r="CV207" i="66"/>
  <c r="CV181" i="66"/>
  <c r="CV148" i="66"/>
  <c r="CV228" i="66"/>
  <c r="CV199" i="66"/>
  <c r="CV179" i="66"/>
  <c r="CV159" i="66"/>
  <c r="CV131" i="66"/>
  <c r="AV154" i="66"/>
  <c r="AV129" i="66"/>
  <c r="AV132" i="66"/>
  <c r="AV128" i="66"/>
  <c r="AV136" i="66"/>
  <c r="AV133" i="66"/>
  <c r="AV140" i="66"/>
  <c r="AV150" i="66"/>
  <c r="AV137" i="66"/>
  <c r="AV143" i="66"/>
  <c r="AV146" i="66"/>
  <c r="AV241" i="66"/>
  <c r="AV237" i="66"/>
  <c r="AV230" i="66"/>
  <c r="AV235" i="66"/>
  <c r="AV224" i="66"/>
  <c r="AV239" i="66"/>
  <c r="AV222" i="66"/>
  <c r="AV218" i="66"/>
  <c r="AV207" i="66"/>
  <c r="AV204" i="66"/>
  <c r="AV214" i="66"/>
  <c r="AV198" i="66"/>
  <c r="AV199" i="66"/>
  <c r="AV184" i="66"/>
  <c r="AV190" i="66"/>
  <c r="AV181" i="66"/>
  <c r="AV183" i="66"/>
  <c r="AV174" i="66"/>
  <c r="AV178" i="66"/>
  <c r="AV156" i="66"/>
  <c r="AV159" i="66"/>
  <c r="AV165" i="66"/>
  <c r="AV166" i="66"/>
  <c r="AV153" i="66"/>
  <c r="AV240" i="66"/>
  <c r="AV233" i="66"/>
  <c r="AV231" i="66"/>
  <c r="AV227" i="66"/>
  <c r="AV223" i="66"/>
  <c r="AV221" i="66"/>
  <c r="AV215" i="66"/>
  <c r="AV208" i="66"/>
  <c r="AV203" i="66"/>
  <c r="AV200" i="66"/>
  <c r="AV197" i="66"/>
  <c r="AV196" i="66"/>
  <c r="AV191" i="66"/>
  <c r="AV180" i="66"/>
  <c r="AV187" i="66"/>
  <c r="AV177" i="66"/>
  <c r="AV175" i="66"/>
  <c r="AV167" i="66"/>
  <c r="AV170" i="66"/>
  <c r="AV152" i="66"/>
  <c r="AV155" i="66"/>
  <c r="AV162" i="66"/>
  <c r="AV163" i="66"/>
  <c r="AV149" i="66"/>
  <c r="AV238" i="66"/>
  <c r="AV229" i="66"/>
  <c r="AV225" i="66"/>
  <c r="AV228" i="66"/>
  <c r="AV220" i="66"/>
  <c r="AV213" i="66"/>
  <c r="AV216" i="66"/>
  <c r="AV210" i="66"/>
  <c r="AV206" i="66"/>
  <c r="AV194" i="66"/>
  <c r="AV201" i="66"/>
  <c r="AV188" i="66"/>
  <c r="AV186" i="66"/>
  <c r="AV172" i="66"/>
  <c r="AV185" i="66"/>
  <c r="AV169" i="66"/>
  <c r="AV182" i="66"/>
  <c r="AV179" i="66"/>
  <c r="AV160" i="66"/>
  <c r="AV144" i="66"/>
  <c r="AV147" i="66"/>
  <c r="AV171" i="66"/>
  <c r="AV157" i="66"/>
  <c r="AV226" i="66"/>
  <c r="AV212" i="66"/>
  <c r="AV193" i="66"/>
  <c r="AV195" i="66"/>
  <c r="AV168" i="66"/>
  <c r="AV161" i="66"/>
  <c r="AV236" i="66"/>
  <c r="AV217" i="66"/>
  <c r="AV192" i="66"/>
  <c r="AV164" i="66"/>
  <c r="AV158" i="66"/>
  <c r="AV232" i="66"/>
  <c r="AV209" i="66"/>
  <c r="AV176" i="66"/>
  <c r="AV148" i="66"/>
  <c r="AV134" i="66"/>
  <c r="AV145" i="66"/>
  <c r="AV211" i="66"/>
  <c r="AV205" i="66"/>
  <c r="AV130" i="66"/>
  <c r="AV234" i="66"/>
  <c r="AV189" i="66"/>
  <c r="AV151" i="66"/>
  <c r="AV138" i="66"/>
  <c r="AV202" i="66"/>
  <c r="AV131" i="66"/>
  <c r="AV139" i="66"/>
  <c r="AV173" i="66"/>
  <c r="AV142" i="66"/>
  <c r="AV219" i="66"/>
  <c r="AV127" i="66"/>
  <c r="AV135" i="66"/>
  <c r="AV141" i="66"/>
  <c r="BG151" i="66"/>
  <c r="BG129" i="66"/>
  <c r="BG144" i="66"/>
  <c r="BG134" i="66"/>
  <c r="BG143" i="66"/>
  <c r="BG146" i="66"/>
  <c r="BG130" i="66"/>
  <c r="BG138" i="66"/>
  <c r="BG241" i="66"/>
  <c r="BG234" i="66"/>
  <c r="BG230" i="66"/>
  <c r="BG231" i="66"/>
  <c r="BG220" i="66"/>
  <c r="BG214" i="66"/>
  <c r="BG227" i="66"/>
  <c r="BG209" i="66"/>
  <c r="BG207" i="66"/>
  <c r="BG208" i="66"/>
  <c r="BG200" i="66"/>
  <c r="BG203" i="66"/>
  <c r="BG186" i="66"/>
  <c r="BG173" i="66"/>
  <c r="BG182" i="66"/>
  <c r="BG196" i="66"/>
  <c r="BG199" i="66"/>
  <c r="BG188" i="66"/>
  <c r="BG183" i="66"/>
  <c r="BG161" i="66"/>
  <c r="BG145" i="66"/>
  <c r="BG152" i="66"/>
  <c r="BG159" i="66"/>
  <c r="BG154" i="66"/>
  <c r="BG240" i="66"/>
  <c r="BG239" i="66"/>
  <c r="BG226" i="66"/>
  <c r="BG232" i="66"/>
  <c r="BG225" i="66"/>
  <c r="BG215" i="66"/>
  <c r="BG222" i="66"/>
  <c r="BG205" i="66"/>
  <c r="BG204" i="66"/>
  <c r="BG206" i="66"/>
  <c r="BG195" i="66"/>
  <c r="BG198" i="66"/>
  <c r="BG185" i="66"/>
  <c r="BG190" i="66"/>
  <c r="BG178" i="66"/>
  <c r="BG180" i="66"/>
  <c r="BG179" i="66"/>
  <c r="BG184" i="66"/>
  <c r="BG175" i="66"/>
  <c r="BG157" i="66"/>
  <c r="BG141" i="66"/>
  <c r="BG148" i="66"/>
  <c r="BG163" i="66"/>
  <c r="BG150" i="66"/>
  <c r="BG133" i="66"/>
  <c r="BG238" i="66"/>
  <c r="BG236" i="66"/>
  <c r="BG229" i="66"/>
  <c r="BG224" i="66"/>
  <c r="BG221" i="66"/>
  <c r="BG223" i="66"/>
  <c r="BG216" i="66"/>
  <c r="BG210" i="66"/>
  <c r="BG213" i="66"/>
  <c r="BG197" i="66"/>
  <c r="BG194" i="66"/>
  <c r="BG189" i="66"/>
  <c r="BG177" i="66"/>
  <c r="BG192" i="66"/>
  <c r="BG170" i="66"/>
  <c r="BG165" i="66"/>
  <c r="BG167" i="66"/>
  <c r="BG202" i="66"/>
  <c r="BG164" i="66"/>
  <c r="BG149" i="66"/>
  <c r="BG156" i="66"/>
  <c r="BG166" i="66"/>
  <c r="BG158" i="66"/>
  <c r="BG233" i="66"/>
  <c r="BG218" i="66"/>
  <c r="BG191" i="66"/>
  <c r="BG174" i="66"/>
  <c r="BG169" i="66"/>
  <c r="BG162" i="66"/>
  <c r="BG228" i="66"/>
  <c r="BG211" i="66"/>
  <c r="BG193" i="66"/>
  <c r="BG172" i="66"/>
  <c r="BG153" i="66"/>
  <c r="BG137" i="66"/>
  <c r="BG235" i="66"/>
  <c r="BG212" i="66"/>
  <c r="BG201" i="66"/>
  <c r="BG187" i="66"/>
  <c r="BG176" i="66"/>
  <c r="BG168" i="66"/>
  <c r="BG219" i="66"/>
  <c r="BG237" i="66"/>
  <c r="BG171" i="66"/>
  <c r="BG181" i="66"/>
  <c r="BG155" i="66"/>
  <c r="BG160" i="66"/>
  <c r="BG127" i="66"/>
  <c r="BG139" i="66"/>
  <c r="BG147" i="66"/>
  <c r="BG142" i="66"/>
  <c r="BG135" i="66"/>
  <c r="BG128" i="66"/>
  <c r="BG217" i="66"/>
  <c r="BG136" i="66"/>
  <c r="BG131" i="66"/>
  <c r="BG132" i="66"/>
  <c r="BG140" i="66"/>
  <c r="P154" i="66"/>
  <c r="P132" i="66"/>
  <c r="P128" i="66"/>
  <c r="P136" i="66"/>
  <c r="P147" i="66"/>
  <c r="P129" i="66"/>
  <c r="P143" i="66"/>
  <c r="P146" i="66"/>
  <c r="P150" i="66"/>
  <c r="P133" i="66"/>
  <c r="P137" i="66"/>
  <c r="P140" i="66"/>
  <c r="P240" i="66"/>
  <c r="P233" i="66"/>
  <c r="P235" i="66"/>
  <c r="P226" i="66"/>
  <c r="P219" i="66"/>
  <c r="P224" i="66"/>
  <c r="P236" i="66"/>
  <c r="P241" i="66"/>
  <c r="P237" i="66"/>
  <c r="P232" i="66"/>
  <c r="P230" i="66"/>
  <c r="P223" i="66"/>
  <c r="P221" i="66"/>
  <c r="P215" i="66"/>
  <c r="P218" i="66"/>
  <c r="P207" i="66"/>
  <c r="P204" i="66"/>
  <c r="P194" i="66"/>
  <c r="P198" i="66"/>
  <c r="P189" i="66"/>
  <c r="P176" i="66"/>
  <c r="P187" i="66"/>
  <c r="P239" i="66"/>
  <c r="P225" i="66"/>
  <c r="P217" i="66"/>
  <c r="P222" i="66"/>
  <c r="P203" i="66"/>
  <c r="P214" i="66"/>
  <c r="P201" i="66"/>
  <c r="P186" i="66"/>
  <c r="P205" i="66"/>
  <c r="P181" i="66"/>
  <c r="P191" i="66"/>
  <c r="P182" i="66"/>
  <c r="P199" i="66"/>
  <c r="P156" i="66"/>
  <c r="P159" i="66"/>
  <c r="P165" i="66"/>
  <c r="P166" i="66"/>
  <c r="P153" i="66"/>
  <c r="P234" i="66"/>
  <c r="P228" i="66"/>
  <c r="P213" i="66"/>
  <c r="P208" i="66"/>
  <c r="P209" i="66"/>
  <c r="P202" i="66"/>
  <c r="P196" i="66"/>
  <c r="P184" i="66"/>
  <c r="P190" i="66"/>
  <c r="P177" i="66"/>
  <c r="P183" i="66"/>
  <c r="P174" i="66"/>
  <c r="P178" i="66"/>
  <c r="P152" i="66"/>
  <c r="P155" i="66"/>
  <c r="P162" i="66"/>
  <c r="P163" i="66"/>
  <c r="P149" i="66"/>
  <c r="P238" i="66"/>
  <c r="P231" i="66"/>
  <c r="P220" i="66"/>
  <c r="P216" i="66"/>
  <c r="P210" i="66"/>
  <c r="P200" i="66"/>
  <c r="P193" i="66"/>
  <c r="P188" i="66"/>
  <c r="P172" i="66"/>
  <c r="P185" i="66"/>
  <c r="P169" i="66"/>
  <c r="P164" i="66"/>
  <c r="P179" i="66"/>
  <c r="P160" i="66"/>
  <c r="P144" i="66"/>
  <c r="P168" i="66"/>
  <c r="P171" i="66"/>
  <c r="P157" i="66"/>
  <c r="P212" i="66"/>
  <c r="P192" i="66"/>
  <c r="P175" i="66"/>
  <c r="P151" i="66"/>
  <c r="P229" i="66"/>
  <c r="P206" i="66"/>
  <c r="P195" i="66"/>
  <c r="P170" i="66"/>
  <c r="P161" i="66"/>
  <c r="P180" i="66"/>
  <c r="P158" i="66"/>
  <c r="P211" i="66"/>
  <c r="P167" i="66"/>
  <c r="P134" i="66"/>
  <c r="P145" i="66"/>
  <c r="P227" i="66"/>
  <c r="P173" i="66"/>
  <c r="P130" i="66"/>
  <c r="P197" i="66"/>
  <c r="P131" i="66"/>
  <c r="P139" i="66"/>
  <c r="P148" i="66"/>
  <c r="P135" i="66"/>
  <c r="P138" i="66"/>
  <c r="P142" i="66"/>
  <c r="P127" i="66"/>
  <c r="P141" i="66"/>
  <c r="CR154" i="66"/>
  <c r="CR129" i="66"/>
  <c r="CR128" i="66"/>
  <c r="CR150" i="66"/>
  <c r="CR137" i="66"/>
  <c r="CR133" i="66"/>
  <c r="CR136" i="66"/>
  <c r="CR146" i="66"/>
  <c r="CR132" i="66"/>
  <c r="CR143" i="66"/>
  <c r="CR239" i="66"/>
  <c r="CR238" i="66"/>
  <c r="CR230" i="66"/>
  <c r="CR227" i="66"/>
  <c r="CR220" i="66"/>
  <c r="CR213" i="66"/>
  <c r="CR210" i="66"/>
  <c r="CR207" i="66"/>
  <c r="CR206" i="66"/>
  <c r="CR194" i="66"/>
  <c r="CR193" i="66"/>
  <c r="CR192" i="66"/>
  <c r="CR237" i="66"/>
  <c r="CR229" i="66"/>
  <c r="CR231" i="66"/>
  <c r="CR217" i="66"/>
  <c r="CR215" i="66"/>
  <c r="CR204" i="66"/>
  <c r="CR200" i="66"/>
  <c r="CR205" i="66"/>
  <c r="CR198" i="66"/>
  <c r="CR186" i="66"/>
  <c r="CR172" i="66"/>
  <c r="CR195" i="66"/>
  <c r="CR173" i="66"/>
  <c r="CR164" i="66"/>
  <c r="CR179" i="66"/>
  <c r="CR160" i="66"/>
  <c r="CR144" i="66"/>
  <c r="CR155" i="66"/>
  <c r="CR158" i="66"/>
  <c r="CR161" i="66"/>
  <c r="CR240" i="66"/>
  <c r="CR234" i="66"/>
  <c r="CR226" i="66"/>
  <c r="CR223" i="66"/>
  <c r="CR221" i="66"/>
  <c r="CR228" i="66"/>
  <c r="CR222" i="66"/>
  <c r="CR202" i="66"/>
  <c r="CR211" i="66"/>
  <c r="CR191" i="66"/>
  <c r="CR180" i="66"/>
  <c r="CR187" i="66"/>
  <c r="CR181" i="66"/>
  <c r="CR183" i="66"/>
  <c r="CR174" i="66"/>
  <c r="CR170" i="66"/>
  <c r="CR152" i="66"/>
  <c r="CR171" i="66"/>
  <c r="CR147" i="66"/>
  <c r="CR166" i="66"/>
  <c r="CR153" i="66"/>
  <c r="CR233" i="66"/>
  <c r="CR224" i="66"/>
  <c r="CR212" i="66"/>
  <c r="CR196" i="66"/>
  <c r="CR188" i="66"/>
  <c r="CR190" i="66"/>
  <c r="CR169" i="66"/>
  <c r="CR178" i="66"/>
  <c r="CR140" i="66"/>
  <c r="CR168" i="66"/>
  <c r="CR138" i="66"/>
  <c r="CR241" i="66"/>
  <c r="CR225" i="66"/>
  <c r="CR216" i="66"/>
  <c r="CR203" i="66"/>
  <c r="CR197" i="66"/>
  <c r="CR184" i="66"/>
  <c r="CR185" i="66"/>
  <c r="CR182" i="66"/>
  <c r="CR156" i="66"/>
  <c r="CR151" i="66"/>
  <c r="CR157" i="66"/>
  <c r="CR235" i="66"/>
  <c r="CR208" i="66"/>
  <c r="CR189" i="66"/>
  <c r="CR175" i="66"/>
  <c r="CR159" i="66"/>
  <c r="CR134" i="66"/>
  <c r="CR219" i="66"/>
  <c r="CR214" i="66"/>
  <c r="CR199" i="66"/>
  <c r="CR165" i="66"/>
  <c r="CR163" i="66"/>
  <c r="CR142" i="66"/>
  <c r="CR218" i="66"/>
  <c r="CR177" i="66"/>
  <c r="CR149" i="66"/>
  <c r="CR127" i="66"/>
  <c r="CR232" i="66"/>
  <c r="CR176" i="66"/>
  <c r="CR162" i="66"/>
  <c r="CR130" i="66"/>
  <c r="CR209" i="66"/>
  <c r="CR167" i="66"/>
  <c r="CR145" i="66"/>
  <c r="CR135" i="66"/>
  <c r="CR141" i="66"/>
  <c r="CR236" i="66"/>
  <c r="CR201" i="66"/>
  <c r="CR148" i="66"/>
  <c r="CR131" i="66"/>
  <c r="CR139" i="66"/>
  <c r="CW145" i="66"/>
  <c r="CW132" i="66"/>
  <c r="CW128" i="66"/>
  <c r="CW127" i="66"/>
  <c r="CW131" i="66"/>
  <c r="CW153" i="66"/>
  <c r="CW136" i="66"/>
  <c r="CW140" i="66"/>
  <c r="CW146" i="66"/>
  <c r="CW135" i="66"/>
  <c r="CW139" i="66"/>
  <c r="CW129" i="66"/>
  <c r="CW142" i="66"/>
  <c r="CW133" i="66"/>
  <c r="CW237" i="66"/>
  <c r="CW231" i="66"/>
  <c r="CW236" i="66"/>
  <c r="CW229" i="66"/>
  <c r="CW227" i="66"/>
  <c r="CW221" i="66"/>
  <c r="CW215" i="66"/>
  <c r="CW210" i="66"/>
  <c r="CW206" i="66"/>
  <c r="CW196" i="66"/>
  <c r="CW197" i="66"/>
  <c r="CW198" i="66"/>
  <c r="CW194" i="66"/>
  <c r="CW179" i="66"/>
  <c r="CW188" i="66"/>
  <c r="CW176" i="66"/>
  <c r="CW170" i="66"/>
  <c r="CW167" i="66"/>
  <c r="CW181" i="66"/>
  <c r="CW151" i="66"/>
  <c r="CW164" i="66"/>
  <c r="CW150" i="66"/>
  <c r="CW156" i="66"/>
  <c r="CW235" i="66"/>
  <c r="CW239" i="66"/>
  <c r="CW233" i="66"/>
  <c r="CW224" i="66"/>
  <c r="CW222" i="66"/>
  <c r="CW217" i="66"/>
  <c r="CW216" i="66"/>
  <c r="CW207" i="66"/>
  <c r="CW214" i="66"/>
  <c r="CW199" i="66"/>
  <c r="CW208" i="66"/>
  <c r="CW204" i="66"/>
  <c r="CW191" i="66"/>
  <c r="CW186" i="66"/>
  <c r="CW171" i="66"/>
  <c r="CW184" i="66"/>
  <c r="CW168" i="66"/>
  <c r="CW177" i="66"/>
  <c r="CW182" i="66"/>
  <c r="CW159" i="66"/>
  <c r="CW143" i="66"/>
  <c r="CW158" i="66"/>
  <c r="CW157" i="66"/>
  <c r="CW148" i="66"/>
  <c r="CW238" i="66"/>
  <c r="CW228" i="66"/>
  <c r="CW218" i="66"/>
  <c r="CW212" i="66"/>
  <c r="CW209" i="66"/>
  <c r="CW200" i="66"/>
  <c r="CW187" i="66"/>
  <c r="CW190" i="66"/>
  <c r="CW178" i="66"/>
  <c r="CW174" i="66"/>
  <c r="CW165" i="66"/>
  <c r="CW160" i="66"/>
  <c r="CW134" i="66"/>
  <c r="CW232" i="66"/>
  <c r="CW226" i="66"/>
  <c r="CW220" i="66"/>
  <c r="CW213" i="66"/>
  <c r="CW203" i="66"/>
  <c r="CW192" i="66"/>
  <c r="CW189" i="66"/>
  <c r="CW185" i="66"/>
  <c r="CW163" i="66"/>
  <c r="CW173" i="66"/>
  <c r="CW162" i="66"/>
  <c r="CW152" i="66"/>
  <c r="CW144" i="66"/>
  <c r="CW137" i="66"/>
  <c r="CW234" i="66"/>
  <c r="CW230" i="66"/>
  <c r="CW223" i="66"/>
  <c r="CW211" i="66"/>
  <c r="CW205" i="66"/>
  <c r="CW201" i="66"/>
  <c r="CW183" i="66"/>
  <c r="CW180" i="66"/>
  <c r="CW169" i="66"/>
  <c r="CW155" i="66"/>
  <c r="CW154" i="66"/>
  <c r="CW130" i="66"/>
  <c r="CW141" i="66"/>
  <c r="CW149" i="66"/>
  <c r="CW241" i="66"/>
  <c r="CW193" i="66"/>
  <c r="CW166" i="66"/>
  <c r="CW195" i="66"/>
  <c r="CW219" i="66"/>
  <c r="CW175" i="66"/>
  <c r="CW161" i="66"/>
  <c r="CW138" i="66"/>
  <c r="CW240" i="66"/>
  <c r="CW202" i="66"/>
  <c r="CW172" i="66"/>
  <c r="CW225" i="66"/>
  <c r="CW147" i="66"/>
  <c r="J225" i="66"/>
  <c r="AU142" i="66"/>
  <c r="AU133" i="66"/>
  <c r="AU146" i="66"/>
  <c r="AU147" i="66"/>
  <c r="AU137" i="66"/>
  <c r="AU143" i="66"/>
  <c r="AU130" i="66"/>
  <c r="AU138" i="66"/>
  <c r="AU237" i="66"/>
  <c r="AU241" i="66"/>
  <c r="AU226" i="66"/>
  <c r="AU225" i="66"/>
  <c r="AU223" i="66"/>
  <c r="AU219" i="66"/>
  <c r="AU215" i="66"/>
  <c r="AU205" i="66"/>
  <c r="AU212" i="66"/>
  <c r="AU197" i="66"/>
  <c r="AU191" i="66"/>
  <c r="AU193" i="66"/>
  <c r="AU181" i="66"/>
  <c r="AU186" i="66"/>
  <c r="AU178" i="66"/>
  <c r="AU184" i="66"/>
  <c r="AU190" i="66"/>
  <c r="AU172" i="66"/>
  <c r="AU168" i="66"/>
  <c r="AU157" i="66"/>
  <c r="AU141" i="66"/>
  <c r="AU156" i="66"/>
  <c r="AU162" i="66"/>
  <c r="AU129" i="66"/>
  <c r="AU234" i="66"/>
  <c r="AU235" i="66"/>
  <c r="AU232" i="66"/>
  <c r="AU227" i="66"/>
  <c r="AU217" i="66"/>
  <c r="AU214" i="66"/>
  <c r="AU216" i="66"/>
  <c r="AU218" i="66"/>
  <c r="AU210" i="66"/>
  <c r="AU203" i="66"/>
  <c r="AU202" i="66"/>
  <c r="AU189" i="66"/>
  <c r="AU177" i="66"/>
  <c r="AU208" i="66"/>
  <c r="AU174" i="66"/>
  <c r="AU176" i="66"/>
  <c r="AU183" i="66"/>
  <c r="AU192" i="66"/>
  <c r="AU166" i="66"/>
  <c r="AU153" i="66"/>
  <c r="AU167" i="66"/>
  <c r="AU152" i="66"/>
  <c r="AU158" i="66"/>
  <c r="AU134" i="66"/>
  <c r="AU239" i="66"/>
  <c r="AU236" i="66"/>
  <c r="AU230" i="66"/>
  <c r="AU229" i="66"/>
  <c r="AU224" i="66"/>
  <c r="AU222" i="66"/>
  <c r="AU211" i="66"/>
  <c r="AU209" i="66"/>
  <c r="AU204" i="66"/>
  <c r="AU201" i="66"/>
  <c r="AU195" i="66"/>
  <c r="AU194" i="66"/>
  <c r="AU185" i="66"/>
  <c r="AU196" i="66"/>
  <c r="AU182" i="66"/>
  <c r="AU187" i="66"/>
  <c r="AU165" i="66"/>
  <c r="AU180" i="66"/>
  <c r="AU171" i="66"/>
  <c r="AU161" i="66"/>
  <c r="AU145" i="66"/>
  <c r="AU160" i="66"/>
  <c r="AU159" i="66"/>
  <c r="AU150" i="66"/>
  <c r="AU233" i="66"/>
  <c r="AU221" i="66"/>
  <c r="AU199" i="66"/>
  <c r="AU188" i="66"/>
  <c r="AU179" i="66"/>
  <c r="AU148" i="66"/>
  <c r="AU231" i="66"/>
  <c r="AU213" i="66"/>
  <c r="AU200" i="66"/>
  <c r="AU170" i="66"/>
  <c r="AU163" i="66"/>
  <c r="AU154" i="66"/>
  <c r="AU238" i="66"/>
  <c r="AU228" i="66"/>
  <c r="AU207" i="66"/>
  <c r="AU173" i="66"/>
  <c r="AU175" i="66"/>
  <c r="AU164" i="66"/>
  <c r="AU240" i="66"/>
  <c r="AU169" i="66"/>
  <c r="AU206" i="66"/>
  <c r="AU220" i="66"/>
  <c r="AU149" i="66"/>
  <c r="AU151" i="66"/>
  <c r="AU135" i="66"/>
  <c r="AU198" i="66"/>
  <c r="AU139" i="66"/>
  <c r="AU131" i="66"/>
  <c r="AU155" i="66"/>
  <c r="AU127" i="66"/>
  <c r="AU132" i="66"/>
  <c r="AU128" i="66"/>
  <c r="AU140" i="66"/>
  <c r="AU144" i="66"/>
  <c r="AU136" i="66"/>
  <c r="M153" i="66"/>
  <c r="M128" i="66"/>
  <c r="M131" i="66"/>
  <c r="M136" i="66"/>
  <c r="M145" i="66"/>
  <c r="M135" i="66"/>
  <c r="M142" i="66"/>
  <c r="M132" i="66"/>
  <c r="M141" i="66"/>
  <c r="M149" i="66"/>
  <c r="M144" i="66"/>
  <c r="M140" i="66"/>
  <c r="M139" i="66"/>
  <c r="M127" i="66"/>
  <c r="M137" i="66"/>
  <c r="M240" i="66"/>
  <c r="M237" i="66"/>
  <c r="M232" i="66"/>
  <c r="M226" i="66"/>
  <c r="M222" i="66"/>
  <c r="M221" i="66"/>
  <c r="M213" i="66"/>
  <c r="M207" i="66"/>
  <c r="M133" i="66"/>
  <c r="M238" i="66"/>
  <c r="M236" i="66"/>
  <c r="M230" i="66"/>
  <c r="M227" i="66"/>
  <c r="M233" i="66"/>
  <c r="M212" i="66"/>
  <c r="M217" i="66"/>
  <c r="M205" i="66"/>
  <c r="M206" i="66"/>
  <c r="M201" i="66"/>
  <c r="M196" i="66"/>
  <c r="M191" i="66"/>
  <c r="M179" i="66"/>
  <c r="M200" i="66"/>
  <c r="M176" i="66"/>
  <c r="M178" i="66"/>
  <c r="M177" i="66"/>
  <c r="M182" i="66"/>
  <c r="M173" i="66"/>
  <c r="M151" i="66"/>
  <c r="M158" i="66"/>
  <c r="M161" i="66"/>
  <c r="M160" i="66"/>
  <c r="M231" i="66"/>
  <c r="M224" i="66"/>
  <c r="M216" i="66"/>
  <c r="M208" i="66"/>
  <c r="M214" i="66"/>
  <c r="M193" i="66"/>
  <c r="M195" i="66"/>
  <c r="M175" i="66"/>
  <c r="M184" i="66"/>
  <c r="M194" i="66"/>
  <c r="M166" i="66"/>
  <c r="M189" i="66"/>
  <c r="M155" i="66"/>
  <c r="M154" i="66"/>
  <c r="M169" i="66"/>
  <c r="M239" i="66"/>
  <c r="M228" i="66"/>
  <c r="M218" i="66"/>
  <c r="M220" i="66"/>
  <c r="M211" i="66"/>
  <c r="M199" i="66"/>
  <c r="M192" i="66"/>
  <c r="M223" i="66"/>
  <c r="M188" i="66"/>
  <c r="M172" i="66"/>
  <c r="M163" i="66"/>
  <c r="M185" i="66"/>
  <c r="M165" i="66"/>
  <c r="M143" i="66"/>
  <c r="M167" i="66"/>
  <c r="M156" i="66"/>
  <c r="M146" i="66"/>
  <c r="M241" i="66"/>
  <c r="M229" i="66"/>
  <c r="M209" i="66"/>
  <c r="M210" i="66"/>
  <c r="M190" i="66"/>
  <c r="M197" i="66"/>
  <c r="M159" i="66"/>
  <c r="M157" i="66"/>
  <c r="M138" i="66"/>
  <c r="M129" i="66"/>
  <c r="M225" i="66"/>
  <c r="M202" i="66"/>
  <c r="M204" i="66"/>
  <c r="M171" i="66"/>
  <c r="M170" i="66"/>
  <c r="M181" i="66"/>
  <c r="M150" i="66"/>
  <c r="M235" i="66"/>
  <c r="M219" i="66"/>
  <c r="M203" i="66"/>
  <c r="M187" i="66"/>
  <c r="M180" i="66"/>
  <c r="M186" i="66"/>
  <c r="M147" i="66"/>
  <c r="M164" i="66"/>
  <c r="M134" i="66"/>
  <c r="M234" i="66"/>
  <c r="M215" i="66"/>
  <c r="M198" i="66"/>
  <c r="M183" i="66"/>
  <c r="M168" i="66"/>
  <c r="M174" i="66"/>
  <c r="M162" i="66"/>
  <c r="M152" i="66"/>
  <c r="M148" i="66"/>
  <c r="M130" i="66"/>
  <c r="AQ155" i="66"/>
  <c r="AQ129" i="66"/>
  <c r="AQ133" i="66"/>
  <c r="AQ137" i="66"/>
  <c r="AQ130" i="66"/>
  <c r="AQ138" i="66"/>
  <c r="AQ144" i="66"/>
  <c r="AQ134" i="66"/>
  <c r="AQ143" i="66"/>
  <c r="AQ146" i="66"/>
  <c r="AQ151" i="66"/>
  <c r="AQ131" i="66"/>
  <c r="AQ139" i="66"/>
  <c r="AQ142" i="66"/>
  <c r="AQ237" i="66"/>
  <c r="AQ235" i="66"/>
  <c r="AQ236" i="66"/>
  <c r="AQ228" i="66"/>
  <c r="AQ232" i="66"/>
  <c r="AQ218" i="66"/>
  <c r="AQ219" i="66"/>
  <c r="AQ210" i="66"/>
  <c r="AQ208" i="66"/>
  <c r="AQ197" i="66"/>
  <c r="AQ194" i="66"/>
  <c r="AQ189" i="66"/>
  <c r="AQ181" i="66"/>
  <c r="AQ190" i="66"/>
  <c r="AQ178" i="66"/>
  <c r="AQ172" i="66"/>
  <c r="AQ179" i="66"/>
  <c r="AQ176" i="66"/>
  <c r="AQ169" i="66"/>
  <c r="AQ153" i="66"/>
  <c r="AQ168" i="66"/>
  <c r="AQ148" i="66"/>
  <c r="AQ162" i="66"/>
  <c r="AQ127" i="66"/>
  <c r="AQ147" i="66"/>
  <c r="AQ241" i="66"/>
  <c r="AQ238" i="66"/>
  <c r="AQ226" i="66"/>
  <c r="AQ233" i="66"/>
  <c r="AQ220" i="66"/>
  <c r="AQ214" i="66"/>
  <c r="AQ212" i="66"/>
  <c r="AQ209" i="66"/>
  <c r="AQ204" i="66"/>
  <c r="AQ206" i="66"/>
  <c r="AQ195" i="66"/>
  <c r="AQ198" i="66"/>
  <c r="AQ186" i="66"/>
  <c r="AQ173" i="66"/>
  <c r="AQ192" i="66"/>
  <c r="AQ170" i="66"/>
  <c r="AQ196" i="66"/>
  <c r="AQ167" i="66"/>
  <c r="AQ183" i="66"/>
  <c r="AQ161" i="66"/>
  <c r="AQ145" i="66"/>
  <c r="AQ156" i="66"/>
  <c r="AQ159" i="66"/>
  <c r="AQ154" i="66"/>
  <c r="AQ230" i="66"/>
  <c r="AQ224" i="66"/>
  <c r="AQ215" i="66"/>
  <c r="AQ207" i="66"/>
  <c r="AQ200" i="66"/>
  <c r="AQ202" i="66"/>
  <c r="AQ187" i="66"/>
  <c r="AQ165" i="66"/>
  <c r="AQ211" i="66"/>
  <c r="AQ149" i="66"/>
  <c r="AQ166" i="66"/>
  <c r="AQ239" i="66"/>
  <c r="AQ227" i="66"/>
  <c r="AQ221" i="66"/>
  <c r="AQ216" i="66"/>
  <c r="AQ213" i="66"/>
  <c r="AQ203" i="66"/>
  <c r="AQ177" i="66"/>
  <c r="AQ174" i="66"/>
  <c r="AQ171" i="66"/>
  <c r="AQ164" i="66"/>
  <c r="AQ160" i="66"/>
  <c r="AQ158" i="66"/>
  <c r="AQ128" i="66"/>
  <c r="AQ136" i="66"/>
  <c r="AQ234" i="66"/>
  <c r="AQ225" i="66"/>
  <c r="AQ201" i="66"/>
  <c r="AQ199" i="66"/>
  <c r="AQ184" i="66"/>
  <c r="AQ152" i="66"/>
  <c r="AQ132" i="66"/>
  <c r="AQ135" i="66"/>
  <c r="AQ240" i="66"/>
  <c r="AQ217" i="66"/>
  <c r="AQ223" i="66"/>
  <c r="AQ185" i="66"/>
  <c r="AQ188" i="66"/>
  <c r="AQ141" i="66"/>
  <c r="AQ229" i="66"/>
  <c r="AQ222" i="66"/>
  <c r="AQ191" i="66"/>
  <c r="AQ182" i="66"/>
  <c r="AQ175" i="66"/>
  <c r="AQ163" i="66"/>
  <c r="AQ140" i="66"/>
  <c r="AQ231" i="66"/>
  <c r="AQ205" i="66"/>
  <c r="AQ193" i="66"/>
  <c r="AQ180" i="66"/>
  <c r="AQ157" i="66"/>
  <c r="AQ150" i="66"/>
  <c r="AJ150" i="66"/>
  <c r="AJ128" i="66"/>
  <c r="AJ140" i="66"/>
  <c r="AJ136" i="66"/>
  <c r="AJ129" i="66"/>
  <c r="AJ137" i="66"/>
  <c r="AJ132" i="66"/>
  <c r="AJ143" i="66"/>
  <c r="AJ142" i="66"/>
  <c r="AJ146" i="66"/>
  <c r="AJ145" i="66"/>
  <c r="AJ133" i="66"/>
  <c r="AJ239" i="66"/>
  <c r="AJ235" i="66"/>
  <c r="AJ231" i="66"/>
  <c r="AJ230" i="66"/>
  <c r="AJ226" i="66"/>
  <c r="AJ213" i="66"/>
  <c r="AJ215" i="66"/>
  <c r="AJ209" i="66"/>
  <c r="AJ212" i="66"/>
  <c r="AJ204" i="66"/>
  <c r="AJ193" i="66"/>
  <c r="AJ192" i="66"/>
  <c r="AJ176" i="66"/>
  <c r="AJ201" i="66"/>
  <c r="AJ177" i="66"/>
  <c r="AJ179" i="66"/>
  <c r="AJ170" i="66"/>
  <c r="AJ198" i="66"/>
  <c r="AJ168" i="66"/>
  <c r="AJ152" i="66"/>
  <c r="AJ166" i="66"/>
  <c r="AJ147" i="66"/>
  <c r="AJ161" i="66"/>
  <c r="AJ236" i="66"/>
  <c r="AJ238" i="66"/>
  <c r="AJ225" i="66"/>
  <c r="AJ228" i="66"/>
  <c r="AJ224" i="66"/>
  <c r="AJ220" i="66"/>
  <c r="AJ221" i="66"/>
  <c r="AJ206" i="66"/>
  <c r="AJ210" i="66"/>
  <c r="AJ200" i="66"/>
  <c r="AJ202" i="66"/>
  <c r="AJ188" i="66"/>
  <c r="AJ172" i="66"/>
  <c r="AJ191" i="66"/>
  <c r="AJ173" i="66"/>
  <c r="AJ171" i="66"/>
  <c r="AJ187" i="66"/>
  <c r="AJ190" i="66"/>
  <c r="AJ163" i="66"/>
  <c r="AJ148" i="66"/>
  <c r="AJ159" i="66"/>
  <c r="AJ162" i="66"/>
  <c r="AJ157" i="66"/>
  <c r="AJ240" i="66"/>
  <c r="AJ232" i="66"/>
  <c r="AJ229" i="66"/>
  <c r="AJ227" i="66"/>
  <c r="AJ219" i="66"/>
  <c r="AJ217" i="66"/>
  <c r="AJ211" i="66"/>
  <c r="AJ208" i="66"/>
  <c r="AJ218" i="66"/>
  <c r="AJ205" i="66"/>
  <c r="AJ194" i="66"/>
  <c r="AJ196" i="66"/>
  <c r="AJ180" i="66"/>
  <c r="AJ186" i="66"/>
  <c r="AJ181" i="66"/>
  <c r="AJ195" i="66"/>
  <c r="AJ178" i="66"/>
  <c r="AJ175" i="66"/>
  <c r="AJ174" i="66"/>
  <c r="AJ156" i="66"/>
  <c r="AJ167" i="66"/>
  <c r="AJ151" i="66"/>
  <c r="AJ165" i="66"/>
  <c r="AJ149" i="66"/>
  <c r="AJ234" i="66"/>
  <c r="AJ216" i="66"/>
  <c r="AJ197" i="66"/>
  <c r="AJ169" i="66"/>
  <c r="AJ160" i="66"/>
  <c r="AJ153" i="66"/>
  <c r="AJ233" i="66"/>
  <c r="AJ222" i="66"/>
  <c r="AJ207" i="66"/>
  <c r="AJ189" i="66"/>
  <c r="AJ183" i="66"/>
  <c r="AJ155" i="66"/>
  <c r="AJ241" i="66"/>
  <c r="AJ203" i="66"/>
  <c r="AJ164" i="66"/>
  <c r="AJ223" i="66"/>
  <c r="AJ184" i="66"/>
  <c r="AJ144" i="66"/>
  <c r="AJ237" i="66"/>
  <c r="AJ182" i="66"/>
  <c r="AJ134" i="66"/>
  <c r="AJ141" i="66"/>
  <c r="AJ199" i="66"/>
  <c r="AJ130" i="66"/>
  <c r="AJ214" i="66"/>
  <c r="AJ158" i="66"/>
  <c r="AJ138" i="66"/>
  <c r="AJ135" i="66"/>
  <c r="AJ185" i="66"/>
  <c r="AJ154" i="66"/>
  <c r="AJ131" i="66"/>
  <c r="AJ139" i="66"/>
  <c r="AJ127" i="66"/>
  <c r="AI138" i="66"/>
  <c r="AI133" i="66"/>
  <c r="AI129" i="66"/>
  <c r="AI137" i="66"/>
  <c r="AI155" i="66"/>
  <c r="AI142" i="66"/>
  <c r="AI134" i="66"/>
  <c r="AI239" i="66"/>
  <c r="AI236" i="66"/>
  <c r="AI230" i="66"/>
  <c r="AI232" i="66"/>
  <c r="AI220" i="66"/>
  <c r="AI231" i="66"/>
  <c r="AI214" i="66"/>
  <c r="AI209" i="66"/>
  <c r="AI206" i="66"/>
  <c r="AI213" i="66"/>
  <c r="AI207" i="66"/>
  <c r="AI210" i="66"/>
  <c r="AI189" i="66"/>
  <c r="AI181" i="66"/>
  <c r="AI192" i="66"/>
  <c r="AI178" i="66"/>
  <c r="AI172" i="66"/>
  <c r="AI171" i="66"/>
  <c r="AI176" i="66"/>
  <c r="AI157" i="66"/>
  <c r="AI141" i="66"/>
  <c r="AI152" i="66"/>
  <c r="AI164" i="66"/>
  <c r="AI154" i="66"/>
  <c r="AI237" i="66"/>
  <c r="AI234" i="66"/>
  <c r="AI226" i="66"/>
  <c r="AI227" i="66"/>
  <c r="AI222" i="66"/>
  <c r="AI225" i="66"/>
  <c r="AI223" i="66"/>
  <c r="AI205" i="66"/>
  <c r="AI208" i="66"/>
  <c r="AI198" i="66"/>
  <c r="AI199" i="66"/>
  <c r="AI203" i="66"/>
  <c r="AI196" i="66"/>
  <c r="AI177" i="66"/>
  <c r="AI190" i="66"/>
  <c r="AI174" i="66"/>
  <c r="AI168" i="66"/>
  <c r="AI169" i="66"/>
  <c r="AI183" i="66"/>
  <c r="AI153" i="66"/>
  <c r="AI163" i="66"/>
  <c r="AI148" i="66"/>
  <c r="AI159" i="66"/>
  <c r="AI150" i="66"/>
  <c r="AI238" i="66"/>
  <c r="AI240" i="66"/>
  <c r="AI235" i="66"/>
  <c r="AI224" i="66"/>
  <c r="AI217" i="66"/>
  <c r="AI218" i="66"/>
  <c r="AI212" i="66"/>
  <c r="AI211" i="66"/>
  <c r="AI197" i="66"/>
  <c r="AI191" i="66"/>
  <c r="AI216" i="66"/>
  <c r="AI193" i="66"/>
  <c r="AI185" i="66"/>
  <c r="AI202" i="66"/>
  <c r="AI182" i="66"/>
  <c r="AI180" i="66"/>
  <c r="AI179" i="66"/>
  <c r="AI184" i="66"/>
  <c r="AI161" i="66"/>
  <c r="AI145" i="66"/>
  <c r="AI156" i="66"/>
  <c r="AI166" i="66"/>
  <c r="AI158" i="66"/>
  <c r="AI233" i="66"/>
  <c r="AI221" i="66"/>
  <c r="AI195" i="66"/>
  <c r="AI173" i="66"/>
  <c r="AI186" i="66"/>
  <c r="AI167" i="66"/>
  <c r="AI228" i="66"/>
  <c r="AI215" i="66"/>
  <c r="AI194" i="66"/>
  <c r="AI187" i="66"/>
  <c r="AI175" i="66"/>
  <c r="AI162" i="66"/>
  <c r="AI130" i="66"/>
  <c r="AI241" i="66"/>
  <c r="AI219" i="66"/>
  <c r="AI201" i="66"/>
  <c r="AI188" i="66"/>
  <c r="AI165" i="66"/>
  <c r="AI160" i="66"/>
  <c r="AI204" i="66"/>
  <c r="AI170" i="66"/>
  <c r="AI200" i="66"/>
  <c r="AI127" i="66"/>
  <c r="AI135" i="66"/>
  <c r="AI144" i="66"/>
  <c r="AI147" i="66"/>
  <c r="AI229" i="66"/>
  <c r="AI139" i="66"/>
  <c r="AI149" i="66"/>
  <c r="AI132" i="66"/>
  <c r="AI140" i="66"/>
  <c r="AI146" i="66"/>
  <c r="AI151" i="66"/>
  <c r="AI128" i="66"/>
  <c r="AI143" i="66"/>
  <c r="AI131" i="66"/>
  <c r="AI136" i="66"/>
  <c r="D150" i="66"/>
  <c r="D128" i="66"/>
  <c r="D140" i="66"/>
  <c r="D146" i="66"/>
  <c r="D145" i="66"/>
  <c r="D132" i="66"/>
  <c r="D143" i="66"/>
  <c r="D129" i="66"/>
  <c r="D142" i="66"/>
  <c r="D136" i="66"/>
  <c r="D241" i="66"/>
  <c r="D233" i="66"/>
  <c r="D229" i="66"/>
  <c r="D227" i="66"/>
  <c r="D230" i="66"/>
  <c r="D222" i="66"/>
  <c r="D220" i="66"/>
  <c r="D216" i="66"/>
  <c r="D206" i="66"/>
  <c r="D207" i="66"/>
  <c r="D202" i="66"/>
  <c r="D197" i="66"/>
  <c r="D198" i="66"/>
  <c r="D176" i="66"/>
  <c r="D186" i="66"/>
  <c r="D173" i="66"/>
  <c r="D171" i="66"/>
  <c r="D170" i="66"/>
  <c r="D182" i="66"/>
  <c r="D152" i="66"/>
  <c r="D166" i="66"/>
  <c r="D151" i="66"/>
  <c r="D165" i="66"/>
  <c r="D149" i="66"/>
  <c r="D240" i="66"/>
  <c r="D232" i="66"/>
  <c r="D231" i="66"/>
  <c r="D223" i="66"/>
  <c r="D226" i="66"/>
  <c r="D217" i="66"/>
  <c r="D214" i="66"/>
  <c r="D208" i="66"/>
  <c r="D203" i="66"/>
  <c r="D205" i="66"/>
  <c r="D199" i="66"/>
  <c r="D196" i="66"/>
  <c r="D191" i="66"/>
  <c r="D172" i="66"/>
  <c r="D185" i="66"/>
  <c r="D169" i="66"/>
  <c r="D164" i="66"/>
  <c r="D195" i="66"/>
  <c r="D174" i="66"/>
  <c r="D148" i="66"/>
  <c r="D163" i="66"/>
  <c r="D168" i="66"/>
  <c r="D161" i="66"/>
  <c r="D133" i="66"/>
  <c r="D236" i="66"/>
  <c r="D238" i="66"/>
  <c r="D235" i="66"/>
  <c r="D234" i="66"/>
  <c r="D228" i="66"/>
  <c r="D221" i="66"/>
  <c r="D215" i="66"/>
  <c r="D209" i="66"/>
  <c r="D210" i="66"/>
  <c r="D200" i="66"/>
  <c r="D193" i="66"/>
  <c r="D188" i="66"/>
  <c r="D180" i="66"/>
  <c r="D189" i="66"/>
  <c r="D177" i="66"/>
  <c r="D179" i="66"/>
  <c r="D178" i="66"/>
  <c r="D175" i="66"/>
  <c r="D156" i="66"/>
  <c r="D167" i="66"/>
  <c r="D155" i="66"/>
  <c r="D158" i="66"/>
  <c r="D153" i="66"/>
  <c r="D137" i="66"/>
  <c r="D219" i="66"/>
  <c r="D218" i="66"/>
  <c r="D192" i="66"/>
  <c r="D187" i="66"/>
  <c r="D144" i="66"/>
  <c r="D239" i="66"/>
  <c r="D224" i="66"/>
  <c r="D212" i="66"/>
  <c r="D184" i="66"/>
  <c r="D190" i="66"/>
  <c r="D159" i="66"/>
  <c r="D225" i="66"/>
  <c r="D211" i="66"/>
  <c r="D194" i="66"/>
  <c r="D181" i="66"/>
  <c r="D160" i="66"/>
  <c r="D157" i="66"/>
  <c r="D237" i="66"/>
  <c r="D183" i="66"/>
  <c r="D204" i="66"/>
  <c r="D213" i="66"/>
  <c r="D162" i="66"/>
  <c r="D154" i="66"/>
  <c r="D201" i="66"/>
  <c r="D130" i="66"/>
  <c r="D141" i="66"/>
  <c r="D134" i="66"/>
  <c r="D138" i="66"/>
  <c r="D139" i="66"/>
  <c r="D127" i="66"/>
  <c r="D147" i="66"/>
  <c r="D135" i="66"/>
  <c r="D131" i="66"/>
  <c r="AC153" i="66"/>
  <c r="AC128" i="66"/>
  <c r="AC131" i="66"/>
  <c r="AC135" i="66"/>
  <c r="AC145" i="66"/>
  <c r="AC136" i="66"/>
  <c r="AC141" i="66"/>
  <c r="AC144" i="66"/>
  <c r="AC127" i="66"/>
  <c r="AC132" i="66"/>
  <c r="AC149" i="66"/>
  <c r="AC139" i="66"/>
  <c r="AC142" i="66"/>
  <c r="AC140" i="66"/>
  <c r="AC129" i="66"/>
  <c r="AC238" i="66"/>
  <c r="AC237" i="66"/>
  <c r="AC230" i="66"/>
  <c r="AC224" i="66"/>
  <c r="AC218" i="66"/>
  <c r="AC212" i="66"/>
  <c r="AC219" i="66"/>
  <c r="AC205" i="66"/>
  <c r="AC206" i="66"/>
  <c r="AC201" i="66"/>
  <c r="AC196" i="66"/>
  <c r="AC187" i="66"/>
  <c r="AC175" i="66"/>
  <c r="AC197" i="66"/>
  <c r="AC176" i="66"/>
  <c r="AC189" i="66"/>
  <c r="AC177" i="66"/>
  <c r="AC174" i="66"/>
  <c r="AC173" i="66"/>
  <c r="AC159" i="66"/>
  <c r="AC143" i="66"/>
  <c r="AC150" i="66"/>
  <c r="AC160" i="66"/>
  <c r="AC235" i="66"/>
  <c r="AC234" i="66"/>
  <c r="AC229" i="66"/>
  <c r="AC221" i="66"/>
  <c r="AC217" i="66"/>
  <c r="AC202" i="66"/>
  <c r="AC203" i="66"/>
  <c r="AC204" i="66"/>
  <c r="AC200" i="66"/>
  <c r="AC220" i="66"/>
  <c r="AC180" i="66"/>
  <c r="AC178" i="66"/>
  <c r="AC185" i="66"/>
  <c r="AC181" i="66"/>
  <c r="AC155" i="66"/>
  <c r="AC158" i="66"/>
  <c r="AC164" i="66"/>
  <c r="AC133" i="66"/>
  <c r="AC239" i="66"/>
  <c r="AC232" i="66"/>
  <c r="AC233" i="66"/>
  <c r="AC222" i="66"/>
  <c r="AC213" i="66"/>
  <c r="AC207" i="66"/>
  <c r="AC209" i="66"/>
  <c r="AC198" i="66"/>
  <c r="AC195" i="66"/>
  <c r="AC179" i="66"/>
  <c r="AC190" i="66"/>
  <c r="AC168" i="66"/>
  <c r="AC163" i="66"/>
  <c r="AC194" i="66"/>
  <c r="AC167" i="66"/>
  <c r="AC147" i="66"/>
  <c r="AC161" i="66"/>
  <c r="AC152" i="66"/>
  <c r="AC241" i="66"/>
  <c r="AC227" i="66"/>
  <c r="AC226" i="66"/>
  <c r="AC211" i="66"/>
  <c r="AC191" i="66"/>
  <c r="AC184" i="66"/>
  <c r="AC166" i="66"/>
  <c r="AC165" i="66"/>
  <c r="AC157" i="66"/>
  <c r="AC134" i="66"/>
  <c r="AC146" i="66"/>
  <c r="AC137" i="66"/>
  <c r="AC240" i="66"/>
  <c r="AC236" i="66"/>
  <c r="AC216" i="66"/>
  <c r="AC214" i="66"/>
  <c r="AC192" i="66"/>
  <c r="AC188" i="66"/>
  <c r="AC170" i="66"/>
  <c r="AC169" i="66"/>
  <c r="AC154" i="66"/>
  <c r="AC231" i="66"/>
  <c r="AC225" i="66"/>
  <c r="AC215" i="66"/>
  <c r="AC199" i="66"/>
  <c r="AC183" i="66"/>
  <c r="AC172" i="66"/>
  <c r="AC182" i="66"/>
  <c r="AC151" i="66"/>
  <c r="AC156" i="66"/>
  <c r="AC148" i="66"/>
  <c r="AC228" i="66"/>
  <c r="AC223" i="66"/>
  <c r="AC208" i="66"/>
  <c r="AC193" i="66"/>
  <c r="AC171" i="66"/>
  <c r="AC210" i="66"/>
  <c r="AC186" i="66"/>
  <c r="AC162" i="66"/>
  <c r="AC130" i="66"/>
  <c r="AC138" i="66"/>
  <c r="O151" i="66"/>
  <c r="O133" i="66"/>
  <c r="O129" i="66"/>
  <c r="O130" i="66"/>
  <c r="O137" i="66"/>
  <c r="O143" i="66"/>
  <c r="O138" i="66"/>
  <c r="O142" i="66"/>
  <c r="O134" i="66"/>
  <c r="O146" i="66"/>
  <c r="O239" i="66"/>
  <c r="O241" i="66"/>
  <c r="O235" i="66"/>
  <c r="O225" i="66"/>
  <c r="O220" i="66"/>
  <c r="O222" i="66"/>
  <c r="O215" i="66"/>
  <c r="O139" i="66"/>
  <c r="O237" i="66"/>
  <c r="O230" i="66"/>
  <c r="O227" i="66"/>
  <c r="O223" i="66"/>
  <c r="O214" i="66"/>
  <c r="O213" i="66"/>
  <c r="O204" i="66"/>
  <c r="O218" i="66"/>
  <c r="O199" i="66"/>
  <c r="O202" i="66"/>
  <c r="O189" i="66"/>
  <c r="O173" i="66"/>
  <c r="O182" i="66"/>
  <c r="O198" i="66"/>
  <c r="O165" i="66"/>
  <c r="O187" i="66"/>
  <c r="O171" i="66"/>
  <c r="O161" i="66"/>
  <c r="O145" i="66"/>
  <c r="O160" i="66"/>
  <c r="O172" i="66"/>
  <c r="O154" i="66"/>
  <c r="O135" i="66"/>
  <c r="O238" i="66"/>
  <c r="O231" i="66"/>
  <c r="O236" i="66"/>
  <c r="O232" i="66"/>
  <c r="O221" i="66"/>
  <c r="O205" i="66"/>
  <c r="O210" i="66"/>
  <c r="O197" i="66"/>
  <c r="O191" i="66"/>
  <c r="O194" i="66"/>
  <c r="O181" i="66"/>
  <c r="O186" i="66"/>
  <c r="O174" i="66"/>
  <c r="O176" i="66"/>
  <c r="O183" i="66"/>
  <c r="O190" i="66"/>
  <c r="O166" i="66"/>
  <c r="O153" i="66"/>
  <c r="O167" i="66"/>
  <c r="O152" i="66"/>
  <c r="O162" i="66"/>
  <c r="O127" i="66"/>
  <c r="O234" i="66"/>
  <c r="O228" i="66"/>
  <c r="O211" i="66"/>
  <c r="O212" i="66"/>
  <c r="O195" i="66"/>
  <c r="O185" i="66"/>
  <c r="O178" i="66"/>
  <c r="O192" i="66"/>
  <c r="O168" i="66"/>
  <c r="O141" i="66"/>
  <c r="O159" i="66"/>
  <c r="O226" i="66"/>
  <c r="O217" i="66"/>
  <c r="O209" i="66"/>
  <c r="O201" i="66"/>
  <c r="O200" i="66"/>
  <c r="O196" i="66"/>
  <c r="O184" i="66"/>
  <c r="O180" i="66"/>
  <c r="O157" i="66"/>
  <c r="O156" i="66"/>
  <c r="O150" i="66"/>
  <c r="O131" i="66"/>
  <c r="O229" i="66"/>
  <c r="O206" i="66"/>
  <c r="O193" i="66"/>
  <c r="O169" i="66"/>
  <c r="O149" i="66"/>
  <c r="O128" i="66"/>
  <c r="O140" i="66"/>
  <c r="O233" i="66"/>
  <c r="O216" i="66"/>
  <c r="O208" i="66"/>
  <c r="O170" i="66"/>
  <c r="O163" i="66"/>
  <c r="O158" i="66"/>
  <c r="O224" i="66"/>
  <c r="O207" i="66"/>
  <c r="O177" i="66"/>
  <c r="O175" i="66"/>
  <c r="O164" i="66"/>
  <c r="O136" i="66"/>
  <c r="O155" i="66"/>
  <c r="O240" i="66"/>
  <c r="O219" i="66"/>
  <c r="O203" i="66"/>
  <c r="O188" i="66"/>
  <c r="O179" i="66"/>
  <c r="O148" i="66"/>
  <c r="O144" i="66"/>
  <c r="O147" i="66"/>
  <c r="O132" i="66"/>
  <c r="E29" i="7"/>
  <c r="F29" i="7" s="1"/>
  <c r="C16" i="51"/>
  <c r="D66" i="7"/>
  <c r="E39" i="7"/>
  <c r="F39" i="7" s="1"/>
  <c r="D16" i="7"/>
  <c r="G24" i="51" s="1"/>
  <c r="I65" i="7"/>
  <c r="K73" i="51" s="1"/>
  <c r="D31" i="7"/>
  <c r="G39" i="51" s="1"/>
  <c r="D30" i="7"/>
  <c r="G38" i="51" s="1"/>
  <c r="D40" i="7"/>
  <c r="AX241" i="66"/>
  <c r="AX230" i="66"/>
  <c r="AX236" i="66"/>
  <c r="AX223" i="66"/>
  <c r="AX221" i="66"/>
  <c r="AX224" i="66"/>
  <c r="AX213" i="66"/>
  <c r="AX206" i="66"/>
  <c r="AX205" i="66"/>
  <c r="AX202" i="66"/>
  <c r="AX192" i="66"/>
  <c r="AX199" i="66"/>
  <c r="AX200" i="66"/>
  <c r="AX174" i="66"/>
  <c r="AX197" i="66"/>
  <c r="AX175" i="66"/>
  <c r="AX189" i="66"/>
  <c r="AX180" i="66"/>
  <c r="AX184" i="66"/>
  <c r="AX162" i="66"/>
  <c r="AX146" i="66"/>
  <c r="AX153" i="66"/>
  <c r="AX156" i="66"/>
  <c r="AX151" i="66"/>
  <c r="AX238" i="66"/>
  <c r="AX237" i="66"/>
  <c r="AX229" i="66"/>
  <c r="AX228" i="66"/>
  <c r="AX226" i="66"/>
  <c r="AX215" i="66"/>
  <c r="AX219" i="66"/>
  <c r="AX220" i="66"/>
  <c r="AX214" i="66"/>
  <c r="AX198" i="66"/>
  <c r="AX195" i="66"/>
  <c r="AX194" i="66"/>
  <c r="AX187" i="66"/>
  <c r="AX170" i="66"/>
  <c r="AX193" i="66"/>
  <c r="AX171" i="66"/>
  <c r="AX181" i="66"/>
  <c r="AX172" i="66"/>
  <c r="AX176" i="66"/>
  <c r="AX158" i="66"/>
  <c r="AX142" i="66"/>
  <c r="AX149" i="66"/>
  <c r="AX164" i="66"/>
  <c r="AX239" i="66"/>
  <c r="AX232" i="66"/>
  <c r="AX227" i="66"/>
  <c r="AX233" i="66"/>
  <c r="AX225" i="66"/>
  <c r="AX222" i="66"/>
  <c r="AX216" i="66"/>
  <c r="AX210" i="66"/>
  <c r="AX208" i="66"/>
  <c r="AX207" i="66"/>
  <c r="AX196" i="66"/>
  <c r="AX204" i="66"/>
  <c r="AX186" i="66"/>
  <c r="AX178" i="66"/>
  <c r="AX185" i="66"/>
  <c r="AX179" i="66"/>
  <c r="AX203" i="66"/>
  <c r="AX166" i="66"/>
  <c r="AX177" i="66"/>
  <c r="AX165" i="66"/>
  <c r="AX150" i="66"/>
  <c r="AX157" i="66"/>
  <c r="AX160" i="66"/>
  <c r="AX155" i="66"/>
  <c r="AX235" i="66"/>
  <c r="AX218" i="66"/>
  <c r="AX209" i="66"/>
  <c r="AX182" i="66"/>
  <c r="AX173" i="66"/>
  <c r="AX161" i="66"/>
  <c r="AX231" i="66"/>
  <c r="AX211" i="66"/>
  <c r="AX201" i="66"/>
  <c r="AX188" i="66"/>
  <c r="AX168" i="66"/>
  <c r="AX163" i="66"/>
  <c r="AX240" i="66"/>
  <c r="AX217" i="66"/>
  <c r="AX191" i="66"/>
  <c r="AX183" i="66"/>
  <c r="AX169" i="66"/>
  <c r="AX159" i="66"/>
  <c r="AX190" i="66"/>
  <c r="AX167" i="66"/>
  <c r="AX130" i="66"/>
  <c r="AX212" i="66"/>
  <c r="AX134" i="66"/>
  <c r="AX154" i="66"/>
  <c r="AX145" i="66"/>
  <c r="AX131" i="66"/>
  <c r="AX141" i="66"/>
  <c r="AX135" i="66"/>
  <c r="AX144" i="66"/>
  <c r="AX234" i="66"/>
  <c r="AX138" i="66"/>
  <c r="AX127" i="66"/>
  <c r="AX139" i="66"/>
  <c r="AX147" i="66"/>
  <c r="AX152" i="66"/>
  <c r="AX132" i="66"/>
  <c r="AX140" i="66"/>
  <c r="AX143" i="66"/>
  <c r="AX128" i="66"/>
  <c r="AX136" i="66"/>
  <c r="AX129" i="66"/>
  <c r="AX137" i="66"/>
  <c r="AX148" i="66"/>
  <c r="AX133" i="66"/>
  <c r="CQ151" i="66"/>
  <c r="CQ133" i="66"/>
  <c r="CQ129" i="66"/>
  <c r="CQ140" i="66"/>
  <c r="CQ143" i="66"/>
  <c r="CQ130" i="66"/>
  <c r="CQ138" i="66"/>
  <c r="CQ137" i="66"/>
  <c r="CQ146" i="66"/>
  <c r="CQ147" i="66"/>
  <c r="CQ142" i="66"/>
  <c r="CQ134" i="66"/>
  <c r="CQ139" i="66"/>
  <c r="CQ238" i="66"/>
  <c r="CQ241" i="66"/>
  <c r="CQ233" i="66"/>
  <c r="CQ232" i="66"/>
  <c r="CQ223" i="66"/>
  <c r="CQ219" i="66"/>
  <c r="CQ211" i="66"/>
  <c r="CQ213" i="66"/>
  <c r="CQ206" i="66"/>
  <c r="CQ201" i="66"/>
  <c r="CQ199" i="66"/>
  <c r="CQ202" i="66"/>
  <c r="CQ193" i="66"/>
  <c r="CQ177" i="66"/>
  <c r="CQ198" i="66"/>
  <c r="CQ174" i="66"/>
  <c r="CQ176" i="66"/>
  <c r="CQ175" i="66"/>
  <c r="CQ179" i="66"/>
  <c r="CQ163" i="66"/>
  <c r="CQ149" i="66"/>
  <c r="CQ160" i="66"/>
  <c r="CQ159" i="66"/>
  <c r="CQ158" i="66"/>
  <c r="CQ135" i="66"/>
  <c r="CQ239" i="66"/>
  <c r="CQ235" i="66"/>
  <c r="CQ226" i="66"/>
  <c r="CQ228" i="66"/>
  <c r="CQ225" i="66"/>
  <c r="CQ217" i="66"/>
  <c r="CQ218" i="66"/>
  <c r="CQ205" i="66"/>
  <c r="CQ212" i="66"/>
  <c r="CQ204" i="66"/>
  <c r="CQ195" i="66"/>
  <c r="CQ194" i="66"/>
  <c r="CQ185" i="66"/>
  <c r="CQ186" i="66"/>
  <c r="CQ182" i="66"/>
  <c r="CQ192" i="66"/>
  <c r="CQ165" i="66"/>
  <c r="CQ172" i="66"/>
  <c r="CQ168" i="66"/>
  <c r="CQ157" i="66"/>
  <c r="CQ141" i="66"/>
  <c r="CQ152" i="66"/>
  <c r="CQ167" i="66"/>
  <c r="CQ150" i="66"/>
  <c r="CQ234" i="66"/>
  <c r="CQ229" i="66"/>
  <c r="CQ214" i="66"/>
  <c r="CQ209" i="66"/>
  <c r="CQ197" i="66"/>
  <c r="CQ200" i="66"/>
  <c r="CQ173" i="66"/>
  <c r="CQ170" i="66"/>
  <c r="CQ180" i="66"/>
  <c r="CQ161" i="66"/>
  <c r="CQ156" i="66"/>
  <c r="CQ154" i="66"/>
  <c r="CQ127" i="66"/>
  <c r="CQ240" i="66"/>
  <c r="CQ230" i="66"/>
  <c r="CQ227" i="66"/>
  <c r="CQ224" i="66"/>
  <c r="CQ207" i="66"/>
  <c r="CQ196" i="66"/>
  <c r="CQ189" i="66"/>
  <c r="CQ188" i="66"/>
  <c r="CQ169" i="66"/>
  <c r="CQ171" i="66"/>
  <c r="CQ145" i="66"/>
  <c r="CQ155" i="66"/>
  <c r="CQ231" i="66"/>
  <c r="CQ215" i="66"/>
  <c r="CQ191" i="66"/>
  <c r="CQ178" i="66"/>
  <c r="CQ166" i="66"/>
  <c r="CQ162" i="66"/>
  <c r="CQ128" i="66"/>
  <c r="CQ144" i="66"/>
  <c r="CQ131" i="66"/>
  <c r="CQ236" i="66"/>
  <c r="CQ216" i="66"/>
  <c r="CQ203" i="66"/>
  <c r="CQ184" i="66"/>
  <c r="CQ187" i="66"/>
  <c r="CQ148" i="66"/>
  <c r="CQ220" i="66"/>
  <c r="CQ221" i="66"/>
  <c r="CQ208" i="66"/>
  <c r="CQ190" i="66"/>
  <c r="CQ153" i="66"/>
  <c r="CQ136" i="66"/>
  <c r="CQ237" i="66"/>
  <c r="CQ222" i="66"/>
  <c r="CQ210" i="66"/>
  <c r="CQ181" i="66"/>
  <c r="CQ183" i="66"/>
  <c r="CQ164" i="66"/>
  <c r="CQ132" i="66"/>
  <c r="BW147" i="66"/>
  <c r="BW133" i="66"/>
  <c r="BW129" i="66"/>
  <c r="BW137" i="66"/>
  <c r="BW144" i="66"/>
  <c r="BW134" i="66"/>
  <c r="BW143" i="66"/>
  <c r="BW146" i="66"/>
  <c r="BW130" i="66"/>
  <c r="BW151" i="66"/>
  <c r="BW138" i="66"/>
  <c r="BW127" i="66"/>
  <c r="BW135" i="66"/>
  <c r="BW237" i="66"/>
  <c r="BW236" i="66"/>
  <c r="BW229" i="66"/>
  <c r="BW225" i="66"/>
  <c r="BW217" i="66"/>
  <c r="BW218" i="66"/>
  <c r="BW216" i="66"/>
  <c r="BW222" i="66"/>
  <c r="BW208" i="66"/>
  <c r="BW197" i="66"/>
  <c r="BW191" i="66"/>
  <c r="BW193" i="66"/>
  <c r="BW185" i="66"/>
  <c r="BW190" i="66"/>
  <c r="BW182" i="66"/>
  <c r="BW180" i="66"/>
  <c r="BW171" i="66"/>
  <c r="BW196" i="66"/>
  <c r="BW169" i="66"/>
  <c r="BW153" i="66"/>
  <c r="BW160" i="66"/>
  <c r="BW166" i="66"/>
  <c r="BW163" i="66"/>
  <c r="BW150" i="66"/>
  <c r="BW139" i="66"/>
  <c r="BW241" i="66"/>
  <c r="BW238" i="66"/>
  <c r="BW230" i="66"/>
  <c r="BW232" i="66"/>
  <c r="BW224" i="66"/>
  <c r="BW221" i="66"/>
  <c r="BW212" i="66"/>
  <c r="BW205" i="66"/>
  <c r="BW204" i="66"/>
  <c r="BW206" i="66"/>
  <c r="BW200" i="66"/>
  <c r="BW203" i="66"/>
  <c r="BW202" i="66"/>
  <c r="BW177" i="66"/>
  <c r="BW199" i="66"/>
  <c r="BW174" i="66"/>
  <c r="BW165" i="66"/>
  <c r="BW184" i="66"/>
  <c r="BW183" i="66"/>
  <c r="BW161" i="66"/>
  <c r="BW145" i="66"/>
  <c r="BW152" i="66"/>
  <c r="BW155" i="66"/>
  <c r="BW158" i="66"/>
  <c r="BW131" i="66"/>
  <c r="BW239" i="66"/>
  <c r="BW233" i="66"/>
  <c r="BW228" i="66"/>
  <c r="BW209" i="66"/>
  <c r="BW213" i="66"/>
  <c r="BW194" i="66"/>
  <c r="BW181" i="66"/>
  <c r="BW178" i="66"/>
  <c r="BW167" i="66"/>
  <c r="BW164" i="66"/>
  <c r="BW156" i="66"/>
  <c r="BW162" i="66"/>
  <c r="BW235" i="66"/>
  <c r="BW227" i="66"/>
  <c r="BW215" i="66"/>
  <c r="BW207" i="66"/>
  <c r="BW211" i="66"/>
  <c r="BW189" i="66"/>
  <c r="BW187" i="66"/>
  <c r="BW172" i="66"/>
  <c r="BW188" i="66"/>
  <c r="BW149" i="66"/>
  <c r="BW159" i="66"/>
  <c r="BW132" i="66"/>
  <c r="BW140" i="66"/>
  <c r="BW226" i="66"/>
  <c r="BW219" i="66"/>
  <c r="BW195" i="66"/>
  <c r="BW192" i="66"/>
  <c r="BW175" i="66"/>
  <c r="BW168" i="66"/>
  <c r="BW234" i="66"/>
  <c r="BW214" i="66"/>
  <c r="BW201" i="66"/>
  <c r="BW173" i="66"/>
  <c r="BW176" i="66"/>
  <c r="BW148" i="66"/>
  <c r="BW142" i="66"/>
  <c r="BW231" i="66"/>
  <c r="BW223" i="66"/>
  <c r="BW198" i="66"/>
  <c r="BW170" i="66"/>
  <c r="BW157" i="66"/>
  <c r="BW154" i="66"/>
  <c r="BW240" i="66"/>
  <c r="BW220" i="66"/>
  <c r="BW210" i="66"/>
  <c r="BW186" i="66"/>
  <c r="BW179" i="66"/>
  <c r="BW141" i="66"/>
  <c r="BW128" i="66"/>
  <c r="BW136" i="66"/>
  <c r="AB137" i="66"/>
  <c r="AB132" i="66"/>
  <c r="AB136" i="66"/>
  <c r="AB133" i="66"/>
  <c r="AB128" i="66"/>
  <c r="AB141" i="66"/>
  <c r="AB129" i="66"/>
  <c r="AB140" i="66"/>
  <c r="AB154" i="66"/>
  <c r="AB239" i="66"/>
  <c r="AB232" i="66"/>
  <c r="AB240" i="66"/>
  <c r="AB226" i="66"/>
  <c r="AB219" i="66"/>
  <c r="AB222" i="66"/>
  <c r="AB216" i="66"/>
  <c r="AB212" i="66"/>
  <c r="AB207" i="66"/>
  <c r="AB194" i="66"/>
  <c r="AB206" i="66"/>
  <c r="AB196" i="66"/>
  <c r="AB190" i="66"/>
  <c r="AB176" i="66"/>
  <c r="AB189" i="66"/>
  <c r="AB177" i="66"/>
  <c r="AB171" i="66"/>
  <c r="AB170" i="66"/>
  <c r="AB182" i="66"/>
  <c r="AB152" i="66"/>
  <c r="AB165" i="66"/>
  <c r="AB147" i="66"/>
  <c r="AB161" i="66"/>
  <c r="AB235" i="66"/>
  <c r="AB238" i="66"/>
  <c r="AB227" i="66"/>
  <c r="AB231" i="66"/>
  <c r="AB221" i="66"/>
  <c r="AB220" i="66"/>
  <c r="AB214" i="66"/>
  <c r="AB203" i="66"/>
  <c r="AB204" i="66"/>
  <c r="AB201" i="66"/>
  <c r="AB205" i="66"/>
  <c r="AB192" i="66"/>
  <c r="AB187" i="66"/>
  <c r="AB172" i="66"/>
  <c r="AB186" i="66"/>
  <c r="AB173" i="66"/>
  <c r="AB167" i="66"/>
  <c r="AB168" i="66"/>
  <c r="AB174" i="66"/>
  <c r="AB148" i="66"/>
  <c r="AB159" i="66"/>
  <c r="AB163" i="66"/>
  <c r="AB157" i="66"/>
  <c r="AB236" i="66"/>
  <c r="AB237" i="66"/>
  <c r="AB229" i="66"/>
  <c r="AB230" i="66"/>
  <c r="AB223" i="66"/>
  <c r="AB224" i="66"/>
  <c r="AB213" i="66"/>
  <c r="AB208" i="66"/>
  <c r="AB210" i="66"/>
  <c r="AB197" i="66"/>
  <c r="AB193" i="66"/>
  <c r="AB199" i="66"/>
  <c r="AB195" i="66"/>
  <c r="AB180" i="66"/>
  <c r="AB209" i="66"/>
  <c r="AB181" i="66"/>
  <c r="AB179" i="66"/>
  <c r="AB178" i="66"/>
  <c r="AB175" i="66"/>
  <c r="AB156" i="66"/>
  <c r="AB166" i="66"/>
  <c r="AB151" i="66"/>
  <c r="AB158" i="66"/>
  <c r="AB149" i="66"/>
  <c r="AB234" i="66"/>
  <c r="AB217" i="66"/>
  <c r="AB198" i="66"/>
  <c r="AB191" i="66"/>
  <c r="AB183" i="66"/>
  <c r="AB162" i="66"/>
  <c r="AB241" i="66"/>
  <c r="AB228" i="66"/>
  <c r="AB215" i="66"/>
  <c r="AB188" i="66"/>
  <c r="AB169" i="66"/>
  <c r="AB144" i="66"/>
  <c r="AB211" i="66"/>
  <c r="AB185" i="66"/>
  <c r="AB153" i="66"/>
  <c r="AB225" i="66"/>
  <c r="AB202" i="66"/>
  <c r="AB160" i="66"/>
  <c r="AB143" i="66"/>
  <c r="AB233" i="66"/>
  <c r="AB164" i="66"/>
  <c r="AB130" i="66"/>
  <c r="AB200" i="66"/>
  <c r="AB155" i="66"/>
  <c r="AB218" i="66"/>
  <c r="AB138" i="66"/>
  <c r="AB142" i="66"/>
  <c r="AB145" i="66"/>
  <c r="AB184" i="66"/>
  <c r="AB131" i="66"/>
  <c r="AB127" i="66"/>
  <c r="AB139" i="66"/>
  <c r="AB134" i="66"/>
  <c r="AB146" i="66"/>
  <c r="AB135" i="66"/>
  <c r="AB150" i="66"/>
  <c r="AN141" i="66"/>
  <c r="AN129" i="66"/>
  <c r="AN128" i="66"/>
  <c r="AN132" i="66"/>
  <c r="AN142" i="66"/>
  <c r="AN140" i="66"/>
  <c r="AN133" i="66"/>
  <c r="AN145" i="66"/>
  <c r="AN137" i="66"/>
  <c r="AN136" i="66"/>
  <c r="AN241" i="66"/>
  <c r="AN238" i="66"/>
  <c r="AN235" i="66"/>
  <c r="AN228" i="66"/>
  <c r="AN223" i="66"/>
  <c r="AN224" i="66"/>
  <c r="AN213" i="66"/>
  <c r="AN205" i="66"/>
  <c r="AN214" i="66"/>
  <c r="AN204" i="66"/>
  <c r="AN201" i="66"/>
  <c r="AN199" i="66"/>
  <c r="AN188" i="66"/>
  <c r="AN172" i="66"/>
  <c r="AN187" i="66"/>
  <c r="AN173" i="66"/>
  <c r="AN168" i="66"/>
  <c r="AN174" i="66"/>
  <c r="AN178" i="66"/>
  <c r="AN165" i="66"/>
  <c r="AN148" i="66"/>
  <c r="AN155" i="66"/>
  <c r="AN158" i="66"/>
  <c r="AN153" i="66"/>
  <c r="AN239" i="66"/>
  <c r="AN233" i="66"/>
  <c r="AN229" i="66"/>
  <c r="AN225" i="66"/>
  <c r="AN219" i="66"/>
  <c r="AN221" i="66"/>
  <c r="AN215" i="66"/>
  <c r="AN203" i="66"/>
  <c r="AN209" i="66"/>
  <c r="AN200" i="66"/>
  <c r="AN198" i="66"/>
  <c r="AN193" i="66"/>
  <c r="AN184" i="66"/>
  <c r="AN197" i="66"/>
  <c r="AN185" i="66"/>
  <c r="AN169" i="66"/>
  <c r="AN164" i="66"/>
  <c r="AN191" i="66"/>
  <c r="AN170" i="66"/>
  <c r="AN160" i="66"/>
  <c r="AN144" i="66"/>
  <c r="AN151" i="66"/>
  <c r="AN166" i="66"/>
  <c r="AN149" i="66"/>
  <c r="AN240" i="66"/>
  <c r="AN237" i="66"/>
  <c r="AN230" i="66"/>
  <c r="AN227" i="66"/>
  <c r="AN226" i="66"/>
  <c r="AN217" i="66"/>
  <c r="AN208" i="66"/>
  <c r="AN216" i="66"/>
  <c r="AN211" i="66"/>
  <c r="AN202" i="66"/>
  <c r="AN210" i="66"/>
  <c r="AN192" i="66"/>
  <c r="AN176" i="66"/>
  <c r="AN190" i="66"/>
  <c r="AN177" i="66"/>
  <c r="AN175" i="66"/>
  <c r="AN182" i="66"/>
  <c r="AN179" i="66"/>
  <c r="AN167" i="66"/>
  <c r="AN152" i="66"/>
  <c r="AN159" i="66"/>
  <c r="AN162" i="66"/>
  <c r="AN157" i="66"/>
  <c r="AN231" i="66"/>
  <c r="AN220" i="66"/>
  <c r="AN196" i="66"/>
  <c r="AN183" i="66"/>
  <c r="AN156" i="66"/>
  <c r="AN232" i="66"/>
  <c r="AN218" i="66"/>
  <c r="AN207" i="66"/>
  <c r="AN195" i="66"/>
  <c r="AN189" i="66"/>
  <c r="AN147" i="66"/>
  <c r="AN236" i="66"/>
  <c r="AN206" i="66"/>
  <c r="AN186" i="66"/>
  <c r="AN222" i="66"/>
  <c r="AN180" i="66"/>
  <c r="AN163" i="66"/>
  <c r="AN130" i="66"/>
  <c r="AN138" i="66"/>
  <c r="AN150" i="66"/>
  <c r="AN194" i="66"/>
  <c r="AN234" i="66"/>
  <c r="AN171" i="66"/>
  <c r="AN181" i="66"/>
  <c r="AN134" i="66"/>
  <c r="AN127" i="66"/>
  <c r="AN135" i="66"/>
  <c r="AN212" i="66"/>
  <c r="AN161" i="66"/>
  <c r="AN143" i="66"/>
  <c r="AN146" i="66"/>
  <c r="AN131" i="66"/>
  <c r="AN154" i="66"/>
  <c r="AN139" i="66"/>
  <c r="Q149" i="66"/>
  <c r="Q128" i="66"/>
  <c r="Q131" i="66"/>
  <c r="Q127" i="66"/>
  <c r="Q135" i="66"/>
  <c r="Q132" i="66"/>
  <c r="Q141" i="66"/>
  <c r="Q144" i="66"/>
  <c r="Q136" i="66"/>
  <c r="Q139" i="66"/>
  <c r="Q140" i="66"/>
  <c r="Q148" i="66"/>
  <c r="Q133" i="66"/>
  <c r="Q129" i="66"/>
  <c r="Q146" i="66"/>
  <c r="Q241" i="66"/>
  <c r="Q231" i="66"/>
  <c r="Q228" i="66"/>
  <c r="Q230" i="66"/>
  <c r="Q222" i="66"/>
  <c r="Q223" i="66"/>
  <c r="Q214" i="66"/>
  <c r="Q219" i="66"/>
  <c r="Q210" i="66"/>
  <c r="Q200" i="66"/>
  <c r="Q201" i="66"/>
  <c r="Q205" i="66"/>
  <c r="Q190" i="66"/>
  <c r="Q171" i="66"/>
  <c r="Q189" i="66"/>
  <c r="Q176" i="66"/>
  <c r="Q174" i="66"/>
  <c r="Q181" i="66"/>
  <c r="Q178" i="66"/>
  <c r="Q164" i="66"/>
  <c r="Q147" i="66"/>
  <c r="Q158" i="66"/>
  <c r="Q157" i="66"/>
  <c r="Q137" i="66"/>
  <c r="Q240" i="66"/>
  <c r="Q236" i="66"/>
  <c r="Q227" i="66"/>
  <c r="Q226" i="66"/>
  <c r="Q220" i="66"/>
  <c r="Q207" i="66"/>
  <c r="Q208" i="66"/>
  <c r="Q197" i="66"/>
  <c r="Q196" i="66"/>
  <c r="Q187" i="66"/>
  <c r="Q204" i="66"/>
  <c r="Q184" i="66"/>
  <c r="Q182" i="66"/>
  <c r="Q173" i="66"/>
  <c r="Q169" i="66"/>
  <c r="Q151" i="66"/>
  <c r="Q154" i="66"/>
  <c r="Q156" i="66"/>
  <c r="Q239" i="66"/>
  <c r="Q232" i="66"/>
  <c r="Q229" i="66"/>
  <c r="Q225" i="66"/>
  <c r="Q212" i="66"/>
  <c r="Q215" i="66"/>
  <c r="Q199" i="66"/>
  <c r="Q209" i="66"/>
  <c r="Q195" i="66"/>
  <c r="Q179" i="66"/>
  <c r="Q217" i="66"/>
  <c r="Q172" i="66"/>
  <c r="Q163" i="66"/>
  <c r="Q188" i="66"/>
  <c r="Q159" i="66"/>
  <c r="Q165" i="66"/>
  <c r="Q161" i="66"/>
  <c r="Q130" i="66"/>
  <c r="Q138" i="66"/>
  <c r="Q235" i="66"/>
  <c r="Q237" i="66"/>
  <c r="Q211" i="66"/>
  <c r="Q206" i="66"/>
  <c r="Q191" i="66"/>
  <c r="Q186" i="66"/>
  <c r="Q185" i="66"/>
  <c r="Q155" i="66"/>
  <c r="Q160" i="66"/>
  <c r="Q145" i="66"/>
  <c r="Q238" i="66"/>
  <c r="Q224" i="66"/>
  <c r="Q216" i="66"/>
  <c r="Q203" i="66"/>
  <c r="Q192" i="66"/>
  <c r="Q194" i="66"/>
  <c r="Q167" i="66"/>
  <c r="Q170" i="66"/>
  <c r="Q150" i="66"/>
  <c r="Q234" i="66"/>
  <c r="Q218" i="66"/>
  <c r="Q202" i="66"/>
  <c r="Q193" i="66"/>
  <c r="Q183" i="66"/>
  <c r="Q180" i="66"/>
  <c r="Q166" i="66"/>
  <c r="Q143" i="66"/>
  <c r="Q152" i="66"/>
  <c r="Q142" i="66"/>
  <c r="Q153" i="66"/>
  <c r="Q233" i="66"/>
  <c r="Q221" i="66"/>
  <c r="Q213" i="66"/>
  <c r="Q198" i="66"/>
  <c r="Q175" i="66"/>
  <c r="Q168" i="66"/>
  <c r="Q177" i="66"/>
  <c r="Q162" i="66"/>
  <c r="Q134" i="66"/>
  <c r="D101" i="7"/>
  <c r="CS123" i="66"/>
  <c r="BM149" i="66"/>
  <c r="BM128" i="66"/>
  <c r="BM132" i="66"/>
  <c r="BM131" i="66"/>
  <c r="BM127" i="66"/>
  <c r="BM135" i="66"/>
  <c r="BM144" i="66"/>
  <c r="BM136" i="66"/>
  <c r="BM139" i="66"/>
  <c r="BM140" i="66"/>
  <c r="BM141" i="66"/>
  <c r="BM133" i="66"/>
  <c r="BM146" i="66"/>
  <c r="BM137" i="66"/>
  <c r="BM241" i="66"/>
  <c r="BM231" i="66"/>
  <c r="BM228" i="66"/>
  <c r="BM224" i="66"/>
  <c r="BM218" i="66"/>
  <c r="BM220" i="66"/>
  <c r="BM219" i="66"/>
  <c r="BM207" i="66"/>
  <c r="BM205" i="66"/>
  <c r="BM199" i="66"/>
  <c r="BM193" i="66"/>
  <c r="BM192" i="66"/>
  <c r="BM206" i="66"/>
  <c r="BM175" i="66"/>
  <c r="BM189" i="66"/>
  <c r="BM176" i="66"/>
  <c r="BM174" i="66"/>
  <c r="BM185" i="66"/>
  <c r="BM178" i="66"/>
  <c r="BM159" i="66"/>
  <c r="BM143" i="66"/>
  <c r="BM154" i="66"/>
  <c r="BM157" i="66"/>
  <c r="BM148" i="66"/>
  <c r="BM129" i="66"/>
  <c r="BM235" i="66"/>
  <c r="BM237" i="66"/>
  <c r="BM236" i="66"/>
  <c r="BM233" i="66"/>
  <c r="BM221" i="66"/>
  <c r="BM216" i="66"/>
  <c r="BM214" i="66"/>
  <c r="BM202" i="66"/>
  <c r="BM210" i="66"/>
  <c r="BM200" i="66"/>
  <c r="BM198" i="66"/>
  <c r="BM191" i="66"/>
  <c r="BM183" i="66"/>
  <c r="BM194" i="66"/>
  <c r="BM184" i="66"/>
  <c r="BM168" i="66"/>
  <c r="BM163" i="66"/>
  <c r="BM173" i="66"/>
  <c r="BM169" i="66"/>
  <c r="BM151" i="66"/>
  <c r="BM162" i="66"/>
  <c r="BM170" i="66"/>
  <c r="BM156" i="66"/>
  <c r="BM130" i="66"/>
  <c r="BM138" i="66"/>
  <c r="BM232" i="66"/>
  <c r="BM227" i="66"/>
  <c r="BM223" i="66"/>
  <c r="BM211" i="66"/>
  <c r="BM203" i="66"/>
  <c r="BM196" i="66"/>
  <c r="BM179" i="66"/>
  <c r="BM180" i="66"/>
  <c r="BM188" i="66"/>
  <c r="BM164" i="66"/>
  <c r="BM158" i="66"/>
  <c r="BM152" i="66"/>
  <c r="BM239" i="66"/>
  <c r="BM230" i="66"/>
  <c r="BM217" i="66"/>
  <c r="BM215" i="66"/>
  <c r="BM209" i="66"/>
  <c r="BM195" i="66"/>
  <c r="BM171" i="66"/>
  <c r="BM172" i="66"/>
  <c r="BM181" i="66"/>
  <c r="BM155" i="66"/>
  <c r="BM150" i="66"/>
  <c r="BM240" i="66"/>
  <c r="BM234" i="66"/>
  <c r="BM222" i="66"/>
  <c r="BM212" i="66"/>
  <c r="BM208" i="66"/>
  <c r="BM197" i="66"/>
  <c r="BM187" i="66"/>
  <c r="BM204" i="66"/>
  <c r="BM182" i="66"/>
  <c r="BM166" i="66"/>
  <c r="BM147" i="66"/>
  <c r="BM161" i="66"/>
  <c r="BM225" i="66"/>
  <c r="BM186" i="66"/>
  <c r="BM160" i="66"/>
  <c r="BM142" i="66"/>
  <c r="BM153" i="66"/>
  <c r="BM238" i="66"/>
  <c r="BM213" i="66"/>
  <c r="BM167" i="66"/>
  <c r="BM229" i="66"/>
  <c r="BM201" i="66"/>
  <c r="BM177" i="66"/>
  <c r="BM145" i="66"/>
  <c r="BM226" i="66"/>
  <c r="BM190" i="66"/>
  <c r="BM165" i="66"/>
  <c r="BM134" i="66"/>
  <c r="AF154" i="66"/>
  <c r="AF132" i="66"/>
  <c r="AF128" i="66"/>
  <c r="AF136" i="66"/>
  <c r="AF129" i="66"/>
  <c r="AF137" i="66"/>
  <c r="AF133" i="66"/>
  <c r="AF140" i="66"/>
  <c r="AF143" i="66"/>
  <c r="AF146" i="66"/>
  <c r="AF150" i="66"/>
  <c r="AF241" i="66"/>
  <c r="AF239" i="66"/>
  <c r="AF232" i="66"/>
  <c r="AF225" i="66"/>
  <c r="AF219" i="66"/>
  <c r="AF228" i="66"/>
  <c r="AF218" i="66"/>
  <c r="AF208" i="66"/>
  <c r="AF203" i="66"/>
  <c r="AF200" i="66"/>
  <c r="AF194" i="66"/>
  <c r="AF201" i="66"/>
  <c r="AF188" i="66"/>
  <c r="AF184" i="66"/>
  <c r="AF190" i="66"/>
  <c r="AF185" i="66"/>
  <c r="AF169" i="66"/>
  <c r="AF182" i="66"/>
  <c r="AF178" i="66"/>
  <c r="AF152" i="66"/>
  <c r="AF159" i="66"/>
  <c r="AF165" i="66"/>
  <c r="AF166" i="66"/>
  <c r="AF153" i="66"/>
  <c r="AF240" i="66"/>
  <c r="AF237" i="66"/>
  <c r="AF235" i="66"/>
  <c r="AF231" i="66"/>
  <c r="AF220" i="66"/>
  <c r="AF224" i="66"/>
  <c r="AF215" i="66"/>
  <c r="AF214" i="66"/>
  <c r="AF209" i="66"/>
  <c r="AF222" i="66"/>
  <c r="AF205" i="66"/>
  <c r="AF198" i="66"/>
  <c r="AF191" i="66"/>
  <c r="AF180" i="66"/>
  <c r="AF187" i="66"/>
  <c r="AF181" i="66"/>
  <c r="AF183" i="66"/>
  <c r="AF174" i="66"/>
  <c r="AF170" i="66"/>
  <c r="AF148" i="66"/>
  <c r="AF155" i="66"/>
  <c r="AF162" i="66"/>
  <c r="AF163" i="66"/>
  <c r="AF149" i="66"/>
  <c r="AF238" i="66"/>
  <c r="AF234" i="66"/>
  <c r="AF226" i="66"/>
  <c r="AF223" i="66"/>
  <c r="AF221" i="66"/>
  <c r="AF213" i="66"/>
  <c r="AF216" i="66"/>
  <c r="AF207" i="66"/>
  <c r="AF204" i="66"/>
  <c r="AF202" i="66"/>
  <c r="AF193" i="66"/>
  <c r="AF192" i="66"/>
  <c r="AF186" i="66"/>
  <c r="AF172" i="66"/>
  <c r="AF195" i="66"/>
  <c r="AF173" i="66"/>
  <c r="AF164" i="66"/>
  <c r="AF179" i="66"/>
  <c r="AF156" i="66"/>
  <c r="AF171" i="66"/>
  <c r="AF147" i="66"/>
  <c r="AF168" i="66"/>
  <c r="AF157" i="66"/>
  <c r="AF229" i="66"/>
  <c r="AF212" i="66"/>
  <c r="AF197" i="66"/>
  <c r="AF199" i="66"/>
  <c r="AF160" i="66"/>
  <c r="AF161" i="66"/>
  <c r="AF236" i="66"/>
  <c r="AF230" i="66"/>
  <c r="AF206" i="66"/>
  <c r="AF189" i="66"/>
  <c r="AF175" i="66"/>
  <c r="AF151" i="66"/>
  <c r="AF210" i="66"/>
  <c r="AF177" i="66"/>
  <c r="AF227" i="66"/>
  <c r="AF196" i="66"/>
  <c r="AF144" i="66"/>
  <c r="AF134" i="66"/>
  <c r="AF211" i="66"/>
  <c r="AF233" i="66"/>
  <c r="AF167" i="66"/>
  <c r="AF138" i="66"/>
  <c r="AF145" i="66"/>
  <c r="AF130" i="66"/>
  <c r="AF176" i="66"/>
  <c r="AF142" i="66"/>
  <c r="AF131" i="66"/>
  <c r="AF139" i="66"/>
  <c r="AF217" i="66"/>
  <c r="AF141" i="66"/>
  <c r="AF158" i="66"/>
  <c r="AF127" i="66"/>
  <c r="AF135" i="66"/>
  <c r="AY155" i="66"/>
  <c r="AY133" i="66"/>
  <c r="AY129" i="66"/>
  <c r="AY137" i="66"/>
  <c r="AY239" i="66"/>
  <c r="AY236" i="66"/>
  <c r="AY232" i="66"/>
  <c r="AY228" i="66"/>
  <c r="AY231" i="66"/>
  <c r="AY225" i="66"/>
  <c r="AY223" i="66"/>
  <c r="AY205" i="66"/>
  <c r="AY216" i="66"/>
  <c r="AY197" i="66"/>
  <c r="AY191" i="66"/>
  <c r="AY203" i="66"/>
  <c r="AY196" i="66"/>
  <c r="AY177" i="66"/>
  <c r="AY202" i="66"/>
  <c r="AY178" i="66"/>
  <c r="AY172" i="66"/>
  <c r="AY171" i="66"/>
  <c r="AY186" i="66"/>
  <c r="AY161" i="66"/>
  <c r="AY145" i="66"/>
  <c r="AY156" i="66"/>
  <c r="AY164" i="66"/>
  <c r="AY154" i="66"/>
  <c r="AY237" i="66"/>
  <c r="AY234" i="66"/>
  <c r="AY230" i="66"/>
  <c r="AY227" i="66"/>
  <c r="AY222" i="66"/>
  <c r="AY221" i="66"/>
  <c r="AY215" i="66"/>
  <c r="AY213" i="66"/>
  <c r="AY211" i="66"/>
  <c r="AY229" i="66"/>
  <c r="AY199" i="66"/>
  <c r="AY200" i="66"/>
  <c r="AY188" i="66"/>
  <c r="AY173" i="66"/>
  <c r="AY190" i="66"/>
  <c r="AY174" i="66"/>
  <c r="AY168" i="66"/>
  <c r="AY169" i="66"/>
  <c r="AY183" i="66"/>
  <c r="AY157" i="66"/>
  <c r="AY141" i="66"/>
  <c r="AY152" i="66"/>
  <c r="AY159" i="66"/>
  <c r="AY150" i="66"/>
  <c r="AY238" i="66"/>
  <c r="AY235" i="66"/>
  <c r="AY241" i="66"/>
  <c r="AY220" i="66"/>
  <c r="AY217" i="66"/>
  <c r="AY214" i="66"/>
  <c r="AY209" i="66"/>
  <c r="AY206" i="66"/>
  <c r="AY201" i="66"/>
  <c r="AY195" i="66"/>
  <c r="AY207" i="66"/>
  <c r="AY189" i="66"/>
  <c r="AY181" i="66"/>
  <c r="AY192" i="66"/>
  <c r="AY182" i="66"/>
  <c r="AY180" i="66"/>
  <c r="AY179" i="66"/>
  <c r="AY176" i="66"/>
  <c r="AY167" i="66"/>
  <c r="AY149" i="66"/>
  <c r="AY160" i="66"/>
  <c r="AY166" i="66"/>
  <c r="AY158" i="66"/>
  <c r="AY134" i="66"/>
  <c r="AY142" i="66"/>
  <c r="AY240" i="66"/>
  <c r="AY219" i="66"/>
  <c r="AY208" i="66"/>
  <c r="AY185" i="66"/>
  <c r="AY165" i="66"/>
  <c r="AY163" i="66"/>
  <c r="AY233" i="66"/>
  <c r="AY218" i="66"/>
  <c r="AY198" i="66"/>
  <c r="AY210" i="66"/>
  <c r="AY184" i="66"/>
  <c r="AY148" i="66"/>
  <c r="AY138" i="66"/>
  <c r="AY224" i="66"/>
  <c r="AY204" i="66"/>
  <c r="AY193" i="66"/>
  <c r="AY170" i="66"/>
  <c r="AY153" i="66"/>
  <c r="AY130" i="66"/>
  <c r="AY226" i="66"/>
  <c r="AY175" i="66"/>
  <c r="AY212" i="66"/>
  <c r="AY162" i="66"/>
  <c r="AY187" i="66"/>
  <c r="AY127" i="66"/>
  <c r="AY135" i="66"/>
  <c r="AY144" i="66"/>
  <c r="AY194" i="66"/>
  <c r="AY131" i="66"/>
  <c r="AY132" i="66"/>
  <c r="AY140" i="66"/>
  <c r="AY136" i="66"/>
  <c r="AY139" i="66"/>
  <c r="AY147" i="66"/>
  <c r="AY151" i="66"/>
  <c r="AY143" i="66"/>
  <c r="AY128" i="66"/>
  <c r="AY146" i="66"/>
  <c r="G151" i="66"/>
  <c r="G129" i="66"/>
  <c r="G239" i="66"/>
  <c r="G226" i="66"/>
  <c r="G240" i="66"/>
  <c r="G225" i="66"/>
  <c r="G218" i="66"/>
  <c r="G238" i="66"/>
  <c r="G236" i="66"/>
  <c r="G205" i="66"/>
  <c r="G215" i="66"/>
  <c r="G197" i="66"/>
  <c r="G198" i="66"/>
  <c r="G199" i="66"/>
  <c r="G192" i="66"/>
  <c r="G181" i="66"/>
  <c r="G196" i="66"/>
  <c r="G174" i="66"/>
  <c r="G167" i="66"/>
  <c r="G168" i="66"/>
  <c r="G169" i="66"/>
  <c r="G153" i="66"/>
  <c r="G160" i="66"/>
  <c r="G163" i="66"/>
  <c r="G162" i="66"/>
  <c r="G134" i="66"/>
  <c r="G137" i="66"/>
  <c r="G234" i="66"/>
  <c r="G231" i="66"/>
  <c r="G233" i="66"/>
  <c r="G224" i="66"/>
  <c r="G217" i="66"/>
  <c r="G223" i="66"/>
  <c r="G219" i="66"/>
  <c r="G212" i="66"/>
  <c r="G210" i="66"/>
  <c r="G203" i="66"/>
  <c r="G194" i="66"/>
  <c r="G193" i="66"/>
  <c r="G190" i="66"/>
  <c r="G177" i="66"/>
  <c r="G186" i="66"/>
  <c r="G170" i="66"/>
  <c r="G165" i="66"/>
  <c r="G180" i="66"/>
  <c r="G166" i="66"/>
  <c r="G149" i="66"/>
  <c r="G156" i="66"/>
  <c r="G159" i="66"/>
  <c r="G158" i="66"/>
  <c r="G138" i="66"/>
  <c r="G144" i="66"/>
  <c r="G147" i="66"/>
  <c r="G133" i="66"/>
  <c r="G237" i="66"/>
  <c r="G230" i="66"/>
  <c r="G227" i="66"/>
  <c r="G229" i="66"/>
  <c r="G221" i="66"/>
  <c r="G214" i="66"/>
  <c r="G213" i="66"/>
  <c r="G209" i="66"/>
  <c r="G204" i="66"/>
  <c r="G201" i="66"/>
  <c r="G191" i="66"/>
  <c r="G202" i="66"/>
  <c r="G200" i="66"/>
  <c r="G185" i="66"/>
  <c r="G188" i="66"/>
  <c r="G178" i="66"/>
  <c r="G176" i="66"/>
  <c r="G175" i="66"/>
  <c r="G171" i="66"/>
  <c r="G157" i="66"/>
  <c r="G141" i="66"/>
  <c r="G148" i="66"/>
  <c r="G164" i="66"/>
  <c r="G150" i="66"/>
  <c r="G130" i="66"/>
  <c r="G228" i="66"/>
  <c r="G211" i="66"/>
  <c r="G206" i="66"/>
  <c r="G182" i="66"/>
  <c r="G161" i="66"/>
  <c r="G154" i="66"/>
  <c r="G241" i="66"/>
  <c r="G220" i="66"/>
  <c r="G208" i="66"/>
  <c r="G189" i="66"/>
  <c r="G184" i="66"/>
  <c r="G145" i="66"/>
  <c r="G155" i="66"/>
  <c r="G232" i="66"/>
  <c r="G216" i="66"/>
  <c r="G195" i="66"/>
  <c r="G173" i="66"/>
  <c r="G179" i="66"/>
  <c r="G172" i="66"/>
  <c r="G207" i="66"/>
  <c r="G187" i="66"/>
  <c r="G222" i="66"/>
  <c r="G152" i="66"/>
  <c r="G235" i="66"/>
  <c r="G143" i="66"/>
  <c r="G135" i="66"/>
  <c r="G131" i="66"/>
  <c r="G183" i="66"/>
  <c r="G146" i="66"/>
  <c r="G142" i="66"/>
  <c r="G136" i="66"/>
  <c r="G139" i="66"/>
  <c r="G132" i="66"/>
  <c r="G127" i="66"/>
  <c r="G140" i="66"/>
  <c r="G128" i="66"/>
  <c r="BJ127" i="66"/>
  <c r="BJ236" i="66"/>
  <c r="BJ230" i="66"/>
  <c r="BJ231" i="66"/>
  <c r="BJ224" i="66"/>
  <c r="BJ217" i="66"/>
  <c r="BJ218" i="66"/>
  <c r="BJ216" i="66"/>
  <c r="BJ206" i="66"/>
  <c r="BJ205" i="66"/>
  <c r="BJ204" i="66"/>
  <c r="BJ199" i="66"/>
  <c r="BJ197" i="66"/>
  <c r="BJ193" i="66"/>
  <c r="BJ174" i="66"/>
  <c r="BJ187" i="66"/>
  <c r="BJ171" i="66"/>
  <c r="BJ166" i="66"/>
  <c r="BJ181" i="66"/>
  <c r="BJ172" i="66"/>
  <c r="BJ150" i="66"/>
  <c r="BJ161" i="66"/>
  <c r="BJ164" i="66"/>
  <c r="BJ159" i="66"/>
  <c r="BJ239" i="66"/>
  <c r="BJ241" i="66"/>
  <c r="BJ234" i="66"/>
  <c r="BJ227" i="66"/>
  <c r="BJ223" i="66"/>
  <c r="BJ222" i="66"/>
  <c r="BJ215" i="66"/>
  <c r="BJ220" i="66"/>
  <c r="BJ213" i="66"/>
  <c r="BJ202" i="66"/>
  <c r="BJ196" i="66"/>
  <c r="BJ195" i="66"/>
  <c r="BJ194" i="66"/>
  <c r="BJ188" i="66"/>
  <c r="BJ170" i="66"/>
  <c r="BJ183" i="66"/>
  <c r="BJ167" i="66"/>
  <c r="BJ184" i="66"/>
  <c r="BJ173" i="66"/>
  <c r="BJ162" i="66"/>
  <c r="BJ146" i="66"/>
  <c r="BJ157" i="66"/>
  <c r="BJ160" i="66"/>
  <c r="BJ155" i="66"/>
  <c r="BJ240" i="66"/>
  <c r="BJ233" i="66"/>
  <c r="BJ232" i="66"/>
  <c r="BJ226" i="66"/>
  <c r="BJ221" i="66"/>
  <c r="BJ225" i="66"/>
  <c r="BJ214" i="66"/>
  <c r="BJ210" i="66"/>
  <c r="BJ208" i="66"/>
  <c r="BJ207" i="66"/>
  <c r="BJ203" i="66"/>
  <c r="BJ200" i="66"/>
  <c r="BJ186" i="66"/>
  <c r="BJ178" i="66"/>
  <c r="BJ185" i="66"/>
  <c r="BJ175" i="66"/>
  <c r="BJ168" i="66"/>
  <c r="BJ169" i="66"/>
  <c r="BJ180" i="66"/>
  <c r="BJ154" i="66"/>
  <c r="BJ163" i="66"/>
  <c r="BJ149" i="66"/>
  <c r="BJ165" i="66"/>
  <c r="BJ235" i="66"/>
  <c r="BJ211" i="66"/>
  <c r="BJ192" i="66"/>
  <c r="BJ189" i="66"/>
  <c r="BJ201" i="66"/>
  <c r="BJ156" i="66"/>
  <c r="BJ228" i="66"/>
  <c r="BJ212" i="66"/>
  <c r="BJ191" i="66"/>
  <c r="BJ179" i="66"/>
  <c r="BJ158" i="66"/>
  <c r="BJ151" i="66"/>
  <c r="BJ238" i="66"/>
  <c r="BJ229" i="66"/>
  <c r="BJ209" i="66"/>
  <c r="BJ190" i="66"/>
  <c r="BJ177" i="66"/>
  <c r="BJ142" i="66"/>
  <c r="BJ219" i="66"/>
  <c r="BJ153" i="66"/>
  <c r="BJ130" i="66"/>
  <c r="BJ198" i="66"/>
  <c r="BJ237" i="66"/>
  <c r="BJ176" i="66"/>
  <c r="BJ182" i="66"/>
  <c r="BJ134" i="66"/>
  <c r="BJ152" i="66"/>
  <c r="BJ135" i="66"/>
  <c r="BJ131" i="66"/>
  <c r="BJ145" i="66"/>
  <c r="BJ138" i="66"/>
  <c r="BJ139" i="66"/>
  <c r="BJ141" i="66"/>
  <c r="BJ128" i="66"/>
  <c r="BJ140" i="66"/>
  <c r="BJ132" i="66"/>
  <c r="BJ144" i="66"/>
  <c r="BJ136" i="66"/>
  <c r="BJ133" i="66"/>
  <c r="BJ143" i="66"/>
  <c r="BJ148" i="66"/>
  <c r="BJ129" i="66"/>
  <c r="BJ137" i="66"/>
  <c r="BJ147" i="66"/>
  <c r="Y144" i="66"/>
  <c r="Y128" i="66"/>
  <c r="Y127" i="66"/>
  <c r="Y135" i="66"/>
  <c r="Y131" i="66"/>
  <c r="Y146" i="66"/>
  <c r="Y145" i="66"/>
  <c r="Y139" i="66"/>
  <c r="Y140" i="66"/>
  <c r="Y142" i="66"/>
  <c r="Y149" i="66"/>
  <c r="Y136" i="66"/>
  <c r="Y148" i="66"/>
  <c r="Y132" i="66"/>
  <c r="Y153" i="66"/>
  <c r="Y129" i="66"/>
  <c r="Y137" i="66"/>
  <c r="Y133" i="66"/>
  <c r="Y235" i="66"/>
  <c r="Y231" i="66"/>
  <c r="Y234" i="66"/>
  <c r="Y227" i="66"/>
  <c r="Y225" i="66"/>
  <c r="Y212" i="66"/>
  <c r="Y211" i="66"/>
  <c r="Y206" i="66"/>
  <c r="Y208" i="66"/>
  <c r="Y193" i="66"/>
  <c r="Y200" i="66"/>
  <c r="Y187" i="66"/>
  <c r="Y183" i="66"/>
  <c r="Y201" i="66"/>
  <c r="Y184" i="66"/>
  <c r="Y168" i="66"/>
  <c r="Y190" i="66"/>
  <c r="Y166" i="66"/>
  <c r="Y159" i="66"/>
  <c r="Y143" i="66"/>
  <c r="Y154" i="66"/>
  <c r="Y157" i="66"/>
  <c r="Y156" i="66"/>
  <c r="Y238" i="66"/>
  <c r="Y233" i="66"/>
  <c r="Y229" i="66"/>
  <c r="Y218" i="66"/>
  <c r="Y216" i="66"/>
  <c r="Y215" i="66"/>
  <c r="Y217" i="66"/>
  <c r="Y199" i="66"/>
  <c r="Y197" i="66"/>
  <c r="Y198" i="66"/>
  <c r="Y171" i="66"/>
  <c r="Y180" i="66"/>
  <c r="Y174" i="66"/>
  <c r="Y169" i="66"/>
  <c r="Y155" i="66"/>
  <c r="Y162" i="66"/>
  <c r="Y161" i="66"/>
  <c r="Y152" i="66"/>
  <c r="Y241" i="66"/>
  <c r="Y232" i="66"/>
  <c r="Y230" i="66"/>
  <c r="Y226" i="66"/>
  <c r="Y220" i="66"/>
  <c r="Y209" i="66"/>
  <c r="Y205" i="66"/>
  <c r="Y196" i="66"/>
  <c r="Y191" i="66"/>
  <c r="Y179" i="66"/>
  <c r="Y186" i="66"/>
  <c r="Y172" i="66"/>
  <c r="Y181" i="66"/>
  <c r="Y185" i="66"/>
  <c r="Y147" i="66"/>
  <c r="Y150" i="66"/>
  <c r="Y165" i="66"/>
  <c r="Y134" i="66"/>
  <c r="Y141" i="66"/>
  <c r="Y240" i="66"/>
  <c r="Y228" i="66"/>
  <c r="Y223" i="66"/>
  <c r="Y202" i="66"/>
  <c r="Y192" i="66"/>
  <c r="Y175" i="66"/>
  <c r="Y182" i="66"/>
  <c r="Y177" i="66"/>
  <c r="Y164" i="66"/>
  <c r="Y237" i="66"/>
  <c r="Y219" i="66"/>
  <c r="Y207" i="66"/>
  <c r="Y213" i="66"/>
  <c r="Y188" i="66"/>
  <c r="Y176" i="66"/>
  <c r="Y178" i="66"/>
  <c r="Y158" i="66"/>
  <c r="Y239" i="66"/>
  <c r="Y224" i="66"/>
  <c r="Y221" i="66"/>
  <c r="Y210" i="66"/>
  <c r="Y195" i="66"/>
  <c r="Y189" i="66"/>
  <c r="Y163" i="66"/>
  <c r="Y151" i="66"/>
  <c r="Y170" i="66"/>
  <c r="Y130" i="66"/>
  <c r="Y236" i="66"/>
  <c r="Y222" i="66"/>
  <c r="Y214" i="66"/>
  <c r="Y203" i="66"/>
  <c r="Y204" i="66"/>
  <c r="Y194" i="66"/>
  <c r="Y173" i="66"/>
  <c r="Y167" i="66"/>
  <c r="Y160" i="66"/>
  <c r="Y138" i="66"/>
  <c r="L147" i="66"/>
  <c r="L132" i="66"/>
  <c r="L141" i="66"/>
  <c r="L133" i="66"/>
  <c r="L137" i="66"/>
  <c r="L136" i="66"/>
  <c r="L154" i="66"/>
  <c r="L129" i="66"/>
  <c r="L140" i="66"/>
  <c r="L240" i="66"/>
  <c r="L239" i="66"/>
  <c r="L229" i="66"/>
  <c r="L228" i="66"/>
  <c r="L218" i="66"/>
  <c r="L226" i="66"/>
  <c r="L216" i="66"/>
  <c r="L203" i="66"/>
  <c r="L200" i="66"/>
  <c r="L197" i="66"/>
  <c r="L198" i="66"/>
  <c r="L199" i="66"/>
  <c r="L195" i="66"/>
  <c r="L184" i="66"/>
  <c r="L189" i="66"/>
  <c r="L177" i="66"/>
  <c r="L171" i="66"/>
  <c r="L170" i="66"/>
  <c r="L182" i="66"/>
  <c r="L152" i="66"/>
  <c r="L165" i="66"/>
  <c r="L163" i="66"/>
  <c r="L157" i="66"/>
  <c r="L233" i="66"/>
  <c r="L238" i="66"/>
  <c r="L227" i="66"/>
  <c r="L223" i="66"/>
  <c r="L224" i="66"/>
  <c r="L220" i="66"/>
  <c r="L214" i="66"/>
  <c r="L210" i="66"/>
  <c r="L215" i="66"/>
  <c r="L194" i="66"/>
  <c r="L193" i="66"/>
  <c r="L196" i="66"/>
  <c r="L191" i="66"/>
  <c r="L180" i="66"/>
  <c r="L186" i="66"/>
  <c r="L173" i="66"/>
  <c r="L167" i="66"/>
  <c r="L168" i="66"/>
  <c r="L174" i="66"/>
  <c r="L148" i="66"/>
  <c r="L159" i="66"/>
  <c r="L162" i="66"/>
  <c r="L153" i="66"/>
  <c r="L128" i="66"/>
  <c r="L236" i="66"/>
  <c r="L232" i="66"/>
  <c r="L234" i="66"/>
  <c r="L231" i="66"/>
  <c r="L221" i="66"/>
  <c r="L230" i="66"/>
  <c r="L213" i="66"/>
  <c r="L208" i="66"/>
  <c r="L204" i="66"/>
  <c r="L205" i="66"/>
  <c r="L201" i="66"/>
  <c r="L202" i="66"/>
  <c r="L188" i="66"/>
  <c r="L187" i="66"/>
  <c r="L172" i="66"/>
  <c r="L181" i="66"/>
  <c r="L179" i="66"/>
  <c r="L178" i="66"/>
  <c r="L175" i="66"/>
  <c r="L156" i="66"/>
  <c r="L166" i="66"/>
  <c r="L151" i="66"/>
  <c r="L161" i="66"/>
  <c r="L235" i="66"/>
  <c r="L222" i="66"/>
  <c r="L212" i="66"/>
  <c r="L190" i="66"/>
  <c r="L164" i="66"/>
  <c r="L155" i="66"/>
  <c r="L237" i="66"/>
  <c r="L217" i="66"/>
  <c r="L206" i="66"/>
  <c r="L176" i="66"/>
  <c r="L183" i="66"/>
  <c r="L158" i="66"/>
  <c r="L241" i="66"/>
  <c r="L219" i="66"/>
  <c r="L207" i="66"/>
  <c r="L192" i="66"/>
  <c r="L169" i="66"/>
  <c r="L144" i="66"/>
  <c r="L225" i="66"/>
  <c r="L160" i="66"/>
  <c r="L209" i="66"/>
  <c r="L149" i="66"/>
  <c r="L211" i="66"/>
  <c r="L146" i="66"/>
  <c r="L134" i="66"/>
  <c r="L143" i="66"/>
  <c r="L138" i="66"/>
  <c r="L130" i="66"/>
  <c r="L150" i="66"/>
  <c r="L142" i="66"/>
  <c r="L185" i="66"/>
  <c r="L131" i="66"/>
  <c r="L127" i="66"/>
  <c r="L139" i="66"/>
  <c r="L145" i="66"/>
  <c r="L135" i="66"/>
  <c r="BU144" i="66"/>
  <c r="BU132" i="66"/>
  <c r="BU128" i="66"/>
  <c r="BU127" i="66"/>
  <c r="BU135" i="66"/>
  <c r="BU131" i="66"/>
  <c r="BU139" i="66"/>
  <c r="BU146" i="66"/>
  <c r="BU140" i="66"/>
  <c r="BU142" i="66"/>
  <c r="BU145" i="66"/>
  <c r="BU136" i="66"/>
  <c r="BU149" i="66"/>
  <c r="BU153" i="66"/>
  <c r="BU129" i="66"/>
  <c r="BU137" i="66"/>
  <c r="BU141" i="66"/>
  <c r="BU238" i="66"/>
  <c r="BU232" i="66"/>
  <c r="BU228" i="66"/>
  <c r="BU241" i="66"/>
  <c r="BU222" i="66"/>
  <c r="BU220" i="66"/>
  <c r="BU217" i="66"/>
  <c r="BU207" i="66"/>
  <c r="BU202" i="66"/>
  <c r="BU203" i="66"/>
  <c r="BU192" i="66"/>
  <c r="BU191" i="66"/>
  <c r="BU188" i="66"/>
  <c r="BU171" i="66"/>
  <c r="BU194" i="66"/>
  <c r="BU172" i="66"/>
  <c r="BU182" i="66"/>
  <c r="BU173" i="66"/>
  <c r="BU185" i="66"/>
  <c r="BU151" i="66"/>
  <c r="BU162" i="66"/>
  <c r="BU164" i="66"/>
  <c r="BU165" i="66"/>
  <c r="BU148" i="66"/>
  <c r="BU133" i="66"/>
  <c r="BU235" i="66"/>
  <c r="BU231" i="66"/>
  <c r="BU225" i="66"/>
  <c r="BU229" i="66"/>
  <c r="BU227" i="66"/>
  <c r="BU216" i="66"/>
  <c r="BU211" i="66"/>
  <c r="BU209" i="66"/>
  <c r="BU208" i="66"/>
  <c r="BU193" i="66"/>
  <c r="BU197" i="66"/>
  <c r="BU210" i="66"/>
  <c r="BU179" i="66"/>
  <c r="BU186" i="66"/>
  <c r="BU180" i="66"/>
  <c r="BU204" i="66"/>
  <c r="BU163" i="66"/>
  <c r="BU166" i="66"/>
  <c r="BU159" i="66"/>
  <c r="BU143" i="66"/>
  <c r="BU154" i="66"/>
  <c r="BU157" i="66"/>
  <c r="BU156" i="66"/>
  <c r="BU134" i="66"/>
  <c r="BU240" i="66"/>
  <c r="BU234" i="66"/>
  <c r="BU226" i="66"/>
  <c r="BU212" i="66"/>
  <c r="BU206" i="66"/>
  <c r="BU196" i="66"/>
  <c r="BU201" i="66"/>
  <c r="BU198" i="66"/>
  <c r="BU190" i="66"/>
  <c r="BU178" i="66"/>
  <c r="BU170" i="66"/>
  <c r="BU167" i="66"/>
  <c r="BU239" i="66"/>
  <c r="BU237" i="66"/>
  <c r="BU218" i="66"/>
  <c r="BU214" i="66"/>
  <c r="BU221" i="66"/>
  <c r="BU200" i="66"/>
  <c r="BU183" i="66"/>
  <c r="BU184" i="66"/>
  <c r="BU174" i="66"/>
  <c r="BU177" i="66"/>
  <c r="BU158" i="66"/>
  <c r="BU160" i="66"/>
  <c r="BU236" i="66"/>
  <c r="BU224" i="66"/>
  <c r="BU219" i="66"/>
  <c r="BU215" i="66"/>
  <c r="BU205" i="66"/>
  <c r="BU195" i="66"/>
  <c r="BU175" i="66"/>
  <c r="BU176" i="66"/>
  <c r="BU181" i="66"/>
  <c r="BU155" i="66"/>
  <c r="BU150" i="66"/>
  <c r="BU152" i="66"/>
  <c r="BU130" i="66"/>
  <c r="BU213" i="66"/>
  <c r="BU168" i="66"/>
  <c r="BU233" i="66"/>
  <c r="BU199" i="66"/>
  <c r="BU138" i="66"/>
  <c r="BU230" i="66"/>
  <c r="BU187" i="66"/>
  <c r="BU147" i="66"/>
  <c r="BU223" i="66"/>
  <c r="BU189" i="66"/>
  <c r="BU161" i="66"/>
  <c r="BU169" i="66"/>
  <c r="DA144" i="66"/>
  <c r="DA127" i="66"/>
  <c r="DA132" i="66"/>
  <c r="DA128" i="66"/>
  <c r="DA131" i="66"/>
  <c r="DA135" i="66"/>
  <c r="DA149" i="66"/>
  <c r="DA146" i="66"/>
  <c r="DA136" i="66"/>
  <c r="DA142" i="66"/>
  <c r="DA145" i="66"/>
  <c r="DA139" i="66"/>
  <c r="DA153" i="66"/>
  <c r="DA133" i="66"/>
  <c r="DA141" i="66"/>
  <c r="DA137" i="66"/>
  <c r="DA239" i="66"/>
  <c r="DA236" i="66"/>
  <c r="DA231" i="66"/>
  <c r="DA224" i="66"/>
  <c r="DA227" i="66"/>
  <c r="DA220" i="66"/>
  <c r="DA217" i="66"/>
  <c r="DA215" i="66"/>
  <c r="DA206" i="66"/>
  <c r="DA203" i="66"/>
  <c r="DA196" i="66"/>
  <c r="DA195" i="66"/>
  <c r="DA237" i="66"/>
  <c r="DA241" i="66"/>
  <c r="DA228" i="66"/>
  <c r="DA226" i="66"/>
  <c r="DA218" i="66"/>
  <c r="DA216" i="66"/>
  <c r="DA211" i="66"/>
  <c r="DA213" i="66"/>
  <c r="DA208" i="66"/>
  <c r="DA193" i="66"/>
  <c r="DA200" i="66"/>
  <c r="DA187" i="66"/>
  <c r="DA179" i="66"/>
  <c r="DA189" i="66"/>
  <c r="DA184" i="66"/>
  <c r="DA168" i="66"/>
  <c r="DA201" i="66"/>
  <c r="DA190" i="66"/>
  <c r="DA159" i="66"/>
  <c r="DA143" i="66"/>
  <c r="DA154" i="66"/>
  <c r="DA157" i="66"/>
  <c r="DA156" i="66"/>
  <c r="DA130" i="66"/>
  <c r="DA138" i="66"/>
  <c r="DA140" i="66"/>
  <c r="DA238" i="66"/>
  <c r="DA225" i="66"/>
  <c r="DA219" i="66"/>
  <c r="DA221" i="66"/>
  <c r="DA205" i="66"/>
  <c r="DA197" i="66"/>
  <c r="DA183" i="66"/>
  <c r="DA186" i="66"/>
  <c r="DA176" i="66"/>
  <c r="DA163" i="66"/>
  <c r="DA178" i="66"/>
  <c r="DA151" i="66"/>
  <c r="DA158" i="66"/>
  <c r="DA167" i="66"/>
  <c r="DA148" i="66"/>
  <c r="DA129" i="66"/>
  <c r="DA232" i="66"/>
  <c r="DA229" i="66"/>
  <c r="DA223" i="66"/>
  <c r="DA207" i="66"/>
  <c r="DA199" i="66"/>
  <c r="DA191" i="66"/>
  <c r="DA175" i="66"/>
  <c r="DA210" i="66"/>
  <c r="DA172" i="66"/>
  <c r="DA181" i="66"/>
  <c r="DA177" i="66"/>
  <c r="DA147" i="66"/>
  <c r="DA150" i="66"/>
  <c r="DA165" i="66"/>
  <c r="DA134" i="66"/>
  <c r="DA240" i="66"/>
  <c r="DA233" i="66"/>
  <c r="DA230" i="66"/>
  <c r="DA212" i="66"/>
  <c r="DA209" i="66"/>
  <c r="DA204" i="66"/>
  <c r="DA188" i="66"/>
  <c r="DA171" i="66"/>
  <c r="DA194" i="66"/>
  <c r="DA182" i="66"/>
  <c r="DA173" i="66"/>
  <c r="DA169" i="66"/>
  <c r="DA170" i="66"/>
  <c r="DA164" i="66"/>
  <c r="DA160" i="66"/>
  <c r="DA234" i="66"/>
  <c r="DA192" i="66"/>
  <c r="DA174" i="66"/>
  <c r="DA161" i="66"/>
  <c r="DA222" i="66"/>
  <c r="DA166" i="66"/>
  <c r="DA214" i="66"/>
  <c r="DA198" i="66"/>
  <c r="DA155" i="66"/>
  <c r="DA235" i="66"/>
  <c r="DA202" i="66"/>
  <c r="DA180" i="66"/>
  <c r="DA162" i="66"/>
  <c r="DA185" i="66"/>
  <c r="DA152" i="66"/>
  <c r="Y123" i="10"/>
  <c r="Y230" i="10" s="1"/>
  <c r="I8" i="7"/>
  <c r="E66" i="7"/>
  <c r="F66" i="7" s="1"/>
  <c r="I66" i="7"/>
  <c r="K74" i="51" s="1"/>
  <c r="D39" i="7"/>
  <c r="I39" i="7"/>
  <c r="I16" i="7"/>
  <c r="K24" i="51" s="1"/>
  <c r="E16" i="7"/>
  <c r="F16" i="7" s="1"/>
  <c r="D65" i="7"/>
  <c r="E31" i="7"/>
  <c r="F31" i="7" s="1"/>
  <c r="C39" i="51"/>
  <c r="I40" i="7"/>
  <c r="K48" i="51" s="1"/>
  <c r="BL154" i="66"/>
  <c r="BL129" i="66"/>
  <c r="BL132" i="66"/>
  <c r="BL128" i="66"/>
  <c r="BL136" i="66"/>
  <c r="BL150" i="66"/>
  <c r="BL133" i="66"/>
  <c r="BL143" i="66"/>
  <c r="BL146" i="66"/>
  <c r="BL140" i="66"/>
  <c r="BL137" i="66"/>
  <c r="BL238" i="66"/>
  <c r="BL234" i="66"/>
  <c r="BL232" i="66"/>
  <c r="BL228" i="66"/>
  <c r="BL220" i="66"/>
  <c r="BL231" i="66"/>
  <c r="BL212" i="66"/>
  <c r="BL210" i="66"/>
  <c r="BL206" i="66"/>
  <c r="BL194" i="66"/>
  <c r="BL201" i="66"/>
  <c r="BL188" i="66"/>
  <c r="BL184" i="66"/>
  <c r="BL205" i="66"/>
  <c r="BL195" i="66"/>
  <c r="BL173" i="66"/>
  <c r="BL164" i="66"/>
  <c r="BL179" i="66"/>
  <c r="BL156" i="66"/>
  <c r="BL171" i="66"/>
  <c r="BL151" i="66"/>
  <c r="BL158" i="66"/>
  <c r="BL157" i="66"/>
  <c r="BL239" i="66"/>
  <c r="BL229" i="66"/>
  <c r="BL227" i="66"/>
  <c r="BL217" i="66"/>
  <c r="BL218" i="66"/>
  <c r="BL214" i="66"/>
  <c r="BL204" i="66"/>
  <c r="BL197" i="66"/>
  <c r="BL192" i="66"/>
  <c r="BL180" i="66"/>
  <c r="BL190" i="66"/>
  <c r="BL177" i="66"/>
  <c r="BL182" i="66"/>
  <c r="BL170" i="66"/>
  <c r="BL144" i="66"/>
  <c r="BL147" i="66"/>
  <c r="BL163" i="66"/>
  <c r="BL240" i="66"/>
  <c r="BL235" i="66"/>
  <c r="BL224" i="66"/>
  <c r="BL221" i="66"/>
  <c r="BL208" i="66"/>
  <c r="BL200" i="66"/>
  <c r="BL198" i="66"/>
  <c r="BL186" i="66"/>
  <c r="BL187" i="66"/>
  <c r="BL183" i="66"/>
  <c r="BL178" i="66"/>
  <c r="BL168" i="66"/>
  <c r="BL162" i="66"/>
  <c r="BL149" i="66"/>
  <c r="BL237" i="66"/>
  <c r="BL226" i="66"/>
  <c r="BL219" i="66"/>
  <c r="BL215" i="66"/>
  <c r="BL203" i="66"/>
  <c r="BL211" i="66"/>
  <c r="BL191" i="66"/>
  <c r="BL172" i="66"/>
  <c r="BL181" i="66"/>
  <c r="BL174" i="66"/>
  <c r="BL152" i="66"/>
  <c r="BL155" i="66"/>
  <c r="BL161" i="66"/>
  <c r="BL134" i="66"/>
  <c r="BL142" i="66"/>
  <c r="BL230" i="66"/>
  <c r="BL213" i="66"/>
  <c r="BL202" i="66"/>
  <c r="BL176" i="66"/>
  <c r="BL175" i="66"/>
  <c r="BL159" i="66"/>
  <c r="BL138" i="66"/>
  <c r="BL236" i="66"/>
  <c r="BL223" i="66"/>
  <c r="BL207" i="66"/>
  <c r="BL196" i="66"/>
  <c r="BL185" i="66"/>
  <c r="BL160" i="66"/>
  <c r="BL166" i="66"/>
  <c r="BL241" i="66"/>
  <c r="BL222" i="66"/>
  <c r="BL199" i="66"/>
  <c r="BL165" i="66"/>
  <c r="BL145" i="66"/>
  <c r="BL225" i="66"/>
  <c r="BL193" i="66"/>
  <c r="BL167" i="66"/>
  <c r="BL131" i="66"/>
  <c r="BL139" i="66"/>
  <c r="BL141" i="66"/>
  <c r="BL216" i="66"/>
  <c r="BL148" i="66"/>
  <c r="BL127" i="66"/>
  <c r="BL233" i="66"/>
  <c r="BL169" i="66"/>
  <c r="BL209" i="66"/>
  <c r="BL153" i="66"/>
  <c r="BL135" i="66"/>
  <c r="BL189" i="66"/>
  <c r="BL130" i="66"/>
  <c r="F241" i="66"/>
  <c r="F237" i="66"/>
  <c r="F227" i="66"/>
  <c r="F230" i="66"/>
  <c r="F225" i="66"/>
  <c r="F215" i="66"/>
  <c r="F212" i="66"/>
  <c r="F210" i="66"/>
  <c r="F208" i="66"/>
  <c r="F200" i="66"/>
  <c r="F203" i="66"/>
  <c r="F205" i="66"/>
  <c r="F209" i="66"/>
  <c r="F174" i="66"/>
  <c r="F191" i="66"/>
  <c r="F175" i="66"/>
  <c r="F177" i="66"/>
  <c r="F181" i="66"/>
  <c r="F172" i="66"/>
  <c r="F158" i="66"/>
  <c r="F142" i="66"/>
  <c r="F157" i="66"/>
  <c r="F156" i="66"/>
  <c r="F151" i="66"/>
  <c r="F240" i="66"/>
  <c r="F236" i="66"/>
  <c r="F233" i="66"/>
  <c r="F228" i="66"/>
  <c r="F224" i="66"/>
  <c r="F211" i="66"/>
  <c r="F216" i="66"/>
  <c r="F206" i="66"/>
  <c r="F202" i="66"/>
  <c r="F197" i="66"/>
  <c r="F201" i="66"/>
  <c r="F194" i="66"/>
  <c r="F199" i="66"/>
  <c r="F170" i="66"/>
  <c r="F189" i="66"/>
  <c r="F171" i="66"/>
  <c r="F166" i="66"/>
  <c r="F173" i="66"/>
  <c r="F169" i="66"/>
  <c r="F154" i="66"/>
  <c r="F168" i="66"/>
  <c r="F153" i="66"/>
  <c r="F163" i="66"/>
  <c r="F238" i="66"/>
  <c r="F234" i="66"/>
  <c r="F232" i="66"/>
  <c r="F221" i="66"/>
  <c r="F223" i="66"/>
  <c r="F222" i="66"/>
  <c r="F218" i="66"/>
  <c r="F207" i="66"/>
  <c r="F198" i="66"/>
  <c r="F196" i="66"/>
  <c r="F195" i="66"/>
  <c r="F190" i="66"/>
  <c r="F182" i="66"/>
  <c r="F187" i="66"/>
  <c r="F183" i="66"/>
  <c r="F167" i="66"/>
  <c r="F184" i="66"/>
  <c r="F193" i="66"/>
  <c r="F164" i="66"/>
  <c r="F150" i="66"/>
  <c r="F165" i="66"/>
  <c r="F149" i="66"/>
  <c r="F159" i="66"/>
  <c r="F231" i="66"/>
  <c r="F217" i="66"/>
  <c r="F192" i="66"/>
  <c r="F185" i="66"/>
  <c r="F180" i="66"/>
  <c r="F160" i="66"/>
  <c r="F226" i="66"/>
  <c r="F214" i="66"/>
  <c r="F219" i="66"/>
  <c r="F179" i="66"/>
  <c r="F162" i="66"/>
  <c r="F155" i="66"/>
  <c r="F239" i="66"/>
  <c r="F229" i="66"/>
  <c r="F213" i="66"/>
  <c r="F186" i="66"/>
  <c r="F188" i="66"/>
  <c r="F146" i="66"/>
  <c r="F220" i="66"/>
  <c r="F161" i="66"/>
  <c r="F204" i="66"/>
  <c r="F235" i="66"/>
  <c r="F176" i="66"/>
  <c r="F178" i="66"/>
  <c r="F134" i="66"/>
  <c r="F127" i="66"/>
  <c r="F139" i="66"/>
  <c r="F130" i="66"/>
  <c r="F148" i="66"/>
  <c r="F131" i="66"/>
  <c r="F141" i="66"/>
  <c r="F144" i="66"/>
  <c r="F138" i="66"/>
  <c r="F147" i="66"/>
  <c r="F135" i="66"/>
  <c r="F143" i="66"/>
  <c r="F128" i="66"/>
  <c r="F152" i="66"/>
  <c r="F132" i="66"/>
  <c r="F136" i="66"/>
  <c r="F145" i="66"/>
  <c r="F137" i="66"/>
  <c r="F140" i="66"/>
  <c r="F133" i="66"/>
  <c r="F129" i="66"/>
  <c r="DB127" i="66"/>
  <c r="DB237" i="66"/>
  <c r="DB238" i="66"/>
  <c r="DB227" i="66"/>
  <c r="DB223" i="66"/>
  <c r="DB217" i="66"/>
  <c r="DB215" i="66"/>
  <c r="DB213" i="66"/>
  <c r="DB214" i="66"/>
  <c r="DB202" i="66"/>
  <c r="DB199" i="66"/>
  <c r="DB200" i="66"/>
  <c r="DB201" i="66"/>
  <c r="DB189" i="66"/>
  <c r="DB170" i="66"/>
  <c r="DB188" i="66"/>
  <c r="DB175" i="66"/>
  <c r="DB173" i="66"/>
  <c r="DB180" i="66"/>
  <c r="DB176" i="66"/>
  <c r="DB158" i="66"/>
  <c r="DB142" i="66"/>
  <c r="DB153" i="66"/>
  <c r="DB156" i="66"/>
  <c r="DB241" i="66"/>
  <c r="DB236" i="66"/>
  <c r="DB229" i="66"/>
  <c r="DB232" i="66"/>
  <c r="DB220" i="66"/>
  <c r="DB211" i="66"/>
  <c r="DB210" i="66"/>
  <c r="DB207" i="66"/>
  <c r="DB198" i="66"/>
  <c r="DB196" i="66"/>
  <c r="DB197" i="66"/>
  <c r="DB194" i="66"/>
  <c r="DB182" i="66"/>
  <c r="DB193" i="66"/>
  <c r="DB185" i="66"/>
  <c r="DB171" i="66"/>
  <c r="DB166" i="66"/>
  <c r="DB172" i="66"/>
  <c r="DB168" i="66"/>
  <c r="DB154" i="66"/>
  <c r="DB164" i="66"/>
  <c r="DB149" i="66"/>
  <c r="DB159" i="66"/>
  <c r="DB130" i="66"/>
  <c r="DB240" i="66"/>
  <c r="DB230" i="66"/>
  <c r="DB231" i="66"/>
  <c r="DB235" i="66"/>
  <c r="DB221" i="66"/>
  <c r="DB219" i="66"/>
  <c r="DB218" i="66"/>
  <c r="DB216" i="66"/>
  <c r="DB209" i="66"/>
  <c r="DB204" i="66"/>
  <c r="DB225" i="66"/>
  <c r="DB191" i="66"/>
  <c r="DB186" i="66"/>
  <c r="DB174" i="66"/>
  <c r="DB203" i="66"/>
  <c r="DB179" i="66"/>
  <c r="DB181" i="66"/>
  <c r="DB184" i="66"/>
  <c r="DB177" i="66"/>
  <c r="DB162" i="66"/>
  <c r="DB146" i="66"/>
  <c r="DB157" i="66"/>
  <c r="DB160" i="66"/>
  <c r="DB151" i="66"/>
  <c r="DB134" i="66"/>
  <c r="DB233" i="66"/>
  <c r="DB224" i="66"/>
  <c r="DB192" i="66"/>
  <c r="DB205" i="66"/>
  <c r="DB165" i="66"/>
  <c r="DB169" i="66"/>
  <c r="DB131" i="66"/>
  <c r="DB147" i="66"/>
  <c r="DB226" i="66"/>
  <c r="DB206" i="66"/>
  <c r="DB195" i="66"/>
  <c r="DB183" i="66"/>
  <c r="DB163" i="66"/>
  <c r="DB155" i="66"/>
  <c r="DB135" i="66"/>
  <c r="DB234" i="66"/>
  <c r="DB222" i="66"/>
  <c r="DB208" i="66"/>
  <c r="DB178" i="66"/>
  <c r="DB187" i="66"/>
  <c r="DB161" i="66"/>
  <c r="DB138" i="66"/>
  <c r="DB139" i="66"/>
  <c r="DB239" i="66"/>
  <c r="DB167" i="66"/>
  <c r="DB228" i="66"/>
  <c r="DB150" i="66"/>
  <c r="DB140" i="66"/>
  <c r="DB190" i="66"/>
  <c r="DB212" i="66"/>
  <c r="DB143" i="66"/>
  <c r="DB132" i="66"/>
  <c r="DB145" i="66"/>
  <c r="DB136" i="66"/>
  <c r="DB148" i="66"/>
  <c r="DB128" i="66"/>
  <c r="DB129" i="66"/>
  <c r="DB137" i="66"/>
  <c r="DB152" i="66"/>
  <c r="DB144" i="66"/>
  <c r="DB133" i="66"/>
  <c r="DB141" i="66"/>
  <c r="AP241" i="66"/>
  <c r="AP236" i="66"/>
  <c r="AP235" i="66"/>
  <c r="AP225" i="66"/>
  <c r="AP220" i="66"/>
  <c r="AP211" i="66"/>
  <c r="AP216" i="66"/>
  <c r="AP214" i="66"/>
  <c r="AP202" i="66"/>
  <c r="AP196" i="66"/>
  <c r="AP197" i="66"/>
  <c r="AP201" i="66"/>
  <c r="AP189" i="66"/>
  <c r="AP170" i="66"/>
  <c r="AP188" i="66"/>
  <c r="AP171" i="66"/>
  <c r="AP169" i="66"/>
  <c r="AP172" i="66"/>
  <c r="AP168" i="66"/>
  <c r="AP154" i="66"/>
  <c r="AP164" i="66"/>
  <c r="AP149" i="66"/>
  <c r="AP159" i="66"/>
  <c r="AP240" i="66"/>
  <c r="AP234" i="66"/>
  <c r="AP231" i="66"/>
  <c r="AP226" i="66"/>
  <c r="AP228" i="66"/>
  <c r="AP219" i="66"/>
  <c r="AP224" i="66"/>
  <c r="AP210" i="66"/>
  <c r="AP212" i="66"/>
  <c r="AP208" i="66"/>
  <c r="AP205" i="66"/>
  <c r="AP191" i="66"/>
  <c r="AP190" i="66"/>
  <c r="AP178" i="66"/>
  <c r="AP185" i="66"/>
  <c r="AP179" i="66"/>
  <c r="AP181" i="66"/>
  <c r="AP187" i="66"/>
  <c r="AP184" i="66"/>
  <c r="AP162" i="66"/>
  <c r="AP146" i="66"/>
  <c r="AP157" i="66"/>
  <c r="AP160" i="66"/>
  <c r="AP230" i="66"/>
  <c r="AP232" i="66"/>
  <c r="AP215" i="66"/>
  <c r="AP206" i="66"/>
  <c r="AP199" i="66"/>
  <c r="AP204" i="66"/>
  <c r="AP174" i="66"/>
  <c r="AP175" i="66"/>
  <c r="AP180" i="66"/>
  <c r="AP158" i="66"/>
  <c r="AP153" i="66"/>
  <c r="AP151" i="66"/>
  <c r="AP239" i="66"/>
  <c r="AP233" i="66"/>
  <c r="AP223" i="66"/>
  <c r="AP218" i="66"/>
  <c r="AP207" i="66"/>
  <c r="AP192" i="66"/>
  <c r="AP194" i="66"/>
  <c r="AP193" i="66"/>
  <c r="AP167" i="66"/>
  <c r="AP177" i="66"/>
  <c r="AP150" i="66"/>
  <c r="AP165" i="66"/>
  <c r="AP237" i="66"/>
  <c r="AP229" i="66"/>
  <c r="AP222" i="66"/>
  <c r="AP213" i="66"/>
  <c r="AP198" i="66"/>
  <c r="AP195" i="66"/>
  <c r="AP182" i="66"/>
  <c r="AP183" i="66"/>
  <c r="AP166" i="66"/>
  <c r="AP163" i="66"/>
  <c r="AP161" i="66"/>
  <c r="AP155" i="66"/>
  <c r="AP238" i="66"/>
  <c r="AP209" i="66"/>
  <c r="AP173" i="66"/>
  <c r="AP227" i="66"/>
  <c r="AP200" i="66"/>
  <c r="AP176" i="66"/>
  <c r="AP221" i="66"/>
  <c r="AP186" i="66"/>
  <c r="AP142" i="66"/>
  <c r="AP217" i="66"/>
  <c r="AP134" i="66"/>
  <c r="AP156" i="66"/>
  <c r="AP130" i="66"/>
  <c r="AP143" i="66"/>
  <c r="AP203" i="66"/>
  <c r="AP138" i="66"/>
  <c r="AP127" i="66"/>
  <c r="AP139" i="66"/>
  <c r="AP147" i="66"/>
  <c r="AP135" i="66"/>
  <c r="AP131" i="66"/>
  <c r="AP128" i="66"/>
  <c r="AP136" i="66"/>
  <c r="AP148" i="66"/>
  <c r="AP140" i="66"/>
  <c r="AP132" i="66"/>
  <c r="AP133" i="66"/>
  <c r="AP141" i="66"/>
  <c r="AP144" i="66"/>
  <c r="AP145" i="66"/>
  <c r="AP152" i="66"/>
  <c r="AP129" i="66"/>
  <c r="AP137" i="66"/>
  <c r="BP150" i="66"/>
  <c r="BP129" i="66"/>
  <c r="BP128" i="66"/>
  <c r="BP140" i="66"/>
  <c r="BP146" i="66"/>
  <c r="BP142" i="66"/>
  <c r="BP145" i="66"/>
  <c r="BP132" i="66"/>
  <c r="BP143" i="66"/>
  <c r="BP136" i="66"/>
  <c r="BP137" i="66"/>
  <c r="BP133" i="66"/>
  <c r="BP240" i="66"/>
  <c r="BP237" i="66"/>
  <c r="BP229" i="66"/>
  <c r="BP225" i="66"/>
  <c r="BP224" i="66"/>
  <c r="BP213" i="66"/>
  <c r="BP211" i="66"/>
  <c r="BP208" i="66"/>
  <c r="BP212" i="66"/>
  <c r="BP204" i="66"/>
  <c r="BP193" i="66"/>
  <c r="BP192" i="66"/>
  <c r="BP180" i="66"/>
  <c r="BP189" i="66"/>
  <c r="BP181" i="66"/>
  <c r="BP218" i="66"/>
  <c r="BP164" i="66"/>
  <c r="BP195" i="66"/>
  <c r="BP174" i="66"/>
  <c r="BP156" i="66"/>
  <c r="BP167" i="66"/>
  <c r="BP151" i="66"/>
  <c r="BP165" i="66"/>
  <c r="BP149" i="66"/>
  <c r="BP241" i="66"/>
  <c r="BP234" i="66"/>
  <c r="BP231" i="66"/>
  <c r="BP219" i="66"/>
  <c r="BP221" i="66"/>
  <c r="BP228" i="66"/>
  <c r="BP203" i="66"/>
  <c r="BP200" i="66"/>
  <c r="BP197" i="66"/>
  <c r="BP184" i="66"/>
  <c r="BP186" i="66"/>
  <c r="BP173" i="66"/>
  <c r="BP171" i="66"/>
  <c r="BP183" i="66"/>
  <c r="BP163" i="66"/>
  <c r="BP144" i="66"/>
  <c r="BP147" i="66"/>
  <c r="BP157" i="66"/>
  <c r="BP238" i="66"/>
  <c r="BP227" i="66"/>
  <c r="BP222" i="66"/>
  <c r="BP217" i="66"/>
  <c r="BP207" i="66"/>
  <c r="BP202" i="66"/>
  <c r="BP176" i="66"/>
  <c r="BP185" i="66"/>
  <c r="BP179" i="66"/>
  <c r="BP175" i="66"/>
  <c r="BP152" i="66"/>
  <c r="BP155" i="66"/>
  <c r="BP153" i="66"/>
  <c r="BP236" i="66"/>
  <c r="BP232" i="66"/>
  <c r="BP216" i="66"/>
  <c r="BP214" i="66"/>
  <c r="BP206" i="66"/>
  <c r="BP199" i="66"/>
  <c r="BP188" i="66"/>
  <c r="BP201" i="66"/>
  <c r="BP169" i="66"/>
  <c r="BP178" i="66"/>
  <c r="BP168" i="66"/>
  <c r="BP166" i="66"/>
  <c r="BP158" i="66"/>
  <c r="BP154" i="66"/>
  <c r="BP239" i="66"/>
  <c r="BP223" i="66"/>
  <c r="BP209" i="66"/>
  <c r="BP196" i="66"/>
  <c r="BP177" i="66"/>
  <c r="BP182" i="66"/>
  <c r="BP162" i="66"/>
  <c r="BP130" i="66"/>
  <c r="BP235" i="66"/>
  <c r="BP220" i="66"/>
  <c r="BP205" i="66"/>
  <c r="BP172" i="66"/>
  <c r="BP190" i="66"/>
  <c r="BP148" i="66"/>
  <c r="BP134" i="66"/>
  <c r="BP226" i="66"/>
  <c r="BP198" i="66"/>
  <c r="BP160" i="66"/>
  <c r="BP233" i="66"/>
  <c r="BP210" i="66"/>
  <c r="BP187" i="66"/>
  <c r="BP161" i="66"/>
  <c r="BP138" i="66"/>
  <c r="BP141" i="66"/>
  <c r="BP194" i="66"/>
  <c r="BP139" i="66"/>
  <c r="BP215" i="66"/>
  <c r="BP159" i="66"/>
  <c r="BP191" i="66"/>
  <c r="BP127" i="66"/>
  <c r="BP230" i="66"/>
  <c r="BP170" i="66"/>
  <c r="BP135" i="66"/>
  <c r="BP131" i="66"/>
  <c r="AD239" i="66"/>
  <c r="AD233" i="66"/>
  <c r="AD238" i="66"/>
  <c r="AD235" i="66"/>
  <c r="AD236" i="66"/>
  <c r="AD227" i="66"/>
  <c r="AD230" i="66"/>
  <c r="AD234" i="66"/>
  <c r="AD222" i="66"/>
  <c r="AD215" i="66"/>
  <c r="AD220" i="66"/>
  <c r="AD213" i="66"/>
  <c r="AD205" i="66"/>
  <c r="AD196" i="66"/>
  <c r="AD195" i="66"/>
  <c r="AD197" i="66"/>
  <c r="AD201" i="66"/>
  <c r="AD178" i="66"/>
  <c r="AD185" i="66"/>
  <c r="AD175" i="66"/>
  <c r="AD168" i="66"/>
  <c r="AD169" i="66"/>
  <c r="AD172" i="66"/>
  <c r="AD150" i="66"/>
  <c r="AD161" i="66"/>
  <c r="AD164" i="66"/>
  <c r="AD159" i="66"/>
  <c r="AD240" i="66"/>
  <c r="AD241" i="66"/>
  <c r="AD226" i="66"/>
  <c r="AD225" i="66"/>
  <c r="AD214" i="66"/>
  <c r="AD209" i="66"/>
  <c r="AD198" i="66"/>
  <c r="AD199" i="66"/>
  <c r="AD194" i="66"/>
  <c r="AD188" i="66"/>
  <c r="AD189" i="66"/>
  <c r="AD171" i="66"/>
  <c r="AD184" i="66"/>
  <c r="AD180" i="66"/>
  <c r="AD146" i="66"/>
  <c r="AD153" i="66"/>
  <c r="AD165" i="66"/>
  <c r="AD231" i="66"/>
  <c r="AD228" i="66"/>
  <c r="AD221" i="66"/>
  <c r="AD218" i="66"/>
  <c r="AD212" i="66"/>
  <c r="AD216" i="66"/>
  <c r="AD204" i="66"/>
  <c r="AD191" i="66"/>
  <c r="AD190" i="66"/>
  <c r="AD182" i="66"/>
  <c r="AD187" i="66"/>
  <c r="AD167" i="66"/>
  <c r="AD176" i="66"/>
  <c r="AD162" i="66"/>
  <c r="AD142" i="66"/>
  <c r="AD149" i="66"/>
  <c r="AD155" i="66"/>
  <c r="AD237" i="66"/>
  <c r="AD223" i="66"/>
  <c r="AD224" i="66"/>
  <c r="AD211" i="66"/>
  <c r="AD210" i="66"/>
  <c r="AD208" i="66"/>
  <c r="AD192" i="66"/>
  <c r="AD207" i="66"/>
  <c r="AD186" i="66"/>
  <c r="AD174" i="66"/>
  <c r="AD183" i="66"/>
  <c r="AD177" i="66"/>
  <c r="AD181" i="66"/>
  <c r="AD158" i="66"/>
  <c r="AD163" i="66"/>
  <c r="AD160" i="66"/>
  <c r="AD151" i="66"/>
  <c r="AD229" i="66"/>
  <c r="AD202" i="66"/>
  <c r="AD170" i="66"/>
  <c r="AD154" i="66"/>
  <c r="AD219" i="66"/>
  <c r="AD203" i="66"/>
  <c r="AD179" i="66"/>
  <c r="AD157" i="66"/>
  <c r="AD232" i="66"/>
  <c r="AD206" i="66"/>
  <c r="AD193" i="66"/>
  <c r="AD173" i="66"/>
  <c r="AD166" i="66"/>
  <c r="AD156" i="66"/>
  <c r="AD217" i="66"/>
  <c r="AD200" i="66"/>
  <c r="AD130" i="66"/>
  <c r="AD148" i="66"/>
  <c r="AD135" i="66"/>
  <c r="AD145" i="66"/>
  <c r="AD131" i="66"/>
  <c r="AD134" i="66"/>
  <c r="AD152" i="66"/>
  <c r="AD127" i="66"/>
  <c r="AD138" i="66"/>
  <c r="AD139" i="66"/>
  <c r="AD141" i="66"/>
  <c r="AD128" i="66"/>
  <c r="AD140" i="66"/>
  <c r="AD144" i="66"/>
  <c r="AD136" i="66"/>
  <c r="AD129" i="66"/>
  <c r="AD147" i="66"/>
  <c r="AD132" i="66"/>
  <c r="AD137" i="66"/>
  <c r="AD133" i="66"/>
  <c r="AD143" i="66"/>
  <c r="Z238" i="66"/>
  <c r="Z241" i="66"/>
  <c r="Z227" i="66"/>
  <c r="Z225" i="66"/>
  <c r="Z228" i="66"/>
  <c r="Z215" i="66"/>
  <c r="Z216" i="66"/>
  <c r="Z212" i="66"/>
  <c r="Z198" i="66"/>
  <c r="Z192" i="66"/>
  <c r="Z191" i="66"/>
  <c r="Z190" i="66"/>
  <c r="Z189" i="66"/>
  <c r="Z170" i="66"/>
  <c r="Z214" i="66"/>
  <c r="Z175" i="66"/>
  <c r="Z181" i="66"/>
  <c r="Z237" i="66"/>
  <c r="Z235" i="66"/>
  <c r="Z229" i="66"/>
  <c r="Z223" i="66"/>
  <c r="Z220" i="66"/>
  <c r="Z211" i="66"/>
  <c r="Z213" i="66"/>
  <c r="Z207" i="66"/>
  <c r="Z218" i="66"/>
  <c r="Z200" i="66"/>
  <c r="Z204" i="66"/>
  <c r="Z186" i="66"/>
  <c r="Z182" i="66"/>
  <c r="Z203" i="66"/>
  <c r="Z188" i="66"/>
  <c r="Z171" i="66"/>
  <c r="Z239" i="66"/>
  <c r="Z236" i="66"/>
  <c r="Z233" i="66"/>
  <c r="Z226" i="66"/>
  <c r="Z230" i="66"/>
  <c r="Z222" i="66"/>
  <c r="Z224" i="66"/>
  <c r="Z210" i="66"/>
  <c r="Z209" i="66"/>
  <c r="Z199" i="66"/>
  <c r="Z197" i="66"/>
  <c r="Z201" i="66"/>
  <c r="Z208" i="66"/>
  <c r="Z178" i="66"/>
  <c r="Z193" i="66"/>
  <c r="Z183" i="66"/>
  <c r="Z167" i="66"/>
  <c r="Z240" i="66"/>
  <c r="Z221" i="66"/>
  <c r="Z202" i="66"/>
  <c r="Z205" i="66"/>
  <c r="Z187" i="66"/>
  <c r="Z180" i="66"/>
  <c r="Z176" i="66"/>
  <c r="Z158" i="66"/>
  <c r="Z142" i="66"/>
  <c r="Z153" i="66"/>
  <c r="Z156" i="66"/>
  <c r="Z234" i="66"/>
  <c r="Z219" i="66"/>
  <c r="Z196" i="66"/>
  <c r="Z174" i="66"/>
  <c r="Z173" i="66"/>
  <c r="Z172" i="66"/>
  <c r="Z168" i="66"/>
  <c r="Z154" i="66"/>
  <c r="Z164" i="66"/>
  <c r="Z149" i="66"/>
  <c r="Z159" i="66"/>
  <c r="Z232" i="66"/>
  <c r="Z206" i="66"/>
  <c r="Z194" i="66"/>
  <c r="Z179" i="66"/>
  <c r="Z166" i="66"/>
  <c r="Z184" i="66"/>
  <c r="Z162" i="66"/>
  <c r="Z146" i="66"/>
  <c r="Z157" i="66"/>
  <c r="Z160" i="66"/>
  <c r="Z151" i="66"/>
  <c r="Z185" i="66"/>
  <c r="Z150" i="66"/>
  <c r="Z231" i="66"/>
  <c r="Z169" i="66"/>
  <c r="Z161" i="66"/>
  <c r="Z217" i="66"/>
  <c r="Z177" i="66"/>
  <c r="Z165" i="66"/>
  <c r="Z195" i="66"/>
  <c r="Z163" i="66"/>
  <c r="Z155" i="66"/>
  <c r="Z134" i="66"/>
  <c r="Z130" i="66"/>
  <c r="Z138" i="66"/>
  <c r="Z143" i="66"/>
  <c r="Z127" i="66"/>
  <c r="Z139" i="66"/>
  <c r="Z135" i="66"/>
  <c r="Z147" i="66"/>
  <c r="Z131" i="66"/>
  <c r="Z128" i="66"/>
  <c r="Z136" i="66"/>
  <c r="Z132" i="66"/>
  <c r="Z148" i="66"/>
  <c r="Z145" i="66"/>
  <c r="Z133" i="66"/>
  <c r="Z140" i="66"/>
  <c r="Z137" i="66"/>
  <c r="Z141" i="66"/>
  <c r="Z152" i="66"/>
  <c r="Z129" i="66"/>
  <c r="Z144" i="66"/>
  <c r="X141" i="66"/>
  <c r="X128" i="66"/>
  <c r="X132" i="66"/>
  <c r="X140" i="66"/>
  <c r="X142" i="66"/>
  <c r="X136" i="66"/>
  <c r="X145" i="66"/>
  <c r="X133" i="66"/>
  <c r="X137" i="66"/>
  <c r="X129" i="66"/>
  <c r="X241" i="66"/>
  <c r="X233" i="66"/>
  <c r="X229" i="66"/>
  <c r="X237" i="66"/>
  <c r="X219" i="66"/>
  <c r="X224" i="66"/>
  <c r="X213" i="66"/>
  <c r="X208" i="66"/>
  <c r="X211" i="66"/>
  <c r="X204" i="66"/>
  <c r="X201" i="66"/>
  <c r="X193" i="66"/>
  <c r="X197" i="66"/>
  <c r="X172" i="66"/>
  <c r="X187" i="66"/>
  <c r="X173" i="66"/>
  <c r="X175" i="66"/>
  <c r="X182" i="66"/>
  <c r="X178" i="66"/>
  <c r="X156" i="66"/>
  <c r="X163" i="66"/>
  <c r="X147" i="66"/>
  <c r="X158" i="66"/>
  <c r="X153" i="66"/>
  <c r="X239" i="66"/>
  <c r="X235" i="66"/>
  <c r="X230" i="66"/>
  <c r="X231" i="66"/>
  <c r="X222" i="66"/>
  <c r="X221" i="66"/>
  <c r="X220" i="66"/>
  <c r="X216" i="66"/>
  <c r="X209" i="66"/>
  <c r="X200" i="66"/>
  <c r="X198" i="66"/>
  <c r="X196" i="66"/>
  <c r="X184" i="66"/>
  <c r="X207" i="66"/>
  <c r="X185" i="66"/>
  <c r="X169" i="66"/>
  <c r="X168" i="66"/>
  <c r="X174" i="66"/>
  <c r="X170" i="66"/>
  <c r="X152" i="66"/>
  <c r="X159" i="66"/>
  <c r="X171" i="66"/>
  <c r="X166" i="66"/>
  <c r="X149" i="66"/>
  <c r="X238" i="66"/>
  <c r="X240" i="66"/>
  <c r="X225" i="66"/>
  <c r="X223" i="66"/>
  <c r="X227" i="66"/>
  <c r="X217" i="66"/>
  <c r="X212" i="66"/>
  <c r="X203" i="66"/>
  <c r="X214" i="66"/>
  <c r="X202" i="66"/>
  <c r="X199" i="66"/>
  <c r="X188" i="66"/>
  <c r="X176" i="66"/>
  <c r="X190" i="66"/>
  <c r="X177" i="66"/>
  <c r="X183" i="66"/>
  <c r="X189" i="66"/>
  <c r="X191" i="66"/>
  <c r="X160" i="66"/>
  <c r="X144" i="66"/>
  <c r="X151" i="66"/>
  <c r="X162" i="66"/>
  <c r="X157" i="66"/>
  <c r="X232" i="66"/>
  <c r="X218" i="66"/>
  <c r="X210" i="66"/>
  <c r="X195" i="66"/>
  <c r="X179" i="66"/>
  <c r="X167" i="66"/>
  <c r="X226" i="66"/>
  <c r="X205" i="66"/>
  <c r="X192" i="66"/>
  <c r="X186" i="66"/>
  <c r="X148" i="66"/>
  <c r="X215" i="66"/>
  <c r="X181" i="66"/>
  <c r="X161" i="66"/>
  <c r="X228" i="66"/>
  <c r="X194" i="66"/>
  <c r="X165" i="66"/>
  <c r="X130" i="66"/>
  <c r="X138" i="66"/>
  <c r="X206" i="66"/>
  <c r="X150" i="66"/>
  <c r="X236" i="66"/>
  <c r="X164" i="66"/>
  <c r="X134" i="66"/>
  <c r="X180" i="66"/>
  <c r="X127" i="66"/>
  <c r="X135" i="66"/>
  <c r="X143" i="66"/>
  <c r="X139" i="66"/>
  <c r="X155" i="66"/>
  <c r="X154" i="66"/>
  <c r="X234" i="66"/>
  <c r="X131" i="66"/>
  <c r="X146" i="66"/>
  <c r="W146" i="66"/>
  <c r="W129" i="66"/>
  <c r="W133" i="66"/>
  <c r="W137" i="66"/>
  <c r="W134" i="66"/>
  <c r="W138" i="66"/>
  <c r="W144" i="66"/>
  <c r="W147" i="66"/>
  <c r="W130" i="66"/>
  <c r="W151" i="66"/>
  <c r="W155" i="66"/>
  <c r="W240" i="66"/>
  <c r="W239" i="66"/>
  <c r="W238" i="66"/>
  <c r="W232" i="66"/>
  <c r="W220" i="66"/>
  <c r="W217" i="66"/>
  <c r="W216" i="66"/>
  <c r="W205" i="66"/>
  <c r="W210" i="66"/>
  <c r="W203" i="66"/>
  <c r="W198" i="66"/>
  <c r="W189" i="66"/>
  <c r="W187" i="66"/>
  <c r="W173" i="66"/>
  <c r="W186" i="66"/>
  <c r="W170" i="66"/>
  <c r="W165" i="66"/>
  <c r="W168" i="66"/>
  <c r="W166" i="66"/>
  <c r="W149" i="66"/>
  <c r="W169" i="66"/>
  <c r="W148" i="66"/>
  <c r="W162" i="66"/>
  <c r="W127" i="66"/>
  <c r="W139" i="66"/>
  <c r="W143" i="66"/>
  <c r="W241" i="66"/>
  <c r="W234" i="66"/>
  <c r="W226" i="66"/>
  <c r="W228" i="66"/>
  <c r="W225" i="66"/>
  <c r="W221" i="66"/>
  <c r="W214" i="66"/>
  <c r="W211" i="66"/>
  <c r="W208" i="66"/>
  <c r="W201" i="66"/>
  <c r="W191" i="66"/>
  <c r="W199" i="66"/>
  <c r="W192" i="66"/>
  <c r="W181" i="66"/>
  <c r="W188" i="66"/>
  <c r="W178" i="66"/>
  <c r="W176" i="66"/>
  <c r="W183" i="66"/>
  <c r="W179" i="66"/>
  <c r="W157" i="66"/>
  <c r="W141" i="66"/>
  <c r="W156" i="66"/>
  <c r="W159" i="66"/>
  <c r="W154" i="66"/>
  <c r="W131" i="66"/>
  <c r="W235" i="66"/>
  <c r="W227" i="66"/>
  <c r="W223" i="66"/>
  <c r="W213" i="66"/>
  <c r="W207" i="66"/>
  <c r="W194" i="66"/>
  <c r="W185" i="66"/>
  <c r="W182" i="66"/>
  <c r="W206" i="66"/>
  <c r="W161" i="66"/>
  <c r="W160" i="66"/>
  <c r="W158" i="66"/>
  <c r="W230" i="66"/>
  <c r="W229" i="66"/>
  <c r="W222" i="66"/>
  <c r="W215" i="66"/>
  <c r="W195" i="66"/>
  <c r="W212" i="66"/>
  <c r="W200" i="66"/>
  <c r="W184" i="66"/>
  <c r="W180" i="66"/>
  <c r="W145" i="66"/>
  <c r="W163" i="66"/>
  <c r="W237" i="66"/>
  <c r="W224" i="66"/>
  <c r="W204" i="66"/>
  <c r="W190" i="66"/>
  <c r="W167" i="66"/>
  <c r="W172" i="66"/>
  <c r="W132" i="66"/>
  <c r="W233" i="66"/>
  <c r="W209" i="66"/>
  <c r="W193" i="66"/>
  <c r="W174" i="66"/>
  <c r="W153" i="66"/>
  <c r="W150" i="66"/>
  <c r="W236" i="66"/>
  <c r="W218" i="66"/>
  <c r="W197" i="66"/>
  <c r="W177" i="66"/>
  <c r="W175" i="66"/>
  <c r="W152" i="66"/>
  <c r="W140" i="66"/>
  <c r="W135" i="66"/>
  <c r="W231" i="66"/>
  <c r="W219" i="66"/>
  <c r="W202" i="66"/>
  <c r="W196" i="66"/>
  <c r="W171" i="66"/>
  <c r="W164" i="66"/>
  <c r="W128" i="66"/>
  <c r="W142" i="66"/>
  <c r="W136" i="66"/>
  <c r="CJ141" i="66"/>
  <c r="CJ129" i="66"/>
  <c r="CJ132" i="66"/>
  <c r="CJ145" i="66"/>
  <c r="CJ133" i="66"/>
  <c r="CJ137" i="66"/>
  <c r="CJ136" i="66"/>
  <c r="CJ142" i="66"/>
  <c r="CJ128" i="66"/>
  <c r="CJ239" i="66"/>
  <c r="CJ235" i="66"/>
  <c r="CJ225" i="66"/>
  <c r="CJ231" i="66"/>
  <c r="CJ223" i="66"/>
  <c r="CJ221" i="66"/>
  <c r="CJ210" i="66"/>
  <c r="CJ212" i="66"/>
  <c r="CJ211" i="66"/>
  <c r="CJ200" i="66"/>
  <c r="CJ198" i="66"/>
  <c r="CJ193" i="66"/>
  <c r="CJ184" i="66"/>
  <c r="CJ195" i="66"/>
  <c r="CJ181" i="66"/>
  <c r="CJ186" i="66"/>
  <c r="CJ164" i="66"/>
  <c r="CJ179" i="66"/>
  <c r="CJ170" i="66"/>
  <c r="CJ152" i="66"/>
  <c r="CJ163" i="66"/>
  <c r="CJ147" i="66"/>
  <c r="CJ158" i="66"/>
  <c r="CJ153" i="66"/>
  <c r="CJ233" i="66"/>
  <c r="CJ237" i="66"/>
  <c r="CJ234" i="66"/>
  <c r="CJ216" i="66"/>
  <c r="CJ227" i="66"/>
  <c r="CJ205" i="66"/>
  <c r="CJ204" i="66"/>
  <c r="CJ194" i="66"/>
  <c r="CJ188" i="66"/>
  <c r="CJ172" i="66"/>
  <c r="CJ177" i="66"/>
  <c r="CJ175" i="66"/>
  <c r="CJ174" i="66"/>
  <c r="CJ165" i="66"/>
  <c r="CJ144" i="66"/>
  <c r="CJ151" i="66"/>
  <c r="CJ166" i="66"/>
  <c r="CJ236" i="66"/>
  <c r="CJ230" i="66"/>
  <c r="CJ219" i="66"/>
  <c r="CJ220" i="66"/>
  <c r="CJ203" i="66"/>
  <c r="CJ202" i="66"/>
  <c r="CJ192" i="66"/>
  <c r="CJ185" i="66"/>
  <c r="CJ169" i="66"/>
  <c r="CJ182" i="66"/>
  <c r="CJ160" i="66"/>
  <c r="CJ159" i="66"/>
  <c r="CJ162" i="66"/>
  <c r="CJ241" i="66"/>
  <c r="CJ232" i="66"/>
  <c r="CJ224" i="66"/>
  <c r="CJ218" i="66"/>
  <c r="CJ215" i="66"/>
  <c r="CJ206" i="66"/>
  <c r="CJ217" i="66"/>
  <c r="CJ180" i="66"/>
  <c r="CJ187" i="66"/>
  <c r="CJ168" i="66"/>
  <c r="CJ191" i="66"/>
  <c r="CJ148" i="66"/>
  <c r="CJ171" i="66"/>
  <c r="CJ157" i="66"/>
  <c r="CJ228" i="66"/>
  <c r="CJ214" i="66"/>
  <c r="CJ201" i="66"/>
  <c r="CJ190" i="66"/>
  <c r="CJ207" i="66"/>
  <c r="CJ155" i="66"/>
  <c r="CJ134" i="66"/>
  <c r="CJ240" i="66"/>
  <c r="CJ222" i="66"/>
  <c r="CJ209" i="66"/>
  <c r="CJ197" i="66"/>
  <c r="CJ183" i="66"/>
  <c r="CJ156" i="66"/>
  <c r="CJ161" i="66"/>
  <c r="CJ138" i="66"/>
  <c r="CJ150" i="66"/>
  <c r="CJ238" i="66"/>
  <c r="CJ208" i="66"/>
  <c r="CJ173" i="66"/>
  <c r="CJ167" i="66"/>
  <c r="CJ130" i="66"/>
  <c r="CJ226" i="66"/>
  <c r="CJ199" i="66"/>
  <c r="CJ178" i="66"/>
  <c r="CJ154" i="66"/>
  <c r="CJ213" i="66"/>
  <c r="CJ140" i="66"/>
  <c r="CJ229" i="66"/>
  <c r="CJ189" i="66"/>
  <c r="CJ196" i="66"/>
  <c r="CJ149" i="66"/>
  <c r="CJ131" i="66"/>
  <c r="CJ143" i="66"/>
  <c r="CJ176" i="66"/>
  <c r="CJ127" i="66"/>
  <c r="CJ139" i="66"/>
  <c r="CJ146" i="66"/>
  <c r="CJ135" i="66"/>
  <c r="K151" i="66"/>
  <c r="K129" i="66"/>
  <c r="K133" i="66"/>
  <c r="K144" i="66"/>
  <c r="K130" i="66"/>
  <c r="K134" i="66"/>
  <c r="K147" i="66"/>
  <c r="K143" i="66"/>
  <c r="K146" i="66"/>
  <c r="K137" i="66"/>
  <c r="K241" i="66"/>
  <c r="K238" i="66"/>
  <c r="K230" i="66"/>
  <c r="K229" i="66"/>
  <c r="K220" i="66"/>
  <c r="K214" i="66"/>
  <c r="K212" i="66"/>
  <c r="K205" i="66"/>
  <c r="K204" i="66"/>
  <c r="K206" i="66"/>
  <c r="K195" i="66"/>
  <c r="K203" i="66"/>
  <c r="K202" i="66"/>
  <c r="K177" i="66"/>
  <c r="K199" i="66"/>
  <c r="K174" i="66"/>
  <c r="K165" i="66"/>
  <c r="K184" i="66"/>
  <c r="K183" i="66"/>
  <c r="K161" i="66"/>
  <c r="K145" i="66"/>
  <c r="K152" i="66"/>
  <c r="K168" i="66"/>
  <c r="K154" i="66"/>
  <c r="K240" i="66"/>
  <c r="K234" i="66"/>
  <c r="K226" i="66"/>
  <c r="K231" i="66"/>
  <c r="K217" i="66"/>
  <c r="K228" i="66"/>
  <c r="K219" i="66"/>
  <c r="K225" i="66"/>
  <c r="K208" i="66"/>
  <c r="K201" i="66"/>
  <c r="K191" i="66"/>
  <c r="K198" i="66"/>
  <c r="K186" i="66"/>
  <c r="K173" i="66"/>
  <c r="K192" i="66"/>
  <c r="K170" i="66"/>
  <c r="K179" i="66"/>
  <c r="K176" i="66"/>
  <c r="K175" i="66"/>
  <c r="K157" i="66"/>
  <c r="K141" i="66"/>
  <c r="K148" i="66"/>
  <c r="K163" i="66"/>
  <c r="K150" i="66"/>
  <c r="K138" i="66"/>
  <c r="K239" i="66"/>
  <c r="K235" i="66"/>
  <c r="K232" i="66"/>
  <c r="K224" i="66"/>
  <c r="K223" i="66"/>
  <c r="K215" i="66"/>
  <c r="K209" i="66"/>
  <c r="K207" i="66"/>
  <c r="K213" i="66"/>
  <c r="K200" i="66"/>
  <c r="K211" i="66"/>
  <c r="K189" i="66"/>
  <c r="K181" i="66"/>
  <c r="K187" i="66"/>
  <c r="K178" i="66"/>
  <c r="K172" i="66"/>
  <c r="K167" i="66"/>
  <c r="K188" i="66"/>
  <c r="K164" i="66"/>
  <c r="K149" i="66"/>
  <c r="K156" i="66"/>
  <c r="K159" i="66"/>
  <c r="K158" i="66"/>
  <c r="K237" i="66"/>
  <c r="K221" i="66"/>
  <c r="K222" i="66"/>
  <c r="K185" i="66"/>
  <c r="K171" i="66"/>
  <c r="K160" i="66"/>
  <c r="K236" i="66"/>
  <c r="K218" i="66"/>
  <c r="K197" i="66"/>
  <c r="K190" i="66"/>
  <c r="K196" i="66"/>
  <c r="K166" i="66"/>
  <c r="K227" i="66"/>
  <c r="K210" i="66"/>
  <c r="K193" i="66"/>
  <c r="K180" i="66"/>
  <c r="K153" i="66"/>
  <c r="K216" i="66"/>
  <c r="K162" i="66"/>
  <c r="K182" i="66"/>
  <c r="K194" i="66"/>
  <c r="K131" i="66"/>
  <c r="K139" i="66"/>
  <c r="K127" i="66"/>
  <c r="K169" i="66"/>
  <c r="K142" i="66"/>
  <c r="K155" i="66"/>
  <c r="K233" i="66"/>
  <c r="K135" i="66"/>
  <c r="K128" i="66"/>
  <c r="K136" i="66"/>
  <c r="K132" i="66"/>
  <c r="K140" i="66"/>
  <c r="BZ123" i="10"/>
  <c r="BZ219" i="10" s="1"/>
  <c r="I86" i="7"/>
  <c r="K94" i="51" s="1"/>
  <c r="CD123" i="10"/>
  <c r="CD184" i="10" s="1"/>
  <c r="D82" i="7"/>
  <c r="G90" i="51" s="1"/>
  <c r="C94" i="51"/>
  <c r="C90" i="51"/>
  <c r="D86" i="7"/>
  <c r="G94" i="51" s="1"/>
  <c r="CF170" i="10"/>
  <c r="CF227" i="10"/>
  <c r="CF188" i="10"/>
  <c r="CF192" i="10"/>
  <c r="BZ127" i="66"/>
  <c r="BZ239" i="66"/>
  <c r="BZ233" i="66"/>
  <c r="BZ237" i="66"/>
  <c r="BZ229" i="66"/>
  <c r="BZ223" i="66"/>
  <c r="BZ226" i="66"/>
  <c r="BZ218" i="66"/>
  <c r="BZ216" i="66"/>
  <c r="BZ209" i="66"/>
  <c r="BZ198" i="66"/>
  <c r="BZ207" i="66"/>
  <c r="BZ195" i="66"/>
  <c r="BZ194" i="66"/>
  <c r="BZ188" i="66"/>
  <c r="BZ170" i="66"/>
  <c r="BZ187" i="66"/>
  <c r="BZ171" i="66"/>
  <c r="BZ166" i="66"/>
  <c r="BZ165" i="66"/>
  <c r="BZ172" i="66"/>
  <c r="BZ150" i="66"/>
  <c r="BZ161" i="66"/>
  <c r="BZ164" i="66"/>
  <c r="BZ155" i="66"/>
  <c r="BZ238" i="66"/>
  <c r="BZ230" i="66"/>
  <c r="BZ232" i="66"/>
  <c r="BZ228" i="66"/>
  <c r="BZ235" i="66"/>
  <c r="BZ222" i="66"/>
  <c r="BZ215" i="66"/>
  <c r="BZ212" i="66"/>
  <c r="BZ208" i="66"/>
  <c r="BZ213" i="66"/>
  <c r="BZ203" i="66"/>
  <c r="BZ191" i="66"/>
  <c r="BZ190" i="66"/>
  <c r="BZ182" i="66"/>
  <c r="BZ189" i="66"/>
  <c r="BZ183" i="66"/>
  <c r="BZ167" i="66"/>
  <c r="BZ184" i="66"/>
  <c r="BZ181" i="66"/>
  <c r="BZ162" i="66"/>
  <c r="BZ146" i="66"/>
  <c r="BZ157" i="66"/>
  <c r="BZ160" i="66"/>
  <c r="BZ151" i="66"/>
  <c r="BZ241" i="66"/>
  <c r="BZ240" i="66"/>
  <c r="BZ231" i="66"/>
  <c r="BZ225" i="66"/>
  <c r="BZ221" i="66"/>
  <c r="BZ219" i="66"/>
  <c r="BZ211" i="66"/>
  <c r="BZ210" i="66"/>
  <c r="BZ205" i="66"/>
  <c r="BZ204" i="66"/>
  <c r="BZ199" i="66"/>
  <c r="BZ200" i="66"/>
  <c r="BZ186" i="66"/>
  <c r="BZ178" i="66"/>
  <c r="BZ185" i="66"/>
  <c r="BZ179" i="66"/>
  <c r="BZ177" i="66"/>
  <c r="BZ176" i="66"/>
  <c r="BZ173" i="66"/>
  <c r="BZ158" i="66"/>
  <c r="BZ142" i="66"/>
  <c r="BZ153" i="66"/>
  <c r="BZ156" i="66"/>
  <c r="BZ130" i="66"/>
  <c r="BZ134" i="66"/>
  <c r="BZ138" i="66"/>
  <c r="BZ236" i="66"/>
  <c r="BZ234" i="66"/>
  <c r="BZ227" i="66"/>
  <c r="BZ224" i="66"/>
  <c r="BZ217" i="66"/>
  <c r="BZ220" i="66"/>
  <c r="BZ214" i="66"/>
  <c r="BZ206" i="66"/>
  <c r="BZ202" i="66"/>
  <c r="BZ192" i="66"/>
  <c r="BZ196" i="66"/>
  <c r="BZ197" i="66"/>
  <c r="BZ193" i="66"/>
  <c r="BZ174" i="66"/>
  <c r="BZ201" i="66"/>
  <c r="BZ175" i="66"/>
  <c r="BZ168" i="66"/>
  <c r="BZ169" i="66"/>
  <c r="BZ180" i="66"/>
  <c r="BZ154" i="66"/>
  <c r="BZ163" i="66"/>
  <c r="BZ149" i="66"/>
  <c r="BZ159" i="66"/>
  <c r="BZ152" i="66"/>
  <c r="BZ131" i="66"/>
  <c r="BZ135" i="66"/>
  <c r="BZ139" i="66"/>
  <c r="BZ145" i="66"/>
  <c r="BZ128" i="66"/>
  <c r="BZ132" i="66"/>
  <c r="BZ136" i="66"/>
  <c r="BZ140" i="66"/>
  <c r="BZ141" i="66"/>
  <c r="BZ144" i="66"/>
  <c r="BZ147" i="66"/>
  <c r="BZ148" i="66"/>
  <c r="BZ129" i="66"/>
  <c r="BZ133" i="66"/>
  <c r="BZ137" i="66"/>
  <c r="BZ143" i="66"/>
  <c r="CD127" i="66"/>
  <c r="CD238" i="66"/>
  <c r="CD232" i="66"/>
  <c r="CD227" i="66"/>
  <c r="CD229" i="66"/>
  <c r="CD218" i="66"/>
  <c r="CD224" i="66"/>
  <c r="CD220" i="66"/>
  <c r="CD212" i="66"/>
  <c r="CD209" i="66"/>
  <c r="CD198" i="66"/>
  <c r="CD191" i="66"/>
  <c r="CD194" i="66"/>
  <c r="CD182" i="66"/>
  <c r="CD197" i="66"/>
  <c r="CD183" i="66"/>
  <c r="CD167" i="66"/>
  <c r="CD180" i="66"/>
  <c r="CD189" i="66"/>
  <c r="CD184" i="66"/>
  <c r="CD154" i="66"/>
  <c r="CD161" i="66"/>
  <c r="CD169" i="66"/>
  <c r="CD164" i="66"/>
  <c r="CD148" i="66"/>
  <c r="CD235" i="66"/>
  <c r="CD230" i="66"/>
  <c r="CD225" i="66"/>
  <c r="CD221" i="66"/>
  <c r="CD234" i="66"/>
  <c r="CD215" i="66"/>
  <c r="CD219" i="66"/>
  <c r="CD208" i="66"/>
  <c r="CD216" i="66"/>
  <c r="CD201" i="66"/>
  <c r="CD204" i="66"/>
  <c r="CD190" i="66"/>
  <c r="CD178" i="66"/>
  <c r="CD188" i="66"/>
  <c r="CD179" i="66"/>
  <c r="CD181" i="66"/>
  <c r="CD172" i="66"/>
  <c r="CD177" i="66"/>
  <c r="CD176" i="66"/>
  <c r="CD150" i="66"/>
  <c r="CD157" i="66"/>
  <c r="CD163" i="66"/>
  <c r="CD159" i="66"/>
  <c r="CD239" i="66"/>
  <c r="CD240" i="66"/>
  <c r="CD237" i="66"/>
  <c r="CD223" i="66"/>
  <c r="CD217" i="66"/>
  <c r="CD222" i="66"/>
  <c r="CD211" i="66"/>
  <c r="CD210" i="66"/>
  <c r="CD205" i="66"/>
  <c r="CD207" i="66"/>
  <c r="CD192" i="66"/>
  <c r="CD199" i="66"/>
  <c r="CD186" i="66"/>
  <c r="CD174" i="66"/>
  <c r="CD185" i="66"/>
  <c r="CD175" i="66"/>
  <c r="CD173" i="66"/>
  <c r="CD168" i="66"/>
  <c r="CD203" i="66"/>
  <c r="CD162" i="66"/>
  <c r="CD146" i="66"/>
  <c r="CD153" i="66"/>
  <c r="CD160" i="66"/>
  <c r="CD155" i="66"/>
  <c r="CD145" i="66"/>
  <c r="CD241" i="66"/>
  <c r="CD236" i="66"/>
  <c r="CD231" i="66"/>
  <c r="CD233" i="66"/>
  <c r="CD228" i="66"/>
  <c r="CD226" i="66"/>
  <c r="CD213" i="66"/>
  <c r="CD206" i="66"/>
  <c r="CD214" i="66"/>
  <c r="CD202" i="66"/>
  <c r="CD195" i="66"/>
  <c r="CD196" i="66"/>
  <c r="CD187" i="66"/>
  <c r="CD170" i="66"/>
  <c r="CD193" i="66"/>
  <c r="CD171" i="66"/>
  <c r="CD166" i="66"/>
  <c r="CD165" i="66"/>
  <c r="CD200" i="66"/>
  <c r="CD158" i="66"/>
  <c r="CD142" i="66"/>
  <c r="CD149" i="66"/>
  <c r="CD156" i="66"/>
  <c r="CD151" i="66"/>
  <c r="CD130" i="66"/>
  <c r="CD134" i="66"/>
  <c r="CD138" i="66"/>
  <c r="CD144" i="66"/>
  <c r="CD131" i="66"/>
  <c r="CD135" i="66"/>
  <c r="CD139" i="66"/>
  <c r="CD147" i="66"/>
  <c r="CD152" i="66"/>
  <c r="CD141" i="66"/>
  <c r="CD143" i="66"/>
  <c r="CD128" i="66"/>
  <c r="CD132" i="66"/>
  <c r="CD136" i="66"/>
  <c r="CD140" i="66"/>
  <c r="CD129" i="66"/>
  <c r="CD133" i="66"/>
  <c r="CD137" i="66"/>
  <c r="BT141" i="66"/>
  <c r="BT129" i="66"/>
  <c r="BT142" i="66"/>
  <c r="BT145" i="66"/>
  <c r="BT128" i="66"/>
  <c r="BT132" i="66"/>
  <c r="BT136" i="66"/>
  <c r="BT140" i="66"/>
  <c r="BT137" i="66"/>
  <c r="BT133" i="66"/>
  <c r="BT239" i="66"/>
  <c r="BT233" i="66"/>
  <c r="BT229" i="66"/>
  <c r="BT234" i="66"/>
  <c r="BT223" i="66"/>
  <c r="BT221" i="66"/>
  <c r="BT217" i="66"/>
  <c r="BT208" i="66"/>
  <c r="BT209" i="66"/>
  <c r="BT200" i="66"/>
  <c r="BT194" i="66"/>
  <c r="BT207" i="66"/>
  <c r="BT184" i="66"/>
  <c r="BT240" i="66"/>
  <c r="BT232" i="66"/>
  <c r="BT227" i="66"/>
  <c r="BT222" i="66"/>
  <c r="BT210" i="66"/>
  <c r="BT205" i="66"/>
  <c r="BT211" i="66"/>
  <c r="BT198" i="66"/>
  <c r="BT196" i="66"/>
  <c r="BT176" i="66"/>
  <c r="BT190" i="66"/>
  <c r="BT177" i="66"/>
  <c r="BT189" i="66"/>
  <c r="BT164" i="66"/>
  <c r="BT186" i="66"/>
  <c r="BT167" i="66"/>
  <c r="BT152" i="66"/>
  <c r="BT159" i="66"/>
  <c r="BT162" i="66"/>
  <c r="BT157" i="66"/>
  <c r="BT130" i="66"/>
  <c r="BT134" i="66"/>
  <c r="BT138" i="66"/>
  <c r="BT238" i="66"/>
  <c r="BT225" i="66"/>
  <c r="BT224" i="66"/>
  <c r="BT216" i="66"/>
  <c r="BT226" i="66"/>
  <c r="BT203" i="66"/>
  <c r="BT204" i="66"/>
  <c r="BT199" i="66"/>
  <c r="BT192" i="66"/>
  <c r="BT172" i="66"/>
  <c r="BT187" i="66"/>
  <c r="BT173" i="66"/>
  <c r="BT183" i="66"/>
  <c r="BT182" i="66"/>
  <c r="BT178" i="66"/>
  <c r="BT165" i="66"/>
  <c r="BT148" i="66"/>
  <c r="BT155" i="66"/>
  <c r="BT158" i="66"/>
  <c r="BT153" i="66"/>
  <c r="BT150" i="66"/>
  <c r="BT241" i="66"/>
  <c r="BT235" i="66"/>
  <c r="BT230" i="66"/>
  <c r="BT231" i="66"/>
  <c r="BT218" i="66"/>
  <c r="BT215" i="66"/>
  <c r="BT214" i="66"/>
  <c r="BT202" i="66"/>
  <c r="BT193" i="66"/>
  <c r="BT188" i="66"/>
  <c r="BT195" i="66"/>
  <c r="BT185" i="66"/>
  <c r="BT169" i="66"/>
  <c r="BT175" i="66"/>
  <c r="BT174" i="66"/>
  <c r="BT170" i="66"/>
  <c r="BT160" i="66"/>
  <c r="BT144" i="66"/>
  <c r="BT151" i="66"/>
  <c r="BT166" i="66"/>
  <c r="BT149" i="66"/>
  <c r="BT236" i="66"/>
  <c r="BT237" i="66"/>
  <c r="BT228" i="66"/>
  <c r="BT219" i="66"/>
  <c r="BT213" i="66"/>
  <c r="BT212" i="66"/>
  <c r="BT206" i="66"/>
  <c r="BT201" i="66"/>
  <c r="BT220" i="66"/>
  <c r="BT180" i="66"/>
  <c r="BT197" i="66"/>
  <c r="BT181" i="66"/>
  <c r="BT191" i="66"/>
  <c r="BT168" i="66"/>
  <c r="BT179" i="66"/>
  <c r="BT171" i="66"/>
  <c r="BT156" i="66"/>
  <c r="BT163" i="66"/>
  <c r="BT147" i="66"/>
  <c r="BT161" i="66"/>
  <c r="BT146" i="66"/>
  <c r="BT154" i="66"/>
  <c r="BT127" i="66"/>
  <c r="BT131" i="66"/>
  <c r="BT135" i="66"/>
  <c r="BT139" i="66"/>
  <c r="BT143" i="66"/>
  <c r="BY153" i="66"/>
  <c r="BY128" i="66"/>
  <c r="BY131" i="66"/>
  <c r="BY135" i="66"/>
  <c r="BY139" i="66"/>
  <c r="BY127" i="66"/>
  <c r="BY132" i="66"/>
  <c r="BY142" i="66"/>
  <c r="BY145" i="66"/>
  <c r="BY149" i="66"/>
  <c r="BY141" i="66"/>
  <c r="BY136" i="66"/>
  <c r="BY140" i="66"/>
  <c r="BY144" i="66"/>
  <c r="BY241" i="66"/>
  <c r="BY231" i="66"/>
  <c r="BY230" i="66"/>
  <c r="BY227" i="66"/>
  <c r="BY223" i="66"/>
  <c r="BY219" i="66"/>
  <c r="BY215" i="66"/>
  <c r="BY240" i="66"/>
  <c r="BY235" i="66"/>
  <c r="BY236" i="66"/>
  <c r="BY224" i="66"/>
  <c r="BY233" i="66"/>
  <c r="BY221" i="66"/>
  <c r="BY213" i="66"/>
  <c r="BY207" i="66"/>
  <c r="BY202" i="66"/>
  <c r="BY217" i="66"/>
  <c r="BY201" i="66"/>
  <c r="BY192" i="66"/>
  <c r="BY187" i="66"/>
  <c r="BY171" i="66"/>
  <c r="BY184" i="66"/>
  <c r="BY168" i="66"/>
  <c r="BY163" i="66"/>
  <c r="BY186" i="66"/>
  <c r="BY189" i="66"/>
  <c r="BY155" i="66"/>
  <c r="BY165" i="66"/>
  <c r="BY150" i="66"/>
  <c r="BY169" i="66"/>
  <c r="BY152" i="66"/>
  <c r="BY129" i="66"/>
  <c r="BY133" i="66"/>
  <c r="BY137" i="66"/>
  <c r="BY232" i="66"/>
  <c r="BY229" i="66"/>
  <c r="BY216" i="66"/>
  <c r="BY210" i="66"/>
  <c r="BY209" i="66"/>
  <c r="BY199" i="66"/>
  <c r="BY196" i="66"/>
  <c r="BY179" i="66"/>
  <c r="BY190" i="66"/>
  <c r="BY194" i="66"/>
  <c r="BY166" i="66"/>
  <c r="BY174" i="66"/>
  <c r="BY151" i="66"/>
  <c r="BY158" i="66"/>
  <c r="BY157" i="66"/>
  <c r="BY148" i="66"/>
  <c r="BY130" i="66"/>
  <c r="BY134" i="66"/>
  <c r="BY138" i="66"/>
  <c r="BY237" i="66"/>
  <c r="BY226" i="66"/>
  <c r="BY212" i="66"/>
  <c r="BY208" i="66"/>
  <c r="BY206" i="66"/>
  <c r="BY198" i="66"/>
  <c r="BY195" i="66"/>
  <c r="BY175" i="66"/>
  <c r="BY180" i="66"/>
  <c r="BY178" i="66"/>
  <c r="BY197" i="66"/>
  <c r="BY181" i="66"/>
  <c r="BY147" i="66"/>
  <c r="BY154" i="66"/>
  <c r="BY164" i="66"/>
  <c r="BY146" i="66"/>
  <c r="BY239" i="66"/>
  <c r="BY228" i="66"/>
  <c r="BY222" i="66"/>
  <c r="BY225" i="66"/>
  <c r="BY205" i="66"/>
  <c r="BY214" i="66"/>
  <c r="BY193" i="66"/>
  <c r="BY191" i="66"/>
  <c r="BY188" i="66"/>
  <c r="BY176" i="66"/>
  <c r="BY170" i="66"/>
  <c r="BY185" i="66"/>
  <c r="BY173" i="66"/>
  <c r="BY143" i="66"/>
  <c r="BY167" i="66"/>
  <c r="BY160" i="66"/>
  <c r="BY238" i="66"/>
  <c r="BY234" i="66"/>
  <c r="BY218" i="66"/>
  <c r="BY220" i="66"/>
  <c r="BY211" i="66"/>
  <c r="BY203" i="66"/>
  <c r="BY204" i="66"/>
  <c r="BY183" i="66"/>
  <c r="BY200" i="66"/>
  <c r="BY172" i="66"/>
  <c r="BY177" i="66"/>
  <c r="BY182" i="66"/>
  <c r="BY159" i="66"/>
  <c r="BY162" i="66"/>
  <c r="BY161" i="66"/>
  <c r="BY156" i="66"/>
  <c r="E101" i="7"/>
  <c r="F101" i="7" s="1"/>
  <c r="I101" i="7"/>
  <c r="K109" i="51" s="1"/>
  <c r="CS123" i="10"/>
  <c r="CS127" i="10" s="1"/>
  <c r="D99" i="7"/>
  <c r="G107" i="51" s="1"/>
  <c r="CQ123" i="10"/>
  <c r="C107" i="51"/>
  <c r="C42" i="56" s="1"/>
  <c r="E99" i="7"/>
  <c r="F99" i="7" s="1"/>
  <c r="I99" i="7"/>
  <c r="K107" i="51" s="1"/>
  <c r="K6" i="50"/>
  <c r="E109" i="58"/>
  <c r="I92" i="7"/>
  <c r="K100" i="51" s="1"/>
  <c r="C100" i="51"/>
  <c r="C39" i="56" s="1"/>
  <c r="CJ123" i="10"/>
  <c r="E92" i="7"/>
  <c r="F92" i="7" s="1"/>
  <c r="D92" i="7"/>
  <c r="G100" i="51" s="1"/>
  <c r="CV123" i="10"/>
  <c r="C112" i="51"/>
  <c r="C44" i="56" s="1"/>
  <c r="D104" i="7"/>
  <c r="G112" i="51" s="1"/>
  <c r="E104" i="7"/>
  <c r="F104" i="7" s="1"/>
  <c r="I104" i="7"/>
  <c r="K112" i="51" s="1"/>
  <c r="L6" i="50"/>
  <c r="L111" i="50" s="1"/>
  <c r="F109" i="58"/>
  <c r="C117" i="51"/>
  <c r="I109" i="7"/>
  <c r="K117" i="51" s="1"/>
  <c r="E109" i="7"/>
  <c r="F109" i="7" s="1"/>
  <c r="DA123" i="10"/>
  <c r="D109" i="7"/>
  <c r="G117" i="51" s="1"/>
  <c r="G77" i="51"/>
  <c r="K45" i="51"/>
  <c r="G32" i="51"/>
  <c r="K118" i="51"/>
  <c r="K46" i="56" s="1"/>
  <c r="G97" i="51"/>
  <c r="K59" i="51"/>
  <c r="K21" i="51"/>
  <c r="AS198" i="10"/>
  <c r="BO123" i="10"/>
  <c r="I71" i="7"/>
  <c r="D71" i="7"/>
  <c r="E71" i="7"/>
  <c r="F71" i="7" s="1"/>
  <c r="C79" i="51"/>
  <c r="C32" i="56" s="1"/>
  <c r="K49" i="51"/>
  <c r="AK190" i="10"/>
  <c r="AK209" i="10"/>
  <c r="AK211" i="10"/>
  <c r="AK226" i="10"/>
  <c r="AK220" i="10"/>
  <c r="AK165" i="10"/>
  <c r="AK196" i="10"/>
  <c r="AK156" i="10"/>
  <c r="AK169" i="10"/>
  <c r="AK152" i="10"/>
  <c r="AK241" i="10"/>
  <c r="AK137" i="10"/>
  <c r="AK142" i="10"/>
  <c r="AK179" i="10"/>
  <c r="AK218" i="10"/>
  <c r="AK158" i="10"/>
  <c r="AK191" i="10"/>
  <c r="AK136" i="10"/>
  <c r="AK210" i="10"/>
  <c r="AK159" i="10"/>
  <c r="AK201" i="10"/>
  <c r="AK216" i="10"/>
  <c r="AK150" i="10"/>
  <c r="AK240" i="10"/>
  <c r="AK157" i="10"/>
  <c r="AK177" i="10"/>
  <c r="AK163" i="10"/>
  <c r="AK182" i="10"/>
  <c r="AK197" i="10"/>
  <c r="AK155" i="10"/>
  <c r="AK188" i="10"/>
  <c r="AK192" i="10"/>
  <c r="AK176" i="10"/>
  <c r="AK180" i="10"/>
  <c r="AK204" i="10"/>
  <c r="AK171" i="10"/>
  <c r="AK164" i="10"/>
  <c r="AK148" i="10"/>
  <c r="AK153" i="10"/>
  <c r="AK229" i="10"/>
  <c r="AK239" i="10"/>
  <c r="AK189" i="10"/>
  <c r="AK223" i="10"/>
  <c r="AK175" i="10"/>
  <c r="AK129" i="10"/>
  <c r="AK127" i="10"/>
  <c r="AK202" i="10"/>
  <c r="AK172" i="10"/>
  <c r="AK236" i="10"/>
  <c r="AK151" i="10"/>
  <c r="AK212" i="10"/>
  <c r="AK128" i="10"/>
  <c r="AK208" i="10"/>
  <c r="AK214" i="10"/>
  <c r="AK203" i="10"/>
  <c r="AK134" i="10"/>
  <c r="AK231" i="10"/>
  <c r="AK161" i="10"/>
  <c r="AK217" i="10"/>
  <c r="AK144" i="10"/>
  <c r="AK235" i="10"/>
  <c r="AK162" i="10"/>
  <c r="AK219" i="10"/>
  <c r="AK170" i="10"/>
  <c r="AK213" i="10"/>
  <c r="AK173" i="10"/>
  <c r="AK234" i="10"/>
  <c r="AK186" i="10"/>
  <c r="AK135" i="10"/>
  <c r="AK225" i="10"/>
  <c r="AK133" i="10"/>
  <c r="AK238" i="10"/>
  <c r="AK206" i="10"/>
  <c r="AK140" i="10"/>
  <c r="AK199" i="10"/>
  <c r="AK228" i="10"/>
  <c r="AK167" i="10"/>
  <c r="AK198" i="10"/>
  <c r="AK237" i="10"/>
  <c r="AK232" i="10"/>
  <c r="AK141" i="10"/>
  <c r="AK178" i="10"/>
  <c r="AK181" i="10"/>
  <c r="AK185" i="10"/>
  <c r="AK233" i="10"/>
  <c r="AK131" i="10"/>
  <c r="AK230" i="10"/>
  <c r="AK174" i="10"/>
  <c r="AK147" i="10"/>
  <c r="AK207" i="10"/>
  <c r="AK145" i="10"/>
  <c r="AK183" i="10"/>
  <c r="AK194" i="10"/>
  <c r="AK193" i="10"/>
  <c r="AK146" i="10"/>
  <c r="AK222" i="10"/>
  <c r="AK227" i="10"/>
  <c r="AK184" i="10"/>
  <c r="AK139" i="10"/>
  <c r="AK132" i="10"/>
  <c r="AK130" i="10"/>
  <c r="AK138" i="10"/>
  <c r="AK205" i="10"/>
  <c r="AK187" i="10"/>
  <c r="AK215" i="10"/>
  <c r="AK154" i="10"/>
  <c r="AK160" i="10"/>
  <c r="AK195" i="10"/>
  <c r="AK221" i="10"/>
  <c r="AK166" i="10"/>
  <c r="AK168" i="10"/>
  <c r="AK143" i="10"/>
  <c r="AK200" i="10"/>
  <c r="AK149" i="10"/>
  <c r="AK224" i="10"/>
  <c r="G105" i="51"/>
  <c r="G42" i="56" s="1"/>
  <c r="G19" i="51"/>
  <c r="G37" i="51"/>
  <c r="K103" i="51"/>
  <c r="K41" i="56" s="1"/>
  <c r="G43" i="51"/>
  <c r="BD217" i="10"/>
  <c r="BD136" i="10"/>
  <c r="BD236" i="10"/>
  <c r="BD226" i="10"/>
  <c r="BD186" i="10"/>
  <c r="BD165" i="10"/>
  <c r="BD212" i="10"/>
  <c r="BD152" i="10"/>
  <c r="BD159" i="10"/>
  <c r="BD148" i="10"/>
  <c r="BD145" i="10"/>
  <c r="BD213" i="10"/>
  <c r="BD151" i="10"/>
  <c r="BD220" i="10"/>
  <c r="BD231" i="10"/>
  <c r="BD211" i="10"/>
  <c r="BD190" i="10"/>
  <c r="BD178" i="10"/>
  <c r="BD207" i="10"/>
  <c r="BD187" i="10"/>
  <c r="BD184" i="10"/>
  <c r="BD182" i="10"/>
  <c r="BD237" i="10"/>
  <c r="BD229" i="10"/>
  <c r="BD161" i="10"/>
  <c r="BD191" i="10"/>
  <c r="BD201" i="10"/>
  <c r="BD214" i="10"/>
  <c r="BD133" i="10"/>
  <c r="BD131" i="10"/>
  <c r="BD203" i="10"/>
  <c r="BD222" i="10"/>
  <c r="BD227" i="10"/>
  <c r="BD197" i="10"/>
  <c r="BD219" i="10"/>
  <c r="BD174" i="10"/>
  <c r="BD143" i="10"/>
  <c r="BD199" i="10"/>
  <c r="BD172" i="10"/>
  <c r="BD185" i="10"/>
  <c r="BD138" i="10"/>
  <c r="BD135" i="10"/>
  <c r="BD208" i="10"/>
  <c r="BD129" i="10"/>
  <c r="BD202" i="10"/>
  <c r="BD139" i="10"/>
  <c r="BD169" i="10"/>
  <c r="BD179" i="10"/>
  <c r="BD195" i="10"/>
  <c r="BD158" i="10"/>
  <c r="BD162" i="10"/>
  <c r="BD223" i="10"/>
  <c r="BD198" i="10"/>
  <c r="BD225" i="10"/>
  <c r="BD206" i="10"/>
  <c r="BD230" i="10"/>
  <c r="BD234" i="10"/>
  <c r="BD149" i="10"/>
  <c r="BD204" i="10"/>
  <c r="BD205" i="10"/>
  <c r="BD127" i="10"/>
  <c r="BD164" i="10"/>
  <c r="BD240" i="10"/>
  <c r="BD157" i="10"/>
  <c r="BD142" i="10"/>
  <c r="BD144" i="10"/>
  <c r="BD155" i="10"/>
  <c r="BD160" i="10"/>
  <c r="BD170" i="10"/>
  <c r="BD235" i="10"/>
  <c r="BD196" i="10"/>
  <c r="BD150" i="10"/>
  <c r="BD137" i="10"/>
  <c r="BD130" i="10"/>
  <c r="BD241" i="10"/>
  <c r="BD175" i="10"/>
  <c r="BD181" i="10"/>
  <c r="BD176" i="10"/>
  <c r="BD168" i="10"/>
  <c r="BD216" i="10"/>
  <c r="BD171" i="10"/>
  <c r="BD153" i="10"/>
  <c r="BD194" i="10"/>
  <c r="BD209" i="10"/>
  <c r="BD221" i="10"/>
  <c r="BD232" i="10"/>
  <c r="BD238" i="10"/>
  <c r="BD146" i="10"/>
  <c r="BD193" i="10"/>
  <c r="BD210" i="10"/>
  <c r="BD154" i="10"/>
  <c r="BD147" i="10"/>
  <c r="BD233" i="10"/>
  <c r="BD224" i="10"/>
  <c r="BD128" i="10"/>
  <c r="BD141" i="10"/>
  <c r="BD183" i="10"/>
  <c r="BD166" i="10"/>
  <c r="BD239" i="10"/>
  <c r="BD156" i="10"/>
  <c r="BD188" i="10"/>
  <c r="BD173" i="10"/>
  <c r="BD167" i="10"/>
  <c r="BD228" i="10"/>
  <c r="BD140" i="10"/>
  <c r="BD132" i="10"/>
  <c r="BD134" i="10"/>
  <c r="BD177" i="10"/>
  <c r="BD163" i="10"/>
  <c r="BD218" i="10"/>
  <c r="BD200" i="10"/>
  <c r="BD192" i="10"/>
  <c r="BD180" i="10"/>
  <c r="BD189" i="10"/>
  <c r="BD215" i="10"/>
  <c r="BL170" i="10"/>
  <c r="BL149" i="10"/>
  <c r="BL163" i="10"/>
  <c r="BL217" i="10"/>
  <c r="BL167" i="10"/>
  <c r="BL218" i="10"/>
  <c r="BL152" i="10"/>
  <c r="BL156" i="10"/>
  <c r="BL153" i="10"/>
  <c r="BL178" i="10"/>
  <c r="BL136" i="10"/>
  <c r="BL139" i="10"/>
  <c r="BL198" i="10"/>
  <c r="BL134" i="10"/>
  <c r="BL234" i="10"/>
  <c r="BL140" i="10"/>
  <c r="BL185" i="10"/>
  <c r="BL208" i="10"/>
  <c r="BL132" i="10"/>
  <c r="BL214" i="10"/>
  <c r="BL148" i="10"/>
  <c r="BL200" i="10"/>
  <c r="BL146" i="10"/>
  <c r="BL145" i="10"/>
  <c r="BL133" i="10"/>
  <c r="BL131" i="10"/>
  <c r="BL230" i="10"/>
  <c r="BL181" i="10"/>
  <c r="BL143" i="10"/>
  <c r="BL179" i="10"/>
  <c r="BL180" i="10"/>
  <c r="BL195" i="10"/>
  <c r="BL162" i="10"/>
  <c r="BL165" i="10"/>
  <c r="BL197" i="10"/>
  <c r="BL216" i="10"/>
  <c r="BL142" i="10"/>
  <c r="BL212" i="10"/>
  <c r="BL205" i="10"/>
  <c r="BL206" i="10"/>
  <c r="BL226" i="10"/>
  <c r="BL193" i="10"/>
  <c r="BL164" i="10"/>
  <c r="BL187" i="10"/>
  <c r="BL194" i="10"/>
  <c r="BL144" i="10"/>
  <c r="BL231" i="10"/>
  <c r="BL223" i="10"/>
  <c r="BL241" i="10"/>
  <c r="BL166" i="10"/>
  <c r="BL220" i="10"/>
  <c r="BL188" i="10"/>
  <c r="BL211" i="10"/>
  <c r="BL135" i="10"/>
  <c r="BL155" i="10"/>
  <c r="BL209" i="10"/>
  <c r="BL177" i="10"/>
  <c r="BL190" i="10"/>
  <c r="BL207" i="10"/>
  <c r="BL175" i="10"/>
  <c r="BL138" i="10"/>
  <c r="BL210" i="10"/>
  <c r="BL172" i="10"/>
  <c r="BL130" i="10"/>
  <c r="BL157" i="10"/>
  <c r="BL202" i="10"/>
  <c r="BL238" i="10"/>
  <c r="BL183" i="10"/>
  <c r="BL204" i="10"/>
  <c r="BL192" i="10"/>
  <c r="BL186" i="10"/>
  <c r="BL176" i="10"/>
  <c r="BL203" i="10"/>
  <c r="BL225" i="10"/>
  <c r="BL169" i="10"/>
  <c r="BL232" i="10"/>
  <c r="BL174" i="10"/>
  <c r="BL227" i="10"/>
  <c r="BL201" i="10"/>
  <c r="BL171" i="10"/>
  <c r="BL196" i="10"/>
  <c r="BL199" i="10"/>
  <c r="BL159" i="10"/>
  <c r="BL239" i="10"/>
  <c r="BL240" i="10"/>
  <c r="BL191" i="10"/>
  <c r="BL141" i="10"/>
  <c r="BL229" i="10"/>
  <c r="BL221" i="10"/>
  <c r="BL129" i="10"/>
  <c r="BL127" i="10"/>
  <c r="BL173" i="10"/>
  <c r="BL237" i="10"/>
  <c r="BL233" i="10"/>
  <c r="BL128" i="10"/>
  <c r="BL147" i="10"/>
  <c r="BL161" i="10"/>
  <c r="BL168" i="10"/>
  <c r="BL213" i="10"/>
  <c r="BL160" i="10"/>
  <c r="BL219" i="10"/>
  <c r="BL182" i="10"/>
  <c r="BL235" i="10"/>
  <c r="BL150" i="10"/>
  <c r="BL189" i="10"/>
  <c r="BL158" i="10"/>
  <c r="BL184" i="10"/>
  <c r="BL224" i="10"/>
  <c r="BL154" i="10"/>
  <c r="BL137" i="10"/>
  <c r="BL236" i="10"/>
  <c r="BL222" i="10"/>
  <c r="BL215" i="10"/>
  <c r="BL228" i="10"/>
  <c r="BL151" i="10"/>
  <c r="G80" i="51"/>
  <c r="P218" i="10"/>
  <c r="P187" i="10"/>
  <c r="P197" i="10"/>
  <c r="P198" i="10"/>
  <c r="P174" i="10"/>
  <c r="P181" i="10"/>
  <c r="P157" i="10"/>
  <c r="P216" i="10"/>
  <c r="P137" i="10"/>
  <c r="P238" i="10"/>
  <c r="P188" i="10"/>
  <c r="P195" i="10"/>
  <c r="P213" i="10"/>
  <c r="P168" i="10"/>
  <c r="P140" i="10"/>
  <c r="P241" i="10"/>
  <c r="P196" i="10"/>
  <c r="P142" i="10"/>
  <c r="P165" i="10"/>
  <c r="P135" i="10"/>
  <c r="P192" i="10"/>
  <c r="P184" i="10"/>
  <c r="P231" i="10"/>
  <c r="P237" i="10"/>
  <c r="P177" i="10"/>
  <c r="P141" i="10"/>
  <c r="P207" i="10"/>
  <c r="P143" i="10"/>
  <c r="P138" i="10"/>
  <c r="P152" i="10"/>
  <c r="P234" i="10"/>
  <c r="P161" i="10"/>
  <c r="P214" i="10"/>
  <c r="P132" i="10"/>
  <c r="P209" i="10"/>
  <c r="P235" i="10"/>
  <c r="P193" i="10"/>
  <c r="P179" i="10"/>
  <c r="P210" i="10"/>
  <c r="P166" i="10"/>
  <c r="P127" i="10"/>
  <c r="P215" i="10"/>
  <c r="P144" i="10"/>
  <c r="P162" i="10"/>
  <c r="P189" i="10"/>
  <c r="P128" i="10"/>
  <c r="P208" i="10"/>
  <c r="P131" i="10"/>
  <c r="P228" i="10"/>
  <c r="P154" i="10"/>
  <c r="P148" i="10"/>
  <c r="P226" i="10"/>
  <c r="P194" i="10"/>
  <c r="P217" i="10"/>
  <c r="P167" i="10"/>
  <c r="P151" i="10"/>
  <c r="P169" i="10"/>
  <c r="P227" i="10"/>
  <c r="P159" i="10"/>
  <c r="P163" i="10"/>
  <c r="P180" i="10"/>
  <c r="P203" i="10"/>
  <c r="P147" i="10"/>
  <c r="P129" i="10"/>
  <c r="P205" i="10"/>
  <c r="P204" i="10"/>
  <c r="P170" i="10"/>
  <c r="P185" i="10"/>
  <c r="P220" i="10"/>
  <c r="P191" i="10"/>
  <c r="P176" i="10"/>
  <c r="P145" i="10"/>
  <c r="P182" i="10"/>
  <c r="P160" i="10"/>
  <c r="P190" i="10"/>
  <c r="P171" i="10"/>
  <c r="P206" i="10"/>
  <c r="P139" i="10"/>
  <c r="P130" i="10"/>
  <c r="P225" i="10"/>
  <c r="P136" i="10"/>
  <c r="P158" i="10"/>
  <c r="P229" i="10"/>
  <c r="P224" i="10"/>
  <c r="P172" i="10"/>
  <c r="P236" i="10"/>
  <c r="P156" i="10"/>
  <c r="P233" i="10"/>
  <c r="P150" i="10"/>
  <c r="P178" i="10"/>
  <c r="P164" i="10"/>
  <c r="P200" i="10"/>
  <c r="P134" i="10"/>
  <c r="P153" i="10"/>
  <c r="P230" i="10"/>
  <c r="P149" i="10"/>
  <c r="P175" i="10"/>
  <c r="P212" i="10"/>
  <c r="P232" i="10"/>
  <c r="P201" i="10"/>
  <c r="P155" i="10"/>
  <c r="P221" i="10"/>
  <c r="P173" i="10"/>
  <c r="P199" i="10"/>
  <c r="P202" i="10"/>
  <c r="P186" i="10"/>
  <c r="P219" i="10"/>
  <c r="P222" i="10"/>
  <c r="P239" i="10"/>
  <c r="P133" i="10"/>
  <c r="P223" i="10"/>
  <c r="P183" i="10"/>
  <c r="P146" i="10"/>
  <c r="P240" i="10"/>
  <c r="P211" i="10"/>
  <c r="G28" i="51"/>
  <c r="G31" i="51"/>
  <c r="G36" i="51"/>
  <c r="K17" i="51"/>
  <c r="F237" i="10"/>
  <c r="F134" i="10"/>
  <c r="K18" i="51"/>
  <c r="I73" i="7"/>
  <c r="BQ123" i="10"/>
  <c r="C81" i="51"/>
  <c r="C33" i="56" s="1"/>
  <c r="E73" i="7"/>
  <c r="F73" i="7" s="1"/>
  <c r="D73" i="7"/>
  <c r="I26" i="7"/>
  <c r="E26" i="7"/>
  <c r="F26" i="7" s="1"/>
  <c r="V123" i="10"/>
  <c r="D26" i="7"/>
  <c r="C34" i="51"/>
  <c r="K44" i="51"/>
  <c r="G113" i="51"/>
  <c r="G45" i="56" s="1"/>
  <c r="BT123" i="10"/>
  <c r="I76" i="7"/>
  <c r="D76" i="7"/>
  <c r="E76" i="7"/>
  <c r="F76" i="7" s="1"/>
  <c r="C84" i="51"/>
  <c r="C35" i="56" s="1"/>
  <c r="D52" i="7"/>
  <c r="AV123" i="10"/>
  <c r="I52" i="7"/>
  <c r="E52" i="7"/>
  <c r="F52" i="7" s="1"/>
  <c r="C60" i="51"/>
  <c r="AM214" i="10"/>
  <c r="AM170" i="10"/>
  <c r="AM188" i="10"/>
  <c r="AM201" i="10"/>
  <c r="AM130" i="10"/>
  <c r="AM132" i="10"/>
  <c r="AM145" i="10"/>
  <c r="AM131" i="10"/>
  <c r="AM139" i="10"/>
  <c r="AM164" i="10"/>
  <c r="AM191" i="10"/>
  <c r="AM200" i="10"/>
  <c r="AM176" i="10"/>
  <c r="AM217" i="10"/>
  <c r="AM158" i="10"/>
  <c r="AM181" i="10"/>
  <c r="AM133" i="10"/>
  <c r="AM227" i="10"/>
  <c r="AM238" i="10"/>
  <c r="AM174" i="10"/>
  <c r="AM129" i="10"/>
  <c r="AM225" i="10"/>
  <c r="AM179" i="10"/>
  <c r="AM127" i="10"/>
  <c r="AM167" i="10"/>
  <c r="AM147" i="10"/>
  <c r="AM182" i="10"/>
  <c r="AM197" i="10"/>
  <c r="AM206" i="10"/>
  <c r="AM237" i="10"/>
  <c r="AM212" i="10"/>
  <c r="AM187" i="10"/>
  <c r="AM229" i="10"/>
  <c r="AM210" i="10"/>
  <c r="AM192" i="10"/>
  <c r="AM138" i="10"/>
  <c r="AM168" i="10"/>
  <c r="AM134" i="10"/>
  <c r="AM222" i="10"/>
  <c r="AM146" i="10"/>
  <c r="AM220" i="10"/>
  <c r="AM236" i="10"/>
  <c r="AM161" i="10"/>
  <c r="AM137" i="10"/>
  <c r="AM186" i="10"/>
  <c r="AM203" i="10"/>
  <c r="AM152" i="10"/>
  <c r="AM172" i="10"/>
  <c r="AM140" i="10"/>
  <c r="AM205" i="10"/>
  <c r="AM213" i="10"/>
  <c r="AM155" i="10"/>
  <c r="AM178" i="10"/>
  <c r="AM228" i="10"/>
  <c r="AM199" i="10"/>
  <c r="AM144" i="10"/>
  <c r="AM177" i="10"/>
  <c r="AM218" i="10"/>
  <c r="AM150" i="10"/>
  <c r="AM219" i="10"/>
  <c r="AM216" i="10"/>
  <c r="AM232" i="10"/>
  <c r="AM209" i="10"/>
  <c r="AM198" i="10"/>
  <c r="AM211" i="10"/>
  <c r="AM221" i="10"/>
  <c r="AM184" i="10"/>
  <c r="AM230" i="10"/>
  <c r="AM234" i="10"/>
  <c r="AM153" i="10"/>
  <c r="AM239" i="10"/>
  <c r="AM190" i="10"/>
  <c r="AM241" i="10"/>
  <c r="AM231" i="10"/>
  <c r="AM156" i="10"/>
  <c r="AM233" i="10"/>
  <c r="AM204" i="10"/>
  <c r="AM189" i="10"/>
  <c r="AM224" i="10"/>
  <c r="AM136" i="10"/>
  <c r="AM151" i="10"/>
  <c r="AM175" i="10"/>
  <c r="AM157" i="10"/>
  <c r="AM171" i="10"/>
  <c r="AM142" i="10"/>
  <c r="AM154" i="10"/>
  <c r="AM195" i="10"/>
  <c r="AM194" i="10"/>
  <c r="AM128" i="10"/>
  <c r="AM162" i="10"/>
  <c r="AM173" i="10"/>
  <c r="AM143" i="10"/>
  <c r="AM148" i="10"/>
  <c r="AM135" i="10"/>
  <c r="AM226" i="10"/>
  <c r="AM141" i="10"/>
  <c r="AM165" i="10"/>
  <c r="AM159" i="10"/>
  <c r="AM185" i="10"/>
  <c r="AM166" i="10"/>
  <c r="AM169" i="10"/>
  <c r="AM196" i="10"/>
  <c r="AM180" i="10"/>
  <c r="AM223" i="10"/>
  <c r="AM215" i="10"/>
  <c r="AM183" i="10"/>
  <c r="AM202" i="10"/>
  <c r="AM207" i="10"/>
  <c r="AM240" i="10"/>
  <c r="AM235" i="10"/>
  <c r="AM193" i="10"/>
  <c r="AM208" i="10"/>
  <c r="AM160" i="10"/>
  <c r="AM149" i="10"/>
  <c r="AM163" i="10"/>
  <c r="G26" i="51"/>
  <c r="G108" i="51"/>
  <c r="G43" i="56" s="1"/>
  <c r="G42" i="51"/>
  <c r="D78" i="7"/>
  <c r="E78" i="7"/>
  <c r="F78" i="7" s="1"/>
  <c r="I78" i="7"/>
  <c r="C86" i="51"/>
  <c r="BV123" i="10"/>
  <c r="K70" i="51"/>
  <c r="G40" i="51"/>
  <c r="G119" i="51"/>
  <c r="G47" i="56" s="1"/>
  <c r="G62" i="51"/>
  <c r="G25" i="51"/>
  <c r="AT123" i="10"/>
  <c r="E50" i="7"/>
  <c r="F50" i="7" s="1"/>
  <c r="I50" i="7"/>
  <c r="C58" i="51"/>
  <c r="C26" i="56" s="1"/>
  <c r="D50" i="7"/>
  <c r="G48" i="51"/>
  <c r="K22" i="51"/>
  <c r="K31" i="51"/>
  <c r="S221" i="10"/>
  <c r="S156" i="10"/>
  <c r="S184" i="10"/>
  <c r="S199" i="10"/>
  <c r="S173" i="10"/>
  <c r="S136" i="10"/>
  <c r="S134" i="10"/>
  <c r="S208" i="10"/>
  <c r="S141" i="10"/>
  <c r="S197" i="10"/>
  <c r="S151" i="10"/>
  <c r="S217" i="10"/>
  <c r="S216" i="10"/>
  <c r="S227" i="10"/>
  <c r="S189" i="10"/>
  <c r="S137" i="10"/>
  <c r="S129" i="10"/>
  <c r="S218" i="10"/>
  <c r="S206" i="10"/>
  <c r="S169" i="10"/>
  <c r="S228" i="10"/>
  <c r="S195" i="10"/>
  <c r="S191" i="10"/>
  <c r="S143" i="10"/>
  <c r="S214" i="10"/>
  <c r="S233" i="10"/>
  <c r="S172" i="10"/>
  <c r="S209" i="10"/>
  <c r="S237" i="10"/>
  <c r="S165" i="10"/>
  <c r="S215" i="10"/>
  <c r="S222" i="10"/>
  <c r="S128" i="10"/>
  <c r="S168" i="10"/>
  <c r="S241" i="10"/>
  <c r="S181" i="10"/>
  <c r="S127" i="10"/>
  <c r="S190" i="10"/>
  <c r="S223" i="10"/>
  <c r="S147" i="10"/>
  <c r="S175" i="10"/>
  <c r="S139" i="10"/>
  <c r="S140" i="10"/>
  <c r="S167" i="10"/>
  <c r="S234" i="10"/>
  <c r="S198" i="10"/>
  <c r="S130" i="10"/>
  <c r="S135" i="10"/>
  <c r="S133" i="10"/>
  <c r="S202" i="10"/>
  <c r="S201" i="10"/>
  <c r="S182" i="10"/>
  <c r="S161" i="10"/>
  <c r="S240" i="10"/>
  <c r="S145" i="10"/>
  <c r="S225" i="10"/>
  <c r="S230" i="10"/>
  <c r="S159" i="10"/>
  <c r="S154" i="10"/>
  <c r="S179" i="10"/>
  <c r="S212" i="10"/>
  <c r="S166" i="10"/>
  <c r="S157" i="10"/>
  <c r="S183" i="10"/>
  <c r="S219" i="10"/>
  <c r="S131" i="10"/>
  <c r="S207" i="10"/>
  <c r="S150" i="10"/>
  <c r="S158" i="10"/>
  <c r="S205" i="10"/>
  <c r="S226" i="10"/>
  <c r="S239" i="10"/>
  <c r="S178" i="10"/>
  <c r="S132" i="10"/>
  <c r="S177" i="10"/>
  <c r="S176" i="10"/>
  <c r="S162" i="10"/>
  <c r="S186" i="10"/>
  <c r="S224" i="10"/>
  <c r="S149" i="10"/>
  <c r="S229" i="10"/>
  <c r="S185" i="10"/>
  <c r="S144" i="10"/>
  <c r="S170" i="10"/>
  <c r="S192" i="10"/>
  <c r="S174" i="10"/>
  <c r="S200" i="10"/>
  <c r="S213" i="10"/>
  <c r="S146" i="10"/>
  <c r="S153" i="10"/>
  <c r="S180" i="10"/>
  <c r="S204" i="10"/>
  <c r="S164" i="10"/>
  <c r="S152" i="10"/>
  <c r="S188" i="10"/>
  <c r="S163" i="10"/>
  <c r="S210" i="10"/>
  <c r="S232" i="10"/>
  <c r="S142" i="10"/>
  <c r="S220" i="10"/>
  <c r="S187" i="10"/>
  <c r="S211" i="10"/>
  <c r="S236" i="10"/>
  <c r="S231" i="10"/>
  <c r="S138" i="10"/>
  <c r="S235" i="10"/>
  <c r="S160" i="10"/>
  <c r="S238" i="10"/>
  <c r="S155" i="10"/>
  <c r="S203" i="10"/>
  <c r="S193" i="10"/>
  <c r="S196" i="10"/>
  <c r="S171" i="10"/>
  <c r="S148" i="10"/>
  <c r="S194" i="10"/>
  <c r="G17" i="51"/>
  <c r="G55" i="51"/>
  <c r="BB123" i="10"/>
  <c r="E58" i="7"/>
  <c r="F58" i="7" s="1"/>
  <c r="D58" i="7"/>
  <c r="C66" i="51"/>
  <c r="I58" i="7"/>
  <c r="I67" i="7"/>
  <c r="D67" i="7"/>
  <c r="C75" i="51"/>
  <c r="BK123" i="10"/>
  <c r="E67" i="7"/>
  <c r="F67" i="7" s="1"/>
  <c r="G71" i="51"/>
  <c r="BG192" i="10"/>
  <c r="BG239" i="10"/>
  <c r="BG142" i="10"/>
  <c r="BG163" i="10"/>
  <c r="BG225" i="10"/>
  <c r="BG236" i="10"/>
  <c r="BG128" i="10"/>
  <c r="BG226" i="10"/>
  <c r="BG146" i="10"/>
  <c r="BG203" i="10"/>
  <c r="BG199" i="10"/>
  <c r="BG156" i="10"/>
  <c r="BG215" i="10"/>
  <c r="BG130" i="10"/>
  <c r="BG176" i="10"/>
  <c r="BG229" i="10"/>
  <c r="BG217" i="10"/>
  <c r="BG171" i="10"/>
  <c r="BG131" i="10"/>
  <c r="BG227" i="10"/>
  <c r="BG158" i="10"/>
  <c r="BG221" i="10"/>
  <c r="BG207" i="10"/>
  <c r="BG162" i="10"/>
  <c r="BG169" i="10"/>
  <c r="BG205" i="10"/>
  <c r="BG201" i="10"/>
  <c r="BG231" i="10"/>
  <c r="BG184" i="10"/>
  <c r="BG209" i="10"/>
  <c r="BG190" i="10"/>
  <c r="BG144" i="10"/>
  <c r="BG139" i="10"/>
  <c r="BG168" i="10"/>
  <c r="BG165" i="10"/>
  <c r="BG235" i="10"/>
  <c r="BG232" i="10"/>
  <c r="BG187" i="10"/>
  <c r="BG200" i="10"/>
  <c r="BG164" i="10"/>
  <c r="BG188" i="10"/>
  <c r="BG216" i="10"/>
  <c r="BG133" i="10"/>
  <c r="BG219" i="10"/>
  <c r="BG228" i="10"/>
  <c r="BG177" i="10"/>
  <c r="BG170" i="10"/>
  <c r="BG208" i="10"/>
  <c r="BG175" i="10"/>
  <c r="BG218" i="10"/>
  <c r="BG197" i="10"/>
  <c r="BG155" i="10"/>
  <c r="BG202" i="10"/>
  <c r="BG166" i="10"/>
  <c r="BG230" i="10"/>
  <c r="BG186" i="10"/>
  <c r="BG196" i="10"/>
  <c r="BG213" i="10"/>
  <c r="BG167" i="10"/>
  <c r="BG129" i="10"/>
  <c r="BG172" i="10"/>
  <c r="BG179" i="10"/>
  <c r="BG160" i="10"/>
  <c r="BG132" i="10"/>
  <c r="BG138" i="10"/>
  <c r="BG182" i="10"/>
  <c r="BG238" i="10"/>
  <c r="BG127" i="10"/>
  <c r="BG234" i="10"/>
  <c r="BG193" i="10"/>
  <c r="BG223" i="10"/>
  <c r="BG149" i="10"/>
  <c r="BG206" i="10"/>
  <c r="BG147" i="10"/>
  <c r="BG161" i="10"/>
  <c r="BG141" i="10"/>
  <c r="BG198" i="10"/>
  <c r="BG151" i="10"/>
  <c r="BG157" i="10"/>
  <c r="BG143" i="10"/>
  <c r="BG194" i="10"/>
  <c r="BG237" i="10"/>
  <c r="BG224" i="10"/>
  <c r="BG180" i="10"/>
  <c r="BG152" i="10"/>
  <c r="BG140" i="10"/>
  <c r="BG181" i="10"/>
  <c r="BG183" i="10"/>
  <c r="BG174" i="10"/>
  <c r="BG240" i="10"/>
  <c r="BG148" i="10"/>
  <c r="BG135" i="10"/>
  <c r="BG178" i="10"/>
  <c r="BG134" i="10"/>
  <c r="BG191" i="10"/>
  <c r="BG153" i="10"/>
  <c r="BG220" i="10"/>
  <c r="BG210" i="10"/>
  <c r="BG214" i="10"/>
  <c r="BG233" i="10"/>
  <c r="BG185" i="10"/>
  <c r="BG204" i="10"/>
  <c r="BG189" i="10"/>
  <c r="BG173" i="10"/>
  <c r="BG212" i="10"/>
  <c r="BG137" i="10"/>
  <c r="BG195" i="10"/>
  <c r="BG136" i="10"/>
  <c r="BG154" i="10"/>
  <c r="BG241" i="10"/>
  <c r="BG150" i="10"/>
  <c r="BG159" i="10"/>
  <c r="BG145" i="10"/>
  <c r="BG222" i="10"/>
  <c r="BG211" i="10"/>
  <c r="E56" i="7"/>
  <c r="F56" i="7" s="1"/>
  <c r="C64" i="51"/>
  <c r="D56" i="7"/>
  <c r="AZ123" i="10"/>
  <c r="I56" i="7"/>
  <c r="K35" i="51"/>
  <c r="G47" i="51"/>
  <c r="K47" i="51"/>
  <c r="K78" i="51"/>
  <c r="K82" i="51"/>
  <c r="C83" i="51"/>
  <c r="C34" i="56" s="1"/>
  <c r="I75" i="7"/>
  <c r="BS123" i="10"/>
  <c r="E75" i="7"/>
  <c r="F75" i="7" s="1"/>
  <c r="D75" i="7"/>
  <c r="K53" i="51"/>
  <c r="G53" i="51"/>
  <c r="I33" i="7"/>
  <c r="D33" i="7"/>
  <c r="E33" i="7"/>
  <c r="F33" i="7" s="1"/>
  <c r="C41" i="51"/>
  <c r="AC123" i="10"/>
  <c r="E42" i="7"/>
  <c r="F42" i="7" s="1"/>
  <c r="I42" i="7"/>
  <c r="C50" i="51"/>
  <c r="D42" i="7"/>
  <c r="AL123" i="10"/>
  <c r="K108" i="51"/>
  <c r="K43" i="56" s="1"/>
  <c r="C33" i="51"/>
  <c r="C30" i="56" s="1"/>
  <c r="E25" i="7"/>
  <c r="F25" i="7" s="1"/>
  <c r="U123" i="10"/>
  <c r="I25" i="7"/>
  <c r="D25" i="7"/>
  <c r="O123" i="10"/>
  <c r="I19" i="7"/>
  <c r="C27" i="51"/>
  <c r="C18" i="56" s="1"/>
  <c r="D19" i="7"/>
  <c r="E19" i="7"/>
  <c r="F19" i="7" s="1"/>
  <c r="K40" i="51"/>
  <c r="BE143" i="10"/>
  <c r="BE148" i="10"/>
  <c r="BE190" i="10"/>
  <c r="BE197" i="10"/>
  <c r="BE234" i="10"/>
  <c r="BE201" i="10"/>
  <c r="BE212" i="10"/>
  <c r="BE129" i="10"/>
  <c r="BE168" i="10"/>
  <c r="BE232" i="10"/>
  <c r="BE203" i="10"/>
  <c r="BE178" i="10"/>
  <c r="BE240" i="10"/>
  <c r="BE167" i="10"/>
  <c r="BE144" i="10"/>
  <c r="BE151" i="10"/>
  <c r="BE132" i="10"/>
  <c r="BE128" i="10"/>
  <c r="BE241" i="10"/>
  <c r="BE213" i="10"/>
  <c r="BE146" i="10"/>
  <c r="BE164" i="10"/>
  <c r="BE136" i="10"/>
  <c r="BE191" i="10"/>
  <c r="BE229" i="10"/>
  <c r="BE230" i="10"/>
  <c r="BE163" i="10"/>
  <c r="BE150" i="10"/>
  <c r="BE154" i="10"/>
  <c r="BE231" i="10"/>
  <c r="BE218" i="10"/>
  <c r="BE205" i="10"/>
  <c r="BE211" i="10"/>
  <c r="BE217" i="10"/>
  <c r="BE133" i="10"/>
  <c r="BE200" i="10"/>
  <c r="BE179" i="10"/>
  <c r="BE149" i="10"/>
  <c r="BE172" i="10"/>
  <c r="BE196" i="10"/>
  <c r="BE138" i="10"/>
  <c r="BE228" i="10"/>
  <c r="BE233" i="10"/>
  <c r="BE155" i="10"/>
  <c r="BE159" i="10"/>
  <c r="BE225" i="10"/>
  <c r="BE236" i="10"/>
  <c r="BE210" i="10"/>
  <c r="BE209" i="10"/>
  <c r="BE189" i="10"/>
  <c r="BE134" i="10"/>
  <c r="BE137" i="10"/>
  <c r="BE219" i="10"/>
  <c r="BE142" i="10"/>
  <c r="BE184" i="10"/>
  <c r="BE195" i="10"/>
  <c r="BE140" i="10"/>
  <c r="BE216" i="10"/>
  <c r="BE192" i="10"/>
  <c r="BE199" i="10"/>
  <c r="BE174" i="10"/>
  <c r="BE202" i="10"/>
  <c r="BE181" i="10"/>
  <c r="BE237" i="10"/>
  <c r="BE139" i="10"/>
  <c r="BE147" i="10"/>
  <c r="BE127" i="10"/>
  <c r="BE153" i="10"/>
  <c r="BE214" i="10"/>
  <c r="BE169" i="10"/>
  <c r="BE223" i="10"/>
  <c r="BE188" i="10"/>
  <c r="BE135" i="10"/>
  <c r="BE238" i="10"/>
  <c r="BE175" i="10"/>
  <c r="BE186" i="10"/>
  <c r="BE222" i="10"/>
  <c r="BE141" i="10"/>
  <c r="BE152" i="10"/>
  <c r="BE198" i="10"/>
  <c r="BE239" i="10"/>
  <c r="BE235" i="10"/>
  <c r="BE145" i="10"/>
  <c r="BE171" i="10"/>
  <c r="BE183" i="10"/>
  <c r="BE162" i="10"/>
  <c r="BE187" i="10"/>
  <c r="BE160" i="10"/>
  <c r="BE207" i="10"/>
  <c r="BE161" i="10"/>
  <c r="BE227" i="10"/>
  <c r="BE157" i="10"/>
  <c r="BE173" i="10"/>
  <c r="BE170" i="10"/>
  <c r="BE204" i="10"/>
  <c r="BE220" i="10"/>
  <c r="BE208" i="10"/>
  <c r="BE224" i="10"/>
  <c r="BE158" i="10"/>
  <c r="BE206" i="10"/>
  <c r="BE193" i="10"/>
  <c r="BE177" i="10"/>
  <c r="BE131" i="10"/>
  <c r="BE156" i="10"/>
  <c r="BE221" i="10"/>
  <c r="BE180" i="10"/>
  <c r="BE194" i="10"/>
  <c r="BE185" i="10"/>
  <c r="BE215" i="10"/>
  <c r="BE176" i="10"/>
  <c r="BE166" i="10"/>
  <c r="BE165" i="10"/>
  <c r="BE182" i="10"/>
  <c r="BE226" i="10"/>
  <c r="BE130" i="10"/>
  <c r="G63" i="51"/>
  <c r="DC153" i="10"/>
  <c r="K62" i="51"/>
  <c r="K25" i="51"/>
  <c r="K38" i="51"/>
  <c r="K52" i="51"/>
  <c r="K61" i="51"/>
  <c r="G61" i="51"/>
  <c r="J137" i="10"/>
  <c r="J234" i="10"/>
  <c r="J155" i="10"/>
  <c r="J205" i="10"/>
  <c r="J167" i="10"/>
  <c r="J133" i="10"/>
  <c r="J198" i="10"/>
  <c r="J160" i="10"/>
  <c r="J215" i="10"/>
  <c r="J199" i="10"/>
  <c r="J218" i="10"/>
  <c r="J197" i="10"/>
  <c r="J241" i="10"/>
  <c r="J132" i="10"/>
  <c r="J240" i="10"/>
  <c r="J208" i="10"/>
  <c r="J236" i="10"/>
  <c r="J188" i="10"/>
  <c r="J237" i="10"/>
  <c r="J216" i="10"/>
  <c r="J187" i="10"/>
  <c r="J129" i="10"/>
  <c r="J230" i="10"/>
  <c r="J157" i="10"/>
  <c r="J134" i="10"/>
  <c r="J221" i="10"/>
  <c r="J174" i="10"/>
  <c r="J225" i="10"/>
  <c r="J219" i="10"/>
  <c r="J177" i="10"/>
  <c r="J211" i="10"/>
  <c r="J138" i="10"/>
  <c r="J143" i="10"/>
  <c r="J164" i="10"/>
  <c r="J239" i="10"/>
  <c r="J131" i="10"/>
  <c r="J203" i="10"/>
  <c r="J180" i="10"/>
  <c r="J226" i="10"/>
  <c r="J213" i="10"/>
  <c r="J200" i="10"/>
  <c r="J185" i="10"/>
  <c r="J196" i="10"/>
  <c r="J159" i="10"/>
  <c r="J183" i="10"/>
  <c r="J176" i="10"/>
  <c r="J163" i="10"/>
  <c r="J149" i="10"/>
  <c r="J151" i="10"/>
  <c r="J153" i="10"/>
  <c r="J135" i="10"/>
  <c r="J150" i="10"/>
  <c r="J235" i="10"/>
  <c r="J175" i="10"/>
  <c r="J172" i="10"/>
  <c r="J190" i="10"/>
  <c r="J201" i="10"/>
  <c r="J214" i="10"/>
  <c r="J227" i="10"/>
  <c r="J148" i="10"/>
  <c r="J136" i="10"/>
  <c r="J229" i="10"/>
  <c r="J178" i="10"/>
  <c r="J127" i="10"/>
  <c r="J171" i="10"/>
  <c r="J169" i="10"/>
  <c r="J128" i="10"/>
  <c r="J231" i="10"/>
  <c r="J194" i="10"/>
  <c r="J139" i="10"/>
  <c r="J181" i="10"/>
  <c r="J222" i="10"/>
  <c r="J206" i="10"/>
  <c r="J145" i="10"/>
  <c r="J142" i="10"/>
  <c r="J146" i="10"/>
  <c r="J179" i="10"/>
  <c r="J184" i="10"/>
  <c r="J158" i="10"/>
  <c r="J141" i="10"/>
  <c r="J147" i="10"/>
  <c r="J193" i="10"/>
  <c r="J152" i="10"/>
  <c r="J156" i="10"/>
  <c r="J233" i="10"/>
  <c r="J130" i="10"/>
  <c r="J182" i="10"/>
  <c r="J210" i="10"/>
  <c r="J238" i="10"/>
  <c r="J173" i="10"/>
  <c r="J204" i="10"/>
  <c r="J154" i="10"/>
  <c r="J212" i="10"/>
  <c r="J232" i="10"/>
  <c r="J224" i="10"/>
  <c r="J165" i="10"/>
  <c r="J192" i="10"/>
  <c r="J189" i="10"/>
  <c r="J220" i="10"/>
  <c r="J202" i="10"/>
  <c r="J207" i="10"/>
  <c r="J168" i="10"/>
  <c r="J195" i="10"/>
  <c r="J161" i="10"/>
  <c r="J170" i="10"/>
  <c r="J144" i="10"/>
  <c r="J223" i="10"/>
  <c r="J228" i="10"/>
  <c r="J217" i="10"/>
  <c r="J186" i="10"/>
  <c r="J166" i="10"/>
  <c r="J140" i="10"/>
  <c r="J209" i="10"/>
  <c r="J162" i="10"/>
  <c r="J191" i="10"/>
  <c r="G87" i="51"/>
  <c r="G57" i="51"/>
  <c r="C111" i="50"/>
  <c r="B7" i="60" s="1"/>
  <c r="R196" i="10"/>
  <c r="K68" i="51"/>
  <c r="G16" i="51"/>
  <c r="K77" i="51"/>
  <c r="G65" i="51"/>
  <c r="AG148" i="10"/>
  <c r="AG136" i="10"/>
  <c r="AG134" i="10"/>
  <c r="AG143" i="10"/>
  <c r="AG215" i="10"/>
  <c r="AG208" i="10"/>
  <c r="AG185" i="10"/>
  <c r="AG191" i="10"/>
  <c r="AG146" i="10"/>
  <c r="AG138" i="10"/>
  <c r="AG147" i="10"/>
  <c r="AG145" i="10"/>
  <c r="AG177" i="10"/>
  <c r="AG182" i="10"/>
  <c r="AG226" i="10"/>
  <c r="AG214" i="10"/>
  <c r="AG173" i="10"/>
  <c r="AG179" i="10"/>
  <c r="AG127" i="10"/>
  <c r="AG139" i="10"/>
  <c r="AG171" i="10"/>
  <c r="AG174" i="10"/>
  <c r="AG141" i="10"/>
  <c r="AG229" i="10"/>
  <c r="AG222" i="10"/>
  <c r="AG187" i="10"/>
  <c r="AG175" i="10"/>
  <c r="AG194" i="10"/>
  <c r="AG231" i="10"/>
  <c r="AG197" i="10"/>
  <c r="AG212" i="10"/>
  <c r="AG152" i="10"/>
  <c r="AG133" i="10"/>
  <c r="AG234" i="10"/>
  <c r="AG207" i="10"/>
  <c r="AG140" i="10"/>
  <c r="AG180" i="10"/>
  <c r="AG211" i="10"/>
  <c r="AG189" i="10"/>
  <c r="AG166" i="10"/>
  <c r="AG161" i="10"/>
  <c r="AG224" i="10"/>
  <c r="AG233" i="10"/>
  <c r="AG167" i="10"/>
  <c r="AG129" i="10"/>
  <c r="AG192" i="10"/>
  <c r="AG132" i="10"/>
  <c r="AG217" i="10"/>
  <c r="AG190" i="10"/>
  <c r="AG164" i="10"/>
  <c r="AG169" i="10"/>
  <c r="AG236" i="10"/>
  <c r="AG155" i="10"/>
  <c r="AG168" i="10"/>
  <c r="AG184" i="10"/>
  <c r="AG131" i="10"/>
  <c r="AG198" i="10"/>
  <c r="AG149" i="10"/>
  <c r="AG159" i="10"/>
  <c r="AG235" i="10"/>
  <c r="AG232" i="10"/>
  <c r="AG154" i="10"/>
  <c r="AG219" i="10"/>
  <c r="AG178" i="10"/>
  <c r="AG157" i="10"/>
  <c r="AG213" i="10"/>
  <c r="AG238" i="10"/>
  <c r="AG203" i="10"/>
  <c r="AG183" i="10"/>
  <c r="AG130" i="10"/>
  <c r="AG206" i="10"/>
  <c r="AG228" i="10"/>
  <c r="AG151" i="10"/>
  <c r="AG181" i="10"/>
  <c r="AG239" i="10"/>
  <c r="AG170" i="10"/>
  <c r="AG240" i="10"/>
  <c r="AG205" i="10"/>
  <c r="AG186" i="10"/>
  <c r="AG225" i="10"/>
  <c r="AG216" i="10"/>
  <c r="AG128" i="10"/>
  <c r="AG204" i="10"/>
  <c r="AG156" i="10"/>
  <c r="AG135" i="10"/>
  <c r="AG209" i="10"/>
  <c r="AG163" i="10"/>
  <c r="AG172" i="10"/>
  <c r="AG153" i="10"/>
  <c r="AG241" i="10"/>
  <c r="AG199" i="10"/>
  <c r="AG201" i="10"/>
  <c r="AG227" i="10"/>
  <c r="AG221" i="10"/>
  <c r="AG210" i="10"/>
  <c r="AG162" i="10"/>
  <c r="AG202" i="10"/>
  <c r="AG220" i="10"/>
  <c r="AG144" i="10"/>
  <c r="AG237" i="10"/>
  <c r="AG230" i="10"/>
  <c r="AG150" i="10"/>
  <c r="AG196" i="10"/>
  <c r="AG158" i="10"/>
  <c r="AG200" i="10"/>
  <c r="AG188" i="10"/>
  <c r="AG223" i="10"/>
  <c r="AG137" i="10"/>
  <c r="AG160" i="10"/>
  <c r="AG195" i="10"/>
  <c r="AG176" i="10"/>
  <c r="AG165" i="10"/>
  <c r="AG218" i="10"/>
  <c r="AG142" i="10"/>
  <c r="AG193" i="10"/>
  <c r="DB193" i="10"/>
  <c r="G109" i="51"/>
  <c r="G44" i="56" s="1"/>
  <c r="CG142" i="10"/>
  <c r="CG223" i="10"/>
  <c r="CG194" i="10"/>
  <c r="CG158" i="10"/>
  <c r="CG180" i="10"/>
  <c r="CG235" i="10"/>
  <c r="CG174" i="10"/>
  <c r="CG131" i="10"/>
  <c r="CG177" i="10"/>
  <c r="CG143" i="10"/>
  <c r="CG170" i="10"/>
  <c r="CG168" i="10"/>
  <c r="CG204" i="10"/>
  <c r="CG141" i="10"/>
  <c r="CG209" i="10"/>
  <c r="CG179" i="10"/>
  <c r="CG189" i="10"/>
  <c r="CG151" i="10"/>
  <c r="CG193" i="10"/>
  <c r="CG210" i="10"/>
  <c r="CG205" i="10"/>
  <c r="CG238" i="10"/>
  <c r="CG184" i="10"/>
  <c r="CG225" i="10"/>
  <c r="CG206" i="10"/>
  <c r="CG182" i="10"/>
  <c r="CG171" i="10"/>
  <c r="CG152" i="10"/>
  <c r="CG128" i="10"/>
  <c r="CG239" i="10"/>
  <c r="CG240" i="10"/>
  <c r="CG148" i="10"/>
  <c r="CG153" i="10"/>
  <c r="CG237" i="10"/>
  <c r="CG165" i="10"/>
  <c r="CG161" i="10"/>
  <c r="CG133" i="10"/>
  <c r="CG134" i="10"/>
  <c r="CG233" i="10"/>
  <c r="CG169" i="10"/>
  <c r="CG231" i="10"/>
  <c r="CG211" i="10"/>
  <c r="CG144" i="10"/>
  <c r="CG132" i="10"/>
  <c r="CG220" i="10"/>
  <c r="CG178" i="10"/>
  <c r="CG164" i="10"/>
  <c r="CG222" i="10"/>
  <c r="CG183" i="10"/>
  <c r="CG188" i="10"/>
  <c r="CG159" i="10"/>
  <c r="CG139" i="10"/>
  <c r="CG149" i="10"/>
  <c r="CG185" i="10"/>
  <c r="CG230" i="10"/>
  <c r="CG146" i="10"/>
  <c r="CG228" i="10"/>
  <c r="CG155" i="10"/>
  <c r="CG201" i="10"/>
  <c r="CG130" i="10"/>
  <c r="CG219" i="10"/>
  <c r="CG207" i="10"/>
  <c r="CG215" i="10"/>
  <c r="CG181" i="10"/>
  <c r="CG229" i="10"/>
  <c r="CG216" i="10"/>
  <c r="CG135" i="10"/>
  <c r="CG192" i="10"/>
  <c r="CG236" i="10"/>
  <c r="CG208" i="10"/>
  <c r="CG224" i="10"/>
  <c r="CG145" i="10"/>
  <c r="CG212" i="10"/>
  <c r="CG187" i="10"/>
  <c r="CG156" i="10"/>
  <c r="CG217" i="10"/>
  <c r="CG163" i="10"/>
  <c r="CG175" i="10"/>
  <c r="CG140" i="10"/>
  <c r="CG157" i="10"/>
  <c r="CG221" i="10"/>
  <c r="CG173" i="10"/>
  <c r="CG213" i="10"/>
  <c r="CG127" i="10"/>
  <c r="CG197" i="10"/>
  <c r="CG199" i="10"/>
  <c r="CG186" i="10"/>
  <c r="CG200" i="10"/>
  <c r="CG166" i="10"/>
  <c r="CG147" i="10"/>
  <c r="CG202" i="10"/>
  <c r="CG160" i="10"/>
  <c r="CG226" i="10"/>
  <c r="CG176" i="10"/>
  <c r="CG195" i="10"/>
  <c r="CG162" i="10"/>
  <c r="CG196" i="10"/>
  <c r="CG138" i="10"/>
  <c r="CG218" i="10"/>
  <c r="CG150" i="10"/>
  <c r="CG214" i="10"/>
  <c r="CG154" i="10"/>
  <c r="CG227" i="10"/>
  <c r="CG241" i="10"/>
  <c r="CG136" i="10"/>
  <c r="CG203" i="10"/>
  <c r="CG234" i="10"/>
  <c r="CG137" i="10"/>
  <c r="CG232" i="10"/>
  <c r="CG191" i="10"/>
  <c r="CG190" i="10"/>
  <c r="CG167" i="10"/>
  <c r="CG198" i="10"/>
  <c r="CG172" i="10"/>
  <c r="CG129" i="10"/>
  <c r="G21" i="51"/>
  <c r="D81" i="7"/>
  <c r="C89" i="51"/>
  <c r="E81" i="7"/>
  <c r="F81" i="7" s="1"/>
  <c r="BY123" i="10"/>
  <c r="I81" i="7"/>
  <c r="E38" i="7"/>
  <c r="F38" i="7" s="1"/>
  <c r="I38" i="7"/>
  <c r="C46" i="51"/>
  <c r="C22" i="56" s="1"/>
  <c r="AH123" i="10"/>
  <c r="D38" i="7"/>
  <c r="CL205" i="10"/>
  <c r="CL177" i="10"/>
  <c r="CL184" i="10"/>
  <c r="CL220" i="10"/>
  <c r="CL207" i="10"/>
  <c r="CL171" i="10"/>
  <c r="CL159" i="10"/>
  <c r="CL164" i="10"/>
  <c r="CL138" i="10"/>
  <c r="CL235" i="10"/>
  <c r="CL145" i="10"/>
  <c r="CL167" i="10"/>
  <c r="CL228" i="10"/>
  <c r="CL148" i="10"/>
  <c r="CL155" i="10"/>
  <c r="CL170" i="10"/>
  <c r="CL144" i="10"/>
  <c r="CL240" i="10"/>
  <c r="CL230" i="10"/>
  <c r="CL182" i="10"/>
  <c r="CL152" i="10"/>
  <c r="CL188" i="10"/>
  <c r="CL229" i="10"/>
  <c r="CL194" i="10"/>
  <c r="CL216" i="10"/>
  <c r="CL129" i="10"/>
  <c r="CL146" i="10"/>
  <c r="CL219" i="10"/>
  <c r="CL238" i="10"/>
  <c r="CL154" i="10"/>
  <c r="CL133" i="10"/>
  <c r="CL197" i="10"/>
  <c r="CL190" i="10"/>
  <c r="CL214" i="10"/>
  <c r="CL222" i="10"/>
  <c r="CL181" i="10"/>
  <c r="CL150" i="10"/>
  <c r="CL241" i="10"/>
  <c r="CL210" i="10"/>
  <c r="CL172" i="10"/>
  <c r="CL175" i="10"/>
  <c r="CL227" i="10"/>
  <c r="CL168" i="10"/>
  <c r="CL157" i="10"/>
  <c r="CL195" i="10"/>
  <c r="CL174" i="10"/>
  <c r="CL217" i="10"/>
  <c r="CL176" i="10"/>
  <c r="CL193" i="10"/>
  <c r="CL185" i="10"/>
  <c r="CL233" i="10"/>
  <c r="CL141" i="10"/>
  <c r="CL179" i="10"/>
  <c r="CL130" i="10"/>
  <c r="CL232" i="10"/>
  <c r="CL239" i="10"/>
  <c r="CL135" i="10"/>
  <c r="CL137" i="10"/>
  <c r="CL223" i="10"/>
  <c r="CL166" i="10"/>
  <c r="CL142" i="10"/>
  <c r="CL183" i="10"/>
  <c r="CL187" i="10"/>
  <c r="CL189" i="10"/>
  <c r="CL178" i="10"/>
  <c r="CL208" i="10"/>
  <c r="CL153" i="10"/>
  <c r="CL149" i="10"/>
  <c r="CL231" i="10"/>
  <c r="CL200" i="10"/>
  <c r="CL221" i="10"/>
  <c r="CL173" i="10"/>
  <c r="CL131" i="10"/>
  <c r="CL218" i="10"/>
  <c r="CL169" i="10"/>
  <c r="CL191" i="10"/>
  <c r="CL163" i="10"/>
  <c r="CL158" i="10"/>
  <c r="CL234" i="10"/>
  <c r="CL202" i="10"/>
  <c r="CL139" i="10"/>
  <c r="CL128" i="10"/>
  <c r="CL236" i="10"/>
  <c r="CL161" i="10"/>
  <c r="CL215" i="10"/>
  <c r="CL140" i="10"/>
  <c r="CL196" i="10"/>
  <c r="CL237" i="10"/>
  <c r="CL198" i="10"/>
  <c r="CL132" i="10"/>
  <c r="CL212" i="10"/>
  <c r="CL199" i="10"/>
  <c r="CL213" i="10"/>
  <c r="CL209" i="10"/>
  <c r="CL143" i="10"/>
  <c r="CL136" i="10"/>
  <c r="CL156" i="10"/>
  <c r="CL203" i="10"/>
  <c r="CL226" i="10"/>
  <c r="CL206" i="10"/>
  <c r="CL147" i="10"/>
  <c r="CL180" i="10"/>
  <c r="CL127" i="10"/>
  <c r="CL225" i="10"/>
  <c r="CL211" i="10"/>
  <c r="CL201" i="10"/>
  <c r="CL186" i="10"/>
  <c r="CL224" i="10"/>
  <c r="CL162" i="10"/>
  <c r="CL192" i="10"/>
  <c r="CL134" i="10"/>
  <c r="CL165" i="10"/>
  <c r="CL160" i="10"/>
  <c r="CL151" i="10"/>
  <c r="CL204" i="10"/>
  <c r="G103" i="51"/>
  <c r="AE148" i="10"/>
  <c r="AE214" i="10"/>
  <c r="AE235" i="10"/>
  <c r="AE218" i="10"/>
  <c r="AE195" i="10"/>
  <c r="AE199" i="10"/>
  <c r="AE141" i="10"/>
  <c r="AE231" i="10"/>
  <c r="AE131" i="10"/>
  <c r="AE223" i="10"/>
  <c r="AE161" i="10"/>
  <c r="AE220" i="10"/>
  <c r="AE230" i="10"/>
  <c r="AE219" i="10"/>
  <c r="AE180" i="10"/>
  <c r="AE168" i="10"/>
  <c r="AE193" i="10"/>
  <c r="AE149" i="10"/>
  <c r="AE139" i="10"/>
  <c r="AE240" i="10"/>
  <c r="AE232" i="10"/>
  <c r="AE207" i="10"/>
  <c r="AE221" i="10"/>
  <c r="AE201" i="10"/>
  <c r="AE187" i="10"/>
  <c r="AE179" i="10"/>
  <c r="AE191" i="10"/>
  <c r="AE226" i="10"/>
  <c r="AE237" i="10"/>
  <c r="AE174" i="10"/>
  <c r="AE153" i="10"/>
  <c r="AE234" i="10"/>
  <c r="AE157" i="10"/>
  <c r="AE135" i="10"/>
  <c r="AE132" i="10"/>
  <c r="AE194" i="10"/>
  <c r="AE154" i="10"/>
  <c r="AE138" i="10"/>
  <c r="AE182" i="10"/>
  <c r="AE196" i="10"/>
  <c r="AE150" i="10"/>
  <c r="AE188" i="10"/>
  <c r="AE227" i="10"/>
  <c r="AE192" i="10"/>
  <c r="AE137" i="10"/>
  <c r="AE152" i="10"/>
  <c r="AE172" i="10"/>
  <c r="AE145" i="10"/>
  <c r="AE233" i="10"/>
  <c r="AE151" i="10"/>
  <c r="AE133" i="10"/>
  <c r="AE241" i="10"/>
  <c r="AE177" i="10"/>
  <c r="AE205" i="10"/>
  <c r="AE160" i="10"/>
  <c r="AE225" i="10"/>
  <c r="AE129" i="10"/>
  <c r="AE158" i="10"/>
  <c r="AE165" i="10"/>
  <c r="AE143" i="10"/>
  <c r="AE136" i="10"/>
  <c r="AE181" i="10"/>
  <c r="AE130" i="10"/>
  <c r="AE185" i="10"/>
  <c r="AE206" i="10"/>
  <c r="AE197" i="10"/>
  <c r="AE127" i="10"/>
  <c r="AE210" i="10"/>
  <c r="AE202" i="10"/>
  <c r="AE167" i="10"/>
  <c r="AE198" i="10"/>
  <c r="AE176" i="10"/>
  <c r="AE209" i="10"/>
  <c r="AE184" i="10"/>
  <c r="AE229" i="10"/>
  <c r="AE142" i="10"/>
  <c r="AE203" i="10"/>
  <c r="AE186" i="10"/>
  <c r="AE146" i="10"/>
  <c r="AE228" i="10"/>
  <c r="AE144" i="10"/>
  <c r="AE156" i="10"/>
  <c r="AE175" i="10"/>
  <c r="AE140" i="10"/>
  <c r="AE178" i="10"/>
  <c r="AE224" i="10"/>
  <c r="AE215" i="10"/>
  <c r="AE169" i="10"/>
  <c r="AE211" i="10"/>
  <c r="AE163" i="10"/>
  <c r="AE217" i="10"/>
  <c r="AE204" i="10"/>
  <c r="AE222" i="10"/>
  <c r="AE183" i="10"/>
  <c r="AE238" i="10"/>
  <c r="AE147" i="10"/>
  <c r="AE212" i="10"/>
  <c r="AE155" i="10"/>
  <c r="AE170" i="10"/>
  <c r="AE166" i="10"/>
  <c r="AE134" i="10"/>
  <c r="AE200" i="10"/>
  <c r="AE162" i="10"/>
  <c r="AE216" i="10"/>
  <c r="AE164" i="10"/>
  <c r="AE159" i="10"/>
  <c r="AE208" i="10"/>
  <c r="AE171" i="10"/>
  <c r="AE236" i="10"/>
  <c r="AE213" i="10"/>
  <c r="AE190" i="10"/>
  <c r="AE239" i="10"/>
  <c r="AE173" i="10"/>
  <c r="AE189" i="10"/>
  <c r="AE128" i="10"/>
  <c r="K30" i="51"/>
  <c r="E15" i="7"/>
  <c r="F15" i="7" s="1"/>
  <c r="D15" i="7"/>
  <c r="K123" i="10"/>
  <c r="I15" i="7"/>
  <c r="C23" i="51"/>
  <c r="C17" i="56" s="1"/>
  <c r="K28" i="51"/>
  <c r="I12" i="7"/>
  <c r="C20" i="51"/>
  <c r="C16" i="56" s="1"/>
  <c r="H123" i="10"/>
  <c r="F12" i="7"/>
  <c r="G18" i="51"/>
  <c r="K55" i="51"/>
  <c r="K88" i="51"/>
  <c r="AF195" i="10"/>
  <c r="AF168" i="10"/>
  <c r="AF142" i="10"/>
  <c r="AF192" i="10"/>
  <c r="AF240" i="10"/>
  <c r="AF171" i="10"/>
  <c r="AF202" i="10"/>
  <c r="AF183" i="10"/>
  <c r="AF191" i="10"/>
  <c r="AF213" i="10"/>
  <c r="AF226" i="10"/>
  <c r="AF231" i="10"/>
  <c r="AF206" i="10"/>
  <c r="AF147" i="10"/>
  <c r="AF127" i="10"/>
  <c r="AF164" i="10"/>
  <c r="AF156" i="10"/>
  <c r="AF174" i="10"/>
  <c r="AF201" i="10"/>
  <c r="AF225" i="10"/>
  <c r="AF223" i="10"/>
  <c r="AF193" i="10"/>
  <c r="AF139" i="10"/>
  <c r="AF175" i="10"/>
  <c r="AF236" i="10"/>
  <c r="AF144" i="10"/>
  <c r="AF143" i="10"/>
  <c r="AF140" i="10"/>
  <c r="AF172" i="10"/>
  <c r="AF221" i="10"/>
  <c r="AF154" i="10"/>
  <c r="AF151" i="10"/>
  <c r="AF136" i="10"/>
  <c r="AF131" i="10"/>
  <c r="AF130" i="10"/>
  <c r="AF173" i="10"/>
  <c r="AF155" i="10"/>
  <c r="AF128" i="10"/>
  <c r="AF209" i="10"/>
  <c r="AF239" i="10"/>
  <c r="AF152" i="10"/>
  <c r="AF208" i="10"/>
  <c r="AF177" i="10"/>
  <c r="AF137" i="10"/>
  <c r="AF197" i="10"/>
  <c r="AF178" i="10"/>
  <c r="AF218" i="10"/>
  <c r="AF194" i="10"/>
  <c r="AF241" i="10"/>
  <c r="AF185" i="10"/>
  <c r="AF181" i="10"/>
  <c r="AF216" i="10"/>
  <c r="AF196" i="10"/>
  <c r="AF232" i="10"/>
  <c r="AF184" i="10"/>
  <c r="AF133" i="10"/>
  <c r="AF214" i="10"/>
  <c r="AF237" i="10"/>
  <c r="AF169" i="10"/>
  <c r="AF190" i="10"/>
  <c r="AF234" i="10"/>
  <c r="AF134" i="10"/>
  <c r="AF166" i="10"/>
  <c r="AF157" i="10"/>
  <c r="AF224" i="10"/>
  <c r="AF189" i="10"/>
  <c r="AF220" i="10"/>
  <c r="AF211" i="10"/>
  <c r="AF203" i="10"/>
  <c r="AF188" i="10"/>
  <c r="AF145" i="10"/>
  <c r="AF207" i="10"/>
  <c r="AF162" i="10"/>
  <c r="AF149" i="10"/>
  <c r="AF217" i="10"/>
  <c r="AF160" i="10"/>
  <c r="AF230" i="10"/>
  <c r="AF167" i="10"/>
  <c r="AF163" i="10"/>
  <c r="AF200" i="10"/>
  <c r="AF186" i="10"/>
  <c r="AF215" i="10"/>
  <c r="AF205" i="10"/>
  <c r="AF212" i="10"/>
  <c r="AF159" i="10"/>
  <c r="AF198" i="10"/>
  <c r="AF229" i="10"/>
  <c r="AF235" i="10"/>
  <c r="AF146" i="10"/>
  <c r="AF180" i="10"/>
  <c r="AF138" i="10"/>
  <c r="AF148" i="10"/>
  <c r="AF238" i="10"/>
  <c r="AF233" i="10"/>
  <c r="AF129" i="10"/>
  <c r="AF165" i="10"/>
  <c r="AF187" i="10"/>
  <c r="AF170" i="10"/>
  <c r="AF141" i="10"/>
  <c r="AF222" i="10"/>
  <c r="AF204" i="10"/>
  <c r="AF182" i="10"/>
  <c r="AF132" i="10"/>
  <c r="AF199" i="10"/>
  <c r="AF219" i="10"/>
  <c r="AF158" i="10"/>
  <c r="AF150" i="10"/>
  <c r="AF135" i="10"/>
  <c r="AF179" i="10"/>
  <c r="AF210" i="10"/>
  <c r="AF161" i="10"/>
  <c r="AF227" i="10"/>
  <c r="AF228" i="10"/>
  <c r="AF153" i="10"/>
  <c r="AF176" i="10"/>
  <c r="G74" i="51"/>
  <c r="K113" i="51"/>
  <c r="G35" i="51"/>
  <c r="G78" i="51"/>
  <c r="G82" i="51"/>
  <c r="AO197" i="10"/>
  <c r="AO229" i="10"/>
  <c r="AO156" i="10"/>
  <c r="AO184" i="10"/>
  <c r="AO230" i="10"/>
  <c r="AO169" i="10"/>
  <c r="AO157" i="10"/>
  <c r="AO185" i="10"/>
  <c r="AO217" i="10"/>
  <c r="AO240" i="10"/>
  <c r="AO162" i="10"/>
  <c r="AO218" i="10"/>
  <c r="AO198" i="10"/>
  <c r="AO131" i="10"/>
  <c r="AO187" i="10"/>
  <c r="AO224" i="10"/>
  <c r="AO186" i="10"/>
  <c r="AO127" i="10"/>
  <c r="AO199" i="10"/>
  <c r="AO192" i="10"/>
  <c r="AO153" i="10"/>
  <c r="AO194" i="10"/>
  <c r="AO161" i="10"/>
  <c r="AO180" i="10"/>
  <c r="AO234" i="10"/>
  <c r="AO183" i="10"/>
  <c r="AO140" i="10"/>
  <c r="AO209" i="10"/>
  <c r="AO164" i="10"/>
  <c r="AO237" i="10"/>
  <c r="AO201" i="10"/>
  <c r="AO191" i="10"/>
  <c r="AO200" i="10"/>
  <c r="AO221" i="10"/>
  <c r="AO189" i="10"/>
  <c r="AO190" i="10"/>
  <c r="AO142" i="10"/>
  <c r="AO171" i="10"/>
  <c r="AO141" i="10"/>
  <c r="AO144" i="10"/>
  <c r="AO179" i="10"/>
  <c r="AO177" i="10"/>
  <c r="AO220" i="10"/>
  <c r="AO203" i="10"/>
  <c r="AO193" i="10"/>
  <c r="AO148" i="10"/>
  <c r="AO130" i="10"/>
  <c r="AO132" i="10"/>
  <c r="AO241" i="10"/>
  <c r="AO143" i="10"/>
  <c r="AO188" i="10"/>
  <c r="AO227" i="10"/>
  <c r="AO138" i="10"/>
  <c r="AO159" i="10"/>
  <c r="AO167" i="10"/>
  <c r="AO205" i="10"/>
  <c r="AO165" i="10"/>
  <c r="AO223" i="10"/>
  <c r="AO158" i="10"/>
  <c r="AO238" i="10"/>
  <c r="AO155" i="10"/>
  <c r="AO196" i="10"/>
  <c r="AO134" i="10"/>
  <c r="AO152" i="10"/>
  <c r="AO216" i="10"/>
  <c r="AO150" i="10"/>
  <c r="AO129" i="10"/>
  <c r="AO181" i="10"/>
  <c r="AO166" i="10"/>
  <c r="AO170" i="10"/>
  <c r="AO178" i="10"/>
  <c r="AO239" i="10"/>
  <c r="AO212" i="10"/>
  <c r="AO136" i="10"/>
  <c r="AO146" i="10"/>
  <c r="AO163" i="10"/>
  <c r="AO211" i="10"/>
  <c r="AO206" i="10"/>
  <c r="AO228" i="10"/>
  <c r="AO214" i="10"/>
  <c r="AO149" i="10"/>
  <c r="AO137" i="10"/>
  <c r="AO145" i="10"/>
  <c r="AO139" i="10"/>
  <c r="AO233" i="10"/>
  <c r="AO172" i="10"/>
  <c r="AO226" i="10"/>
  <c r="AO235" i="10"/>
  <c r="AO173" i="10"/>
  <c r="AO151" i="10"/>
  <c r="AO133" i="10"/>
  <c r="AO128" i="10"/>
  <c r="AO219" i="10"/>
  <c r="AO182" i="10"/>
  <c r="AO176" i="10"/>
  <c r="AO222" i="10"/>
  <c r="AO207" i="10"/>
  <c r="AO213" i="10"/>
  <c r="AO160" i="10"/>
  <c r="AO175" i="10"/>
  <c r="AO215" i="10"/>
  <c r="AO195" i="10"/>
  <c r="AO204" i="10"/>
  <c r="AO168" i="10"/>
  <c r="AO236" i="10"/>
  <c r="AO232" i="10"/>
  <c r="AO154" i="10"/>
  <c r="AO210" i="10"/>
  <c r="AO202" i="10"/>
  <c r="AO147" i="10"/>
  <c r="AO174" i="10"/>
  <c r="AO231" i="10"/>
  <c r="AO135" i="10"/>
  <c r="AO208" i="10"/>
  <c r="AO225" i="10"/>
  <c r="N130" i="10"/>
  <c r="N135" i="10"/>
  <c r="N241" i="10"/>
  <c r="N139" i="10"/>
  <c r="N144" i="10"/>
  <c r="N202" i="10"/>
  <c r="N170" i="10"/>
  <c r="N160" i="10"/>
  <c r="N206" i="10"/>
  <c r="N183" i="10"/>
  <c r="N179" i="10"/>
  <c r="N178" i="10"/>
  <c r="N194" i="10"/>
  <c r="N207" i="10"/>
  <c r="N236" i="10"/>
  <c r="N232" i="10"/>
  <c r="N218" i="10"/>
  <c r="N210" i="10"/>
  <c r="N157" i="10"/>
  <c r="N134" i="10"/>
  <c r="N227" i="10"/>
  <c r="N226" i="10"/>
  <c r="N201" i="10"/>
  <c r="N233" i="10"/>
  <c r="N162" i="10"/>
  <c r="N203" i="10"/>
  <c r="N147" i="10"/>
  <c r="N177" i="10"/>
  <c r="N155" i="10"/>
  <c r="N127" i="10"/>
  <c r="N163" i="10"/>
  <c r="N171" i="10"/>
  <c r="N215" i="10"/>
  <c r="N146" i="10"/>
  <c r="N128" i="10"/>
  <c r="N217" i="10"/>
  <c r="N174" i="10"/>
  <c r="N196" i="10"/>
  <c r="N185" i="10"/>
  <c r="N137" i="10"/>
  <c r="N219" i="10"/>
  <c r="N180" i="10"/>
  <c r="N213" i="10"/>
  <c r="N186" i="10"/>
  <c r="N225" i="10"/>
  <c r="N154" i="10"/>
  <c r="N169" i="10"/>
  <c r="N239" i="10"/>
  <c r="N191" i="10"/>
  <c r="N189" i="10"/>
  <c r="N131" i="10"/>
  <c r="N173" i="10"/>
  <c r="N231" i="10"/>
  <c r="N224" i="10"/>
  <c r="N156" i="10"/>
  <c r="N138" i="10"/>
  <c r="N208" i="10"/>
  <c r="N216" i="10"/>
  <c r="N159" i="10"/>
  <c r="N238" i="10"/>
  <c r="N182" i="10"/>
  <c r="N152" i="10"/>
  <c r="N140" i="10"/>
  <c r="N165" i="10"/>
  <c r="N214" i="10"/>
  <c r="N151" i="10"/>
  <c r="N141" i="10"/>
  <c r="N129" i="10"/>
  <c r="N150" i="10"/>
  <c r="N175" i="10"/>
  <c r="N132" i="10"/>
  <c r="N193" i="10"/>
  <c r="N142" i="10"/>
  <c r="N136" i="10"/>
  <c r="N223" i="10"/>
  <c r="N190" i="10"/>
  <c r="N187" i="10"/>
  <c r="N228" i="10"/>
  <c r="N145" i="10"/>
  <c r="N220" i="10"/>
  <c r="N176" i="10"/>
  <c r="N148" i="10"/>
  <c r="N199" i="10"/>
  <c r="N205" i="10"/>
  <c r="N158" i="10"/>
  <c r="N198" i="10"/>
  <c r="N181" i="10"/>
  <c r="N204" i="10"/>
  <c r="N195" i="10"/>
  <c r="N192" i="10"/>
  <c r="N153" i="10"/>
  <c r="N166" i="10"/>
  <c r="N133" i="10"/>
  <c r="N240" i="10"/>
  <c r="N161" i="10"/>
  <c r="N230" i="10"/>
  <c r="N168" i="10"/>
  <c r="N237" i="10"/>
  <c r="N149" i="10"/>
  <c r="N197" i="10"/>
  <c r="N212" i="10"/>
  <c r="N209" i="10"/>
  <c r="N167" i="10"/>
  <c r="N172" i="10"/>
  <c r="N188" i="10"/>
  <c r="N164" i="10"/>
  <c r="N222" i="10"/>
  <c r="N221" i="10"/>
  <c r="N200" i="10"/>
  <c r="N229" i="10"/>
  <c r="N234" i="10"/>
  <c r="N143" i="10"/>
  <c r="N211" i="10"/>
  <c r="N235" i="10"/>
  <c r="N184" i="10"/>
  <c r="G73" i="51"/>
  <c r="CR238" i="10"/>
  <c r="CR172" i="10"/>
  <c r="CR134" i="10"/>
  <c r="CR135" i="10"/>
  <c r="CR222" i="10"/>
  <c r="CR201" i="10"/>
  <c r="CR228" i="10"/>
  <c r="CR194" i="10"/>
  <c r="CR150" i="10"/>
  <c r="CR236" i="10"/>
  <c r="CR166" i="10"/>
  <c r="CR183" i="10"/>
  <c r="CR226" i="10"/>
  <c r="CR193" i="10"/>
  <c r="CR160" i="10"/>
  <c r="CR154" i="10"/>
  <c r="CR229" i="10"/>
  <c r="CR151" i="10"/>
  <c r="CR157" i="10"/>
  <c r="CR187" i="10"/>
  <c r="CR235" i="10"/>
  <c r="CR237" i="10"/>
  <c r="CR220" i="10"/>
  <c r="CR207" i="10"/>
  <c r="CR225" i="10"/>
  <c r="CR241" i="10"/>
  <c r="CR129" i="10"/>
  <c r="CR202" i="10"/>
  <c r="CR210" i="10"/>
  <c r="CR132" i="10"/>
  <c r="CR205" i="10"/>
  <c r="CR155" i="10"/>
  <c r="CR211" i="10"/>
  <c r="CR159" i="10"/>
  <c r="CR169" i="10"/>
  <c r="CR232" i="10"/>
  <c r="CR165" i="10"/>
  <c r="CR212" i="10"/>
  <c r="CR167" i="10"/>
  <c r="CR233" i="10"/>
  <c r="CR206" i="10"/>
  <c r="CR223" i="10"/>
  <c r="CR230" i="10"/>
  <c r="CR219" i="10"/>
  <c r="CR185" i="10"/>
  <c r="CR176" i="10"/>
  <c r="CR139" i="10"/>
  <c r="CR163" i="10"/>
  <c r="CR200" i="10"/>
  <c r="CR204" i="10"/>
  <c r="CR137" i="10"/>
  <c r="CR174" i="10"/>
  <c r="CR168" i="10"/>
  <c r="CR127" i="10"/>
  <c r="CR196" i="10"/>
  <c r="CR190" i="10"/>
  <c r="CR231" i="10"/>
  <c r="CR142" i="10"/>
  <c r="CR182" i="10"/>
  <c r="CR203" i="10"/>
  <c r="CR156" i="10"/>
  <c r="CR175" i="10"/>
  <c r="CR143" i="10"/>
  <c r="CR184" i="10"/>
  <c r="CR128" i="10"/>
  <c r="CR162" i="10"/>
  <c r="CR148" i="10"/>
  <c r="CR130" i="10"/>
  <c r="CR213" i="10"/>
  <c r="CR195" i="10"/>
  <c r="CR141" i="10"/>
  <c r="CR173" i="10"/>
  <c r="CR188" i="10"/>
  <c r="CR215" i="10"/>
  <c r="CR209" i="10"/>
  <c r="CR181" i="10"/>
  <c r="CR227" i="10"/>
  <c r="CR136" i="10"/>
  <c r="CR180" i="10"/>
  <c r="CR216" i="10"/>
  <c r="CR199" i="10"/>
  <c r="CR170" i="10"/>
  <c r="CR158" i="10"/>
  <c r="CR224" i="10"/>
  <c r="CR239" i="10"/>
  <c r="CR131" i="10"/>
  <c r="CR171" i="10"/>
  <c r="CR133" i="10"/>
  <c r="CR147" i="10"/>
  <c r="CR149" i="10"/>
  <c r="CR145" i="10"/>
  <c r="CR144" i="10"/>
  <c r="CR179" i="10"/>
  <c r="CR164" i="10"/>
  <c r="CR186" i="10"/>
  <c r="CR214" i="10"/>
  <c r="CR152" i="10"/>
  <c r="CR146" i="10"/>
  <c r="CR191" i="10"/>
  <c r="CR208" i="10"/>
  <c r="CR161" i="10"/>
  <c r="CR189" i="10"/>
  <c r="CR177" i="10"/>
  <c r="CR218" i="10"/>
  <c r="CR138" i="10"/>
  <c r="CR197" i="10"/>
  <c r="CR153" i="10"/>
  <c r="CR221" i="10"/>
  <c r="CR240" i="10"/>
  <c r="CR234" i="10"/>
  <c r="CR192" i="10"/>
  <c r="CR198" i="10"/>
  <c r="CR217" i="10"/>
  <c r="CR140" i="10"/>
  <c r="CR178" i="10"/>
  <c r="G70" i="51"/>
  <c r="K69" i="51"/>
  <c r="AY166" i="10"/>
  <c r="AY152" i="10"/>
  <c r="AY174" i="10"/>
  <c r="AY235" i="10"/>
  <c r="AY130" i="10"/>
  <c r="AY146" i="10"/>
  <c r="AY142" i="10"/>
  <c r="AY176" i="10"/>
  <c r="AY153" i="10"/>
  <c r="AY231" i="10"/>
  <c r="AY160" i="10"/>
  <c r="AY213" i="10"/>
  <c r="AY183" i="10"/>
  <c r="AY170" i="10"/>
  <c r="AY134" i="10"/>
  <c r="AY169" i="10"/>
  <c r="AY227" i="10"/>
  <c r="AY128" i="10"/>
  <c r="AY161" i="10"/>
  <c r="AY238" i="10"/>
  <c r="AY206" i="10"/>
  <c r="AY186" i="10"/>
  <c r="AY195" i="10"/>
  <c r="AY188" i="10"/>
  <c r="AY222" i="10"/>
  <c r="AY203" i="10"/>
  <c r="AY179" i="10"/>
  <c r="AY193" i="10"/>
  <c r="AY232" i="10"/>
  <c r="AY211" i="10"/>
  <c r="AY140" i="10"/>
  <c r="AY224" i="10"/>
  <c r="AY198" i="10"/>
  <c r="AY233" i="10"/>
  <c r="AY136" i="10"/>
  <c r="AY196" i="10"/>
  <c r="AY164" i="10"/>
  <c r="AY137" i="10"/>
  <c r="AY202" i="10"/>
  <c r="AY214" i="10"/>
  <c r="AY226" i="10"/>
  <c r="AY215" i="10"/>
  <c r="AY197" i="10"/>
  <c r="AY158" i="10"/>
  <c r="AY201" i="10"/>
  <c r="AY229" i="10"/>
  <c r="AY127" i="10"/>
  <c r="AY165" i="10"/>
  <c r="AY145" i="10"/>
  <c r="AY205" i="10"/>
  <c r="AY150" i="10"/>
  <c r="AY234" i="10"/>
  <c r="AY139" i="10"/>
  <c r="AY159" i="10"/>
  <c r="AY163" i="10"/>
  <c r="AY133" i="10"/>
  <c r="AY187" i="10"/>
  <c r="AY192" i="10"/>
  <c r="AY147" i="10"/>
  <c r="AY241" i="10"/>
  <c r="AY208" i="10"/>
  <c r="AY178" i="10"/>
  <c r="AY144" i="10"/>
  <c r="AY162" i="10"/>
  <c r="AY223" i="10"/>
  <c r="AY189" i="10"/>
  <c r="AY172" i="10"/>
  <c r="AY167" i="10"/>
  <c r="AY212" i="10"/>
  <c r="AY204" i="10"/>
  <c r="AY230" i="10"/>
  <c r="AY151" i="10"/>
  <c r="AY209" i="10"/>
  <c r="AY218" i="10"/>
  <c r="AY240" i="10"/>
  <c r="AY143" i="10"/>
  <c r="AY217" i="10"/>
  <c r="AY219" i="10"/>
  <c r="AY221" i="10"/>
  <c r="AY184" i="10"/>
  <c r="AY216" i="10"/>
  <c r="AY149" i="10"/>
  <c r="AY190" i="10"/>
  <c r="AY239" i="10"/>
  <c r="AY199" i="10"/>
  <c r="AY185" i="10"/>
  <c r="AY171" i="10"/>
  <c r="AY191" i="10"/>
  <c r="AY237" i="10"/>
  <c r="AY156" i="10"/>
  <c r="AY175" i="10"/>
  <c r="AY132" i="10"/>
  <c r="AY135" i="10"/>
  <c r="AY182" i="10"/>
  <c r="AY138" i="10"/>
  <c r="AY180" i="10"/>
  <c r="AY157" i="10"/>
  <c r="AY148" i="10"/>
  <c r="AY200" i="10"/>
  <c r="AY173" i="10"/>
  <c r="AY181" i="10"/>
  <c r="AY194" i="10"/>
  <c r="AY141" i="10"/>
  <c r="AY210" i="10"/>
  <c r="AY168" i="10"/>
  <c r="AY155" i="10"/>
  <c r="AY228" i="10"/>
  <c r="AY177" i="10"/>
  <c r="AY154" i="10"/>
  <c r="AY225" i="10"/>
  <c r="AY129" i="10"/>
  <c r="AY220" i="10"/>
  <c r="AY207" i="10"/>
  <c r="AY131" i="10"/>
  <c r="AY236" i="10"/>
  <c r="K119" i="51"/>
  <c r="K47" i="56" s="1"/>
  <c r="E46" i="7"/>
  <c r="F46" i="7" s="1"/>
  <c r="I46" i="7"/>
  <c r="D46" i="7"/>
  <c r="AP123" i="10"/>
  <c r="C54" i="51"/>
  <c r="C24" i="56" s="1"/>
  <c r="AN152" i="10"/>
  <c r="AN157" i="10"/>
  <c r="AN134" i="10"/>
  <c r="AN176" i="10"/>
  <c r="AN132" i="10"/>
  <c r="AN203" i="10"/>
  <c r="AN171" i="10"/>
  <c r="AN187" i="10"/>
  <c r="AN235" i="10"/>
  <c r="AN215" i="10"/>
  <c r="AN213" i="10"/>
  <c r="AN161" i="10"/>
  <c r="AN194" i="10"/>
  <c r="AN162" i="10"/>
  <c r="AN151" i="10"/>
  <c r="AN181" i="10"/>
  <c r="AN211" i="10"/>
  <c r="AN156" i="10"/>
  <c r="AN197" i="10"/>
  <c r="AN174" i="10"/>
  <c r="AN207" i="10"/>
  <c r="AN133" i="10"/>
  <c r="AN127" i="10"/>
  <c r="AN159" i="10"/>
  <c r="AN212" i="10"/>
  <c r="AN237" i="10"/>
  <c r="AN153" i="10"/>
  <c r="AN233" i="10"/>
  <c r="AN150" i="10"/>
  <c r="AN175" i="10"/>
  <c r="AN144" i="10"/>
  <c r="AN205" i="10"/>
  <c r="AN223" i="10"/>
  <c r="AN216" i="10"/>
  <c r="AN210" i="10"/>
  <c r="AN158" i="10"/>
  <c r="AN226" i="10"/>
  <c r="AN188" i="10"/>
  <c r="AN148" i="10"/>
  <c r="AN239" i="10"/>
  <c r="AN142" i="10"/>
  <c r="AN191" i="10"/>
  <c r="AN189" i="10"/>
  <c r="AN137" i="10"/>
  <c r="AN232" i="10"/>
  <c r="AN214" i="10"/>
  <c r="AN228" i="10"/>
  <c r="AN149" i="10"/>
  <c r="AN193" i="10"/>
  <c r="AN143" i="10"/>
  <c r="AN172" i="10"/>
  <c r="AN173" i="10"/>
  <c r="AN186" i="10"/>
  <c r="AN179" i="10"/>
  <c r="AN140" i="10"/>
  <c r="AN234" i="10"/>
  <c r="AN231" i="10"/>
  <c r="AN183" i="10"/>
  <c r="AN160" i="10"/>
  <c r="AN185" i="10"/>
  <c r="AN224" i="10"/>
  <c r="AN180" i="10"/>
  <c r="AN241" i="10"/>
  <c r="AN222" i="10"/>
  <c r="AN236" i="10"/>
  <c r="AN166" i="10"/>
  <c r="AN220" i="10"/>
  <c r="AN138" i="10"/>
  <c r="AN200" i="10"/>
  <c r="AN196" i="10"/>
  <c r="AN230" i="10"/>
  <c r="AN164" i="10"/>
  <c r="AN190" i="10"/>
  <c r="AN139" i="10"/>
  <c r="AN129" i="10"/>
  <c r="AN147" i="10"/>
  <c r="AN155" i="10"/>
  <c r="AN130" i="10"/>
  <c r="AN128" i="10"/>
  <c r="AN201" i="10"/>
  <c r="AN202" i="10"/>
  <c r="AN136" i="10"/>
  <c r="AN178" i="10"/>
  <c r="AN192" i="10"/>
  <c r="AN135" i="10"/>
  <c r="AN177" i="10"/>
  <c r="AN208" i="10"/>
  <c r="AN225" i="10"/>
  <c r="AN163" i="10"/>
  <c r="AN229" i="10"/>
  <c r="AN209" i="10"/>
  <c r="AN217" i="10"/>
  <c r="AN184" i="10"/>
  <c r="AN141" i="10"/>
  <c r="AN146" i="10"/>
  <c r="AN168" i="10"/>
  <c r="AN167" i="10"/>
  <c r="AN227" i="10"/>
  <c r="AN170" i="10"/>
  <c r="AN199" i="10"/>
  <c r="AN169" i="10"/>
  <c r="AN145" i="10"/>
  <c r="AN206" i="10"/>
  <c r="AN221" i="10"/>
  <c r="AN204" i="10"/>
  <c r="AN182" i="10"/>
  <c r="AN219" i="10"/>
  <c r="AN131" i="10"/>
  <c r="AN238" i="10"/>
  <c r="AN195" i="10"/>
  <c r="AN198" i="10"/>
  <c r="AN154" i="10"/>
  <c r="AN218" i="10"/>
  <c r="AN240" i="10"/>
  <c r="AN165" i="10"/>
  <c r="K32" i="51"/>
  <c r="K97" i="51"/>
  <c r="AU203" i="10"/>
  <c r="AU163" i="10"/>
  <c r="AU130" i="10"/>
  <c r="AU192" i="10"/>
  <c r="AU152" i="10"/>
  <c r="AU229" i="10"/>
  <c r="AU153" i="10"/>
  <c r="AU210" i="10"/>
  <c r="AU149" i="10"/>
  <c r="AU201" i="10"/>
  <c r="AU223" i="10"/>
  <c r="AU186" i="10"/>
  <c r="AU241" i="10"/>
  <c r="AU222" i="10"/>
  <c r="AU178" i="10"/>
  <c r="AU155" i="10"/>
  <c r="AU190" i="10"/>
  <c r="AU231" i="10"/>
  <c r="AU195" i="10"/>
  <c r="AU187" i="10"/>
  <c r="AU133" i="10"/>
  <c r="AU157" i="10"/>
  <c r="AU189" i="10"/>
  <c r="AU140" i="10"/>
  <c r="AU142" i="10"/>
  <c r="AU146" i="10"/>
  <c r="AU171" i="10"/>
  <c r="AU217" i="10"/>
  <c r="AU172" i="10"/>
  <c r="AU160" i="10"/>
  <c r="AU168" i="10"/>
  <c r="AU218" i="10"/>
  <c r="AU165" i="10"/>
  <c r="AU236" i="10"/>
  <c r="AU137" i="10"/>
  <c r="AU237" i="10"/>
  <c r="AU128" i="10"/>
  <c r="AU175" i="10"/>
  <c r="AU164" i="10"/>
  <c r="AU239" i="10"/>
  <c r="AU196" i="10"/>
  <c r="AU220" i="10"/>
  <c r="AU185" i="10"/>
  <c r="AU177" i="10"/>
  <c r="AU129" i="10"/>
  <c r="AU208" i="10"/>
  <c r="AU206" i="10"/>
  <c r="AU215" i="10"/>
  <c r="AU212" i="10"/>
  <c r="AU143" i="10"/>
  <c r="AU204" i="10"/>
  <c r="AU167" i="10"/>
  <c r="AU141" i="10"/>
  <c r="AU176" i="10"/>
  <c r="AU145" i="10"/>
  <c r="AU131" i="10"/>
  <c r="AU138" i="10"/>
  <c r="AU225" i="10"/>
  <c r="AU226" i="10"/>
  <c r="AU198" i="10"/>
  <c r="AU158" i="10"/>
  <c r="AU184" i="10"/>
  <c r="AU173" i="10"/>
  <c r="AU135" i="10"/>
  <c r="AU154" i="10"/>
  <c r="AU194" i="10"/>
  <c r="AU221" i="10"/>
  <c r="AU191" i="10"/>
  <c r="AU240" i="10"/>
  <c r="AU159" i="10"/>
  <c r="AU199" i="10"/>
  <c r="AU197" i="10"/>
  <c r="AU234" i="10"/>
  <c r="AU216" i="10"/>
  <c r="AU144" i="10"/>
  <c r="AU169" i="10"/>
  <c r="AU134" i="10"/>
  <c r="AU151" i="10"/>
  <c r="AU213" i="10"/>
  <c r="AU230" i="10"/>
  <c r="AU162" i="10"/>
  <c r="AU136" i="10"/>
  <c r="AU166" i="10"/>
  <c r="AU228" i="10"/>
  <c r="AU219" i="10"/>
  <c r="AU193" i="10"/>
  <c r="AU227" i="10"/>
  <c r="AU183" i="10"/>
  <c r="AU156" i="10"/>
  <c r="AU188" i="10"/>
  <c r="AU139" i="10"/>
  <c r="AU209" i="10"/>
  <c r="AU235" i="10"/>
  <c r="AU180" i="10"/>
  <c r="AU170" i="10"/>
  <c r="AU232" i="10"/>
  <c r="AU214" i="10"/>
  <c r="AU205" i="10"/>
  <c r="AU127" i="10"/>
  <c r="AU224" i="10"/>
  <c r="AU132" i="10"/>
  <c r="AU161" i="10"/>
  <c r="AU147" i="10"/>
  <c r="AU182" i="10"/>
  <c r="AU200" i="10"/>
  <c r="AU207" i="10"/>
  <c r="AU233" i="10"/>
  <c r="AU150" i="10"/>
  <c r="AU202" i="10"/>
  <c r="AU174" i="10"/>
  <c r="AU181" i="10"/>
  <c r="AU148" i="10"/>
  <c r="AU238" i="10"/>
  <c r="AU179" i="10"/>
  <c r="AU211" i="10"/>
  <c r="I130" i="10"/>
  <c r="I132" i="10"/>
  <c r="I170" i="10"/>
  <c r="I220" i="10"/>
  <c r="I129" i="10"/>
  <c r="I138" i="10"/>
  <c r="I182" i="10"/>
  <c r="I158" i="10"/>
  <c r="I189" i="10"/>
  <c r="I128" i="10"/>
  <c r="I203" i="10"/>
  <c r="I185" i="10"/>
  <c r="I200" i="10"/>
  <c r="I136" i="10"/>
  <c r="I198" i="10"/>
  <c r="I237" i="10"/>
  <c r="I234" i="10"/>
  <c r="I164" i="10"/>
  <c r="I155" i="10"/>
  <c r="I207" i="10"/>
  <c r="I226" i="10"/>
  <c r="I135" i="10"/>
  <c r="I160" i="10"/>
  <c r="I150" i="10"/>
  <c r="I232" i="10"/>
  <c r="I205" i="10"/>
  <c r="I241" i="10"/>
  <c r="I137" i="10"/>
  <c r="I162" i="10"/>
  <c r="I219" i="10"/>
  <c r="I153" i="10"/>
  <c r="I163" i="10"/>
  <c r="I215" i="10"/>
  <c r="I133" i="10"/>
  <c r="I191" i="10"/>
  <c r="I177" i="10"/>
  <c r="I188" i="10"/>
  <c r="I184" i="10"/>
  <c r="I140" i="10"/>
  <c r="I236" i="10"/>
  <c r="I196" i="10"/>
  <c r="I187" i="10"/>
  <c r="I146" i="10"/>
  <c r="I230" i="10"/>
  <c r="I195" i="10"/>
  <c r="I199" i="10"/>
  <c r="I144" i="10"/>
  <c r="I149" i="10"/>
  <c r="I181" i="10"/>
  <c r="I208" i="10"/>
  <c r="I172" i="10"/>
  <c r="I192" i="10"/>
  <c r="I141" i="10"/>
  <c r="I154" i="10"/>
  <c r="I166" i="10"/>
  <c r="I197" i="10"/>
  <c r="I218" i="10"/>
  <c r="I190" i="10"/>
  <c r="I235" i="10"/>
  <c r="I216" i="10"/>
  <c r="I147" i="10"/>
  <c r="I233" i="10"/>
  <c r="I224" i="10"/>
  <c r="I206" i="10"/>
  <c r="I131" i="10"/>
  <c r="I168" i="10"/>
  <c r="I214" i="10"/>
  <c r="I225" i="10"/>
  <c r="I142" i="10"/>
  <c r="I169" i="10"/>
  <c r="I222" i="10"/>
  <c r="I183" i="10"/>
  <c r="I175" i="10"/>
  <c r="I152" i="10"/>
  <c r="I156" i="10"/>
  <c r="I157" i="10"/>
  <c r="I151" i="10"/>
  <c r="I171" i="10"/>
  <c r="I229" i="10"/>
  <c r="I228" i="10"/>
  <c r="I202" i="10"/>
  <c r="I148" i="10"/>
  <c r="I211" i="10"/>
  <c r="I161" i="10"/>
  <c r="I174" i="10"/>
  <c r="I134" i="10"/>
  <c r="I209" i="10"/>
  <c r="I180" i="10"/>
  <c r="I212" i="10"/>
  <c r="I139" i="10"/>
  <c r="I210" i="10"/>
  <c r="I178" i="10"/>
  <c r="I223" i="10"/>
  <c r="I231" i="10"/>
  <c r="I167" i="10"/>
  <c r="I193" i="10"/>
  <c r="I227" i="10"/>
  <c r="I194" i="10"/>
  <c r="I201" i="10"/>
  <c r="I186" i="10"/>
  <c r="I240" i="10"/>
  <c r="I204" i="10"/>
  <c r="I213" i="10"/>
  <c r="I145" i="10"/>
  <c r="I165" i="10"/>
  <c r="I217" i="10"/>
  <c r="I239" i="10"/>
  <c r="I143" i="10"/>
  <c r="I173" i="10"/>
  <c r="I221" i="10"/>
  <c r="I127" i="10"/>
  <c r="I238" i="10"/>
  <c r="I179" i="10"/>
  <c r="I176" i="10"/>
  <c r="I159" i="10"/>
  <c r="BW157" i="10"/>
  <c r="BW198" i="10"/>
  <c r="BW143" i="10"/>
  <c r="BW127" i="10"/>
  <c r="BW160" i="10"/>
  <c r="BW210" i="10"/>
  <c r="BW171" i="10"/>
  <c r="BW183" i="10"/>
  <c r="BW199" i="10"/>
  <c r="BW131" i="10"/>
  <c r="BW235" i="10"/>
  <c r="BW209" i="10"/>
  <c r="BW230" i="10"/>
  <c r="BW234" i="10"/>
  <c r="BW161" i="10"/>
  <c r="BW144" i="10"/>
  <c r="BW182" i="10"/>
  <c r="BW195" i="10"/>
  <c r="BW220" i="10"/>
  <c r="BW133" i="10"/>
  <c r="BW145" i="10"/>
  <c r="BW231" i="10"/>
  <c r="BW225" i="10"/>
  <c r="BW201" i="10"/>
  <c r="BW233" i="10"/>
  <c r="BW169" i="10"/>
  <c r="BW190" i="10"/>
  <c r="BW168" i="10"/>
  <c r="BW219" i="10"/>
  <c r="BW208" i="10"/>
  <c r="BW206" i="10"/>
  <c r="BW203" i="10"/>
  <c r="BW154" i="10"/>
  <c r="BW132" i="10"/>
  <c r="BW173" i="10"/>
  <c r="BW214" i="10"/>
  <c r="BW156" i="10"/>
  <c r="BW196" i="10"/>
  <c r="BW189" i="10"/>
  <c r="BW147" i="10"/>
  <c r="BW200" i="10"/>
  <c r="BW172" i="10"/>
  <c r="BW163" i="10"/>
  <c r="BW175" i="10"/>
  <c r="BW150" i="10"/>
  <c r="BW139" i="10"/>
  <c r="BW221" i="10"/>
  <c r="BW185" i="10"/>
  <c r="BW158" i="10"/>
  <c r="BW149" i="10"/>
  <c r="BW128" i="10"/>
  <c r="BW205" i="10"/>
  <c r="BW180" i="10"/>
  <c r="BW129" i="10"/>
  <c r="BW153" i="10"/>
  <c r="BW239" i="10"/>
  <c r="BW241" i="10"/>
  <c r="BW215" i="10"/>
  <c r="BW232" i="10"/>
  <c r="BW187" i="10"/>
  <c r="BW162" i="10"/>
  <c r="BW174" i="10"/>
  <c r="BW140" i="10"/>
  <c r="BW134" i="10"/>
  <c r="BW227" i="10"/>
  <c r="BW137" i="10"/>
  <c r="BW207" i="10"/>
  <c r="BW166" i="10"/>
  <c r="BW177" i="10"/>
  <c r="BW184" i="10"/>
  <c r="BW204" i="10"/>
  <c r="BW193" i="10"/>
  <c r="BW224" i="10"/>
  <c r="BW167" i="10"/>
  <c r="BW151" i="10"/>
  <c r="BW222" i="10"/>
  <c r="BW136" i="10"/>
  <c r="BW194" i="10"/>
  <c r="BW186" i="10"/>
  <c r="BW212" i="10"/>
  <c r="BW216" i="10"/>
  <c r="BW218" i="10"/>
  <c r="BW146" i="10"/>
  <c r="BW164" i="10"/>
  <c r="BW211" i="10"/>
  <c r="BW223" i="10"/>
  <c r="BW179" i="10"/>
  <c r="BW152" i="10"/>
  <c r="BW236" i="10"/>
  <c r="BW170" i="10"/>
  <c r="BW176" i="10"/>
  <c r="BW142" i="10"/>
  <c r="BW165" i="10"/>
  <c r="BW238" i="10"/>
  <c r="BW226" i="10"/>
  <c r="BW135" i="10"/>
  <c r="BW229" i="10"/>
  <c r="BW240" i="10"/>
  <c r="BW191" i="10"/>
  <c r="BW148" i="10"/>
  <c r="BW159" i="10"/>
  <c r="BW202" i="10"/>
  <c r="BW130" i="10"/>
  <c r="BW141" i="10"/>
  <c r="BW188" i="10"/>
  <c r="BW213" i="10"/>
  <c r="BW178" i="10"/>
  <c r="BW181" i="10"/>
  <c r="BW197" i="10"/>
  <c r="BW138" i="10"/>
  <c r="BW217" i="10"/>
  <c r="BW228" i="10"/>
  <c r="BW237" i="10"/>
  <c r="BW192" i="10"/>
  <c r="BW155" i="10"/>
  <c r="K57" i="51"/>
  <c r="G102" i="51"/>
  <c r="G40" i="56" s="1"/>
  <c r="G49" i="51"/>
  <c r="K105" i="51"/>
  <c r="K19" i="51"/>
  <c r="E77" i="7"/>
  <c r="F77" i="7" s="1"/>
  <c r="C85" i="51"/>
  <c r="C36" i="56" s="1"/>
  <c r="I77" i="7"/>
  <c r="BU123" i="10"/>
  <c r="D77" i="7"/>
  <c r="K80" i="51"/>
  <c r="G45" i="51"/>
  <c r="G118" i="51"/>
  <c r="G46" i="56" s="1"/>
  <c r="G59" i="51"/>
  <c r="K87" i="51"/>
  <c r="K102" i="51"/>
  <c r="K40" i="56" s="1"/>
  <c r="CO148" i="10"/>
  <c r="CO219" i="10"/>
  <c r="CO128" i="10"/>
  <c r="CO221" i="10"/>
  <c r="CO155" i="10"/>
  <c r="CO158" i="10"/>
  <c r="CO183" i="10"/>
  <c r="CO187" i="10"/>
  <c r="CO196" i="10"/>
  <c r="CO207" i="10"/>
  <c r="CO197" i="10"/>
  <c r="CO239" i="10"/>
  <c r="CO212" i="10"/>
  <c r="CO174" i="10"/>
  <c r="CO209" i="10"/>
  <c r="CO189" i="10"/>
  <c r="CO177" i="10"/>
  <c r="CO130" i="10"/>
  <c r="CO173" i="10"/>
  <c r="CO176" i="10"/>
  <c r="CO164" i="10"/>
  <c r="CO225" i="10"/>
  <c r="CO202" i="10"/>
  <c r="CO178" i="10"/>
  <c r="CO151" i="10"/>
  <c r="CO208" i="10"/>
  <c r="CO169" i="10"/>
  <c r="CO215" i="10"/>
  <c r="CO201" i="10"/>
  <c r="CO143" i="10"/>
  <c r="CO180" i="10"/>
  <c r="CO154" i="10"/>
  <c r="CO152" i="10"/>
  <c r="CO210" i="10"/>
  <c r="CO218" i="10"/>
  <c r="CO223" i="10"/>
  <c r="CO153" i="10"/>
  <c r="CO134" i="10"/>
  <c r="CO150" i="10"/>
  <c r="CO194" i="10"/>
  <c r="CO206" i="10"/>
  <c r="CO179" i="10"/>
  <c r="CO235" i="10"/>
  <c r="CO238" i="10"/>
  <c r="CO192" i="10"/>
  <c r="CO229" i="10"/>
  <c r="CO231" i="10"/>
  <c r="CO162" i="10"/>
  <c r="CO146" i="10"/>
  <c r="CO171" i="10"/>
  <c r="CO141" i="10"/>
  <c r="CO181" i="10"/>
  <c r="CO142" i="10"/>
  <c r="CO190" i="10"/>
  <c r="CO213" i="10"/>
  <c r="CO236" i="10"/>
  <c r="CO137" i="10"/>
  <c r="CO228" i="10"/>
  <c r="CO165" i="10"/>
  <c r="CO188" i="10"/>
  <c r="CO222" i="10"/>
  <c r="CO133" i="10"/>
  <c r="CO166" i="10"/>
  <c r="CO136" i="10"/>
  <c r="CO205" i="10"/>
  <c r="CO226" i="10"/>
  <c r="CO144" i="10"/>
  <c r="CO230" i="10"/>
  <c r="CO217" i="10"/>
  <c r="CO200" i="10"/>
  <c r="CO156" i="10"/>
  <c r="CO185" i="10"/>
  <c r="CO237" i="10"/>
  <c r="CO234" i="10"/>
  <c r="CO233" i="10"/>
  <c r="CO163" i="10"/>
  <c r="CO193" i="10"/>
  <c r="CO149" i="10"/>
  <c r="CO138" i="10"/>
  <c r="CO140" i="10"/>
  <c r="CO204" i="10"/>
  <c r="CO216" i="10"/>
  <c r="CO159" i="10"/>
  <c r="CO191" i="10"/>
  <c r="CO198" i="10"/>
  <c r="CO199" i="10"/>
  <c r="CO184" i="10"/>
  <c r="CO135" i="10"/>
  <c r="CO139" i="10"/>
  <c r="CO132" i="10"/>
  <c r="CO227" i="10"/>
  <c r="CO168" i="10"/>
  <c r="CO224" i="10"/>
  <c r="CO160" i="10"/>
  <c r="CO147" i="10"/>
  <c r="CO129" i="10"/>
  <c r="CO161" i="10"/>
  <c r="CO241" i="10"/>
  <c r="CO214" i="10"/>
  <c r="CO203" i="10"/>
  <c r="CO211" i="10"/>
  <c r="CO175" i="10"/>
  <c r="CO167" i="10"/>
  <c r="CO127" i="10"/>
  <c r="CO131" i="10"/>
  <c r="CO195" i="10"/>
  <c r="CO145" i="10"/>
  <c r="CO170" i="10"/>
  <c r="CO232" i="10"/>
  <c r="CO182" i="10"/>
  <c r="CO172" i="10"/>
  <c r="CO186" i="10"/>
  <c r="CO220" i="10"/>
  <c r="CO240" i="10"/>
  <c r="CO157" i="10"/>
  <c r="G133" i="10"/>
  <c r="G192" i="10"/>
  <c r="G152" i="10"/>
  <c r="G131" i="10"/>
  <c r="G137" i="10"/>
  <c r="G183" i="10"/>
  <c r="G156" i="10"/>
  <c r="G228" i="10"/>
  <c r="G231" i="10"/>
  <c r="G221" i="10"/>
  <c r="G240" i="10"/>
  <c r="G195" i="10"/>
  <c r="G148" i="10"/>
  <c r="G164" i="10"/>
  <c r="G234" i="10"/>
  <c r="G147" i="10"/>
  <c r="G200" i="10"/>
  <c r="G220" i="10"/>
  <c r="G155" i="10"/>
  <c r="G238" i="10"/>
  <c r="G146" i="10"/>
  <c r="G186" i="10"/>
  <c r="G189" i="10"/>
  <c r="G206" i="10"/>
  <c r="G227" i="10"/>
  <c r="G175" i="10"/>
  <c r="G188" i="10"/>
  <c r="G163" i="10"/>
  <c r="G211" i="10"/>
  <c r="G139" i="10"/>
  <c r="G223" i="10"/>
  <c r="G166" i="10"/>
  <c r="G150" i="10"/>
  <c r="G216" i="10"/>
  <c r="G222" i="10"/>
  <c r="G193" i="10"/>
  <c r="G198" i="10"/>
  <c r="G184" i="10"/>
  <c r="G167" i="10"/>
  <c r="G127" i="10"/>
  <c r="G144" i="10"/>
  <c r="G176" i="10"/>
  <c r="G165" i="10"/>
  <c r="G237" i="10"/>
  <c r="G208" i="10"/>
  <c r="G196" i="10"/>
  <c r="G210" i="10"/>
  <c r="G235" i="10"/>
  <c r="G177" i="10"/>
  <c r="G236" i="10"/>
  <c r="G215" i="10"/>
  <c r="G134" i="10"/>
  <c r="G158" i="10"/>
  <c r="G191" i="10"/>
  <c r="G178" i="10"/>
  <c r="G136" i="10"/>
  <c r="G226" i="10"/>
  <c r="G229" i="10"/>
  <c r="G194" i="10"/>
  <c r="G209" i="10"/>
  <c r="G142" i="10"/>
  <c r="G132" i="10"/>
  <c r="G171" i="10"/>
  <c r="G143" i="10"/>
  <c r="G203" i="10"/>
  <c r="G230" i="10"/>
  <c r="G145" i="10"/>
  <c r="G154" i="10"/>
  <c r="G138" i="10"/>
  <c r="G224" i="10"/>
  <c r="G182" i="10"/>
  <c r="G232" i="10"/>
  <c r="G213" i="10"/>
  <c r="G173" i="10"/>
  <c r="G140" i="10"/>
  <c r="G214" i="10"/>
  <c r="G187" i="10"/>
  <c r="G212" i="10"/>
  <c r="G135" i="10"/>
  <c r="G204" i="10"/>
  <c r="G160" i="10"/>
  <c r="G172" i="10"/>
  <c r="G128" i="10"/>
  <c r="G170" i="10"/>
  <c r="G202" i="10"/>
  <c r="G161" i="10"/>
  <c r="G201" i="10"/>
  <c r="G239" i="10"/>
  <c r="G233" i="10"/>
  <c r="G162" i="10"/>
  <c r="G181" i="10"/>
  <c r="G219" i="10"/>
  <c r="G217" i="10"/>
  <c r="G199" i="10"/>
  <c r="G190" i="10"/>
  <c r="G141" i="10"/>
  <c r="G205" i="10"/>
  <c r="G151" i="10"/>
  <c r="G169" i="10"/>
  <c r="G207" i="10"/>
  <c r="G179" i="10"/>
  <c r="G153" i="10"/>
  <c r="G174" i="10"/>
  <c r="G218" i="10"/>
  <c r="G130" i="10"/>
  <c r="G149" i="10"/>
  <c r="G159" i="10"/>
  <c r="G241" i="10"/>
  <c r="G180" i="10"/>
  <c r="G197" i="10"/>
  <c r="G225" i="10"/>
  <c r="G185" i="10"/>
  <c r="G168" i="10"/>
  <c r="G157" i="10"/>
  <c r="G129" i="10"/>
  <c r="I48" i="7"/>
  <c r="E48" i="7"/>
  <c r="F48" i="7" s="1"/>
  <c r="C56" i="51"/>
  <c r="D48" i="7"/>
  <c r="AR123" i="10"/>
  <c r="K43" i="51"/>
  <c r="G30" i="51"/>
  <c r="G68" i="51"/>
  <c r="G76" i="51"/>
  <c r="K16" i="51"/>
  <c r="BM235" i="10"/>
  <c r="BM219" i="10"/>
  <c r="BM156" i="10"/>
  <c r="BM214" i="10"/>
  <c r="BM190" i="10"/>
  <c r="BM168" i="10"/>
  <c r="BM202" i="10"/>
  <c r="BM200" i="10"/>
  <c r="BM145" i="10"/>
  <c r="BM220" i="10"/>
  <c r="BM164" i="10"/>
  <c r="BM169" i="10"/>
  <c r="BM226" i="10"/>
  <c r="BM191" i="10"/>
  <c r="BM225" i="10"/>
  <c r="BM127" i="10"/>
  <c r="BM238" i="10"/>
  <c r="BM209" i="10"/>
  <c r="BM221" i="10"/>
  <c r="BM227" i="10"/>
  <c r="BM131" i="10"/>
  <c r="BM173" i="10"/>
  <c r="BM177" i="10"/>
  <c r="BM212" i="10"/>
  <c r="BM207" i="10"/>
  <c r="BM128" i="10"/>
  <c r="BM222" i="10"/>
  <c r="BM175" i="10"/>
  <c r="BM171" i="10"/>
  <c r="BM184" i="10"/>
  <c r="BM144" i="10"/>
  <c r="BM196" i="10"/>
  <c r="BM215" i="10"/>
  <c r="BM181" i="10"/>
  <c r="BM161" i="10"/>
  <c r="BM208" i="10"/>
  <c r="BM167" i="10"/>
  <c r="BM213" i="10"/>
  <c r="BM230" i="10"/>
  <c r="BM210" i="10"/>
  <c r="BM172" i="10"/>
  <c r="BM143" i="10"/>
  <c r="BM174" i="10"/>
  <c r="BM204" i="10"/>
  <c r="BM186" i="10"/>
  <c r="BM241" i="10"/>
  <c r="BM203" i="10"/>
  <c r="BM217" i="10"/>
  <c r="BM188" i="10"/>
  <c r="BM162" i="10"/>
  <c r="BM138" i="10"/>
  <c r="BM149" i="10"/>
  <c r="BM142" i="10"/>
  <c r="BM147" i="10"/>
  <c r="BM163" i="10"/>
  <c r="BM194" i="10"/>
  <c r="BM135" i="10"/>
  <c r="BM185" i="10"/>
  <c r="BM228" i="10"/>
  <c r="BM199" i="10"/>
  <c r="BM137" i="10"/>
  <c r="BM180" i="10"/>
  <c r="BM154" i="10"/>
  <c r="BM153" i="10"/>
  <c r="BM240" i="10"/>
  <c r="BM139" i="10"/>
  <c r="BM146" i="10"/>
  <c r="BM189" i="10"/>
  <c r="BM223" i="10"/>
  <c r="BM165" i="10"/>
  <c r="BM141" i="10"/>
  <c r="BM158" i="10"/>
  <c r="BM182" i="10"/>
  <c r="BM157" i="10"/>
  <c r="BM218" i="10"/>
  <c r="BM192" i="10"/>
  <c r="BM232" i="10"/>
  <c r="BM170" i="10"/>
  <c r="BM148" i="10"/>
  <c r="BM216" i="10"/>
  <c r="BM237" i="10"/>
  <c r="BM176" i="10"/>
  <c r="BM179" i="10"/>
  <c r="BM187" i="10"/>
  <c r="BM198" i="10"/>
  <c r="BM159" i="10"/>
  <c r="BM134" i="10"/>
  <c r="BM197" i="10"/>
  <c r="BM193" i="10"/>
  <c r="BM239" i="10"/>
  <c r="BM224" i="10"/>
  <c r="BM129" i="10"/>
  <c r="BM195" i="10"/>
  <c r="BM155" i="10"/>
  <c r="BM166" i="10"/>
  <c r="BM132" i="10"/>
  <c r="BM183" i="10"/>
  <c r="BM211" i="10"/>
  <c r="BM160" i="10"/>
  <c r="BM133" i="10"/>
  <c r="BM152" i="10"/>
  <c r="BM201" i="10"/>
  <c r="BM140" i="10"/>
  <c r="BM234" i="10"/>
  <c r="BM233" i="10"/>
  <c r="BM205" i="10"/>
  <c r="BM136" i="10"/>
  <c r="BM150" i="10"/>
  <c r="BM130" i="10"/>
  <c r="BM229" i="10"/>
  <c r="BM206" i="10"/>
  <c r="BM151" i="10"/>
  <c r="BM178" i="10"/>
  <c r="BM236" i="10"/>
  <c r="BM231" i="10"/>
  <c r="K65" i="51"/>
  <c r="BA241" i="10"/>
  <c r="BA134" i="10"/>
  <c r="BA130" i="10"/>
  <c r="BA233" i="10"/>
  <c r="BA174" i="10"/>
  <c r="BA213" i="10"/>
  <c r="BA138" i="10"/>
  <c r="BA219" i="10"/>
  <c r="BA179" i="10"/>
  <c r="BA238" i="10"/>
  <c r="BA173" i="10"/>
  <c r="BA160" i="10"/>
  <c r="BA193" i="10"/>
  <c r="BA237" i="10"/>
  <c r="BA140" i="10"/>
  <c r="BA230" i="10"/>
  <c r="BA231" i="10"/>
  <c r="BA139" i="10"/>
  <c r="BA203" i="10"/>
  <c r="BA143" i="10"/>
  <c r="BA208" i="10"/>
  <c r="BA171" i="10"/>
  <c r="BA186" i="10"/>
  <c r="BA206" i="10"/>
  <c r="BA182" i="10"/>
  <c r="BA191" i="10"/>
  <c r="BA180" i="10"/>
  <c r="BA170" i="10"/>
  <c r="BA211" i="10"/>
  <c r="BA234" i="10"/>
  <c r="BA172" i="10"/>
  <c r="BA128" i="10"/>
  <c r="BA194" i="10"/>
  <c r="BA223" i="10"/>
  <c r="BA163" i="10"/>
  <c r="BA135" i="10"/>
  <c r="BA149" i="10"/>
  <c r="BA228" i="10"/>
  <c r="BA240" i="10"/>
  <c r="BA153" i="10"/>
  <c r="BA212" i="10"/>
  <c r="BA144" i="10"/>
  <c r="BA232" i="10"/>
  <c r="BA129" i="10"/>
  <c r="BA145" i="10"/>
  <c r="BA217" i="10"/>
  <c r="BA158" i="10"/>
  <c r="BA190" i="10"/>
  <c r="BA157" i="10"/>
  <c r="BA156" i="10"/>
  <c r="BA127" i="10"/>
  <c r="BA195" i="10"/>
  <c r="BA151" i="10"/>
  <c r="BA209" i="10"/>
  <c r="BA216" i="10"/>
  <c r="BA183" i="10"/>
  <c r="BA225" i="10"/>
  <c r="BA184" i="10"/>
  <c r="BA220" i="10"/>
  <c r="BA177" i="10"/>
  <c r="BA141" i="10"/>
  <c r="BA165" i="10"/>
  <c r="BA169" i="10"/>
  <c r="BA159" i="10"/>
  <c r="BA201" i="10"/>
  <c r="BA185" i="10"/>
  <c r="BA131" i="10"/>
  <c r="BA154" i="10"/>
  <c r="BA164" i="10"/>
  <c r="BA150" i="10"/>
  <c r="BA192" i="10"/>
  <c r="BA200" i="10"/>
  <c r="BA205" i="10"/>
  <c r="BA204" i="10"/>
  <c r="BA166" i="10"/>
  <c r="BA137" i="10"/>
  <c r="BA132" i="10"/>
  <c r="BA224" i="10"/>
  <c r="BA176" i="10"/>
  <c r="BA236" i="10"/>
  <c r="BA227" i="10"/>
  <c r="BA168" i="10"/>
  <c r="BA187" i="10"/>
  <c r="BA202" i="10"/>
  <c r="BA181" i="10"/>
  <c r="BA148" i="10"/>
  <c r="BA229" i="10"/>
  <c r="BA210" i="10"/>
  <c r="BA142" i="10"/>
  <c r="BA226" i="10"/>
  <c r="BA207" i="10"/>
  <c r="BA239" i="10"/>
  <c r="BA178" i="10"/>
  <c r="BA147" i="10"/>
  <c r="BA197" i="10"/>
  <c r="BA155" i="10"/>
  <c r="BA161" i="10"/>
  <c r="BA215" i="10"/>
  <c r="BA162" i="10"/>
  <c r="BA235" i="10"/>
  <c r="BA133" i="10"/>
  <c r="BA175" i="10"/>
  <c r="BA198" i="10"/>
  <c r="BA152" i="10"/>
  <c r="BA222" i="10"/>
  <c r="BA167" i="10"/>
  <c r="BA214" i="10"/>
  <c r="BA199" i="10"/>
  <c r="BA221" i="10"/>
  <c r="BA218" i="10"/>
  <c r="BA146" i="10"/>
  <c r="BA189" i="10"/>
  <c r="BA136" i="10"/>
  <c r="BA196" i="10"/>
  <c r="BA188" i="10"/>
  <c r="K36" i="51"/>
  <c r="E235" i="10"/>
  <c r="E187" i="10"/>
  <c r="E138" i="10"/>
  <c r="E145" i="10"/>
  <c r="E154" i="10"/>
  <c r="E199" i="10"/>
  <c r="E228" i="10"/>
  <c r="E133" i="10"/>
  <c r="E184" i="10"/>
  <c r="E181" i="10"/>
  <c r="E165" i="10"/>
  <c r="E197" i="10"/>
  <c r="E174" i="10"/>
  <c r="E216" i="10"/>
  <c r="E147" i="10"/>
  <c r="E209" i="10"/>
  <c r="E150" i="10"/>
  <c r="E206" i="10"/>
  <c r="E139" i="10"/>
  <c r="E226" i="10"/>
  <c r="E200" i="10"/>
  <c r="E163" i="10"/>
  <c r="E160" i="10"/>
  <c r="E161" i="10"/>
  <c r="E207" i="10"/>
  <c r="E171" i="10"/>
  <c r="E220" i="10"/>
  <c r="E195" i="10"/>
  <c r="E142" i="10"/>
  <c r="E180" i="10"/>
  <c r="E140" i="10"/>
  <c r="E130" i="10"/>
  <c r="E227" i="10"/>
  <c r="E159" i="10"/>
  <c r="E185" i="10"/>
  <c r="E173" i="10"/>
  <c r="E240" i="10"/>
  <c r="E155" i="10"/>
  <c r="E188" i="10"/>
  <c r="E225" i="10"/>
  <c r="E186" i="10"/>
  <c r="E169" i="10"/>
  <c r="E230" i="10"/>
  <c r="E179" i="10"/>
  <c r="E177" i="10"/>
  <c r="E190" i="10"/>
  <c r="E183" i="10"/>
  <c r="E221" i="10"/>
  <c r="E218" i="10"/>
  <c r="E241" i="10"/>
  <c r="E224" i="10"/>
  <c r="E143" i="10"/>
  <c r="E203" i="10"/>
  <c r="E137" i="10"/>
  <c r="E157" i="10"/>
  <c r="E141" i="10"/>
  <c r="E234" i="10"/>
  <c r="E189" i="10"/>
  <c r="E222" i="10"/>
  <c r="E164" i="10"/>
  <c r="E193" i="10"/>
  <c r="E204" i="10"/>
  <c r="E134" i="10"/>
  <c r="E191" i="10"/>
  <c r="E144" i="10"/>
  <c r="E229" i="10"/>
  <c r="E127" i="10"/>
  <c r="E175" i="10"/>
  <c r="E212" i="10"/>
  <c r="E215" i="10"/>
  <c r="E151" i="10"/>
  <c r="E231" i="10"/>
  <c r="E198" i="10"/>
  <c r="E148" i="10"/>
  <c r="E172" i="10"/>
  <c r="E182" i="10"/>
  <c r="E153" i="10"/>
  <c r="E192" i="10"/>
  <c r="E211" i="10"/>
  <c r="E162" i="10"/>
  <c r="E136" i="10"/>
  <c r="E178" i="10"/>
  <c r="E219" i="10"/>
  <c r="E176" i="10"/>
  <c r="E129" i="10"/>
  <c r="E201" i="10"/>
  <c r="E194" i="10"/>
  <c r="E167" i="10"/>
  <c r="E149" i="10"/>
  <c r="E205" i="10"/>
  <c r="E168" i="10"/>
  <c r="E223" i="10"/>
  <c r="E156" i="10"/>
  <c r="E237" i="10"/>
  <c r="E210" i="10"/>
  <c r="E166" i="10"/>
  <c r="E196" i="10"/>
  <c r="E132" i="10"/>
  <c r="E217" i="10"/>
  <c r="E214" i="10"/>
  <c r="E238" i="10"/>
  <c r="E131" i="10"/>
  <c r="E208" i="10"/>
  <c r="E232" i="10"/>
  <c r="E213" i="10"/>
  <c r="E202" i="10"/>
  <c r="E236" i="10"/>
  <c r="E239" i="10"/>
  <c r="E158" i="10"/>
  <c r="E135" i="10"/>
  <c r="E146" i="10"/>
  <c r="E170" i="10"/>
  <c r="E233" i="10"/>
  <c r="E128" i="10"/>
  <c r="E152" i="10"/>
  <c r="AQ128" i="10"/>
  <c r="AQ230" i="10"/>
  <c r="AQ235" i="10"/>
  <c r="AQ159" i="10"/>
  <c r="AQ227" i="10"/>
  <c r="AQ215" i="10"/>
  <c r="AQ144" i="10"/>
  <c r="AQ204" i="10"/>
  <c r="AQ220" i="10"/>
  <c r="AQ140" i="10"/>
  <c r="AQ216" i="10"/>
  <c r="AQ171" i="10"/>
  <c r="AQ214" i="10"/>
  <c r="AQ222" i="10"/>
  <c r="AQ239" i="10"/>
  <c r="AQ183" i="10"/>
  <c r="AQ193" i="10"/>
  <c r="AQ145" i="10"/>
  <c r="AQ224" i="10"/>
  <c r="AQ167" i="10"/>
  <c r="AQ135" i="10"/>
  <c r="AQ175" i="10"/>
  <c r="AQ162" i="10"/>
  <c r="AQ170" i="10"/>
  <c r="AQ164" i="10"/>
  <c r="AQ148" i="10"/>
  <c r="AQ231" i="10"/>
  <c r="AQ141" i="10"/>
  <c r="AQ207" i="10"/>
  <c r="AQ182" i="10"/>
  <c r="AQ199" i="10"/>
  <c r="AQ195" i="10"/>
  <c r="AQ228" i="10"/>
  <c r="AQ238" i="10"/>
  <c r="AQ205" i="10"/>
  <c r="AQ236" i="10"/>
  <c r="AQ234" i="10"/>
  <c r="AQ217" i="10"/>
  <c r="AQ218" i="10"/>
  <c r="AQ213" i="10"/>
  <c r="AQ188" i="10"/>
  <c r="AQ160" i="10"/>
  <c r="AQ131" i="10"/>
  <c r="AQ219" i="10"/>
  <c r="AQ229" i="10"/>
  <c r="AQ142" i="10"/>
  <c r="AQ206" i="10"/>
  <c r="AQ146" i="10"/>
  <c r="AQ184" i="10"/>
  <c r="AQ233" i="10"/>
  <c r="AQ133" i="10"/>
  <c r="AQ155" i="10"/>
  <c r="AQ143" i="10"/>
  <c r="AQ190" i="10"/>
  <c r="AQ187" i="10"/>
  <c r="AQ176" i="10"/>
  <c r="AQ185" i="10"/>
  <c r="AQ237" i="10"/>
  <c r="AQ223" i="10"/>
  <c r="AQ132" i="10"/>
  <c r="AQ177" i="10"/>
  <c r="AQ241" i="10"/>
  <c r="AQ153" i="10"/>
  <c r="AQ134" i="10"/>
  <c r="AQ147" i="10"/>
  <c r="AQ172" i="10"/>
  <c r="AQ178" i="10"/>
  <c r="AQ152" i="10"/>
  <c r="AQ221" i="10"/>
  <c r="AQ225" i="10"/>
  <c r="AQ211" i="10"/>
  <c r="AQ197" i="10"/>
  <c r="AQ129" i="10"/>
  <c r="AQ166" i="10"/>
  <c r="AQ174" i="10"/>
  <c r="AQ138" i="10"/>
  <c r="AQ179" i="10"/>
  <c r="AQ209" i="10"/>
  <c r="AQ157" i="10"/>
  <c r="AQ200" i="10"/>
  <c r="AQ150" i="10"/>
  <c r="AQ240" i="10"/>
  <c r="AQ208" i="10"/>
  <c r="AQ181" i="10"/>
  <c r="AQ151" i="10"/>
  <c r="AQ202" i="10"/>
  <c r="AQ137" i="10"/>
  <c r="AQ163" i="10"/>
  <c r="AQ136" i="10"/>
  <c r="AQ180" i="10"/>
  <c r="AQ156" i="10"/>
  <c r="AQ149" i="10"/>
  <c r="AQ189" i="10"/>
  <c r="AQ161" i="10"/>
  <c r="AQ212" i="10"/>
  <c r="AQ127" i="10"/>
  <c r="AQ139" i="10"/>
  <c r="AQ210" i="10"/>
  <c r="AQ226" i="10"/>
  <c r="AQ173" i="10"/>
  <c r="AQ191" i="10"/>
  <c r="AQ186" i="10"/>
  <c r="AQ232" i="10"/>
  <c r="AQ130" i="10"/>
  <c r="AQ165" i="10"/>
  <c r="AQ154" i="10"/>
  <c r="AQ201" i="10"/>
  <c r="AQ194" i="10"/>
  <c r="AQ169" i="10"/>
  <c r="AQ196" i="10"/>
  <c r="AQ168" i="10"/>
  <c r="AQ203" i="10"/>
  <c r="AQ198" i="10"/>
  <c r="AQ158" i="10"/>
  <c r="AQ192" i="10"/>
  <c r="BH123" i="10"/>
  <c r="C72" i="51"/>
  <c r="C29" i="56" s="1"/>
  <c r="I64" i="7"/>
  <c r="D64" i="7"/>
  <c r="E64" i="7"/>
  <c r="F64" i="7" s="1"/>
  <c r="G88" i="51"/>
  <c r="K71" i="51"/>
  <c r="G44" i="51"/>
  <c r="CW191" i="10"/>
  <c r="CW225" i="10"/>
  <c r="CW185" i="10"/>
  <c r="CW216" i="10"/>
  <c r="CW173" i="10"/>
  <c r="CW194" i="10"/>
  <c r="CW161" i="10"/>
  <c r="CW224" i="10"/>
  <c r="CW127" i="10"/>
  <c r="CW128" i="10"/>
  <c r="CW142" i="10"/>
  <c r="CW129" i="10"/>
  <c r="CW221" i="10"/>
  <c r="CW138" i="10"/>
  <c r="CW132" i="10"/>
  <c r="CW226" i="10"/>
  <c r="CW227" i="10"/>
  <c r="CW159" i="10"/>
  <c r="CW210" i="10"/>
  <c r="CW187" i="10"/>
  <c r="CW172" i="10"/>
  <c r="CW198" i="10"/>
  <c r="CW188" i="10"/>
  <c r="CW152" i="10"/>
  <c r="CW235" i="10"/>
  <c r="CW157" i="10"/>
  <c r="CW192" i="10"/>
  <c r="CW163" i="10"/>
  <c r="CW143" i="10"/>
  <c r="CW184" i="10"/>
  <c r="CW145" i="10"/>
  <c r="CW186" i="10"/>
  <c r="CW174" i="10"/>
  <c r="CW213" i="10"/>
  <c r="CW167" i="10"/>
  <c r="CW223" i="10"/>
  <c r="CW214" i="10"/>
  <c r="CW201" i="10"/>
  <c r="CW193" i="10"/>
  <c r="CW200" i="10"/>
  <c r="CW217" i="10"/>
  <c r="CW207" i="10"/>
  <c r="CW137" i="10"/>
  <c r="CW208" i="10"/>
  <c r="CW228" i="10"/>
  <c r="CW178" i="10"/>
  <c r="CW133" i="10"/>
  <c r="CW170" i="10"/>
  <c r="CW156" i="10"/>
  <c r="CW147" i="10"/>
  <c r="CW166" i="10"/>
  <c r="CW153" i="10"/>
  <c r="CW168" i="10"/>
  <c r="CW206" i="10"/>
  <c r="CW234" i="10"/>
  <c r="CW149" i="10"/>
  <c r="CW219" i="10"/>
  <c r="CW176" i="10"/>
  <c r="CW169" i="10"/>
  <c r="CW211" i="10"/>
  <c r="CW205" i="10"/>
  <c r="CW151" i="10"/>
  <c r="CW144" i="10"/>
  <c r="CW131" i="10"/>
  <c r="CW204" i="10"/>
  <c r="CW220" i="10"/>
  <c r="CW130" i="10"/>
  <c r="CW229" i="10"/>
  <c r="CW215" i="10"/>
  <c r="CW202" i="10"/>
  <c r="CW189" i="10"/>
  <c r="CW183" i="10"/>
  <c r="CW177" i="10"/>
  <c r="CW237" i="10"/>
  <c r="CW160" i="10"/>
  <c r="CW197" i="10"/>
  <c r="CW209" i="10"/>
  <c r="CW162" i="10"/>
  <c r="CW150" i="10"/>
  <c r="CW148" i="10"/>
  <c r="CW179" i="10"/>
  <c r="CW239" i="10"/>
  <c r="CW135" i="10"/>
  <c r="CW230" i="10"/>
  <c r="CW199" i="10"/>
  <c r="CW203" i="10"/>
  <c r="CW154" i="10"/>
  <c r="CW134" i="10"/>
  <c r="CW141" i="10"/>
  <c r="CW233" i="10"/>
  <c r="CW171" i="10"/>
  <c r="CW232" i="10"/>
  <c r="CW212" i="10"/>
  <c r="CW190" i="10"/>
  <c r="CW238" i="10"/>
  <c r="CW181" i="10"/>
  <c r="CW139" i="10"/>
  <c r="CW231" i="10"/>
  <c r="CW140" i="10"/>
  <c r="CW165" i="10"/>
  <c r="CW146" i="10"/>
  <c r="CW158" i="10"/>
  <c r="CW182" i="10"/>
  <c r="CW175" i="10"/>
  <c r="CW180" i="10"/>
  <c r="CW136" i="10"/>
  <c r="CW195" i="10"/>
  <c r="CW155" i="10"/>
  <c r="CW240" i="10"/>
  <c r="CW164" i="10"/>
  <c r="CW236" i="10"/>
  <c r="CW222" i="10"/>
  <c r="CW196" i="10"/>
  <c r="CW218" i="10"/>
  <c r="CW241" i="10"/>
  <c r="I59" i="7"/>
  <c r="BC123" i="10"/>
  <c r="C67" i="51"/>
  <c r="C28" i="56" s="1"/>
  <c r="BN195" i="10"/>
  <c r="BN171" i="10"/>
  <c r="BN215" i="10"/>
  <c r="BN141" i="10"/>
  <c r="BN168" i="10"/>
  <c r="BN208" i="10"/>
  <c r="BN227" i="10"/>
  <c r="BN183" i="10"/>
  <c r="BN192" i="10"/>
  <c r="BN129" i="10"/>
  <c r="BN127" i="10"/>
  <c r="BN233" i="10"/>
  <c r="BN143" i="10"/>
  <c r="BN239" i="10"/>
  <c r="BN228" i="10"/>
  <c r="BN202" i="10"/>
  <c r="BN155" i="10"/>
  <c r="BN179" i="10"/>
  <c r="BN156" i="10"/>
  <c r="BN223" i="10"/>
  <c r="BN203" i="10"/>
  <c r="BN230" i="10"/>
  <c r="BN237" i="10"/>
  <c r="BN146" i="10"/>
  <c r="BN170" i="10"/>
  <c r="BN186" i="10"/>
  <c r="BN152" i="10"/>
  <c r="BN189" i="10"/>
  <c r="BN177" i="10"/>
  <c r="BN180" i="10"/>
  <c r="BN176" i="10"/>
  <c r="BN210" i="10"/>
  <c r="BN181" i="10"/>
  <c r="BN219" i="10"/>
  <c r="BN175" i="10"/>
  <c r="BN164" i="10"/>
  <c r="BN133" i="10"/>
  <c r="BN231" i="10"/>
  <c r="BN138" i="10"/>
  <c r="BN213" i="10"/>
  <c r="BN173" i="10"/>
  <c r="BN163" i="10"/>
  <c r="BN162" i="10"/>
  <c r="BN222" i="10"/>
  <c r="BN212" i="10"/>
  <c r="BN169" i="10"/>
  <c r="BN178" i="10"/>
  <c r="BN240" i="10"/>
  <c r="BN159" i="10"/>
  <c r="BN235" i="10"/>
  <c r="BN190" i="10"/>
  <c r="BN187" i="10"/>
  <c r="BN229" i="10"/>
  <c r="BN128" i="10"/>
  <c r="BN154" i="10"/>
  <c r="BN204" i="10"/>
  <c r="BN149" i="10"/>
  <c r="BN184" i="10"/>
  <c r="BN201" i="10"/>
  <c r="BN188" i="10"/>
  <c r="BN221" i="10"/>
  <c r="BN218" i="10"/>
  <c r="BN174" i="10"/>
  <c r="BN234" i="10"/>
  <c r="BN232" i="10"/>
  <c r="BN165" i="10"/>
  <c r="BN220" i="10"/>
  <c r="BN238" i="10"/>
  <c r="BN197" i="10"/>
  <c r="BN167" i="10"/>
  <c r="BN206" i="10"/>
  <c r="BN216" i="10"/>
  <c r="BN157" i="10"/>
  <c r="BN198" i="10"/>
  <c r="BN150" i="10"/>
  <c r="BN217" i="10"/>
  <c r="BN241" i="10"/>
  <c r="BN145" i="10"/>
  <c r="BN139" i="10"/>
  <c r="BN153" i="10"/>
  <c r="BN205" i="10"/>
  <c r="BN200" i="10"/>
  <c r="BN225" i="10"/>
  <c r="BN134" i="10"/>
  <c r="BN166" i="10"/>
  <c r="BN185" i="10"/>
  <c r="BN224" i="10"/>
  <c r="BN158" i="10"/>
  <c r="BN140" i="10"/>
  <c r="BN144" i="10"/>
  <c r="BN142" i="10"/>
  <c r="BN236" i="10"/>
  <c r="BN194" i="10"/>
  <c r="BN172" i="10"/>
  <c r="BN147" i="10"/>
  <c r="BN207" i="10"/>
  <c r="BN182" i="10"/>
  <c r="BN199" i="10"/>
  <c r="BN191" i="10"/>
  <c r="BN193" i="10"/>
  <c r="BN151" i="10"/>
  <c r="BN214" i="10"/>
  <c r="BN148" i="10"/>
  <c r="BN161" i="10"/>
  <c r="BN160" i="10"/>
  <c r="BN136" i="10"/>
  <c r="BN226" i="10"/>
  <c r="BN211" i="10"/>
  <c r="BN137" i="10"/>
  <c r="BN209" i="10"/>
  <c r="BN132" i="10"/>
  <c r="BN130" i="10"/>
  <c r="BN196" i="10"/>
  <c r="BN131" i="10"/>
  <c r="BN135" i="10"/>
  <c r="BR175" i="10"/>
  <c r="BR205" i="10"/>
  <c r="BR140" i="10"/>
  <c r="BR164" i="10"/>
  <c r="BR206" i="10"/>
  <c r="BR152" i="10"/>
  <c r="BR173" i="10"/>
  <c r="BR203" i="10"/>
  <c r="BR185" i="10"/>
  <c r="BR139" i="10"/>
  <c r="BR131" i="10"/>
  <c r="BR149" i="10"/>
  <c r="BR204" i="10"/>
  <c r="BR145" i="10"/>
  <c r="BR181" i="10"/>
  <c r="BR179" i="10"/>
  <c r="BR229" i="10"/>
  <c r="BR184" i="10"/>
  <c r="BR166" i="10"/>
  <c r="BR174" i="10"/>
  <c r="BR161" i="10"/>
  <c r="BR220" i="10"/>
  <c r="BR157" i="10"/>
  <c r="BR238" i="10"/>
  <c r="BR137" i="10"/>
  <c r="BR240" i="10"/>
  <c r="BR210" i="10"/>
  <c r="BR162" i="10"/>
  <c r="BR151" i="10"/>
  <c r="BR147" i="10"/>
  <c r="BR194" i="10"/>
  <c r="BR130" i="10"/>
  <c r="BR192" i="10"/>
  <c r="BR158" i="10"/>
  <c r="BR201" i="10"/>
  <c r="BR144" i="10"/>
  <c r="BR221" i="10"/>
  <c r="BR172" i="10"/>
  <c r="BR211" i="10"/>
  <c r="BR148" i="10"/>
  <c r="BR136" i="10"/>
  <c r="BR133" i="10"/>
  <c r="BR231" i="10"/>
  <c r="BR155" i="10"/>
  <c r="BR218" i="10"/>
  <c r="BR171" i="10"/>
  <c r="BR230" i="10"/>
  <c r="BR197" i="10"/>
  <c r="BR241" i="10"/>
  <c r="BR219" i="10"/>
  <c r="BR132" i="10"/>
  <c r="BR128" i="10"/>
  <c r="BR159" i="10"/>
  <c r="BR182" i="10"/>
  <c r="BR235" i="10"/>
  <c r="BR183" i="10"/>
  <c r="BR234" i="10"/>
  <c r="BR227" i="10"/>
  <c r="BR209" i="10"/>
  <c r="BR150" i="10"/>
  <c r="BR200" i="10"/>
  <c r="BR224" i="10"/>
  <c r="BR196" i="10"/>
  <c r="BR195" i="10"/>
  <c r="BR135" i="10"/>
  <c r="BR215" i="10"/>
  <c r="BR176" i="10"/>
  <c r="BR236" i="10"/>
  <c r="BR187" i="10"/>
  <c r="BR146" i="10"/>
  <c r="BR127" i="10"/>
  <c r="BR153" i="10"/>
  <c r="BR198" i="10"/>
  <c r="BR169" i="10"/>
  <c r="BR212" i="10"/>
  <c r="BR188" i="10"/>
  <c r="BR214" i="10"/>
  <c r="BR202" i="10"/>
  <c r="BR143" i="10"/>
  <c r="BR213" i="10"/>
  <c r="BR165" i="10"/>
  <c r="BR233" i="10"/>
  <c r="BR178" i="10"/>
  <c r="BR232" i="10"/>
  <c r="BR228" i="10"/>
  <c r="BR168" i="10"/>
  <c r="BR216" i="10"/>
  <c r="BR170" i="10"/>
  <c r="BR177" i="10"/>
  <c r="BR190" i="10"/>
  <c r="BR222" i="10"/>
  <c r="BR237" i="10"/>
  <c r="BR239" i="10"/>
  <c r="BR189" i="10"/>
  <c r="BR167" i="10"/>
  <c r="BR199" i="10"/>
  <c r="BR156" i="10"/>
  <c r="BR129" i="10"/>
  <c r="BR226" i="10"/>
  <c r="BR223" i="10"/>
  <c r="BR163" i="10"/>
  <c r="BR180" i="10"/>
  <c r="BR154" i="10"/>
  <c r="BR191" i="10"/>
  <c r="BR217" i="10"/>
  <c r="BR225" i="10"/>
  <c r="BR134" i="10"/>
  <c r="BR208" i="10"/>
  <c r="BR160" i="10"/>
  <c r="BR141" i="10"/>
  <c r="BR207" i="10"/>
  <c r="BR193" i="10"/>
  <c r="BR186" i="10"/>
  <c r="BR142" i="10"/>
  <c r="BR138" i="10"/>
  <c r="K51" i="51"/>
  <c r="G51" i="51"/>
  <c r="K26" i="51"/>
  <c r="BF234" i="10"/>
  <c r="BF187" i="10"/>
  <c r="BF129" i="10"/>
  <c r="BF163" i="10"/>
  <c r="BF208" i="10"/>
  <c r="BF210" i="10"/>
  <c r="BF219" i="10"/>
  <c r="BF199" i="10"/>
  <c r="BF217" i="10"/>
  <c r="BF227" i="10"/>
  <c r="BF146" i="10"/>
  <c r="BF230" i="10"/>
  <c r="BF198" i="10"/>
  <c r="BF171" i="10"/>
  <c r="BF172" i="10"/>
  <c r="BF162" i="10"/>
  <c r="BF176" i="10"/>
  <c r="BF166" i="10"/>
  <c r="BF139" i="10"/>
  <c r="BF203" i="10"/>
  <c r="BF194" i="10"/>
  <c r="BF148" i="10"/>
  <c r="BF174" i="10"/>
  <c r="BF132" i="10"/>
  <c r="BF181" i="10"/>
  <c r="BF157" i="10"/>
  <c r="BF179" i="10"/>
  <c r="BF141" i="10"/>
  <c r="BF154" i="10"/>
  <c r="BF173" i="10"/>
  <c r="BF207" i="10"/>
  <c r="BF138" i="10"/>
  <c r="BF140" i="10"/>
  <c r="BF151" i="10"/>
  <c r="BF143" i="10"/>
  <c r="BF136" i="10"/>
  <c r="BF147" i="10"/>
  <c r="BF145" i="10"/>
  <c r="BF144" i="10"/>
  <c r="BF191" i="10"/>
  <c r="BF237" i="10"/>
  <c r="BF133" i="10"/>
  <c r="BF200" i="10"/>
  <c r="BF193" i="10"/>
  <c r="BF130" i="10"/>
  <c r="BF216" i="10"/>
  <c r="BF152" i="10"/>
  <c r="BF189" i="10"/>
  <c r="BF232" i="10"/>
  <c r="BF213" i="10"/>
  <c r="BF233" i="10"/>
  <c r="BF209" i="10"/>
  <c r="BF167" i="10"/>
  <c r="BF180" i="10"/>
  <c r="BF160" i="10"/>
  <c r="BF214" i="10"/>
  <c r="BF155" i="10"/>
  <c r="BF150" i="10"/>
  <c r="BF184" i="10"/>
  <c r="BF226" i="10"/>
  <c r="BF186" i="10"/>
  <c r="BF168" i="10"/>
  <c r="BF225" i="10"/>
  <c r="BF175" i="10"/>
  <c r="BF201" i="10"/>
  <c r="BF159" i="10"/>
  <c r="BF128" i="10"/>
  <c r="BF229" i="10"/>
  <c r="BF158" i="10"/>
  <c r="BF164" i="10"/>
  <c r="BF212" i="10"/>
  <c r="BF202" i="10"/>
  <c r="BF192" i="10"/>
  <c r="BF220" i="10"/>
  <c r="BF178" i="10"/>
  <c r="BF165" i="10"/>
  <c r="BF149" i="10"/>
  <c r="BF239" i="10"/>
  <c r="BF236" i="10"/>
  <c r="BF224" i="10"/>
  <c r="BF169" i="10"/>
  <c r="BF135" i="10"/>
  <c r="BF211" i="10"/>
  <c r="BF161" i="10"/>
  <c r="BF235" i="10"/>
  <c r="BF205" i="10"/>
  <c r="BF241" i="10"/>
  <c r="BF131" i="10"/>
  <c r="BF206" i="10"/>
  <c r="BF238" i="10"/>
  <c r="BF183" i="10"/>
  <c r="BF218" i="10"/>
  <c r="BF228" i="10"/>
  <c r="BF127" i="10"/>
  <c r="BF134" i="10"/>
  <c r="BF195" i="10"/>
  <c r="BF196" i="10"/>
  <c r="BF188" i="10"/>
  <c r="BF190" i="10"/>
  <c r="BF240" i="10"/>
  <c r="BF182" i="10"/>
  <c r="BF231" i="10"/>
  <c r="BF197" i="10"/>
  <c r="BF137" i="10"/>
  <c r="BF177" i="10"/>
  <c r="BF204" i="10"/>
  <c r="BF222" i="10"/>
  <c r="BF185" i="10"/>
  <c r="BF221" i="10"/>
  <c r="BF142" i="10"/>
  <c r="BF215" i="10"/>
  <c r="BF170" i="10"/>
  <c r="BF153" i="10"/>
  <c r="BF156" i="10"/>
  <c r="BF223" i="10"/>
  <c r="AB202" i="10"/>
  <c r="AB205" i="10"/>
  <c r="AB163" i="10"/>
  <c r="AB200" i="10"/>
  <c r="AB230" i="10"/>
  <c r="AB211" i="10"/>
  <c r="AB226" i="10"/>
  <c r="AB136" i="10"/>
  <c r="AB232" i="10"/>
  <c r="AB186" i="10"/>
  <c r="AB201" i="10"/>
  <c r="AB184" i="10"/>
  <c r="AB188" i="10"/>
  <c r="AB225" i="10"/>
  <c r="AB219" i="10"/>
  <c r="AB168" i="10"/>
  <c r="AB144" i="10"/>
  <c r="AB240" i="10"/>
  <c r="AB153" i="10"/>
  <c r="AB130" i="10"/>
  <c r="AB151" i="10"/>
  <c r="AB220" i="10"/>
  <c r="AB158" i="10"/>
  <c r="AB157" i="10"/>
  <c r="AB145" i="10"/>
  <c r="AB159" i="10"/>
  <c r="AB135" i="10"/>
  <c r="AB160" i="10"/>
  <c r="AB178" i="10"/>
  <c r="AB166" i="10"/>
  <c r="AB173" i="10"/>
  <c r="AB146" i="10"/>
  <c r="AB196" i="10"/>
  <c r="AB137" i="10"/>
  <c r="AB138" i="10"/>
  <c r="AB174" i="10"/>
  <c r="AB231" i="10"/>
  <c r="AB177" i="10"/>
  <c r="AB190" i="10"/>
  <c r="AB143" i="10"/>
  <c r="AB197" i="10"/>
  <c r="AB181" i="10"/>
  <c r="AB182" i="10"/>
  <c r="AB133" i="10"/>
  <c r="AB208" i="10"/>
  <c r="AB229" i="10"/>
  <c r="AB210" i="10"/>
  <c r="AB129" i="10"/>
  <c r="AB147" i="10"/>
  <c r="AB142" i="10"/>
  <c r="AB203" i="10"/>
  <c r="AB154" i="10"/>
  <c r="AB221" i="10"/>
  <c r="AB207" i="10"/>
  <c r="AB227" i="10"/>
  <c r="AB156" i="10"/>
  <c r="AB238" i="10"/>
  <c r="AB239" i="10"/>
  <c r="AB217" i="10"/>
  <c r="AB183" i="10"/>
  <c r="AB179" i="10"/>
  <c r="AB167" i="10"/>
  <c r="AB176" i="10"/>
  <c r="AB189" i="10"/>
  <c r="AB185" i="10"/>
  <c r="AB224" i="10"/>
  <c r="AB128" i="10"/>
  <c r="AB171" i="10"/>
  <c r="AB216" i="10"/>
  <c r="AB241" i="10"/>
  <c r="AB198" i="10"/>
  <c r="AB222" i="10"/>
  <c r="AB180" i="10"/>
  <c r="AB164" i="10"/>
  <c r="AB194" i="10"/>
  <c r="AB155" i="10"/>
  <c r="AB195" i="10"/>
  <c r="AB150" i="10"/>
  <c r="AB233" i="10"/>
  <c r="AB134" i="10"/>
  <c r="AB152" i="10"/>
  <c r="AB172" i="10"/>
  <c r="AB148" i="10"/>
  <c r="AB149" i="10"/>
  <c r="AB193" i="10"/>
  <c r="AB192" i="10"/>
  <c r="AB191" i="10"/>
  <c r="AB228" i="10"/>
  <c r="AB234" i="10"/>
  <c r="AB199" i="10"/>
  <c r="AB170" i="10"/>
  <c r="AB212" i="10"/>
  <c r="AB215" i="10"/>
  <c r="AB131" i="10"/>
  <c r="AB214" i="10"/>
  <c r="AB209" i="10"/>
  <c r="AB127" i="10"/>
  <c r="AB132" i="10"/>
  <c r="AB235" i="10"/>
  <c r="AB139" i="10"/>
  <c r="AB140" i="10"/>
  <c r="AB206" i="10"/>
  <c r="AB213" i="10"/>
  <c r="AB204" i="10"/>
  <c r="AB175" i="10"/>
  <c r="AB223" i="10"/>
  <c r="AB236" i="10"/>
  <c r="AB218" i="10"/>
  <c r="AB161" i="10"/>
  <c r="AB162" i="10"/>
  <c r="AB169" i="10"/>
  <c r="AB237" i="10"/>
  <c r="AB165" i="10"/>
  <c r="AB141" i="10"/>
  <c r="AB187" i="10"/>
  <c r="G69" i="51"/>
  <c r="K63" i="51"/>
  <c r="AX214" i="10"/>
  <c r="AX198" i="10"/>
  <c r="AX229" i="10"/>
  <c r="AX192" i="10"/>
  <c r="AX199" i="10"/>
  <c r="AX138" i="10"/>
  <c r="AX241" i="10"/>
  <c r="AX181" i="10"/>
  <c r="AX195" i="10"/>
  <c r="AX200" i="10"/>
  <c r="AX150" i="10"/>
  <c r="AX185" i="10"/>
  <c r="AX158" i="10"/>
  <c r="AX183" i="10"/>
  <c r="AX174" i="10"/>
  <c r="AX232" i="10"/>
  <c r="AX206" i="10"/>
  <c r="AX239" i="10"/>
  <c r="AX179" i="10"/>
  <c r="AX186" i="10"/>
  <c r="AX146" i="10"/>
  <c r="AX144" i="10"/>
  <c r="AX227" i="10"/>
  <c r="AX207" i="10"/>
  <c r="AX164" i="10"/>
  <c r="AX235" i="10"/>
  <c r="AX240" i="10"/>
  <c r="AX167" i="10"/>
  <c r="AX154" i="10"/>
  <c r="AX236" i="10"/>
  <c r="AX209" i="10"/>
  <c r="AX171" i="10"/>
  <c r="AX153" i="10"/>
  <c r="AX173" i="10"/>
  <c r="AX143" i="10"/>
  <c r="AX205" i="10"/>
  <c r="AX141" i="10"/>
  <c r="AX180" i="10"/>
  <c r="AX161" i="10"/>
  <c r="AX210" i="10"/>
  <c r="AX176" i="10"/>
  <c r="AX184" i="10"/>
  <c r="AX131" i="10"/>
  <c r="AX189" i="10"/>
  <c r="AX135" i="10"/>
  <c r="AX191" i="10"/>
  <c r="AX220" i="10"/>
  <c r="AX202" i="10"/>
  <c r="AX142" i="10"/>
  <c r="AX175" i="10"/>
  <c r="AX225" i="10"/>
  <c r="AX188" i="10"/>
  <c r="AX224" i="10"/>
  <c r="AX152" i="10"/>
  <c r="AX234" i="10"/>
  <c r="AX222" i="10"/>
  <c r="AX178" i="10"/>
  <c r="AX197" i="10"/>
  <c r="AX216" i="10"/>
  <c r="AX221" i="10"/>
  <c r="AX128" i="10"/>
  <c r="AX223" i="10"/>
  <c r="AX169" i="10"/>
  <c r="AX182" i="10"/>
  <c r="AX163" i="10"/>
  <c r="AX155" i="10"/>
  <c r="AX160" i="10"/>
  <c r="AX219" i="10"/>
  <c r="AX129" i="10"/>
  <c r="AX157" i="10"/>
  <c r="AX139" i="10"/>
  <c r="AX137" i="10"/>
  <c r="AX212" i="10"/>
  <c r="AX237" i="10"/>
  <c r="AX213" i="10"/>
  <c r="AX132" i="10"/>
  <c r="AX145" i="10"/>
  <c r="AX172" i="10"/>
  <c r="AX156" i="10"/>
  <c r="AX215" i="10"/>
  <c r="AX136" i="10"/>
  <c r="AX159" i="10"/>
  <c r="AX226" i="10"/>
  <c r="AX196" i="10"/>
  <c r="AX162" i="10"/>
  <c r="AX168" i="10"/>
  <c r="AX208" i="10"/>
  <c r="AX166" i="10"/>
  <c r="AX170" i="10"/>
  <c r="AX148" i="10"/>
  <c r="AX228" i="10"/>
  <c r="AX217" i="10"/>
  <c r="AX134" i="10"/>
  <c r="AX140" i="10"/>
  <c r="AX194" i="10"/>
  <c r="AX211" i="10"/>
  <c r="AX177" i="10"/>
  <c r="AX231" i="10"/>
  <c r="AX187" i="10"/>
  <c r="AX204" i="10"/>
  <c r="AX201" i="10"/>
  <c r="AX230" i="10"/>
  <c r="AX133" i="10"/>
  <c r="AX218" i="10"/>
  <c r="AX149" i="10"/>
  <c r="AX238" i="10"/>
  <c r="AX203" i="10"/>
  <c r="AX233" i="10"/>
  <c r="AX165" i="10"/>
  <c r="AX190" i="10"/>
  <c r="AX130" i="10"/>
  <c r="AX147" i="10"/>
  <c r="AX193" i="10"/>
  <c r="AX151" i="10"/>
  <c r="AX127" i="10"/>
  <c r="E21" i="7"/>
  <c r="F21" i="7" s="1"/>
  <c r="D21" i="7"/>
  <c r="C29" i="51"/>
  <c r="C19" i="56" s="1"/>
  <c r="I21" i="7"/>
  <c r="Q123" i="10"/>
  <c r="M203" i="10"/>
  <c r="M214" i="10"/>
  <c r="M153" i="10"/>
  <c r="M185" i="10"/>
  <c r="M171" i="10"/>
  <c r="M179" i="10"/>
  <c r="M127" i="10"/>
  <c r="M174" i="10"/>
  <c r="M137" i="10"/>
  <c r="M186" i="10"/>
  <c r="M154" i="10"/>
  <c r="M173" i="10"/>
  <c r="M162" i="10"/>
  <c r="M159" i="10"/>
  <c r="M227" i="10"/>
  <c r="M212" i="10"/>
  <c r="M191" i="10"/>
  <c r="M238" i="10"/>
  <c r="M213" i="10"/>
  <c r="M150" i="10"/>
  <c r="M130" i="10"/>
  <c r="M188" i="10"/>
  <c r="M196" i="10"/>
  <c r="M152" i="10"/>
  <c r="M142" i="10"/>
  <c r="M148" i="10"/>
  <c r="M187" i="10"/>
  <c r="M202" i="10"/>
  <c r="M229" i="10"/>
  <c r="M228" i="10"/>
  <c r="M140" i="10"/>
  <c r="M172" i="10"/>
  <c r="M220" i="10"/>
  <c r="M223" i="10"/>
  <c r="M198" i="10"/>
  <c r="M216" i="10"/>
  <c r="M144" i="10"/>
  <c r="M235" i="10"/>
  <c r="M155" i="10"/>
  <c r="M181" i="10"/>
  <c r="M139" i="10"/>
  <c r="M132" i="10"/>
  <c r="M204" i="10"/>
  <c r="M135" i="10"/>
  <c r="M211" i="10"/>
  <c r="M234" i="10"/>
  <c r="M201" i="10"/>
  <c r="M224" i="10"/>
  <c r="M197" i="10"/>
  <c r="M164" i="10"/>
  <c r="M199" i="10"/>
  <c r="M180" i="10"/>
  <c r="M184" i="10"/>
  <c r="M221" i="10"/>
  <c r="M240" i="10"/>
  <c r="M168" i="10"/>
  <c r="M217" i="10"/>
  <c r="M133" i="10"/>
  <c r="M225" i="10"/>
  <c r="M158" i="10"/>
  <c r="M131" i="10"/>
  <c r="M129" i="10"/>
  <c r="M165" i="10"/>
  <c r="M241" i="10"/>
  <c r="M215" i="10"/>
  <c r="M178" i="10"/>
  <c r="M141" i="10"/>
  <c r="M145" i="10"/>
  <c r="M205" i="10"/>
  <c r="M182" i="10"/>
  <c r="M169" i="10"/>
  <c r="M149" i="10"/>
  <c r="M161" i="10"/>
  <c r="M192" i="10"/>
  <c r="M219" i="10"/>
  <c r="M183" i="10"/>
  <c r="M163" i="10"/>
  <c r="M134" i="10"/>
  <c r="M190" i="10"/>
  <c r="M157" i="10"/>
  <c r="M146" i="10"/>
  <c r="M207" i="10"/>
  <c r="M232" i="10"/>
  <c r="M231" i="10"/>
  <c r="M166" i="10"/>
  <c r="M209" i="10"/>
  <c r="M167" i="10"/>
  <c r="M138" i="10"/>
  <c r="M143" i="10"/>
  <c r="M200" i="10"/>
  <c r="M156" i="10"/>
  <c r="M195" i="10"/>
  <c r="M226" i="10"/>
  <c r="M210" i="10"/>
  <c r="M230" i="10"/>
  <c r="M177" i="10"/>
  <c r="M239" i="10"/>
  <c r="M237" i="10"/>
  <c r="M233" i="10"/>
  <c r="M147" i="10"/>
  <c r="M206" i="10"/>
  <c r="M194" i="10"/>
  <c r="M151" i="10"/>
  <c r="M170" i="10"/>
  <c r="M189" i="10"/>
  <c r="M208" i="10"/>
  <c r="M218" i="10"/>
  <c r="M222" i="10"/>
  <c r="M128" i="10"/>
  <c r="M160" i="10"/>
  <c r="M175" i="10"/>
  <c r="M136" i="10"/>
  <c r="M193" i="10"/>
  <c r="M236" i="10"/>
  <c r="M176" i="10"/>
  <c r="G52" i="51"/>
  <c r="AW174" i="10"/>
  <c r="AW161" i="10"/>
  <c r="AW144" i="10"/>
  <c r="AW168" i="10"/>
  <c r="AW131" i="10"/>
  <c r="AW142" i="10"/>
  <c r="AW145" i="10"/>
  <c r="AW234" i="10"/>
  <c r="AW207" i="10"/>
  <c r="AW158" i="10"/>
  <c r="AW237" i="10"/>
  <c r="AW155" i="10"/>
  <c r="AW128" i="10"/>
  <c r="AW231" i="10"/>
  <c r="AW135" i="10"/>
  <c r="AW223" i="10"/>
  <c r="AW201" i="10"/>
  <c r="AW197" i="10"/>
  <c r="AW150" i="10"/>
  <c r="AW160" i="10"/>
  <c r="AW152" i="10"/>
  <c r="AW166" i="10"/>
  <c r="AW238" i="10"/>
  <c r="AW194" i="10"/>
  <c r="AW141" i="10"/>
  <c r="AW188" i="10"/>
  <c r="AW140" i="10"/>
  <c r="AW167" i="10"/>
  <c r="AW165" i="10"/>
  <c r="AW154" i="10"/>
  <c r="AW195" i="10"/>
  <c r="AW127" i="10"/>
  <c r="AW210" i="10"/>
  <c r="AW183" i="10"/>
  <c r="AW235" i="10"/>
  <c r="AW229" i="10"/>
  <c r="AW134" i="10"/>
  <c r="AW198" i="10"/>
  <c r="AW239" i="10"/>
  <c r="AW177" i="10"/>
  <c r="AW139" i="10"/>
  <c r="AW192" i="10"/>
  <c r="AW156" i="10"/>
  <c r="AW129" i="10"/>
  <c r="AW137" i="10"/>
  <c r="AW133" i="10"/>
  <c r="AW181" i="10"/>
  <c r="AW230" i="10"/>
  <c r="AW224" i="10"/>
  <c r="AW228" i="10"/>
  <c r="AW199" i="10"/>
  <c r="AW190" i="10"/>
  <c r="AW169" i="10"/>
  <c r="AW227" i="10"/>
  <c r="AW208" i="10"/>
  <c r="AW153" i="10"/>
  <c r="AW212" i="10"/>
  <c r="AW191" i="10"/>
  <c r="AW219" i="10"/>
  <c r="AW221" i="10"/>
  <c r="AW214" i="10"/>
  <c r="AW193" i="10"/>
  <c r="AW240" i="10"/>
  <c r="AW179" i="10"/>
  <c r="AW211" i="10"/>
  <c r="AW216" i="10"/>
  <c r="AW159" i="10"/>
  <c r="AW171" i="10"/>
  <c r="AW157" i="10"/>
  <c r="AW200" i="10"/>
  <c r="AW217" i="10"/>
  <c r="AW130" i="10"/>
  <c r="AW175" i="10"/>
  <c r="AW215" i="10"/>
  <c r="AW236" i="10"/>
  <c r="AW143" i="10"/>
  <c r="AW206" i="10"/>
  <c r="AW180" i="10"/>
  <c r="AW136" i="10"/>
  <c r="AW189" i="10"/>
  <c r="AW163" i="10"/>
  <c r="AW213" i="10"/>
  <c r="AW204" i="10"/>
  <c r="AW138" i="10"/>
  <c r="AW226" i="10"/>
  <c r="AW233" i="10"/>
  <c r="AW222" i="10"/>
  <c r="AW162" i="10"/>
  <c r="AW205" i="10"/>
  <c r="AW173" i="10"/>
  <c r="AW178" i="10"/>
  <c r="AW218" i="10"/>
  <c r="AW202" i="10"/>
  <c r="AW151" i="10"/>
  <c r="AW225" i="10"/>
  <c r="AW187" i="10"/>
  <c r="AW164" i="10"/>
  <c r="AW147" i="10"/>
  <c r="AW232" i="10"/>
  <c r="AW148" i="10"/>
  <c r="AW241" i="10"/>
  <c r="AW146" i="10"/>
  <c r="AW220" i="10"/>
  <c r="AW132" i="10"/>
  <c r="AW209" i="10"/>
  <c r="AW196" i="10"/>
  <c r="AW184" i="10"/>
  <c r="AW172" i="10"/>
  <c r="AW203" i="10"/>
  <c r="AW149" i="10"/>
  <c r="AW186" i="10"/>
  <c r="AW170" i="10"/>
  <c r="AW182" i="10"/>
  <c r="AW176" i="10"/>
  <c r="AW185" i="10"/>
  <c r="G22" i="51"/>
  <c r="DC173" i="10" l="1"/>
  <c r="CF152" i="10"/>
  <c r="CF130" i="10"/>
  <c r="DB219" i="10"/>
  <c r="CF185" i="10"/>
  <c r="H132" i="66"/>
  <c r="DB233" i="10"/>
  <c r="DC159" i="10"/>
  <c r="CF196" i="10"/>
  <c r="CF182" i="10"/>
  <c r="CF230" i="10"/>
  <c r="CB152" i="10"/>
  <c r="DB128" i="10"/>
  <c r="DC148" i="10"/>
  <c r="L232" i="10"/>
  <c r="CF127" i="10"/>
  <c r="CF229" i="10"/>
  <c r="CF173" i="10"/>
  <c r="H192" i="66"/>
  <c r="CB144" i="10"/>
  <c r="DB150" i="10"/>
  <c r="DB213" i="10"/>
  <c r="DC161" i="10"/>
  <c r="DC234" i="10"/>
  <c r="L134" i="10"/>
  <c r="CF221" i="10"/>
  <c r="CF215" i="10"/>
  <c r="CF178" i="10"/>
  <c r="CF199" i="10"/>
  <c r="CF214" i="10"/>
  <c r="CF141" i="10"/>
  <c r="CF177" i="10"/>
  <c r="CF222" i="10"/>
  <c r="H170" i="66"/>
  <c r="AI216" i="10"/>
  <c r="DB186" i="10"/>
  <c r="DC177" i="10"/>
  <c r="DC189" i="10"/>
  <c r="CF147" i="10"/>
  <c r="CF205" i="10"/>
  <c r="CF164" i="10"/>
  <c r="CF168" i="10"/>
  <c r="CF133" i="10"/>
  <c r="CF234" i="10"/>
  <c r="CF161" i="10"/>
  <c r="H228" i="66"/>
  <c r="BX193" i="10"/>
  <c r="CE177" i="10"/>
  <c r="CE148" i="10"/>
  <c r="X128" i="10"/>
  <c r="T153" i="10"/>
  <c r="X136" i="10"/>
  <c r="CM170" i="10"/>
  <c r="BX137" i="10"/>
  <c r="T193" i="10"/>
  <c r="R129" i="10"/>
  <c r="R227" i="10"/>
  <c r="F183" i="10"/>
  <c r="F164" i="10"/>
  <c r="AS237" i="10"/>
  <c r="R140" i="10"/>
  <c r="R192" i="10"/>
  <c r="F165" i="10"/>
  <c r="F151" i="10"/>
  <c r="AS165" i="10"/>
  <c r="R184" i="10"/>
  <c r="R171" i="10"/>
  <c r="F230" i="10"/>
  <c r="F179" i="10"/>
  <c r="AS224" i="10"/>
  <c r="W222" i="10"/>
  <c r="BP194" i="10"/>
  <c r="W174" i="10"/>
  <c r="BP239" i="10"/>
  <c r="W151" i="10"/>
  <c r="BP172" i="10"/>
  <c r="W229" i="10"/>
  <c r="BP222" i="10"/>
  <c r="R131" i="10"/>
  <c r="R194" i="10"/>
  <c r="R190" i="10"/>
  <c r="R217" i="10"/>
  <c r="R191" i="10"/>
  <c r="R183" i="10"/>
  <c r="R214" i="10"/>
  <c r="F175" i="10"/>
  <c r="F140" i="10"/>
  <c r="F186" i="10"/>
  <c r="F204" i="10"/>
  <c r="F231" i="10"/>
  <c r="F218" i="10"/>
  <c r="F148" i="10"/>
  <c r="AS213" i="10"/>
  <c r="AS203" i="10"/>
  <c r="AS146" i="10"/>
  <c r="AS240" i="10"/>
  <c r="J190" i="66"/>
  <c r="R182" i="10"/>
  <c r="R167" i="10"/>
  <c r="R156" i="10"/>
  <c r="R204" i="10"/>
  <c r="R237" i="10"/>
  <c r="R173" i="10"/>
  <c r="R127" i="10"/>
  <c r="F192" i="10"/>
  <c r="F229" i="10"/>
  <c r="F234" i="10"/>
  <c r="F224" i="10"/>
  <c r="F129" i="10"/>
  <c r="F216" i="10"/>
  <c r="F169" i="10"/>
  <c r="AS171" i="10"/>
  <c r="AS217" i="10"/>
  <c r="AS235" i="10"/>
  <c r="AS230" i="10"/>
  <c r="J135" i="66"/>
  <c r="R153" i="10"/>
  <c r="R195" i="10"/>
  <c r="R200" i="10"/>
  <c r="R208" i="10"/>
  <c r="R186" i="10"/>
  <c r="R197" i="10"/>
  <c r="R162" i="10"/>
  <c r="R138" i="10"/>
  <c r="F135" i="10"/>
  <c r="F221" i="10"/>
  <c r="F144" i="10"/>
  <c r="F137" i="10"/>
  <c r="F145" i="10"/>
  <c r="F173" i="10"/>
  <c r="F206" i="10"/>
  <c r="AS176" i="10"/>
  <c r="AS197" i="10"/>
  <c r="AS214" i="10"/>
  <c r="AS170" i="10"/>
  <c r="AS233" i="10"/>
  <c r="J146" i="66"/>
  <c r="R136" i="10"/>
  <c r="R143" i="10"/>
  <c r="R234" i="10"/>
  <c r="R228" i="10"/>
  <c r="R230" i="10"/>
  <c r="R201" i="10"/>
  <c r="R135" i="10"/>
  <c r="R212" i="10"/>
  <c r="R199" i="10"/>
  <c r="R181" i="10"/>
  <c r="R223" i="10"/>
  <c r="R211" i="10"/>
  <c r="R134" i="10"/>
  <c r="R180" i="10"/>
  <c r="R205" i="10"/>
  <c r="R239" i="10"/>
  <c r="R139" i="10"/>
  <c r="R176" i="10"/>
  <c r="R221" i="10"/>
  <c r="R142" i="10"/>
  <c r="R160" i="10"/>
  <c r="R163" i="10"/>
  <c r="R130" i="10"/>
  <c r="R166" i="10"/>
  <c r="R133" i="10"/>
  <c r="R206" i="10"/>
  <c r="R209" i="10"/>
  <c r="R193" i="10"/>
  <c r="R187" i="10"/>
  <c r="F223" i="10"/>
  <c r="F136" i="10"/>
  <c r="F227" i="10"/>
  <c r="F178" i="10"/>
  <c r="F220" i="10"/>
  <c r="F131" i="10"/>
  <c r="F228" i="10"/>
  <c r="F185" i="10"/>
  <c r="F170" i="10"/>
  <c r="F191" i="10"/>
  <c r="F177" i="10"/>
  <c r="F159" i="10"/>
  <c r="F149" i="10"/>
  <c r="F158" i="10"/>
  <c r="F189" i="10"/>
  <c r="F236" i="10"/>
  <c r="F241" i="10"/>
  <c r="F210" i="10"/>
  <c r="F207" i="10"/>
  <c r="F130" i="10"/>
  <c r="F203" i="10"/>
  <c r="F190" i="10"/>
  <c r="F133" i="10"/>
  <c r="F171" i="10"/>
  <c r="F162" i="10"/>
  <c r="F195" i="10"/>
  <c r="F161" i="10"/>
  <c r="F147" i="10"/>
  <c r="F138" i="10"/>
  <c r="AS216" i="10"/>
  <c r="AS160" i="10"/>
  <c r="AS239" i="10"/>
  <c r="AS190" i="10"/>
  <c r="AS212" i="10"/>
  <c r="AS180" i="10"/>
  <c r="AS154" i="10"/>
  <c r="AS210" i="10"/>
  <c r="AS157" i="10"/>
  <c r="AS173" i="10"/>
  <c r="AS209" i="10"/>
  <c r="AS145" i="10"/>
  <c r="AS188" i="10"/>
  <c r="AS155" i="10"/>
  <c r="AS161" i="10"/>
  <c r="AS184" i="10"/>
  <c r="J142" i="66"/>
  <c r="J212" i="66"/>
  <c r="J239" i="66"/>
  <c r="R198" i="10"/>
  <c r="R168" i="10"/>
  <c r="R215" i="10"/>
  <c r="R141" i="10"/>
  <c r="R157" i="10"/>
  <c r="R232" i="10"/>
  <c r="R224" i="10"/>
  <c r="R216" i="10"/>
  <c r="R148" i="10"/>
  <c r="R149" i="10"/>
  <c r="R177" i="10"/>
  <c r="R229" i="10"/>
  <c r="R158" i="10"/>
  <c r="R225" i="10"/>
  <c r="R210" i="10"/>
  <c r="R218" i="10"/>
  <c r="R207" i="10"/>
  <c r="R174" i="10"/>
  <c r="R152" i="10"/>
  <c r="R179" i="10"/>
  <c r="R241" i="10"/>
  <c r="R132" i="10"/>
  <c r="R137" i="10"/>
  <c r="R203" i="10"/>
  <c r="R147" i="10"/>
  <c r="R172" i="10"/>
  <c r="R155" i="10"/>
  <c r="R146" i="10"/>
  <c r="R165" i="10"/>
  <c r="F160" i="10"/>
  <c r="F196" i="10"/>
  <c r="F172" i="10"/>
  <c r="F233" i="10"/>
  <c r="F155" i="10"/>
  <c r="F127" i="10"/>
  <c r="F163" i="10"/>
  <c r="F180" i="10"/>
  <c r="F146" i="10"/>
  <c r="F199" i="10"/>
  <c r="F209" i="10"/>
  <c r="F153" i="10"/>
  <c r="F213" i="10"/>
  <c r="F197" i="10"/>
  <c r="F181" i="10"/>
  <c r="F238" i="10"/>
  <c r="F152" i="10"/>
  <c r="F150" i="10"/>
  <c r="F174" i="10"/>
  <c r="F222" i="10"/>
  <c r="F211" i="10"/>
  <c r="F166" i="10"/>
  <c r="F194" i="10"/>
  <c r="F202" i="10"/>
  <c r="F208" i="10"/>
  <c r="F184" i="10"/>
  <c r="F215" i="10"/>
  <c r="F200" i="10"/>
  <c r="F182" i="10"/>
  <c r="AS218" i="10"/>
  <c r="AS138" i="10"/>
  <c r="AS223" i="10"/>
  <c r="AS169" i="10"/>
  <c r="AS236" i="10"/>
  <c r="AS220" i="10"/>
  <c r="AS181" i="10"/>
  <c r="AS221" i="10"/>
  <c r="AS175" i="10"/>
  <c r="AS127" i="10"/>
  <c r="AS134" i="10"/>
  <c r="AS219" i="10"/>
  <c r="AS205" i="10"/>
  <c r="AS199" i="10"/>
  <c r="AS189" i="10"/>
  <c r="AS151" i="10"/>
  <c r="J223" i="66"/>
  <c r="J221" i="66"/>
  <c r="J154" i="66"/>
  <c r="R236" i="10"/>
  <c r="R219" i="10"/>
  <c r="R169" i="10"/>
  <c r="R151" i="10"/>
  <c r="R189" i="10"/>
  <c r="R164" i="10"/>
  <c r="R202" i="10"/>
  <c r="R222" i="10"/>
  <c r="R128" i="10"/>
  <c r="R238" i="10"/>
  <c r="R178" i="10"/>
  <c r="R220" i="10"/>
  <c r="R170" i="10"/>
  <c r="R154" i="10"/>
  <c r="R150" i="10"/>
  <c r="R213" i="10"/>
  <c r="R231" i="10"/>
  <c r="R240" i="10"/>
  <c r="R161" i="10"/>
  <c r="R233" i="10"/>
  <c r="R226" i="10"/>
  <c r="R188" i="10"/>
  <c r="R175" i="10"/>
  <c r="R159" i="10"/>
  <c r="R145" i="10"/>
  <c r="R235" i="10"/>
  <c r="R144" i="10"/>
  <c r="F232" i="10"/>
  <c r="F226" i="10"/>
  <c r="F139" i="10"/>
  <c r="F217" i="10"/>
  <c r="F193" i="10"/>
  <c r="F205" i="10"/>
  <c r="F157" i="10"/>
  <c r="F201" i="10"/>
  <c r="F239" i="10"/>
  <c r="F142" i="10"/>
  <c r="F128" i="10"/>
  <c r="F167" i="10"/>
  <c r="F156" i="10"/>
  <c r="F214" i="10"/>
  <c r="F154" i="10"/>
  <c r="F143" i="10"/>
  <c r="F168" i="10"/>
  <c r="F188" i="10"/>
  <c r="F176" i="10"/>
  <c r="F240" i="10"/>
  <c r="F235" i="10"/>
  <c r="F219" i="10"/>
  <c r="F198" i="10"/>
  <c r="F225" i="10"/>
  <c r="F132" i="10"/>
  <c r="F212" i="10"/>
  <c r="F187" i="10"/>
  <c r="AS187" i="10"/>
  <c r="AS156" i="10"/>
  <c r="AS193" i="10"/>
  <c r="AS227" i="10"/>
  <c r="AS142" i="10"/>
  <c r="AS238" i="10"/>
  <c r="AS135" i="10"/>
  <c r="AS129" i="10"/>
  <c r="AS158" i="10"/>
  <c r="AS211" i="10"/>
  <c r="AS182" i="10"/>
  <c r="AS150" i="10"/>
  <c r="AS234" i="10"/>
  <c r="AS144" i="10"/>
  <c r="AS206" i="10"/>
  <c r="AS143" i="10"/>
  <c r="J136" i="66"/>
  <c r="J227" i="66"/>
  <c r="J167" i="66"/>
  <c r="J214" i="66"/>
  <c r="W235" i="10"/>
  <c r="W159" i="10"/>
  <c r="W182" i="10"/>
  <c r="Y153" i="10"/>
  <c r="AD205" i="10"/>
  <c r="BP237" i="10"/>
  <c r="BP188" i="10"/>
  <c r="BP165" i="10"/>
  <c r="BP164" i="10"/>
  <c r="D235" i="10"/>
  <c r="CY176" i="10"/>
  <c r="W163" i="10"/>
  <c r="W191" i="10"/>
  <c r="W147" i="10"/>
  <c r="W128" i="10"/>
  <c r="BP157" i="10"/>
  <c r="BP133" i="10"/>
  <c r="BP203" i="10"/>
  <c r="CY235" i="10"/>
  <c r="W241" i="10"/>
  <c r="W132" i="10"/>
  <c r="W175" i="10"/>
  <c r="W148" i="10"/>
  <c r="AD208" i="10"/>
  <c r="BP138" i="10"/>
  <c r="BP191" i="10"/>
  <c r="BP130" i="10"/>
  <c r="BP201" i="10"/>
  <c r="CY182" i="10"/>
  <c r="CY138" i="10"/>
  <c r="W129" i="10"/>
  <c r="W138" i="10"/>
  <c r="W170" i="10"/>
  <c r="W205" i="10"/>
  <c r="W232" i="10"/>
  <c r="W218" i="10"/>
  <c r="W198" i="10"/>
  <c r="BP210" i="10"/>
  <c r="BP223" i="10"/>
  <c r="BP197" i="10"/>
  <c r="BP150" i="10"/>
  <c r="BP180" i="10"/>
  <c r="BP173" i="10"/>
  <c r="BP143" i="10"/>
  <c r="CA201" i="10"/>
  <c r="CY214" i="10"/>
  <c r="CY172" i="10"/>
  <c r="CY236" i="10"/>
  <c r="CY234" i="10"/>
  <c r="CY174" i="10"/>
  <c r="W219" i="10"/>
  <c r="W200" i="10"/>
  <c r="W215" i="10"/>
  <c r="W146" i="10"/>
  <c r="W173" i="10"/>
  <c r="W155" i="10"/>
  <c r="W190" i="10"/>
  <c r="BP233" i="10"/>
  <c r="BP189" i="10"/>
  <c r="BP215" i="10"/>
  <c r="BP221" i="10"/>
  <c r="BP211" i="10"/>
  <c r="BP169" i="10"/>
  <c r="BP149" i="10"/>
  <c r="CY207" i="10"/>
  <c r="CY187" i="10"/>
  <c r="CY199" i="10"/>
  <c r="CY206" i="10"/>
  <c r="CY211" i="10"/>
  <c r="CY240" i="10"/>
  <c r="CY220" i="10"/>
  <c r="CY133" i="10"/>
  <c r="CY139" i="10"/>
  <c r="CY200" i="10"/>
  <c r="BX181" i="10"/>
  <c r="Y170" i="10"/>
  <c r="CE167" i="10"/>
  <c r="CE139" i="10"/>
  <c r="T147" i="10"/>
  <c r="T214" i="10"/>
  <c r="X164" i="10"/>
  <c r="J133" i="66"/>
  <c r="J196" i="66"/>
  <c r="J176" i="66"/>
  <c r="J186" i="66"/>
  <c r="J150" i="66"/>
  <c r="J232" i="66"/>
  <c r="J194" i="66"/>
  <c r="BX212" i="10"/>
  <c r="BX223" i="10"/>
  <c r="Y190" i="10"/>
  <c r="CE169" i="10"/>
  <c r="CE220" i="10"/>
  <c r="T171" i="10"/>
  <c r="T157" i="10"/>
  <c r="X139" i="10"/>
  <c r="CM166" i="10"/>
  <c r="BX187" i="10"/>
  <c r="BX218" i="10"/>
  <c r="Y219" i="10"/>
  <c r="AJ241" i="10"/>
  <c r="CE180" i="10"/>
  <c r="T213" i="10"/>
  <c r="T236" i="10"/>
  <c r="X225" i="10"/>
  <c r="X215" i="10"/>
  <c r="J129" i="66"/>
  <c r="J130" i="66"/>
  <c r="J201" i="66"/>
  <c r="J181" i="66"/>
  <c r="J240" i="66"/>
  <c r="J207" i="66"/>
  <c r="J171" i="66"/>
  <c r="W149" i="10"/>
  <c r="W183" i="10"/>
  <c r="W164" i="10"/>
  <c r="W166" i="10"/>
  <c r="W238" i="10"/>
  <c r="W139" i="10"/>
  <c r="W204" i="10"/>
  <c r="W216" i="10"/>
  <c r="W179" i="10"/>
  <c r="W135" i="10"/>
  <c r="W194" i="10"/>
  <c r="W143" i="10"/>
  <c r="W240" i="10"/>
  <c r="W212" i="10"/>
  <c r="W233" i="10"/>
  <c r="W172" i="10"/>
  <c r="W133" i="10"/>
  <c r="W188" i="10"/>
  <c r="W157" i="10"/>
  <c r="W131" i="10"/>
  <c r="W160" i="10"/>
  <c r="W181" i="10"/>
  <c r="W165" i="10"/>
  <c r="W127" i="10"/>
  <c r="W180" i="10"/>
  <c r="W231" i="10"/>
  <c r="W203" i="10"/>
  <c r="W202" i="10"/>
  <c r="BP131" i="10"/>
  <c r="BP161" i="10"/>
  <c r="BP186" i="10"/>
  <c r="BP163" i="10"/>
  <c r="BP184" i="10"/>
  <c r="BP127" i="10"/>
  <c r="BP217" i="10"/>
  <c r="BP224" i="10"/>
  <c r="BP132" i="10"/>
  <c r="BP140" i="10"/>
  <c r="BP129" i="10"/>
  <c r="BP178" i="10"/>
  <c r="BP177" i="10"/>
  <c r="BP159" i="10"/>
  <c r="BP175" i="10"/>
  <c r="BP213" i="10"/>
  <c r="BP134" i="10"/>
  <c r="BP145" i="10"/>
  <c r="BP160" i="10"/>
  <c r="BP227" i="10"/>
  <c r="BP218" i="10"/>
  <c r="BP185" i="10"/>
  <c r="BP174" i="10"/>
  <c r="BP195" i="10"/>
  <c r="BP151" i="10"/>
  <c r="BP144" i="10"/>
  <c r="BP225" i="10"/>
  <c r="BP166" i="10"/>
  <c r="CY221" i="10"/>
  <c r="CY142" i="10"/>
  <c r="CY179" i="10"/>
  <c r="CY141" i="10"/>
  <c r="CY146" i="10"/>
  <c r="CY191" i="10"/>
  <c r="CY170" i="10"/>
  <c r="CY210" i="10"/>
  <c r="CY204" i="10"/>
  <c r="CY217" i="10"/>
  <c r="CY212" i="10"/>
  <c r="CY156" i="10"/>
  <c r="CY136" i="10"/>
  <c r="CY194" i="10"/>
  <c r="CY153" i="10"/>
  <c r="CY218" i="10"/>
  <c r="CY184" i="10"/>
  <c r="CY231" i="10"/>
  <c r="CY239" i="10"/>
  <c r="CY164" i="10"/>
  <c r="W193" i="10"/>
  <c r="W211" i="10"/>
  <c r="W186" i="10"/>
  <c r="W217" i="10"/>
  <c r="W177" i="10"/>
  <c r="W137" i="10"/>
  <c r="W192" i="10"/>
  <c r="W162" i="10"/>
  <c r="W239" i="10"/>
  <c r="W154" i="10"/>
  <c r="W150" i="10"/>
  <c r="W234" i="10"/>
  <c r="W208" i="10"/>
  <c r="W168" i="10"/>
  <c r="W185" i="10"/>
  <c r="W206" i="10"/>
  <c r="W227" i="10"/>
  <c r="W228" i="10"/>
  <c r="W214" i="10"/>
  <c r="W201" i="10"/>
  <c r="W209" i="10"/>
  <c r="W199" i="10"/>
  <c r="W237" i="10"/>
  <c r="W184" i="10"/>
  <c r="W197" i="10"/>
  <c r="W226" i="10"/>
  <c r="W225" i="10"/>
  <c r="W230" i="10"/>
  <c r="W223" i="10"/>
  <c r="BP196" i="10"/>
  <c r="BP190" i="10"/>
  <c r="BP240" i="10"/>
  <c r="BP137" i="10"/>
  <c r="BP167" i="10"/>
  <c r="BP209" i="10"/>
  <c r="BP170" i="10"/>
  <c r="BP142" i="10"/>
  <c r="BP179" i="10"/>
  <c r="BP135" i="10"/>
  <c r="BP220" i="10"/>
  <c r="BP141" i="10"/>
  <c r="BP146" i="10"/>
  <c r="BP219" i="10"/>
  <c r="BP214" i="10"/>
  <c r="BP205" i="10"/>
  <c r="BP153" i="10"/>
  <c r="BP202" i="10"/>
  <c r="BP207" i="10"/>
  <c r="BP200" i="10"/>
  <c r="BP198" i="10"/>
  <c r="BP193" i="10"/>
  <c r="BP241" i="10"/>
  <c r="BP212" i="10"/>
  <c r="BP228" i="10"/>
  <c r="BP236" i="10"/>
  <c r="BP136" i="10"/>
  <c r="BP139" i="10"/>
  <c r="BP231" i="10"/>
  <c r="Z231" i="10"/>
  <c r="CY219" i="10"/>
  <c r="CY168" i="10"/>
  <c r="CY233" i="10"/>
  <c r="CY137" i="10"/>
  <c r="CY165" i="10"/>
  <c r="CY155" i="10"/>
  <c r="CY159" i="10"/>
  <c r="CY140" i="10"/>
  <c r="CY225" i="10"/>
  <c r="CY134" i="10"/>
  <c r="CY127" i="10"/>
  <c r="CY169" i="10"/>
  <c r="CY229" i="10"/>
  <c r="CY223" i="10"/>
  <c r="CY185" i="10"/>
  <c r="CY237" i="10"/>
  <c r="CY188" i="10"/>
  <c r="CY147" i="10"/>
  <c r="CY222" i="10"/>
  <c r="W224" i="10"/>
  <c r="W142" i="10"/>
  <c r="W196" i="10"/>
  <c r="W221" i="10"/>
  <c r="W144" i="10"/>
  <c r="W189" i="10"/>
  <c r="W156" i="10"/>
  <c r="W152" i="10"/>
  <c r="W167" i="10"/>
  <c r="W220" i="10"/>
  <c r="W161" i="10"/>
  <c r="W213" i="10"/>
  <c r="W178" i="10"/>
  <c r="W141" i="10"/>
  <c r="W187" i="10"/>
  <c r="W169" i="10"/>
  <c r="W145" i="10"/>
  <c r="W140" i="10"/>
  <c r="W207" i="10"/>
  <c r="W210" i="10"/>
  <c r="W153" i="10"/>
  <c r="W176" i="10"/>
  <c r="W171" i="10"/>
  <c r="W130" i="10"/>
  <c r="W236" i="10"/>
  <c r="W195" i="10"/>
  <c r="W158" i="10"/>
  <c r="W134" i="10"/>
  <c r="BP168" i="10"/>
  <c r="BP206" i="10"/>
  <c r="BP148" i="10"/>
  <c r="BP156" i="10"/>
  <c r="BP238" i="10"/>
  <c r="BP230" i="10"/>
  <c r="BP154" i="10"/>
  <c r="BP162" i="10"/>
  <c r="BP232" i="10"/>
  <c r="BP183" i="10"/>
  <c r="BP171" i="10"/>
  <c r="BP229" i="10"/>
  <c r="BP187" i="10"/>
  <c r="BP158" i="10"/>
  <c r="BP192" i="10"/>
  <c r="BP152" i="10"/>
  <c r="BP204" i="10"/>
  <c r="BP155" i="10"/>
  <c r="BP234" i="10"/>
  <c r="BP216" i="10"/>
  <c r="BP181" i="10"/>
  <c r="BP176" i="10"/>
  <c r="BP128" i="10"/>
  <c r="BP147" i="10"/>
  <c r="BP182" i="10"/>
  <c r="BP226" i="10"/>
  <c r="BP235" i="10"/>
  <c r="BP199" i="10"/>
  <c r="CA214" i="10"/>
  <c r="CY241" i="10"/>
  <c r="CY171" i="10"/>
  <c r="CY145" i="10"/>
  <c r="CY154" i="10"/>
  <c r="CY193" i="10"/>
  <c r="CY129" i="10"/>
  <c r="CY189" i="10"/>
  <c r="CY198" i="10"/>
  <c r="CY213" i="10"/>
  <c r="CY227" i="10"/>
  <c r="CY175" i="10"/>
  <c r="CY195" i="10"/>
  <c r="CY203" i="10"/>
  <c r="CY166" i="10"/>
  <c r="CY197" i="10"/>
  <c r="CY152" i="10"/>
  <c r="CY130" i="10"/>
  <c r="CY228" i="10"/>
  <c r="CY209" i="10"/>
  <c r="CY192" i="10"/>
  <c r="CY150" i="10"/>
  <c r="CA227" i="10"/>
  <c r="CA162" i="10"/>
  <c r="AS186" i="10"/>
  <c r="AS137" i="10"/>
  <c r="AS228" i="10"/>
  <c r="AS166" i="10"/>
  <c r="AS164" i="10"/>
  <c r="AS128" i="10"/>
  <c r="AS167" i="10"/>
  <c r="AS222" i="10"/>
  <c r="AS183" i="10"/>
  <c r="AS191" i="10"/>
  <c r="AS231" i="10"/>
  <c r="AS185" i="10"/>
  <c r="AS207" i="10"/>
  <c r="AS177" i="10"/>
  <c r="AS139" i="10"/>
  <c r="AS196" i="10"/>
  <c r="AS148" i="10"/>
  <c r="AS204" i="10"/>
  <c r="AS152" i="10"/>
  <c r="AS141" i="10"/>
  <c r="J132" i="66"/>
  <c r="J128" i="66"/>
  <c r="J134" i="66"/>
  <c r="J173" i="66"/>
  <c r="J206" i="66"/>
  <c r="J151" i="66"/>
  <c r="J179" i="66"/>
  <c r="J210" i="66"/>
  <c r="J155" i="66"/>
  <c r="J183" i="66"/>
  <c r="J213" i="66"/>
  <c r="J159" i="66"/>
  <c r="J188" i="66"/>
  <c r="CA228" i="10"/>
  <c r="AS241" i="10"/>
  <c r="AS229" i="10"/>
  <c r="AS226" i="10"/>
  <c r="AS195" i="10"/>
  <c r="AS225" i="10"/>
  <c r="AS131" i="10"/>
  <c r="AS133" i="10"/>
  <c r="AS149" i="10"/>
  <c r="AS136" i="10"/>
  <c r="AS132" i="10"/>
  <c r="AS168" i="10"/>
  <c r="AS140" i="10"/>
  <c r="AS192" i="10"/>
  <c r="AS232" i="10"/>
  <c r="AS194" i="10"/>
  <c r="AS174" i="10"/>
  <c r="AS159" i="10"/>
  <c r="AS172" i="10"/>
  <c r="AS202" i="10"/>
  <c r="AS208" i="10"/>
  <c r="AS200" i="10"/>
  <c r="AS147" i="10"/>
  <c r="AS130" i="10"/>
  <c r="AS215" i="10"/>
  <c r="AS201" i="10"/>
  <c r="AS163" i="10"/>
  <c r="AS178" i="10"/>
  <c r="AS153" i="10"/>
  <c r="AS179" i="10"/>
  <c r="J241" i="66"/>
  <c r="J220" i="66"/>
  <c r="J202" i="66"/>
  <c r="J182" i="66"/>
  <c r="J169" i="66"/>
  <c r="J164" i="66"/>
  <c r="J237" i="66"/>
  <c r="J222" i="66"/>
  <c r="J198" i="66"/>
  <c r="J178" i="66"/>
  <c r="J166" i="66"/>
  <c r="J161" i="66"/>
  <c r="J235" i="66"/>
  <c r="J219" i="66"/>
  <c r="J199" i="66"/>
  <c r="J174" i="66"/>
  <c r="J180" i="66"/>
  <c r="J157" i="66"/>
  <c r="J217" i="66"/>
  <c r="J156" i="66"/>
  <c r="J175" i="66"/>
  <c r="J209" i="66"/>
  <c r="J170" i="66"/>
  <c r="J215" i="66"/>
  <c r="J138" i="66"/>
  <c r="J131" i="66"/>
  <c r="J148" i="66"/>
  <c r="J147" i="66"/>
  <c r="J137" i="66"/>
  <c r="J236" i="66"/>
  <c r="J211" i="66"/>
  <c r="J192" i="66"/>
  <c r="J193" i="66"/>
  <c r="J177" i="66"/>
  <c r="J149" i="66"/>
  <c r="J233" i="66"/>
  <c r="J218" i="66"/>
  <c r="J205" i="66"/>
  <c r="J191" i="66"/>
  <c r="J187" i="66"/>
  <c r="J165" i="66"/>
  <c r="J231" i="66"/>
  <c r="J224" i="66"/>
  <c r="J200" i="66"/>
  <c r="J185" i="66"/>
  <c r="J184" i="66"/>
  <c r="J160" i="66"/>
  <c r="J197" i="66"/>
  <c r="J228" i="66"/>
  <c r="J158" i="66"/>
  <c r="J189" i="66"/>
  <c r="J234" i="66"/>
  <c r="J153" i="66"/>
  <c r="J127" i="66"/>
  <c r="J143" i="66"/>
  <c r="J140" i="66"/>
  <c r="J152" i="66"/>
  <c r="J144" i="66"/>
  <c r="CA218" i="10"/>
  <c r="CA139" i="10"/>
  <c r="Z188" i="10"/>
  <c r="J141" i="66"/>
  <c r="J145" i="66"/>
  <c r="J139" i="66"/>
  <c r="J172" i="66"/>
  <c r="J238" i="66"/>
  <c r="J203" i="66"/>
  <c r="J162" i="66"/>
  <c r="J204" i="66"/>
  <c r="J230" i="66"/>
  <c r="J163" i="66"/>
  <c r="J208" i="66"/>
  <c r="J226" i="66"/>
  <c r="J168" i="66"/>
  <c r="J195" i="66"/>
  <c r="J229" i="66"/>
  <c r="BD189" i="66"/>
  <c r="BD233" i="66"/>
  <c r="CN150" i="10"/>
  <c r="CN183" i="10"/>
  <c r="CY226" i="10"/>
  <c r="CY215" i="10"/>
  <c r="CY232" i="10"/>
  <c r="CY135" i="10"/>
  <c r="CY157" i="10"/>
  <c r="CY183" i="10"/>
  <c r="CY196" i="10"/>
  <c r="CY230" i="10"/>
  <c r="CY158" i="10"/>
  <c r="CY160" i="10"/>
  <c r="CY216" i="10"/>
  <c r="CY181" i="10"/>
  <c r="CY177" i="10"/>
  <c r="CY151" i="10"/>
  <c r="CY208" i="10"/>
  <c r="CY202" i="10"/>
  <c r="CY131" i="10"/>
  <c r="CY144" i="10"/>
  <c r="CY190" i="10"/>
  <c r="CY238" i="10"/>
  <c r="CY149" i="10"/>
  <c r="CY148" i="10"/>
  <c r="CY167" i="10"/>
  <c r="CY186" i="10"/>
  <c r="CB215" i="10"/>
  <c r="CB197" i="10"/>
  <c r="CB127" i="10"/>
  <c r="DB162" i="10"/>
  <c r="DB176" i="10"/>
  <c r="DB217" i="10"/>
  <c r="DB194" i="10"/>
  <c r="DB184" i="10"/>
  <c r="DB189" i="10"/>
  <c r="DB237" i="10"/>
  <c r="DB168" i="10"/>
  <c r="DC195" i="10"/>
  <c r="DC219" i="10"/>
  <c r="DC133" i="10"/>
  <c r="DC218" i="10"/>
  <c r="DC207" i="10"/>
  <c r="DC209" i="10"/>
  <c r="DC224" i="10"/>
  <c r="Z210" i="10"/>
  <c r="CF204" i="10"/>
  <c r="CF156" i="10"/>
  <c r="CF149" i="10"/>
  <c r="CF202" i="10"/>
  <c r="CF233" i="10"/>
  <c r="CF174" i="10"/>
  <c r="CF151" i="10"/>
  <c r="CF167" i="10"/>
  <c r="CF154" i="10"/>
  <c r="CF128" i="10"/>
  <c r="CF213" i="10"/>
  <c r="CF239" i="10"/>
  <c r="CF235" i="10"/>
  <c r="CF139" i="10"/>
  <c r="CF218" i="10"/>
  <c r="CF219" i="10"/>
  <c r="CF153" i="10"/>
  <c r="CF223" i="10"/>
  <c r="CF155" i="10"/>
  <c r="CF137" i="10"/>
  <c r="CF129" i="10"/>
  <c r="CF228" i="10"/>
  <c r="CF231" i="10"/>
  <c r="CF198" i="10"/>
  <c r="CF144" i="10"/>
  <c r="CF209" i="10"/>
  <c r="CF206" i="10"/>
  <c r="CF237" i="10"/>
  <c r="CF184" i="10"/>
  <c r="CF195" i="10"/>
  <c r="H151" i="66"/>
  <c r="H227" i="66"/>
  <c r="H167" i="66"/>
  <c r="CB128" i="10"/>
  <c r="CB198" i="10"/>
  <c r="CB136" i="10"/>
  <c r="DB135" i="10"/>
  <c r="DB195" i="10"/>
  <c r="DB133" i="10"/>
  <c r="DB181" i="10"/>
  <c r="DB223" i="10"/>
  <c r="DB221" i="10"/>
  <c r="DB208" i="10"/>
  <c r="DC143" i="10"/>
  <c r="DC228" i="10"/>
  <c r="DC137" i="10"/>
  <c r="DC140" i="10"/>
  <c r="DC229" i="10"/>
  <c r="DC142" i="10"/>
  <c r="DC217" i="10"/>
  <c r="Z170" i="10"/>
  <c r="Z240" i="10"/>
  <c r="CF224" i="10"/>
  <c r="CF169" i="10"/>
  <c r="CF159" i="10"/>
  <c r="CF241" i="10"/>
  <c r="CF163" i="10"/>
  <c r="CF238" i="10"/>
  <c r="CF191" i="10"/>
  <c r="CF132" i="10"/>
  <c r="CF181" i="10"/>
  <c r="CF207" i="10"/>
  <c r="CF236" i="10"/>
  <c r="CF189" i="10"/>
  <c r="CF193" i="10"/>
  <c r="CF131" i="10"/>
  <c r="CF179" i="10"/>
  <c r="CF158" i="10"/>
  <c r="CF175" i="10"/>
  <c r="CF197" i="10"/>
  <c r="CF232" i="10"/>
  <c r="CF186" i="10"/>
  <c r="CF145" i="10"/>
  <c r="CF240" i="10"/>
  <c r="CF187" i="10"/>
  <c r="CF160" i="10"/>
  <c r="CF216" i="10"/>
  <c r="CF148" i="10"/>
  <c r="CF165" i="10"/>
  <c r="CF138" i="10"/>
  <c r="CF135" i="10"/>
  <c r="H129" i="66"/>
  <c r="H168" i="66"/>
  <c r="H165" i="66"/>
  <c r="H193" i="66"/>
  <c r="CF190" i="10"/>
  <c r="CB235" i="10"/>
  <c r="CB167" i="10"/>
  <c r="DB170" i="10"/>
  <c r="DB218" i="10"/>
  <c r="DB240" i="10"/>
  <c r="DB210" i="10"/>
  <c r="DB142" i="10"/>
  <c r="DB199" i="10"/>
  <c r="DB161" i="10"/>
  <c r="DC215" i="10"/>
  <c r="DC135" i="10"/>
  <c r="DC163" i="10"/>
  <c r="DC213" i="10"/>
  <c r="DC147" i="10"/>
  <c r="DC158" i="10"/>
  <c r="DC222" i="10"/>
  <c r="Z217" i="10"/>
  <c r="Z206" i="10"/>
  <c r="CF150" i="10"/>
  <c r="CF208" i="10"/>
  <c r="CF134" i="10"/>
  <c r="CF217" i="10"/>
  <c r="CF171" i="10"/>
  <c r="CF176" i="10"/>
  <c r="CF162" i="10"/>
  <c r="CF142" i="10"/>
  <c r="CF212" i="10"/>
  <c r="CF180" i="10"/>
  <c r="CF211" i="10"/>
  <c r="CF210" i="10"/>
  <c r="CF200" i="10"/>
  <c r="CF220" i="10"/>
  <c r="CF136" i="10"/>
  <c r="CF225" i="10"/>
  <c r="CF166" i="10"/>
  <c r="CF143" i="10"/>
  <c r="CF157" i="10"/>
  <c r="CF203" i="10"/>
  <c r="CF140" i="10"/>
  <c r="CF172" i="10"/>
  <c r="CF201" i="10"/>
  <c r="CF226" i="10"/>
  <c r="CF194" i="10"/>
  <c r="CF183" i="10"/>
  <c r="H135" i="66"/>
  <c r="H156" i="66"/>
  <c r="H207" i="66"/>
  <c r="H230" i="66"/>
  <c r="CF128" i="66"/>
  <c r="CF143" i="66"/>
  <c r="CF137" i="66"/>
  <c r="CF225" i="66"/>
  <c r="CF211" i="66"/>
  <c r="CF199" i="66"/>
  <c r="CF181" i="66"/>
  <c r="CF174" i="66"/>
  <c r="CF158" i="66"/>
  <c r="CF226" i="66"/>
  <c r="CF210" i="66"/>
  <c r="CF194" i="66"/>
  <c r="CF177" i="66"/>
  <c r="CF168" i="66"/>
  <c r="CF167" i="66"/>
  <c r="CF235" i="66"/>
  <c r="CF221" i="66"/>
  <c r="CF193" i="66"/>
  <c r="CF173" i="66"/>
  <c r="CF163" i="66"/>
  <c r="CF161" i="66"/>
  <c r="CF238" i="66"/>
  <c r="CF232" i="66"/>
  <c r="CF212" i="66"/>
  <c r="CF172" i="66"/>
  <c r="CF201" i="66"/>
  <c r="CF155" i="66"/>
  <c r="CF134" i="66"/>
  <c r="CF135" i="66"/>
  <c r="CF132" i="66"/>
  <c r="CF146" i="66"/>
  <c r="CF142" i="66"/>
  <c r="CF227" i="66"/>
  <c r="CF215" i="66"/>
  <c r="CF197" i="66"/>
  <c r="CF179" i="66"/>
  <c r="CF156" i="66"/>
  <c r="CF153" i="66"/>
  <c r="CF228" i="66"/>
  <c r="CF224" i="66"/>
  <c r="CF192" i="66"/>
  <c r="CF171" i="66"/>
  <c r="CF152" i="66"/>
  <c r="CF149" i="66"/>
  <c r="CF223" i="66"/>
  <c r="CF129" i="66"/>
  <c r="CF233" i="66"/>
  <c r="CF205" i="66"/>
  <c r="CF190" i="66"/>
  <c r="CF237" i="66"/>
  <c r="CF204" i="66"/>
  <c r="CF183" i="66"/>
  <c r="CF234" i="66"/>
  <c r="CF207" i="66"/>
  <c r="CF186" i="66"/>
  <c r="CF148" i="66"/>
  <c r="CF154" i="66"/>
  <c r="CF219" i="66"/>
  <c r="CF196" i="66"/>
  <c r="CF169" i="66"/>
  <c r="CF144" i="66"/>
  <c r="CF138" i="66"/>
  <c r="CF136" i="66"/>
  <c r="CF240" i="66"/>
  <c r="CF206" i="66"/>
  <c r="CF187" i="66"/>
  <c r="CF239" i="66"/>
  <c r="CF203" i="66"/>
  <c r="CF178" i="66"/>
  <c r="CF236" i="66"/>
  <c r="CF208" i="66"/>
  <c r="CF176" i="66"/>
  <c r="CF175" i="66"/>
  <c r="CF141" i="66"/>
  <c r="CF231" i="66"/>
  <c r="CF209" i="66"/>
  <c r="CF191" i="66"/>
  <c r="CF160" i="66"/>
  <c r="CF130" i="66"/>
  <c r="CF139" i="66"/>
  <c r="CF145" i="66"/>
  <c r="CF216" i="66"/>
  <c r="CF184" i="66"/>
  <c r="CF140" i="66"/>
  <c r="CF133" i="66"/>
  <c r="CF230" i="66"/>
  <c r="CF166" i="66"/>
  <c r="CF200" i="66"/>
  <c r="CF159" i="66"/>
  <c r="CF214" i="66"/>
  <c r="CF195" i="66"/>
  <c r="CF127" i="66"/>
  <c r="CF222" i="66"/>
  <c r="CF213" i="66"/>
  <c r="CF147" i="66"/>
  <c r="CF188" i="66"/>
  <c r="CF165" i="66"/>
  <c r="CF218" i="66"/>
  <c r="CF182" i="66"/>
  <c r="CF131" i="66"/>
  <c r="CF198" i="66"/>
  <c r="CF180" i="66"/>
  <c r="CF220" i="66"/>
  <c r="CF164" i="66"/>
  <c r="CF241" i="66"/>
  <c r="CF202" i="66"/>
  <c r="CF162" i="66"/>
  <c r="CF150" i="66"/>
  <c r="CF151" i="66"/>
  <c r="CF189" i="66"/>
  <c r="CF217" i="66"/>
  <c r="CF170" i="66"/>
  <c r="CF229" i="66"/>
  <c r="CF185" i="66"/>
  <c r="CF157" i="66"/>
  <c r="BX214" i="10"/>
  <c r="BX206" i="10"/>
  <c r="BX159" i="10"/>
  <c r="BX172" i="10"/>
  <c r="BX235" i="10"/>
  <c r="BX173" i="10"/>
  <c r="BX202" i="10"/>
  <c r="BX157" i="10"/>
  <c r="Y128" i="10"/>
  <c r="Y188" i="10"/>
  <c r="AJ239" i="10"/>
  <c r="CE143" i="10"/>
  <c r="CE225" i="10"/>
  <c r="CE166" i="10"/>
  <c r="CE144" i="10"/>
  <c r="CE204" i="10"/>
  <c r="CE156" i="10"/>
  <c r="CE129" i="10"/>
  <c r="AA185" i="10"/>
  <c r="T200" i="10"/>
  <c r="T208" i="10"/>
  <c r="T233" i="10"/>
  <c r="T134" i="10"/>
  <c r="T226" i="10"/>
  <c r="T240" i="10"/>
  <c r="T132" i="10"/>
  <c r="X183" i="10"/>
  <c r="X145" i="10"/>
  <c r="X179" i="10"/>
  <c r="X152" i="10"/>
  <c r="X219" i="10"/>
  <c r="X174" i="10"/>
  <c r="D192" i="10"/>
  <c r="CM131" i="10"/>
  <c r="CM149" i="10"/>
  <c r="CN159" i="10"/>
  <c r="CN239" i="10"/>
  <c r="H143" i="66"/>
  <c r="H169" i="66"/>
  <c r="H239" i="66"/>
  <c r="H203" i="66"/>
  <c r="H173" i="66"/>
  <c r="H153" i="66"/>
  <c r="H208" i="66"/>
  <c r="BD180" i="66"/>
  <c r="BD219" i="66"/>
  <c r="BX154" i="10"/>
  <c r="BX134" i="10"/>
  <c r="BX211" i="10"/>
  <c r="CE232" i="10"/>
  <c r="CE226" i="10"/>
  <c r="CE174" i="10"/>
  <c r="T237" i="10"/>
  <c r="T184" i="10"/>
  <c r="T127" i="10"/>
  <c r="X226" i="10"/>
  <c r="X166" i="10"/>
  <c r="X199" i="10"/>
  <c r="X158" i="10"/>
  <c r="X165" i="10"/>
  <c r="X167" i="10"/>
  <c r="CM188" i="10"/>
  <c r="CM209" i="10"/>
  <c r="BD185" i="66"/>
  <c r="CN164" i="10"/>
  <c r="BX170" i="10"/>
  <c r="BX213" i="10"/>
  <c r="BX131" i="10"/>
  <c r="BX201" i="10"/>
  <c r="CE160" i="10"/>
  <c r="CE155" i="10"/>
  <c r="CE178" i="10"/>
  <c r="CE172" i="10"/>
  <c r="CE165" i="10"/>
  <c r="AA195" i="10"/>
  <c r="T190" i="10"/>
  <c r="T162" i="10"/>
  <c r="T202" i="10"/>
  <c r="T164" i="10"/>
  <c r="BX168" i="10"/>
  <c r="BX132" i="10"/>
  <c r="BX219" i="10"/>
  <c r="BX238" i="10"/>
  <c r="BX232" i="10"/>
  <c r="BX233" i="10"/>
  <c r="BX195" i="10"/>
  <c r="Y227" i="10"/>
  <c r="CE238" i="10"/>
  <c r="CE175" i="10"/>
  <c r="CE176" i="10"/>
  <c r="CE198" i="10"/>
  <c r="CE199" i="10"/>
  <c r="CE157" i="10"/>
  <c r="CE170" i="10"/>
  <c r="T210" i="10"/>
  <c r="T194" i="10"/>
  <c r="T133" i="10"/>
  <c r="T192" i="10"/>
  <c r="T182" i="10"/>
  <c r="T228" i="10"/>
  <c r="T186" i="10"/>
  <c r="X212" i="10"/>
  <c r="X233" i="10"/>
  <c r="X176" i="10"/>
  <c r="X235" i="10"/>
  <c r="X135" i="10"/>
  <c r="CM175" i="10"/>
  <c r="H147" i="66"/>
  <c r="H221" i="66"/>
  <c r="H189" i="66"/>
  <c r="H149" i="66"/>
  <c r="H220" i="66"/>
  <c r="H177" i="66"/>
  <c r="H133" i="66"/>
  <c r="CN238" i="10"/>
  <c r="BI230" i="10"/>
  <c r="BI240" i="10"/>
  <c r="BD128" i="66"/>
  <c r="BD211" i="66"/>
  <c r="BD239" i="66"/>
  <c r="BD191" i="66"/>
  <c r="BD214" i="66"/>
  <c r="BD205" i="66"/>
  <c r="BD190" i="66"/>
  <c r="BD154" i="66"/>
  <c r="BD222" i="66"/>
  <c r="BD147" i="66"/>
  <c r="BD195" i="66"/>
  <c r="BD218" i="66"/>
  <c r="BD162" i="66"/>
  <c r="BD130" i="66"/>
  <c r="BD131" i="66"/>
  <c r="BD229" i="66"/>
  <c r="BD178" i="66"/>
  <c r="BD194" i="66"/>
  <c r="BD235" i="66"/>
  <c r="BD160" i="66"/>
  <c r="BD202" i="66"/>
  <c r="BD207" i="66"/>
  <c r="BD145" i="66"/>
  <c r="BD188" i="66"/>
  <c r="BD227" i="66"/>
  <c r="BD159" i="66"/>
  <c r="BD176" i="66"/>
  <c r="BD240" i="66"/>
  <c r="BD182" i="66"/>
  <c r="BD132" i="66"/>
  <c r="BD204" i="66"/>
  <c r="BD237" i="66"/>
  <c r="BD179" i="66"/>
  <c r="BD201" i="66"/>
  <c r="BD196" i="66"/>
  <c r="BD134" i="66"/>
  <c r="BD141" i="66"/>
  <c r="BD217" i="66"/>
  <c r="BD158" i="66"/>
  <c r="BD181" i="66"/>
  <c r="BD215" i="66"/>
  <c r="BD157" i="66"/>
  <c r="BD138" i="66"/>
  <c r="BD139" i="66"/>
  <c r="BD241" i="66"/>
  <c r="BD164" i="66"/>
  <c r="BD209" i="66"/>
  <c r="BD238" i="66"/>
  <c r="BD174" i="66"/>
  <c r="BD161" i="66"/>
  <c r="BD135" i="66"/>
  <c r="BD137" i="66"/>
  <c r="BD172" i="66"/>
  <c r="BD216" i="66"/>
  <c r="BD171" i="66"/>
  <c r="BD187" i="66"/>
  <c r="BD220" i="66"/>
  <c r="BD150" i="66"/>
  <c r="BD136" i="66"/>
  <c r="BD198" i="66"/>
  <c r="BD234" i="66"/>
  <c r="BD170" i="66"/>
  <c r="BD199" i="66"/>
  <c r="BD175" i="66"/>
  <c r="BD206" i="66"/>
  <c r="CM171" i="10"/>
  <c r="CM156" i="10"/>
  <c r="CM186" i="10"/>
  <c r="CM212" i="10"/>
  <c r="CM163" i="10"/>
  <c r="CM134" i="10"/>
  <c r="CM177" i="10"/>
  <c r="CM150" i="10"/>
  <c r="CM217" i="10"/>
  <c r="CM224" i="10"/>
  <c r="CM160" i="10"/>
  <c r="CM197" i="10"/>
  <c r="CM165" i="10"/>
  <c r="CM225" i="10"/>
  <c r="CM210" i="10"/>
  <c r="CM211" i="10"/>
  <c r="CM207" i="10"/>
  <c r="CM140" i="10"/>
  <c r="CM154" i="10"/>
  <c r="CM152" i="10"/>
  <c r="CM206" i="10"/>
  <c r="CM144" i="10"/>
  <c r="CM229" i="10"/>
  <c r="CM204" i="10"/>
  <c r="CM194" i="10"/>
  <c r="CM147" i="10"/>
  <c r="CM146" i="10"/>
  <c r="CM227" i="10"/>
  <c r="CM172" i="10"/>
  <c r="CM221" i="10"/>
  <c r="CM219" i="10"/>
  <c r="CM176" i="10"/>
  <c r="CM216" i="10"/>
  <c r="CM158" i="10"/>
  <c r="CM173" i="10"/>
  <c r="CM220" i="10"/>
  <c r="CM162" i="10"/>
  <c r="CM139" i="10"/>
  <c r="CM232" i="10"/>
  <c r="CM135" i="10"/>
  <c r="CM233" i="10"/>
  <c r="CM239" i="10"/>
  <c r="CM183" i="10"/>
  <c r="CM145" i="10"/>
  <c r="CM203" i="10"/>
  <c r="CM236" i="10"/>
  <c r="CM187" i="10"/>
  <c r="CM137" i="10"/>
  <c r="CM142" i="10"/>
  <c r="CM181" i="10"/>
  <c r="CM218" i="10"/>
  <c r="CM200" i="10"/>
  <c r="CM164" i="10"/>
  <c r="CM153" i="10"/>
  <c r="CM215" i="10"/>
  <c r="CM178" i="10"/>
  <c r="CM189" i="10"/>
  <c r="CM133" i="10"/>
  <c r="CM184" i="10"/>
  <c r="CM132" i="10"/>
  <c r="CM201" i="10"/>
  <c r="CM237" i="10"/>
  <c r="CM136" i="10"/>
  <c r="CM185" i="10"/>
  <c r="CM127" i="10"/>
  <c r="CM141" i="10"/>
  <c r="CM161" i="10"/>
  <c r="CM213" i="10"/>
  <c r="CM168" i="10"/>
  <c r="CM223" i="10"/>
  <c r="CM129" i="10"/>
  <c r="CM241" i="10"/>
  <c r="CM159" i="10"/>
  <c r="CM169" i="10"/>
  <c r="CM235" i="10"/>
  <c r="CM157" i="10"/>
  <c r="CM151" i="10"/>
  <c r="CM230" i="10"/>
  <c r="CM196" i="10"/>
  <c r="CM240" i="10"/>
  <c r="CM167" i="10"/>
  <c r="CM182" i="10"/>
  <c r="CM228" i="10"/>
  <c r="CM190" i="10"/>
  <c r="CM231" i="10"/>
  <c r="CM214" i="10"/>
  <c r="BX182" i="10"/>
  <c r="BX210" i="10"/>
  <c r="BX179" i="10"/>
  <c r="BX158" i="10"/>
  <c r="BX145" i="10"/>
  <c r="BX240" i="10"/>
  <c r="BX191" i="10"/>
  <c r="BX216" i="10"/>
  <c r="BX171" i="10"/>
  <c r="BX153" i="10"/>
  <c r="BX199" i="10"/>
  <c r="BX175" i="10"/>
  <c r="BX222" i="10"/>
  <c r="BX174" i="10"/>
  <c r="BX185" i="10"/>
  <c r="BX215" i="10"/>
  <c r="BX127" i="10"/>
  <c r="BX165" i="10"/>
  <c r="BX241" i="10"/>
  <c r="BX147" i="10"/>
  <c r="BX236" i="10"/>
  <c r="BX149" i="10"/>
  <c r="BX221" i="10"/>
  <c r="BX155" i="10"/>
  <c r="BX225" i="10"/>
  <c r="BX136" i="10"/>
  <c r="BX152" i="10"/>
  <c r="BX200" i="10"/>
  <c r="AJ127" i="10"/>
  <c r="AJ138" i="10"/>
  <c r="CE203" i="10"/>
  <c r="CE208" i="10"/>
  <c r="CE218" i="10"/>
  <c r="CE212" i="10"/>
  <c r="CE202" i="10"/>
  <c r="CE140" i="10"/>
  <c r="CE216" i="10"/>
  <c r="CE154" i="10"/>
  <c r="CE186" i="10"/>
  <c r="CE201" i="10"/>
  <c r="CE171" i="10"/>
  <c r="CE147" i="10"/>
  <c r="CE130" i="10"/>
  <c r="CE222" i="10"/>
  <c r="CE191" i="10"/>
  <c r="CE135" i="10"/>
  <c r="CE206" i="10"/>
  <c r="CE183" i="10"/>
  <c r="CE230" i="10"/>
  <c r="CE127" i="10"/>
  <c r="CE128" i="10"/>
  <c r="CE168" i="10"/>
  <c r="CE187" i="10"/>
  <c r="CE234" i="10"/>
  <c r="CE209" i="10"/>
  <c r="CE190" i="10"/>
  <c r="CE223" i="10"/>
  <c r="CE134" i="10"/>
  <c r="AA134" i="10"/>
  <c r="AA200" i="10"/>
  <c r="T165" i="10"/>
  <c r="T198" i="10"/>
  <c r="T219" i="10"/>
  <c r="T169" i="10"/>
  <c r="T160" i="10"/>
  <c r="T229" i="10"/>
  <c r="T196" i="10"/>
  <c r="T136" i="10"/>
  <c r="T175" i="10"/>
  <c r="T173" i="10"/>
  <c r="T149" i="10"/>
  <c r="T170" i="10"/>
  <c r="T204" i="10"/>
  <c r="T151" i="10"/>
  <c r="T152" i="10"/>
  <c r="T176" i="10"/>
  <c r="T181" i="10"/>
  <c r="T167" i="10"/>
  <c r="T223" i="10"/>
  <c r="T135" i="10"/>
  <c r="T154" i="10"/>
  <c r="T156" i="10"/>
  <c r="T130" i="10"/>
  <c r="T179" i="10"/>
  <c r="T218" i="10"/>
  <c r="T209" i="10"/>
  <c r="T215" i="10"/>
  <c r="T146" i="10"/>
  <c r="T206" i="10"/>
  <c r="BJ184" i="10"/>
  <c r="X180" i="10"/>
  <c r="X131" i="10"/>
  <c r="X178" i="10"/>
  <c r="X189" i="10"/>
  <c r="X172" i="10"/>
  <c r="X227" i="10"/>
  <c r="X236" i="10"/>
  <c r="X224" i="10"/>
  <c r="X148" i="10"/>
  <c r="X218" i="10"/>
  <c r="X169" i="10"/>
  <c r="X207" i="10"/>
  <c r="X205" i="10"/>
  <c r="X191" i="10"/>
  <c r="X184" i="10"/>
  <c r="X241" i="10"/>
  <c r="X171" i="10"/>
  <c r="X186" i="10"/>
  <c r="X228" i="10"/>
  <c r="X129" i="10"/>
  <c r="X134" i="10"/>
  <c r="CM179" i="10"/>
  <c r="CM143" i="10"/>
  <c r="CM128" i="10"/>
  <c r="CM174" i="10"/>
  <c r="CM191" i="10"/>
  <c r="CM205" i="10"/>
  <c r="CM199" i="10"/>
  <c r="CN199" i="10"/>
  <c r="CN182" i="10"/>
  <c r="CN155" i="10"/>
  <c r="CN191" i="10"/>
  <c r="CN180" i="10"/>
  <c r="CN227" i="10"/>
  <c r="CN222" i="10"/>
  <c r="BC202" i="66"/>
  <c r="BC241" i="66"/>
  <c r="BD173" i="66"/>
  <c r="BD142" i="66"/>
  <c r="BD232" i="66"/>
  <c r="BD167" i="66"/>
  <c r="BD184" i="66"/>
  <c r="CN217" i="10"/>
  <c r="X201" i="10"/>
  <c r="X231" i="10"/>
  <c r="X192" i="10"/>
  <c r="X195" i="10"/>
  <c r="X222" i="10"/>
  <c r="X159" i="10"/>
  <c r="X130" i="10"/>
  <c r="X194" i="10"/>
  <c r="X142" i="10"/>
  <c r="X206" i="10"/>
  <c r="X221" i="10"/>
  <c r="X177" i="10"/>
  <c r="X151" i="10"/>
  <c r="X237" i="10"/>
  <c r="X204" i="10"/>
  <c r="X173" i="10"/>
  <c r="X210" i="10"/>
  <c r="X170" i="10"/>
  <c r="X203" i="10"/>
  <c r="X160" i="10"/>
  <c r="X202" i="10"/>
  <c r="X163" i="10"/>
  <c r="X190" i="10"/>
  <c r="X149" i="10"/>
  <c r="X240" i="10"/>
  <c r="BX169" i="10"/>
  <c r="BX180" i="10"/>
  <c r="BX166" i="10"/>
  <c r="BX220" i="10"/>
  <c r="BX164" i="10"/>
  <c r="BX230" i="10"/>
  <c r="BX177" i="10"/>
  <c r="BX161" i="10"/>
  <c r="BX139" i="10"/>
  <c r="BX176" i="10"/>
  <c r="BX160" i="10"/>
  <c r="BX142" i="10"/>
  <c r="BX197" i="10"/>
  <c r="BX229" i="10"/>
  <c r="BX184" i="10"/>
  <c r="BX226" i="10"/>
  <c r="BX162" i="10"/>
  <c r="BX207" i="10"/>
  <c r="BX156" i="10"/>
  <c r="BX231" i="10"/>
  <c r="BX194" i="10"/>
  <c r="BX234" i="10"/>
  <c r="BX128" i="10"/>
  <c r="BX141" i="10"/>
  <c r="BX205" i="10"/>
  <c r="BX144" i="10"/>
  <c r="BX217" i="10"/>
  <c r="BX203" i="10"/>
  <c r="BX227" i="10"/>
  <c r="AJ237" i="10"/>
  <c r="CE161" i="10"/>
  <c r="CE229" i="10"/>
  <c r="CE210" i="10"/>
  <c r="CE221" i="10"/>
  <c r="CE219" i="10"/>
  <c r="CE224" i="10"/>
  <c r="CE233" i="10"/>
  <c r="CE192" i="10"/>
  <c r="CE195" i="10"/>
  <c r="CE136" i="10"/>
  <c r="CE163" i="10"/>
  <c r="CE152" i="10"/>
  <c r="CE179" i="10"/>
  <c r="CE214" i="10"/>
  <c r="CE227" i="10"/>
  <c r="CE189" i="10"/>
  <c r="CE228" i="10"/>
  <c r="CE133" i="10"/>
  <c r="CE185" i="10"/>
  <c r="CE153" i="10"/>
  <c r="CE193" i="10"/>
  <c r="CE184" i="10"/>
  <c r="CE164" i="10"/>
  <c r="CE132" i="10"/>
  <c r="CE182" i="10"/>
  <c r="CE194" i="10"/>
  <c r="CE162" i="10"/>
  <c r="CE197" i="10"/>
  <c r="CE240" i="10"/>
  <c r="AA152" i="10"/>
  <c r="T185" i="10"/>
  <c r="T163" i="10"/>
  <c r="T217" i="10"/>
  <c r="T199" i="10"/>
  <c r="T139" i="10"/>
  <c r="T172" i="10"/>
  <c r="T178" i="10"/>
  <c r="T189" i="10"/>
  <c r="T174" i="10"/>
  <c r="T222" i="10"/>
  <c r="T155" i="10"/>
  <c r="T212" i="10"/>
  <c r="T201" i="10"/>
  <c r="T128" i="10"/>
  <c r="T230" i="10"/>
  <c r="T188" i="10"/>
  <c r="T158" i="10"/>
  <c r="T241" i="10"/>
  <c r="T144" i="10"/>
  <c r="T203" i="10"/>
  <c r="T211" i="10"/>
  <c r="T159" i="10"/>
  <c r="T137" i="10"/>
  <c r="T145" i="10"/>
  <c r="T180" i="10"/>
  <c r="T187" i="10"/>
  <c r="T221" i="10"/>
  <c r="T177" i="10"/>
  <c r="X154" i="10"/>
  <c r="X214" i="10"/>
  <c r="X239" i="10"/>
  <c r="X229" i="10"/>
  <c r="X141" i="10"/>
  <c r="X182" i="10"/>
  <c r="X155" i="10"/>
  <c r="X181" i="10"/>
  <c r="X168" i="10"/>
  <c r="X144" i="10"/>
  <c r="X157" i="10"/>
  <c r="X217" i="10"/>
  <c r="X137" i="10"/>
  <c r="X162" i="10"/>
  <c r="X150" i="10"/>
  <c r="X175" i="10"/>
  <c r="X200" i="10"/>
  <c r="X198" i="10"/>
  <c r="X230" i="10"/>
  <c r="X238" i="10"/>
  <c r="X213" i="10"/>
  <c r="X143" i="10"/>
  <c r="CM155" i="10"/>
  <c r="CM198" i="10"/>
  <c r="CM138" i="10"/>
  <c r="CM226" i="10"/>
  <c r="CM238" i="10"/>
  <c r="CM148" i="10"/>
  <c r="CM208" i="10"/>
  <c r="CN131" i="10"/>
  <c r="CN226" i="10"/>
  <c r="CN240" i="10"/>
  <c r="CN144" i="10"/>
  <c r="CN158" i="10"/>
  <c r="CN127" i="10"/>
  <c r="CN170" i="10"/>
  <c r="CN146" i="10"/>
  <c r="BD166" i="66"/>
  <c r="BD146" i="66"/>
  <c r="BD200" i="66"/>
  <c r="BD155" i="66"/>
  <c r="BD163" i="66"/>
  <c r="CN206" i="10"/>
  <c r="CN200" i="10"/>
  <c r="CN192" i="10"/>
  <c r="CN157" i="10"/>
  <c r="CN216" i="10"/>
  <c r="CN140" i="10"/>
  <c r="CN184" i="10"/>
  <c r="CN205" i="10"/>
  <c r="CN195" i="10"/>
  <c r="CN188" i="10"/>
  <c r="CN128" i="10"/>
  <c r="CN154" i="10"/>
  <c r="CN220" i="10"/>
  <c r="CN235" i="10"/>
  <c r="CN166" i="10"/>
  <c r="CN186" i="10"/>
  <c r="CN237" i="10"/>
  <c r="CN214" i="10"/>
  <c r="CN133" i="10"/>
  <c r="CN177" i="10"/>
  <c r="CN219" i="10"/>
  <c r="CN145" i="10"/>
  <c r="CN196" i="10"/>
  <c r="CN189" i="10"/>
  <c r="CN202" i="10"/>
  <c r="CN143" i="10"/>
  <c r="CN165" i="10"/>
  <c r="CN152" i="10"/>
  <c r="CN136" i="10"/>
  <c r="CN175" i="10"/>
  <c r="CN224" i="10"/>
  <c r="CN211" i="10"/>
  <c r="CN176" i="10"/>
  <c r="CN194" i="10"/>
  <c r="CN228" i="10"/>
  <c r="CN230" i="10"/>
  <c r="CN161" i="10"/>
  <c r="CN148" i="10"/>
  <c r="CN181" i="10"/>
  <c r="CN215" i="10"/>
  <c r="CN229" i="10"/>
  <c r="CN204" i="10"/>
  <c r="CN172" i="10"/>
  <c r="CN169" i="10"/>
  <c r="CN147" i="10"/>
  <c r="CN174" i="10"/>
  <c r="CN141" i="10"/>
  <c r="CN193" i="10"/>
  <c r="CN173" i="10"/>
  <c r="CN129" i="10"/>
  <c r="CN187" i="10"/>
  <c r="CN162" i="10"/>
  <c r="CN149" i="10"/>
  <c r="CN138" i="10"/>
  <c r="CN139" i="10"/>
  <c r="CN218" i="10"/>
  <c r="CN168" i="10"/>
  <c r="CN167" i="10"/>
  <c r="CN156" i="10"/>
  <c r="CN142" i="10"/>
  <c r="CN178" i="10"/>
  <c r="CN234" i="10"/>
  <c r="CN153" i="10"/>
  <c r="CN130" i="10"/>
  <c r="CN236" i="10"/>
  <c r="CN210" i="10"/>
  <c r="CN203" i="10"/>
  <c r="CN135" i="10"/>
  <c r="CN221" i="10"/>
  <c r="CN197" i="10"/>
  <c r="CN185" i="10"/>
  <c r="CN207" i="10"/>
  <c r="CN137" i="10"/>
  <c r="CN223" i="10"/>
  <c r="CN134" i="10"/>
  <c r="CN232" i="10"/>
  <c r="CN231" i="10"/>
  <c r="CN209" i="10"/>
  <c r="CN160" i="10"/>
  <c r="CN213" i="10"/>
  <c r="CN163" i="10"/>
  <c r="CN171" i="10"/>
  <c r="CN132" i="10"/>
  <c r="CN198" i="10"/>
  <c r="CN190" i="10"/>
  <c r="BX208" i="10"/>
  <c r="BX192" i="10"/>
  <c r="BX224" i="10"/>
  <c r="BX143" i="10"/>
  <c r="BX130" i="10"/>
  <c r="BX150" i="10"/>
  <c r="BX209" i="10"/>
  <c r="BX198" i="10"/>
  <c r="BX188" i="10"/>
  <c r="BX151" i="10"/>
  <c r="BX239" i="10"/>
  <c r="BX140" i="10"/>
  <c r="BX146" i="10"/>
  <c r="BX178" i="10"/>
  <c r="BX190" i="10"/>
  <c r="BX183" i="10"/>
  <c r="BX163" i="10"/>
  <c r="BX186" i="10"/>
  <c r="BX148" i="10"/>
  <c r="BX129" i="10"/>
  <c r="BX196" i="10"/>
  <c r="BX167" i="10"/>
  <c r="BX189" i="10"/>
  <c r="BX138" i="10"/>
  <c r="BX204" i="10"/>
  <c r="BX237" i="10"/>
  <c r="BX228" i="10"/>
  <c r="BX133" i="10"/>
  <c r="AJ157" i="10"/>
  <c r="CE217" i="10"/>
  <c r="CE213" i="10"/>
  <c r="CE207" i="10"/>
  <c r="CE239" i="10"/>
  <c r="CE215" i="10"/>
  <c r="CE146" i="10"/>
  <c r="CE200" i="10"/>
  <c r="CE150" i="10"/>
  <c r="CE138" i="10"/>
  <c r="CE151" i="10"/>
  <c r="CE137" i="10"/>
  <c r="CE145" i="10"/>
  <c r="CE141" i="10"/>
  <c r="CE188" i="10"/>
  <c r="CE142" i="10"/>
  <c r="CE196" i="10"/>
  <c r="CE241" i="10"/>
  <c r="CE158" i="10"/>
  <c r="CE131" i="10"/>
  <c r="CE211" i="10"/>
  <c r="CE205" i="10"/>
  <c r="CE159" i="10"/>
  <c r="CE231" i="10"/>
  <c r="CE235" i="10"/>
  <c r="CE173" i="10"/>
  <c r="CE236" i="10"/>
  <c r="CE181" i="10"/>
  <c r="CE149" i="10"/>
  <c r="AA204" i="10"/>
  <c r="AA179" i="10"/>
  <c r="T234" i="10"/>
  <c r="T150" i="10"/>
  <c r="T161" i="10"/>
  <c r="T168" i="10"/>
  <c r="T191" i="10"/>
  <c r="T197" i="10"/>
  <c r="T224" i="10"/>
  <c r="T131" i="10"/>
  <c r="T138" i="10"/>
  <c r="T141" i="10"/>
  <c r="T238" i="10"/>
  <c r="T140" i="10"/>
  <c r="T148" i="10"/>
  <c r="T220" i="10"/>
  <c r="T166" i="10"/>
  <c r="T195" i="10"/>
  <c r="T232" i="10"/>
  <c r="T207" i="10"/>
  <c r="T239" i="10"/>
  <c r="T235" i="10"/>
  <c r="T143" i="10"/>
  <c r="T231" i="10"/>
  <c r="T225" i="10"/>
  <c r="T142" i="10"/>
  <c r="T216" i="10"/>
  <c r="T227" i="10"/>
  <c r="T129" i="10"/>
  <c r="T205" i="10"/>
  <c r="X188" i="10"/>
  <c r="X138" i="10"/>
  <c r="X156" i="10"/>
  <c r="X161" i="10"/>
  <c r="X187" i="10"/>
  <c r="X185" i="10"/>
  <c r="X147" i="10"/>
  <c r="X232" i="10"/>
  <c r="X127" i="10"/>
  <c r="X208" i="10"/>
  <c r="X234" i="10"/>
  <c r="X140" i="10"/>
  <c r="X197" i="10"/>
  <c r="X146" i="10"/>
  <c r="X133" i="10"/>
  <c r="X209" i="10"/>
  <c r="X196" i="10"/>
  <c r="X223" i="10"/>
  <c r="X216" i="10"/>
  <c r="X211" i="10"/>
  <c r="X193" i="10"/>
  <c r="X132" i="10"/>
  <c r="X153" i="10"/>
  <c r="CM130" i="10"/>
  <c r="CM193" i="10"/>
  <c r="CM222" i="10"/>
  <c r="CM180" i="10"/>
  <c r="CM234" i="10"/>
  <c r="CM202" i="10"/>
  <c r="CM195" i="10"/>
  <c r="CN233" i="10"/>
  <c r="CN212" i="10"/>
  <c r="CN151" i="10"/>
  <c r="CN201" i="10"/>
  <c r="CN208" i="10"/>
  <c r="CN179" i="10"/>
  <c r="CN225" i="10"/>
  <c r="CN241" i="10"/>
  <c r="BD221" i="66"/>
  <c r="BD213" i="66"/>
  <c r="BD223" i="66"/>
  <c r="BD186" i="66"/>
  <c r="BD151" i="66"/>
  <c r="BD231" i="66"/>
  <c r="Y221" i="10"/>
  <c r="Y193" i="10"/>
  <c r="Y140" i="10"/>
  <c r="AD183" i="10"/>
  <c r="Y141" i="10"/>
  <c r="Y154" i="10"/>
  <c r="Y200" i="10"/>
  <c r="Y182" i="10"/>
  <c r="Y187" i="10"/>
  <c r="Y151" i="10"/>
  <c r="Y223" i="10"/>
  <c r="AD233" i="10"/>
  <c r="AD224" i="10"/>
  <c r="D186" i="10"/>
  <c r="Y142" i="10"/>
  <c r="Y158" i="10"/>
  <c r="Y183" i="10"/>
  <c r="Y176" i="10"/>
  <c r="Y198" i="10"/>
  <c r="Y204" i="10"/>
  <c r="Y180" i="10"/>
  <c r="Y134" i="10"/>
  <c r="Y145" i="10"/>
  <c r="AD196" i="10"/>
  <c r="AD156" i="10"/>
  <c r="D230" i="10"/>
  <c r="D163" i="10"/>
  <c r="Y229" i="10"/>
  <c r="AD155" i="10"/>
  <c r="D159" i="10"/>
  <c r="D220" i="10"/>
  <c r="AD234" i="10"/>
  <c r="AD129" i="10"/>
  <c r="AD180" i="10"/>
  <c r="AD139" i="10"/>
  <c r="AD175" i="10"/>
  <c r="AD161" i="10"/>
  <c r="AD173" i="10"/>
  <c r="G41" i="56"/>
  <c r="DB191" i="10"/>
  <c r="DB132" i="10"/>
  <c r="DB139" i="10"/>
  <c r="DB129" i="10"/>
  <c r="DB183" i="10"/>
  <c r="DB235" i="10"/>
  <c r="DB159" i="10"/>
  <c r="DB146" i="10"/>
  <c r="DB196" i="10"/>
  <c r="DB157" i="10"/>
  <c r="DB164" i="10"/>
  <c r="DB151" i="10"/>
  <c r="DB239" i="10"/>
  <c r="DB156" i="10"/>
  <c r="DB202" i="10"/>
  <c r="DB145" i="10"/>
  <c r="DB136" i="10"/>
  <c r="DB153" i="10"/>
  <c r="DB203" i="10"/>
  <c r="DB163" i="10"/>
  <c r="DB147" i="10"/>
  <c r="DB232" i="10"/>
  <c r="DB190" i="10"/>
  <c r="DB228" i="10"/>
  <c r="DB201" i="10"/>
  <c r="DB143" i="10"/>
  <c r="DB177" i="10"/>
  <c r="DB231" i="10"/>
  <c r="DB187" i="10"/>
  <c r="DC210" i="10"/>
  <c r="DC200" i="10"/>
  <c r="DC134" i="10"/>
  <c r="DC164" i="10"/>
  <c r="DC187" i="10"/>
  <c r="DC170" i="10"/>
  <c r="DC193" i="10"/>
  <c r="DC165" i="10"/>
  <c r="DC188" i="10"/>
  <c r="DC214" i="10"/>
  <c r="DC169" i="10"/>
  <c r="DC129" i="10"/>
  <c r="DC130" i="10"/>
  <c r="DC205" i="10"/>
  <c r="DC211" i="10"/>
  <c r="DC162" i="10"/>
  <c r="DC198" i="10"/>
  <c r="DC181" i="10"/>
  <c r="DC227" i="10"/>
  <c r="DC240" i="10"/>
  <c r="DC131" i="10"/>
  <c r="DC197" i="10"/>
  <c r="DC144" i="10"/>
  <c r="DC174" i="10"/>
  <c r="DC202" i="10"/>
  <c r="DC233" i="10"/>
  <c r="DC226" i="10"/>
  <c r="DC132" i="10"/>
  <c r="DC128" i="10"/>
  <c r="C23" i="56"/>
  <c r="C21" i="56"/>
  <c r="D149" i="10"/>
  <c r="D214" i="10"/>
  <c r="D241" i="10"/>
  <c r="D197" i="10"/>
  <c r="D209" i="10"/>
  <c r="D213" i="10"/>
  <c r="D211" i="10"/>
  <c r="H146" i="66"/>
  <c r="H131" i="66"/>
  <c r="H127" i="66"/>
  <c r="H138" i="66"/>
  <c r="H229" i="66"/>
  <c r="H196" i="66"/>
  <c r="H174" i="66"/>
  <c r="H233" i="66"/>
  <c r="H180" i="66"/>
  <c r="H157" i="66"/>
  <c r="H171" i="66"/>
  <c r="H181" i="66"/>
  <c r="H199" i="66"/>
  <c r="H212" i="66"/>
  <c r="H234" i="66"/>
  <c r="H166" i="66"/>
  <c r="H178" i="66"/>
  <c r="H187" i="66"/>
  <c r="H194" i="66"/>
  <c r="H213" i="66"/>
  <c r="H235" i="66"/>
  <c r="H158" i="66"/>
  <c r="H186" i="66"/>
  <c r="H190" i="66"/>
  <c r="H198" i="66"/>
  <c r="H217" i="66"/>
  <c r="H237" i="66"/>
  <c r="H140" i="66"/>
  <c r="H128" i="66"/>
  <c r="C41" i="56"/>
  <c r="C25" i="56"/>
  <c r="AD147" i="10"/>
  <c r="AD171" i="10"/>
  <c r="AD172" i="10"/>
  <c r="AD229" i="10"/>
  <c r="AD217" i="10"/>
  <c r="AD213" i="10"/>
  <c r="AD149" i="10"/>
  <c r="DB141" i="10"/>
  <c r="DB198" i="10"/>
  <c r="DB155" i="10"/>
  <c r="DB179" i="10"/>
  <c r="DB188" i="10"/>
  <c r="DB154" i="10"/>
  <c r="DB160" i="10"/>
  <c r="DB137" i="10"/>
  <c r="DB149" i="10"/>
  <c r="DB224" i="10"/>
  <c r="DB182" i="10"/>
  <c r="DB205" i="10"/>
  <c r="DB236" i="10"/>
  <c r="DB225" i="10"/>
  <c r="DB158" i="10"/>
  <c r="DB227" i="10"/>
  <c r="DB241" i="10"/>
  <c r="DB211" i="10"/>
  <c r="DB214" i="10"/>
  <c r="DB206" i="10"/>
  <c r="DB212" i="10"/>
  <c r="DB169" i="10"/>
  <c r="DB152" i="10"/>
  <c r="DB173" i="10"/>
  <c r="DB171" i="10"/>
  <c r="DB222" i="10"/>
  <c r="DB175" i="10"/>
  <c r="DB220" i="10"/>
  <c r="DB166" i="10"/>
  <c r="DC150" i="10"/>
  <c r="DC196" i="10"/>
  <c r="DC223" i="10"/>
  <c r="DC172" i="10"/>
  <c r="DC179" i="10"/>
  <c r="DC149" i="10"/>
  <c r="DC186" i="10"/>
  <c r="DC235" i="10"/>
  <c r="DC141" i="10"/>
  <c r="DC220" i="10"/>
  <c r="DC145" i="10"/>
  <c r="DC171" i="10"/>
  <c r="DC232" i="10"/>
  <c r="DC194" i="10"/>
  <c r="DC199" i="10"/>
  <c r="DC146" i="10"/>
  <c r="DC136" i="10"/>
  <c r="DC183" i="10"/>
  <c r="DC201" i="10"/>
  <c r="DC178" i="10"/>
  <c r="DC166" i="10"/>
  <c r="DC225" i="10"/>
  <c r="DC221" i="10"/>
  <c r="DC176" i="10"/>
  <c r="DC139" i="10"/>
  <c r="DC157" i="10"/>
  <c r="DC190" i="10"/>
  <c r="DC236" i="10"/>
  <c r="DC184" i="10"/>
  <c r="C37" i="56"/>
  <c r="D148" i="10"/>
  <c r="D205" i="10"/>
  <c r="D143" i="10"/>
  <c r="D196" i="10"/>
  <c r="D239" i="10"/>
  <c r="D129" i="10"/>
  <c r="D135" i="10"/>
  <c r="C45" i="56"/>
  <c r="H139" i="66"/>
  <c r="H150" i="66"/>
  <c r="H215" i="66"/>
  <c r="H130" i="66"/>
  <c r="H202" i="66"/>
  <c r="H205" i="66"/>
  <c r="H210" i="66"/>
  <c r="H142" i="66"/>
  <c r="H206" i="66"/>
  <c r="H162" i="66"/>
  <c r="H179" i="66"/>
  <c r="H197" i="66"/>
  <c r="H201" i="66"/>
  <c r="H218" i="66"/>
  <c r="H232" i="66"/>
  <c r="H155" i="66"/>
  <c r="H182" i="66"/>
  <c r="H195" i="66"/>
  <c r="H204" i="66"/>
  <c r="H224" i="66"/>
  <c r="H238" i="66"/>
  <c r="H159" i="66"/>
  <c r="H191" i="66"/>
  <c r="H172" i="66"/>
  <c r="H211" i="66"/>
  <c r="H231" i="66"/>
  <c r="H240" i="66"/>
  <c r="H145" i="66"/>
  <c r="H141" i="66"/>
  <c r="BD228" i="66"/>
  <c r="BD156" i="66"/>
  <c r="BD210" i="66"/>
  <c r="BD224" i="66"/>
  <c r="BD144" i="66"/>
  <c r="BD177" i="66"/>
  <c r="BD236" i="66"/>
  <c r="BD129" i="66"/>
  <c r="BD212" i="66"/>
  <c r="BD153" i="66"/>
  <c r="BD183" i="66"/>
  <c r="BD203" i="66"/>
  <c r="BD226" i="66"/>
  <c r="BD230" i="66"/>
  <c r="BD143" i="66"/>
  <c r="BD140" i="66"/>
  <c r="BD193" i="66"/>
  <c r="BD225" i="66"/>
  <c r="BD152" i="66"/>
  <c r="BD192" i="66"/>
  <c r="BD148" i="66"/>
  <c r="BD165" i="66"/>
  <c r="BD133" i="66"/>
  <c r="BD168" i="66"/>
  <c r="BD169" i="66"/>
  <c r="BD197" i="66"/>
  <c r="BD208" i="66"/>
  <c r="BD127" i="66"/>
  <c r="BD149" i="66"/>
  <c r="AD143" i="10"/>
  <c r="AD236" i="10"/>
  <c r="AD232" i="10"/>
  <c r="AD221" i="10"/>
  <c r="AD163" i="10"/>
  <c r="AD178" i="10"/>
  <c r="AD198" i="10"/>
  <c r="DB167" i="10"/>
  <c r="DB144" i="10"/>
  <c r="DB131" i="10"/>
  <c r="DB180" i="10"/>
  <c r="DB174" i="10"/>
  <c r="DB230" i="10"/>
  <c r="DB192" i="10"/>
  <c r="DB138" i="10"/>
  <c r="DB178" i="10"/>
  <c r="DB234" i="10"/>
  <c r="DB127" i="10"/>
  <c r="DB215" i="10"/>
  <c r="DB130" i="10"/>
  <c r="DB172" i="10"/>
  <c r="DB207" i="10"/>
  <c r="DB229" i="10"/>
  <c r="DB204" i="10"/>
  <c r="DB140" i="10"/>
  <c r="DB226" i="10"/>
  <c r="DB148" i="10"/>
  <c r="DB165" i="10"/>
  <c r="DB216" i="10"/>
  <c r="DB238" i="10"/>
  <c r="DB185" i="10"/>
  <c r="DB200" i="10"/>
  <c r="DB197" i="10"/>
  <c r="DB134" i="10"/>
  <c r="DC208" i="10"/>
  <c r="DC239" i="10"/>
  <c r="DC152" i="10"/>
  <c r="DC241" i="10"/>
  <c r="DC203" i="10"/>
  <c r="DC127" i="10"/>
  <c r="DC204" i="10"/>
  <c r="DC212" i="10"/>
  <c r="DC238" i="10"/>
  <c r="DC231" i="10"/>
  <c r="DC168" i="10"/>
  <c r="DC151" i="10"/>
  <c r="DC180" i="10"/>
  <c r="DC138" i="10"/>
  <c r="DC206" i="10"/>
  <c r="DC156" i="10"/>
  <c r="DC216" i="10"/>
  <c r="DC237" i="10"/>
  <c r="DC192" i="10"/>
  <c r="DC191" i="10"/>
  <c r="DC185" i="10"/>
  <c r="DC230" i="10"/>
  <c r="DC155" i="10"/>
  <c r="DC182" i="10"/>
  <c r="DC160" i="10"/>
  <c r="DC167" i="10"/>
  <c r="DC175" i="10"/>
  <c r="C31" i="56"/>
  <c r="D130" i="10"/>
  <c r="D180" i="10"/>
  <c r="D160" i="10"/>
  <c r="D164" i="10"/>
  <c r="D168" i="10"/>
  <c r="D201" i="10"/>
  <c r="D217" i="10"/>
  <c r="D240" i="10"/>
  <c r="H134" i="66"/>
  <c r="H154" i="66"/>
  <c r="H161" i="66"/>
  <c r="H185" i="66"/>
  <c r="H160" i="66"/>
  <c r="H225" i="66"/>
  <c r="H200" i="66"/>
  <c r="H144" i="66"/>
  <c r="H226" i="66"/>
  <c r="H163" i="66"/>
  <c r="H164" i="66"/>
  <c r="H176" i="66"/>
  <c r="H216" i="66"/>
  <c r="H222" i="66"/>
  <c r="H236" i="66"/>
  <c r="H148" i="66"/>
  <c r="H175" i="66"/>
  <c r="H184" i="66"/>
  <c r="H209" i="66"/>
  <c r="H219" i="66"/>
  <c r="H241" i="66"/>
  <c r="H152" i="66"/>
  <c r="H183" i="66"/>
  <c r="H188" i="66"/>
  <c r="H214" i="66"/>
  <c r="H223" i="66"/>
  <c r="H137" i="66"/>
  <c r="CY161" i="10"/>
  <c r="CY162" i="10"/>
  <c r="CY224" i="10"/>
  <c r="CY173" i="10"/>
  <c r="CY201" i="10"/>
  <c r="CY128" i="10"/>
  <c r="CY143" i="10"/>
  <c r="CY205" i="10"/>
  <c r="CY178" i="10"/>
  <c r="AI164" i="10"/>
  <c r="AI130" i="10"/>
  <c r="L163" i="10"/>
  <c r="L128" i="10"/>
  <c r="AI225" i="10"/>
  <c r="AI163" i="10"/>
  <c r="L200" i="10"/>
  <c r="L127" i="10"/>
  <c r="AI208" i="10"/>
  <c r="AI209" i="10"/>
  <c r="L147" i="10"/>
  <c r="L185" i="10"/>
  <c r="CB220" i="10"/>
  <c r="CB221" i="10"/>
  <c r="CB216" i="10"/>
  <c r="CB240" i="10"/>
  <c r="CB192" i="10"/>
  <c r="CB156" i="10"/>
  <c r="CB231" i="10"/>
  <c r="CB217" i="10"/>
  <c r="CB153" i="10"/>
  <c r="CB208" i="10"/>
  <c r="AI227" i="10"/>
  <c r="AI226" i="10"/>
  <c r="AI240" i="10"/>
  <c r="AI133" i="10"/>
  <c r="AI184" i="10"/>
  <c r="AI236" i="10"/>
  <c r="AI182" i="10"/>
  <c r="L224" i="10"/>
  <c r="L237" i="10"/>
  <c r="L188" i="10"/>
  <c r="L157" i="10"/>
  <c r="L197" i="10"/>
  <c r="L209" i="10"/>
  <c r="L131" i="10"/>
  <c r="CB132" i="10"/>
  <c r="CB169" i="10"/>
  <c r="CB173" i="10"/>
  <c r="CB142" i="10"/>
  <c r="CB179" i="10"/>
  <c r="CB214" i="10"/>
  <c r="CB209" i="10"/>
  <c r="CB224" i="10"/>
  <c r="CB130" i="10"/>
  <c r="CB158" i="10"/>
  <c r="AI140" i="10"/>
  <c r="AI223" i="10"/>
  <c r="AI219" i="10"/>
  <c r="AI161" i="10"/>
  <c r="AI165" i="10"/>
  <c r="AI205" i="10"/>
  <c r="AI159" i="10"/>
  <c r="AI157" i="10"/>
  <c r="L231" i="10"/>
  <c r="L190" i="10"/>
  <c r="L184" i="10"/>
  <c r="L204" i="10"/>
  <c r="L220" i="10"/>
  <c r="L141" i="10"/>
  <c r="L202" i="10"/>
  <c r="CB140" i="10"/>
  <c r="CB218" i="10"/>
  <c r="CB131" i="10"/>
  <c r="CB174" i="10"/>
  <c r="CB147" i="10"/>
  <c r="CB154" i="10"/>
  <c r="CB190" i="10"/>
  <c r="CB138" i="10"/>
  <c r="CB160" i="10"/>
  <c r="AI162" i="10"/>
  <c r="AI241" i="10"/>
  <c r="AI166" i="10"/>
  <c r="AI142" i="10"/>
  <c r="AI170" i="10"/>
  <c r="AI233" i="10"/>
  <c r="L218" i="10"/>
  <c r="L170" i="10"/>
  <c r="L192" i="10"/>
  <c r="L155" i="10"/>
  <c r="L236" i="10"/>
  <c r="L241" i="10"/>
  <c r="BJ237" i="10"/>
  <c r="BJ139" i="10"/>
  <c r="BJ211" i="10"/>
  <c r="BJ146" i="10"/>
  <c r="BJ210" i="10"/>
  <c r="BJ148" i="10"/>
  <c r="BJ132" i="10"/>
  <c r="BJ127" i="10"/>
  <c r="BJ140" i="10"/>
  <c r="BJ241" i="10"/>
  <c r="BJ193" i="10"/>
  <c r="BJ154" i="10"/>
  <c r="BJ200" i="10"/>
  <c r="BJ230" i="10"/>
  <c r="BJ153" i="10"/>
  <c r="BJ171" i="10"/>
  <c r="BJ176" i="10"/>
  <c r="BJ173" i="10"/>
  <c r="BJ185" i="10"/>
  <c r="BJ136" i="10"/>
  <c r="BJ201" i="10"/>
  <c r="BJ228" i="10"/>
  <c r="BJ217" i="10"/>
  <c r="BJ177" i="10"/>
  <c r="BJ240" i="10"/>
  <c r="BJ202" i="10"/>
  <c r="BJ205" i="10"/>
  <c r="BJ159" i="10"/>
  <c r="BJ182" i="10"/>
  <c r="BJ158" i="10"/>
  <c r="BJ169" i="10"/>
  <c r="BJ216" i="10"/>
  <c r="BJ231" i="10"/>
  <c r="BJ213" i="10"/>
  <c r="BJ186" i="10"/>
  <c r="BJ198" i="10"/>
  <c r="BJ196" i="10"/>
  <c r="BJ160" i="10"/>
  <c r="BJ129" i="10"/>
  <c r="BJ161" i="10"/>
  <c r="BJ131" i="10"/>
  <c r="BJ188" i="10"/>
  <c r="BJ224" i="10"/>
  <c r="BJ145" i="10"/>
  <c r="BJ225" i="10"/>
  <c r="BJ166" i="10"/>
  <c r="BJ218" i="10"/>
  <c r="BJ227" i="10"/>
  <c r="BJ165" i="10"/>
  <c r="BJ134" i="10"/>
  <c r="BJ232" i="10"/>
  <c r="BJ209" i="10"/>
  <c r="BJ130" i="10"/>
  <c r="BJ233" i="10"/>
  <c r="BJ152" i="10"/>
  <c r="BJ144" i="10"/>
  <c r="BJ207" i="10"/>
  <c r="BJ223" i="10"/>
  <c r="BJ179" i="10"/>
  <c r="BJ135" i="10"/>
  <c r="BJ172" i="10"/>
  <c r="BJ219" i="10"/>
  <c r="BJ192" i="10"/>
  <c r="BJ143" i="10"/>
  <c r="BJ238" i="10"/>
  <c r="BJ147" i="10"/>
  <c r="BJ203" i="10"/>
  <c r="BJ212" i="10"/>
  <c r="BJ162" i="10"/>
  <c r="BJ150" i="10"/>
  <c r="BJ208" i="10"/>
  <c r="BJ220" i="10"/>
  <c r="BJ157" i="10"/>
  <c r="BJ181" i="10"/>
  <c r="BJ239" i="10"/>
  <c r="BJ187" i="10"/>
  <c r="BJ197" i="10"/>
  <c r="BJ190" i="10"/>
  <c r="BJ183" i="10"/>
  <c r="BJ194" i="10"/>
  <c r="BJ235" i="10"/>
  <c r="BJ214" i="10"/>
  <c r="BJ138" i="10"/>
  <c r="BJ206" i="10"/>
  <c r="BJ163" i="10"/>
  <c r="BJ180" i="10"/>
  <c r="BJ195" i="10"/>
  <c r="BJ128" i="10"/>
  <c r="BJ137" i="10"/>
  <c r="BJ204" i="10"/>
  <c r="BJ189" i="10"/>
  <c r="BJ142" i="10"/>
  <c r="BJ199" i="10"/>
  <c r="BJ149" i="10"/>
  <c r="BJ170" i="10"/>
  <c r="BJ191" i="10"/>
  <c r="BJ175" i="10"/>
  <c r="BJ178" i="10"/>
  <c r="BJ168" i="10"/>
  <c r="BJ141" i="10"/>
  <c r="BJ236" i="10"/>
  <c r="BJ164" i="10"/>
  <c r="BJ156" i="10"/>
  <c r="BJ229" i="10"/>
  <c r="BJ234" i="10"/>
  <c r="BJ167" i="10"/>
  <c r="BJ174" i="10"/>
  <c r="AJ144" i="10"/>
  <c r="AJ191" i="10"/>
  <c r="AJ196" i="10"/>
  <c r="AJ169" i="10"/>
  <c r="AJ203" i="10"/>
  <c r="AJ177" i="10"/>
  <c r="AJ208" i="10"/>
  <c r="AJ139" i="10"/>
  <c r="AJ155" i="10"/>
  <c r="AJ151" i="10"/>
  <c r="AJ143" i="10"/>
  <c r="AJ194" i="10"/>
  <c r="AJ210" i="10"/>
  <c r="AJ188" i="10"/>
  <c r="AJ132" i="10"/>
  <c r="AJ223" i="10"/>
  <c r="AJ179" i="10"/>
  <c r="AJ141" i="10"/>
  <c r="AJ222" i="10"/>
  <c r="AJ189" i="10"/>
  <c r="AJ129" i="10"/>
  <c r="AJ184" i="10"/>
  <c r="AJ180" i="10"/>
  <c r="AJ238" i="10"/>
  <c r="AJ226" i="10"/>
  <c r="AJ231" i="10"/>
  <c r="AJ212" i="10"/>
  <c r="AJ209" i="10"/>
  <c r="AJ181" i="10"/>
  <c r="AJ224" i="10"/>
  <c r="AJ199" i="10"/>
  <c r="AJ161" i="10"/>
  <c r="AJ168" i="10"/>
  <c r="AJ153" i="10"/>
  <c r="AJ128" i="10"/>
  <c r="AJ236" i="10"/>
  <c r="AJ204" i="10"/>
  <c r="AJ131" i="10"/>
  <c r="AJ175" i="10"/>
  <c r="AJ162" i="10"/>
  <c r="AJ178" i="10"/>
  <c r="AJ202" i="10"/>
  <c r="AJ183" i="10"/>
  <c r="AJ145" i="10"/>
  <c r="AJ148" i="10"/>
  <c r="AJ216" i="10"/>
  <c r="AJ133" i="10"/>
  <c r="AJ174" i="10"/>
  <c r="AJ152" i="10"/>
  <c r="AJ137" i="10"/>
  <c r="AJ176" i="10"/>
  <c r="AJ185" i="10"/>
  <c r="AJ165" i="10"/>
  <c r="AJ228" i="10"/>
  <c r="AJ229" i="10"/>
  <c r="AJ163" i="10"/>
  <c r="AJ218" i="10"/>
  <c r="AJ221" i="10"/>
  <c r="AJ150" i="10"/>
  <c r="AJ173" i="10"/>
  <c r="AJ213" i="10"/>
  <c r="AJ170" i="10"/>
  <c r="AJ201" i="10"/>
  <c r="AJ205" i="10"/>
  <c r="AJ190" i="10"/>
  <c r="AJ160" i="10"/>
  <c r="AJ149" i="10"/>
  <c r="AJ232" i="10"/>
  <c r="AJ142" i="10"/>
  <c r="AJ146" i="10"/>
  <c r="AJ195" i="10"/>
  <c r="AJ130" i="10"/>
  <c r="AJ156" i="10"/>
  <c r="AJ187" i="10"/>
  <c r="AJ200" i="10"/>
  <c r="AJ164" i="10"/>
  <c r="AJ192" i="10"/>
  <c r="AJ217" i="10"/>
  <c r="AJ230" i="10"/>
  <c r="AJ166" i="10"/>
  <c r="AJ140" i="10"/>
  <c r="AJ182" i="10"/>
  <c r="AJ214" i="10"/>
  <c r="AJ206" i="10"/>
  <c r="AJ233" i="10"/>
  <c r="AJ154" i="10"/>
  <c r="Y211" i="10"/>
  <c r="Y172" i="10"/>
  <c r="Y202" i="10"/>
  <c r="Y241" i="10"/>
  <c r="Y231" i="10"/>
  <c r="Y174" i="10"/>
  <c r="Y179" i="10"/>
  <c r="Y133" i="10"/>
  <c r="Y137" i="10"/>
  <c r="Y160" i="10"/>
  <c r="Y239" i="10"/>
  <c r="Y209" i="10"/>
  <c r="Y163" i="10"/>
  <c r="Y171" i="10"/>
  <c r="Y186" i="10"/>
  <c r="Y162" i="10"/>
  <c r="Y206" i="10"/>
  <c r="Y189" i="10"/>
  <c r="Y197" i="10"/>
  <c r="Y184" i="10"/>
  <c r="Y167" i="10"/>
  <c r="Y199" i="10"/>
  <c r="Y152" i="10"/>
  <c r="Y212" i="10"/>
  <c r="Y146" i="10"/>
  <c r="Y129" i="10"/>
  <c r="Y161" i="10"/>
  <c r="AJ193" i="10"/>
  <c r="AJ225" i="10"/>
  <c r="AJ219" i="10"/>
  <c r="AJ186" i="10"/>
  <c r="AJ227" i="10"/>
  <c r="AJ220" i="10"/>
  <c r="AJ198" i="10"/>
  <c r="AA223" i="10"/>
  <c r="AA142" i="10"/>
  <c r="AA227" i="10"/>
  <c r="AA145" i="10"/>
  <c r="AA181" i="10"/>
  <c r="AA201" i="10"/>
  <c r="AA171" i="10"/>
  <c r="BJ155" i="10"/>
  <c r="BJ133" i="10"/>
  <c r="BI220" i="10"/>
  <c r="BC184" i="66"/>
  <c r="Y191" i="10"/>
  <c r="Y214" i="10"/>
  <c r="Y236" i="10"/>
  <c r="Y168" i="10"/>
  <c r="BI208" i="10"/>
  <c r="BI199" i="10"/>
  <c r="BI200" i="10"/>
  <c r="BI224" i="10"/>
  <c r="BI203" i="10"/>
  <c r="BI175" i="10"/>
  <c r="BI221" i="10"/>
  <c r="BI176" i="10"/>
  <c r="BI142" i="10"/>
  <c r="BI227" i="10"/>
  <c r="BI219" i="10"/>
  <c r="BI140" i="10"/>
  <c r="BI218" i="10"/>
  <c r="BI209" i="10"/>
  <c r="BI165" i="10"/>
  <c r="BI145" i="10"/>
  <c r="BI138" i="10"/>
  <c r="BI210" i="10"/>
  <c r="BI197" i="10"/>
  <c r="BI201" i="10"/>
  <c r="BI241" i="10"/>
  <c r="BI205" i="10"/>
  <c r="BI172" i="10"/>
  <c r="BI144" i="10"/>
  <c r="BI177" i="10"/>
  <c r="BI164" i="10"/>
  <c r="BI235" i="10"/>
  <c r="BI159" i="10"/>
  <c r="BI196" i="10"/>
  <c r="BI213" i="10"/>
  <c r="BI178" i="10"/>
  <c r="BI188" i="10"/>
  <c r="BI136" i="10"/>
  <c r="BI160" i="10"/>
  <c r="BI182" i="10"/>
  <c r="BI187" i="10"/>
  <c r="BI171" i="10"/>
  <c r="BI237" i="10"/>
  <c r="BI229" i="10"/>
  <c r="BI161" i="10"/>
  <c r="BI194" i="10"/>
  <c r="BI133" i="10"/>
  <c r="BI183" i="10"/>
  <c r="BI146" i="10"/>
  <c r="BI228" i="10"/>
  <c r="BI206" i="10"/>
  <c r="BI180" i="10"/>
  <c r="BI132" i="10"/>
  <c r="BI156" i="10"/>
  <c r="BI192" i="10"/>
  <c r="BI214" i="10"/>
  <c r="BI141" i="10"/>
  <c r="BI193" i="10"/>
  <c r="BI128" i="10"/>
  <c r="BI163" i="10"/>
  <c r="BI226" i="10"/>
  <c r="BI148" i="10"/>
  <c r="BI198" i="10"/>
  <c r="BI190" i="10"/>
  <c r="BI234" i="10"/>
  <c r="BI202" i="10"/>
  <c r="BI191" i="10"/>
  <c r="BI131" i="10"/>
  <c r="BI170" i="10"/>
  <c r="BI186" i="10"/>
  <c r="BI215" i="10"/>
  <c r="BI137" i="10"/>
  <c r="BI135" i="10"/>
  <c r="BI211" i="10"/>
  <c r="BI147" i="10"/>
  <c r="BI212" i="10"/>
  <c r="BI207" i="10"/>
  <c r="BI167" i="10"/>
  <c r="BI204" i="10"/>
  <c r="BI185" i="10"/>
  <c r="BI154" i="10"/>
  <c r="BI149" i="10"/>
  <c r="BI143" i="10"/>
  <c r="BI173" i="10"/>
  <c r="BI162" i="10"/>
  <c r="BI150" i="10"/>
  <c r="BI195" i="10"/>
  <c r="BI189" i="10"/>
  <c r="BI174" i="10"/>
  <c r="BI166" i="10"/>
  <c r="BI238" i="10"/>
  <c r="BI217" i="10"/>
  <c r="BI152" i="10"/>
  <c r="BI139" i="10"/>
  <c r="BI134" i="10"/>
  <c r="BI157" i="10"/>
  <c r="BI127" i="10"/>
  <c r="BI223" i="10"/>
  <c r="BI129" i="10"/>
  <c r="BI222" i="10"/>
  <c r="BI236" i="10"/>
  <c r="BI153" i="10"/>
  <c r="BI225" i="10"/>
  <c r="BI179" i="10"/>
  <c r="BI232" i="10"/>
  <c r="BI130" i="10"/>
  <c r="BI168" i="10"/>
  <c r="BI155" i="10"/>
  <c r="BI231" i="10"/>
  <c r="BI233" i="10"/>
  <c r="BI239" i="10"/>
  <c r="BI184" i="10"/>
  <c r="BI158" i="10"/>
  <c r="AA199" i="10"/>
  <c r="AA164" i="10"/>
  <c r="AA176" i="10"/>
  <c r="AA162" i="10"/>
  <c r="AA198" i="10"/>
  <c r="AA133" i="10"/>
  <c r="AA229" i="10"/>
  <c r="AA187" i="10"/>
  <c r="AA228" i="10"/>
  <c r="AA184" i="10"/>
  <c r="AA139" i="10"/>
  <c r="AA207" i="10"/>
  <c r="AA206" i="10"/>
  <c r="AA148" i="10"/>
  <c r="AA172" i="10"/>
  <c r="AA189" i="10"/>
  <c r="AA235" i="10"/>
  <c r="AA178" i="10"/>
  <c r="AA205" i="10"/>
  <c r="AA128" i="10"/>
  <c r="AA138" i="10"/>
  <c r="AA180" i="10"/>
  <c r="AA217" i="10"/>
  <c r="AA241" i="10"/>
  <c r="AA154" i="10"/>
  <c r="AA215" i="10"/>
  <c r="AA218" i="10"/>
  <c r="AA146" i="10"/>
  <c r="AA214" i="10"/>
  <c r="AA183" i="10"/>
  <c r="AA131" i="10"/>
  <c r="AA208" i="10"/>
  <c r="AA157" i="10"/>
  <c r="AA220" i="10"/>
  <c r="AA236" i="10"/>
  <c r="AA211" i="10"/>
  <c r="AA167" i="10"/>
  <c r="AA163" i="10"/>
  <c r="AA203" i="10"/>
  <c r="AA234" i="10"/>
  <c r="AA182" i="10"/>
  <c r="AA202" i="10"/>
  <c r="AA225" i="10"/>
  <c r="AA153" i="10"/>
  <c r="AA191" i="10"/>
  <c r="AA143" i="10"/>
  <c r="AA209" i="10"/>
  <c r="AA240" i="10"/>
  <c r="AA165" i="10"/>
  <c r="AA159" i="10"/>
  <c r="AA149" i="10"/>
  <c r="AA130" i="10"/>
  <c r="AA158" i="10"/>
  <c r="AA144" i="10"/>
  <c r="AA196" i="10"/>
  <c r="AA155" i="10"/>
  <c r="AA127" i="10"/>
  <c r="AA231" i="10"/>
  <c r="AA175" i="10"/>
  <c r="AA219" i="10"/>
  <c r="AA238" i="10"/>
  <c r="AA161" i="10"/>
  <c r="AA177" i="10"/>
  <c r="AA222" i="10"/>
  <c r="AA135" i="10"/>
  <c r="AA237" i="10"/>
  <c r="AA166" i="10"/>
  <c r="AA192" i="10"/>
  <c r="AA151" i="10"/>
  <c r="AA216" i="10"/>
  <c r="AA221" i="10"/>
  <c r="AA233" i="10"/>
  <c r="AA150" i="10"/>
  <c r="AA213" i="10"/>
  <c r="AA168" i="10"/>
  <c r="AA232" i="10"/>
  <c r="AA132" i="10"/>
  <c r="AA226" i="10"/>
  <c r="AA160" i="10"/>
  <c r="AA147" i="10"/>
  <c r="AA174" i="10"/>
  <c r="AA186" i="10"/>
  <c r="AA129" i="10"/>
  <c r="AA156" i="10"/>
  <c r="AA173" i="10"/>
  <c r="AA140" i="10"/>
  <c r="BC133" i="66"/>
  <c r="BC240" i="66"/>
  <c r="BC223" i="66"/>
  <c r="BC207" i="66"/>
  <c r="BC190" i="66"/>
  <c r="BC167" i="66"/>
  <c r="BC160" i="66"/>
  <c r="BC140" i="66"/>
  <c r="BC127" i="66"/>
  <c r="BC228" i="66"/>
  <c r="BC208" i="66"/>
  <c r="BC193" i="66"/>
  <c r="BC170" i="66"/>
  <c r="BC149" i="66"/>
  <c r="BC136" i="66"/>
  <c r="BC138" i="66"/>
  <c r="BC230" i="66"/>
  <c r="BC214" i="66"/>
  <c r="BC191" i="66"/>
  <c r="BC188" i="66"/>
  <c r="BC172" i="66"/>
  <c r="BC169" i="66"/>
  <c r="BC135" i="66"/>
  <c r="BC226" i="66"/>
  <c r="BC219" i="66"/>
  <c r="BC206" i="66"/>
  <c r="BC200" i="66"/>
  <c r="BC179" i="66"/>
  <c r="BC164" i="66"/>
  <c r="BC151" i="66"/>
  <c r="BC239" i="66"/>
  <c r="BC224" i="66"/>
  <c r="BC203" i="66"/>
  <c r="BC177" i="66"/>
  <c r="BC168" i="66"/>
  <c r="BC163" i="66"/>
  <c r="BC137" i="66"/>
  <c r="BC235" i="66"/>
  <c r="BC221" i="66"/>
  <c r="BC201" i="66"/>
  <c r="BC187" i="66"/>
  <c r="BC165" i="66"/>
  <c r="BC156" i="66"/>
  <c r="BC128" i="66"/>
  <c r="BC131" i="66"/>
  <c r="BC229" i="66"/>
  <c r="BC211" i="66"/>
  <c r="BC194" i="66"/>
  <c r="BC182" i="66"/>
  <c r="BC161" i="66"/>
  <c r="BC154" i="66"/>
  <c r="BC143" i="66"/>
  <c r="BC238" i="66"/>
  <c r="BC209" i="66"/>
  <c r="BC215" i="66"/>
  <c r="BC178" i="66"/>
  <c r="BC157" i="66"/>
  <c r="BC150" i="66"/>
  <c r="BC146" i="66"/>
  <c r="BC139" i="66"/>
  <c r="BC233" i="66"/>
  <c r="BC205" i="66"/>
  <c r="BC199" i="66"/>
  <c r="BC174" i="66"/>
  <c r="BC153" i="66"/>
  <c r="BC132" i="66"/>
  <c r="BC144" i="66"/>
  <c r="BC227" i="66"/>
  <c r="BC213" i="66"/>
  <c r="BC198" i="66"/>
  <c r="BC186" i="66"/>
  <c r="BC166" i="66"/>
  <c r="BC158" i="66"/>
  <c r="BC130" i="66"/>
  <c r="BC234" i="66"/>
  <c r="BC218" i="66"/>
  <c r="BC197" i="66"/>
  <c r="BC185" i="66"/>
  <c r="BC183" i="66"/>
  <c r="BC152" i="66"/>
  <c r="BC155" i="66"/>
  <c r="BC232" i="66"/>
  <c r="BC217" i="66"/>
  <c r="BC212" i="66"/>
  <c r="BC181" i="66"/>
  <c r="BC175" i="66"/>
  <c r="BC148" i="66"/>
  <c r="BC231" i="66"/>
  <c r="BC171" i="66"/>
  <c r="BC222" i="66"/>
  <c r="BC159" i="66"/>
  <c r="BC204" i="66"/>
  <c r="BC129" i="66"/>
  <c r="BC192" i="66"/>
  <c r="BC216" i="66"/>
  <c r="BC162" i="66"/>
  <c r="BC195" i="66"/>
  <c r="BC142" i="66"/>
  <c r="BC189" i="66"/>
  <c r="BC237" i="66"/>
  <c r="BC176" i="66"/>
  <c r="BC134" i="66"/>
  <c r="BC196" i="66"/>
  <c r="BC236" i="66"/>
  <c r="BC180" i="66"/>
  <c r="BC225" i="66"/>
  <c r="BC145" i="66"/>
  <c r="BC210" i="66"/>
  <c r="Y220" i="10"/>
  <c r="Y144" i="10"/>
  <c r="Y149" i="10"/>
  <c r="Y130" i="10"/>
  <c r="Y136" i="10"/>
  <c r="Y143" i="10"/>
  <c r="Y165" i="10"/>
  <c r="Y205" i="10"/>
  <c r="Y159" i="10"/>
  <c r="Y132" i="10"/>
  <c r="Y148" i="10"/>
  <c r="Y177" i="10"/>
  <c r="Y157" i="10"/>
  <c r="Y169" i="10"/>
  <c r="Y135" i="10"/>
  <c r="Y240" i="10"/>
  <c r="Y233" i="10"/>
  <c r="Y131" i="10"/>
  <c r="Y173" i="10"/>
  <c r="Y208" i="10"/>
  <c r="Y218" i="10"/>
  <c r="Y217" i="10"/>
  <c r="Y228" i="10"/>
  <c r="Y210" i="10"/>
  <c r="Y196" i="10"/>
  <c r="Y222" i="10"/>
  <c r="Y164" i="10"/>
  <c r="Y185" i="10"/>
  <c r="AJ234" i="10"/>
  <c r="AJ215" i="10"/>
  <c r="AJ135" i="10"/>
  <c r="AJ235" i="10"/>
  <c r="AJ197" i="10"/>
  <c r="AJ159" i="10"/>
  <c r="AJ207" i="10"/>
  <c r="AJ171" i="10"/>
  <c r="AA230" i="10"/>
  <c r="AA136" i="10"/>
  <c r="AA137" i="10"/>
  <c r="AA190" i="10"/>
  <c r="AA224" i="10"/>
  <c r="AA197" i="10"/>
  <c r="AA212" i="10"/>
  <c r="BJ226" i="10"/>
  <c r="BJ215" i="10"/>
  <c r="BI181" i="10"/>
  <c r="BC141" i="66"/>
  <c r="BC173" i="66"/>
  <c r="Y194" i="10"/>
  <c r="Y237" i="10"/>
  <c r="Y139" i="10"/>
  <c r="Y150" i="10"/>
  <c r="Y216" i="10"/>
  <c r="Y155" i="10"/>
  <c r="Y156" i="10"/>
  <c r="Y225" i="10"/>
  <c r="Y166" i="10"/>
  <c r="Y192" i="10"/>
  <c r="Y234" i="10"/>
  <c r="Y213" i="10"/>
  <c r="Y201" i="10"/>
  <c r="Y232" i="10"/>
  <c r="Y178" i="10"/>
  <c r="Y181" i="10"/>
  <c r="Y147" i="10"/>
  <c r="Y238" i="10"/>
  <c r="Y235" i="10"/>
  <c r="Y203" i="10"/>
  <c r="Y226" i="10"/>
  <c r="Y207" i="10"/>
  <c r="Y138" i="10"/>
  <c r="Y215" i="10"/>
  <c r="Y127" i="10"/>
  <c r="Y195" i="10"/>
  <c r="Y175" i="10"/>
  <c r="Y224" i="10"/>
  <c r="AJ240" i="10"/>
  <c r="AJ136" i="10"/>
  <c r="AJ211" i="10"/>
  <c r="AJ172" i="10"/>
  <c r="AJ147" i="10"/>
  <c r="AJ167" i="10"/>
  <c r="AJ158" i="10"/>
  <c r="AA210" i="10"/>
  <c r="AA239" i="10"/>
  <c r="AA188" i="10"/>
  <c r="AA194" i="10"/>
  <c r="AA170" i="10"/>
  <c r="AA141" i="10"/>
  <c r="AA193" i="10"/>
  <c r="BJ222" i="10"/>
  <c r="BJ221" i="10"/>
  <c r="BI216" i="10"/>
  <c r="BI151" i="10"/>
  <c r="BC220" i="66"/>
  <c r="BC147" i="66"/>
  <c r="BZ230" i="10"/>
  <c r="BZ223" i="10"/>
  <c r="BZ153" i="10"/>
  <c r="BZ181" i="10"/>
  <c r="BZ132" i="10"/>
  <c r="AI132" i="10"/>
  <c r="AI174" i="10"/>
  <c r="AI134" i="10"/>
  <c r="AI156" i="10"/>
  <c r="AI202" i="10"/>
  <c r="AI198" i="10"/>
  <c r="AI148" i="10"/>
  <c r="AI230" i="10"/>
  <c r="AI195" i="10"/>
  <c r="AI220" i="10"/>
  <c r="AI207" i="10"/>
  <c r="AI187" i="10"/>
  <c r="AI203" i="10"/>
  <c r="AI168" i="10"/>
  <c r="AI234" i="10"/>
  <c r="AI201" i="10"/>
  <c r="AI212" i="10"/>
  <c r="AI175" i="10"/>
  <c r="AI144" i="10"/>
  <c r="AI180" i="10"/>
  <c r="AI231" i="10"/>
  <c r="AI129" i="10"/>
  <c r="AI238" i="10"/>
  <c r="AI173" i="10"/>
  <c r="AI210" i="10"/>
  <c r="AI218" i="10"/>
  <c r="AI181" i="10"/>
  <c r="AI154" i="10"/>
  <c r="AI137" i="10"/>
  <c r="AI150" i="10"/>
  <c r="AI194" i="10"/>
  <c r="AI189" i="10"/>
  <c r="AI169" i="10"/>
  <c r="AI193" i="10"/>
  <c r="AI199" i="10"/>
  <c r="AI155" i="10"/>
  <c r="AI232" i="10"/>
  <c r="AI183" i="10"/>
  <c r="AI151" i="10"/>
  <c r="AI158" i="10"/>
  <c r="AI152" i="10"/>
  <c r="AI138" i="10"/>
  <c r="AI139" i="10"/>
  <c r="AI178" i="10"/>
  <c r="AI217" i="10"/>
  <c r="AI131" i="10"/>
  <c r="AI215" i="10"/>
  <c r="AI211" i="10"/>
  <c r="AI197" i="10"/>
  <c r="AI214" i="10"/>
  <c r="AI196" i="10"/>
  <c r="AI235" i="10"/>
  <c r="AI146" i="10"/>
  <c r="AI177" i="10"/>
  <c r="AI171" i="10"/>
  <c r="AI239" i="10"/>
  <c r="AI172" i="10"/>
  <c r="AI127" i="10"/>
  <c r="AI229" i="10"/>
  <c r="AI200" i="10"/>
  <c r="AI221" i="10"/>
  <c r="AI153" i="10"/>
  <c r="AI237" i="10"/>
  <c r="AI179" i="10"/>
  <c r="AI228" i="10"/>
  <c r="AI136" i="10"/>
  <c r="AI188" i="10"/>
  <c r="AI206" i="10"/>
  <c r="AI135" i="10"/>
  <c r="AI176" i="10"/>
  <c r="AI185" i="10"/>
  <c r="AI204" i="10"/>
  <c r="AI222" i="10"/>
  <c r="AI213" i="10"/>
  <c r="AI191" i="10"/>
  <c r="AI147" i="10"/>
  <c r="AI192" i="10"/>
  <c r="AI145" i="10"/>
  <c r="AI149" i="10"/>
  <c r="AI167" i="10"/>
  <c r="AI190" i="10"/>
  <c r="AI186" i="10"/>
  <c r="AI143" i="10"/>
  <c r="AI160" i="10"/>
  <c r="AI128" i="10"/>
  <c r="AI224" i="10"/>
  <c r="L199" i="10"/>
  <c r="L221" i="10"/>
  <c r="L198" i="10"/>
  <c r="L143" i="10"/>
  <c r="L130" i="10"/>
  <c r="L162" i="10"/>
  <c r="L133" i="10"/>
  <c r="L213" i="10"/>
  <c r="L194" i="10"/>
  <c r="L177" i="10"/>
  <c r="L161" i="10"/>
  <c r="L240" i="10"/>
  <c r="L139" i="10"/>
  <c r="L165" i="10"/>
  <c r="L173" i="10"/>
  <c r="L234" i="10"/>
  <c r="L160" i="10"/>
  <c r="L225" i="10"/>
  <c r="L206" i="10"/>
  <c r="L191" i="10"/>
  <c r="L186" i="10"/>
  <c r="L181" i="10"/>
  <c r="L214" i="10"/>
  <c r="L228" i="10"/>
  <c r="L201" i="10"/>
  <c r="L205" i="10"/>
  <c r="L142" i="10"/>
  <c r="L146" i="10"/>
  <c r="L210" i="10"/>
  <c r="L159" i="10"/>
  <c r="L145" i="10"/>
  <c r="L230" i="10"/>
  <c r="L152" i="10"/>
  <c r="L172" i="10"/>
  <c r="L144" i="10"/>
  <c r="L171" i="10"/>
  <c r="L238" i="10"/>
  <c r="L227" i="10"/>
  <c r="L148" i="10"/>
  <c r="L203" i="10"/>
  <c r="L136" i="10"/>
  <c r="L167" i="10"/>
  <c r="L182" i="10"/>
  <c r="L226" i="10"/>
  <c r="L176" i="10"/>
  <c r="L138" i="10"/>
  <c r="L195" i="10"/>
  <c r="L183" i="10"/>
  <c r="L149" i="10"/>
  <c r="L207" i="10"/>
  <c r="L169" i="10"/>
  <c r="L179" i="10"/>
  <c r="L215" i="10"/>
  <c r="L154" i="10"/>
  <c r="L223" i="10"/>
  <c r="L193" i="10"/>
  <c r="L166" i="10"/>
  <c r="L140" i="10"/>
  <c r="L153" i="10"/>
  <c r="L156" i="10"/>
  <c r="L132" i="10"/>
  <c r="L211" i="10"/>
  <c r="L164" i="10"/>
  <c r="L217" i="10"/>
  <c r="L129" i="10"/>
  <c r="L189" i="10"/>
  <c r="L168" i="10"/>
  <c r="L180" i="10"/>
  <c r="L212" i="10"/>
  <c r="L178" i="10"/>
  <c r="L158" i="10"/>
  <c r="L196" i="10"/>
  <c r="L150" i="10"/>
  <c r="L235" i="10"/>
  <c r="L174" i="10"/>
  <c r="L222" i="10"/>
  <c r="L175" i="10"/>
  <c r="L229" i="10"/>
  <c r="L208" i="10"/>
  <c r="L216" i="10"/>
  <c r="L151" i="10"/>
  <c r="L135" i="10"/>
  <c r="L219" i="10"/>
  <c r="L137" i="10"/>
  <c r="L239" i="10"/>
  <c r="L233" i="10"/>
  <c r="CB165" i="10"/>
  <c r="CB139" i="10"/>
  <c r="CB237" i="10"/>
  <c r="CB159" i="10"/>
  <c r="CB175" i="10"/>
  <c r="CB194" i="10"/>
  <c r="CB212" i="10"/>
  <c r="CB187" i="10"/>
  <c r="CB238" i="10"/>
  <c r="CB134" i="10"/>
  <c r="CB180" i="10"/>
  <c r="CB230" i="10"/>
  <c r="CB151" i="10"/>
  <c r="CB149" i="10"/>
  <c r="CB193" i="10"/>
  <c r="CB141" i="10"/>
  <c r="CB195" i="10"/>
  <c r="CB203" i="10"/>
  <c r="CB171" i="10"/>
  <c r="CB188" i="10"/>
  <c r="CB137" i="10"/>
  <c r="CB241" i="10"/>
  <c r="CB204" i="10"/>
  <c r="CB184" i="10"/>
  <c r="CB176" i="10"/>
  <c r="CB177" i="10"/>
  <c r="CB150" i="10"/>
  <c r="CB135" i="10"/>
  <c r="CB178" i="10"/>
  <c r="CB166" i="10"/>
  <c r="CB223" i="10"/>
  <c r="CB161" i="10"/>
  <c r="CB207" i="10"/>
  <c r="CB205" i="10"/>
  <c r="CB210" i="10"/>
  <c r="CB236" i="10"/>
  <c r="CB226" i="10"/>
  <c r="CB157" i="10"/>
  <c r="CB232" i="10"/>
  <c r="CB143" i="10"/>
  <c r="CB162" i="10"/>
  <c r="CB199" i="10"/>
  <c r="CB211" i="10"/>
  <c r="CB185" i="10"/>
  <c r="CB129" i="10"/>
  <c r="CB229" i="10"/>
  <c r="CB222" i="10"/>
  <c r="CB146" i="10"/>
  <c r="CB182" i="10"/>
  <c r="CB168" i="10"/>
  <c r="CB133" i="10"/>
  <c r="CB201" i="10"/>
  <c r="CB202" i="10"/>
  <c r="CB148" i="10"/>
  <c r="CB189" i="10"/>
  <c r="CB191" i="10"/>
  <c r="CB163" i="10"/>
  <c r="CB213" i="10"/>
  <c r="CB155" i="10"/>
  <c r="CB181" i="10"/>
  <c r="CB186" i="10"/>
  <c r="CB200" i="10"/>
  <c r="CB225" i="10"/>
  <c r="CB239" i="10"/>
  <c r="CB145" i="10"/>
  <c r="CB219" i="10"/>
  <c r="CB206" i="10"/>
  <c r="CB234" i="10"/>
  <c r="CB227" i="10"/>
  <c r="CB170" i="10"/>
  <c r="CB233" i="10"/>
  <c r="CB183" i="10"/>
  <c r="CB196" i="10"/>
  <c r="CB228" i="10"/>
  <c r="CB172" i="10"/>
  <c r="BZ151" i="10"/>
  <c r="BZ215" i="10"/>
  <c r="BZ128" i="10"/>
  <c r="CA229" i="10"/>
  <c r="CA137" i="10"/>
  <c r="CA215" i="10"/>
  <c r="CA209" i="10"/>
  <c r="CA148" i="10"/>
  <c r="CA235" i="10"/>
  <c r="CA157" i="10"/>
  <c r="CA183" i="10"/>
  <c r="Z222" i="10"/>
  <c r="Z189" i="10"/>
  <c r="Z160" i="10"/>
  <c r="Z163" i="10"/>
  <c r="Z191" i="10"/>
  <c r="Z137" i="10"/>
  <c r="Z187" i="10"/>
  <c r="CA200" i="10"/>
  <c r="CA222" i="10"/>
  <c r="CA173" i="10"/>
  <c r="CA240" i="10"/>
  <c r="CA237" i="10"/>
  <c r="CA146" i="10"/>
  <c r="CA177" i="10"/>
  <c r="Z226" i="10"/>
  <c r="Z193" i="10"/>
  <c r="Z146" i="10"/>
  <c r="Z202" i="10"/>
  <c r="Z229" i="10"/>
  <c r="Z150" i="10"/>
  <c r="Z208" i="10"/>
  <c r="CA199" i="10"/>
  <c r="CA230" i="10"/>
  <c r="CA196" i="10"/>
  <c r="CA194" i="10"/>
  <c r="CA207" i="10"/>
  <c r="CA156" i="10"/>
  <c r="CA241" i="10"/>
  <c r="Z192" i="10"/>
  <c r="Z132" i="10"/>
  <c r="Z201" i="10"/>
  <c r="Z203" i="10"/>
  <c r="Z156" i="10"/>
  <c r="Z214" i="10"/>
  <c r="Z159" i="10"/>
  <c r="K39" i="56"/>
  <c r="K42" i="56"/>
  <c r="K45" i="56"/>
  <c r="K44" i="56"/>
  <c r="CA224" i="10"/>
  <c r="CA136" i="10"/>
  <c r="CA142" i="10"/>
  <c r="CA197" i="10"/>
  <c r="CA202" i="10"/>
  <c r="CA135" i="10"/>
  <c r="CA226" i="10"/>
  <c r="CA161" i="10"/>
  <c r="CA155" i="10"/>
  <c r="CA220" i="10"/>
  <c r="CA151" i="10"/>
  <c r="CA176" i="10"/>
  <c r="CA192" i="10"/>
  <c r="CA172" i="10"/>
  <c r="CA211" i="10"/>
  <c r="CA170" i="10"/>
  <c r="CA133" i="10"/>
  <c r="CA182" i="10"/>
  <c r="CA231" i="10"/>
  <c r="CA168" i="10"/>
  <c r="CA127" i="10"/>
  <c r="CA184" i="10"/>
  <c r="CA234" i="10"/>
  <c r="CA145" i="10"/>
  <c r="CA149" i="10"/>
  <c r="CA138" i="10"/>
  <c r="CA154" i="10"/>
  <c r="CA189" i="10"/>
  <c r="Z136" i="10"/>
  <c r="Z127" i="10"/>
  <c r="Z148" i="10"/>
  <c r="Z232" i="10"/>
  <c r="Z216" i="10"/>
  <c r="Z184" i="10"/>
  <c r="Z183" i="10"/>
  <c r="Z196" i="10"/>
  <c r="Z190" i="10"/>
  <c r="Z235" i="10"/>
  <c r="Z237" i="10"/>
  <c r="Z151" i="10"/>
  <c r="Z167" i="10"/>
  <c r="Z204" i="10"/>
  <c r="Z197" i="10"/>
  <c r="Z239" i="10"/>
  <c r="Z179" i="10"/>
  <c r="Z219" i="10"/>
  <c r="Z135" i="10"/>
  <c r="Z225" i="10"/>
  <c r="Z175" i="10"/>
  <c r="Z181" i="10"/>
  <c r="Z162" i="10"/>
  <c r="Z194" i="10"/>
  <c r="Z177" i="10"/>
  <c r="Z221" i="10"/>
  <c r="Z223" i="10"/>
  <c r="Z241" i="10"/>
  <c r="Z224" i="10"/>
  <c r="CA213" i="10"/>
  <c r="CA221" i="10"/>
  <c r="CA210" i="10"/>
  <c r="CA165" i="10"/>
  <c r="CA195" i="10"/>
  <c r="CA128" i="10"/>
  <c r="CA158" i="10"/>
  <c r="CA238" i="10"/>
  <c r="CA191" i="10"/>
  <c r="CA130" i="10"/>
  <c r="CA179" i="10"/>
  <c r="CA239" i="10"/>
  <c r="CA152" i="10"/>
  <c r="CA132" i="10"/>
  <c r="CA153" i="10"/>
  <c r="CA208" i="10"/>
  <c r="CA232" i="10"/>
  <c r="CA143" i="10"/>
  <c r="CA164" i="10"/>
  <c r="CA167" i="10"/>
  <c r="CA219" i="10"/>
  <c r="CA181" i="10"/>
  <c r="CA180" i="10"/>
  <c r="CA163" i="10"/>
  <c r="CA129" i="10"/>
  <c r="CA187" i="10"/>
  <c r="CA140" i="10"/>
  <c r="CA198" i="10"/>
  <c r="CA147" i="10"/>
  <c r="Z180" i="10"/>
  <c r="Z195" i="10"/>
  <c r="Z168" i="10"/>
  <c r="Z205" i="10"/>
  <c r="Z165" i="10"/>
  <c r="Z133" i="10"/>
  <c r="Z161" i="10"/>
  <c r="Z164" i="10"/>
  <c r="Z185" i="10"/>
  <c r="Z234" i="10"/>
  <c r="Z207" i="10"/>
  <c r="Z199" i="10"/>
  <c r="Z212" i="10"/>
  <c r="Z143" i="10"/>
  <c r="Z129" i="10"/>
  <c r="Z139" i="10"/>
  <c r="Z218" i="10"/>
  <c r="Z155" i="10"/>
  <c r="Z145" i="10"/>
  <c r="Z173" i="10"/>
  <c r="Z230" i="10"/>
  <c r="Z174" i="10"/>
  <c r="Z154" i="10"/>
  <c r="Z209" i="10"/>
  <c r="Z236" i="10"/>
  <c r="Z157" i="10"/>
  <c r="Z186" i="10"/>
  <c r="Z134" i="10"/>
  <c r="Z128" i="10"/>
  <c r="CD157" i="10"/>
  <c r="CA142" i="66"/>
  <c r="CA143" i="66"/>
  <c r="CA239" i="66"/>
  <c r="CA224" i="66"/>
  <c r="CA218" i="66"/>
  <c r="CA189" i="66"/>
  <c r="CA192" i="66"/>
  <c r="CA145" i="66"/>
  <c r="CA237" i="66"/>
  <c r="CA223" i="66"/>
  <c r="CA212" i="66"/>
  <c r="CA185" i="66"/>
  <c r="CA183" i="66"/>
  <c r="CA141" i="66"/>
  <c r="CA130" i="66"/>
  <c r="CA225" i="66"/>
  <c r="CA206" i="66"/>
  <c r="CA194" i="66"/>
  <c r="CA165" i="66"/>
  <c r="CA153" i="66"/>
  <c r="CA134" i="66"/>
  <c r="CA231" i="66"/>
  <c r="CA213" i="66"/>
  <c r="CA208" i="66"/>
  <c r="CA184" i="66"/>
  <c r="CA163" i="66"/>
  <c r="CA158" i="66"/>
  <c r="CA135" i="66"/>
  <c r="CA136" i="66"/>
  <c r="CA129" i="66"/>
  <c r="CA147" i="66"/>
  <c r="CA241" i="66"/>
  <c r="CA219" i="66"/>
  <c r="CA201" i="66"/>
  <c r="CA173" i="66"/>
  <c r="CA180" i="66"/>
  <c r="CA160" i="66"/>
  <c r="CA235" i="66"/>
  <c r="CA214" i="66"/>
  <c r="CA197" i="66"/>
  <c r="CA186" i="66"/>
  <c r="CA172" i="66"/>
  <c r="CA156" i="66"/>
  <c r="CA234" i="66"/>
  <c r="CA229" i="66"/>
  <c r="CA207" i="66"/>
  <c r="CA181" i="66"/>
  <c r="CA175" i="66"/>
  <c r="CA167" i="66"/>
  <c r="CA240" i="66"/>
  <c r="CA220" i="66"/>
  <c r="CA204" i="66"/>
  <c r="CA193" i="66"/>
  <c r="CA198" i="66"/>
  <c r="CA149" i="66"/>
  <c r="CA151" i="66"/>
  <c r="CA139" i="66"/>
  <c r="CA140" i="66"/>
  <c r="CA137" i="66"/>
  <c r="CA138" i="66"/>
  <c r="CA227" i="66"/>
  <c r="CA209" i="66"/>
  <c r="CA202" i="66"/>
  <c r="CA176" i="66"/>
  <c r="CA161" i="66"/>
  <c r="CA154" i="66"/>
  <c r="CA228" i="66"/>
  <c r="CA205" i="66"/>
  <c r="CA200" i="66"/>
  <c r="CA169" i="66"/>
  <c r="CA157" i="66"/>
  <c r="CA150" i="66"/>
  <c r="CA232" i="66"/>
  <c r="CA217" i="66"/>
  <c r="CA191" i="66"/>
  <c r="CA170" i="66"/>
  <c r="CA166" i="66"/>
  <c r="CA162" i="66"/>
  <c r="CA230" i="66"/>
  <c r="CA211" i="66"/>
  <c r="CA199" i="66"/>
  <c r="CA182" i="66"/>
  <c r="CA179" i="66"/>
  <c r="CA148" i="66"/>
  <c r="CA131" i="66"/>
  <c r="CA132" i="66"/>
  <c r="CA215" i="66"/>
  <c r="CA159" i="66"/>
  <c r="CA174" i="66"/>
  <c r="CA216" i="66"/>
  <c r="CA152" i="66"/>
  <c r="CA177" i="66"/>
  <c r="CA128" i="66"/>
  <c r="CA146" i="66"/>
  <c r="CA221" i="66"/>
  <c r="CA188" i="66"/>
  <c r="CA164" i="66"/>
  <c r="CA133" i="66"/>
  <c r="CA196" i="66"/>
  <c r="CA236" i="66"/>
  <c r="CA168" i="66"/>
  <c r="CA203" i="66"/>
  <c r="CA238" i="66"/>
  <c r="CA187" i="66"/>
  <c r="CA144" i="66"/>
  <c r="CA178" i="66"/>
  <c r="CA155" i="66"/>
  <c r="CA222" i="66"/>
  <c r="CA226" i="66"/>
  <c r="CA171" i="66"/>
  <c r="CA195" i="66"/>
  <c r="CA233" i="66"/>
  <c r="CA190" i="66"/>
  <c r="CA210" i="66"/>
  <c r="CA127" i="66"/>
  <c r="CB150" i="66"/>
  <c r="CB136" i="66"/>
  <c r="CB143" i="66"/>
  <c r="CB230" i="66"/>
  <c r="CB210" i="66"/>
  <c r="CB193" i="66"/>
  <c r="CB185" i="66"/>
  <c r="CB160" i="66"/>
  <c r="CB157" i="66"/>
  <c r="CB232" i="66"/>
  <c r="CB222" i="66"/>
  <c r="CB214" i="66"/>
  <c r="CB181" i="66"/>
  <c r="CB156" i="66"/>
  <c r="CB153" i="66"/>
  <c r="CB229" i="66"/>
  <c r="CB215" i="66"/>
  <c r="CB194" i="66"/>
  <c r="CB187" i="66"/>
  <c r="CB170" i="66"/>
  <c r="CB163" i="66"/>
  <c r="CB138" i="66"/>
  <c r="CB226" i="66"/>
  <c r="CB208" i="66"/>
  <c r="CB198" i="66"/>
  <c r="CB173" i="66"/>
  <c r="CB148" i="66"/>
  <c r="CB145" i="66"/>
  <c r="CB135" i="66"/>
  <c r="CB129" i="66"/>
  <c r="CB140" i="66"/>
  <c r="CB146" i="66"/>
  <c r="CB228" i="66"/>
  <c r="CB211" i="66"/>
  <c r="CB192" i="66"/>
  <c r="CB169" i="66"/>
  <c r="CB144" i="66"/>
  <c r="CB241" i="66"/>
  <c r="CB224" i="66"/>
  <c r="CB207" i="66"/>
  <c r="CB188" i="66"/>
  <c r="CB199" i="66"/>
  <c r="CB159" i="66"/>
  <c r="CB142" i="66"/>
  <c r="CB231" i="66"/>
  <c r="CB218" i="66"/>
  <c r="CB201" i="66"/>
  <c r="CB177" i="66"/>
  <c r="CB152" i="66"/>
  <c r="CB149" i="66"/>
  <c r="CB236" i="66"/>
  <c r="CB219" i="66"/>
  <c r="CB209" i="66"/>
  <c r="CB189" i="66"/>
  <c r="CB175" i="66"/>
  <c r="CB151" i="66"/>
  <c r="CB141" i="66"/>
  <c r="CB139" i="66"/>
  <c r="CB154" i="66"/>
  <c r="CB132" i="66"/>
  <c r="CB137" i="66"/>
  <c r="CB235" i="66"/>
  <c r="CB227" i="66"/>
  <c r="CB205" i="66"/>
  <c r="CB172" i="66"/>
  <c r="CB179" i="66"/>
  <c r="CB171" i="66"/>
  <c r="CB234" i="66"/>
  <c r="CB213" i="66"/>
  <c r="CB202" i="66"/>
  <c r="CB190" i="66"/>
  <c r="CB178" i="66"/>
  <c r="CB166" i="66"/>
  <c r="CB233" i="66"/>
  <c r="CB216" i="66"/>
  <c r="CB200" i="66"/>
  <c r="CB180" i="66"/>
  <c r="CB174" i="66"/>
  <c r="CB162" i="66"/>
  <c r="CB134" i="66"/>
  <c r="CB225" i="66"/>
  <c r="CB212" i="66"/>
  <c r="CB197" i="66"/>
  <c r="CB195" i="66"/>
  <c r="CB165" i="66"/>
  <c r="CB161" i="66"/>
  <c r="CB131" i="66"/>
  <c r="CB238" i="66"/>
  <c r="CB164" i="66"/>
  <c r="CB204" i="66"/>
  <c r="CB240" i="66"/>
  <c r="CB183" i="66"/>
  <c r="CB221" i="66"/>
  <c r="CB158" i="66"/>
  <c r="CB206" i="66"/>
  <c r="CB182" i="66"/>
  <c r="CB130" i="66"/>
  <c r="CB220" i="66"/>
  <c r="CB147" i="66"/>
  <c r="CB184" i="66"/>
  <c r="CB223" i="66"/>
  <c r="CB155" i="66"/>
  <c r="CB196" i="66"/>
  <c r="CB127" i="66"/>
  <c r="CB128" i="66"/>
  <c r="CB237" i="66"/>
  <c r="CB203" i="66"/>
  <c r="CB176" i="66"/>
  <c r="CB133" i="66"/>
  <c r="CB186" i="66"/>
  <c r="CB217" i="66"/>
  <c r="CB168" i="66"/>
  <c r="CB191" i="66"/>
  <c r="CB239" i="66"/>
  <c r="CB167" i="66"/>
  <c r="CA171" i="10"/>
  <c r="CA166" i="10"/>
  <c r="CA141" i="10"/>
  <c r="CA205" i="10"/>
  <c r="CA212" i="10"/>
  <c r="CA206" i="10"/>
  <c r="CA188" i="10"/>
  <c r="CA185" i="10"/>
  <c r="CA131" i="10"/>
  <c r="CA204" i="10"/>
  <c r="CA159" i="10"/>
  <c r="CA217" i="10"/>
  <c r="CA216" i="10"/>
  <c r="CA178" i="10"/>
  <c r="CA150" i="10"/>
  <c r="CA174" i="10"/>
  <c r="CA186" i="10"/>
  <c r="CA190" i="10"/>
  <c r="CA175" i="10"/>
  <c r="CA203" i="10"/>
  <c r="CA233" i="10"/>
  <c r="CA160" i="10"/>
  <c r="CA134" i="10"/>
  <c r="CA193" i="10"/>
  <c r="CA169" i="10"/>
  <c r="CA225" i="10"/>
  <c r="CA236" i="10"/>
  <c r="CA223" i="10"/>
  <c r="Z131" i="10"/>
  <c r="Z176" i="10"/>
  <c r="Z227" i="10"/>
  <c r="Z228" i="10"/>
  <c r="Z142" i="10"/>
  <c r="Z178" i="10"/>
  <c r="Z140" i="10"/>
  <c r="Z200" i="10"/>
  <c r="Z130" i="10"/>
  <c r="Z233" i="10"/>
  <c r="Z144" i="10"/>
  <c r="Z166" i="10"/>
  <c r="Z147" i="10"/>
  <c r="Z172" i="10"/>
  <c r="Z169" i="10"/>
  <c r="Z220" i="10"/>
  <c r="Z141" i="10"/>
  <c r="Z171" i="10"/>
  <c r="Z215" i="10"/>
  <c r="Z198" i="10"/>
  <c r="Z149" i="10"/>
  <c r="Z238" i="10"/>
  <c r="Z158" i="10"/>
  <c r="Z211" i="10"/>
  <c r="Z213" i="10"/>
  <c r="Z182" i="10"/>
  <c r="Z153" i="10"/>
  <c r="Z152" i="10"/>
  <c r="C93" i="51"/>
  <c r="C38" i="56" s="1"/>
  <c r="D85" i="7"/>
  <c r="G93" i="51" s="1"/>
  <c r="CC123" i="10"/>
  <c r="I85" i="7"/>
  <c r="K93" i="51" s="1"/>
  <c r="E85" i="7"/>
  <c r="F85" i="7" s="1"/>
  <c r="CC149" i="66"/>
  <c r="CC135" i="66"/>
  <c r="CC144" i="66"/>
  <c r="CC133" i="66"/>
  <c r="CC233" i="66"/>
  <c r="CC214" i="66"/>
  <c r="CC201" i="66"/>
  <c r="CC237" i="66"/>
  <c r="CC199" i="66"/>
  <c r="CC204" i="66"/>
  <c r="CC173" i="66"/>
  <c r="CC150" i="66"/>
  <c r="CC240" i="66"/>
  <c r="CC223" i="66"/>
  <c r="CC198" i="66"/>
  <c r="CC184" i="66"/>
  <c r="CC169" i="66"/>
  <c r="CC156" i="66"/>
  <c r="CC241" i="66"/>
  <c r="CC217" i="66"/>
  <c r="CC192" i="66"/>
  <c r="CC180" i="66"/>
  <c r="CC170" i="66"/>
  <c r="CC152" i="66"/>
  <c r="CC221" i="66"/>
  <c r="CC193" i="66"/>
  <c r="CC189" i="66"/>
  <c r="CC178" i="66"/>
  <c r="CC165" i="66"/>
  <c r="CC132" i="66"/>
  <c r="CC139" i="66"/>
  <c r="CC136" i="66"/>
  <c r="CC137" i="66"/>
  <c r="CC230" i="66"/>
  <c r="CC215" i="66"/>
  <c r="CC146" i="66"/>
  <c r="CC225" i="66"/>
  <c r="CC209" i="66"/>
  <c r="CC186" i="66"/>
  <c r="CC177" i="66"/>
  <c r="CC160" i="66"/>
  <c r="CC232" i="66"/>
  <c r="CC211" i="66"/>
  <c r="CC191" i="66"/>
  <c r="CC168" i="66"/>
  <c r="CC155" i="66"/>
  <c r="CC130" i="66"/>
  <c r="CC236" i="66"/>
  <c r="CC207" i="66"/>
  <c r="CC187" i="66"/>
  <c r="CC182" i="66"/>
  <c r="CC151" i="66"/>
  <c r="CC235" i="66"/>
  <c r="CC216" i="66"/>
  <c r="CC210" i="66"/>
  <c r="CC176" i="66"/>
  <c r="CC164" i="66"/>
  <c r="CC148" i="66"/>
  <c r="CC127" i="66"/>
  <c r="CC128" i="66"/>
  <c r="CC140" i="66"/>
  <c r="CC238" i="66"/>
  <c r="CC218" i="66"/>
  <c r="CC219" i="66"/>
  <c r="CC239" i="66"/>
  <c r="CC212" i="66"/>
  <c r="CC195" i="66"/>
  <c r="CC172" i="66"/>
  <c r="CC159" i="66"/>
  <c r="CC145" i="66"/>
  <c r="CC229" i="66"/>
  <c r="CC208" i="66"/>
  <c r="CC179" i="66"/>
  <c r="CC163" i="66"/>
  <c r="CC162" i="66"/>
  <c r="CC134" i="66"/>
  <c r="CC227" i="66"/>
  <c r="CC205" i="66"/>
  <c r="CC175" i="66"/>
  <c r="CC185" i="66"/>
  <c r="CC158" i="66"/>
  <c r="CC234" i="66"/>
  <c r="CC202" i="66"/>
  <c r="CC190" i="66"/>
  <c r="CC174" i="66"/>
  <c r="CC147" i="66"/>
  <c r="CC142" i="66"/>
  <c r="CC131" i="66"/>
  <c r="CC141" i="66"/>
  <c r="CC129" i="66"/>
  <c r="CC231" i="66"/>
  <c r="CC220" i="66"/>
  <c r="CC200" i="66"/>
  <c r="CC228" i="66"/>
  <c r="CC213" i="66"/>
  <c r="CC183" i="66"/>
  <c r="CC167" i="66"/>
  <c r="CC143" i="66"/>
  <c r="CC153" i="66"/>
  <c r="CC226" i="66"/>
  <c r="CC206" i="66"/>
  <c r="CC196" i="66"/>
  <c r="CC166" i="66"/>
  <c r="CC161" i="66"/>
  <c r="CC138" i="66"/>
  <c r="CC222" i="66"/>
  <c r="CC197" i="66"/>
  <c r="CC194" i="66"/>
  <c r="CC188" i="66"/>
  <c r="CC157" i="66"/>
  <c r="CC224" i="66"/>
  <c r="CC203" i="66"/>
  <c r="CC171" i="66"/>
  <c r="CC181" i="66"/>
  <c r="CC154" i="66"/>
  <c r="AD164" i="10"/>
  <c r="AD160" i="10"/>
  <c r="AD177" i="10"/>
  <c r="AD151" i="10"/>
  <c r="AD127" i="10"/>
  <c r="AD235" i="10"/>
  <c r="AD193" i="10"/>
  <c r="AD165" i="10"/>
  <c r="AD225" i="10"/>
  <c r="AD190" i="10"/>
  <c r="AD182" i="10"/>
  <c r="AD138" i="10"/>
  <c r="AD141" i="10"/>
  <c r="AD200" i="10"/>
  <c r="AD228" i="10"/>
  <c r="AD241" i="10"/>
  <c r="AD145" i="10"/>
  <c r="AD142" i="10"/>
  <c r="AD144" i="10"/>
  <c r="AD152" i="10"/>
  <c r="AD218" i="10"/>
  <c r="AD187" i="10"/>
  <c r="AD181" i="10"/>
  <c r="AD214" i="10"/>
  <c r="AD206" i="10"/>
  <c r="AD212" i="10"/>
  <c r="AD207" i="10"/>
  <c r="AD223" i="10"/>
  <c r="D203" i="10"/>
  <c r="D185" i="10"/>
  <c r="D175" i="10"/>
  <c r="D158" i="10"/>
  <c r="D170" i="10"/>
  <c r="D174" i="10"/>
  <c r="D232" i="10"/>
  <c r="D141" i="10"/>
  <c r="D218" i="10"/>
  <c r="D179" i="10"/>
  <c r="D188" i="10"/>
  <c r="D222" i="10"/>
  <c r="D194" i="10"/>
  <c r="D147" i="10"/>
  <c r="D177" i="10"/>
  <c r="D226" i="10"/>
  <c r="D151" i="10"/>
  <c r="D131" i="10"/>
  <c r="D199" i="10"/>
  <c r="D145" i="10"/>
  <c r="D161" i="10"/>
  <c r="D184" i="10"/>
  <c r="D167" i="10"/>
  <c r="D216" i="10"/>
  <c r="D152" i="10"/>
  <c r="D206" i="10"/>
  <c r="D200" i="10"/>
  <c r="D140" i="10"/>
  <c r="AD188" i="10"/>
  <c r="AD185" i="10"/>
  <c r="AD150" i="10"/>
  <c r="AD210" i="10"/>
  <c r="AD209" i="10"/>
  <c r="AD174" i="10"/>
  <c r="AD170" i="10"/>
  <c r="AD134" i="10"/>
  <c r="AD140" i="10"/>
  <c r="AD132" i="10"/>
  <c r="AD184" i="10"/>
  <c r="AD194" i="10"/>
  <c r="AD239" i="10"/>
  <c r="AD157" i="10"/>
  <c r="AD202" i="10"/>
  <c r="AD133" i="10"/>
  <c r="AD158" i="10"/>
  <c r="AD169" i="10"/>
  <c r="AD227" i="10"/>
  <c r="AD130" i="10"/>
  <c r="AD179" i="10"/>
  <c r="AD168" i="10"/>
  <c r="AD195" i="10"/>
  <c r="AD215" i="10"/>
  <c r="AD189" i="10"/>
  <c r="AD237" i="10"/>
  <c r="AD154" i="10"/>
  <c r="AD153" i="10"/>
  <c r="AD211" i="10"/>
  <c r="D190" i="10"/>
  <c r="D144" i="10"/>
  <c r="D189" i="10"/>
  <c r="D154" i="10"/>
  <c r="D228" i="10"/>
  <c r="D137" i="10"/>
  <c r="D236" i="10"/>
  <c r="D176" i="10"/>
  <c r="D153" i="10"/>
  <c r="D139" i="10"/>
  <c r="D233" i="10"/>
  <c r="D223" i="10"/>
  <c r="D128" i="10"/>
  <c r="D182" i="10"/>
  <c r="D173" i="10"/>
  <c r="D207" i="10"/>
  <c r="D238" i="10"/>
  <c r="D178" i="10"/>
  <c r="D204" i="10"/>
  <c r="D162" i="10"/>
  <c r="D198" i="10"/>
  <c r="D231" i="10"/>
  <c r="D127" i="10"/>
  <c r="D221" i="10"/>
  <c r="D132" i="10"/>
  <c r="D191" i="10"/>
  <c r="D150" i="10"/>
  <c r="D183" i="10"/>
  <c r="D219" i="10"/>
  <c r="AD192" i="10"/>
  <c r="AD197" i="10"/>
  <c r="AD135" i="10"/>
  <c r="AD203" i="10"/>
  <c r="AD159" i="10"/>
  <c r="AD162" i="10"/>
  <c r="AD146" i="10"/>
  <c r="AD230" i="10"/>
  <c r="AD131" i="10"/>
  <c r="AD191" i="10"/>
  <c r="AD222" i="10"/>
  <c r="AD166" i="10"/>
  <c r="AD199" i="10"/>
  <c r="AD231" i="10"/>
  <c r="AD136" i="10"/>
  <c r="AD128" i="10"/>
  <c r="AD216" i="10"/>
  <c r="AD204" i="10"/>
  <c r="AD137" i="10"/>
  <c r="AD186" i="10"/>
  <c r="AD176" i="10"/>
  <c r="AD238" i="10"/>
  <c r="AD220" i="10"/>
  <c r="AD240" i="10"/>
  <c r="AD226" i="10"/>
  <c r="AD167" i="10"/>
  <c r="AD219" i="10"/>
  <c r="AD201" i="10"/>
  <c r="D142" i="10"/>
  <c r="D202" i="10"/>
  <c r="D212" i="10"/>
  <c r="D134" i="10"/>
  <c r="D225" i="10"/>
  <c r="D227" i="10"/>
  <c r="D210" i="10"/>
  <c r="D229" i="10"/>
  <c r="D146" i="10"/>
  <c r="D237" i="10"/>
  <c r="D156" i="10"/>
  <c r="D136" i="10"/>
  <c r="D195" i="10"/>
  <c r="D187" i="10"/>
  <c r="D138" i="10"/>
  <c r="D133" i="10"/>
  <c r="D208" i="10"/>
  <c r="D169" i="10"/>
  <c r="D193" i="10"/>
  <c r="D165" i="10"/>
  <c r="D181" i="10"/>
  <c r="D171" i="10"/>
  <c r="D157" i="10"/>
  <c r="D172" i="10"/>
  <c r="D234" i="10"/>
  <c r="D166" i="10"/>
  <c r="D215" i="10"/>
  <c r="D155" i="10"/>
  <c r="CD146" i="10"/>
  <c r="BZ184" i="10"/>
  <c r="BZ217" i="10"/>
  <c r="BZ158" i="10"/>
  <c r="BZ171" i="10"/>
  <c r="BZ188" i="10"/>
  <c r="BZ186" i="10"/>
  <c r="BZ179" i="10"/>
  <c r="BZ194" i="10"/>
  <c r="BZ176" i="10"/>
  <c r="BZ134" i="10"/>
  <c r="BZ130" i="10"/>
  <c r="BZ138" i="10"/>
  <c r="BZ183" i="10"/>
  <c r="BZ140" i="10"/>
  <c r="BZ142" i="10"/>
  <c r="BZ165" i="10"/>
  <c r="BZ129" i="10"/>
  <c r="BZ237" i="10"/>
  <c r="BZ178" i="10"/>
  <c r="BZ127" i="10"/>
  <c r="BZ172" i="10"/>
  <c r="BZ192" i="10"/>
  <c r="BZ189" i="10"/>
  <c r="BZ157" i="10"/>
  <c r="BZ241" i="10"/>
  <c r="BZ164" i="10"/>
  <c r="BZ166" i="10"/>
  <c r="BZ200" i="10"/>
  <c r="BZ204" i="10"/>
  <c r="BZ160" i="10"/>
  <c r="BZ210" i="10"/>
  <c r="BZ224" i="10"/>
  <c r="BZ206" i="10"/>
  <c r="BZ222" i="10"/>
  <c r="BZ208" i="10"/>
  <c r="BZ231" i="10"/>
  <c r="BZ146" i="10"/>
  <c r="BZ149" i="10"/>
  <c r="BZ133" i="10"/>
  <c r="BZ154" i="10"/>
  <c r="BZ155" i="10"/>
  <c r="BZ209" i="10"/>
  <c r="BZ156" i="10"/>
  <c r="BZ180" i="10"/>
  <c r="BZ227" i="10"/>
  <c r="BZ234" i="10"/>
  <c r="BZ226" i="10"/>
  <c r="BZ228" i="10"/>
  <c r="BZ170" i="10"/>
  <c r="BZ197" i="10"/>
  <c r="CX234" i="66"/>
  <c r="CX212" i="66"/>
  <c r="CX197" i="66"/>
  <c r="CX189" i="66"/>
  <c r="CX173" i="66"/>
  <c r="CX160" i="66"/>
  <c r="CX230" i="66"/>
  <c r="CX215" i="66"/>
  <c r="CX202" i="66"/>
  <c r="CX170" i="66"/>
  <c r="CX188" i="66"/>
  <c r="CX127" i="66"/>
  <c r="CX229" i="66"/>
  <c r="CX214" i="66"/>
  <c r="CX201" i="66"/>
  <c r="CX171" i="66"/>
  <c r="CX164" i="66"/>
  <c r="CX155" i="66"/>
  <c r="CX231" i="66"/>
  <c r="CX216" i="66"/>
  <c r="CX192" i="66"/>
  <c r="CX183" i="66"/>
  <c r="CX199" i="66"/>
  <c r="CX235" i="66"/>
  <c r="CX220" i="66"/>
  <c r="CX205" i="66"/>
  <c r="CX174" i="66"/>
  <c r="CX165" i="66"/>
  <c r="CX157" i="66"/>
  <c r="CX241" i="66"/>
  <c r="CX221" i="66"/>
  <c r="CX219" i="66"/>
  <c r="CX186" i="66"/>
  <c r="CX193" i="66"/>
  <c r="CX204" i="66"/>
  <c r="CX130" i="66"/>
  <c r="CX167" i="66"/>
  <c r="CX156" i="66"/>
  <c r="CX233" i="66"/>
  <c r="CX218" i="66"/>
  <c r="CX203" i="66"/>
  <c r="CX175" i="66"/>
  <c r="CX172" i="66"/>
  <c r="CX159" i="66"/>
  <c r="CX196" i="66"/>
  <c r="CX135" i="66"/>
  <c r="CX179" i="66"/>
  <c r="CX238" i="66"/>
  <c r="CX185" i="66"/>
  <c r="CX143" i="66"/>
  <c r="CX138" i="66"/>
  <c r="CX148" i="66"/>
  <c r="CX136" i="66"/>
  <c r="CX133" i="66"/>
  <c r="CX239" i="66"/>
  <c r="CX166" i="66"/>
  <c r="CX210" i="66"/>
  <c r="CX146" i="66"/>
  <c r="CX240" i="66"/>
  <c r="CX225" i="66"/>
  <c r="CX208" i="66"/>
  <c r="CX178" i="66"/>
  <c r="CX176" i="66"/>
  <c r="CX161" i="66"/>
  <c r="CX211" i="66"/>
  <c r="CX149" i="66"/>
  <c r="CX222" i="66"/>
  <c r="CX163" i="66"/>
  <c r="CX213" i="66"/>
  <c r="CX144" i="66"/>
  <c r="CX191" i="66"/>
  <c r="CX223" i="66"/>
  <c r="CX128" i="66"/>
  <c r="CX129" i="66"/>
  <c r="CX145" i="66"/>
  <c r="CX224" i="66"/>
  <c r="CX150" i="66"/>
  <c r="CX195" i="66"/>
  <c r="CX153" i="66"/>
  <c r="CX236" i="66"/>
  <c r="CX232" i="66"/>
  <c r="CX200" i="66"/>
  <c r="CX187" i="66"/>
  <c r="CX181" i="66"/>
  <c r="CX168" i="66"/>
  <c r="CX198" i="66"/>
  <c r="CX141" i="66"/>
  <c r="CX209" i="66"/>
  <c r="CX140" i="66"/>
  <c r="CX182" i="66"/>
  <c r="CX131" i="66"/>
  <c r="CX134" i="66"/>
  <c r="CX158" i="66"/>
  <c r="CX152" i="66"/>
  <c r="CX137" i="66"/>
  <c r="CX228" i="66"/>
  <c r="CX207" i="66"/>
  <c r="CX237" i="66"/>
  <c r="CX217" i="66"/>
  <c r="CX177" i="66"/>
  <c r="CX162" i="66"/>
  <c r="CX194" i="66"/>
  <c r="CX184" i="66"/>
  <c r="CX142" i="66"/>
  <c r="CX132" i="66"/>
  <c r="CX151" i="66"/>
  <c r="CX169" i="66"/>
  <c r="CX227" i="66"/>
  <c r="CX206" i="66"/>
  <c r="CX147" i="66"/>
  <c r="CX190" i="66"/>
  <c r="CX226" i="66"/>
  <c r="CX154" i="66"/>
  <c r="CX180" i="66"/>
  <c r="CX139" i="66"/>
  <c r="CY129" i="66"/>
  <c r="CY151" i="66"/>
  <c r="CY138" i="66"/>
  <c r="CY227" i="66"/>
  <c r="CY209" i="66"/>
  <c r="CY194" i="66"/>
  <c r="CY182" i="66"/>
  <c r="CY161" i="66"/>
  <c r="CY154" i="66"/>
  <c r="CY236" i="66"/>
  <c r="CY217" i="66"/>
  <c r="CY206" i="66"/>
  <c r="CY177" i="66"/>
  <c r="CY200" i="66"/>
  <c r="CY163" i="66"/>
  <c r="CY224" i="66"/>
  <c r="CY181" i="66"/>
  <c r="CY148" i="66"/>
  <c r="CY226" i="66"/>
  <c r="CY191" i="66"/>
  <c r="CY179" i="66"/>
  <c r="CY211" i="66"/>
  <c r="CY158" i="66"/>
  <c r="CY214" i="66"/>
  <c r="CY159" i="66"/>
  <c r="CY220" i="66"/>
  <c r="CY149" i="66"/>
  <c r="CY190" i="66"/>
  <c r="CY136" i="66"/>
  <c r="CY146" i="66"/>
  <c r="CY147" i="66"/>
  <c r="CY144" i="66"/>
  <c r="CY230" i="66"/>
  <c r="CY216" i="66"/>
  <c r="CY195" i="66"/>
  <c r="CY169" i="66"/>
  <c r="CY172" i="66"/>
  <c r="CY155" i="66"/>
  <c r="CY239" i="66"/>
  <c r="CY218" i="66"/>
  <c r="CY207" i="66"/>
  <c r="CY192" i="66"/>
  <c r="CY165" i="66"/>
  <c r="CY160" i="66"/>
  <c r="CY225" i="66"/>
  <c r="CY199" i="66"/>
  <c r="CY157" i="66"/>
  <c r="CY237" i="66"/>
  <c r="CY210" i="66"/>
  <c r="CY167" i="66"/>
  <c r="CY233" i="66"/>
  <c r="CY166" i="66"/>
  <c r="CY232" i="66"/>
  <c r="CY180" i="66"/>
  <c r="CY238" i="66"/>
  <c r="CY170" i="66"/>
  <c r="CY204" i="66"/>
  <c r="CY128" i="66"/>
  <c r="CY130" i="66"/>
  <c r="CY222" i="66"/>
  <c r="CY187" i="66"/>
  <c r="CY152" i="66"/>
  <c r="CY229" i="66"/>
  <c r="CY196" i="66"/>
  <c r="CY153" i="66"/>
  <c r="CY197" i="66"/>
  <c r="CY131" i="66"/>
  <c r="CY188" i="66"/>
  <c r="CY186" i="66"/>
  <c r="CY173" i="66"/>
  <c r="CY193" i="66"/>
  <c r="CY156" i="66"/>
  <c r="CY133" i="66"/>
  <c r="CY241" i="66"/>
  <c r="CY215" i="66"/>
  <c r="CY176" i="66"/>
  <c r="CY127" i="66"/>
  <c r="CY219" i="66"/>
  <c r="CY184" i="66"/>
  <c r="CY162" i="66"/>
  <c r="CY178" i="66"/>
  <c r="CY221" i="66"/>
  <c r="CY141" i="66"/>
  <c r="CY132" i="66"/>
  <c r="CY135" i="66"/>
  <c r="CY235" i="66"/>
  <c r="CY142" i="66"/>
  <c r="CY137" i="66"/>
  <c r="CY234" i="66"/>
  <c r="CY201" i="66"/>
  <c r="CY175" i="66"/>
  <c r="CY139" i="66"/>
  <c r="CY212" i="66"/>
  <c r="CY174" i="66"/>
  <c r="CY240" i="66"/>
  <c r="CY168" i="66"/>
  <c r="CY213" i="66"/>
  <c r="CY164" i="66"/>
  <c r="CY140" i="66"/>
  <c r="CY143" i="66"/>
  <c r="CY228" i="66"/>
  <c r="CY134" i="66"/>
  <c r="CY223" i="66"/>
  <c r="CY189" i="66"/>
  <c r="CY145" i="66"/>
  <c r="CY231" i="66"/>
  <c r="CY202" i="66"/>
  <c r="CY171" i="66"/>
  <c r="CY205" i="66"/>
  <c r="CY150" i="66"/>
  <c r="CY185" i="66"/>
  <c r="CY198" i="66"/>
  <c r="CY203" i="66"/>
  <c r="CY208" i="66"/>
  <c r="CY183" i="66"/>
  <c r="CZ129" i="66"/>
  <c r="CZ128" i="66"/>
  <c r="CZ235" i="66"/>
  <c r="CZ218" i="66"/>
  <c r="CZ196" i="66"/>
  <c r="CZ185" i="66"/>
  <c r="CZ179" i="66"/>
  <c r="CZ147" i="66"/>
  <c r="CZ228" i="66"/>
  <c r="CZ205" i="66"/>
  <c r="CZ195" i="66"/>
  <c r="CZ165" i="66"/>
  <c r="CZ130" i="66"/>
  <c r="CZ222" i="66"/>
  <c r="CZ202" i="66"/>
  <c r="CZ183" i="66"/>
  <c r="CZ159" i="66"/>
  <c r="CZ231" i="66"/>
  <c r="CZ190" i="66"/>
  <c r="CZ138" i="66"/>
  <c r="CZ207" i="66"/>
  <c r="CZ140" i="66"/>
  <c r="CZ216" i="66"/>
  <c r="CZ131" i="66"/>
  <c r="CZ211" i="66"/>
  <c r="CZ220" i="66"/>
  <c r="CZ134" i="66"/>
  <c r="CZ225" i="66"/>
  <c r="CZ135" i="66"/>
  <c r="CZ141" i="66"/>
  <c r="CZ136" i="66"/>
  <c r="CZ137" i="66"/>
  <c r="CZ234" i="66"/>
  <c r="CZ208" i="66"/>
  <c r="CZ192" i="66"/>
  <c r="CZ175" i="66"/>
  <c r="CZ152" i="66"/>
  <c r="CZ239" i="66"/>
  <c r="CZ221" i="66"/>
  <c r="CZ194" i="66"/>
  <c r="CZ164" i="66"/>
  <c r="CZ151" i="66"/>
  <c r="CZ229" i="66"/>
  <c r="CZ212" i="66"/>
  <c r="CZ172" i="66"/>
  <c r="CZ170" i="66"/>
  <c r="CZ149" i="66"/>
  <c r="CZ133" i="66"/>
  <c r="CZ142" i="66"/>
  <c r="CZ236" i="66"/>
  <c r="CZ219" i="66"/>
  <c r="CZ209" i="66"/>
  <c r="CZ176" i="66"/>
  <c r="CZ182" i="66"/>
  <c r="CZ163" i="66"/>
  <c r="CZ237" i="66"/>
  <c r="CZ214" i="66"/>
  <c r="CZ184" i="66"/>
  <c r="CZ189" i="66"/>
  <c r="CZ157" i="66"/>
  <c r="CZ224" i="66"/>
  <c r="CZ206" i="66"/>
  <c r="CZ187" i="66"/>
  <c r="CZ156" i="66"/>
  <c r="CZ238" i="66"/>
  <c r="CZ199" i="66"/>
  <c r="CZ162" i="66"/>
  <c r="CZ215" i="66"/>
  <c r="CZ178" i="66"/>
  <c r="CZ241" i="66"/>
  <c r="CZ155" i="66"/>
  <c r="CZ226" i="66"/>
  <c r="CZ233" i="66"/>
  <c r="CZ166" i="66"/>
  <c r="CZ139" i="66"/>
  <c r="CZ171" i="66"/>
  <c r="CZ132" i="66"/>
  <c r="CZ198" i="66"/>
  <c r="CZ227" i="66"/>
  <c r="CZ240" i="66"/>
  <c r="CZ158" i="66"/>
  <c r="CZ160" i="66"/>
  <c r="CZ169" i="66"/>
  <c r="CZ168" i="66"/>
  <c r="CZ148" i="66"/>
  <c r="CZ127" i="66"/>
  <c r="CZ145" i="66"/>
  <c r="CZ177" i="66"/>
  <c r="CZ200" i="66"/>
  <c r="CZ210" i="66"/>
  <c r="CZ213" i="66"/>
  <c r="CZ232" i="66"/>
  <c r="CZ153" i="66"/>
  <c r="CZ146" i="66"/>
  <c r="CZ188" i="66"/>
  <c r="CZ204" i="66"/>
  <c r="CZ230" i="66"/>
  <c r="CZ167" i="66"/>
  <c r="CZ173" i="66"/>
  <c r="CZ193" i="66"/>
  <c r="CZ203" i="66"/>
  <c r="CZ223" i="66"/>
  <c r="CZ143" i="66"/>
  <c r="CZ154" i="66"/>
  <c r="CZ191" i="66"/>
  <c r="CZ197" i="66"/>
  <c r="CZ217" i="66"/>
  <c r="CZ161" i="66"/>
  <c r="CZ144" i="66"/>
  <c r="CZ174" i="66"/>
  <c r="CZ186" i="66"/>
  <c r="CZ180" i="66"/>
  <c r="CZ201" i="66"/>
  <c r="CZ181" i="66"/>
  <c r="CZ150" i="66"/>
  <c r="CU133" i="66"/>
  <c r="CU134" i="66"/>
  <c r="CU224" i="66"/>
  <c r="CU211" i="66"/>
  <c r="CU193" i="66"/>
  <c r="CU174" i="66"/>
  <c r="CU145" i="66"/>
  <c r="CU130" i="66"/>
  <c r="CU229" i="66"/>
  <c r="CU209" i="66"/>
  <c r="CU213" i="66"/>
  <c r="CU187" i="66"/>
  <c r="CU157" i="66"/>
  <c r="CU158" i="66"/>
  <c r="CU225" i="66"/>
  <c r="CU217" i="66"/>
  <c r="CU200" i="66"/>
  <c r="CU178" i="66"/>
  <c r="CU149" i="66"/>
  <c r="CU150" i="66"/>
  <c r="CU182" i="66"/>
  <c r="CU227" i="66"/>
  <c r="CU163" i="66"/>
  <c r="CU184" i="66"/>
  <c r="CU234" i="66"/>
  <c r="CU135" i="66"/>
  <c r="CU139" i="66"/>
  <c r="CU128" i="66"/>
  <c r="CU146" i="66"/>
  <c r="CU137" i="66"/>
  <c r="CU240" i="66"/>
  <c r="CU214" i="66"/>
  <c r="CU191" i="66"/>
  <c r="CU202" i="66"/>
  <c r="CU186" i="66"/>
  <c r="CU166" i="66"/>
  <c r="CU236" i="66"/>
  <c r="CU219" i="66"/>
  <c r="CU197" i="66"/>
  <c r="CU177" i="66"/>
  <c r="CU165" i="66"/>
  <c r="CU152" i="66"/>
  <c r="CU233" i="66"/>
  <c r="CU218" i="66"/>
  <c r="CU195" i="66"/>
  <c r="CU169" i="66"/>
  <c r="CU171" i="66"/>
  <c r="CU167" i="66"/>
  <c r="CU205" i="66"/>
  <c r="CU154" i="66"/>
  <c r="CU185" i="66"/>
  <c r="CU216" i="66"/>
  <c r="CU159" i="66"/>
  <c r="CU173" i="66"/>
  <c r="CU221" i="66"/>
  <c r="CU140" i="66"/>
  <c r="CU136" i="66"/>
  <c r="CU138" i="66"/>
  <c r="CU142" i="66"/>
  <c r="CU235" i="66"/>
  <c r="CU212" i="66"/>
  <c r="CU194" i="66"/>
  <c r="CU190" i="66"/>
  <c r="CU161" i="66"/>
  <c r="CU162" i="66"/>
  <c r="CU232" i="66"/>
  <c r="CU223" i="66"/>
  <c r="CU207" i="66"/>
  <c r="CU192" i="66"/>
  <c r="CU176" i="66"/>
  <c r="CU164" i="66"/>
  <c r="CU226" i="66"/>
  <c r="CU215" i="66"/>
  <c r="CU196" i="66"/>
  <c r="CU204" i="66"/>
  <c r="CU175" i="66"/>
  <c r="CU155" i="66"/>
  <c r="CU203" i="66"/>
  <c r="CU239" i="66"/>
  <c r="CU180" i="66"/>
  <c r="CU199" i="66"/>
  <c r="CU198" i="66"/>
  <c r="CU127" i="66"/>
  <c r="CU147" i="66"/>
  <c r="CU144" i="66"/>
  <c r="CU143" i="66"/>
  <c r="CU241" i="66"/>
  <c r="CU168" i="66"/>
  <c r="CU210" i="66"/>
  <c r="CU237" i="66"/>
  <c r="CU172" i="66"/>
  <c r="CU206" i="66"/>
  <c r="CU131" i="66"/>
  <c r="CU222" i="66"/>
  <c r="CU156" i="66"/>
  <c r="CU189" i="66"/>
  <c r="CU220" i="66"/>
  <c r="CU160" i="66"/>
  <c r="CU230" i="66"/>
  <c r="CU132" i="66"/>
  <c r="CU201" i="66"/>
  <c r="CU238" i="66"/>
  <c r="CU170" i="66"/>
  <c r="CU208" i="66"/>
  <c r="CU228" i="66"/>
  <c r="CU183" i="66"/>
  <c r="CU148" i="66"/>
  <c r="CU129" i="66"/>
  <c r="CU181" i="66"/>
  <c r="CU231" i="66"/>
  <c r="CU141" i="66"/>
  <c r="CU188" i="66"/>
  <c r="CU153" i="66"/>
  <c r="CU179" i="66"/>
  <c r="CU151" i="66"/>
  <c r="CN132" i="66"/>
  <c r="CN154" i="66"/>
  <c r="CN225" i="66"/>
  <c r="CN213" i="66"/>
  <c r="CN198" i="66"/>
  <c r="CN189" i="66"/>
  <c r="CN182" i="66"/>
  <c r="CN158" i="66"/>
  <c r="CN238" i="66"/>
  <c r="CN220" i="66"/>
  <c r="CN202" i="66"/>
  <c r="CN164" i="66"/>
  <c r="CN163" i="66"/>
  <c r="CN219" i="66"/>
  <c r="CN200" i="66"/>
  <c r="CN186" i="66"/>
  <c r="CN144" i="66"/>
  <c r="CN239" i="66"/>
  <c r="CN192" i="66"/>
  <c r="CN162" i="66"/>
  <c r="CN201" i="66"/>
  <c r="CN155" i="66"/>
  <c r="CN181" i="66"/>
  <c r="CN214" i="66"/>
  <c r="CN146" i="66"/>
  <c r="CN160" i="66"/>
  <c r="CN206" i="66"/>
  <c r="CN176" i="66"/>
  <c r="CN127" i="66"/>
  <c r="CN128" i="66"/>
  <c r="CN141" i="66"/>
  <c r="CN228" i="66"/>
  <c r="CN208" i="66"/>
  <c r="CN199" i="66"/>
  <c r="CN173" i="66"/>
  <c r="CN152" i="66"/>
  <c r="CN149" i="66"/>
  <c r="CN234" i="66"/>
  <c r="CN211" i="66"/>
  <c r="CN190" i="66"/>
  <c r="CN175" i="66"/>
  <c r="CN153" i="66"/>
  <c r="CN231" i="66"/>
  <c r="CN193" i="66"/>
  <c r="CN179" i="66"/>
  <c r="CN151" i="66"/>
  <c r="CN223" i="66"/>
  <c r="CN191" i="66"/>
  <c r="CN229" i="66"/>
  <c r="CN187" i="66"/>
  <c r="CN130" i="66"/>
  <c r="CN140" i="66"/>
  <c r="CN209" i="66"/>
  <c r="CN131" i="66"/>
  <c r="CN135" i="66"/>
  <c r="CN165" i="66"/>
  <c r="CN138" i="66"/>
  <c r="CN133" i="66"/>
  <c r="CN222" i="66"/>
  <c r="CN180" i="66"/>
  <c r="CN147" i="66"/>
  <c r="CN218" i="66"/>
  <c r="CN177" i="66"/>
  <c r="CN227" i="66"/>
  <c r="CN184" i="66"/>
  <c r="CN134" i="66"/>
  <c r="CN148" i="66"/>
  <c r="CN185" i="66"/>
  <c r="CN237" i="66"/>
  <c r="CN203" i="66"/>
  <c r="CN226" i="66"/>
  <c r="CN129" i="66"/>
  <c r="CN232" i="66"/>
  <c r="CN196" i="66"/>
  <c r="CN168" i="66"/>
  <c r="CN233" i="66"/>
  <c r="CN194" i="66"/>
  <c r="CN159" i="66"/>
  <c r="CN212" i="66"/>
  <c r="CN174" i="66"/>
  <c r="CN207" i="66"/>
  <c r="CN204" i="66"/>
  <c r="CN197" i="66"/>
  <c r="CN157" i="66"/>
  <c r="CN171" i="66"/>
  <c r="CN150" i="66"/>
  <c r="CN136" i="66"/>
  <c r="CN195" i="66"/>
  <c r="CN230" i="66"/>
  <c r="CN235" i="66"/>
  <c r="CN161" i="66"/>
  <c r="CN169" i="66"/>
  <c r="CN139" i="66"/>
  <c r="CN236" i="66"/>
  <c r="CN167" i="66"/>
  <c r="CN215" i="66"/>
  <c r="CN210" i="66"/>
  <c r="CN217" i="66"/>
  <c r="CN240" i="66"/>
  <c r="CN224" i="66"/>
  <c r="CN137" i="66"/>
  <c r="CN205" i="66"/>
  <c r="CN241" i="66"/>
  <c r="CN156" i="66"/>
  <c r="CN170" i="66"/>
  <c r="CN216" i="66"/>
  <c r="CN183" i="66"/>
  <c r="CN145" i="66"/>
  <c r="CN166" i="66"/>
  <c r="CN143" i="66"/>
  <c r="CN188" i="66"/>
  <c r="CN221" i="66"/>
  <c r="CN178" i="66"/>
  <c r="CN142" i="66"/>
  <c r="CN172" i="66"/>
  <c r="CP240" i="66"/>
  <c r="CP229" i="66"/>
  <c r="CP209" i="66"/>
  <c r="CP190" i="66"/>
  <c r="CP167" i="66"/>
  <c r="CP146" i="66"/>
  <c r="CP237" i="66"/>
  <c r="CP226" i="66"/>
  <c r="CP208" i="66"/>
  <c r="CP186" i="66"/>
  <c r="CP184" i="66"/>
  <c r="CP142" i="66"/>
  <c r="CP235" i="66"/>
  <c r="CP220" i="66"/>
  <c r="CP204" i="66"/>
  <c r="CP182" i="66"/>
  <c r="CP169" i="66"/>
  <c r="CP149" i="66"/>
  <c r="CP202" i="66"/>
  <c r="CP134" i="66"/>
  <c r="CP127" i="66"/>
  <c r="CP222" i="66"/>
  <c r="CP199" i="66"/>
  <c r="CP183" i="66"/>
  <c r="CP157" i="66"/>
  <c r="CP231" i="66"/>
  <c r="CP210" i="66"/>
  <c r="CP185" i="66"/>
  <c r="CP173" i="66"/>
  <c r="CP238" i="66"/>
  <c r="CP214" i="66"/>
  <c r="CP197" i="66"/>
  <c r="CP177" i="66"/>
  <c r="CP159" i="66"/>
  <c r="CP168" i="66"/>
  <c r="CP203" i="66"/>
  <c r="CP239" i="66"/>
  <c r="CP171" i="66"/>
  <c r="CP138" i="66"/>
  <c r="CP131" i="66"/>
  <c r="CP187" i="66"/>
  <c r="CP144" i="66"/>
  <c r="CP147" i="66"/>
  <c r="CP143" i="66"/>
  <c r="CP233" i="66"/>
  <c r="CP215" i="66"/>
  <c r="CP207" i="66"/>
  <c r="CP166" i="66"/>
  <c r="CP160" i="66"/>
  <c r="CP241" i="66"/>
  <c r="CP192" i="66"/>
  <c r="CP170" i="66"/>
  <c r="CP158" i="66"/>
  <c r="CP227" i="66"/>
  <c r="CP206" i="66"/>
  <c r="CP201" i="66"/>
  <c r="CP180" i="66"/>
  <c r="CP236" i="66"/>
  <c r="CP161" i="66"/>
  <c r="CP178" i="66"/>
  <c r="CP223" i="66"/>
  <c r="CP150" i="66"/>
  <c r="CP139" i="66"/>
  <c r="CP228" i="66"/>
  <c r="CP130" i="66"/>
  <c r="CP132" i="66"/>
  <c r="CP128" i="66"/>
  <c r="CP140" i="66"/>
  <c r="CP225" i="66"/>
  <c r="CP198" i="66"/>
  <c r="CP174" i="66"/>
  <c r="CP162" i="66"/>
  <c r="CP230" i="66"/>
  <c r="CP211" i="66"/>
  <c r="CP200" i="66"/>
  <c r="CP176" i="66"/>
  <c r="CP156" i="66"/>
  <c r="CP221" i="66"/>
  <c r="CP195" i="66"/>
  <c r="CP175" i="66"/>
  <c r="CP163" i="66"/>
  <c r="CP193" i="66"/>
  <c r="CP218" i="66"/>
  <c r="CP164" i="66"/>
  <c r="CP194" i="66"/>
  <c r="CP155" i="66"/>
  <c r="CP152" i="66"/>
  <c r="CP145" i="66"/>
  <c r="CP136" i="66"/>
  <c r="CP133" i="66"/>
  <c r="CP129" i="66"/>
  <c r="CP188" i="66"/>
  <c r="CP196" i="66"/>
  <c r="CP205" i="66"/>
  <c r="CP234" i="66"/>
  <c r="CP191" i="66"/>
  <c r="CP141" i="66"/>
  <c r="CP232" i="66"/>
  <c r="CP151" i="66"/>
  <c r="CP153" i="66"/>
  <c r="CP154" i="66"/>
  <c r="CP213" i="66"/>
  <c r="CP135" i="66"/>
  <c r="CP212" i="66"/>
  <c r="CP219" i="66"/>
  <c r="CP224" i="66"/>
  <c r="CP217" i="66"/>
  <c r="CP216" i="66"/>
  <c r="CP148" i="66"/>
  <c r="CP179" i="66"/>
  <c r="CP137" i="66"/>
  <c r="CP189" i="66"/>
  <c r="CP165" i="66"/>
  <c r="CP181" i="66"/>
  <c r="CP172" i="66"/>
  <c r="CK127" i="66"/>
  <c r="CK139" i="66"/>
  <c r="CK145" i="66"/>
  <c r="CK141" i="66"/>
  <c r="CK224" i="66"/>
  <c r="CK217" i="66"/>
  <c r="CK191" i="66"/>
  <c r="CK180" i="66"/>
  <c r="CK151" i="66"/>
  <c r="CK148" i="66"/>
  <c r="CK230" i="66"/>
  <c r="CK215" i="66"/>
  <c r="CK197" i="66"/>
  <c r="CK194" i="66"/>
  <c r="CK159" i="66"/>
  <c r="CK156" i="66"/>
  <c r="CK225" i="66"/>
  <c r="CK195" i="66"/>
  <c r="CK155" i="66"/>
  <c r="CK238" i="66"/>
  <c r="CK187" i="66"/>
  <c r="CK147" i="66"/>
  <c r="CK222" i="66"/>
  <c r="CK204" i="66"/>
  <c r="CK167" i="66"/>
  <c r="CK235" i="66"/>
  <c r="CK200" i="66"/>
  <c r="CK158" i="66"/>
  <c r="CK132" i="66"/>
  <c r="CK135" i="66"/>
  <c r="CK142" i="66"/>
  <c r="CK133" i="66"/>
  <c r="CK236" i="66"/>
  <c r="CK223" i="66"/>
  <c r="CK199" i="66"/>
  <c r="CK179" i="66"/>
  <c r="CK181" i="66"/>
  <c r="CK164" i="66"/>
  <c r="CK237" i="66"/>
  <c r="CK226" i="66"/>
  <c r="CK205" i="66"/>
  <c r="CK185" i="66"/>
  <c r="CK163" i="66"/>
  <c r="CK154" i="66"/>
  <c r="CK138" i="66"/>
  <c r="CK229" i="66"/>
  <c r="CK184" i="66"/>
  <c r="CK152" i="66"/>
  <c r="CK207" i="66"/>
  <c r="CK176" i="66"/>
  <c r="CK240" i="66"/>
  <c r="CK206" i="66"/>
  <c r="CK168" i="66"/>
  <c r="CK134" i="66"/>
  <c r="CK174" i="66"/>
  <c r="CK219" i="66"/>
  <c r="CK186" i="66"/>
  <c r="CK128" i="66"/>
  <c r="CK153" i="66"/>
  <c r="CK234" i="66"/>
  <c r="CK192" i="66"/>
  <c r="CK178" i="66"/>
  <c r="CK233" i="66"/>
  <c r="CK210" i="66"/>
  <c r="CK169" i="66"/>
  <c r="CK241" i="66"/>
  <c r="CK190" i="66"/>
  <c r="CK193" i="66"/>
  <c r="CK231" i="66"/>
  <c r="CK166" i="66"/>
  <c r="CK228" i="66"/>
  <c r="CK160" i="66"/>
  <c r="CK131" i="66"/>
  <c r="CK146" i="66"/>
  <c r="CK218" i="66"/>
  <c r="CK198" i="66"/>
  <c r="CK162" i="66"/>
  <c r="CK227" i="66"/>
  <c r="CK213" i="66"/>
  <c r="CK143" i="66"/>
  <c r="CK220" i="66"/>
  <c r="CK150" i="66"/>
  <c r="CK175" i="66"/>
  <c r="CK221" i="66"/>
  <c r="CK170" i="66"/>
  <c r="CK177" i="66"/>
  <c r="CK144" i="66"/>
  <c r="CK149" i="66"/>
  <c r="CK239" i="66"/>
  <c r="CK202" i="66"/>
  <c r="CK182" i="66"/>
  <c r="CK137" i="66"/>
  <c r="CK209" i="66"/>
  <c r="CK172" i="66"/>
  <c r="CK130" i="66"/>
  <c r="CK183" i="66"/>
  <c r="CK216" i="66"/>
  <c r="CK161" i="66"/>
  <c r="CK201" i="66"/>
  <c r="CK208" i="66"/>
  <c r="CK211" i="66"/>
  <c r="CK189" i="66"/>
  <c r="CK157" i="66"/>
  <c r="CK196" i="66"/>
  <c r="CK129" i="66"/>
  <c r="CK212" i="66"/>
  <c r="CK232" i="66"/>
  <c r="CK188" i="66"/>
  <c r="CK214" i="66"/>
  <c r="CK171" i="66"/>
  <c r="CK173" i="66"/>
  <c r="CK136" i="66"/>
  <c r="CK165" i="66"/>
  <c r="CK203" i="66"/>
  <c r="CK140" i="66"/>
  <c r="CH127" i="66"/>
  <c r="CH236" i="66"/>
  <c r="CH214" i="66"/>
  <c r="CH195" i="66"/>
  <c r="CH171" i="66"/>
  <c r="CH162" i="66"/>
  <c r="CH151" i="66"/>
  <c r="CH228" i="66"/>
  <c r="CH210" i="66"/>
  <c r="CH191" i="66"/>
  <c r="CH167" i="66"/>
  <c r="CH158" i="66"/>
  <c r="CH240" i="66"/>
  <c r="CH217" i="66"/>
  <c r="CH213" i="66"/>
  <c r="CH182" i="66"/>
  <c r="CH176" i="66"/>
  <c r="CH168" i="66"/>
  <c r="CH225" i="66"/>
  <c r="CH150" i="66"/>
  <c r="CH202" i="66"/>
  <c r="CH223" i="66"/>
  <c r="CH164" i="66"/>
  <c r="CH144" i="66"/>
  <c r="CH134" i="66"/>
  <c r="CH131" i="66"/>
  <c r="CH140" i="66"/>
  <c r="CH136" i="66"/>
  <c r="CH145" i="66"/>
  <c r="CH241" i="66"/>
  <c r="CH224" i="66"/>
  <c r="CH208" i="66"/>
  <c r="CH186" i="66"/>
  <c r="CH166" i="66"/>
  <c r="CH146" i="66"/>
  <c r="CH238" i="66"/>
  <c r="CH221" i="66"/>
  <c r="CH205" i="66"/>
  <c r="CH196" i="66"/>
  <c r="CH188" i="66"/>
  <c r="CH142" i="66"/>
  <c r="CH234" i="66"/>
  <c r="CH218" i="66"/>
  <c r="CH204" i="66"/>
  <c r="CH199" i="66"/>
  <c r="CH181" i="66"/>
  <c r="CH149" i="66"/>
  <c r="CH207" i="66"/>
  <c r="CH130" i="66"/>
  <c r="CH178" i="66"/>
  <c r="CH216" i="66"/>
  <c r="CH155" i="66"/>
  <c r="CH135" i="66"/>
  <c r="CH141" i="66"/>
  <c r="CH138" i="66"/>
  <c r="CH148" i="66"/>
  <c r="CH128" i="66"/>
  <c r="CH137" i="66"/>
  <c r="CH227" i="66"/>
  <c r="CH226" i="66"/>
  <c r="CH197" i="66"/>
  <c r="CH189" i="66"/>
  <c r="CH180" i="66"/>
  <c r="CH156" i="66"/>
  <c r="CH229" i="66"/>
  <c r="CH222" i="66"/>
  <c r="CH192" i="66"/>
  <c r="CH183" i="66"/>
  <c r="CH172" i="66"/>
  <c r="CH163" i="66"/>
  <c r="CH232" i="66"/>
  <c r="CH206" i="66"/>
  <c r="CH194" i="66"/>
  <c r="CH185" i="66"/>
  <c r="CH154" i="66"/>
  <c r="CH239" i="66"/>
  <c r="CH177" i="66"/>
  <c r="CH220" i="66"/>
  <c r="CH161" i="66"/>
  <c r="CH175" i="66"/>
  <c r="CH160" i="66"/>
  <c r="CH200" i="66"/>
  <c r="CH173" i="66"/>
  <c r="CH187" i="66"/>
  <c r="CH152" i="66"/>
  <c r="CH129" i="66"/>
  <c r="CH215" i="66"/>
  <c r="CH157" i="66"/>
  <c r="CH170" i="66"/>
  <c r="CH219" i="66"/>
  <c r="CH159" i="66"/>
  <c r="CH201" i="66"/>
  <c r="CH139" i="66"/>
  <c r="CH174" i="66"/>
  <c r="CH211" i="66"/>
  <c r="CH153" i="66"/>
  <c r="CH179" i="66"/>
  <c r="CH230" i="66"/>
  <c r="CH143" i="66"/>
  <c r="CH147" i="66"/>
  <c r="CH235" i="66"/>
  <c r="CH193" i="66"/>
  <c r="CH209" i="66"/>
  <c r="CH233" i="66"/>
  <c r="CH169" i="66"/>
  <c r="CH165" i="66"/>
  <c r="CH231" i="66"/>
  <c r="CH133" i="66"/>
  <c r="CH184" i="66"/>
  <c r="CH132" i="66"/>
  <c r="CH203" i="66"/>
  <c r="CH198" i="66"/>
  <c r="CH190" i="66"/>
  <c r="CH237" i="66"/>
  <c r="CH212" i="66"/>
  <c r="CD166" i="10"/>
  <c r="CD212" i="10"/>
  <c r="C20" i="56"/>
  <c r="CD186" i="10"/>
  <c r="CD194" i="10"/>
  <c r="G39" i="56"/>
  <c r="CD159" i="10"/>
  <c r="CD127" i="10"/>
  <c r="CS149" i="66"/>
  <c r="CS132" i="66"/>
  <c r="CS127" i="66"/>
  <c r="CS128" i="66"/>
  <c r="CS131" i="66"/>
  <c r="CS140" i="66"/>
  <c r="CS135" i="66"/>
  <c r="CS139" i="66"/>
  <c r="CS141" i="66"/>
  <c r="CS136" i="66"/>
  <c r="CS144" i="66"/>
  <c r="CS129" i="66"/>
  <c r="CS137" i="66"/>
  <c r="CS133" i="66"/>
  <c r="CS146" i="66"/>
  <c r="CS241" i="66"/>
  <c r="CS236" i="66"/>
  <c r="CS234" i="66"/>
  <c r="CS224" i="66"/>
  <c r="CS222" i="66"/>
  <c r="CS223" i="66"/>
  <c r="CS212" i="66"/>
  <c r="CS207" i="66"/>
  <c r="CS205" i="66"/>
  <c r="CS215" i="66"/>
  <c r="CS193" i="66"/>
  <c r="CS192" i="66"/>
  <c r="CS187" i="66"/>
  <c r="CS175" i="66"/>
  <c r="CS186" i="66"/>
  <c r="CS172" i="66"/>
  <c r="CS167" i="66"/>
  <c r="CS166" i="66"/>
  <c r="CS188" i="66"/>
  <c r="CS159" i="66"/>
  <c r="CS143" i="66"/>
  <c r="CS150" i="66"/>
  <c r="CS165" i="66"/>
  <c r="CS148" i="66"/>
  <c r="CS235" i="66"/>
  <c r="CS239" i="66"/>
  <c r="CS229" i="66"/>
  <c r="CS226" i="66"/>
  <c r="CS230" i="66"/>
  <c r="CS217" i="66"/>
  <c r="CS214" i="66"/>
  <c r="CS202" i="66"/>
  <c r="CS203" i="66"/>
  <c r="CS200" i="66"/>
  <c r="CS201" i="66"/>
  <c r="CS195" i="66"/>
  <c r="CS183" i="66"/>
  <c r="CS194" i="66"/>
  <c r="CS180" i="66"/>
  <c r="CS182" i="66"/>
  <c r="CS181" i="66"/>
  <c r="CS185" i="66"/>
  <c r="CS169" i="66"/>
  <c r="CS151" i="66"/>
  <c r="CS158" i="66"/>
  <c r="CS161" i="66"/>
  <c r="CS156" i="66"/>
  <c r="CS134" i="66"/>
  <c r="CS145" i="66"/>
  <c r="CS240" i="66"/>
  <c r="CS237" i="66"/>
  <c r="CS233" i="66"/>
  <c r="CS216" i="66"/>
  <c r="CS208" i="66"/>
  <c r="CS197" i="66"/>
  <c r="CS191" i="66"/>
  <c r="CS189" i="66"/>
  <c r="CS174" i="66"/>
  <c r="CS178" i="66"/>
  <c r="CS147" i="66"/>
  <c r="CS157" i="66"/>
  <c r="CS153" i="66"/>
  <c r="CS238" i="66"/>
  <c r="CS228" i="66"/>
  <c r="CS218" i="66"/>
  <c r="CS219" i="66"/>
  <c r="CS213" i="66"/>
  <c r="CS206" i="66"/>
  <c r="CS190" i="66"/>
  <c r="CS184" i="66"/>
  <c r="CS163" i="66"/>
  <c r="CS177" i="66"/>
  <c r="CS162" i="66"/>
  <c r="CS160" i="66"/>
  <c r="CS130" i="66"/>
  <c r="CS232" i="66"/>
  <c r="CS227" i="66"/>
  <c r="CS221" i="66"/>
  <c r="CS211" i="66"/>
  <c r="CS199" i="66"/>
  <c r="CS198" i="66"/>
  <c r="CS179" i="66"/>
  <c r="CS176" i="66"/>
  <c r="CS173" i="66"/>
  <c r="CS164" i="66"/>
  <c r="CS154" i="66"/>
  <c r="CS152" i="66"/>
  <c r="CS138" i="66"/>
  <c r="CS142" i="66"/>
  <c r="CS231" i="66"/>
  <c r="CS210" i="66"/>
  <c r="CS196" i="66"/>
  <c r="CS225" i="66"/>
  <c r="CS155" i="66"/>
  <c r="CS220" i="66"/>
  <c r="CS171" i="66"/>
  <c r="CS170" i="66"/>
  <c r="CS204" i="66"/>
  <c r="CS168" i="66"/>
  <c r="CS209" i="66"/>
  <c r="CD217" i="10"/>
  <c r="CD158" i="10"/>
  <c r="CD128" i="10"/>
  <c r="CD144" i="10"/>
  <c r="CD156" i="10"/>
  <c r="CD228" i="10"/>
  <c r="CD152" i="10"/>
  <c r="CD147" i="10"/>
  <c r="CD132" i="10"/>
  <c r="CD225" i="10"/>
  <c r="CD229" i="10"/>
  <c r="CD130" i="10"/>
  <c r="CD197" i="10"/>
  <c r="CD134" i="10"/>
  <c r="CD220" i="10"/>
  <c r="CD142" i="10"/>
  <c r="CD204" i="10"/>
  <c r="CD191" i="10"/>
  <c r="CD154" i="10"/>
  <c r="CD233" i="10"/>
  <c r="CD205" i="10"/>
  <c r="CD135" i="10"/>
  <c r="CD139" i="10"/>
  <c r="CD232" i="10"/>
  <c r="CD137" i="10"/>
  <c r="CD231" i="10"/>
  <c r="CD206" i="10"/>
  <c r="CD183" i="10"/>
  <c r="CD133" i="10"/>
  <c r="CD176" i="10"/>
  <c r="CD162" i="10"/>
  <c r="CD209" i="10"/>
  <c r="CD187" i="10"/>
  <c r="CD227" i="10"/>
  <c r="CD199" i="10"/>
  <c r="CD160" i="10"/>
  <c r="CD224" i="10"/>
  <c r="CD145" i="10"/>
  <c r="CD238" i="10"/>
  <c r="CD207" i="10"/>
  <c r="CD221" i="10"/>
  <c r="CD226" i="10"/>
  <c r="CD129" i="10"/>
  <c r="CD234" i="10"/>
  <c r="CD201" i="10"/>
  <c r="CD190" i="10"/>
  <c r="CD182" i="10"/>
  <c r="CD170" i="10"/>
  <c r="CD239" i="10"/>
  <c r="CD215" i="10"/>
  <c r="CD169" i="10"/>
  <c r="CD210" i="10"/>
  <c r="CD196" i="10"/>
  <c r="CD223" i="10"/>
  <c r="CD148" i="10"/>
  <c r="CD235" i="10"/>
  <c r="CD143" i="10"/>
  <c r="CD198" i="10"/>
  <c r="CD230" i="10"/>
  <c r="CD202" i="10"/>
  <c r="CD151" i="10"/>
  <c r="CD168" i="10"/>
  <c r="CD164" i="10"/>
  <c r="CD136" i="10"/>
  <c r="CD140" i="10"/>
  <c r="CD188" i="10"/>
  <c r="CD173" i="10"/>
  <c r="CD200" i="10"/>
  <c r="CD237" i="10"/>
  <c r="CD165" i="10"/>
  <c r="CD155" i="10"/>
  <c r="CD163" i="10"/>
  <c r="CD203" i="10"/>
  <c r="CD153" i="10"/>
  <c r="CD192" i="10"/>
  <c r="CD216" i="10"/>
  <c r="CD181" i="10"/>
  <c r="CD149" i="10"/>
  <c r="BZ239" i="10"/>
  <c r="BZ211" i="10"/>
  <c r="BZ145" i="10"/>
  <c r="BZ205" i="10"/>
  <c r="BZ238" i="10"/>
  <c r="BZ135" i="10"/>
  <c r="BZ136" i="10"/>
  <c r="BZ207" i="10"/>
  <c r="BZ236" i="10"/>
  <c r="BZ174" i="10"/>
  <c r="BZ201" i="10"/>
  <c r="BZ143" i="10"/>
  <c r="BZ161" i="10"/>
  <c r="BZ212" i="10"/>
  <c r="BZ169" i="10"/>
  <c r="BZ199" i="10"/>
  <c r="BZ159" i="10"/>
  <c r="BZ182" i="10"/>
  <c r="BZ185" i="10"/>
  <c r="BZ232" i="10"/>
  <c r="BZ214" i="10"/>
  <c r="BZ225" i="10"/>
  <c r="BZ163" i="10"/>
  <c r="BZ229" i="10"/>
  <c r="BZ203" i="10"/>
  <c r="BZ233" i="10"/>
  <c r="BZ195" i="10"/>
  <c r="BZ131" i="10"/>
  <c r="BZ187" i="10"/>
  <c r="CD213" i="10"/>
  <c r="CD172" i="10"/>
  <c r="CD174" i="10"/>
  <c r="CD241" i="10"/>
  <c r="CD214" i="10"/>
  <c r="CD177" i="10"/>
  <c r="CD171" i="10"/>
  <c r="CD211" i="10"/>
  <c r="CD189" i="10"/>
  <c r="CD240" i="10"/>
  <c r="CD218" i="10"/>
  <c r="CD131" i="10"/>
  <c r="CD141" i="10"/>
  <c r="CD161" i="10"/>
  <c r="CD208" i="10"/>
  <c r="CD195" i="10"/>
  <c r="CD185" i="10"/>
  <c r="CD179" i="10"/>
  <c r="CD219" i="10"/>
  <c r="CD222" i="10"/>
  <c r="CD180" i="10"/>
  <c r="CD193" i="10"/>
  <c r="CD150" i="10"/>
  <c r="CD167" i="10"/>
  <c r="CD236" i="10"/>
  <c r="CD138" i="10"/>
  <c r="CD178" i="10"/>
  <c r="CD175" i="10"/>
  <c r="BZ190" i="10"/>
  <c r="BZ144" i="10"/>
  <c r="BZ193" i="10"/>
  <c r="BZ218" i="10"/>
  <c r="BZ177" i="10"/>
  <c r="BZ148" i="10"/>
  <c r="BZ191" i="10"/>
  <c r="BZ150" i="10"/>
  <c r="BZ198" i="10"/>
  <c r="BZ216" i="10"/>
  <c r="BZ173" i="10"/>
  <c r="BZ240" i="10"/>
  <c r="BZ152" i="10"/>
  <c r="BZ139" i="10"/>
  <c r="BZ213" i="10"/>
  <c r="BZ162" i="10"/>
  <c r="BZ235" i="10"/>
  <c r="BZ220" i="10"/>
  <c r="BZ137" i="10"/>
  <c r="BZ202" i="10"/>
  <c r="BZ221" i="10"/>
  <c r="BZ147" i="10"/>
  <c r="BZ167" i="10"/>
  <c r="BZ141" i="10"/>
  <c r="BZ175" i="10"/>
  <c r="BZ196" i="10"/>
  <c r="BZ168" i="10"/>
  <c r="CS174" i="10"/>
  <c r="CS226" i="10"/>
  <c r="CS232" i="10"/>
  <c r="CS209" i="10"/>
  <c r="CS132" i="10"/>
  <c r="CS192" i="10"/>
  <c r="CS149" i="10"/>
  <c r="CS188" i="10"/>
  <c r="CS236" i="10"/>
  <c r="CS169" i="10"/>
  <c r="CS194" i="10"/>
  <c r="CS168" i="10"/>
  <c r="CS225" i="10"/>
  <c r="CS233" i="10"/>
  <c r="CS222" i="10"/>
  <c r="CS217" i="10"/>
  <c r="CS206" i="10"/>
  <c r="CS229" i="10"/>
  <c r="CS153" i="10"/>
  <c r="CS196" i="10"/>
  <c r="CS219" i="10"/>
  <c r="CS221" i="10"/>
  <c r="CS164" i="10"/>
  <c r="CS202" i="10"/>
  <c r="CS193" i="10"/>
  <c r="CS178" i="10"/>
  <c r="CS170" i="10"/>
  <c r="CS162" i="10"/>
  <c r="CS133" i="10"/>
  <c r="CS198" i="10"/>
  <c r="CS129" i="10"/>
  <c r="CS240" i="10"/>
  <c r="CS134" i="10"/>
  <c r="CS220" i="10"/>
  <c r="CS155" i="10"/>
  <c r="CS228" i="10"/>
  <c r="CS191" i="10"/>
  <c r="CS213" i="10"/>
  <c r="CS176" i="10"/>
  <c r="CS179" i="10"/>
  <c r="CS207" i="10"/>
  <c r="CS145" i="10"/>
  <c r="CS146" i="10"/>
  <c r="CS143" i="10"/>
  <c r="CS166" i="10"/>
  <c r="CS130" i="10"/>
  <c r="CS172" i="10"/>
  <c r="CS135" i="10"/>
  <c r="CS230" i="10"/>
  <c r="CS203" i="10"/>
  <c r="CS138" i="10"/>
  <c r="CS200" i="10"/>
  <c r="CS151" i="10"/>
  <c r="CS237" i="10"/>
  <c r="CS234" i="10"/>
  <c r="CS148" i="10"/>
  <c r="CS180" i="10"/>
  <c r="CS187" i="10"/>
  <c r="CS186" i="10"/>
  <c r="CS218" i="10"/>
  <c r="CS184" i="10"/>
  <c r="CS199" i="10"/>
  <c r="CS160" i="10"/>
  <c r="CS190" i="10"/>
  <c r="CS173" i="10"/>
  <c r="CS163" i="10"/>
  <c r="CS216" i="10"/>
  <c r="CS181" i="10"/>
  <c r="CS154" i="10"/>
  <c r="CS152" i="10"/>
  <c r="CS158" i="10"/>
  <c r="CS182" i="10"/>
  <c r="CS159" i="10"/>
  <c r="CS137" i="10"/>
  <c r="CS223" i="10"/>
  <c r="CS142" i="10"/>
  <c r="CS150" i="10"/>
  <c r="CS177" i="10"/>
  <c r="CS156" i="10"/>
  <c r="CS165" i="10"/>
  <c r="CS227" i="10"/>
  <c r="CS208" i="10"/>
  <c r="CS171" i="10"/>
  <c r="CS161" i="10"/>
  <c r="CS189" i="10"/>
  <c r="CS139" i="10"/>
  <c r="CS147" i="10"/>
  <c r="CS231" i="10"/>
  <c r="CS201" i="10"/>
  <c r="CS141" i="10"/>
  <c r="CS214" i="10"/>
  <c r="CS210" i="10"/>
  <c r="CS183" i="10"/>
  <c r="CS197" i="10"/>
  <c r="CS211" i="10"/>
  <c r="CS128" i="10"/>
  <c r="CS224" i="10"/>
  <c r="CS239" i="10"/>
  <c r="CS205" i="10"/>
  <c r="CS167" i="10"/>
  <c r="CS131" i="10"/>
  <c r="CS157" i="10"/>
  <c r="CS175" i="10"/>
  <c r="CS238" i="10"/>
  <c r="CS144" i="10"/>
  <c r="CS140" i="10"/>
  <c r="CS241" i="10"/>
  <c r="CS136" i="10"/>
  <c r="CS185" i="10"/>
  <c r="CS235" i="10"/>
  <c r="CS195" i="10"/>
  <c r="CS212" i="10"/>
  <c r="CS204" i="10"/>
  <c r="CS215" i="10"/>
  <c r="N6" i="50"/>
  <c r="K111" i="50"/>
  <c r="CQ190" i="10"/>
  <c r="CQ131" i="10"/>
  <c r="CQ233" i="10"/>
  <c r="CQ173" i="10"/>
  <c r="CQ205" i="10"/>
  <c r="CQ238" i="10"/>
  <c r="CQ133" i="10"/>
  <c r="CQ209" i="10"/>
  <c r="CQ217" i="10"/>
  <c r="CQ146" i="10"/>
  <c r="CQ221" i="10"/>
  <c r="CQ184" i="10"/>
  <c r="CQ215" i="10"/>
  <c r="CQ177" i="10"/>
  <c r="CQ237" i="10"/>
  <c r="CQ218" i="10"/>
  <c r="CQ159" i="10"/>
  <c r="CQ220" i="10"/>
  <c r="CQ241" i="10"/>
  <c r="CQ161" i="10"/>
  <c r="CQ197" i="10"/>
  <c r="CQ132" i="10"/>
  <c r="CQ136" i="10"/>
  <c r="CQ140" i="10"/>
  <c r="CQ230" i="10"/>
  <c r="CQ225" i="10"/>
  <c r="CQ156" i="10"/>
  <c r="CQ229" i="10"/>
  <c r="CQ142" i="10"/>
  <c r="CQ178" i="10"/>
  <c r="CQ206" i="10"/>
  <c r="CQ192" i="10"/>
  <c r="CQ200" i="10"/>
  <c r="CQ176" i="10"/>
  <c r="CQ170" i="10"/>
  <c r="CQ151" i="10"/>
  <c r="CQ214" i="10"/>
  <c r="CQ212" i="10"/>
  <c r="CQ150" i="10"/>
  <c r="CQ222" i="10"/>
  <c r="CQ224" i="10"/>
  <c r="CQ186" i="10"/>
  <c r="CQ234" i="10"/>
  <c r="CQ134" i="10"/>
  <c r="CQ165" i="10"/>
  <c r="CQ202" i="10"/>
  <c r="CQ135" i="10"/>
  <c r="CQ207" i="10"/>
  <c r="CQ201" i="10"/>
  <c r="CQ219" i="10"/>
  <c r="CQ181" i="10"/>
  <c r="CQ144" i="10"/>
  <c r="CQ148" i="10"/>
  <c r="CQ232" i="10"/>
  <c r="CQ193" i="10"/>
  <c r="CQ240" i="10"/>
  <c r="CQ163" i="10"/>
  <c r="CQ216" i="10"/>
  <c r="CQ172" i="10"/>
  <c r="CQ194" i="10"/>
  <c r="CQ213" i="10"/>
  <c r="CQ137" i="10"/>
  <c r="CQ231" i="10"/>
  <c r="CQ180" i="10"/>
  <c r="CQ160" i="10"/>
  <c r="CQ167" i="10"/>
  <c r="CQ174" i="10"/>
  <c r="CQ239" i="10"/>
  <c r="CQ188" i="10"/>
  <c r="CQ189" i="10"/>
  <c r="CQ185" i="10"/>
  <c r="CQ157" i="10"/>
  <c r="CQ168" i="10"/>
  <c r="CQ228" i="10"/>
  <c r="CQ141" i="10"/>
  <c r="CQ211" i="10"/>
  <c r="CQ199" i="10"/>
  <c r="CQ162" i="10"/>
  <c r="CQ143" i="10"/>
  <c r="CQ155" i="10"/>
  <c r="CQ149" i="10"/>
  <c r="CQ138" i="10"/>
  <c r="CQ235" i="10"/>
  <c r="CQ187" i="10"/>
  <c r="CQ139" i="10"/>
  <c r="CQ171" i="10"/>
  <c r="CQ164" i="10"/>
  <c r="CQ191" i="10"/>
  <c r="CQ130" i="10"/>
  <c r="CQ166" i="10"/>
  <c r="CQ196" i="10"/>
  <c r="CQ152" i="10"/>
  <c r="CQ182" i="10"/>
  <c r="CQ129" i="10"/>
  <c r="CQ128" i="10"/>
  <c r="CQ204" i="10"/>
  <c r="CQ158" i="10"/>
  <c r="CQ226" i="10"/>
  <c r="CQ154" i="10"/>
  <c r="CQ208" i="10"/>
  <c r="CQ127" i="10"/>
  <c r="CQ183" i="10"/>
  <c r="CQ169" i="10"/>
  <c r="CQ153" i="10"/>
  <c r="CQ179" i="10"/>
  <c r="CQ223" i="10"/>
  <c r="CQ210" i="10"/>
  <c r="CQ236" i="10"/>
  <c r="CQ227" i="10"/>
  <c r="CQ145" i="10"/>
  <c r="CQ175" i="10"/>
  <c r="CQ198" i="10"/>
  <c r="CQ203" i="10"/>
  <c r="CQ147" i="10"/>
  <c r="CQ195" i="10"/>
  <c r="DA239" i="10"/>
  <c r="DA220" i="10"/>
  <c r="DA237" i="10"/>
  <c r="DA241" i="10"/>
  <c r="DA206" i="10"/>
  <c r="DA158" i="10"/>
  <c r="DA231" i="10"/>
  <c r="DA180" i="10"/>
  <c r="DA142" i="10"/>
  <c r="DA208" i="10"/>
  <c r="DA222" i="10"/>
  <c r="DA133" i="10"/>
  <c r="DA228" i="10"/>
  <c r="DA201" i="10"/>
  <c r="DA152" i="10"/>
  <c r="DA155" i="10"/>
  <c r="DA235" i="10"/>
  <c r="DA203" i="10"/>
  <c r="DA171" i="10"/>
  <c r="DA189" i="10"/>
  <c r="DA196" i="10"/>
  <c r="DA233" i="10"/>
  <c r="DA154" i="10"/>
  <c r="DA169" i="10"/>
  <c r="DA127" i="10"/>
  <c r="DA236" i="10"/>
  <c r="DA212" i="10"/>
  <c r="DA140" i="10"/>
  <c r="DA181" i="10"/>
  <c r="DA175" i="10"/>
  <c r="DA150" i="10"/>
  <c r="DA223" i="10"/>
  <c r="DA238" i="10"/>
  <c r="DA146" i="10"/>
  <c r="DA131" i="10"/>
  <c r="DA199" i="10"/>
  <c r="DA168" i="10"/>
  <c r="DA147" i="10"/>
  <c r="DA184" i="10"/>
  <c r="DA211" i="10"/>
  <c r="DA132" i="10"/>
  <c r="DA172" i="10"/>
  <c r="DA139" i="10"/>
  <c r="DA200" i="10"/>
  <c r="DA218" i="10"/>
  <c r="DA207" i="10"/>
  <c r="DA187" i="10"/>
  <c r="DA157" i="10"/>
  <c r="DA197" i="10"/>
  <c r="DA166" i="10"/>
  <c r="DA138" i="10"/>
  <c r="DA221" i="10"/>
  <c r="DA164" i="10"/>
  <c r="DA148" i="10"/>
  <c r="DA178" i="10"/>
  <c r="DA165" i="10"/>
  <c r="DA129" i="10"/>
  <c r="DA195" i="10"/>
  <c r="DA214" i="10"/>
  <c r="DA215" i="10"/>
  <c r="DA213" i="10"/>
  <c r="DA173" i="10"/>
  <c r="DA192" i="10"/>
  <c r="DA144" i="10"/>
  <c r="DA188" i="10"/>
  <c r="DA226" i="10"/>
  <c r="DA240" i="10"/>
  <c r="DA136" i="10"/>
  <c r="DA179" i="10"/>
  <c r="DA234" i="10"/>
  <c r="DA205" i="10"/>
  <c r="DA232" i="10"/>
  <c r="DA151" i="10"/>
  <c r="DA143" i="10"/>
  <c r="DA160" i="10"/>
  <c r="DA183" i="10"/>
  <c r="DA194" i="10"/>
  <c r="DA176" i="10"/>
  <c r="DA193" i="10"/>
  <c r="DA224" i="10"/>
  <c r="DA149" i="10"/>
  <c r="DA128" i="10"/>
  <c r="DA156" i="10"/>
  <c r="DA159" i="10"/>
  <c r="DA167" i="10"/>
  <c r="DA161" i="10"/>
  <c r="DA137" i="10"/>
  <c r="DA145" i="10"/>
  <c r="DA186" i="10"/>
  <c r="DA219" i="10"/>
  <c r="DA182" i="10"/>
  <c r="DA130" i="10"/>
  <c r="DA162" i="10"/>
  <c r="DA198" i="10"/>
  <c r="DA204" i="10"/>
  <c r="DA135" i="10"/>
  <c r="DA153" i="10"/>
  <c r="DA177" i="10"/>
  <c r="DA190" i="10"/>
  <c r="DA209" i="10"/>
  <c r="DA174" i="10"/>
  <c r="DA225" i="10"/>
  <c r="DA227" i="10"/>
  <c r="DA216" i="10"/>
  <c r="DA217" i="10"/>
  <c r="DA185" i="10"/>
  <c r="DA163" i="10"/>
  <c r="DA191" i="10"/>
  <c r="DA229" i="10"/>
  <c r="DA230" i="10"/>
  <c r="DA202" i="10"/>
  <c r="DA134" i="10"/>
  <c r="DA141" i="10"/>
  <c r="DA170" i="10"/>
  <c r="DA210" i="10"/>
  <c r="CV190" i="10"/>
  <c r="CV173" i="10"/>
  <c r="CV151" i="10"/>
  <c r="CV215" i="10"/>
  <c r="CV234" i="10"/>
  <c r="CV179" i="10"/>
  <c r="CV142" i="10"/>
  <c r="CV193" i="10"/>
  <c r="CV146" i="10"/>
  <c r="CV224" i="10"/>
  <c r="CV188" i="10"/>
  <c r="CV235" i="10"/>
  <c r="CV182" i="10"/>
  <c r="CV137" i="10"/>
  <c r="CV149" i="10"/>
  <c r="CV236" i="10"/>
  <c r="CV155" i="10"/>
  <c r="CV222" i="10"/>
  <c r="CV181" i="10"/>
  <c r="CV127" i="10"/>
  <c r="CV178" i="10"/>
  <c r="CV191" i="10"/>
  <c r="CV171" i="10"/>
  <c r="CV185" i="10"/>
  <c r="CV177" i="10"/>
  <c r="CV131" i="10"/>
  <c r="CV133" i="10"/>
  <c r="CV139" i="10"/>
  <c r="CV160" i="10"/>
  <c r="CV152" i="10"/>
  <c r="CV203" i="10"/>
  <c r="CV240" i="10"/>
  <c r="CV204" i="10"/>
  <c r="CV209" i="10"/>
  <c r="CV176" i="10"/>
  <c r="CV238" i="10"/>
  <c r="CV217" i="10"/>
  <c r="CV219" i="10"/>
  <c r="CV211" i="10"/>
  <c r="CV138" i="10"/>
  <c r="CV239" i="10"/>
  <c r="CV170" i="10"/>
  <c r="CV206" i="10"/>
  <c r="CV134" i="10"/>
  <c r="CV216" i="10"/>
  <c r="CV148" i="10"/>
  <c r="CV202" i="10"/>
  <c r="CV132" i="10"/>
  <c r="CV144" i="10"/>
  <c r="CV205" i="10"/>
  <c r="CV128" i="10"/>
  <c r="CV156" i="10"/>
  <c r="CV218" i="10"/>
  <c r="CV189" i="10"/>
  <c r="CV135" i="10"/>
  <c r="CV201" i="10"/>
  <c r="CV157" i="10"/>
  <c r="CV174" i="10"/>
  <c r="CV166" i="10"/>
  <c r="CV225" i="10"/>
  <c r="CV228" i="10"/>
  <c r="CV140" i="10"/>
  <c r="CV198" i="10"/>
  <c r="CV230" i="10"/>
  <c r="CV232" i="10"/>
  <c r="CV161" i="10"/>
  <c r="CV163" i="10"/>
  <c r="CV200" i="10"/>
  <c r="CV197" i="10"/>
  <c r="CV172" i="10"/>
  <c r="CV143" i="10"/>
  <c r="CV130" i="10"/>
  <c r="CV208" i="10"/>
  <c r="CV212" i="10"/>
  <c r="CV141" i="10"/>
  <c r="CV223" i="10"/>
  <c r="CV158" i="10"/>
  <c r="CV199" i="10"/>
  <c r="CV175" i="10"/>
  <c r="CV214" i="10"/>
  <c r="CV210" i="10"/>
  <c r="CV167" i="10"/>
  <c r="CV168" i="10"/>
  <c r="CV164" i="10"/>
  <c r="CV213" i="10"/>
  <c r="CV159" i="10"/>
  <c r="CV154" i="10"/>
  <c r="CV231" i="10"/>
  <c r="CV184" i="10"/>
  <c r="CV237" i="10"/>
  <c r="CV192" i="10"/>
  <c r="CV147" i="10"/>
  <c r="CV129" i="10"/>
  <c r="CV241" i="10"/>
  <c r="CV207" i="10"/>
  <c r="CV136" i="10"/>
  <c r="CV196" i="10"/>
  <c r="CV145" i="10"/>
  <c r="CV195" i="10"/>
  <c r="CV221" i="10"/>
  <c r="CV150" i="10"/>
  <c r="CV183" i="10"/>
  <c r="CV194" i="10"/>
  <c r="CV229" i="10"/>
  <c r="CV169" i="10"/>
  <c r="CV153" i="10"/>
  <c r="CV187" i="10"/>
  <c r="CV226" i="10"/>
  <c r="CV227" i="10"/>
  <c r="CV220" i="10"/>
  <c r="CV165" i="10"/>
  <c r="CV180" i="10"/>
  <c r="CV186" i="10"/>
  <c r="CV233" i="10"/>
  <c r="CV162" i="10"/>
  <c r="CJ217" i="10"/>
  <c r="CJ202" i="10"/>
  <c r="CJ143" i="10"/>
  <c r="CJ222" i="10"/>
  <c r="CJ128" i="10"/>
  <c r="CJ210" i="10"/>
  <c r="CJ169" i="10"/>
  <c r="CJ131" i="10"/>
  <c r="CJ233" i="10"/>
  <c r="CJ164" i="10"/>
  <c r="CJ187" i="10"/>
  <c r="CJ183" i="10"/>
  <c r="CJ145" i="10"/>
  <c r="CJ156" i="10"/>
  <c r="CJ207" i="10"/>
  <c r="CJ208" i="10"/>
  <c r="CJ181" i="10"/>
  <c r="CJ172" i="10"/>
  <c r="CJ148" i="10"/>
  <c r="CJ220" i="10"/>
  <c r="CJ163" i="10"/>
  <c r="CJ212" i="10"/>
  <c r="CJ161" i="10"/>
  <c r="CJ151" i="10"/>
  <c r="CJ224" i="10"/>
  <c r="CJ215" i="10"/>
  <c r="CJ225" i="10"/>
  <c r="CJ140" i="10"/>
  <c r="CJ203" i="10"/>
  <c r="CJ221" i="10"/>
  <c r="CJ173" i="10"/>
  <c r="CJ231" i="10"/>
  <c r="CJ213" i="10"/>
  <c r="CJ179" i="10"/>
  <c r="CJ165" i="10"/>
  <c r="CJ144" i="10"/>
  <c r="CJ189" i="10"/>
  <c r="CJ204" i="10"/>
  <c r="CJ152" i="10"/>
  <c r="CJ171" i="10"/>
  <c r="CJ230" i="10"/>
  <c r="CJ174" i="10"/>
  <c r="CJ180" i="10"/>
  <c r="CJ191" i="10"/>
  <c r="CJ133" i="10"/>
  <c r="CJ232" i="10"/>
  <c r="CJ155" i="10"/>
  <c r="CJ178" i="10"/>
  <c r="CJ205" i="10"/>
  <c r="CJ186" i="10"/>
  <c r="CJ149" i="10"/>
  <c r="CJ146" i="10"/>
  <c r="CJ175" i="10"/>
  <c r="CJ159" i="10"/>
  <c r="CJ135" i="10"/>
  <c r="CJ127" i="10"/>
  <c r="CJ142" i="10"/>
  <c r="CJ167" i="10"/>
  <c r="CJ223" i="10"/>
  <c r="CJ216" i="10"/>
  <c r="CJ229" i="10"/>
  <c r="CJ238" i="10"/>
  <c r="CJ158" i="10"/>
  <c r="CJ184" i="10"/>
  <c r="CJ136" i="10"/>
  <c r="CJ185" i="10"/>
  <c r="CJ237" i="10"/>
  <c r="CJ214" i="10"/>
  <c r="CJ188" i="10"/>
  <c r="CJ206" i="10"/>
  <c r="CJ176" i="10"/>
  <c r="CJ192" i="10"/>
  <c r="CJ168" i="10"/>
  <c r="CJ129" i="10"/>
  <c r="CJ219" i="10"/>
  <c r="CJ182" i="10"/>
  <c r="CJ199" i="10"/>
  <c r="CJ147" i="10"/>
  <c r="CJ200" i="10"/>
  <c r="CJ166" i="10"/>
  <c r="CJ190" i="10"/>
  <c r="CJ132" i="10"/>
  <c r="CJ227" i="10"/>
  <c r="CJ170" i="10"/>
  <c r="CJ228" i="10"/>
  <c r="CJ154" i="10"/>
  <c r="CJ201" i="10"/>
  <c r="CJ194" i="10"/>
  <c r="CJ198" i="10"/>
  <c r="CJ209" i="10"/>
  <c r="CJ236" i="10"/>
  <c r="CJ160" i="10"/>
  <c r="CJ196" i="10"/>
  <c r="CJ153" i="10"/>
  <c r="CJ177" i="10"/>
  <c r="CJ239" i="10"/>
  <c r="CJ139" i="10"/>
  <c r="CJ218" i="10"/>
  <c r="CJ211" i="10"/>
  <c r="CJ130" i="10"/>
  <c r="CJ193" i="10"/>
  <c r="CJ235" i="10"/>
  <c r="CJ226" i="10"/>
  <c r="CJ234" i="10"/>
  <c r="CJ195" i="10"/>
  <c r="CJ240" i="10"/>
  <c r="CJ138" i="10"/>
  <c r="CJ157" i="10"/>
  <c r="CJ162" i="10"/>
  <c r="CJ134" i="10"/>
  <c r="CJ150" i="10"/>
  <c r="CJ241" i="10"/>
  <c r="CJ141" i="10"/>
  <c r="CJ137" i="10"/>
  <c r="CJ197" i="10"/>
  <c r="C27" i="56"/>
  <c r="BH163" i="10"/>
  <c r="BH168" i="10"/>
  <c r="BH213" i="10"/>
  <c r="BH155" i="10"/>
  <c r="BH134" i="10"/>
  <c r="BH222" i="10"/>
  <c r="BH207" i="10"/>
  <c r="BH158" i="10"/>
  <c r="BH179" i="10"/>
  <c r="BH151" i="10"/>
  <c r="BH233" i="10"/>
  <c r="BH145" i="10"/>
  <c r="BH239" i="10"/>
  <c r="BH127" i="10"/>
  <c r="BH200" i="10"/>
  <c r="BH232" i="10"/>
  <c r="BH160" i="10"/>
  <c r="BH199" i="10"/>
  <c r="BH130" i="10"/>
  <c r="BH188" i="10"/>
  <c r="BH236" i="10"/>
  <c r="BH193" i="10"/>
  <c r="BH180" i="10"/>
  <c r="BH170" i="10"/>
  <c r="BH206" i="10"/>
  <c r="BH184" i="10"/>
  <c r="BH192" i="10"/>
  <c r="BH228" i="10"/>
  <c r="BH210" i="10"/>
  <c r="BH152" i="10"/>
  <c r="BH230" i="10"/>
  <c r="BH202" i="10"/>
  <c r="BH135" i="10"/>
  <c r="BH187" i="10"/>
  <c r="BH229" i="10"/>
  <c r="BH172" i="10"/>
  <c r="BH131" i="10"/>
  <c r="BH186" i="10"/>
  <c r="BH212" i="10"/>
  <c r="BH142" i="10"/>
  <c r="BH218" i="10"/>
  <c r="BH219" i="10"/>
  <c r="BH137" i="10"/>
  <c r="BH177" i="10"/>
  <c r="BH203" i="10"/>
  <c r="BH189" i="10"/>
  <c r="BH195" i="10"/>
  <c r="BH169" i="10"/>
  <c r="BH138" i="10"/>
  <c r="BH132" i="10"/>
  <c r="BH165" i="10"/>
  <c r="BH234" i="10"/>
  <c r="BH227" i="10"/>
  <c r="BH143" i="10"/>
  <c r="BH140" i="10"/>
  <c r="BH178" i="10"/>
  <c r="BH156" i="10"/>
  <c r="BH216" i="10"/>
  <c r="BH191" i="10"/>
  <c r="BH183" i="10"/>
  <c r="BH237" i="10"/>
  <c r="BH185" i="10"/>
  <c r="BH190" i="10"/>
  <c r="BH148" i="10"/>
  <c r="BH198" i="10"/>
  <c r="BH159" i="10"/>
  <c r="BH128" i="10"/>
  <c r="BH205" i="10"/>
  <c r="BH208" i="10"/>
  <c r="BH174" i="10"/>
  <c r="BH166" i="10"/>
  <c r="BH144" i="10"/>
  <c r="BH224" i="10"/>
  <c r="BH133" i="10"/>
  <c r="BH141" i="10"/>
  <c r="BH164" i="10"/>
  <c r="BH154" i="10"/>
  <c r="BH129" i="10"/>
  <c r="BH162" i="10"/>
  <c r="BH167" i="10"/>
  <c r="BH147" i="10"/>
  <c r="BH223" i="10"/>
  <c r="BH161" i="10"/>
  <c r="BH173" i="10"/>
  <c r="BH235" i="10"/>
  <c r="BH225" i="10"/>
  <c r="BH221" i="10"/>
  <c r="BH220" i="10"/>
  <c r="BH211" i="10"/>
  <c r="BH176" i="10"/>
  <c r="BH146" i="10"/>
  <c r="BH150" i="10"/>
  <c r="BH139" i="10"/>
  <c r="BH171" i="10"/>
  <c r="BH197" i="10"/>
  <c r="BH231" i="10"/>
  <c r="BH241" i="10"/>
  <c r="BH194" i="10"/>
  <c r="BH175" i="10"/>
  <c r="BH240" i="10"/>
  <c r="BH215" i="10"/>
  <c r="BH182" i="10"/>
  <c r="BH226" i="10"/>
  <c r="BH238" i="10"/>
  <c r="BH214" i="10"/>
  <c r="BH181" i="10"/>
  <c r="BH149" i="10"/>
  <c r="BH196" i="10"/>
  <c r="BH157" i="10"/>
  <c r="BH136" i="10"/>
  <c r="BH209" i="10"/>
  <c r="BH201" i="10"/>
  <c r="BH204" i="10"/>
  <c r="BH153" i="10"/>
  <c r="BH217" i="10"/>
  <c r="Q150" i="10"/>
  <c r="Q192" i="10"/>
  <c r="Q142" i="10"/>
  <c r="Q219" i="10"/>
  <c r="Q226" i="10"/>
  <c r="Q129" i="10"/>
  <c r="Q204" i="10"/>
  <c r="Q237" i="10"/>
  <c r="Q195" i="10"/>
  <c r="Q221" i="10"/>
  <c r="Q136" i="10"/>
  <c r="Q230" i="10"/>
  <c r="Q203" i="10"/>
  <c r="Q241" i="10"/>
  <c r="Q180" i="10"/>
  <c r="Q193" i="10"/>
  <c r="Q158" i="10"/>
  <c r="Q197" i="10"/>
  <c r="Q157" i="10"/>
  <c r="Q196" i="10"/>
  <c r="Q224" i="10"/>
  <c r="Q160" i="10"/>
  <c r="Q222" i="10"/>
  <c r="Q130" i="10"/>
  <c r="Q238" i="10"/>
  <c r="Q178" i="10"/>
  <c r="Q223" i="10"/>
  <c r="Q164" i="10"/>
  <c r="Q165" i="10"/>
  <c r="Q228" i="10"/>
  <c r="Q168" i="10"/>
  <c r="Q206" i="10"/>
  <c r="Q181" i="10"/>
  <c r="Q183" i="10"/>
  <c r="Q201" i="10"/>
  <c r="Q139" i="10"/>
  <c r="Q216" i="10"/>
  <c r="Q184" i="10"/>
  <c r="Q239" i="10"/>
  <c r="Q225" i="10"/>
  <c r="Q182" i="10"/>
  <c r="Q138" i="10"/>
  <c r="Q229" i="10"/>
  <c r="Q199" i="10"/>
  <c r="Q200" i="10"/>
  <c r="Q211" i="10"/>
  <c r="Q128" i="10"/>
  <c r="Q209" i="10"/>
  <c r="Q235" i="10"/>
  <c r="Q146" i="10"/>
  <c r="Q207" i="10"/>
  <c r="Q218" i="10"/>
  <c r="Q170" i="10"/>
  <c r="Q161" i="10"/>
  <c r="Q188" i="10"/>
  <c r="Q167" i="10"/>
  <c r="Q190" i="10"/>
  <c r="Q147" i="10"/>
  <c r="Q176" i="10"/>
  <c r="Q194" i="10"/>
  <c r="Q140" i="10"/>
  <c r="Q155" i="10"/>
  <c r="Q215" i="10"/>
  <c r="Q172" i="10"/>
  <c r="Q174" i="10"/>
  <c r="Q185" i="10"/>
  <c r="Q210" i="10"/>
  <c r="Q153" i="10"/>
  <c r="Q145" i="10"/>
  <c r="Q127" i="10"/>
  <c r="Q187" i="10"/>
  <c r="Q213" i="10"/>
  <c r="Q198" i="10"/>
  <c r="Q179" i="10"/>
  <c r="Q217" i="10"/>
  <c r="Q171" i="10"/>
  <c r="Q240" i="10"/>
  <c r="Q234" i="10"/>
  <c r="Q148" i="10"/>
  <c r="Q232" i="10"/>
  <c r="Q134" i="10"/>
  <c r="Q214" i="10"/>
  <c r="Q177" i="10"/>
  <c r="Q133" i="10"/>
  <c r="Q162" i="10"/>
  <c r="Q137" i="10"/>
  <c r="Q236" i="10"/>
  <c r="Q135" i="10"/>
  <c r="Q220" i="10"/>
  <c r="Q143" i="10"/>
  <c r="Q205" i="10"/>
  <c r="Q166" i="10"/>
  <c r="Q131" i="10"/>
  <c r="Q212" i="10"/>
  <c r="Q159" i="10"/>
  <c r="Q231" i="10"/>
  <c r="Q227" i="10"/>
  <c r="Q233" i="10"/>
  <c r="Q141" i="10"/>
  <c r="Q163" i="10"/>
  <c r="Q191" i="10"/>
  <c r="Q156" i="10"/>
  <c r="Q173" i="10"/>
  <c r="Q144" i="10"/>
  <c r="Q149" i="10"/>
  <c r="Q169" i="10"/>
  <c r="Q175" i="10"/>
  <c r="Q208" i="10"/>
  <c r="Q152" i="10"/>
  <c r="Q202" i="10"/>
  <c r="Q186" i="10"/>
  <c r="Q132" i="10"/>
  <c r="Q151" i="10"/>
  <c r="Q154" i="10"/>
  <c r="Q189" i="10"/>
  <c r="G67" i="51"/>
  <c r="G28" i="56" s="1"/>
  <c r="K85" i="51"/>
  <c r="K36" i="56" s="1"/>
  <c r="K54" i="51"/>
  <c r="K24" i="56" s="1"/>
  <c r="G20" i="51"/>
  <c r="G16" i="56" s="1"/>
  <c r="K23" i="51"/>
  <c r="K17" i="56" s="1"/>
  <c r="K46" i="51"/>
  <c r="K22" i="56" s="1"/>
  <c r="BY174" i="10"/>
  <c r="BY144" i="10"/>
  <c r="BY200" i="10"/>
  <c r="BY146" i="10"/>
  <c r="BY238" i="10"/>
  <c r="BY194" i="10"/>
  <c r="BY129" i="10"/>
  <c r="BY188" i="10"/>
  <c r="BY179" i="10"/>
  <c r="BY208" i="10"/>
  <c r="BY212" i="10"/>
  <c r="BY219" i="10"/>
  <c r="BY202" i="10"/>
  <c r="BY134" i="10"/>
  <c r="BY225" i="10"/>
  <c r="BY217" i="10"/>
  <c r="BY211" i="10"/>
  <c r="BY222" i="10"/>
  <c r="BY151" i="10"/>
  <c r="BY232" i="10"/>
  <c r="BY229" i="10"/>
  <c r="BY220" i="10"/>
  <c r="BY165" i="10"/>
  <c r="BY214" i="10"/>
  <c r="BY133" i="10"/>
  <c r="BY205" i="10"/>
  <c r="BY231" i="10"/>
  <c r="BY196" i="10"/>
  <c r="BY204" i="10"/>
  <c r="BY173" i="10"/>
  <c r="BY162" i="10"/>
  <c r="BY193" i="10"/>
  <c r="BY161" i="10"/>
  <c r="BY171" i="10"/>
  <c r="BY140" i="10"/>
  <c r="BY218" i="10"/>
  <c r="BY226" i="10"/>
  <c r="BY213" i="10"/>
  <c r="BY170" i="10"/>
  <c r="BY150" i="10"/>
  <c r="BY148" i="10"/>
  <c r="BY127" i="10"/>
  <c r="BY152" i="10"/>
  <c r="BY158" i="10"/>
  <c r="BY210" i="10"/>
  <c r="BY177" i="10"/>
  <c r="BY155" i="10"/>
  <c r="BY157" i="10"/>
  <c r="BY128" i="10"/>
  <c r="BY209" i="10"/>
  <c r="BY176" i="10"/>
  <c r="BY195" i="10"/>
  <c r="BY201" i="10"/>
  <c r="BY187" i="10"/>
  <c r="BY164" i="10"/>
  <c r="BY223" i="10"/>
  <c r="BY137" i="10"/>
  <c r="BY154" i="10"/>
  <c r="BY189" i="10"/>
  <c r="BY135" i="10"/>
  <c r="BY168" i="10"/>
  <c r="BY237" i="10"/>
  <c r="BY132" i="10"/>
  <c r="BY180" i="10"/>
  <c r="BY207" i="10"/>
  <c r="BY190" i="10"/>
  <c r="BY216" i="10"/>
  <c r="BY163" i="10"/>
  <c r="BY186" i="10"/>
  <c r="BY230" i="10"/>
  <c r="BY199" i="10"/>
  <c r="BY136" i="10"/>
  <c r="BY141" i="10"/>
  <c r="BY233" i="10"/>
  <c r="BY224" i="10"/>
  <c r="BY183" i="10"/>
  <c r="BY234" i="10"/>
  <c r="BY138" i="10"/>
  <c r="BY145" i="10"/>
  <c r="BY228" i="10"/>
  <c r="BY178" i="10"/>
  <c r="BY182" i="10"/>
  <c r="BY172" i="10"/>
  <c r="BY156" i="10"/>
  <c r="BY160" i="10"/>
  <c r="BY147" i="10"/>
  <c r="BY149" i="10"/>
  <c r="BY240" i="10"/>
  <c r="BY206" i="10"/>
  <c r="BY139" i="10"/>
  <c r="BY175" i="10"/>
  <c r="BY184" i="10"/>
  <c r="BY239" i="10"/>
  <c r="BY143" i="10"/>
  <c r="BY191" i="10"/>
  <c r="BY221" i="10"/>
  <c r="BY131" i="10"/>
  <c r="BY227" i="10"/>
  <c r="BY181" i="10"/>
  <c r="BY185" i="10"/>
  <c r="BY166" i="10"/>
  <c r="BY197" i="10"/>
  <c r="BY241" i="10"/>
  <c r="BY198" i="10"/>
  <c r="BY130" i="10"/>
  <c r="BY159" i="10"/>
  <c r="BY192" i="10"/>
  <c r="BY235" i="10"/>
  <c r="BY203" i="10"/>
  <c r="BY153" i="10"/>
  <c r="BY142" i="10"/>
  <c r="BY167" i="10"/>
  <c r="BY169" i="10"/>
  <c r="BY215" i="10"/>
  <c r="BY236" i="10"/>
  <c r="O160" i="10"/>
  <c r="O189" i="10"/>
  <c r="O213" i="10"/>
  <c r="O177" i="10"/>
  <c r="O236" i="10"/>
  <c r="O146" i="10"/>
  <c r="O198" i="10"/>
  <c r="O191" i="10"/>
  <c r="O225" i="10"/>
  <c r="O190" i="10"/>
  <c r="O148" i="10"/>
  <c r="O229" i="10"/>
  <c r="O170" i="10"/>
  <c r="O193" i="10"/>
  <c r="O199" i="10"/>
  <c r="O222" i="10"/>
  <c r="O131" i="10"/>
  <c r="O151" i="10"/>
  <c r="O224" i="10"/>
  <c r="O136" i="10"/>
  <c r="O127" i="10"/>
  <c r="O209" i="10"/>
  <c r="O208" i="10"/>
  <c r="O132" i="10"/>
  <c r="O239" i="10"/>
  <c r="O143" i="10"/>
  <c r="O217" i="10"/>
  <c r="O238" i="10"/>
  <c r="O166" i="10"/>
  <c r="O150" i="10"/>
  <c r="O218" i="10"/>
  <c r="O197" i="10"/>
  <c r="O167" i="10"/>
  <c r="O223" i="10"/>
  <c r="O219" i="10"/>
  <c r="O187" i="10"/>
  <c r="O235" i="10"/>
  <c r="O240" i="10"/>
  <c r="O207" i="10"/>
  <c r="O169" i="10"/>
  <c r="O178" i="10"/>
  <c r="O185" i="10"/>
  <c r="O184" i="10"/>
  <c r="O165" i="10"/>
  <c r="O241" i="10"/>
  <c r="O176" i="10"/>
  <c r="O196" i="10"/>
  <c r="O173" i="10"/>
  <c r="O183" i="10"/>
  <c r="O141" i="10"/>
  <c r="O175" i="10"/>
  <c r="O140" i="10"/>
  <c r="O149" i="10"/>
  <c r="O180" i="10"/>
  <c r="O145" i="10"/>
  <c r="O147" i="10"/>
  <c r="O233" i="10"/>
  <c r="O200" i="10"/>
  <c r="O161" i="10"/>
  <c r="O155" i="10"/>
  <c r="O226" i="10"/>
  <c r="O206" i="10"/>
  <c r="O230" i="10"/>
  <c r="O158" i="10"/>
  <c r="O192" i="10"/>
  <c r="O202" i="10"/>
  <c r="O188" i="10"/>
  <c r="O156" i="10"/>
  <c r="O204" i="10"/>
  <c r="O214" i="10"/>
  <c r="O215" i="10"/>
  <c r="O154" i="10"/>
  <c r="O205" i="10"/>
  <c r="O221" i="10"/>
  <c r="O179" i="10"/>
  <c r="O133" i="10"/>
  <c r="O162" i="10"/>
  <c r="O210" i="10"/>
  <c r="O194" i="10"/>
  <c r="O164" i="10"/>
  <c r="O237" i="10"/>
  <c r="O216" i="10"/>
  <c r="O203" i="10"/>
  <c r="O174" i="10"/>
  <c r="O171" i="10"/>
  <c r="O152" i="10"/>
  <c r="O144" i="10"/>
  <c r="O211" i="10"/>
  <c r="O157" i="10"/>
  <c r="O135" i="10"/>
  <c r="O227" i="10"/>
  <c r="O212" i="10"/>
  <c r="O220" i="10"/>
  <c r="O231" i="10"/>
  <c r="O138" i="10"/>
  <c r="O159" i="10"/>
  <c r="O128" i="10"/>
  <c r="O134" i="10"/>
  <c r="O168" i="10"/>
  <c r="O182" i="10"/>
  <c r="O234" i="10"/>
  <c r="O153" i="10"/>
  <c r="O130" i="10"/>
  <c r="O195" i="10"/>
  <c r="O163" i="10"/>
  <c r="O232" i="10"/>
  <c r="O186" i="10"/>
  <c r="O129" i="10"/>
  <c r="O142" i="10"/>
  <c r="O172" i="10"/>
  <c r="O201" i="10"/>
  <c r="O137" i="10"/>
  <c r="O139" i="10"/>
  <c r="O228" i="10"/>
  <c r="O181" i="10"/>
  <c r="K33" i="51"/>
  <c r="K30" i="56" s="1"/>
  <c r="AC225" i="10"/>
  <c r="AC240" i="10"/>
  <c r="AC179" i="10"/>
  <c r="AC192" i="10"/>
  <c r="AC139" i="10"/>
  <c r="AC146" i="10"/>
  <c r="AC136" i="10"/>
  <c r="AC128" i="10"/>
  <c r="AC221" i="10"/>
  <c r="AC142" i="10"/>
  <c r="AC187" i="10"/>
  <c r="AC156" i="10"/>
  <c r="AC154" i="10"/>
  <c r="AC134" i="10"/>
  <c r="AC174" i="10"/>
  <c r="AC203" i="10"/>
  <c r="AC155" i="10"/>
  <c r="AC207" i="10"/>
  <c r="AC222" i="10"/>
  <c r="AC152" i="10"/>
  <c r="AC239" i="10"/>
  <c r="AC138" i="10"/>
  <c r="AC206" i="10"/>
  <c r="AC148" i="10"/>
  <c r="AC191" i="10"/>
  <c r="AC172" i="10"/>
  <c r="AC170" i="10"/>
  <c r="AC217" i="10"/>
  <c r="AC223" i="10"/>
  <c r="AC236" i="10"/>
  <c r="AC214" i="10"/>
  <c r="AC131" i="10"/>
  <c r="AC165" i="10"/>
  <c r="AC160" i="10"/>
  <c r="AC215" i="10"/>
  <c r="AC205" i="10"/>
  <c r="AC162" i="10"/>
  <c r="AC195" i="10"/>
  <c r="AC210" i="10"/>
  <c r="AC234" i="10"/>
  <c r="AC199" i="10"/>
  <c r="AC212" i="10"/>
  <c r="AC150" i="10"/>
  <c r="AC135" i="10"/>
  <c r="AC141" i="10"/>
  <c r="AC137" i="10"/>
  <c r="AC216" i="10"/>
  <c r="AC151" i="10"/>
  <c r="AC173" i="10"/>
  <c r="AC218" i="10"/>
  <c r="AC140" i="10"/>
  <c r="AC186" i="10"/>
  <c r="AC241" i="10"/>
  <c r="AC204" i="10"/>
  <c r="AC153" i="10"/>
  <c r="AC194" i="10"/>
  <c r="AC213" i="10"/>
  <c r="AC237" i="10"/>
  <c r="AC227" i="10"/>
  <c r="AC181" i="10"/>
  <c r="AC193" i="10"/>
  <c r="AC180" i="10"/>
  <c r="AC149" i="10"/>
  <c r="AC163" i="10"/>
  <c r="AC127" i="10"/>
  <c r="AC182" i="10"/>
  <c r="AC197" i="10"/>
  <c r="AC229" i="10"/>
  <c r="AC231" i="10"/>
  <c r="AC159" i="10"/>
  <c r="AC219" i="10"/>
  <c r="AC230" i="10"/>
  <c r="AC175" i="10"/>
  <c r="AC238" i="10"/>
  <c r="AC130" i="10"/>
  <c r="AC157" i="10"/>
  <c r="AC185" i="10"/>
  <c r="AC228" i="10"/>
  <c r="AC178" i="10"/>
  <c r="AC166" i="10"/>
  <c r="AC169" i="10"/>
  <c r="AC129" i="10"/>
  <c r="AC147" i="10"/>
  <c r="AC133" i="10"/>
  <c r="AC224" i="10"/>
  <c r="AC198" i="10"/>
  <c r="AC184" i="10"/>
  <c r="AC177" i="10"/>
  <c r="AC161" i="10"/>
  <c r="AC189" i="10"/>
  <c r="AC183" i="10"/>
  <c r="AC144" i="10"/>
  <c r="AC167" i="10"/>
  <c r="AC188" i="10"/>
  <c r="AC232" i="10"/>
  <c r="AC233" i="10"/>
  <c r="AC143" i="10"/>
  <c r="AC208" i="10"/>
  <c r="AC211" i="10"/>
  <c r="AC190" i="10"/>
  <c r="AC164" i="10"/>
  <c r="AC209" i="10"/>
  <c r="AC176" i="10"/>
  <c r="AC196" i="10"/>
  <c r="AC202" i="10"/>
  <c r="AC168" i="10"/>
  <c r="AC226" i="10"/>
  <c r="AC235" i="10"/>
  <c r="AC220" i="10"/>
  <c r="AC132" i="10"/>
  <c r="AC158" i="10"/>
  <c r="AC171" i="10"/>
  <c r="AC200" i="10"/>
  <c r="AC201" i="10"/>
  <c r="AC145" i="10"/>
  <c r="K41" i="51"/>
  <c r="K21" i="56" s="1"/>
  <c r="BS168" i="10"/>
  <c r="BS132" i="10"/>
  <c r="BS231" i="10"/>
  <c r="BS199" i="10"/>
  <c r="BS200" i="10"/>
  <c r="BS212" i="10"/>
  <c r="BS151" i="10"/>
  <c r="BS239" i="10"/>
  <c r="BS203" i="10"/>
  <c r="BS138" i="10"/>
  <c r="BS210" i="10"/>
  <c r="BS145" i="10"/>
  <c r="BS221" i="10"/>
  <c r="BS135" i="10"/>
  <c r="BS228" i="10"/>
  <c r="BS184" i="10"/>
  <c r="BS225" i="10"/>
  <c r="BS232" i="10"/>
  <c r="BS188" i="10"/>
  <c r="BS165" i="10"/>
  <c r="BS197" i="10"/>
  <c r="BS209" i="10"/>
  <c r="BS159" i="10"/>
  <c r="BS226" i="10"/>
  <c r="BS230" i="10"/>
  <c r="BS234" i="10"/>
  <c r="BS133" i="10"/>
  <c r="BS136" i="10"/>
  <c r="BS195" i="10"/>
  <c r="BS194" i="10"/>
  <c r="BS211" i="10"/>
  <c r="BS130" i="10"/>
  <c r="BS144" i="10"/>
  <c r="BS216" i="10"/>
  <c r="BS176" i="10"/>
  <c r="BS189" i="10"/>
  <c r="BS207" i="10"/>
  <c r="BS187" i="10"/>
  <c r="BS240" i="10"/>
  <c r="BS227" i="10"/>
  <c r="BS137" i="10"/>
  <c r="BS179" i="10"/>
  <c r="BS148" i="10"/>
  <c r="BS160" i="10"/>
  <c r="BS175" i="10"/>
  <c r="BS181" i="10"/>
  <c r="BS171" i="10"/>
  <c r="BS235" i="10"/>
  <c r="BS149" i="10"/>
  <c r="BS233" i="10"/>
  <c r="BS169" i="10"/>
  <c r="BS147" i="10"/>
  <c r="BS192" i="10"/>
  <c r="BS166" i="10"/>
  <c r="BS224" i="10"/>
  <c r="BS218" i="10"/>
  <c r="BS142" i="10"/>
  <c r="BS156" i="10"/>
  <c r="BS182" i="10"/>
  <c r="BS198" i="10"/>
  <c r="BS201" i="10"/>
  <c r="BS128" i="10"/>
  <c r="BS191" i="10"/>
  <c r="BS215" i="10"/>
  <c r="BS174" i="10"/>
  <c r="BS217" i="10"/>
  <c r="BS196" i="10"/>
  <c r="BS205" i="10"/>
  <c r="BS220" i="10"/>
  <c r="BS143" i="10"/>
  <c r="BS185" i="10"/>
  <c r="BS152" i="10"/>
  <c r="BS237" i="10"/>
  <c r="BS223" i="10"/>
  <c r="BS150" i="10"/>
  <c r="BS193" i="10"/>
  <c r="BS172" i="10"/>
  <c r="BS206" i="10"/>
  <c r="BS164" i="10"/>
  <c r="BS178" i="10"/>
  <c r="BS229" i="10"/>
  <c r="BS141" i="10"/>
  <c r="BS157" i="10"/>
  <c r="BS162" i="10"/>
  <c r="BS208" i="10"/>
  <c r="BS213" i="10"/>
  <c r="BS214" i="10"/>
  <c r="BS158" i="10"/>
  <c r="BS163" i="10"/>
  <c r="BS180" i="10"/>
  <c r="BS204" i="10"/>
  <c r="BS190" i="10"/>
  <c r="BS167" i="10"/>
  <c r="BS139" i="10"/>
  <c r="BS173" i="10"/>
  <c r="BS134" i="10"/>
  <c r="BS241" i="10"/>
  <c r="BS202" i="10"/>
  <c r="BS127" i="10"/>
  <c r="BS155" i="10"/>
  <c r="BS153" i="10"/>
  <c r="BS146" i="10"/>
  <c r="BS131" i="10"/>
  <c r="BS222" i="10"/>
  <c r="BS186" i="10"/>
  <c r="BS219" i="10"/>
  <c r="BS236" i="10"/>
  <c r="BS140" i="10"/>
  <c r="BS161" i="10"/>
  <c r="BS238" i="10"/>
  <c r="BS177" i="10"/>
  <c r="BS170" i="10"/>
  <c r="BS183" i="10"/>
  <c r="BS129" i="10"/>
  <c r="BS154" i="10"/>
  <c r="G75" i="51"/>
  <c r="G31" i="56" s="1"/>
  <c r="K86" i="51"/>
  <c r="K37" i="56" s="1"/>
  <c r="G60" i="51"/>
  <c r="G84" i="51"/>
  <c r="G35" i="56" s="1"/>
  <c r="G34" i="51"/>
  <c r="G20" i="56" s="1"/>
  <c r="G81" i="51"/>
  <c r="G33" i="56" s="1"/>
  <c r="K81" i="51"/>
  <c r="K33" i="56" s="1"/>
  <c r="BO206" i="10"/>
  <c r="BO143" i="10"/>
  <c r="BO135" i="10"/>
  <c r="BO237" i="10"/>
  <c r="BO144" i="10"/>
  <c r="BO134" i="10"/>
  <c r="BO235" i="10"/>
  <c r="BO132" i="10"/>
  <c r="BO241" i="10"/>
  <c r="BO240" i="10"/>
  <c r="BO191" i="10"/>
  <c r="BO234" i="10"/>
  <c r="BO139" i="10"/>
  <c r="BO155" i="10"/>
  <c r="BO228" i="10"/>
  <c r="BO222" i="10"/>
  <c r="BO167" i="10"/>
  <c r="BO189" i="10"/>
  <c r="BO217" i="10"/>
  <c r="BO227" i="10"/>
  <c r="BO158" i="10"/>
  <c r="BO231" i="10"/>
  <c r="BO157" i="10"/>
  <c r="BO154" i="10"/>
  <c r="BO232" i="10"/>
  <c r="BO219" i="10"/>
  <c r="BO220" i="10"/>
  <c r="BO208" i="10"/>
  <c r="BO166" i="10"/>
  <c r="BO161" i="10"/>
  <c r="BO170" i="10"/>
  <c r="BO165" i="10"/>
  <c r="BO150" i="10"/>
  <c r="BO137" i="10"/>
  <c r="BO197" i="10"/>
  <c r="BO149" i="10"/>
  <c r="BO174" i="10"/>
  <c r="BO194" i="10"/>
  <c r="BO140" i="10"/>
  <c r="BO142" i="10"/>
  <c r="BO238" i="10"/>
  <c r="BO203" i="10"/>
  <c r="BO193" i="10"/>
  <c r="BO209" i="10"/>
  <c r="BO175" i="10"/>
  <c r="BO172" i="10"/>
  <c r="BO148" i="10"/>
  <c r="BO236" i="10"/>
  <c r="BO179" i="10"/>
  <c r="BO173" i="10"/>
  <c r="BO239" i="10"/>
  <c r="BO186" i="10"/>
  <c r="BO129" i="10"/>
  <c r="BO178" i="10"/>
  <c r="BO221" i="10"/>
  <c r="BO168" i="10"/>
  <c r="BO215" i="10"/>
  <c r="BO164" i="10"/>
  <c r="BO226" i="10"/>
  <c r="BO229" i="10"/>
  <c r="BO185" i="10"/>
  <c r="BO223" i="10"/>
  <c r="BO187" i="10"/>
  <c r="BO230" i="10"/>
  <c r="BO204" i="10"/>
  <c r="BO177" i="10"/>
  <c r="BO153" i="10"/>
  <c r="BO156" i="10"/>
  <c r="BO201" i="10"/>
  <c r="BO210" i="10"/>
  <c r="BO146" i="10"/>
  <c r="BO182" i="10"/>
  <c r="BO136" i="10"/>
  <c r="BO138" i="10"/>
  <c r="BO190" i="10"/>
  <c r="BO192" i="10"/>
  <c r="BO195" i="10"/>
  <c r="BO199" i="10"/>
  <c r="BO218" i="10"/>
  <c r="BO202" i="10"/>
  <c r="BO147" i="10"/>
  <c r="BO176" i="10"/>
  <c r="BO159" i="10"/>
  <c r="BO196" i="10"/>
  <c r="BO212" i="10"/>
  <c r="BO216" i="10"/>
  <c r="BO181" i="10"/>
  <c r="BO133" i="10"/>
  <c r="BO130" i="10"/>
  <c r="BO198" i="10"/>
  <c r="BO180" i="10"/>
  <c r="BO224" i="10"/>
  <c r="BO205" i="10"/>
  <c r="BO169" i="10"/>
  <c r="BO214" i="10"/>
  <c r="BO171" i="10"/>
  <c r="BO160" i="10"/>
  <c r="BO225" i="10"/>
  <c r="BO162" i="10"/>
  <c r="BO183" i="10"/>
  <c r="BO184" i="10"/>
  <c r="BO207" i="10"/>
  <c r="BO211" i="10"/>
  <c r="BO141" i="10"/>
  <c r="BO127" i="10"/>
  <c r="BO128" i="10"/>
  <c r="BO233" i="10"/>
  <c r="BO152" i="10"/>
  <c r="BO145" i="10"/>
  <c r="BO213" i="10"/>
  <c r="BO188" i="10"/>
  <c r="BO163" i="10"/>
  <c r="BO151" i="10"/>
  <c r="BO200" i="10"/>
  <c r="BO131" i="10"/>
  <c r="K29" i="51"/>
  <c r="K19" i="56" s="1"/>
  <c r="H147" i="10"/>
  <c r="H141" i="10"/>
  <c r="H209" i="10"/>
  <c r="H182" i="10"/>
  <c r="H130" i="10"/>
  <c r="H135" i="10"/>
  <c r="H134" i="10"/>
  <c r="H196" i="10"/>
  <c r="H142" i="10"/>
  <c r="H192" i="10"/>
  <c r="H139" i="10"/>
  <c r="H219" i="10"/>
  <c r="H166" i="10"/>
  <c r="H210" i="10"/>
  <c r="H199" i="10"/>
  <c r="H173" i="10"/>
  <c r="H187" i="10"/>
  <c r="H157" i="10"/>
  <c r="H172" i="10"/>
  <c r="H170" i="10"/>
  <c r="H197" i="10"/>
  <c r="H217" i="10"/>
  <c r="H193" i="10"/>
  <c r="H188" i="10"/>
  <c r="H144" i="10"/>
  <c r="H179" i="10"/>
  <c r="H140" i="10"/>
  <c r="H169" i="10"/>
  <c r="H212" i="10"/>
  <c r="H128" i="10"/>
  <c r="H237" i="10"/>
  <c r="H148" i="10"/>
  <c r="H162" i="10"/>
  <c r="H146" i="10"/>
  <c r="H185" i="10"/>
  <c r="H228" i="10"/>
  <c r="H194" i="10"/>
  <c r="H240" i="10"/>
  <c r="H211" i="10"/>
  <c r="H156" i="10"/>
  <c r="H129" i="10"/>
  <c r="H176" i="10"/>
  <c r="H235" i="10"/>
  <c r="H150" i="10"/>
  <c r="H213" i="10"/>
  <c r="H230" i="10"/>
  <c r="H178" i="10"/>
  <c r="H158" i="10"/>
  <c r="H153" i="10"/>
  <c r="H171" i="10"/>
  <c r="H200" i="10"/>
  <c r="H154" i="10"/>
  <c r="H190" i="10"/>
  <c r="H181" i="10"/>
  <c r="H131" i="10"/>
  <c r="H206" i="10"/>
  <c r="H184" i="10"/>
  <c r="H152" i="10"/>
  <c r="H208" i="10"/>
  <c r="H202" i="10"/>
  <c r="H165" i="10"/>
  <c r="H167" i="10"/>
  <c r="H151" i="10"/>
  <c r="H174" i="10"/>
  <c r="H138" i="10"/>
  <c r="H201" i="10"/>
  <c r="H225" i="10"/>
  <c r="H177" i="10"/>
  <c r="H207" i="10"/>
  <c r="H127" i="10"/>
  <c r="H223" i="10"/>
  <c r="H234" i="10"/>
  <c r="H238" i="10"/>
  <c r="H229" i="10"/>
  <c r="H218" i="10"/>
  <c r="H203" i="10"/>
  <c r="H233" i="10"/>
  <c r="H205" i="10"/>
  <c r="H160" i="10"/>
  <c r="H220" i="10"/>
  <c r="H149" i="10"/>
  <c r="H133" i="10"/>
  <c r="H216" i="10"/>
  <c r="H168" i="10"/>
  <c r="H137" i="10"/>
  <c r="H198" i="10"/>
  <c r="H224" i="10"/>
  <c r="H143" i="10"/>
  <c r="H214" i="10"/>
  <c r="H136" i="10"/>
  <c r="H195" i="10"/>
  <c r="H155" i="10"/>
  <c r="H221" i="10"/>
  <c r="H164" i="10"/>
  <c r="H132" i="10"/>
  <c r="H183" i="10"/>
  <c r="H163" i="10"/>
  <c r="H239" i="10"/>
  <c r="H222" i="10"/>
  <c r="H215" i="10"/>
  <c r="H191" i="10"/>
  <c r="H204" i="10"/>
  <c r="H175" i="10"/>
  <c r="H231" i="10"/>
  <c r="H161" i="10"/>
  <c r="H227" i="10"/>
  <c r="H226" i="10"/>
  <c r="H241" i="10"/>
  <c r="H159" i="10"/>
  <c r="H180" i="10"/>
  <c r="H145" i="10"/>
  <c r="H189" i="10"/>
  <c r="H186" i="10"/>
  <c r="H236" i="10"/>
  <c r="H232" i="10"/>
  <c r="K201" i="10"/>
  <c r="K129" i="10"/>
  <c r="K138" i="10"/>
  <c r="K210" i="10"/>
  <c r="K137" i="10"/>
  <c r="K182" i="10"/>
  <c r="K155" i="10"/>
  <c r="K167" i="10"/>
  <c r="K134" i="10"/>
  <c r="K181" i="10"/>
  <c r="K184" i="10"/>
  <c r="K140" i="10"/>
  <c r="K237" i="10"/>
  <c r="K179" i="10"/>
  <c r="K206" i="10"/>
  <c r="K231" i="10"/>
  <c r="K228" i="10"/>
  <c r="K233" i="10"/>
  <c r="K153" i="10"/>
  <c r="K141" i="10"/>
  <c r="K190" i="10"/>
  <c r="K198" i="10"/>
  <c r="K144" i="10"/>
  <c r="K152" i="10"/>
  <c r="K164" i="10"/>
  <c r="K154" i="10"/>
  <c r="K236" i="10"/>
  <c r="K161" i="10"/>
  <c r="K217" i="10"/>
  <c r="K146" i="10"/>
  <c r="K165" i="10"/>
  <c r="K180" i="10"/>
  <c r="K199" i="10"/>
  <c r="K163" i="10"/>
  <c r="K221" i="10"/>
  <c r="K224" i="10"/>
  <c r="K194" i="10"/>
  <c r="K213" i="10"/>
  <c r="K176" i="10"/>
  <c r="K172" i="10"/>
  <c r="K173" i="10"/>
  <c r="K148" i="10"/>
  <c r="K214" i="10"/>
  <c r="K218" i="10"/>
  <c r="K219" i="10"/>
  <c r="K131" i="10"/>
  <c r="K162" i="10"/>
  <c r="K127" i="10"/>
  <c r="K193" i="10"/>
  <c r="K207" i="10"/>
  <c r="K142" i="10"/>
  <c r="K204" i="10"/>
  <c r="K211" i="10"/>
  <c r="K139" i="10"/>
  <c r="K177" i="10"/>
  <c r="K215" i="10"/>
  <c r="K187" i="10"/>
  <c r="K186" i="10"/>
  <c r="K189" i="10"/>
  <c r="K222" i="10"/>
  <c r="K150" i="10"/>
  <c r="K203" i="10"/>
  <c r="K147" i="10"/>
  <c r="K128" i="10"/>
  <c r="K171" i="10"/>
  <c r="K145" i="10"/>
  <c r="K132" i="10"/>
  <c r="K170" i="10"/>
  <c r="K209" i="10"/>
  <c r="K223" i="10"/>
  <c r="K212" i="10"/>
  <c r="K174" i="10"/>
  <c r="K156" i="10"/>
  <c r="K227" i="10"/>
  <c r="K196" i="10"/>
  <c r="K238" i="10"/>
  <c r="K166" i="10"/>
  <c r="K133" i="10"/>
  <c r="K208" i="10"/>
  <c r="K143" i="10"/>
  <c r="K169" i="10"/>
  <c r="K185" i="10"/>
  <c r="K220" i="10"/>
  <c r="K197" i="10"/>
  <c r="K130" i="10"/>
  <c r="K157" i="10"/>
  <c r="K239" i="10"/>
  <c r="K234" i="10"/>
  <c r="K205" i="10"/>
  <c r="K149" i="10"/>
  <c r="K235" i="10"/>
  <c r="K200" i="10"/>
  <c r="K230" i="10"/>
  <c r="K195" i="10"/>
  <c r="K241" i="10"/>
  <c r="K183" i="10"/>
  <c r="K240" i="10"/>
  <c r="K216" i="10"/>
  <c r="K175" i="10"/>
  <c r="K225" i="10"/>
  <c r="K188" i="10"/>
  <c r="K136" i="10"/>
  <c r="K178" i="10"/>
  <c r="K202" i="10"/>
  <c r="K192" i="10"/>
  <c r="K168" i="10"/>
  <c r="K232" i="10"/>
  <c r="K151" i="10"/>
  <c r="K226" i="10"/>
  <c r="K229" i="10"/>
  <c r="K159" i="10"/>
  <c r="K160" i="10"/>
  <c r="K135" i="10"/>
  <c r="K158" i="10"/>
  <c r="K191" i="10"/>
  <c r="G46" i="51"/>
  <c r="G22" i="56" s="1"/>
  <c r="G27" i="51"/>
  <c r="G18" i="56" s="1"/>
  <c r="U218" i="10"/>
  <c r="U234" i="10"/>
  <c r="U194" i="10"/>
  <c r="U171" i="10"/>
  <c r="U138" i="10"/>
  <c r="U140" i="10"/>
  <c r="U174" i="10"/>
  <c r="U211" i="10"/>
  <c r="U221" i="10"/>
  <c r="U160" i="10"/>
  <c r="U203" i="10"/>
  <c r="U209" i="10"/>
  <c r="U200" i="10"/>
  <c r="U227" i="10"/>
  <c r="U223" i="10"/>
  <c r="U210" i="10"/>
  <c r="U167" i="10"/>
  <c r="U217" i="10"/>
  <c r="U212" i="10"/>
  <c r="U189" i="10"/>
  <c r="U208" i="10"/>
  <c r="U129" i="10"/>
  <c r="U232" i="10"/>
  <c r="U226" i="10"/>
  <c r="U153" i="10"/>
  <c r="U162" i="10"/>
  <c r="U191" i="10"/>
  <c r="U163" i="10"/>
  <c r="U216" i="10"/>
  <c r="U143" i="10"/>
  <c r="U130" i="10"/>
  <c r="U187" i="10"/>
  <c r="U169" i="10"/>
  <c r="U156" i="10"/>
  <c r="U168" i="10"/>
  <c r="U235" i="10"/>
  <c r="U127" i="10"/>
  <c r="U133" i="10"/>
  <c r="U172" i="10"/>
  <c r="U170" i="10"/>
  <c r="U239" i="10"/>
  <c r="U240" i="10"/>
  <c r="U196" i="10"/>
  <c r="U205" i="10"/>
  <c r="U215" i="10"/>
  <c r="U135" i="10"/>
  <c r="U228" i="10"/>
  <c r="U181" i="10"/>
  <c r="U198" i="10"/>
  <c r="U182" i="10"/>
  <c r="U164" i="10"/>
  <c r="U128" i="10"/>
  <c r="U147" i="10"/>
  <c r="U180" i="10"/>
  <c r="U161" i="10"/>
  <c r="U175" i="10"/>
  <c r="U149" i="10"/>
  <c r="U151" i="10"/>
  <c r="U148" i="10"/>
  <c r="U137" i="10"/>
  <c r="U222" i="10"/>
  <c r="U214" i="10"/>
  <c r="U158" i="10"/>
  <c r="U134" i="10"/>
  <c r="U195" i="10"/>
  <c r="U173" i="10"/>
  <c r="U188" i="10"/>
  <c r="U219" i="10"/>
  <c r="U145" i="10"/>
  <c r="U192" i="10"/>
  <c r="U178" i="10"/>
  <c r="U207" i="10"/>
  <c r="U157" i="10"/>
  <c r="U154" i="10"/>
  <c r="U213" i="10"/>
  <c r="U220" i="10"/>
  <c r="U144" i="10"/>
  <c r="U237" i="10"/>
  <c r="U184" i="10"/>
  <c r="U190" i="10"/>
  <c r="U176" i="10"/>
  <c r="U179" i="10"/>
  <c r="U136" i="10"/>
  <c r="U150" i="10"/>
  <c r="U139" i="10"/>
  <c r="U152" i="10"/>
  <c r="U141" i="10"/>
  <c r="U225" i="10"/>
  <c r="U185" i="10"/>
  <c r="U132" i="10"/>
  <c r="U166" i="10"/>
  <c r="U236" i="10"/>
  <c r="U230" i="10"/>
  <c r="U202" i="10"/>
  <c r="U146" i="10"/>
  <c r="U199" i="10"/>
  <c r="U224" i="10"/>
  <c r="U238" i="10"/>
  <c r="U193" i="10"/>
  <c r="U155" i="10"/>
  <c r="U201" i="10"/>
  <c r="U186" i="10"/>
  <c r="U131" i="10"/>
  <c r="U206" i="10"/>
  <c r="U204" i="10"/>
  <c r="U165" i="10"/>
  <c r="U233" i="10"/>
  <c r="U183" i="10"/>
  <c r="U231" i="10"/>
  <c r="U159" i="10"/>
  <c r="U142" i="10"/>
  <c r="U177" i="10"/>
  <c r="U197" i="10"/>
  <c r="U241" i="10"/>
  <c r="U229" i="10"/>
  <c r="K50" i="51"/>
  <c r="K23" i="56" s="1"/>
  <c r="K83" i="51"/>
  <c r="K34" i="56" s="1"/>
  <c r="K64" i="51"/>
  <c r="K75" i="51"/>
  <c r="K31" i="56" s="1"/>
  <c r="G66" i="51"/>
  <c r="G58" i="51"/>
  <c r="G26" i="56" s="1"/>
  <c r="AT209" i="10"/>
  <c r="AT212" i="10"/>
  <c r="AT127" i="10"/>
  <c r="AT128" i="10"/>
  <c r="AT134" i="10"/>
  <c r="AT202" i="10"/>
  <c r="AT141" i="10"/>
  <c r="AT180" i="10"/>
  <c r="AT200" i="10"/>
  <c r="AT211" i="10"/>
  <c r="AT147" i="10"/>
  <c r="AT189" i="10"/>
  <c r="AT225" i="10"/>
  <c r="AT196" i="10"/>
  <c r="AT149" i="10"/>
  <c r="AT131" i="10"/>
  <c r="AT240" i="10"/>
  <c r="AT137" i="10"/>
  <c r="AT234" i="10"/>
  <c r="AT208" i="10"/>
  <c r="AT206" i="10"/>
  <c r="AT191" i="10"/>
  <c r="AT138" i="10"/>
  <c r="AT161" i="10"/>
  <c r="AT187" i="10"/>
  <c r="AT239" i="10"/>
  <c r="AT195" i="10"/>
  <c r="AT222" i="10"/>
  <c r="AT217" i="10"/>
  <c r="AT190" i="10"/>
  <c r="AT163" i="10"/>
  <c r="AT210" i="10"/>
  <c r="AT145" i="10"/>
  <c r="AT164" i="10"/>
  <c r="AT216" i="10"/>
  <c r="AT223" i="10"/>
  <c r="AT142" i="10"/>
  <c r="AT230" i="10"/>
  <c r="AT188" i="10"/>
  <c r="AT148" i="10"/>
  <c r="AT233" i="10"/>
  <c r="AT169" i="10"/>
  <c r="AT205" i="10"/>
  <c r="AT171" i="10"/>
  <c r="AT241" i="10"/>
  <c r="AT130" i="10"/>
  <c r="AT173" i="10"/>
  <c r="AT158" i="10"/>
  <c r="AT218" i="10"/>
  <c r="AT178" i="10"/>
  <c r="AT183" i="10"/>
  <c r="AT172" i="10"/>
  <c r="AT194" i="10"/>
  <c r="AT160" i="10"/>
  <c r="AT238" i="10"/>
  <c r="AT176" i="10"/>
  <c r="AT204" i="10"/>
  <c r="AT224" i="10"/>
  <c r="AT228" i="10"/>
  <c r="AT207" i="10"/>
  <c r="AT201" i="10"/>
  <c r="AT166" i="10"/>
  <c r="AT156" i="10"/>
  <c r="AT185" i="10"/>
  <c r="AT235" i="10"/>
  <c r="AT135" i="10"/>
  <c r="AT133" i="10"/>
  <c r="AT168" i="10"/>
  <c r="AT213" i="10"/>
  <c r="AT177" i="10"/>
  <c r="AT151" i="10"/>
  <c r="AT186" i="10"/>
  <c r="AT219" i="10"/>
  <c r="AT181" i="10"/>
  <c r="AT221" i="10"/>
  <c r="AT144" i="10"/>
  <c r="AT229" i="10"/>
  <c r="AT146" i="10"/>
  <c r="AT167" i="10"/>
  <c r="AT139" i="10"/>
  <c r="AT182" i="10"/>
  <c r="AT214" i="10"/>
  <c r="AT227" i="10"/>
  <c r="AT203" i="10"/>
  <c r="AT170" i="10"/>
  <c r="AT232" i="10"/>
  <c r="AT236" i="10"/>
  <c r="AT198" i="10"/>
  <c r="AT153" i="10"/>
  <c r="AT226" i="10"/>
  <c r="AT154" i="10"/>
  <c r="AT215" i="10"/>
  <c r="AT162" i="10"/>
  <c r="AT193" i="10"/>
  <c r="AT132" i="10"/>
  <c r="AT159" i="10"/>
  <c r="AT140" i="10"/>
  <c r="AT165" i="10"/>
  <c r="AT179" i="10"/>
  <c r="AT143" i="10"/>
  <c r="AT155" i="10"/>
  <c r="AT174" i="10"/>
  <c r="AT220" i="10"/>
  <c r="AT197" i="10"/>
  <c r="AT136" i="10"/>
  <c r="AT175" i="10"/>
  <c r="AT237" i="10"/>
  <c r="AT157" i="10"/>
  <c r="AT129" i="10"/>
  <c r="AT231" i="10"/>
  <c r="AT199" i="10"/>
  <c r="AT152" i="10"/>
  <c r="AT184" i="10"/>
  <c r="AT192" i="10"/>
  <c r="AT150" i="10"/>
  <c r="K84" i="51"/>
  <c r="K35" i="56" s="1"/>
  <c r="V128" i="10"/>
  <c r="V211" i="10"/>
  <c r="V150" i="10"/>
  <c r="V158" i="10"/>
  <c r="V209" i="10"/>
  <c r="V155" i="10"/>
  <c r="V227" i="10"/>
  <c r="V129" i="10"/>
  <c r="V197" i="10"/>
  <c r="V203" i="10"/>
  <c r="V238" i="10"/>
  <c r="V133" i="10"/>
  <c r="V210" i="10"/>
  <c r="V229" i="10"/>
  <c r="V191" i="10"/>
  <c r="V137" i="10"/>
  <c r="V156" i="10"/>
  <c r="V179" i="10"/>
  <c r="V187" i="10"/>
  <c r="V240" i="10"/>
  <c r="V146" i="10"/>
  <c r="V136" i="10"/>
  <c r="V159" i="10"/>
  <c r="V198" i="10"/>
  <c r="V134" i="10"/>
  <c r="V161" i="10"/>
  <c r="V177" i="10"/>
  <c r="V168" i="10"/>
  <c r="V219" i="10"/>
  <c r="V206" i="10"/>
  <c r="V231" i="10"/>
  <c r="V201" i="10"/>
  <c r="V236" i="10"/>
  <c r="V223" i="10"/>
  <c r="V145" i="10"/>
  <c r="V152" i="10"/>
  <c r="V205" i="10"/>
  <c r="V141" i="10"/>
  <c r="V225" i="10"/>
  <c r="V174" i="10"/>
  <c r="V170" i="10"/>
  <c r="V224" i="10"/>
  <c r="V164" i="10"/>
  <c r="V165" i="10"/>
  <c r="V237" i="10"/>
  <c r="V154" i="10"/>
  <c r="V189" i="10"/>
  <c r="V226" i="10"/>
  <c r="V176" i="10"/>
  <c r="V153" i="10"/>
  <c r="V180" i="10"/>
  <c r="V192" i="10"/>
  <c r="V157" i="10"/>
  <c r="V169" i="10"/>
  <c r="V149" i="10"/>
  <c r="V184" i="10"/>
  <c r="V213" i="10"/>
  <c r="V147" i="10"/>
  <c r="V140" i="10"/>
  <c r="V217" i="10"/>
  <c r="V195" i="10"/>
  <c r="V162" i="10"/>
  <c r="V138" i="10"/>
  <c r="V232" i="10"/>
  <c r="V135" i="10"/>
  <c r="V163" i="10"/>
  <c r="V178" i="10"/>
  <c r="V202" i="10"/>
  <c r="V151" i="10"/>
  <c r="V183" i="10"/>
  <c r="V234" i="10"/>
  <c r="V131" i="10"/>
  <c r="V204" i="10"/>
  <c r="V144" i="10"/>
  <c r="V172" i="10"/>
  <c r="V132" i="10"/>
  <c r="V221" i="10"/>
  <c r="V235" i="10"/>
  <c r="V130" i="10"/>
  <c r="V199" i="10"/>
  <c r="V193" i="10"/>
  <c r="V228" i="10"/>
  <c r="V139" i="10"/>
  <c r="V239" i="10"/>
  <c r="V222" i="10"/>
  <c r="V190" i="10"/>
  <c r="V181" i="10"/>
  <c r="V185" i="10"/>
  <c r="V200" i="10"/>
  <c r="V171" i="10"/>
  <c r="V196" i="10"/>
  <c r="V173" i="10"/>
  <c r="V143" i="10"/>
  <c r="V188" i="10"/>
  <c r="V160" i="10"/>
  <c r="V220" i="10"/>
  <c r="V241" i="10"/>
  <c r="V167" i="10"/>
  <c r="V230" i="10"/>
  <c r="V127" i="10"/>
  <c r="V215" i="10"/>
  <c r="V207" i="10"/>
  <c r="V175" i="10"/>
  <c r="V218" i="10"/>
  <c r="V166" i="10"/>
  <c r="V212" i="10"/>
  <c r="V216" i="10"/>
  <c r="V214" i="10"/>
  <c r="V208" i="10"/>
  <c r="V142" i="10"/>
  <c r="V182" i="10"/>
  <c r="V233" i="10"/>
  <c r="V194" i="10"/>
  <c r="V148" i="10"/>
  <c r="V186" i="10"/>
  <c r="BC191" i="10"/>
  <c r="BC187" i="10"/>
  <c r="BC237" i="10"/>
  <c r="BC194" i="10"/>
  <c r="BC161" i="10"/>
  <c r="BC229" i="10"/>
  <c r="BC227" i="10"/>
  <c r="BC148" i="10"/>
  <c r="BC223" i="10"/>
  <c r="BC151" i="10"/>
  <c r="BC202" i="10"/>
  <c r="BC142" i="10"/>
  <c r="BC175" i="10"/>
  <c r="BC235" i="10"/>
  <c r="BC218" i="10"/>
  <c r="BC236" i="10"/>
  <c r="BC176" i="10"/>
  <c r="BC139" i="10"/>
  <c r="BC226" i="10"/>
  <c r="BC137" i="10"/>
  <c r="BC156" i="10"/>
  <c r="BC215" i="10"/>
  <c r="BC159" i="10"/>
  <c r="BC220" i="10"/>
  <c r="BC136" i="10"/>
  <c r="BC233" i="10"/>
  <c r="BC128" i="10"/>
  <c r="BC144" i="10"/>
  <c r="BC181" i="10"/>
  <c r="BC133" i="10"/>
  <c r="BC230" i="10"/>
  <c r="BC171" i="10"/>
  <c r="BC172" i="10"/>
  <c r="BC221" i="10"/>
  <c r="BC143" i="10"/>
  <c r="BC201" i="10"/>
  <c r="BC213" i="10"/>
  <c r="BC203" i="10"/>
  <c r="BC134" i="10"/>
  <c r="BC158" i="10"/>
  <c r="BC211" i="10"/>
  <c r="BC147" i="10"/>
  <c r="BC157" i="10"/>
  <c r="BC152" i="10"/>
  <c r="BC241" i="10"/>
  <c r="BC163" i="10"/>
  <c r="BC238" i="10"/>
  <c r="BC155" i="10"/>
  <c r="BC183" i="10"/>
  <c r="BC177" i="10"/>
  <c r="BC140" i="10"/>
  <c r="BC207" i="10"/>
  <c r="BC182" i="10"/>
  <c r="BC193" i="10"/>
  <c r="BC219" i="10"/>
  <c r="BC174" i="10"/>
  <c r="BC130" i="10"/>
  <c r="BC169" i="10"/>
  <c r="BC188" i="10"/>
  <c r="BC225" i="10"/>
  <c r="BC206" i="10"/>
  <c r="BC149" i="10"/>
  <c r="BC135" i="10"/>
  <c r="BC186" i="10"/>
  <c r="BC190" i="10"/>
  <c r="BC162" i="10"/>
  <c r="BC168" i="10"/>
  <c r="BC232" i="10"/>
  <c r="BC170" i="10"/>
  <c r="BC197" i="10"/>
  <c r="BC196" i="10"/>
  <c r="BC214" i="10"/>
  <c r="BC150" i="10"/>
  <c r="BC138" i="10"/>
  <c r="BC141" i="10"/>
  <c r="BC180" i="10"/>
  <c r="BC129" i="10"/>
  <c r="BC240" i="10"/>
  <c r="BC208" i="10"/>
  <c r="BC204" i="10"/>
  <c r="BC189" i="10"/>
  <c r="BC239" i="10"/>
  <c r="BC231" i="10"/>
  <c r="BC132" i="10"/>
  <c r="BC192" i="10"/>
  <c r="BC178" i="10"/>
  <c r="BC146" i="10"/>
  <c r="BC224" i="10"/>
  <c r="BC195" i="10"/>
  <c r="BC228" i="10"/>
  <c r="BC164" i="10"/>
  <c r="BC222" i="10"/>
  <c r="BC234" i="10"/>
  <c r="BC160" i="10"/>
  <c r="BC216" i="10"/>
  <c r="BC209" i="10"/>
  <c r="BC198" i="10"/>
  <c r="BC217" i="10"/>
  <c r="BC173" i="10"/>
  <c r="BC205" i="10"/>
  <c r="BC153" i="10"/>
  <c r="BC179" i="10"/>
  <c r="BC212" i="10"/>
  <c r="BC210" i="10"/>
  <c r="BC184" i="10"/>
  <c r="BC167" i="10"/>
  <c r="BC131" i="10"/>
  <c r="BC165" i="10"/>
  <c r="BC154" i="10"/>
  <c r="BC145" i="10"/>
  <c r="BC200" i="10"/>
  <c r="BC127" i="10"/>
  <c r="BC166" i="10"/>
  <c r="BC199" i="10"/>
  <c r="BC185" i="10"/>
  <c r="G72" i="51"/>
  <c r="G29" i="56" s="1"/>
  <c r="AR196" i="10"/>
  <c r="AR137" i="10"/>
  <c r="AR173" i="10"/>
  <c r="AR201" i="10"/>
  <c r="AR134" i="10"/>
  <c r="AR233" i="10"/>
  <c r="AR141" i="10"/>
  <c r="AR191" i="10"/>
  <c r="AR193" i="10"/>
  <c r="AR230" i="10"/>
  <c r="AR136" i="10"/>
  <c r="AR165" i="10"/>
  <c r="AR170" i="10"/>
  <c r="AR139" i="10"/>
  <c r="AR224" i="10"/>
  <c r="AR144" i="10"/>
  <c r="AR155" i="10"/>
  <c r="AR180" i="10"/>
  <c r="AR181" i="10"/>
  <c r="AR236" i="10"/>
  <c r="AR129" i="10"/>
  <c r="AR151" i="10"/>
  <c r="AR229" i="10"/>
  <c r="AR222" i="10"/>
  <c r="AR215" i="10"/>
  <c r="AR183" i="10"/>
  <c r="AR131" i="10"/>
  <c r="AR221" i="10"/>
  <c r="AR188" i="10"/>
  <c r="AR138" i="10"/>
  <c r="AR157" i="10"/>
  <c r="AR182" i="10"/>
  <c r="AR220" i="10"/>
  <c r="AR187" i="10"/>
  <c r="AR198" i="10"/>
  <c r="AR168" i="10"/>
  <c r="AR175" i="10"/>
  <c r="AR127" i="10"/>
  <c r="AR205" i="10"/>
  <c r="AR223" i="10"/>
  <c r="AR209" i="10"/>
  <c r="AR199" i="10"/>
  <c r="AR147" i="10"/>
  <c r="AR153" i="10"/>
  <c r="AR174" i="10"/>
  <c r="AR234" i="10"/>
  <c r="AR145" i="10"/>
  <c r="AR150" i="10"/>
  <c r="AR216" i="10"/>
  <c r="AR135" i="10"/>
  <c r="AR133" i="10"/>
  <c r="AR190" i="10"/>
  <c r="AR169" i="10"/>
  <c r="AR240" i="10"/>
  <c r="AR148" i="10"/>
  <c r="AR140" i="10"/>
  <c r="AR238" i="10"/>
  <c r="AR210" i="10"/>
  <c r="AR142" i="10"/>
  <c r="AR160" i="10"/>
  <c r="AR217" i="10"/>
  <c r="AR128" i="10"/>
  <c r="AR194" i="10"/>
  <c r="AR189" i="10"/>
  <c r="AR159" i="10"/>
  <c r="AR132" i="10"/>
  <c r="AR241" i="10"/>
  <c r="AR162" i="10"/>
  <c r="AR227" i="10"/>
  <c r="AR163" i="10"/>
  <c r="AR212" i="10"/>
  <c r="AR207" i="10"/>
  <c r="AR176" i="10"/>
  <c r="AR202" i="10"/>
  <c r="AR184" i="10"/>
  <c r="AR161" i="10"/>
  <c r="AR200" i="10"/>
  <c r="AR179" i="10"/>
  <c r="AR149" i="10"/>
  <c r="AR208" i="10"/>
  <c r="AR177" i="10"/>
  <c r="AR235" i="10"/>
  <c r="AR146" i="10"/>
  <c r="AR167" i="10"/>
  <c r="AR178" i="10"/>
  <c r="AR239" i="10"/>
  <c r="AR185" i="10"/>
  <c r="AR225" i="10"/>
  <c r="AR171" i="10"/>
  <c r="AR186" i="10"/>
  <c r="AR156" i="10"/>
  <c r="AR228" i="10"/>
  <c r="AR211" i="10"/>
  <c r="AR195" i="10"/>
  <c r="AR219" i="10"/>
  <c r="AR154" i="10"/>
  <c r="AR158" i="10"/>
  <c r="AR204" i="10"/>
  <c r="AR166" i="10"/>
  <c r="AR143" i="10"/>
  <c r="AR172" i="10"/>
  <c r="AR213" i="10"/>
  <c r="AR152" i="10"/>
  <c r="AR197" i="10"/>
  <c r="AR214" i="10"/>
  <c r="AR164" i="10"/>
  <c r="AR232" i="10"/>
  <c r="AR237" i="10"/>
  <c r="AR206" i="10"/>
  <c r="AR218" i="10"/>
  <c r="AR130" i="10"/>
  <c r="AR203" i="10"/>
  <c r="AR192" i="10"/>
  <c r="AR226" i="10"/>
  <c r="AR231" i="10"/>
  <c r="K56" i="51"/>
  <c r="K25" i="56" s="1"/>
  <c r="G85" i="51"/>
  <c r="G36" i="56" s="1"/>
  <c r="AP162" i="10"/>
  <c r="AP194" i="10"/>
  <c r="AP150" i="10"/>
  <c r="AP222" i="10"/>
  <c r="AP131" i="10"/>
  <c r="AP170" i="10"/>
  <c r="AP213" i="10"/>
  <c r="AP142" i="10"/>
  <c r="AP217" i="10"/>
  <c r="AP140" i="10"/>
  <c r="AP132" i="10"/>
  <c r="AP223" i="10"/>
  <c r="AP193" i="10"/>
  <c r="AP180" i="10"/>
  <c r="AP128" i="10"/>
  <c r="AP167" i="10"/>
  <c r="AP148" i="10"/>
  <c r="AP141" i="10"/>
  <c r="AP181" i="10"/>
  <c r="AP135" i="10"/>
  <c r="AP166" i="10"/>
  <c r="AP206" i="10"/>
  <c r="AP228" i="10"/>
  <c r="AP239" i="10"/>
  <c r="AP153" i="10"/>
  <c r="AP178" i="10"/>
  <c r="AP235" i="10"/>
  <c r="AP227" i="10"/>
  <c r="AP134" i="10"/>
  <c r="AP200" i="10"/>
  <c r="AP161" i="10"/>
  <c r="AP127" i="10"/>
  <c r="AP216" i="10"/>
  <c r="AP160" i="10"/>
  <c r="AP137" i="10"/>
  <c r="AP185" i="10"/>
  <c r="AP158" i="10"/>
  <c r="AP179" i="10"/>
  <c r="AP211" i="10"/>
  <c r="AP204" i="10"/>
  <c r="AP221" i="10"/>
  <c r="AP237" i="10"/>
  <c r="AP210" i="10"/>
  <c r="AP198" i="10"/>
  <c r="AP152" i="10"/>
  <c r="AP177" i="10"/>
  <c r="AP226" i="10"/>
  <c r="AP156" i="10"/>
  <c r="AP163" i="10"/>
  <c r="AP234" i="10"/>
  <c r="AP241" i="10"/>
  <c r="AP190" i="10"/>
  <c r="AP209" i="10"/>
  <c r="AP231" i="10"/>
  <c r="AP149" i="10"/>
  <c r="AP143" i="10"/>
  <c r="AP175" i="10"/>
  <c r="AP218" i="10"/>
  <c r="AP191" i="10"/>
  <c r="AP197" i="10"/>
  <c r="AP208" i="10"/>
  <c r="AP129" i="10"/>
  <c r="AP214" i="10"/>
  <c r="AP168" i="10"/>
  <c r="AP165" i="10"/>
  <c r="AP139" i="10"/>
  <c r="AP196" i="10"/>
  <c r="AP232" i="10"/>
  <c r="AP138" i="10"/>
  <c r="AP144" i="10"/>
  <c r="AP203" i="10"/>
  <c r="AP172" i="10"/>
  <c r="AP159" i="10"/>
  <c r="AP233" i="10"/>
  <c r="AP195" i="10"/>
  <c r="AP146" i="10"/>
  <c r="AP169" i="10"/>
  <c r="AP220" i="10"/>
  <c r="AP188" i="10"/>
  <c r="AP240" i="10"/>
  <c r="AP171" i="10"/>
  <c r="AP154" i="10"/>
  <c r="AP164" i="10"/>
  <c r="AP189" i="10"/>
  <c r="AP145" i="10"/>
  <c r="AP155" i="10"/>
  <c r="AP133" i="10"/>
  <c r="AP192" i="10"/>
  <c r="AP199" i="10"/>
  <c r="AP224" i="10"/>
  <c r="AP229" i="10"/>
  <c r="AP173" i="10"/>
  <c r="AP130" i="10"/>
  <c r="AP230" i="10"/>
  <c r="AP225" i="10"/>
  <c r="AP205" i="10"/>
  <c r="AP147" i="10"/>
  <c r="AP201" i="10"/>
  <c r="AP202" i="10"/>
  <c r="AP219" i="10"/>
  <c r="AP236" i="10"/>
  <c r="AP238" i="10"/>
  <c r="AP174" i="10"/>
  <c r="AP186" i="10"/>
  <c r="AP183" i="10"/>
  <c r="AP182" i="10"/>
  <c r="AP215" i="10"/>
  <c r="AP187" i="10"/>
  <c r="AP157" i="10"/>
  <c r="AP151" i="10"/>
  <c r="AP212" i="10"/>
  <c r="AP176" i="10"/>
  <c r="AP136" i="10"/>
  <c r="AP184" i="10"/>
  <c r="AP207" i="10"/>
  <c r="G23" i="51"/>
  <c r="G17" i="56" s="1"/>
  <c r="AH212" i="10"/>
  <c r="AH214" i="10"/>
  <c r="AH186" i="10"/>
  <c r="AH138" i="10"/>
  <c r="AH131" i="10"/>
  <c r="AH223" i="10"/>
  <c r="AH140" i="10"/>
  <c r="AH203" i="10"/>
  <c r="AH158" i="10"/>
  <c r="AH190" i="10"/>
  <c r="AH238" i="10"/>
  <c r="AH204" i="10"/>
  <c r="AH209" i="10"/>
  <c r="AH133" i="10"/>
  <c r="AH169" i="10"/>
  <c r="AH179" i="10"/>
  <c r="AH178" i="10"/>
  <c r="AH181" i="10"/>
  <c r="AH227" i="10"/>
  <c r="AH137" i="10"/>
  <c r="AH202" i="10"/>
  <c r="AH176" i="10"/>
  <c r="AH130" i="10"/>
  <c r="AH166" i="10"/>
  <c r="AH145" i="10"/>
  <c r="AH180" i="10"/>
  <c r="AH151" i="10"/>
  <c r="AH224" i="10"/>
  <c r="AH216" i="10"/>
  <c r="AH232" i="10"/>
  <c r="AH170" i="10"/>
  <c r="AH241" i="10"/>
  <c r="AH129" i="10"/>
  <c r="AH201" i="10"/>
  <c r="AH211" i="10"/>
  <c r="AH127" i="10"/>
  <c r="AH156" i="10"/>
  <c r="AH182" i="10"/>
  <c r="AH163" i="10"/>
  <c r="AH167" i="10"/>
  <c r="AH132" i="10"/>
  <c r="AH189" i="10"/>
  <c r="AH152" i="10"/>
  <c r="AH153" i="10"/>
  <c r="AH173" i="10"/>
  <c r="AH141" i="10"/>
  <c r="AH142" i="10"/>
  <c r="AH185" i="10"/>
  <c r="AH177" i="10"/>
  <c r="AH240" i="10"/>
  <c r="AH222" i="10"/>
  <c r="AH150" i="10"/>
  <c r="AH213" i="10"/>
  <c r="AH205" i="10"/>
  <c r="AH206" i="10"/>
  <c r="AH175" i="10"/>
  <c r="AH162" i="10"/>
  <c r="AH144" i="10"/>
  <c r="AH196" i="10"/>
  <c r="AH208" i="10"/>
  <c r="AH218" i="10"/>
  <c r="AH192" i="10"/>
  <c r="AH235" i="10"/>
  <c r="AH134" i="10"/>
  <c r="AH139" i="10"/>
  <c r="AH174" i="10"/>
  <c r="AH199" i="10"/>
  <c r="AH229" i="10"/>
  <c r="AH217" i="10"/>
  <c r="AH230" i="10"/>
  <c r="AH159" i="10"/>
  <c r="AH165" i="10"/>
  <c r="AH210" i="10"/>
  <c r="AH228" i="10"/>
  <c r="AH188" i="10"/>
  <c r="AH215" i="10"/>
  <c r="AH183" i="10"/>
  <c r="AH148" i="10"/>
  <c r="AH198" i="10"/>
  <c r="AH233" i="10"/>
  <c r="AH172" i="10"/>
  <c r="AH128" i="10"/>
  <c r="AH221" i="10"/>
  <c r="AH143" i="10"/>
  <c r="AH194" i="10"/>
  <c r="AH197" i="10"/>
  <c r="AH154" i="10"/>
  <c r="AH207" i="10"/>
  <c r="AH200" i="10"/>
  <c r="AH157" i="10"/>
  <c r="AH239" i="10"/>
  <c r="AH234" i="10"/>
  <c r="AH160" i="10"/>
  <c r="AH225" i="10"/>
  <c r="AH155" i="10"/>
  <c r="AH136" i="10"/>
  <c r="AH168" i="10"/>
  <c r="AH236" i="10"/>
  <c r="AH220" i="10"/>
  <c r="AH187" i="10"/>
  <c r="AH149" i="10"/>
  <c r="AH146" i="10"/>
  <c r="AH171" i="10"/>
  <c r="AH195" i="10"/>
  <c r="AH135" i="10"/>
  <c r="AH193" i="10"/>
  <c r="AH164" i="10"/>
  <c r="AH191" i="10"/>
  <c r="AH184" i="10"/>
  <c r="AH237" i="10"/>
  <c r="AH226" i="10"/>
  <c r="AH147" i="10"/>
  <c r="AH161" i="10"/>
  <c r="AH219" i="10"/>
  <c r="AH231" i="10"/>
  <c r="AL146" i="10"/>
  <c r="AL150" i="10"/>
  <c r="AL235" i="10"/>
  <c r="AL234" i="10"/>
  <c r="AL189" i="10"/>
  <c r="AL131" i="10"/>
  <c r="AL174" i="10"/>
  <c r="AL140" i="10"/>
  <c r="AL136" i="10"/>
  <c r="AL228" i="10"/>
  <c r="AL152" i="10"/>
  <c r="AL213" i="10"/>
  <c r="AL173" i="10"/>
  <c r="AL178" i="10"/>
  <c r="AL206" i="10"/>
  <c r="AL211" i="10"/>
  <c r="AL164" i="10"/>
  <c r="AL202" i="10"/>
  <c r="AL163" i="10"/>
  <c r="AL188" i="10"/>
  <c r="AL212" i="10"/>
  <c r="AL141" i="10"/>
  <c r="AL132" i="10"/>
  <c r="AL219" i="10"/>
  <c r="AL137" i="10"/>
  <c r="AL171" i="10"/>
  <c r="AL181" i="10"/>
  <c r="AL199" i="10"/>
  <c r="AL169" i="10"/>
  <c r="AL203" i="10"/>
  <c r="AL200" i="10"/>
  <c r="AL160" i="10"/>
  <c r="AL218" i="10"/>
  <c r="AL186" i="10"/>
  <c r="AL221" i="10"/>
  <c r="AL195" i="10"/>
  <c r="AL216" i="10"/>
  <c r="AL190" i="10"/>
  <c r="AL237" i="10"/>
  <c r="AL144" i="10"/>
  <c r="AL182" i="10"/>
  <c r="AL179" i="10"/>
  <c r="AL209" i="10"/>
  <c r="AL172" i="10"/>
  <c r="AL233" i="10"/>
  <c r="AL239" i="10"/>
  <c r="AL148" i="10"/>
  <c r="AL180" i="10"/>
  <c r="AL214" i="10"/>
  <c r="AL142" i="10"/>
  <c r="AL205" i="10"/>
  <c r="AL167" i="10"/>
  <c r="AL224" i="10"/>
  <c r="AL185" i="10"/>
  <c r="AL149" i="10"/>
  <c r="AL143" i="10"/>
  <c r="AL226" i="10"/>
  <c r="AL208" i="10"/>
  <c r="AL232" i="10"/>
  <c r="AL193" i="10"/>
  <c r="AL220" i="10"/>
  <c r="AL210" i="10"/>
  <c r="AL184" i="10"/>
  <c r="AL139" i="10"/>
  <c r="AL128" i="10"/>
  <c r="AL168" i="10"/>
  <c r="AL157" i="10"/>
  <c r="AL227" i="10"/>
  <c r="AL161" i="10"/>
  <c r="AL230" i="10"/>
  <c r="AL197" i="10"/>
  <c r="AL165" i="10"/>
  <c r="AL187" i="10"/>
  <c r="AL151" i="10"/>
  <c r="AL196" i="10"/>
  <c r="AL135" i="10"/>
  <c r="AL238" i="10"/>
  <c r="AL231" i="10"/>
  <c r="AL145" i="10"/>
  <c r="AL155" i="10"/>
  <c r="AL241" i="10"/>
  <c r="AL138" i="10"/>
  <c r="AL204" i="10"/>
  <c r="AL170" i="10"/>
  <c r="AL147" i="10"/>
  <c r="AL134" i="10"/>
  <c r="AL198" i="10"/>
  <c r="AL176" i="10"/>
  <c r="AL201" i="10"/>
  <c r="AL236" i="10"/>
  <c r="AL162" i="10"/>
  <c r="AL133" i="10"/>
  <c r="AL130" i="10"/>
  <c r="AL217" i="10"/>
  <c r="AL129" i="10"/>
  <c r="AL159" i="10"/>
  <c r="AL192" i="10"/>
  <c r="AL175" i="10"/>
  <c r="AL191" i="10"/>
  <c r="AL127" i="10"/>
  <c r="AL183" i="10"/>
  <c r="AL154" i="10"/>
  <c r="AL158" i="10"/>
  <c r="AL240" i="10"/>
  <c r="AL153" i="10"/>
  <c r="AL194" i="10"/>
  <c r="AL223" i="10"/>
  <c r="AL207" i="10"/>
  <c r="AL156" i="10"/>
  <c r="AL177" i="10"/>
  <c r="AL215" i="10"/>
  <c r="AL166" i="10"/>
  <c r="AL222" i="10"/>
  <c r="AL229" i="10"/>
  <c r="AL225" i="10"/>
  <c r="G83" i="51"/>
  <c r="G34" i="56" s="1"/>
  <c r="AZ170" i="10"/>
  <c r="AZ169" i="10"/>
  <c r="AZ213" i="10"/>
  <c r="AZ215" i="10"/>
  <c r="AZ141" i="10"/>
  <c r="AZ187" i="10"/>
  <c r="AZ207" i="10"/>
  <c r="AZ164" i="10"/>
  <c r="AZ224" i="10"/>
  <c r="AZ221" i="10"/>
  <c r="AZ223" i="10"/>
  <c r="AZ152" i="10"/>
  <c r="AZ134" i="10"/>
  <c r="AZ162" i="10"/>
  <c r="AZ193" i="10"/>
  <c r="AZ143" i="10"/>
  <c r="AZ129" i="10"/>
  <c r="AZ228" i="10"/>
  <c r="AZ192" i="10"/>
  <c r="AZ177" i="10"/>
  <c r="AZ208" i="10"/>
  <c r="AZ184" i="10"/>
  <c r="AZ201" i="10"/>
  <c r="AZ176" i="10"/>
  <c r="AZ146" i="10"/>
  <c r="AZ135" i="10"/>
  <c r="AZ128" i="10"/>
  <c r="AZ240" i="10"/>
  <c r="AZ132" i="10"/>
  <c r="AZ238" i="10"/>
  <c r="AZ166" i="10"/>
  <c r="AZ204" i="10"/>
  <c r="AZ200" i="10"/>
  <c r="AZ239" i="10"/>
  <c r="AZ196" i="10"/>
  <c r="AZ167" i="10"/>
  <c r="AZ216" i="10"/>
  <c r="AZ214" i="10"/>
  <c r="AZ144" i="10"/>
  <c r="AZ139" i="10"/>
  <c r="AZ127" i="10"/>
  <c r="AZ189" i="10"/>
  <c r="AZ226" i="10"/>
  <c r="AZ158" i="10"/>
  <c r="AZ147" i="10"/>
  <c r="AZ234" i="10"/>
  <c r="AZ236" i="10"/>
  <c r="AZ156" i="10"/>
  <c r="AZ211" i="10"/>
  <c r="AZ185" i="10"/>
  <c r="AZ151" i="10"/>
  <c r="AZ229" i="10"/>
  <c r="AZ232" i="10"/>
  <c r="AZ163" i="10"/>
  <c r="AZ133" i="10"/>
  <c r="AZ202" i="10"/>
  <c r="AZ136" i="10"/>
  <c r="AZ210" i="10"/>
  <c r="AZ179" i="10"/>
  <c r="AZ175" i="10"/>
  <c r="AZ148" i="10"/>
  <c r="AZ181" i="10"/>
  <c r="AZ142" i="10"/>
  <c r="AZ206" i="10"/>
  <c r="AZ159" i="10"/>
  <c r="AZ241" i="10"/>
  <c r="AZ172" i="10"/>
  <c r="AZ217" i="10"/>
  <c r="AZ168" i="10"/>
  <c r="AZ225" i="10"/>
  <c r="AZ235" i="10"/>
  <c r="AZ180" i="10"/>
  <c r="AZ222" i="10"/>
  <c r="AZ231" i="10"/>
  <c r="AZ178" i="10"/>
  <c r="AZ205" i="10"/>
  <c r="AZ237" i="10"/>
  <c r="AZ190" i="10"/>
  <c r="AZ145" i="10"/>
  <c r="AZ171" i="10"/>
  <c r="AZ149" i="10"/>
  <c r="AZ198" i="10"/>
  <c r="AZ191" i="10"/>
  <c r="AZ155" i="10"/>
  <c r="AZ150" i="10"/>
  <c r="AZ220" i="10"/>
  <c r="AZ137" i="10"/>
  <c r="AZ138" i="10"/>
  <c r="AZ153" i="10"/>
  <c r="AZ212" i="10"/>
  <c r="AZ186" i="10"/>
  <c r="AZ157" i="10"/>
  <c r="AZ154" i="10"/>
  <c r="AZ218" i="10"/>
  <c r="AZ140" i="10"/>
  <c r="AZ219" i="10"/>
  <c r="AZ160" i="10"/>
  <c r="AZ199" i="10"/>
  <c r="AZ227" i="10"/>
  <c r="AZ131" i="10"/>
  <c r="AZ174" i="10"/>
  <c r="AZ203" i="10"/>
  <c r="AZ182" i="10"/>
  <c r="AZ230" i="10"/>
  <c r="AZ165" i="10"/>
  <c r="AZ195" i="10"/>
  <c r="AZ183" i="10"/>
  <c r="AZ130" i="10"/>
  <c r="AZ188" i="10"/>
  <c r="AZ233" i="10"/>
  <c r="AZ173" i="10"/>
  <c r="AZ197" i="10"/>
  <c r="AZ161" i="10"/>
  <c r="AZ194" i="10"/>
  <c r="AZ209" i="10"/>
  <c r="BK151" i="10"/>
  <c r="BK213" i="10"/>
  <c r="BK161" i="10"/>
  <c r="BK224" i="10"/>
  <c r="BK222" i="10"/>
  <c r="BK225" i="10"/>
  <c r="BK199" i="10"/>
  <c r="BK220" i="10"/>
  <c r="BK240" i="10"/>
  <c r="BK159" i="10"/>
  <c r="BK201" i="10"/>
  <c r="BK223" i="10"/>
  <c r="BK173" i="10"/>
  <c r="BK169" i="10"/>
  <c r="BK181" i="10"/>
  <c r="BK195" i="10"/>
  <c r="BK138" i="10"/>
  <c r="BK211" i="10"/>
  <c r="BK207" i="10"/>
  <c r="BK176" i="10"/>
  <c r="BK135" i="10"/>
  <c r="BK155" i="10"/>
  <c r="BK236" i="10"/>
  <c r="BK160" i="10"/>
  <c r="BK194" i="10"/>
  <c r="BK215" i="10"/>
  <c r="BK233" i="10"/>
  <c r="BK158" i="10"/>
  <c r="BK134" i="10"/>
  <c r="BK163" i="10"/>
  <c r="BK148" i="10"/>
  <c r="BK130" i="10"/>
  <c r="BK133" i="10"/>
  <c r="BK214" i="10"/>
  <c r="BK221" i="10"/>
  <c r="BK241" i="10"/>
  <c r="BK184" i="10"/>
  <c r="BK174" i="10"/>
  <c r="BK198" i="10"/>
  <c r="BK162" i="10"/>
  <c r="BK127" i="10"/>
  <c r="BK196" i="10"/>
  <c r="BK204" i="10"/>
  <c r="BK141" i="10"/>
  <c r="BK154" i="10"/>
  <c r="BK185" i="10"/>
  <c r="BK209" i="10"/>
  <c r="BK150" i="10"/>
  <c r="BK187" i="10"/>
  <c r="BK197" i="10"/>
  <c r="BK131" i="10"/>
  <c r="BK205" i="10"/>
  <c r="BK206" i="10"/>
  <c r="BK164" i="10"/>
  <c r="BK180" i="10"/>
  <c r="BK189" i="10"/>
  <c r="BK157" i="10"/>
  <c r="BK129" i="10"/>
  <c r="BK143" i="10"/>
  <c r="BK165" i="10"/>
  <c r="BK147" i="10"/>
  <c r="BK235" i="10"/>
  <c r="BK140" i="10"/>
  <c r="BK149" i="10"/>
  <c r="BK193" i="10"/>
  <c r="BK142" i="10"/>
  <c r="BK231" i="10"/>
  <c r="BK234" i="10"/>
  <c r="BK144" i="10"/>
  <c r="BK230" i="10"/>
  <c r="BK172" i="10"/>
  <c r="BK218" i="10"/>
  <c r="BK183" i="10"/>
  <c r="BK216" i="10"/>
  <c r="BK136" i="10"/>
  <c r="BK237" i="10"/>
  <c r="BK203" i="10"/>
  <c r="BK171" i="10"/>
  <c r="BK239" i="10"/>
  <c r="BK238" i="10"/>
  <c r="BK168" i="10"/>
  <c r="BK167" i="10"/>
  <c r="BK166" i="10"/>
  <c r="BK226" i="10"/>
  <c r="BK228" i="10"/>
  <c r="BK139" i="10"/>
  <c r="BK178" i="10"/>
  <c r="BK192" i="10"/>
  <c r="BK208" i="10"/>
  <c r="BK210" i="10"/>
  <c r="BK188" i="10"/>
  <c r="BK232" i="10"/>
  <c r="BK156" i="10"/>
  <c r="BK190" i="10"/>
  <c r="BK217" i="10"/>
  <c r="BK219" i="10"/>
  <c r="BK137" i="10"/>
  <c r="BK202" i="10"/>
  <c r="BK182" i="10"/>
  <c r="BK227" i="10"/>
  <c r="BK145" i="10"/>
  <c r="BK175" i="10"/>
  <c r="BK132" i="10"/>
  <c r="BK128" i="10"/>
  <c r="BK146" i="10"/>
  <c r="BK153" i="10"/>
  <c r="BK186" i="10"/>
  <c r="BK191" i="10"/>
  <c r="BK229" i="10"/>
  <c r="BK200" i="10"/>
  <c r="BK212" i="10"/>
  <c r="BK152" i="10"/>
  <c r="BK170" i="10"/>
  <c r="BK177" i="10"/>
  <c r="BK179" i="10"/>
  <c r="BV174" i="10"/>
  <c r="BV146" i="10"/>
  <c r="BV193" i="10"/>
  <c r="BV171" i="10"/>
  <c r="BV149" i="10"/>
  <c r="BV157" i="10"/>
  <c r="BV182" i="10"/>
  <c r="BV223" i="10"/>
  <c r="BV198" i="10"/>
  <c r="BV192" i="10"/>
  <c r="BV208" i="10"/>
  <c r="BV197" i="10"/>
  <c r="BV219" i="10"/>
  <c r="BV241" i="10"/>
  <c r="BV203" i="10"/>
  <c r="BV240" i="10"/>
  <c r="BV135" i="10"/>
  <c r="BV184" i="10"/>
  <c r="BV191" i="10"/>
  <c r="BV173" i="10"/>
  <c r="BV205" i="10"/>
  <c r="BV133" i="10"/>
  <c r="BV225" i="10"/>
  <c r="BV170" i="10"/>
  <c r="BV134" i="10"/>
  <c r="BV169" i="10"/>
  <c r="BV138" i="10"/>
  <c r="BV233" i="10"/>
  <c r="BV237" i="10"/>
  <c r="BV158" i="10"/>
  <c r="BV144" i="10"/>
  <c r="BV188" i="10"/>
  <c r="BV139" i="10"/>
  <c r="BV202" i="10"/>
  <c r="BV199" i="10"/>
  <c r="BV161" i="10"/>
  <c r="BV175" i="10"/>
  <c r="BV180" i="10"/>
  <c r="BV128" i="10"/>
  <c r="BV189" i="10"/>
  <c r="BV136" i="10"/>
  <c r="BV224" i="10"/>
  <c r="BV162" i="10"/>
  <c r="BV200" i="10"/>
  <c r="BV204" i="10"/>
  <c r="BV183" i="10"/>
  <c r="BV155" i="10"/>
  <c r="BV213" i="10"/>
  <c r="BV143" i="10"/>
  <c r="BV218" i="10"/>
  <c r="BV165" i="10"/>
  <c r="BV217" i="10"/>
  <c r="BV232" i="10"/>
  <c r="BV130" i="10"/>
  <c r="BV194" i="10"/>
  <c r="BV239" i="10"/>
  <c r="BV185" i="10"/>
  <c r="BV230" i="10"/>
  <c r="BV167" i="10"/>
  <c r="BV160" i="10"/>
  <c r="BV129" i="10"/>
  <c r="BV216" i="10"/>
  <c r="BV179" i="10"/>
  <c r="BV152" i="10"/>
  <c r="BV178" i="10"/>
  <c r="BV172" i="10"/>
  <c r="BV211" i="10"/>
  <c r="BV145" i="10"/>
  <c r="BV140" i="10"/>
  <c r="BV201" i="10"/>
  <c r="BV131" i="10"/>
  <c r="BV132" i="10"/>
  <c r="BV176" i="10"/>
  <c r="BV156" i="10"/>
  <c r="BV207" i="10"/>
  <c r="BV151" i="10"/>
  <c r="BV154" i="10"/>
  <c r="BV206" i="10"/>
  <c r="BV222" i="10"/>
  <c r="BV127" i="10"/>
  <c r="BV190" i="10"/>
  <c r="BV235" i="10"/>
  <c r="BV220" i="10"/>
  <c r="BV234" i="10"/>
  <c r="BV168" i="10"/>
  <c r="BV186" i="10"/>
  <c r="BV153" i="10"/>
  <c r="BV195" i="10"/>
  <c r="BV215" i="10"/>
  <c r="BV137" i="10"/>
  <c r="BV141" i="10"/>
  <c r="BV227" i="10"/>
  <c r="BV238" i="10"/>
  <c r="BV181" i="10"/>
  <c r="BV209" i="10"/>
  <c r="BV210" i="10"/>
  <c r="BV221" i="10"/>
  <c r="BV228" i="10"/>
  <c r="BV236" i="10"/>
  <c r="BV150" i="10"/>
  <c r="BV229" i="10"/>
  <c r="BV164" i="10"/>
  <c r="BV177" i="10"/>
  <c r="BV196" i="10"/>
  <c r="BV226" i="10"/>
  <c r="BV159" i="10"/>
  <c r="BV231" i="10"/>
  <c r="BV142" i="10"/>
  <c r="BV187" i="10"/>
  <c r="BV163" i="10"/>
  <c r="BV212" i="10"/>
  <c r="BV147" i="10"/>
  <c r="BV214" i="10"/>
  <c r="BV166" i="10"/>
  <c r="BV148" i="10"/>
  <c r="G86" i="51"/>
  <c r="G37" i="56" s="1"/>
  <c r="K60" i="51"/>
  <c r="BT128" i="10"/>
  <c r="BT142" i="10"/>
  <c r="BT201" i="10"/>
  <c r="BT240" i="10"/>
  <c r="BT193" i="10"/>
  <c r="BT139" i="10"/>
  <c r="BT156" i="10"/>
  <c r="BT127" i="10"/>
  <c r="BT174" i="10"/>
  <c r="BT180" i="10"/>
  <c r="BT164" i="10"/>
  <c r="BT225" i="10"/>
  <c r="BT202" i="10"/>
  <c r="BT153" i="10"/>
  <c r="BT140" i="10"/>
  <c r="BT239" i="10"/>
  <c r="BT166" i="10"/>
  <c r="BT148" i="10"/>
  <c r="BT131" i="10"/>
  <c r="BT220" i="10"/>
  <c r="BT146" i="10"/>
  <c r="BT183" i="10"/>
  <c r="BT168" i="10"/>
  <c r="BT219" i="10"/>
  <c r="BT204" i="10"/>
  <c r="BT230" i="10"/>
  <c r="BT175" i="10"/>
  <c r="BT241" i="10"/>
  <c r="BT159" i="10"/>
  <c r="BT144" i="10"/>
  <c r="BT238" i="10"/>
  <c r="BT197" i="10"/>
  <c r="BT167" i="10"/>
  <c r="BT196" i="10"/>
  <c r="BT227" i="10"/>
  <c r="BT192" i="10"/>
  <c r="BT176" i="10"/>
  <c r="BT170" i="10"/>
  <c r="BT187" i="10"/>
  <c r="BT162" i="10"/>
  <c r="BT150" i="10"/>
  <c r="BT138" i="10"/>
  <c r="BT216" i="10"/>
  <c r="BT173" i="10"/>
  <c r="BT177" i="10"/>
  <c r="BT211" i="10"/>
  <c r="BT135" i="10"/>
  <c r="BT151" i="10"/>
  <c r="BT158" i="10"/>
  <c r="BT195" i="10"/>
  <c r="BT210" i="10"/>
  <c r="BT160" i="10"/>
  <c r="BT154" i="10"/>
  <c r="BT236" i="10"/>
  <c r="BT217" i="10"/>
  <c r="BT147" i="10"/>
  <c r="BT191" i="10"/>
  <c r="BT182" i="10"/>
  <c r="BT169" i="10"/>
  <c r="BT234" i="10"/>
  <c r="BT232" i="10"/>
  <c r="BT205" i="10"/>
  <c r="BT229" i="10"/>
  <c r="BT145" i="10"/>
  <c r="BT209" i="10"/>
  <c r="BT141" i="10"/>
  <c r="BT143" i="10"/>
  <c r="BT207" i="10"/>
  <c r="BT206" i="10"/>
  <c r="BT237" i="10"/>
  <c r="BT132" i="10"/>
  <c r="BT200" i="10"/>
  <c r="BT178" i="10"/>
  <c r="BT137" i="10"/>
  <c r="BT184" i="10"/>
  <c r="BT208" i="10"/>
  <c r="BT213" i="10"/>
  <c r="BT189" i="10"/>
  <c r="BT133" i="10"/>
  <c r="BT235" i="10"/>
  <c r="BT188" i="10"/>
  <c r="BT233" i="10"/>
  <c r="BT221" i="10"/>
  <c r="BT224" i="10"/>
  <c r="BT203" i="10"/>
  <c r="BT149" i="10"/>
  <c r="BT186" i="10"/>
  <c r="BT228" i="10"/>
  <c r="BT185" i="10"/>
  <c r="BT223" i="10"/>
  <c r="BT171" i="10"/>
  <c r="BT190" i="10"/>
  <c r="BT181" i="10"/>
  <c r="BT199" i="10"/>
  <c r="BT222" i="10"/>
  <c r="BT163" i="10"/>
  <c r="BT155" i="10"/>
  <c r="BT226" i="10"/>
  <c r="BT152" i="10"/>
  <c r="BT198" i="10"/>
  <c r="BT179" i="10"/>
  <c r="BT214" i="10"/>
  <c r="BT136" i="10"/>
  <c r="BT231" i="10"/>
  <c r="BT215" i="10"/>
  <c r="BT129" i="10"/>
  <c r="BT134" i="10"/>
  <c r="BT218" i="10"/>
  <c r="BT161" i="10"/>
  <c r="BT165" i="10"/>
  <c r="BT157" i="10"/>
  <c r="BT172" i="10"/>
  <c r="BT212" i="10"/>
  <c r="BT130" i="10"/>
  <c r="BT194" i="10"/>
  <c r="G79" i="51"/>
  <c r="G32" i="56" s="1"/>
  <c r="G29" i="51"/>
  <c r="G19" i="56" s="1"/>
  <c r="K67" i="51"/>
  <c r="K28" i="56" s="1"/>
  <c r="K72" i="51"/>
  <c r="K29" i="56" s="1"/>
  <c r="G56" i="51"/>
  <c r="G25" i="56" s="1"/>
  <c r="BU239" i="10"/>
  <c r="BU184" i="10"/>
  <c r="BU157" i="10"/>
  <c r="BU241" i="10"/>
  <c r="BU150" i="10"/>
  <c r="BU165" i="10"/>
  <c r="BU203" i="10"/>
  <c r="BU213" i="10"/>
  <c r="BU137" i="10"/>
  <c r="BU152" i="10"/>
  <c r="BU160" i="10"/>
  <c r="BU172" i="10"/>
  <c r="BU221" i="10"/>
  <c r="BU185" i="10"/>
  <c r="BU167" i="10"/>
  <c r="BU218" i="10"/>
  <c r="BU199" i="10"/>
  <c r="BU232" i="10"/>
  <c r="BU183" i="10"/>
  <c r="BU138" i="10"/>
  <c r="BU228" i="10"/>
  <c r="BU225" i="10"/>
  <c r="BU189" i="10"/>
  <c r="BU159" i="10"/>
  <c r="BU155" i="10"/>
  <c r="BU227" i="10"/>
  <c r="BU186" i="10"/>
  <c r="BU154" i="10"/>
  <c r="BU169" i="10"/>
  <c r="BU190" i="10"/>
  <c r="BU211" i="10"/>
  <c r="BU151" i="10"/>
  <c r="BU197" i="10"/>
  <c r="BU210" i="10"/>
  <c r="BU171" i="10"/>
  <c r="BU226" i="10"/>
  <c r="BU201" i="10"/>
  <c r="BU131" i="10"/>
  <c r="BU194" i="10"/>
  <c r="BU212" i="10"/>
  <c r="BU127" i="10"/>
  <c r="BU220" i="10"/>
  <c r="BU149" i="10"/>
  <c r="BU135" i="10"/>
  <c r="BU156" i="10"/>
  <c r="BU158" i="10"/>
  <c r="BU224" i="10"/>
  <c r="BU180" i="10"/>
  <c r="BU128" i="10"/>
  <c r="BU215" i="10"/>
  <c r="BU147" i="10"/>
  <c r="BU129" i="10"/>
  <c r="BU222" i="10"/>
  <c r="BU176" i="10"/>
  <c r="BU207" i="10"/>
  <c r="BU136" i="10"/>
  <c r="BU153" i="10"/>
  <c r="BU142" i="10"/>
  <c r="BU181" i="10"/>
  <c r="BU205" i="10"/>
  <c r="BU166" i="10"/>
  <c r="BU148" i="10"/>
  <c r="BU140" i="10"/>
  <c r="BU143" i="10"/>
  <c r="BU209" i="10"/>
  <c r="BU191" i="10"/>
  <c r="BU164" i="10"/>
  <c r="BU141" i="10"/>
  <c r="BU179" i="10"/>
  <c r="BU200" i="10"/>
  <c r="BU145" i="10"/>
  <c r="BU177" i="10"/>
  <c r="BU134" i="10"/>
  <c r="BU235" i="10"/>
  <c r="BU202" i="10"/>
  <c r="BU130" i="10"/>
  <c r="BU182" i="10"/>
  <c r="BU214" i="10"/>
  <c r="BU168" i="10"/>
  <c r="BU238" i="10"/>
  <c r="BU198" i="10"/>
  <c r="BU170" i="10"/>
  <c r="BU237" i="10"/>
  <c r="BU139" i="10"/>
  <c r="BU229" i="10"/>
  <c r="BU187" i="10"/>
  <c r="BU219" i="10"/>
  <c r="BU204" i="10"/>
  <c r="BU223" i="10"/>
  <c r="BU163" i="10"/>
  <c r="BU230" i="10"/>
  <c r="BU234" i="10"/>
  <c r="BU231" i="10"/>
  <c r="BU188" i="10"/>
  <c r="BU144" i="10"/>
  <c r="BU196" i="10"/>
  <c r="BU217" i="10"/>
  <c r="BU175" i="10"/>
  <c r="BU161" i="10"/>
  <c r="BU173" i="10"/>
  <c r="BU240" i="10"/>
  <c r="BU133" i="10"/>
  <c r="BU178" i="10"/>
  <c r="BU216" i="10"/>
  <c r="BU236" i="10"/>
  <c r="BU146" i="10"/>
  <c r="BU132" i="10"/>
  <c r="BU192" i="10"/>
  <c r="BU206" i="10"/>
  <c r="BU162" i="10"/>
  <c r="BU233" i="10"/>
  <c r="BU174" i="10"/>
  <c r="BU195" i="10"/>
  <c r="BU208" i="10"/>
  <c r="BU193" i="10"/>
  <c r="G54" i="51"/>
  <c r="G24" i="56" s="1"/>
  <c r="K20" i="51"/>
  <c r="K16" i="56" s="1"/>
  <c r="K89" i="51"/>
  <c r="G89" i="51"/>
  <c r="G38" i="56" s="1"/>
  <c r="K27" i="51"/>
  <c r="K18" i="56" s="1"/>
  <c r="G33" i="51"/>
  <c r="G30" i="56" s="1"/>
  <c r="G50" i="51"/>
  <c r="G23" i="56" s="1"/>
  <c r="G41" i="51"/>
  <c r="G21" i="56" s="1"/>
  <c r="G64" i="51"/>
  <c r="K66" i="51"/>
  <c r="BB155" i="10"/>
  <c r="BB206" i="10"/>
  <c r="BB142" i="10"/>
  <c r="BB158" i="10"/>
  <c r="BB148" i="10"/>
  <c r="BB218" i="10"/>
  <c r="BB221" i="10"/>
  <c r="BB169" i="10"/>
  <c r="BB170" i="10"/>
  <c r="BB184" i="10"/>
  <c r="BB223" i="10"/>
  <c r="BB157" i="10"/>
  <c r="BB195" i="10"/>
  <c r="BB139" i="10"/>
  <c r="BB232" i="10"/>
  <c r="BB196" i="10"/>
  <c r="BB200" i="10"/>
  <c r="BB130" i="10"/>
  <c r="BB212" i="10"/>
  <c r="BB238" i="10"/>
  <c r="BB224" i="10"/>
  <c r="BB145" i="10"/>
  <c r="BB147" i="10"/>
  <c r="BB134" i="10"/>
  <c r="BB129" i="10"/>
  <c r="BB228" i="10"/>
  <c r="BB168" i="10"/>
  <c r="BB127" i="10"/>
  <c r="BB193" i="10"/>
  <c r="BB181" i="10"/>
  <c r="BB179" i="10"/>
  <c r="BB132" i="10"/>
  <c r="BB138" i="10"/>
  <c r="BB144" i="10"/>
  <c r="BB208" i="10"/>
  <c r="BB131" i="10"/>
  <c r="BB164" i="10"/>
  <c r="BB198" i="10"/>
  <c r="BB177" i="10"/>
  <c r="BB204" i="10"/>
  <c r="BB227" i="10"/>
  <c r="BB149" i="10"/>
  <c r="BB154" i="10"/>
  <c r="BB210" i="10"/>
  <c r="BB167" i="10"/>
  <c r="BB236" i="10"/>
  <c r="BB183" i="10"/>
  <c r="BB186" i="10"/>
  <c r="BB197" i="10"/>
  <c r="BB233" i="10"/>
  <c r="BB219" i="10"/>
  <c r="BB153" i="10"/>
  <c r="BB160" i="10"/>
  <c r="BB203" i="10"/>
  <c r="BB163" i="10"/>
  <c r="BB162" i="10"/>
  <c r="BB178" i="10"/>
  <c r="BB213" i="10"/>
  <c r="BB143" i="10"/>
  <c r="BB190" i="10"/>
  <c r="BB239" i="10"/>
  <c r="BB187" i="10"/>
  <c r="BB201" i="10"/>
  <c r="BB133" i="10"/>
  <c r="BB175" i="10"/>
  <c r="BB241" i="10"/>
  <c r="BB222" i="10"/>
  <c r="BB229" i="10"/>
  <c r="BB217" i="10"/>
  <c r="BB214" i="10"/>
  <c r="BB161" i="10"/>
  <c r="BB150" i="10"/>
  <c r="BB209" i="10"/>
  <c r="BB165" i="10"/>
  <c r="BB173" i="10"/>
  <c r="BB202" i="10"/>
  <c r="BB151" i="10"/>
  <c r="BB225" i="10"/>
  <c r="BB237" i="10"/>
  <c r="BB146" i="10"/>
  <c r="BB172" i="10"/>
  <c r="BB182" i="10"/>
  <c r="BB231" i="10"/>
  <c r="BB185" i="10"/>
  <c r="BB189" i="10"/>
  <c r="BB188" i="10"/>
  <c r="BB166" i="10"/>
  <c r="BB128" i="10"/>
  <c r="BB176" i="10"/>
  <c r="BB171" i="10"/>
  <c r="BB207" i="10"/>
  <c r="BB136" i="10"/>
  <c r="BB216" i="10"/>
  <c r="BB192" i="10"/>
  <c r="BB140" i="10"/>
  <c r="BB180" i="10"/>
  <c r="BB220" i="10"/>
  <c r="BB159" i="10"/>
  <c r="BB235" i="10"/>
  <c r="BB137" i="10"/>
  <c r="BB211" i="10"/>
  <c r="BB174" i="10"/>
  <c r="BB205" i="10"/>
  <c r="BB240" i="10"/>
  <c r="BB234" i="10"/>
  <c r="BB141" i="10"/>
  <c r="BB199" i="10"/>
  <c r="BB191" i="10"/>
  <c r="BB194" i="10"/>
  <c r="BB230" i="10"/>
  <c r="BB156" i="10"/>
  <c r="BB215" i="10"/>
  <c r="BB226" i="10"/>
  <c r="BB135" i="10"/>
  <c r="BB152" i="10"/>
  <c r="K58" i="51"/>
  <c r="K26" i="56" s="1"/>
  <c r="AV188" i="10"/>
  <c r="AV204" i="10"/>
  <c r="AV236" i="10"/>
  <c r="AV146" i="10"/>
  <c r="AV195" i="10"/>
  <c r="AV166" i="10"/>
  <c r="AV222" i="10"/>
  <c r="AV211" i="10"/>
  <c r="AV200" i="10"/>
  <c r="AV169" i="10"/>
  <c r="AV144" i="10"/>
  <c r="AV174" i="10"/>
  <c r="AV178" i="10"/>
  <c r="AV148" i="10"/>
  <c r="AV143" i="10"/>
  <c r="AV132" i="10"/>
  <c r="AV173" i="10"/>
  <c r="AV156" i="10"/>
  <c r="AV187" i="10"/>
  <c r="AV219" i="10"/>
  <c r="AV221" i="10"/>
  <c r="AV181" i="10"/>
  <c r="AV220" i="10"/>
  <c r="AV230" i="10"/>
  <c r="AV130" i="10"/>
  <c r="AV217" i="10"/>
  <c r="AV198" i="10"/>
  <c r="AV213" i="10"/>
  <c r="AV128" i="10"/>
  <c r="AV234" i="10"/>
  <c r="AV184" i="10"/>
  <c r="AV189" i="10"/>
  <c r="AV161" i="10"/>
  <c r="AV239" i="10"/>
  <c r="AV218" i="10"/>
  <c r="AV199" i="10"/>
  <c r="AV237" i="10"/>
  <c r="AV145" i="10"/>
  <c r="AV136" i="10"/>
  <c r="AV215" i="10"/>
  <c r="AV172" i="10"/>
  <c r="AV235" i="10"/>
  <c r="AV224" i="10"/>
  <c r="AV147" i="10"/>
  <c r="AV155" i="10"/>
  <c r="AV176" i="10"/>
  <c r="AV140" i="10"/>
  <c r="AV151" i="10"/>
  <c r="AV201" i="10"/>
  <c r="AV165" i="10"/>
  <c r="AV137" i="10"/>
  <c r="AV203" i="10"/>
  <c r="AV142" i="10"/>
  <c r="AV197" i="10"/>
  <c r="AV154" i="10"/>
  <c r="AV175" i="10"/>
  <c r="AV240" i="10"/>
  <c r="AV177" i="10"/>
  <c r="AV138" i="10"/>
  <c r="AV129" i="10"/>
  <c r="AV191" i="10"/>
  <c r="AV139" i="10"/>
  <c r="AV206" i="10"/>
  <c r="AV180" i="10"/>
  <c r="AV238" i="10"/>
  <c r="AV194" i="10"/>
  <c r="AV162" i="10"/>
  <c r="AV233" i="10"/>
  <c r="AV149" i="10"/>
  <c r="AV152" i="10"/>
  <c r="AV163" i="10"/>
  <c r="AV212" i="10"/>
  <c r="AV232" i="10"/>
  <c r="AV158" i="10"/>
  <c r="AV135" i="10"/>
  <c r="AV133" i="10"/>
  <c r="AV171" i="10"/>
  <c r="AV229" i="10"/>
  <c r="AV170" i="10"/>
  <c r="AV210" i="10"/>
  <c r="AV153" i="10"/>
  <c r="AV183" i="10"/>
  <c r="AV167" i="10"/>
  <c r="AV227" i="10"/>
  <c r="AV150" i="10"/>
  <c r="AV168" i="10"/>
  <c r="AV127" i="10"/>
  <c r="AV185" i="10"/>
  <c r="AV228" i="10"/>
  <c r="AV164" i="10"/>
  <c r="AV216" i="10"/>
  <c r="AV186" i="10"/>
  <c r="AV231" i="10"/>
  <c r="AV190" i="10"/>
  <c r="AV202" i="10"/>
  <c r="AV160" i="10"/>
  <c r="AV226" i="10"/>
  <c r="AV134" i="10"/>
  <c r="AV214" i="10"/>
  <c r="AV207" i="10"/>
  <c r="AV182" i="10"/>
  <c r="AV196" i="10"/>
  <c r="AV209" i="10"/>
  <c r="AV131" i="10"/>
  <c r="AV159" i="10"/>
  <c r="AV157" i="10"/>
  <c r="AV241" i="10"/>
  <c r="AV193" i="10"/>
  <c r="AV141" i="10"/>
  <c r="AV179" i="10"/>
  <c r="AV223" i="10"/>
  <c r="AV205" i="10"/>
  <c r="AV192" i="10"/>
  <c r="AV225" i="10"/>
  <c r="AV208" i="10"/>
  <c r="K34" i="51"/>
  <c r="K20" i="56" s="1"/>
  <c r="BQ169" i="10"/>
  <c r="BQ158" i="10"/>
  <c r="BQ170" i="10"/>
  <c r="BQ171" i="10"/>
  <c r="BQ177" i="10"/>
  <c r="BQ195" i="10"/>
  <c r="BQ184" i="10"/>
  <c r="BQ173" i="10"/>
  <c r="BQ221" i="10"/>
  <c r="BQ167" i="10"/>
  <c r="BQ165" i="10"/>
  <c r="BQ143" i="10"/>
  <c r="BQ142" i="10"/>
  <c r="BQ157" i="10"/>
  <c r="BQ213" i="10"/>
  <c r="BQ236" i="10"/>
  <c r="BQ144" i="10"/>
  <c r="BQ219" i="10"/>
  <c r="BQ174" i="10"/>
  <c r="BQ155" i="10"/>
  <c r="BQ185" i="10"/>
  <c r="BQ153" i="10"/>
  <c r="BQ211" i="10"/>
  <c r="BQ201" i="10"/>
  <c r="BQ149" i="10"/>
  <c r="BQ198" i="10"/>
  <c r="BQ202" i="10"/>
  <c r="BQ189" i="10"/>
  <c r="BQ141" i="10"/>
  <c r="BQ168" i="10"/>
  <c r="BQ160" i="10"/>
  <c r="BQ196" i="10"/>
  <c r="BQ232" i="10"/>
  <c r="BQ151" i="10"/>
  <c r="BQ199" i="10"/>
  <c r="BQ192" i="10"/>
  <c r="BQ223" i="10"/>
  <c r="BQ238" i="10"/>
  <c r="BQ183" i="10"/>
  <c r="BQ241" i="10"/>
  <c r="BQ228" i="10"/>
  <c r="BQ156" i="10"/>
  <c r="BQ150" i="10"/>
  <c r="BQ129" i="10"/>
  <c r="BQ220" i="10"/>
  <c r="BQ193" i="10"/>
  <c r="BQ132" i="10"/>
  <c r="BQ135" i="10"/>
  <c r="BQ175" i="10"/>
  <c r="BQ214" i="10"/>
  <c r="BQ154" i="10"/>
  <c r="BQ163" i="10"/>
  <c r="BQ239" i="10"/>
  <c r="BQ215" i="10"/>
  <c r="BQ178" i="10"/>
  <c r="BQ146" i="10"/>
  <c r="BQ164" i="10"/>
  <c r="BQ147" i="10"/>
  <c r="BQ134" i="10"/>
  <c r="BQ227" i="10"/>
  <c r="BQ128" i="10"/>
  <c r="BQ162" i="10"/>
  <c r="BQ237" i="10"/>
  <c r="BQ136" i="10"/>
  <c r="BQ127" i="10"/>
  <c r="BQ197" i="10"/>
  <c r="BQ145" i="10"/>
  <c r="BQ148" i="10"/>
  <c r="BQ140" i="10"/>
  <c r="BQ240" i="10"/>
  <c r="BQ205" i="10"/>
  <c r="BQ159" i="10"/>
  <c r="BQ139" i="10"/>
  <c r="BQ186" i="10"/>
  <c r="BQ231" i="10"/>
  <c r="BQ176" i="10"/>
  <c r="BQ234" i="10"/>
  <c r="BQ130" i="10"/>
  <c r="BQ209" i="10"/>
  <c r="BQ212" i="10"/>
  <c r="BQ191" i="10"/>
  <c r="BQ218" i="10"/>
  <c r="BQ208" i="10"/>
  <c r="BQ206" i="10"/>
  <c r="BQ179" i="10"/>
  <c r="BQ166" i="10"/>
  <c r="BQ188" i="10"/>
  <c r="BQ182" i="10"/>
  <c r="BQ226" i="10"/>
  <c r="BQ180" i="10"/>
  <c r="BQ181" i="10"/>
  <c r="BQ230" i="10"/>
  <c r="BQ222" i="10"/>
  <c r="BQ225" i="10"/>
  <c r="BQ203" i="10"/>
  <c r="BQ224" i="10"/>
  <c r="BQ161" i="10"/>
  <c r="BQ131" i="10"/>
  <c r="BQ200" i="10"/>
  <c r="BQ217" i="10"/>
  <c r="BQ187" i="10"/>
  <c r="BQ138" i="10"/>
  <c r="BQ229" i="10"/>
  <c r="BQ133" i="10"/>
  <c r="BQ204" i="10"/>
  <c r="BQ194" i="10"/>
  <c r="BQ207" i="10"/>
  <c r="BQ137" i="10"/>
  <c r="BQ216" i="10"/>
  <c r="BQ190" i="10"/>
  <c r="BQ235" i="10"/>
  <c r="BQ172" i="10"/>
  <c r="BQ210" i="10"/>
  <c r="BQ233" i="10"/>
  <c r="BQ152" i="10"/>
  <c r="K79" i="51"/>
  <c r="K32" i="56" s="1"/>
  <c r="K38" i="56" l="1"/>
  <c r="CC158" i="10"/>
  <c r="CC163" i="10"/>
  <c r="CC229" i="10"/>
  <c r="CC180" i="10"/>
  <c r="CC207" i="10"/>
  <c r="CC160" i="10"/>
  <c r="CC208" i="10"/>
  <c r="CC146" i="10"/>
  <c r="CC190" i="10"/>
  <c r="CC196" i="10"/>
  <c r="CC212" i="10"/>
  <c r="CC188" i="10"/>
  <c r="CC140" i="10"/>
  <c r="CC131" i="10"/>
  <c r="CC142" i="10"/>
  <c r="CC203" i="10"/>
  <c r="CC216" i="10"/>
  <c r="CC182" i="10"/>
  <c r="CC166" i="10"/>
  <c r="CC185" i="10"/>
  <c r="CC173" i="10"/>
  <c r="CC136" i="10"/>
  <c r="CC129" i="10"/>
  <c r="CC224" i="10"/>
  <c r="CC219" i="10"/>
  <c r="CC156" i="10"/>
  <c r="CC227" i="10"/>
  <c r="CC183" i="10"/>
  <c r="CC195" i="10"/>
  <c r="CC193" i="10"/>
  <c r="CC235" i="10"/>
  <c r="CC171" i="10"/>
  <c r="CC222" i="10"/>
  <c r="CC157" i="10"/>
  <c r="CC179" i="10"/>
  <c r="CC151" i="10"/>
  <c r="CC175" i="10"/>
  <c r="CC233" i="10"/>
  <c r="CC223" i="10"/>
  <c r="CC181" i="10"/>
  <c r="CC240" i="10"/>
  <c r="CC133" i="10"/>
  <c r="CC230" i="10"/>
  <c r="CC127" i="10"/>
  <c r="CC152" i="10"/>
  <c r="CC154" i="10"/>
  <c r="CC221" i="10"/>
  <c r="CC204" i="10"/>
  <c r="CC135" i="10"/>
  <c r="CC194" i="10"/>
  <c r="CC201" i="10"/>
  <c r="CC145" i="10"/>
  <c r="CC191" i="10"/>
  <c r="CC177" i="10"/>
  <c r="CC231" i="10"/>
  <c r="CC237" i="10"/>
  <c r="CC128" i="10"/>
  <c r="CC155" i="10"/>
  <c r="CC228" i="10"/>
  <c r="CC199" i="10"/>
  <c r="CC170" i="10"/>
  <c r="CC153" i="10"/>
  <c r="CC147" i="10"/>
  <c r="CC218" i="10"/>
  <c r="CC149" i="10"/>
  <c r="CC144" i="10"/>
  <c r="CC239" i="10"/>
  <c r="CC215" i="10"/>
  <c r="CC234" i="10"/>
  <c r="CC226" i="10"/>
  <c r="CC132" i="10"/>
  <c r="CC162" i="10"/>
  <c r="CC225" i="10"/>
  <c r="CC169" i="10"/>
  <c r="CC200" i="10"/>
  <c r="CC211" i="10"/>
  <c r="CC189" i="10"/>
  <c r="CC213" i="10"/>
  <c r="CC161" i="10"/>
  <c r="CC165" i="10"/>
  <c r="CC178" i="10"/>
  <c r="CC159" i="10"/>
  <c r="CC139" i="10"/>
  <c r="CC238" i="10"/>
  <c r="CC192" i="10"/>
  <c r="CC186" i="10"/>
  <c r="CC187" i="10"/>
  <c r="CC176" i="10"/>
  <c r="CC141" i="10"/>
  <c r="CC241" i="10"/>
  <c r="CC236" i="10"/>
  <c r="CC137" i="10"/>
  <c r="CC198" i="10"/>
  <c r="CC232" i="10"/>
  <c r="CC134" i="10"/>
  <c r="CC214" i="10"/>
  <c r="CC209" i="10"/>
  <c r="CC130" i="10"/>
  <c r="CC138" i="10"/>
  <c r="CC202" i="10"/>
  <c r="CC217" i="10"/>
  <c r="CC220" i="10"/>
  <c r="CC206" i="10"/>
  <c r="CC184" i="10"/>
  <c r="CC150" i="10"/>
  <c r="CC197" i="10"/>
  <c r="CC172" i="10"/>
  <c r="CC143" i="10"/>
  <c r="CC164" i="10"/>
  <c r="CC148" i="10"/>
  <c r="CC167" i="10"/>
  <c r="CC168" i="10"/>
  <c r="CC205" i="10"/>
  <c r="CC174" i="10"/>
  <c r="CC210" i="10"/>
  <c r="C7" i="7"/>
  <c r="C123" i="66" s="1"/>
  <c r="N111" i="50"/>
  <c r="G27" i="56"/>
  <c r="K27" i="56"/>
  <c r="C147" i="66" l="1"/>
  <c r="DD147" i="66" s="1"/>
  <c r="C133" i="66"/>
  <c r="DD133" i="66" s="1"/>
  <c r="C129" i="66"/>
  <c r="DD129" i="66" s="1"/>
  <c r="C137" i="66"/>
  <c r="DD137" i="66" s="1"/>
  <c r="C138" i="66"/>
  <c r="DD138" i="66" s="1"/>
  <c r="C142" i="66"/>
  <c r="DD142" i="66" s="1"/>
  <c r="C155" i="66"/>
  <c r="DD155" i="66" s="1"/>
  <c r="C134" i="66"/>
  <c r="DD134" i="66" s="1"/>
  <c r="C130" i="66"/>
  <c r="DD130" i="66" s="1"/>
  <c r="C127" i="66"/>
  <c r="DD127" i="66" s="1"/>
  <c r="C135" i="66"/>
  <c r="DD135" i="66" s="1"/>
  <c r="C144" i="66"/>
  <c r="DD144" i="66" s="1"/>
  <c r="C238" i="66"/>
  <c r="DD238" i="66" s="1"/>
  <c r="C240" i="66"/>
  <c r="DD240" i="66" s="1"/>
  <c r="C228" i="66"/>
  <c r="DD228" i="66" s="1"/>
  <c r="C224" i="66"/>
  <c r="DD224" i="66" s="1"/>
  <c r="C217" i="66"/>
  <c r="DD217" i="66" s="1"/>
  <c r="C218" i="66"/>
  <c r="DD218" i="66" s="1"/>
  <c r="C212" i="66"/>
  <c r="DD212" i="66" s="1"/>
  <c r="C204" i="66"/>
  <c r="DD204" i="66" s="1"/>
  <c r="C201" i="66"/>
  <c r="DD201" i="66" s="1"/>
  <c r="C195" i="66"/>
  <c r="DD195" i="66" s="1"/>
  <c r="C194" i="66"/>
  <c r="DD194" i="66" s="1"/>
  <c r="C189" i="66"/>
  <c r="DD189" i="66" s="1"/>
  <c r="C181" i="66"/>
  <c r="DD181" i="66" s="1"/>
  <c r="C190" i="66"/>
  <c r="DD190" i="66" s="1"/>
  <c r="C174" i="66"/>
  <c r="DD174" i="66" s="1"/>
  <c r="C180" i="66"/>
  <c r="DD180" i="66" s="1"/>
  <c r="C179" i="66"/>
  <c r="DD179" i="66" s="1"/>
  <c r="C184" i="66"/>
  <c r="DD184" i="66" s="1"/>
  <c r="C161" i="66"/>
  <c r="DD161" i="66" s="1"/>
  <c r="C145" i="66"/>
  <c r="DD145" i="66" s="1"/>
  <c r="C152" i="66"/>
  <c r="DD152" i="66" s="1"/>
  <c r="C164" i="66"/>
  <c r="DD164" i="66" s="1"/>
  <c r="C158" i="66"/>
  <c r="DD158" i="66" s="1"/>
  <c r="C239" i="66"/>
  <c r="DD239" i="66" s="1"/>
  <c r="C234" i="66"/>
  <c r="DD234" i="66" s="1"/>
  <c r="C226" i="66"/>
  <c r="DD226" i="66" s="1"/>
  <c r="C220" i="66"/>
  <c r="DD220" i="66" s="1"/>
  <c r="C223" i="66"/>
  <c r="DD223" i="66" s="1"/>
  <c r="C215" i="66"/>
  <c r="DD215" i="66" s="1"/>
  <c r="C211" i="66"/>
  <c r="DD211" i="66" s="1"/>
  <c r="C210" i="66"/>
  <c r="DD210" i="66" s="1"/>
  <c r="C199" i="66"/>
  <c r="DD199" i="66" s="1"/>
  <c r="C196" i="66"/>
  <c r="DD196" i="66" s="1"/>
  <c r="C173" i="66"/>
  <c r="DD173" i="66" s="1"/>
  <c r="C178" i="66"/>
  <c r="DD178" i="66" s="1"/>
  <c r="C172" i="66"/>
  <c r="DD172" i="66" s="1"/>
  <c r="C169" i="66"/>
  <c r="DD169" i="66" s="1"/>
  <c r="C175" i="66"/>
  <c r="DD175" i="66" s="1"/>
  <c r="C141" i="66"/>
  <c r="DD141" i="66" s="1"/>
  <c r="C167" i="66"/>
  <c r="DD167" i="66" s="1"/>
  <c r="C162" i="66"/>
  <c r="DD162" i="66" s="1"/>
  <c r="C139" i="66"/>
  <c r="DD139" i="66" s="1"/>
  <c r="C241" i="66"/>
  <c r="DD241" i="66" s="1"/>
  <c r="C235" i="66"/>
  <c r="DD235" i="66" s="1"/>
  <c r="C229" i="66"/>
  <c r="DD229" i="66" s="1"/>
  <c r="C219" i="66"/>
  <c r="DD219" i="66" s="1"/>
  <c r="C214" i="66"/>
  <c r="DD214" i="66" s="1"/>
  <c r="C205" i="66"/>
  <c r="DD205" i="66" s="1"/>
  <c r="C208" i="66"/>
  <c r="DD208" i="66" s="1"/>
  <c r="C191" i="66"/>
  <c r="DD191" i="66" s="1"/>
  <c r="C200" i="66"/>
  <c r="DD200" i="66" s="1"/>
  <c r="C185" i="66"/>
  <c r="DD185" i="66" s="1"/>
  <c r="C187" i="66"/>
  <c r="DD187" i="66" s="1"/>
  <c r="C207" i="66"/>
  <c r="DD207" i="66" s="1"/>
  <c r="C165" i="66"/>
  <c r="DD165" i="66" s="1"/>
  <c r="C176" i="66"/>
  <c r="DD176" i="66" s="1"/>
  <c r="C153" i="66"/>
  <c r="DD153" i="66" s="1"/>
  <c r="C156" i="66"/>
  <c r="DD156" i="66" s="1"/>
  <c r="C163" i="66"/>
  <c r="DD163" i="66" s="1"/>
  <c r="C150" i="66"/>
  <c r="DD150" i="66" s="1"/>
  <c r="C237" i="66"/>
  <c r="DD237" i="66" s="1"/>
  <c r="C231" i="66"/>
  <c r="DD231" i="66" s="1"/>
  <c r="C221" i="66"/>
  <c r="DD221" i="66" s="1"/>
  <c r="C206" i="66"/>
  <c r="DD206" i="66" s="1"/>
  <c r="C203" i="66"/>
  <c r="DD203" i="66" s="1"/>
  <c r="C192" i="66"/>
  <c r="DD192" i="66" s="1"/>
  <c r="C168" i="66"/>
  <c r="DD168" i="66" s="1"/>
  <c r="C157" i="66"/>
  <c r="DD157" i="66" s="1"/>
  <c r="C166" i="66"/>
  <c r="DD166" i="66" s="1"/>
  <c r="C131" i="66"/>
  <c r="DD131" i="66" s="1"/>
  <c r="C233" i="66"/>
  <c r="DD233" i="66" s="1"/>
  <c r="C222" i="66"/>
  <c r="DD222" i="66" s="1"/>
  <c r="C209" i="66"/>
  <c r="DD209" i="66" s="1"/>
  <c r="C198" i="66"/>
  <c r="DD198" i="66" s="1"/>
  <c r="C188" i="66"/>
  <c r="DD188" i="66" s="1"/>
  <c r="C170" i="66"/>
  <c r="DD170" i="66" s="1"/>
  <c r="C213" i="66"/>
  <c r="DD213" i="66" s="1"/>
  <c r="C160" i="66"/>
  <c r="DD160" i="66" s="1"/>
  <c r="C154" i="66"/>
  <c r="DD154" i="66" s="1"/>
  <c r="C132" i="66"/>
  <c r="DD132" i="66" s="1"/>
  <c r="C140" i="66"/>
  <c r="DD140" i="66" s="1"/>
  <c r="C143" i="66"/>
  <c r="DD143" i="66" s="1"/>
  <c r="C225" i="66"/>
  <c r="DD225" i="66" s="1"/>
  <c r="C202" i="66"/>
  <c r="DD202" i="66" s="1"/>
  <c r="C186" i="66"/>
  <c r="DD186" i="66" s="1"/>
  <c r="C148" i="66"/>
  <c r="DD148" i="66" s="1"/>
  <c r="C146" i="66"/>
  <c r="DD146" i="66" s="1"/>
  <c r="C232" i="66"/>
  <c r="DD232" i="66" s="1"/>
  <c r="C197" i="66"/>
  <c r="DD197" i="66" s="1"/>
  <c r="C182" i="66"/>
  <c r="DD182" i="66" s="1"/>
  <c r="C149" i="66"/>
  <c r="DD149" i="66" s="1"/>
  <c r="C236" i="66"/>
  <c r="DD236" i="66" s="1"/>
  <c r="C227" i="66"/>
  <c r="DD227" i="66" s="1"/>
  <c r="C193" i="66"/>
  <c r="DD193" i="66" s="1"/>
  <c r="C171" i="66"/>
  <c r="DD171" i="66" s="1"/>
  <c r="C159" i="66"/>
  <c r="DD159" i="66" s="1"/>
  <c r="C230" i="66"/>
  <c r="DD230" i="66" s="1"/>
  <c r="C216" i="66"/>
  <c r="DD216" i="66" s="1"/>
  <c r="C177" i="66"/>
  <c r="DD177" i="66" s="1"/>
  <c r="C183" i="66"/>
  <c r="DD183" i="66" s="1"/>
  <c r="C128" i="66"/>
  <c r="DD128" i="66" s="1"/>
  <c r="C136" i="66"/>
  <c r="DD136" i="66" s="1"/>
  <c r="C151" i="66"/>
  <c r="DD151" i="66" s="1"/>
  <c r="DD123" i="66"/>
  <c r="C123" i="10"/>
  <c r="E7" i="7"/>
  <c r="I7" i="7"/>
  <c r="C112" i="7"/>
  <c r="C15" i="51"/>
  <c r="D7" i="7"/>
  <c r="C14" i="60" l="1"/>
  <c r="DE123" i="66"/>
  <c r="I112" i="7"/>
  <c r="K15" i="51"/>
  <c r="D112" i="7"/>
  <c r="X21" i="60" s="1"/>
  <c r="G15" i="51"/>
  <c r="F7" i="7"/>
  <c r="F112" i="7" s="1"/>
  <c r="AF28" i="60" s="1"/>
  <c r="E112" i="7"/>
  <c r="AF21" i="60" s="1"/>
  <c r="C15" i="56"/>
  <c r="C48" i="56" s="1"/>
  <c r="C7" i="56" s="1"/>
  <c r="C120" i="51"/>
  <c r="C7" i="51" s="1"/>
  <c r="C7" i="63" s="1"/>
  <c r="C223" i="10"/>
  <c r="DD223" i="10" s="1"/>
  <c r="G103" i="7" s="1"/>
  <c r="C185" i="10"/>
  <c r="DD185" i="10" s="1"/>
  <c r="G65" i="7" s="1"/>
  <c r="C239" i="10"/>
  <c r="DD239" i="10" s="1"/>
  <c r="C192" i="10"/>
  <c r="DD192" i="10" s="1"/>
  <c r="G72" i="7" s="1"/>
  <c r="C241" i="10"/>
  <c r="DD241" i="10" s="1"/>
  <c r="C145" i="10"/>
  <c r="DD145" i="10" s="1"/>
  <c r="G25" i="7" s="1"/>
  <c r="C212" i="10"/>
  <c r="DD212" i="10" s="1"/>
  <c r="G92" i="7" s="1"/>
  <c r="C174" i="10"/>
  <c r="DD174" i="10" s="1"/>
  <c r="G54" i="7" s="1"/>
  <c r="C233" i="10"/>
  <c r="DD233" i="10" s="1"/>
  <c r="C134" i="10"/>
  <c r="DD134" i="10" s="1"/>
  <c r="G14" i="7" s="1"/>
  <c r="C129" i="10"/>
  <c r="DD129" i="10" s="1"/>
  <c r="G9" i="7" s="1"/>
  <c r="C165" i="10"/>
  <c r="DD165" i="10" s="1"/>
  <c r="G45" i="7" s="1"/>
  <c r="C236" i="10"/>
  <c r="DD236" i="10" s="1"/>
  <c r="C154" i="10"/>
  <c r="DD154" i="10" s="1"/>
  <c r="G34" i="7" s="1"/>
  <c r="C164" i="10"/>
  <c r="DD164" i="10" s="1"/>
  <c r="G44" i="7" s="1"/>
  <c r="C217" i="10"/>
  <c r="DD217" i="10" s="1"/>
  <c r="G97" i="7" s="1"/>
  <c r="C213" i="10"/>
  <c r="DD213" i="10" s="1"/>
  <c r="G93" i="7" s="1"/>
  <c r="C238" i="10"/>
  <c r="DD238" i="10" s="1"/>
  <c r="C159" i="10"/>
  <c r="DD159" i="10" s="1"/>
  <c r="G39" i="7" s="1"/>
  <c r="DD123" i="10"/>
  <c r="DE123" i="10" s="1"/>
  <c r="C139" i="10"/>
  <c r="DD139" i="10" s="1"/>
  <c r="G19" i="7" s="1"/>
  <c r="C240" i="10"/>
  <c r="DD240" i="10" s="1"/>
  <c r="C130" i="10"/>
  <c r="DD130" i="10" s="1"/>
  <c r="G10" i="7" s="1"/>
  <c r="C193" i="10"/>
  <c r="DD193" i="10" s="1"/>
  <c r="G73" i="7" s="1"/>
  <c r="C190" i="10"/>
  <c r="DD190" i="10" s="1"/>
  <c r="G70" i="7" s="1"/>
  <c r="C224" i="10"/>
  <c r="DD224" i="10" s="1"/>
  <c r="G104" i="7" s="1"/>
  <c r="C188" i="10"/>
  <c r="DD188" i="10" s="1"/>
  <c r="G68" i="7" s="1"/>
  <c r="C144" i="10"/>
  <c r="DD144" i="10" s="1"/>
  <c r="G24" i="7" s="1"/>
  <c r="C225" i="10"/>
  <c r="DD225" i="10" s="1"/>
  <c r="G105" i="7" s="1"/>
  <c r="C214" i="10"/>
  <c r="DD214" i="10" s="1"/>
  <c r="G94" i="7" s="1"/>
  <c r="C173" i="10"/>
  <c r="DD173" i="10" s="1"/>
  <c r="G53" i="7" s="1"/>
  <c r="C180" i="10"/>
  <c r="DD180" i="10" s="1"/>
  <c r="G60" i="7" s="1"/>
  <c r="C228" i="10"/>
  <c r="DD228" i="10" s="1"/>
  <c r="G108" i="7" s="1"/>
  <c r="C179" i="10"/>
  <c r="DD179" i="10" s="1"/>
  <c r="G59" i="7" s="1"/>
  <c r="C204" i="10"/>
  <c r="DD204" i="10" s="1"/>
  <c r="G84" i="7" s="1"/>
  <c r="C150" i="10"/>
  <c r="DD150" i="10" s="1"/>
  <c r="G30" i="7" s="1"/>
  <c r="C166" i="10"/>
  <c r="DD166" i="10" s="1"/>
  <c r="G46" i="7" s="1"/>
  <c r="C176" i="10"/>
  <c r="DD176" i="10" s="1"/>
  <c r="G56" i="7" s="1"/>
  <c r="C222" i="10"/>
  <c r="DD222" i="10" s="1"/>
  <c r="G102" i="7" s="1"/>
  <c r="C142" i="10"/>
  <c r="DD142" i="10" s="1"/>
  <c r="G22" i="7" s="1"/>
  <c r="C171" i="10"/>
  <c r="DD171" i="10" s="1"/>
  <c r="G51" i="7" s="1"/>
  <c r="C234" i="10"/>
  <c r="DD234" i="10" s="1"/>
  <c r="C235" i="10"/>
  <c r="DD235" i="10" s="1"/>
  <c r="C202" i="10"/>
  <c r="DD202" i="10" s="1"/>
  <c r="G82" i="7" s="1"/>
  <c r="C196" i="10"/>
  <c r="DD196" i="10" s="1"/>
  <c r="G76" i="7" s="1"/>
  <c r="C229" i="10"/>
  <c r="DD229" i="10" s="1"/>
  <c r="G109" i="7" s="1"/>
  <c r="C175" i="10"/>
  <c r="DD175" i="10" s="1"/>
  <c r="G55" i="7" s="1"/>
  <c r="C170" i="10"/>
  <c r="DD170" i="10" s="1"/>
  <c r="G50" i="7" s="1"/>
  <c r="C183" i="10"/>
  <c r="DD183" i="10" s="1"/>
  <c r="G63" i="7" s="1"/>
  <c r="C158" i="10"/>
  <c r="DD158" i="10" s="1"/>
  <c r="G38" i="7" s="1"/>
  <c r="C147" i="10"/>
  <c r="DD147" i="10" s="1"/>
  <c r="G27" i="7" s="1"/>
  <c r="C169" i="10"/>
  <c r="DD169" i="10" s="1"/>
  <c r="G49" i="7" s="1"/>
  <c r="C237" i="10"/>
  <c r="DD237" i="10" s="1"/>
  <c r="C186" i="10"/>
  <c r="DD186" i="10" s="1"/>
  <c r="G66" i="7" s="1"/>
  <c r="C232" i="10"/>
  <c r="DD232" i="10" s="1"/>
  <c r="C189" i="10"/>
  <c r="DD189" i="10" s="1"/>
  <c r="G69" i="7" s="1"/>
  <c r="C127" i="10"/>
  <c r="DD127" i="10" s="1"/>
  <c r="G7" i="7" s="1"/>
  <c r="C148" i="10"/>
  <c r="DD148" i="10" s="1"/>
  <c r="G28" i="7" s="1"/>
  <c r="C156" i="10"/>
  <c r="DD156" i="10" s="1"/>
  <c r="G36" i="7" s="1"/>
  <c r="C137" i="10"/>
  <c r="DD137" i="10" s="1"/>
  <c r="G17" i="7" s="1"/>
  <c r="C184" i="10"/>
  <c r="DD184" i="10" s="1"/>
  <c r="G64" i="7" s="1"/>
  <c r="C201" i="10"/>
  <c r="DD201" i="10" s="1"/>
  <c r="G81" i="7" s="1"/>
  <c r="C143" i="10"/>
  <c r="DD143" i="10" s="1"/>
  <c r="G23" i="7" s="1"/>
  <c r="C207" i="10"/>
  <c r="DD207" i="10" s="1"/>
  <c r="G87" i="7" s="1"/>
  <c r="C178" i="10"/>
  <c r="DD178" i="10" s="1"/>
  <c r="G58" i="7" s="1"/>
  <c r="C227" i="10"/>
  <c r="DD227" i="10" s="1"/>
  <c r="G107" i="7" s="1"/>
  <c r="C221" i="10"/>
  <c r="DD221" i="10" s="1"/>
  <c r="G101" i="7" s="1"/>
  <c r="C182" i="10"/>
  <c r="DD182" i="10" s="1"/>
  <c r="G62" i="7" s="1"/>
  <c r="C191" i="10"/>
  <c r="DD191" i="10" s="1"/>
  <c r="G71" i="7" s="1"/>
  <c r="C211" i="10"/>
  <c r="DD211" i="10" s="1"/>
  <c r="G91" i="7" s="1"/>
  <c r="C133" i="10"/>
  <c r="DD133" i="10" s="1"/>
  <c r="G13" i="7" s="1"/>
  <c r="C230" i="10"/>
  <c r="DD230" i="10" s="1"/>
  <c r="G110" i="7" s="1"/>
  <c r="C157" i="10"/>
  <c r="DD157" i="10" s="1"/>
  <c r="G37" i="7" s="1"/>
  <c r="C220" i="10"/>
  <c r="DD220" i="10" s="1"/>
  <c r="G100" i="7" s="1"/>
  <c r="C160" i="10"/>
  <c r="DD160" i="10" s="1"/>
  <c r="G40" i="7" s="1"/>
  <c r="C136" i="10"/>
  <c r="DD136" i="10" s="1"/>
  <c r="G16" i="7" s="1"/>
  <c r="C132" i="10"/>
  <c r="DD132" i="10" s="1"/>
  <c r="G12" i="7" s="1"/>
  <c r="C162" i="10"/>
  <c r="DD162" i="10" s="1"/>
  <c r="G42" i="7" s="1"/>
  <c r="C219" i="10"/>
  <c r="DD219" i="10" s="1"/>
  <c r="G99" i="7" s="1"/>
  <c r="C216" i="10"/>
  <c r="DD216" i="10" s="1"/>
  <c r="G96" i="7" s="1"/>
  <c r="C194" i="10"/>
  <c r="DD194" i="10" s="1"/>
  <c r="G74" i="7" s="1"/>
  <c r="C151" i="10"/>
  <c r="DD151" i="10" s="1"/>
  <c r="G31" i="7" s="1"/>
  <c r="C149" i="10"/>
  <c r="DD149" i="10" s="1"/>
  <c r="G29" i="7" s="1"/>
  <c r="C181" i="10"/>
  <c r="DD181" i="10" s="1"/>
  <c r="G61" i="7" s="1"/>
  <c r="C215" i="10"/>
  <c r="DD215" i="10" s="1"/>
  <c r="G95" i="7" s="1"/>
  <c r="C197" i="10"/>
  <c r="DD197" i="10" s="1"/>
  <c r="G77" i="7" s="1"/>
  <c r="C198" i="10"/>
  <c r="DD198" i="10" s="1"/>
  <c r="G78" i="7" s="1"/>
  <c r="C138" i="10"/>
  <c r="DD138" i="10" s="1"/>
  <c r="G18" i="7" s="1"/>
  <c r="C140" i="10"/>
  <c r="DD140" i="10" s="1"/>
  <c r="G20" i="7" s="1"/>
  <c r="C187" i="10"/>
  <c r="DD187" i="10" s="1"/>
  <c r="G67" i="7" s="1"/>
  <c r="C226" i="10"/>
  <c r="DD226" i="10" s="1"/>
  <c r="G106" i="7" s="1"/>
  <c r="C163" i="10"/>
  <c r="DD163" i="10" s="1"/>
  <c r="G43" i="7" s="1"/>
  <c r="C210" i="10"/>
  <c r="DD210" i="10" s="1"/>
  <c r="G90" i="7" s="1"/>
  <c r="C203" i="10"/>
  <c r="DD203" i="10" s="1"/>
  <c r="G83" i="7" s="1"/>
  <c r="C128" i="10"/>
  <c r="DD128" i="10" s="1"/>
  <c r="G8" i="7" s="1"/>
  <c r="C195" i="10"/>
  <c r="DD195" i="10" s="1"/>
  <c r="G75" i="7" s="1"/>
  <c r="C205" i="10"/>
  <c r="DD205" i="10" s="1"/>
  <c r="G85" i="7" s="1"/>
  <c r="C199" i="10"/>
  <c r="DD199" i="10" s="1"/>
  <c r="G79" i="7" s="1"/>
  <c r="C161" i="10"/>
  <c r="DD161" i="10" s="1"/>
  <c r="G41" i="7" s="1"/>
  <c r="C168" i="10"/>
  <c r="DD168" i="10" s="1"/>
  <c r="G48" i="7" s="1"/>
  <c r="C167" i="10"/>
  <c r="DD167" i="10" s="1"/>
  <c r="G47" i="7" s="1"/>
  <c r="C206" i="10"/>
  <c r="DD206" i="10" s="1"/>
  <c r="G86" i="7" s="1"/>
  <c r="C152" i="10"/>
  <c r="DD152" i="10" s="1"/>
  <c r="G32" i="7" s="1"/>
  <c r="C177" i="10"/>
  <c r="DD177" i="10" s="1"/>
  <c r="G57" i="7" s="1"/>
  <c r="C135" i="10"/>
  <c r="DD135" i="10" s="1"/>
  <c r="G15" i="7" s="1"/>
  <c r="C218" i="10"/>
  <c r="DD218" i="10" s="1"/>
  <c r="G98" i="7" s="1"/>
  <c r="C208" i="10"/>
  <c r="DD208" i="10" s="1"/>
  <c r="G88" i="7" s="1"/>
  <c r="C153" i="10"/>
  <c r="DD153" i="10" s="1"/>
  <c r="G33" i="7" s="1"/>
  <c r="C200" i="10"/>
  <c r="DD200" i="10" s="1"/>
  <c r="G80" i="7" s="1"/>
  <c r="C209" i="10"/>
  <c r="DD209" i="10" s="1"/>
  <c r="G89" i="7" s="1"/>
  <c r="C155" i="10"/>
  <c r="DD155" i="10" s="1"/>
  <c r="G35" i="7" s="1"/>
  <c r="C172" i="10"/>
  <c r="DD172" i="10" s="1"/>
  <c r="G52" i="7" s="1"/>
  <c r="C231" i="10"/>
  <c r="DD231" i="10" s="1"/>
  <c r="G111" i="7" s="1"/>
  <c r="C141" i="10"/>
  <c r="DD141" i="10" s="1"/>
  <c r="G21" i="7" s="1"/>
  <c r="C146" i="10"/>
  <c r="DD146" i="10" s="1"/>
  <c r="G26" i="7" s="1"/>
  <c r="C131" i="10"/>
  <c r="DD131" i="10" s="1"/>
  <c r="G11" i="7" s="1"/>
  <c r="C4" i="12" a="1"/>
  <c r="H33" i="7" l="1"/>
  <c r="K33" i="7"/>
  <c r="K57" i="7"/>
  <c r="H57" i="7"/>
  <c r="H48" i="7"/>
  <c r="K48" i="7"/>
  <c r="H75" i="7"/>
  <c r="K75" i="7"/>
  <c r="K43" i="7"/>
  <c r="H43" i="7"/>
  <c r="K18" i="7"/>
  <c r="H18" i="7"/>
  <c r="H61" i="7"/>
  <c r="K61" i="7"/>
  <c r="K96" i="7"/>
  <c r="H96" i="7"/>
  <c r="K16" i="7"/>
  <c r="H16" i="7"/>
  <c r="K110" i="7"/>
  <c r="H110" i="7"/>
  <c r="H62" i="7"/>
  <c r="K62" i="7"/>
  <c r="H87" i="7"/>
  <c r="K87" i="7"/>
  <c r="H17" i="7"/>
  <c r="K17" i="7"/>
  <c r="K69" i="7"/>
  <c r="H69" i="7"/>
  <c r="H49" i="7"/>
  <c r="K49" i="7"/>
  <c r="H50" i="7"/>
  <c r="K50" i="7"/>
  <c r="K82" i="7"/>
  <c r="H82" i="7"/>
  <c r="H22" i="7"/>
  <c r="K22" i="7"/>
  <c r="K30" i="7"/>
  <c r="H30" i="7"/>
  <c r="H60" i="7"/>
  <c r="K60" i="7"/>
  <c r="K24" i="7"/>
  <c r="H24" i="7"/>
  <c r="H73" i="7"/>
  <c r="K73" i="7"/>
  <c r="K97" i="7"/>
  <c r="H97" i="7"/>
  <c r="H45" i="7"/>
  <c r="K45" i="7"/>
  <c r="H54" i="7"/>
  <c r="K54" i="7"/>
  <c r="K72" i="7"/>
  <c r="H72" i="7"/>
  <c r="G15" i="56"/>
  <c r="G48" i="56" s="1"/>
  <c r="C8" i="56" s="1"/>
  <c r="G120" i="51"/>
  <c r="C8" i="51" s="1"/>
  <c r="C8" i="63" s="1"/>
  <c r="H26" i="7"/>
  <c r="K26" i="7"/>
  <c r="H88" i="7"/>
  <c r="K88" i="7"/>
  <c r="H32" i="7"/>
  <c r="K32" i="7"/>
  <c r="K41" i="7"/>
  <c r="H41" i="7"/>
  <c r="K8" i="7"/>
  <c r="H8" i="7"/>
  <c r="H106" i="7"/>
  <c r="K106" i="7"/>
  <c r="H78" i="7"/>
  <c r="K78" i="7"/>
  <c r="H29" i="7"/>
  <c r="K29" i="7"/>
  <c r="K99" i="7"/>
  <c r="H99" i="7"/>
  <c r="H40" i="7"/>
  <c r="K40" i="7"/>
  <c r="K13" i="7"/>
  <c r="H13" i="7"/>
  <c r="K101" i="7"/>
  <c r="H101" i="7"/>
  <c r="H23" i="7"/>
  <c r="K23" i="7"/>
  <c r="H36" i="7"/>
  <c r="K36" i="7"/>
  <c r="K27" i="7"/>
  <c r="H27" i="7"/>
  <c r="K55" i="7"/>
  <c r="H55" i="7"/>
  <c r="K102" i="7"/>
  <c r="H102" i="7"/>
  <c r="K84" i="7"/>
  <c r="H84" i="7"/>
  <c r="K53" i="7"/>
  <c r="H53" i="7"/>
  <c r="K68" i="7"/>
  <c r="H68" i="7"/>
  <c r="K10" i="7"/>
  <c r="H10" i="7"/>
  <c r="K39" i="7"/>
  <c r="H39" i="7"/>
  <c r="H44" i="7"/>
  <c r="K44" i="7"/>
  <c r="H9" i="7"/>
  <c r="K9" i="7"/>
  <c r="K92" i="7"/>
  <c r="H92" i="7"/>
  <c r="K52" i="7"/>
  <c r="H52" i="7"/>
  <c r="H35" i="7"/>
  <c r="K35" i="7"/>
  <c r="H21" i="7"/>
  <c r="K21" i="7"/>
  <c r="H89" i="7"/>
  <c r="K89" i="7"/>
  <c r="H98" i="7"/>
  <c r="K98" i="7"/>
  <c r="K86" i="7"/>
  <c r="H86" i="7"/>
  <c r="H79" i="7"/>
  <c r="K79" i="7"/>
  <c r="K83" i="7"/>
  <c r="H83" i="7"/>
  <c r="H67" i="7"/>
  <c r="K67" i="7"/>
  <c r="K77" i="7"/>
  <c r="H77" i="7"/>
  <c r="H31" i="7"/>
  <c r="K31" i="7"/>
  <c r="K42" i="7"/>
  <c r="H42" i="7"/>
  <c r="H100" i="7"/>
  <c r="K100" i="7"/>
  <c r="H91" i="7"/>
  <c r="K91" i="7"/>
  <c r="H107" i="7"/>
  <c r="K107" i="7"/>
  <c r="H81" i="7"/>
  <c r="K81" i="7"/>
  <c r="K28" i="7"/>
  <c r="H28" i="7"/>
  <c r="H66" i="7"/>
  <c r="K66" i="7"/>
  <c r="K38" i="7"/>
  <c r="H38" i="7"/>
  <c r="K109" i="7"/>
  <c r="H109" i="7"/>
  <c r="K56" i="7"/>
  <c r="H56" i="7"/>
  <c r="H59" i="7"/>
  <c r="K59" i="7"/>
  <c r="K94" i="7"/>
  <c r="H94" i="7"/>
  <c r="K104" i="7"/>
  <c r="H104" i="7"/>
  <c r="K34" i="7"/>
  <c r="H34" i="7"/>
  <c r="H14" i="7"/>
  <c r="K14" i="7"/>
  <c r="K25" i="7"/>
  <c r="H25" i="7"/>
  <c r="H65" i="7"/>
  <c r="K65" i="7"/>
  <c r="K15" i="56"/>
  <c r="K48" i="56" s="1"/>
  <c r="C9" i="56" s="1"/>
  <c r="K120" i="51"/>
  <c r="C9" i="51" s="1"/>
  <c r="K11" i="7"/>
  <c r="H11" i="7"/>
  <c r="K111" i="7"/>
  <c r="H111" i="7"/>
  <c r="H80" i="7"/>
  <c r="K80" i="7"/>
  <c r="H15" i="7"/>
  <c r="K15" i="7"/>
  <c r="K47" i="7"/>
  <c r="H47" i="7"/>
  <c r="K85" i="7"/>
  <c r="H85" i="7"/>
  <c r="K90" i="7"/>
  <c r="H90" i="7"/>
  <c r="K20" i="7"/>
  <c r="H20" i="7"/>
  <c r="K95" i="7"/>
  <c r="H95" i="7"/>
  <c r="K74" i="7"/>
  <c r="H74" i="7"/>
  <c r="H12" i="7"/>
  <c r="K12" i="7"/>
  <c r="K37" i="7"/>
  <c r="H37" i="7"/>
  <c r="H71" i="7"/>
  <c r="K71" i="7"/>
  <c r="H58" i="7"/>
  <c r="K58" i="7"/>
  <c r="H64" i="7"/>
  <c r="K64" i="7"/>
  <c r="H7" i="7"/>
  <c r="G112" i="7"/>
  <c r="K7" i="7"/>
  <c r="K63" i="7"/>
  <c r="H63" i="7"/>
  <c r="H76" i="7"/>
  <c r="K76" i="7"/>
  <c r="H51" i="7"/>
  <c r="K51" i="7"/>
  <c r="K46" i="7"/>
  <c r="H46" i="7"/>
  <c r="H108" i="7"/>
  <c r="K108" i="7"/>
  <c r="H105" i="7"/>
  <c r="K105" i="7"/>
  <c r="H70" i="7"/>
  <c r="K70" i="7"/>
  <c r="H19" i="7"/>
  <c r="K19" i="7"/>
  <c r="K93" i="7"/>
  <c r="H93" i="7"/>
  <c r="H103" i="7"/>
  <c r="K103" i="7"/>
  <c r="BZ14" i="12"/>
  <c r="AM63" i="12"/>
  <c r="O74" i="12"/>
  <c r="AM72" i="12"/>
  <c r="AB53" i="12"/>
  <c r="BW9" i="12"/>
  <c r="O82" i="12"/>
  <c r="DC55" i="12"/>
  <c r="V90" i="12"/>
  <c r="BM42" i="12"/>
  <c r="BH10" i="12"/>
  <c r="CA12" i="12"/>
  <c r="AW7" i="12"/>
  <c r="BZ61" i="12"/>
  <c r="AT17" i="12"/>
  <c r="M46" i="12"/>
  <c r="BC107" i="12"/>
  <c r="CF102" i="12"/>
  <c r="AQ101" i="12"/>
  <c r="BY46" i="12"/>
  <c r="AD71" i="12"/>
  <c r="BY56" i="12"/>
  <c r="C40" i="12"/>
  <c r="G22" i="12"/>
  <c r="BF90" i="12"/>
  <c r="N17" i="12"/>
  <c r="DB4" i="12"/>
  <c r="BF4" i="12"/>
  <c r="CZ70" i="12"/>
  <c r="BB37" i="12"/>
  <c r="BV13" i="12"/>
  <c r="CM37" i="12"/>
  <c r="BW51" i="12"/>
  <c r="BW65" i="12"/>
  <c r="N24" i="12"/>
  <c r="CV19" i="12"/>
  <c r="DC12" i="12"/>
  <c r="BB7" i="12"/>
  <c r="W93" i="12"/>
  <c r="CI51" i="12"/>
  <c r="Z108" i="12"/>
  <c r="BC53" i="12"/>
  <c r="CQ104" i="12"/>
  <c r="BC47" i="12"/>
  <c r="DC106" i="12"/>
  <c r="E64" i="12"/>
  <c r="BR83" i="12"/>
  <c r="I36" i="12"/>
  <c r="AI89" i="12"/>
  <c r="BF8" i="12"/>
  <c r="BX76" i="12"/>
  <c r="M101" i="12"/>
  <c r="S46" i="12"/>
  <c r="J36" i="12"/>
  <c r="AB35" i="12"/>
  <c r="K44" i="12"/>
  <c r="BF98" i="12"/>
  <c r="CX86" i="12"/>
  <c r="BT47" i="12"/>
  <c r="CY98" i="12"/>
  <c r="BW102" i="12"/>
  <c r="AY94" i="12"/>
  <c r="CJ87" i="12"/>
  <c r="CH6" i="12"/>
  <c r="CF61" i="12"/>
  <c r="O61" i="12"/>
  <c r="BT39" i="12"/>
  <c r="BL46" i="12"/>
  <c r="Z25" i="12"/>
  <c r="AZ30" i="12"/>
  <c r="AA43" i="12"/>
  <c r="CD31" i="12"/>
  <c r="BT46" i="12"/>
  <c r="BU30" i="12"/>
  <c r="DC84" i="12"/>
  <c r="AS63" i="12"/>
  <c r="T55" i="12"/>
  <c r="O50" i="12"/>
  <c r="DA10" i="12"/>
  <c r="BQ34" i="12"/>
  <c r="AA73" i="12"/>
  <c r="AJ97" i="12"/>
  <c r="BQ46" i="12"/>
  <c r="DB101" i="12"/>
  <c r="BQ32" i="12"/>
  <c r="BA10" i="12"/>
  <c r="BZ21" i="12"/>
  <c r="DB82" i="12"/>
  <c r="CG90" i="12"/>
  <c r="BA39" i="12"/>
  <c r="Y24" i="12"/>
  <c r="AN41" i="12"/>
  <c r="N44" i="12"/>
  <c r="BD83" i="12"/>
  <c r="CE101" i="12"/>
  <c r="BN60" i="12"/>
  <c r="AG48" i="12"/>
  <c r="AG106" i="12"/>
  <c r="CD34" i="12"/>
  <c r="CC74" i="12"/>
  <c r="AF45" i="12"/>
  <c r="CP77" i="12"/>
  <c r="CA23" i="12"/>
  <c r="CE7" i="12"/>
  <c r="BX24" i="12"/>
  <c r="F105" i="12"/>
  <c r="AI8" i="12"/>
  <c r="BI107" i="12"/>
  <c r="CS66" i="12"/>
  <c r="AR14" i="12"/>
  <c r="BC20" i="12"/>
  <c r="CZ34" i="12"/>
  <c r="CJ71" i="12"/>
  <c r="CX41" i="12"/>
  <c r="G16" i="12"/>
  <c r="BP74" i="12"/>
  <c r="F94" i="12"/>
  <c r="W99" i="12"/>
  <c r="AE106" i="12"/>
  <c r="AC58" i="12"/>
  <c r="Z35" i="12"/>
  <c r="AI102" i="12"/>
  <c r="CF25" i="12"/>
  <c r="BN28" i="12"/>
  <c r="BW18" i="12"/>
  <c r="BM39" i="12"/>
  <c r="CL104" i="12"/>
  <c r="X67" i="12"/>
  <c r="AJ103" i="12"/>
  <c r="AW95" i="12"/>
  <c r="Z49" i="12"/>
  <c r="R47" i="12"/>
  <c r="AG40" i="12"/>
  <c r="BX38" i="12"/>
  <c r="BD92" i="12"/>
  <c r="CV42" i="12"/>
  <c r="BI98" i="12"/>
  <c r="CM71" i="12"/>
  <c r="AM13" i="12"/>
  <c r="I99" i="12"/>
  <c r="CN94" i="12"/>
  <c r="AG8" i="12"/>
  <c r="CJ60" i="12"/>
  <c r="CF17" i="12"/>
  <c r="CD42" i="12"/>
  <c r="CG9" i="12"/>
  <c r="BT62" i="12"/>
  <c r="I71" i="12"/>
  <c r="CH100" i="12"/>
  <c r="T58" i="12"/>
  <c r="AK87" i="12"/>
  <c r="AW30" i="12"/>
  <c r="BK54" i="12"/>
  <c r="CH61" i="12"/>
  <c r="AK7" i="12"/>
  <c r="AJ54" i="12"/>
  <c r="BB11" i="12"/>
  <c r="CV94" i="12"/>
  <c r="BV86" i="12"/>
  <c r="BA37" i="12"/>
  <c r="BF33" i="12"/>
  <c r="AT41" i="12"/>
  <c r="AG84" i="12"/>
  <c r="CK51" i="12"/>
  <c r="AS107" i="12"/>
  <c r="I31" i="12"/>
  <c r="CE46" i="12"/>
  <c r="AL71" i="12"/>
  <c r="AM71" i="12"/>
  <c r="BG90" i="12"/>
  <c r="G36" i="12"/>
  <c r="CO72" i="12"/>
  <c r="BC101" i="12"/>
  <c r="BI51" i="12"/>
  <c r="DB71" i="12"/>
  <c r="F5" i="12"/>
  <c r="BX13" i="12"/>
  <c r="P28" i="12"/>
  <c r="CG37" i="12"/>
  <c r="CS46" i="12"/>
  <c r="AS69" i="12"/>
  <c r="R60" i="12"/>
  <c r="CJ38" i="12"/>
  <c r="E7" i="12"/>
  <c r="BX32" i="12"/>
  <c r="BZ71" i="12"/>
  <c r="BJ14" i="12"/>
  <c r="U26" i="12"/>
  <c r="BW10" i="12"/>
  <c r="BN106" i="12"/>
  <c r="J69" i="12"/>
  <c r="BD96" i="12"/>
  <c r="BE85" i="12"/>
  <c r="BE62" i="12"/>
  <c r="BI9" i="12"/>
  <c r="X20" i="12"/>
  <c r="AP23" i="12"/>
  <c r="AA11" i="12"/>
  <c r="BS86" i="12"/>
  <c r="BT27" i="12"/>
  <c r="BS107" i="12"/>
  <c r="N37" i="12"/>
  <c r="CK24" i="12"/>
  <c r="BQ19" i="12"/>
  <c r="Z59" i="12"/>
  <c r="AD54" i="12"/>
  <c r="BP43" i="12"/>
  <c r="Z75" i="12"/>
  <c r="N83" i="12"/>
  <c r="BC72" i="12"/>
  <c r="BR18" i="12"/>
  <c r="BU71" i="12"/>
  <c r="AC53" i="12"/>
  <c r="BV47" i="12"/>
  <c r="AV41" i="12"/>
  <c r="CE90" i="12"/>
  <c r="CL93" i="12"/>
  <c r="AI79" i="12"/>
  <c r="CG107" i="12"/>
  <c r="BR39" i="12"/>
  <c r="M28" i="12"/>
  <c r="AY32" i="12"/>
  <c r="BJ92" i="12"/>
  <c r="AB59" i="12"/>
  <c r="CC66" i="12"/>
  <c r="AS71" i="12"/>
  <c r="G69" i="12"/>
  <c r="G89" i="12"/>
  <c r="BV65" i="12"/>
  <c r="AW87" i="12"/>
  <c r="G7" i="12"/>
  <c r="AY66" i="12"/>
  <c r="M83" i="12"/>
  <c r="AH72" i="12"/>
  <c r="D97" i="12"/>
  <c r="AU75" i="12"/>
  <c r="CR55" i="12"/>
  <c r="BL59" i="12"/>
  <c r="BJ29" i="12"/>
  <c r="S14" i="12"/>
  <c r="BA26" i="12"/>
  <c r="BI76" i="12"/>
  <c r="BE4" i="12"/>
  <c r="L71" i="12"/>
  <c r="AO25" i="12"/>
  <c r="CK6" i="12"/>
  <c r="E107" i="12"/>
  <c r="N67" i="12"/>
  <c r="X88" i="12"/>
  <c r="DA96" i="12"/>
  <c r="E42" i="12"/>
  <c r="AA85" i="12"/>
  <c r="BD6" i="12"/>
  <c r="BQ4" i="12"/>
  <c r="AQ86" i="12"/>
  <c r="CP46" i="12"/>
  <c r="BU26" i="12"/>
  <c r="CX52" i="12"/>
  <c r="Y98" i="12"/>
  <c r="AP52" i="12"/>
  <c r="BF61" i="12"/>
  <c r="BN35" i="12"/>
  <c r="U95" i="12"/>
  <c r="AA83" i="12"/>
  <c r="Q71" i="12"/>
  <c r="BM103" i="12"/>
  <c r="C101" i="12"/>
  <c r="AW34" i="12"/>
  <c r="BH73" i="12"/>
  <c r="G45" i="12"/>
  <c r="C94" i="12"/>
  <c r="Q62" i="12"/>
  <c r="AL39" i="12"/>
  <c r="D30" i="12"/>
  <c r="CU48" i="12"/>
  <c r="AY21" i="12"/>
  <c r="M77" i="12"/>
  <c r="S26" i="12"/>
  <c r="BP80" i="12"/>
  <c r="CI57" i="12"/>
  <c r="AB95" i="12"/>
  <c r="CG36" i="12"/>
  <c r="DB108" i="12"/>
  <c r="M63" i="12"/>
  <c r="J73" i="12"/>
  <c r="J12" i="12"/>
  <c r="CN34" i="12"/>
  <c r="C95" i="12"/>
  <c r="S20" i="12"/>
  <c r="AC21" i="12"/>
  <c r="CF91" i="12"/>
  <c r="BT12" i="12"/>
  <c r="CL35" i="12"/>
  <c r="V104" i="12"/>
  <c r="I80" i="12"/>
  <c r="CV61" i="12"/>
  <c r="U107" i="12"/>
  <c r="AP59" i="12"/>
  <c r="AC50" i="12"/>
  <c r="H92" i="12"/>
  <c r="AE73" i="12"/>
  <c r="BM11" i="12"/>
  <c r="H9" i="12"/>
  <c r="AP24" i="12"/>
  <c r="E97" i="12"/>
  <c r="BT51" i="12"/>
  <c r="AX34" i="12"/>
  <c r="CV82" i="12"/>
  <c r="CO57" i="12"/>
  <c r="AD102" i="12"/>
  <c r="BI64" i="12"/>
  <c r="M86" i="12"/>
  <c r="BG34" i="12"/>
  <c r="AU77" i="12"/>
  <c r="CY51" i="12"/>
  <c r="DA78" i="12"/>
  <c r="BX42" i="12"/>
  <c r="BU48" i="12"/>
  <c r="AH28" i="12"/>
  <c r="AF106" i="12"/>
  <c r="AA25" i="12"/>
  <c r="CI26" i="12"/>
  <c r="AM105" i="12"/>
  <c r="CH11" i="12"/>
  <c r="P32" i="12"/>
  <c r="BV92" i="12"/>
  <c r="CK34" i="12"/>
  <c r="CR91" i="12"/>
  <c r="H106" i="12"/>
  <c r="CA81" i="12"/>
  <c r="AM74" i="12"/>
  <c r="CQ48" i="12"/>
  <c r="CL72" i="12"/>
  <c r="AI42" i="12"/>
  <c r="BY79" i="12"/>
  <c r="Y29" i="12"/>
  <c r="M100" i="12"/>
  <c r="AS41" i="12"/>
  <c r="H30" i="12"/>
  <c r="BO82" i="12"/>
  <c r="BH61" i="12"/>
  <c r="R45" i="12"/>
  <c r="I28" i="12"/>
  <c r="BK32" i="12"/>
  <c r="BG105" i="12"/>
  <c r="M75" i="12"/>
  <c r="H48" i="12"/>
  <c r="AM31" i="12"/>
  <c r="AR98" i="12"/>
  <c r="AH78" i="12"/>
  <c r="CG18" i="12"/>
  <c r="Y65" i="12"/>
  <c r="S78" i="12"/>
  <c r="D102" i="12"/>
  <c r="BP10" i="12"/>
  <c r="CO58" i="12"/>
  <c r="S45" i="12"/>
  <c r="BG12" i="12"/>
  <c r="BG91" i="12"/>
  <c r="CT18" i="12"/>
  <c r="CN22" i="12"/>
  <c r="CE76" i="12"/>
  <c r="AH73" i="12"/>
  <c r="I15" i="12"/>
  <c r="CN81" i="12"/>
  <c r="L61" i="12"/>
  <c r="BV44" i="12"/>
  <c r="Q105" i="12"/>
  <c r="AT44" i="12"/>
  <c r="AU106" i="12"/>
  <c r="BL67" i="12"/>
  <c r="AK95" i="12"/>
  <c r="AR73" i="12"/>
  <c r="BF76" i="12"/>
  <c r="CL76" i="12"/>
  <c r="BE6" i="12"/>
  <c r="CO43" i="12"/>
  <c r="U93" i="12"/>
  <c r="BL6" i="12"/>
  <c r="BJ101" i="12"/>
  <c r="AY85" i="12"/>
  <c r="L87" i="12"/>
  <c r="BI42" i="12"/>
  <c r="BQ57" i="12"/>
  <c r="G104" i="12"/>
  <c r="BI56" i="12"/>
  <c r="AW89" i="12"/>
  <c r="H87" i="12"/>
  <c r="AM77" i="12"/>
  <c r="CS101" i="12"/>
  <c r="AX22" i="12"/>
  <c r="AC93" i="12"/>
  <c r="CF27" i="12"/>
  <c r="CH15" i="12"/>
  <c r="BV50" i="12"/>
  <c r="BR70" i="12"/>
  <c r="AL16" i="12"/>
  <c r="AX52" i="12"/>
  <c r="R58" i="12"/>
  <c r="L100" i="12"/>
  <c r="Q14" i="12"/>
  <c r="CX44" i="12"/>
  <c r="AX80" i="12"/>
  <c r="AZ87" i="12"/>
  <c r="CL95" i="12"/>
  <c r="CX39" i="12"/>
  <c r="CT58" i="12"/>
  <c r="BH47" i="12"/>
  <c r="D31" i="12"/>
  <c r="V27" i="12"/>
  <c r="U94" i="12"/>
  <c r="CH40" i="12"/>
  <c r="BU57" i="12"/>
  <c r="AT107" i="12"/>
  <c r="CZ83" i="12"/>
  <c r="CF90" i="12"/>
  <c r="CO36" i="12"/>
  <c r="AZ92" i="12"/>
  <c r="BZ10" i="12"/>
  <c r="AG51" i="12"/>
  <c r="AM100" i="12"/>
  <c r="AQ46" i="12"/>
  <c r="AU93" i="12"/>
  <c r="P50" i="12"/>
  <c r="CN61" i="12"/>
  <c r="S5" i="12"/>
  <c r="BO55" i="12"/>
  <c r="V6" i="12"/>
  <c r="AB55" i="12"/>
  <c r="AL19" i="12"/>
  <c r="AT57" i="12"/>
  <c r="BJ60" i="12"/>
  <c r="BN67" i="12"/>
  <c r="BY107" i="12"/>
  <c r="AS84" i="12"/>
  <c r="BJ33" i="12"/>
  <c r="CL106" i="12"/>
  <c r="BQ54" i="12"/>
  <c r="CP62" i="12"/>
  <c r="BR61" i="12"/>
  <c r="CM81" i="12"/>
  <c r="AX85" i="12"/>
  <c r="CS76" i="12"/>
  <c r="AM92" i="12"/>
  <c r="AI92" i="12"/>
  <c r="BM101" i="12"/>
  <c r="BM9" i="12"/>
  <c r="BL4" i="12"/>
  <c r="AV8" i="12"/>
  <c r="BI73" i="12"/>
  <c r="CG46" i="12"/>
  <c r="AW99" i="12"/>
  <c r="AK48" i="12"/>
  <c r="CV66" i="12"/>
  <c r="H91" i="12"/>
  <c r="CS50" i="12"/>
  <c r="CN62" i="12"/>
  <c r="BF29" i="12"/>
  <c r="AA52" i="12"/>
  <c r="CT95" i="12"/>
  <c r="AT47" i="12"/>
  <c r="CD23" i="12"/>
  <c r="CV23" i="12"/>
  <c r="AD64" i="12"/>
  <c r="BH8" i="12"/>
  <c r="AY73" i="12"/>
  <c r="CG96" i="12"/>
  <c r="Y35" i="12"/>
  <c r="AQ70" i="12"/>
  <c r="CR107" i="12"/>
  <c r="CX26" i="12"/>
  <c r="AC73" i="12"/>
  <c r="CR8" i="12"/>
  <c r="BI12" i="12"/>
  <c r="CX19" i="12"/>
  <c r="BL97" i="12"/>
  <c r="BJ62" i="12"/>
  <c r="AQ8" i="12"/>
  <c r="BR16" i="12"/>
  <c r="AI57" i="12"/>
  <c r="CK77" i="12"/>
  <c r="BE82" i="12"/>
  <c r="CX27" i="12"/>
  <c r="AB11" i="12"/>
  <c r="AO78" i="12"/>
  <c r="BR54" i="12"/>
  <c r="CV76" i="12"/>
  <c r="BW19" i="12"/>
  <c r="BT76" i="12"/>
  <c r="BO89" i="12"/>
  <c r="CV81" i="12"/>
  <c r="AE38" i="12"/>
  <c r="BP79" i="12"/>
  <c r="AW43" i="12"/>
  <c r="AJ32" i="12"/>
  <c r="BM36" i="12"/>
  <c r="E59" i="12"/>
  <c r="CB29" i="12"/>
  <c r="DC63" i="12"/>
  <c r="CH7" i="12"/>
  <c r="D89" i="12"/>
  <c r="BD52" i="12"/>
  <c r="BR82" i="12"/>
  <c r="AO15" i="12"/>
  <c r="AC26" i="12"/>
  <c r="CT40" i="12"/>
  <c r="AY10" i="12"/>
  <c r="AK55" i="12"/>
  <c r="BC46" i="12"/>
  <c r="AN65" i="12"/>
  <c r="E51" i="12"/>
  <c r="I41" i="12"/>
  <c r="CP28" i="12"/>
  <c r="I78" i="12"/>
  <c r="BH100" i="12"/>
  <c r="BV26" i="12"/>
  <c r="AA57" i="12"/>
  <c r="AO73" i="12"/>
  <c r="C44" i="12"/>
  <c r="BG77" i="12"/>
  <c r="Q78" i="12"/>
  <c r="BG26" i="12"/>
  <c r="AF13" i="12"/>
  <c r="CK41" i="12"/>
  <c r="BV37" i="12"/>
  <c r="BM64" i="12"/>
  <c r="CO41" i="12"/>
  <c r="BS68" i="12"/>
  <c r="O9" i="12"/>
  <c r="AV7" i="12"/>
  <c r="AU76" i="12"/>
  <c r="AR27" i="12"/>
  <c r="E93" i="12"/>
  <c r="CH13" i="12"/>
  <c r="AX88" i="12"/>
  <c r="AH68" i="12"/>
  <c r="AT56" i="12"/>
  <c r="BW67" i="12"/>
  <c r="BF23" i="12"/>
  <c r="CP76" i="12"/>
  <c r="CJ91" i="12"/>
  <c r="AN73" i="12"/>
  <c r="O45" i="12"/>
  <c r="CM94" i="12"/>
  <c r="BB25" i="12"/>
  <c r="CW26" i="12"/>
  <c r="CB54" i="12"/>
  <c r="AS26" i="12"/>
  <c r="AL21" i="12"/>
  <c r="AW40" i="12"/>
  <c r="AM76" i="12"/>
  <c r="BF34" i="12"/>
  <c r="BM80" i="12"/>
  <c r="AY49" i="12"/>
  <c r="CE44" i="12"/>
  <c r="AD16" i="12"/>
  <c r="AH36" i="12"/>
  <c r="CR27" i="12"/>
  <c r="AL10" i="12"/>
  <c r="AR94" i="12"/>
  <c r="CJ105" i="12"/>
  <c r="D99" i="12"/>
  <c r="DB56" i="12"/>
  <c r="CG89" i="12"/>
  <c r="E36" i="12"/>
  <c r="BN73" i="12"/>
  <c r="V93" i="12"/>
  <c r="AY28" i="12"/>
  <c r="AG35" i="12"/>
  <c r="DB68" i="12"/>
  <c r="K53" i="12"/>
  <c r="DB19" i="12"/>
  <c r="Z56" i="12"/>
  <c r="BI25" i="12"/>
  <c r="AZ88" i="12"/>
  <c r="CA17" i="12"/>
  <c r="CP73" i="12"/>
  <c r="CU99" i="12"/>
  <c r="CD53" i="12"/>
  <c r="CY49" i="12"/>
  <c r="AS65" i="12"/>
  <c r="AP95" i="12"/>
  <c r="CH29" i="12"/>
  <c r="BH30" i="12"/>
  <c r="N30" i="12"/>
  <c r="D104" i="12"/>
  <c r="CA96" i="12"/>
  <c r="O100" i="12"/>
  <c r="M20" i="12"/>
  <c r="CK55" i="12"/>
  <c r="R74" i="12"/>
  <c r="BE36" i="12"/>
  <c r="BW12" i="12"/>
  <c r="CN90" i="12"/>
  <c r="CY8" i="12"/>
  <c r="X26" i="12"/>
  <c r="CJ90" i="12"/>
  <c r="BZ105" i="12"/>
  <c r="BN51" i="12"/>
  <c r="AT58" i="12"/>
  <c r="AV59" i="12"/>
  <c r="BJ26" i="12"/>
  <c r="AX51" i="12"/>
  <c r="M65" i="12"/>
  <c r="AR15" i="12"/>
  <c r="C5" i="12"/>
  <c r="AC27" i="12"/>
  <c r="BO95" i="12"/>
  <c r="AW96" i="12"/>
  <c r="AT22" i="12"/>
  <c r="D7" i="12"/>
  <c r="CS108" i="12"/>
  <c r="L88" i="12"/>
  <c r="Y108" i="12"/>
  <c r="BE9" i="12"/>
  <c r="CK62" i="12"/>
  <c r="H82" i="12"/>
  <c r="CC43" i="12"/>
  <c r="AP55" i="12"/>
  <c r="H76" i="12"/>
  <c r="AT98" i="12"/>
  <c r="H12" i="12"/>
  <c r="L79" i="12"/>
  <c r="CW55" i="12"/>
  <c r="BU54" i="12"/>
  <c r="N92" i="12"/>
  <c r="O71" i="12"/>
  <c r="J4" i="12"/>
  <c r="D88" i="12"/>
  <c r="CL59" i="12"/>
  <c r="AG44" i="12"/>
  <c r="E37" i="12"/>
  <c r="U50" i="12"/>
  <c r="CN56" i="12"/>
  <c r="CQ86" i="12"/>
  <c r="BW69" i="12"/>
  <c r="AF23" i="12"/>
  <c r="W16" i="12"/>
  <c r="CU20" i="12"/>
  <c r="BY36" i="12"/>
  <c r="AR38" i="12"/>
  <c r="AJ78" i="12"/>
  <c r="I85" i="12"/>
  <c r="CL36" i="12"/>
  <c r="AF31" i="12"/>
  <c r="F39" i="12"/>
  <c r="AP86" i="12"/>
  <c r="AV63" i="12"/>
  <c r="AV58" i="12"/>
  <c r="CY37" i="12"/>
  <c r="CA28" i="12"/>
  <c r="BH17" i="12"/>
  <c r="BF16" i="12"/>
  <c r="CG65" i="12"/>
  <c r="D70" i="12"/>
  <c r="AR68" i="12"/>
  <c r="CJ93" i="12"/>
  <c r="BF106" i="12"/>
  <c r="AD26" i="12"/>
  <c r="DC99" i="12"/>
  <c r="CP90" i="12"/>
  <c r="CR71" i="12"/>
  <c r="BN54" i="12"/>
  <c r="W21" i="12"/>
  <c r="AZ80" i="12"/>
  <c r="CY82" i="12"/>
  <c r="T4" i="12"/>
  <c r="CG14" i="12"/>
  <c r="AP33" i="12"/>
  <c r="E50" i="12"/>
  <c r="DC34" i="12"/>
  <c r="BQ18" i="12"/>
  <c r="CN40" i="12"/>
  <c r="BI79" i="12"/>
  <c r="AA106" i="12"/>
  <c r="BH36" i="12"/>
  <c r="Y107" i="12"/>
  <c r="Q65" i="12"/>
  <c r="CJ74" i="12"/>
  <c r="BA27" i="12"/>
  <c r="AS14" i="12"/>
  <c r="BP38" i="12"/>
  <c r="V75" i="12"/>
  <c r="CL66" i="12"/>
  <c r="CI25" i="12"/>
  <c r="CQ76" i="12"/>
  <c r="AV76" i="12"/>
  <c r="DC100" i="12"/>
  <c r="AK24" i="12"/>
  <c r="AG63" i="12"/>
  <c r="AM48" i="12"/>
  <c r="BB106" i="12"/>
  <c r="BV90" i="12"/>
  <c r="I25" i="12"/>
  <c r="CQ30" i="12"/>
  <c r="BA92" i="12"/>
  <c r="AX8" i="12"/>
  <c r="AI87" i="12"/>
  <c r="AK58" i="12"/>
  <c r="BT8" i="12"/>
  <c r="CO90" i="12"/>
  <c r="S68" i="12"/>
  <c r="Q85" i="12"/>
  <c r="BD69" i="12"/>
  <c r="BD95" i="12"/>
  <c r="BZ80" i="12"/>
  <c r="AM108" i="12"/>
  <c r="BT53" i="12"/>
  <c r="AR61" i="12"/>
  <c r="H93" i="12"/>
  <c r="O88" i="12"/>
  <c r="Z27" i="12"/>
  <c r="AG16" i="12"/>
  <c r="BJ108" i="12"/>
  <c r="AZ12" i="12"/>
  <c r="Z8" i="12"/>
  <c r="BA32" i="12"/>
  <c r="CK48" i="12"/>
  <c r="X30" i="12"/>
  <c r="CP81" i="12"/>
  <c r="L31" i="12"/>
  <c r="I54" i="12"/>
  <c r="BE75" i="12"/>
  <c r="BK83" i="12"/>
  <c r="AQ21" i="12"/>
  <c r="J89" i="12"/>
  <c r="AH18" i="12"/>
  <c r="AF80" i="12"/>
  <c r="CG100" i="12"/>
  <c r="BE95" i="12"/>
  <c r="AJ87" i="12"/>
  <c r="F31" i="12"/>
  <c r="DC67" i="12"/>
  <c r="CI18" i="12"/>
  <c r="CM24" i="12"/>
  <c r="C10" i="12"/>
  <c r="AW76" i="12"/>
  <c r="BE93" i="12"/>
  <c r="CR104" i="12"/>
  <c r="AP88" i="12"/>
  <c r="BK11" i="12"/>
  <c r="BG50" i="12"/>
  <c r="AB62" i="12"/>
  <c r="BE10" i="12"/>
  <c r="AQ87" i="12"/>
  <c r="AZ65" i="12"/>
  <c r="CQ70" i="12"/>
  <c r="BI78" i="12"/>
  <c r="C23" i="12"/>
  <c r="AQ15" i="12"/>
  <c r="AG20" i="12"/>
  <c r="BE103" i="12"/>
  <c r="L15" i="12"/>
  <c r="C19" i="12"/>
  <c r="S82" i="12"/>
  <c r="U55" i="12"/>
  <c r="AL22" i="12"/>
  <c r="G81" i="12"/>
  <c r="AT34" i="12"/>
  <c r="S35" i="12"/>
  <c r="W19" i="12"/>
  <c r="CZ107" i="12"/>
  <c r="BL108" i="12"/>
  <c r="CZ20" i="12"/>
  <c r="AR83" i="12"/>
  <c r="CY89" i="12"/>
  <c r="CS11" i="12"/>
  <c r="J22" i="12"/>
  <c r="BZ36" i="12"/>
  <c r="CS94" i="12"/>
  <c r="AA101" i="12"/>
  <c r="AI94" i="12"/>
  <c r="BQ47" i="12"/>
  <c r="CR96" i="12"/>
  <c r="CF72" i="12"/>
  <c r="AS97" i="12"/>
  <c r="AP36" i="12"/>
  <c r="DA108" i="12"/>
  <c r="Y74" i="12"/>
  <c r="CZ64" i="12"/>
  <c r="CS13" i="12"/>
  <c r="D28" i="12"/>
  <c r="BZ45" i="12"/>
  <c r="BP22" i="12"/>
  <c r="AR31" i="12"/>
  <c r="AM44" i="12"/>
  <c r="I92" i="12"/>
  <c r="F106" i="12"/>
  <c r="BE47" i="12"/>
  <c r="AJ8" i="12"/>
  <c r="AB64" i="12"/>
  <c r="CQ44" i="12"/>
  <c r="BY90" i="12"/>
  <c r="T52" i="12"/>
  <c r="AK98" i="12"/>
  <c r="BL39" i="12"/>
  <c r="AE88" i="12"/>
  <c r="BR13" i="12"/>
  <c r="CW69" i="12"/>
  <c r="V88" i="12"/>
  <c r="BB99" i="12"/>
  <c r="AW98" i="12"/>
  <c r="CC87" i="12"/>
  <c r="CE34" i="12"/>
  <c r="AF53" i="12"/>
  <c r="DB7" i="12"/>
  <c r="BT99" i="12"/>
  <c r="CQ95" i="12"/>
  <c r="DC92" i="12"/>
  <c r="CP37" i="12"/>
  <c r="AV80" i="12"/>
  <c r="BO12" i="12"/>
  <c r="CD80" i="12"/>
  <c r="BT15" i="12"/>
  <c r="BU25" i="12"/>
  <c r="BR106" i="12"/>
  <c r="AA38" i="12"/>
  <c r="AD19" i="12"/>
  <c r="CK17" i="12"/>
  <c r="C17" i="12"/>
  <c r="P27" i="12"/>
  <c r="W31" i="12"/>
  <c r="AI53" i="12"/>
  <c r="AO101" i="12"/>
  <c r="BB28" i="12"/>
  <c r="CQ67" i="12"/>
  <c r="BA95" i="12"/>
  <c r="CU107" i="12"/>
  <c r="CZ74" i="12"/>
  <c r="AE50" i="12"/>
  <c r="CU44" i="12"/>
  <c r="S22" i="12"/>
  <c r="AC43" i="12"/>
  <c r="CC61" i="12"/>
  <c r="AF77" i="12"/>
  <c r="BJ10" i="12"/>
  <c r="T88" i="12"/>
  <c r="BX10" i="12"/>
  <c r="CY57" i="12"/>
  <c r="BA91" i="12"/>
  <c r="AN60" i="12"/>
  <c r="S104" i="12"/>
  <c r="Y106" i="12"/>
  <c r="CI49" i="12"/>
  <c r="BI66" i="12"/>
  <c r="CT4" i="12"/>
  <c r="CN11" i="12"/>
  <c r="CL9" i="12"/>
  <c r="CG92" i="12"/>
  <c r="AQ61" i="12"/>
  <c r="BG21" i="12"/>
  <c r="CV10" i="12"/>
  <c r="AQ60" i="12"/>
  <c r="AQ26" i="12"/>
  <c r="AP50" i="12"/>
  <c r="AW27" i="12"/>
  <c r="AB52" i="12"/>
  <c r="W55" i="12"/>
  <c r="BH101" i="12"/>
  <c r="BM54" i="12"/>
  <c r="AT100" i="12"/>
  <c r="W42" i="12"/>
  <c r="G32" i="12"/>
  <c r="CE11" i="12"/>
  <c r="S40" i="12"/>
  <c r="BJ45" i="12"/>
  <c r="AB68" i="12"/>
  <c r="BM57" i="12"/>
  <c r="BE90" i="12"/>
  <c r="BK21" i="12"/>
  <c r="AU29" i="12"/>
  <c r="AC61" i="12"/>
  <c r="DC78" i="12"/>
  <c r="BE60" i="12"/>
  <c r="CK96" i="12"/>
  <c r="CF62" i="12"/>
  <c r="AV5" i="12"/>
  <c r="I76" i="12"/>
  <c r="CY61" i="12"/>
  <c r="BL88" i="12"/>
  <c r="AW25" i="12"/>
  <c r="BY82" i="12"/>
  <c r="X62" i="12"/>
  <c r="BE26" i="12"/>
  <c r="J80" i="12"/>
  <c r="CR23" i="12"/>
  <c r="AM70" i="12"/>
  <c r="Y9" i="12"/>
  <c r="BY15" i="12"/>
  <c r="CG95" i="12"/>
  <c r="N43" i="12"/>
  <c r="AP67" i="12"/>
  <c r="U79" i="12"/>
  <c r="DA71" i="12"/>
  <c r="AG9" i="12"/>
  <c r="X86" i="12"/>
  <c r="AI34" i="12"/>
  <c r="CY62" i="12"/>
  <c r="CX6" i="12"/>
  <c r="U67" i="12"/>
  <c r="AO89" i="12"/>
  <c r="AS59" i="12"/>
  <c r="CP31" i="12"/>
  <c r="BL8" i="12"/>
  <c r="BH4" i="12"/>
  <c r="Z66" i="12"/>
  <c r="L5" i="12"/>
  <c r="D76" i="12"/>
  <c r="BQ37" i="12"/>
  <c r="CB92" i="12"/>
  <c r="AA28" i="12"/>
  <c r="AI26" i="12"/>
  <c r="BM62" i="12"/>
  <c r="AQ7" i="12"/>
  <c r="BM43" i="12"/>
  <c r="N14" i="12"/>
  <c r="CA31" i="12"/>
  <c r="T9" i="12"/>
  <c r="CX42" i="12"/>
  <c r="Z67" i="12"/>
  <c r="AI46" i="12"/>
  <c r="H61" i="12"/>
  <c r="BI103" i="12"/>
  <c r="BT24" i="12"/>
  <c r="P7" i="12"/>
  <c r="BD24" i="12"/>
  <c r="AG54" i="12"/>
  <c r="CB102" i="12"/>
  <c r="AT6" i="12"/>
  <c r="AP78" i="12"/>
  <c r="D92" i="12"/>
  <c r="AV67" i="12"/>
  <c r="AM69" i="12"/>
  <c r="CC65" i="12"/>
  <c r="X10" i="12"/>
  <c r="BO69" i="12"/>
  <c r="X84" i="12"/>
  <c r="CB7" i="12"/>
  <c r="BF65" i="12"/>
  <c r="BH80" i="12"/>
  <c r="CA42" i="12"/>
  <c r="CU33" i="12"/>
  <c r="V10" i="12"/>
  <c r="M68" i="12"/>
  <c r="BF77" i="12"/>
  <c r="AX77" i="12"/>
  <c r="AB74" i="12"/>
  <c r="CW61" i="12"/>
  <c r="F20" i="12"/>
  <c r="BN26" i="12"/>
  <c r="Y17" i="12"/>
  <c r="G96" i="12"/>
  <c r="CC36" i="12"/>
  <c r="AU97" i="12"/>
  <c r="BV31" i="12"/>
  <c r="CZ33" i="12"/>
  <c r="W83" i="12"/>
  <c r="BZ86" i="12"/>
  <c r="CO60" i="12"/>
  <c r="CE10" i="12"/>
  <c r="Y62" i="12"/>
  <c r="CF66" i="12"/>
  <c r="CU61" i="12"/>
  <c r="AL55" i="12"/>
  <c r="BN84" i="12"/>
  <c r="CN106" i="12"/>
  <c r="AI9" i="12"/>
  <c r="BK97" i="12"/>
  <c r="F71" i="12"/>
  <c r="Q93" i="12"/>
  <c r="J26" i="12"/>
  <c r="BC100" i="12"/>
  <c r="CA78" i="12"/>
  <c r="Q101" i="12"/>
  <c r="BV106" i="12"/>
  <c r="D43" i="12"/>
  <c r="BC11" i="12"/>
  <c r="CY68" i="12"/>
  <c r="BI35" i="12"/>
  <c r="AI83" i="12"/>
  <c r="AO56" i="12"/>
  <c r="K80" i="12"/>
  <c r="M48" i="12"/>
  <c r="AU59" i="12"/>
  <c r="AG56" i="12"/>
  <c r="AU50" i="12"/>
  <c r="AO14" i="12"/>
  <c r="CM100" i="12"/>
  <c r="DA52" i="12"/>
  <c r="AQ68" i="12"/>
  <c r="DC65" i="12"/>
  <c r="BK108" i="12"/>
  <c r="CL41" i="12"/>
  <c r="DB13" i="12"/>
  <c r="AD105" i="12"/>
  <c r="G60" i="12"/>
  <c r="M25" i="12"/>
  <c r="E18" i="12"/>
  <c r="R96" i="12"/>
  <c r="BI59" i="12"/>
  <c r="BG85" i="12"/>
  <c r="AT10" i="12"/>
  <c r="AJ94" i="12"/>
  <c r="AF49" i="12"/>
  <c r="BU37" i="12"/>
  <c r="CC59" i="12"/>
  <c r="AW63" i="12"/>
  <c r="CA40" i="12"/>
  <c r="CN95" i="12"/>
  <c r="Z40" i="12"/>
  <c r="CB64" i="12"/>
  <c r="AT7" i="12"/>
  <c r="BJ13" i="12"/>
  <c r="BU14" i="12"/>
  <c r="CO105" i="12"/>
  <c r="AX68" i="12"/>
  <c r="CR59" i="12"/>
  <c r="BQ65" i="12"/>
  <c r="AC77" i="12"/>
  <c r="AF78" i="12"/>
  <c r="BN39" i="12"/>
  <c r="AB93" i="12"/>
  <c r="BB59" i="12"/>
  <c r="AF14" i="12"/>
  <c r="CY84" i="12"/>
  <c r="BF6" i="12"/>
  <c r="CJ82" i="12"/>
  <c r="DC42" i="12"/>
  <c r="BP18" i="12"/>
  <c r="AB77" i="12"/>
  <c r="AF16" i="12"/>
  <c r="N34" i="12"/>
  <c r="CS19" i="12"/>
  <c r="DC101" i="12"/>
  <c r="DA42" i="12"/>
  <c r="CE18" i="12"/>
  <c r="CG27" i="12"/>
  <c r="AM21" i="12"/>
  <c r="AW58" i="12"/>
  <c r="AT45" i="12"/>
  <c r="BE94" i="12"/>
  <c r="C54" i="12"/>
  <c r="CX79" i="12"/>
  <c r="AB8" i="12"/>
  <c r="BK64" i="12"/>
  <c r="AX103" i="12"/>
  <c r="CB80" i="12"/>
  <c r="AC7" i="12"/>
  <c r="AL40" i="12"/>
  <c r="CH4" i="12"/>
  <c r="BK29" i="12"/>
  <c r="M74" i="12"/>
  <c r="P40" i="12"/>
  <c r="BY4" i="12"/>
  <c r="AW105" i="12"/>
  <c r="S56" i="12"/>
  <c r="D35" i="12"/>
  <c r="CG94" i="12"/>
  <c r="W38" i="12"/>
  <c r="CQ57" i="12"/>
  <c r="AC11" i="12"/>
  <c r="CQ108" i="12"/>
  <c r="N66" i="12"/>
  <c r="L18" i="12"/>
  <c r="AB97" i="12"/>
  <c r="AH80" i="12"/>
  <c r="BX72" i="12"/>
  <c r="CI47" i="12"/>
  <c r="CJ47" i="12"/>
  <c r="AB10" i="12"/>
  <c r="BM68" i="12"/>
  <c r="AB16" i="12"/>
  <c r="Q16" i="12"/>
  <c r="BG69" i="12"/>
  <c r="T90" i="12"/>
  <c r="CY20" i="12"/>
  <c r="BR22" i="12"/>
  <c r="H29" i="12"/>
  <c r="F30" i="12"/>
  <c r="F38" i="12"/>
  <c r="CU4" i="12"/>
  <c r="C38" i="12"/>
  <c r="E85" i="12"/>
  <c r="Q108" i="12"/>
  <c r="CU71" i="12"/>
  <c r="BV15" i="12"/>
  <c r="CV47" i="12"/>
  <c r="BH21" i="12"/>
  <c r="R16" i="12"/>
  <c r="AN17" i="12"/>
  <c r="BH35" i="12"/>
  <c r="AF71" i="12"/>
  <c r="AG12" i="12"/>
  <c r="AM75" i="12"/>
  <c r="CX100" i="12"/>
  <c r="O99" i="12"/>
  <c r="DB53" i="12"/>
  <c r="O46" i="12"/>
  <c r="Z61" i="12"/>
  <c r="AD53" i="12"/>
  <c r="BA25" i="12"/>
  <c r="AF100" i="12"/>
  <c r="AC52" i="12"/>
  <c r="AO50" i="12"/>
  <c r="I59" i="12"/>
  <c r="BV51" i="12"/>
  <c r="BA23" i="12"/>
  <c r="DC11" i="12"/>
  <c r="P73" i="12"/>
  <c r="AJ74" i="12"/>
  <c r="DA58" i="12"/>
  <c r="Q44" i="12"/>
  <c r="AF5" i="12"/>
  <c r="K46" i="12"/>
  <c r="CY67" i="12"/>
  <c r="CQ88" i="12"/>
  <c r="CF51" i="12"/>
  <c r="AP37" i="12"/>
  <c r="AV27" i="12"/>
  <c r="K11" i="12"/>
  <c r="DB58" i="12"/>
  <c r="V14" i="12"/>
  <c r="AN103" i="12"/>
  <c r="X92" i="12"/>
  <c r="R28" i="12"/>
  <c r="F28" i="12"/>
  <c r="BK5" i="12"/>
  <c r="BD41" i="12"/>
  <c r="AJ10" i="12"/>
  <c r="CN41" i="12"/>
  <c r="AA21" i="12"/>
  <c r="D16" i="12"/>
  <c r="CX12" i="12"/>
  <c r="AU107" i="12"/>
  <c r="AB67" i="12"/>
  <c r="AI6" i="12"/>
  <c r="CW11" i="12"/>
  <c r="D36" i="12"/>
  <c r="J51" i="12"/>
  <c r="BD97" i="12"/>
  <c r="O44" i="12"/>
  <c r="BQ27" i="12"/>
  <c r="DB98" i="12"/>
  <c r="AC68" i="12"/>
  <c r="CR57" i="12"/>
  <c r="AA54" i="12"/>
  <c r="AN72" i="12"/>
  <c r="AU26" i="12"/>
  <c r="BF83" i="12"/>
  <c r="C97" i="12"/>
  <c r="H46" i="12"/>
  <c r="BZ29" i="12"/>
  <c r="K101" i="12"/>
  <c r="BK16" i="12"/>
  <c r="CB32" i="12"/>
  <c r="AB71" i="12"/>
  <c r="I83" i="12"/>
  <c r="CJ77" i="12"/>
  <c r="BJ83" i="12"/>
  <c r="AD57" i="12"/>
  <c r="DA75" i="12"/>
  <c r="CP17" i="12"/>
  <c r="AJ93" i="12"/>
  <c r="F33" i="12"/>
  <c r="H41" i="12"/>
  <c r="S97" i="12"/>
  <c r="H57" i="12"/>
  <c r="AL98" i="12"/>
  <c r="CR106" i="12"/>
  <c r="AH88" i="12"/>
  <c r="H60" i="12"/>
  <c r="DB89" i="12"/>
  <c r="AX72" i="12"/>
  <c r="V78" i="12"/>
  <c r="CK12" i="12"/>
  <c r="AY80" i="12"/>
  <c r="V107" i="12"/>
  <c r="DA64" i="12"/>
  <c r="AZ72" i="12"/>
  <c r="Z33" i="12"/>
  <c r="CB40" i="12"/>
  <c r="CV106" i="12"/>
  <c r="BH65" i="12"/>
  <c r="BB42" i="12"/>
  <c r="Y28" i="12"/>
  <c r="CQ63" i="12"/>
  <c r="BF108" i="12"/>
  <c r="AT80" i="12"/>
  <c r="BH74" i="12"/>
  <c r="CA73" i="12"/>
  <c r="BY19" i="12"/>
  <c r="C70" i="12"/>
  <c r="BS34" i="12"/>
  <c r="AX69" i="12"/>
  <c r="AB18" i="12"/>
  <c r="BT36" i="12"/>
  <c r="CU38" i="12"/>
  <c r="CV52" i="12"/>
  <c r="H39" i="12"/>
  <c r="CS14" i="12"/>
  <c r="AL42" i="12"/>
  <c r="BJ21" i="12"/>
  <c r="DC8" i="12"/>
  <c r="BJ87" i="12"/>
  <c r="M96" i="12"/>
  <c r="N19" i="12"/>
  <c r="CM31" i="12"/>
  <c r="AJ64" i="12"/>
  <c r="AR30" i="12"/>
  <c r="BL19" i="12"/>
  <c r="BF10" i="12"/>
  <c r="C27" i="12"/>
  <c r="BN21" i="12"/>
  <c r="BD57" i="12"/>
  <c r="AA90" i="12"/>
  <c r="CS4" i="12"/>
  <c r="O14" i="12"/>
  <c r="AI105" i="12"/>
  <c r="AA105" i="12"/>
  <c r="BH9" i="12"/>
  <c r="CM101" i="12"/>
  <c r="BY32" i="12"/>
  <c r="CW107" i="12"/>
  <c r="AK13" i="12"/>
  <c r="AI12" i="12"/>
  <c r="T57" i="12"/>
  <c r="W105" i="12"/>
  <c r="CC106" i="12"/>
  <c r="AD92" i="12"/>
  <c r="CY21" i="12"/>
  <c r="BS87" i="12"/>
  <c r="M81" i="12"/>
  <c r="AK100" i="12"/>
  <c r="AY17" i="12"/>
  <c r="BR102" i="12"/>
  <c r="AV43" i="12"/>
  <c r="X107" i="12"/>
  <c r="AW53" i="12"/>
  <c r="CI58" i="12"/>
  <c r="BU83" i="12"/>
  <c r="P41" i="12"/>
  <c r="T6" i="12"/>
  <c r="CB76" i="12"/>
  <c r="CN4" i="12"/>
  <c r="AP69" i="12"/>
  <c r="CW36" i="12"/>
  <c r="CC18" i="12"/>
  <c r="CA22" i="12"/>
  <c r="BA107" i="12"/>
  <c r="AE96" i="12"/>
  <c r="C46" i="12"/>
  <c r="S93" i="12"/>
  <c r="BN50" i="12"/>
  <c r="J107" i="12"/>
  <c r="AN45" i="12"/>
  <c r="AU73" i="12"/>
  <c r="AU69" i="12"/>
  <c r="AA94" i="12"/>
  <c r="AR21" i="12"/>
  <c r="AA61" i="12"/>
  <c r="BP84" i="12"/>
  <c r="AD61" i="12"/>
  <c r="CX90" i="12"/>
  <c r="BJ27" i="12"/>
  <c r="BG65" i="12"/>
  <c r="CL19" i="12"/>
  <c r="R56" i="12"/>
  <c r="AB87" i="12"/>
  <c r="CK75" i="12"/>
  <c r="W66" i="12"/>
  <c r="BR85" i="12"/>
  <c r="BZ31" i="12"/>
  <c r="CG19" i="12"/>
  <c r="BK66" i="12"/>
  <c r="CQ54" i="12"/>
  <c r="CV68" i="12"/>
  <c r="AD7" i="12"/>
  <c r="AK53" i="12"/>
  <c r="CR41" i="12"/>
  <c r="E26" i="12"/>
  <c r="AB15" i="12"/>
  <c r="S4" i="12"/>
  <c r="N23" i="12"/>
  <c r="AI61" i="12"/>
  <c r="Q38" i="12"/>
  <c r="AR99" i="12"/>
  <c r="CF69" i="12"/>
  <c r="AP53" i="12"/>
  <c r="AG86" i="12"/>
  <c r="AF9" i="12"/>
  <c r="AR102" i="12"/>
  <c r="BK8" i="12"/>
  <c r="BO70" i="12"/>
  <c r="AN40" i="12"/>
  <c r="E61" i="12"/>
  <c r="CM95" i="12"/>
  <c r="CF105" i="12"/>
  <c r="CP40" i="12"/>
  <c r="CH28" i="12"/>
  <c r="BM61" i="12"/>
  <c r="CY91" i="12"/>
  <c r="CV17" i="12"/>
  <c r="AI76" i="12"/>
  <c r="CQ107" i="12"/>
  <c r="CD36" i="12"/>
  <c r="BI63" i="12"/>
  <c r="AT67" i="12"/>
  <c r="CS58" i="12"/>
  <c r="O29" i="12"/>
  <c r="BJ49" i="12"/>
  <c r="BW40" i="12"/>
  <c r="CS36" i="12"/>
  <c r="BH41" i="12"/>
  <c r="BE38" i="12"/>
  <c r="AL99" i="12"/>
  <c r="AX59" i="12"/>
  <c r="BQ11" i="12"/>
  <c r="I104" i="12"/>
  <c r="BE71" i="12"/>
  <c r="CK102" i="12"/>
  <c r="BY72" i="12"/>
  <c r="F7" i="12"/>
  <c r="BO8" i="12"/>
  <c r="AJ80" i="12"/>
  <c r="AY9" i="12"/>
  <c r="DB6" i="12"/>
  <c r="CI96" i="12"/>
  <c r="CQ15" i="12"/>
  <c r="AK39" i="12"/>
  <c r="CS32" i="12"/>
  <c r="BU74" i="12"/>
  <c r="CL32" i="12"/>
  <c r="BS85" i="12"/>
  <c r="AO18" i="12"/>
  <c r="CX43" i="12"/>
  <c r="D8" i="12"/>
  <c r="CY83" i="12"/>
  <c r="CE87" i="12"/>
  <c r="F54" i="12"/>
  <c r="BL94" i="12"/>
  <c r="BU61" i="12"/>
  <c r="AD5" i="12"/>
  <c r="AU64" i="12"/>
  <c r="AW54" i="12"/>
  <c r="CW59" i="12"/>
  <c r="CS97" i="12"/>
  <c r="BZ12" i="12"/>
  <c r="AI82" i="12"/>
  <c r="BT71" i="12"/>
  <c r="CQ12" i="12"/>
  <c r="AJ102" i="12"/>
  <c r="AC83" i="12"/>
  <c r="Y103" i="12"/>
  <c r="F17" i="12"/>
  <c r="AK73" i="12"/>
  <c r="BQ50" i="12"/>
  <c r="DB47" i="12"/>
  <c r="BQ6" i="12"/>
  <c r="P88" i="12"/>
  <c r="AI84" i="12"/>
  <c r="BX100" i="12"/>
  <c r="AT89" i="12"/>
  <c r="DC52" i="12"/>
  <c r="BS104" i="12"/>
  <c r="CW33" i="12"/>
  <c r="CY30" i="12"/>
  <c r="BY78" i="12"/>
  <c r="AZ96" i="12"/>
  <c r="BV21" i="12"/>
  <c r="DC97" i="12"/>
  <c r="BS75" i="12"/>
  <c r="AO40" i="12"/>
  <c r="BJ41" i="12"/>
  <c r="BB6" i="12"/>
  <c r="G26" i="12"/>
  <c r="BN15" i="12"/>
  <c r="R19" i="12"/>
  <c r="Q68" i="12"/>
  <c r="V105" i="12"/>
  <c r="CS84" i="12"/>
  <c r="CE84" i="12"/>
  <c r="CI59" i="12"/>
  <c r="CF13" i="12"/>
  <c r="AQ14" i="12"/>
  <c r="AS56" i="12"/>
  <c r="CN66" i="12"/>
  <c r="AP5" i="12"/>
  <c r="P5" i="12"/>
  <c r="BP106" i="12"/>
  <c r="AS108" i="12"/>
  <c r="DC33" i="12"/>
  <c r="AK54" i="12"/>
  <c r="AI55" i="12"/>
  <c r="AL49" i="12"/>
  <c r="AT102" i="12"/>
  <c r="CU43" i="12"/>
  <c r="BN107" i="12"/>
  <c r="AN57" i="12"/>
  <c r="AF74" i="12"/>
  <c r="AD8" i="12"/>
  <c r="Y79" i="12"/>
  <c r="AK82" i="12"/>
  <c r="CJ69" i="12"/>
  <c r="Q95" i="12"/>
  <c r="BW53" i="12"/>
  <c r="AH56" i="12"/>
  <c r="G5" i="12"/>
  <c r="BD71" i="12"/>
  <c r="BL49" i="12"/>
  <c r="CJ103" i="12"/>
  <c r="AD4" i="12"/>
  <c r="BO21" i="12"/>
  <c r="BV97" i="12"/>
  <c r="K71" i="12"/>
  <c r="BX91" i="12"/>
  <c r="CR29" i="12"/>
  <c r="BR46" i="12"/>
  <c r="L50" i="12"/>
  <c r="BK63" i="12"/>
  <c r="CH60" i="12"/>
  <c r="CL89" i="12"/>
  <c r="BD22" i="12"/>
  <c r="AH23" i="12"/>
  <c r="BX84" i="12"/>
  <c r="BT23" i="12"/>
  <c r="I88" i="12"/>
  <c r="C50" i="12"/>
  <c r="AE7" i="12"/>
  <c r="CP74" i="12"/>
  <c r="AK35" i="12"/>
  <c r="O84" i="12"/>
  <c r="AA45" i="12"/>
  <c r="AB106" i="12"/>
  <c r="AX48" i="12"/>
  <c r="CB43" i="12"/>
  <c r="CJ50" i="12"/>
  <c r="CA47" i="12"/>
  <c r="H16" i="12"/>
  <c r="AS48" i="12"/>
  <c r="BD81" i="12"/>
  <c r="Q77" i="12"/>
  <c r="S53" i="12"/>
  <c r="Y91" i="12"/>
  <c r="AM10" i="12"/>
  <c r="T26" i="12"/>
  <c r="AV13" i="12"/>
  <c r="CV85" i="12"/>
  <c r="CX8" i="12"/>
  <c r="BE54" i="12"/>
  <c r="AA23" i="12"/>
  <c r="L21" i="12"/>
  <c r="BW33" i="12"/>
  <c r="BN87" i="12"/>
  <c r="BS5" i="12"/>
  <c r="CA101" i="12"/>
  <c r="BC32" i="12"/>
  <c r="J30" i="12"/>
  <c r="AO24" i="12"/>
  <c r="AJ39" i="12"/>
  <c r="CZ89" i="12"/>
  <c r="AH26" i="12"/>
  <c r="BV41" i="12"/>
  <c r="BA42" i="12"/>
  <c r="AV68" i="12"/>
  <c r="CT74" i="12"/>
  <c r="F102" i="12"/>
  <c r="AY35" i="12"/>
  <c r="BB16" i="12"/>
  <c r="X51" i="12"/>
  <c r="E65" i="12"/>
  <c r="AO16" i="12"/>
  <c r="CZ50" i="12"/>
  <c r="AK72" i="12"/>
  <c r="C11" i="12"/>
  <c r="K84" i="12"/>
  <c r="AU104" i="12"/>
  <c r="X25" i="12"/>
  <c r="AL77" i="12"/>
  <c r="DA104" i="12"/>
  <c r="AY15" i="12"/>
  <c r="BB91" i="12"/>
  <c r="AQ107" i="12"/>
  <c r="DC58" i="12"/>
  <c r="BY75" i="12"/>
  <c r="AQ48" i="12"/>
  <c r="CU14" i="12"/>
  <c r="AN58" i="12"/>
  <c r="BR90" i="12"/>
  <c r="BA76" i="12"/>
  <c r="CV98" i="12"/>
  <c r="N41" i="12"/>
  <c r="CW86" i="12"/>
  <c r="AI106" i="12"/>
  <c r="BG27" i="12"/>
  <c r="DC48" i="12"/>
  <c r="BJ79" i="12"/>
  <c r="CT85" i="12"/>
  <c r="G13" i="12"/>
  <c r="BL72" i="12"/>
  <c r="CM98" i="12"/>
  <c r="BQ82" i="12"/>
  <c r="R5" i="12"/>
  <c r="CM61" i="12"/>
  <c r="AV72" i="12"/>
  <c r="BS32" i="12"/>
  <c r="AR22" i="12"/>
  <c r="BT70" i="12"/>
  <c r="AK52" i="12"/>
  <c r="AR32" i="12"/>
  <c r="V52" i="12"/>
  <c r="CP105" i="12"/>
  <c r="BB21" i="12"/>
  <c r="BA63" i="12"/>
  <c r="AD84" i="12"/>
  <c r="AB91" i="12"/>
  <c r="T25" i="12"/>
  <c r="AS64" i="12"/>
  <c r="AN101" i="12"/>
  <c r="BT26" i="12"/>
  <c r="AM93" i="12"/>
  <c r="BB41" i="12"/>
  <c r="CD32" i="12"/>
  <c r="DB88" i="12"/>
  <c r="BM93" i="12"/>
  <c r="BN20" i="12"/>
  <c r="AB63" i="12"/>
  <c r="AX41" i="12"/>
  <c r="CH5" i="12"/>
  <c r="CA39" i="12"/>
  <c r="X71" i="12"/>
  <c r="H27" i="12"/>
  <c r="BT73" i="12"/>
  <c r="AP101" i="12"/>
  <c r="DA107" i="12"/>
  <c r="N76" i="12"/>
  <c r="AA53" i="12"/>
  <c r="AY78" i="12"/>
  <c r="BK25" i="12"/>
  <c r="T73" i="12"/>
  <c r="BS70" i="12"/>
  <c r="N39" i="12"/>
  <c r="BP72" i="12"/>
  <c r="AR17" i="12"/>
  <c r="CC101" i="12"/>
  <c r="AW22" i="12"/>
  <c r="AZ55" i="12"/>
  <c r="CT57" i="12"/>
  <c r="D52" i="12"/>
  <c r="H26" i="12"/>
  <c r="CF68" i="12"/>
  <c r="CK19" i="12"/>
  <c r="AI59" i="12"/>
  <c r="AC97" i="12"/>
  <c r="AU84" i="12"/>
  <c r="AD107" i="12"/>
  <c r="AP13" i="12"/>
  <c r="CN24" i="12"/>
  <c r="BE61" i="12"/>
  <c r="AS6" i="12"/>
  <c r="CG6" i="12"/>
  <c r="BO40" i="12"/>
  <c r="CB8" i="12"/>
  <c r="BA7" i="12"/>
  <c r="CK71" i="12"/>
  <c r="DA89" i="12"/>
  <c r="AB98" i="12"/>
  <c r="BI36" i="12"/>
  <c r="BF105" i="12"/>
  <c r="Y94" i="12"/>
  <c r="AX45" i="12"/>
  <c r="AB83" i="12"/>
  <c r="CH91" i="12"/>
  <c r="CM79" i="12"/>
  <c r="F79" i="12"/>
  <c r="BE101" i="12"/>
  <c r="BT18" i="12"/>
  <c r="CS75" i="12"/>
  <c r="AU65" i="12"/>
  <c r="BJ39" i="12"/>
  <c r="AI56" i="12"/>
  <c r="BJ44" i="12"/>
  <c r="DC108" i="12"/>
  <c r="D39" i="12"/>
  <c r="BB39" i="12"/>
  <c r="H24" i="12"/>
  <c r="H8" i="12"/>
  <c r="AN6" i="12"/>
  <c r="CR78" i="12"/>
  <c r="AU16" i="12"/>
  <c r="U12" i="12"/>
  <c r="S70" i="12"/>
  <c r="AV45" i="12"/>
  <c r="N33" i="12"/>
  <c r="G78" i="12"/>
  <c r="AI37" i="12"/>
  <c r="G76" i="12"/>
  <c r="AJ40" i="12"/>
  <c r="BY52" i="12"/>
  <c r="D81" i="12"/>
  <c r="CB33" i="12"/>
  <c r="AM89" i="12"/>
  <c r="D67" i="12"/>
  <c r="Z13" i="12"/>
  <c r="U39" i="12"/>
  <c r="AE44" i="12"/>
  <c r="DA35" i="12"/>
  <c r="AJ17" i="12"/>
  <c r="BO92" i="12"/>
  <c r="AD88" i="12"/>
  <c r="BY91" i="12"/>
  <c r="BZ9" i="12"/>
  <c r="AO102" i="12"/>
  <c r="AD20" i="12"/>
  <c r="CD108" i="12"/>
  <c r="CJ70" i="12"/>
  <c r="Z7" i="12"/>
  <c r="J55" i="12"/>
  <c r="AR26" i="12"/>
  <c r="BD7" i="12"/>
  <c r="AX66" i="12"/>
  <c r="T31" i="12"/>
  <c r="CZ28" i="12"/>
  <c r="BS55" i="12"/>
  <c r="CE61" i="12"/>
  <c r="F107" i="12"/>
  <c r="CB16" i="12"/>
  <c r="BN31" i="12"/>
  <c r="AW85" i="12"/>
  <c r="AI10" i="12"/>
  <c r="BO72" i="12"/>
  <c r="AV26" i="12"/>
  <c r="CH86" i="12"/>
  <c r="DA106" i="12"/>
  <c r="CG45" i="12"/>
  <c r="DA38" i="12"/>
  <c r="F26" i="12"/>
  <c r="BS71" i="12"/>
  <c r="AK8" i="12"/>
  <c r="AY62" i="12"/>
  <c r="AZ77" i="12"/>
  <c r="BX79" i="12"/>
  <c r="CY34" i="12"/>
  <c r="G105" i="12"/>
  <c r="CA85" i="12"/>
  <c r="BA80" i="12"/>
  <c r="BS80" i="12"/>
  <c r="X99" i="12"/>
  <c r="BL40" i="12"/>
  <c r="CL13" i="12"/>
  <c r="AG93" i="12"/>
  <c r="CK90" i="12"/>
  <c r="CZ81" i="12"/>
  <c r="S36" i="12"/>
  <c r="AQ105" i="12"/>
  <c r="CI85" i="12"/>
  <c r="J86" i="12"/>
  <c r="AA13" i="12"/>
  <c r="BG94" i="12"/>
  <c r="BB51" i="12"/>
  <c r="BU80" i="12"/>
  <c r="CA36" i="12"/>
  <c r="CH106" i="12"/>
  <c r="AR11" i="12"/>
  <c r="CE77" i="12"/>
  <c r="M43" i="12"/>
  <c r="AE39" i="12"/>
  <c r="I70" i="12"/>
  <c r="AT13" i="12"/>
  <c r="CU37" i="12"/>
  <c r="BK24" i="12"/>
  <c r="BO28" i="12"/>
  <c r="AX44" i="12"/>
  <c r="AM103" i="12"/>
  <c r="U37" i="12"/>
  <c r="U65" i="12"/>
  <c r="Z68" i="12"/>
  <c r="F108" i="12"/>
  <c r="CQ11" i="12"/>
  <c r="N56" i="12"/>
  <c r="CR28" i="12"/>
  <c r="CE33" i="12"/>
  <c r="CV62" i="12"/>
  <c r="CA37" i="12"/>
  <c r="CR81" i="12"/>
  <c r="W79" i="12"/>
  <c r="E45" i="12"/>
  <c r="AE18" i="12"/>
  <c r="C9" i="12"/>
  <c r="CF95" i="12"/>
  <c r="CS106" i="12"/>
  <c r="CU45" i="12"/>
  <c r="I102" i="12"/>
  <c r="CU11" i="12"/>
  <c r="CJ86" i="12"/>
  <c r="V36" i="12"/>
  <c r="CJ46" i="12"/>
  <c r="S32" i="12"/>
  <c r="AK81" i="12"/>
  <c r="R20" i="12"/>
  <c r="BM53" i="12"/>
  <c r="CI40" i="12"/>
  <c r="V17" i="12"/>
  <c r="BI69" i="12"/>
  <c r="CZ27" i="12"/>
  <c r="BH59" i="12"/>
  <c r="CQ35" i="12"/>
  <c r="P30" i="12"/>
  <c r="U35" i="12"/>
  <c r="I49" i="12"/>
  <c r="Y97" i="12"/>
  <c r="K16" i="12"/>
  <c r="K35" i="12"/>
  <c r="CZ55" i="12"/>
  <c r="BG72" i="12"/>
  <c r="G83" i="12"/>
  <c r="BL68" i="12"/>
  <c r="CJ104" i="12"/>
  <c r="AU8" i="12"/>
  <c r="G41" i="12"/>
  <c r="BQ91" i="12"/>
  <c r="AK27" i="12"/>
  <c r="AK61" i="12"/>
  <c r="AL56" i="12"/>
  <c r="AI15" i="12"/>
  <c r="AV79" i="12"/>
  <c r="CC33" i="12"/>
  <c r="BV53" i="12"/>
  <c r="AY53" i="12"/>
  <c r="CI103" i="12"/>
  <c r="BM40" i="12"/>
  <c r="BJ69" i="12"/>
  <c r="CN50" i="12"/>
  <c r="BW4" i="12"/>
  <c r="T13" i="12"/>
  <c r="S83" i="12"/>
  <c r="CF44" i="12"/>
  <c r="BY83" i="12"/>
  <c r="AF32" i="12"/>
  <c r="U23" i="12"/>
  <c r="DA7" i="12"/>
  <c r="CF82" i="12"/>
  <c r="AW72" i="12"/>
  <c r="AG101" i="12"/>
  <c r="CR52" i="12"/>
  <c r="BV57" i="12"/>
  <c r="AS39" i="12"/>
  <c r="AR40" i="12"/>
  <c r="BA47" i="12"/>
  <c r="BP99" i="12"/>
  <c r="AB49" i="12"/>
  <c r="BO43" i="12"/>
  <c r="BU12" i="12"/>
  <c r="AN34" i="12"/>
  <c r="BJ47" i="12"/>
  <c r="T23" i="12"/>
  <c r="AS17" i="12"/>
  <c r="CV93" i="12"/>
  <c r="G103" i="12"/>
  <c r="CS60" i="12"/>
  <c r="AW50" i="12"/>
  <c r="CJ95" i="12"/>
  <c r="BX81" i="12"/>
  <c r="L102" i="12"/>
  <c r="AH11" i="12"/>
  <c r="AA99" i="12"/>
  <c r="N29" i="12"/>
  <c r="BQ56" i="12"/>
  <c r="AS88" i="12"/>
  <c r="CB84" i="12"/>
  <c r="BT57" i="12"/>
  <c r="N81" i="12"/>
  <c r="C80" i="12"/>
  <c r="D74" i="12"/>
  <c r="AQ92" i="12"/>
  <c r="BY97" i="12"/>
  <c r="AK15" i="12"/>
  <c r="H78" i="12"/>
  <c r="BG73" i="12"/>
  <c r="U49" i="12"/>
  <c r="AH41" i="12"/>
  <c r="D93" i="12"/>
  <c r="BJ28" i="12"/>
  <c r="BC55" i="12"/>
  <c r="T76" i="12"/>
  <c r="BN52" i="12"/>
  <c r="CF42" i="12"/>
  <c r="CD43" i="12"/>
  <c r="BJ23" i="12"/>
  <c r="I106" i="12"/>
  <c r="AL7" i="12"/>
  <c r="CB6" i="12"/>
  <c r="AC33" i="12"/>
  <c r="BM59" i="12"/>
  <c r="CI107" i="12"/>
  <c r="AT76" i="12"/>
  <c r="Z11" i="12"/>
  <c r="J84" i="12"/>
  <c r="BJ50" i="12"/>
  <c r="K32" i="12"/>
  <c r="CU73" i="12"/>
  <c r="CS15" i="12"/>
  <c r="AW55" i="12"/>
  <c r="CV30" i="12"/>
  <c r="AB46" i="12"/>
  <c r="BK85" i="12"/>
  <c r="CU85" i="12"/>
  <c r="M70" i="12"/>
  <c r="CK52" i="12"/>
  <c r="BS65" i="12"/>
  <c r="AR72" i="12"/>
  <c r="BM85" i="12"/>
  <c r="BC48" i="12"/>
  <c r="AP28" i="12"/>
  <c r="BY35" i="12"/>
  <c r="CA26" i="12"/>
  <c r="BN36" i="12"/>
  <c r="V54" i="12"/>
  <c r="DC7" i="12"/>
  <c r="BH94" i="12"/>
  <c r="I100" i="12"/>
  <c r="BH103" i="12"/>
  <c r="AD94" i="12"/>
  <c r="BK99" i="12"/>
  <c r="AH82" i="12"/>
  <c r="CL86" i="12"/>
  <c r="AH57" i="12"/>
  <c r="CQ62" i="12"/>
  <c r="P12" i="12"/>
  <c r="BI102" i="12"/>
  <c r="BF80" i="12"/>
  <c r="AG27" i="12"/>
  <c r="AO28" i="12"/>
  <c r="P101" i="12"/>
  <c r="AZ36" i="12"/>
  <c r="X16" i="12"/>
  <c r="CU102" i="12"/>
  <c r="AQ74" i="12"/>
  <c r="AK12" i="12"/>
  <c r="CI23" i="12"/>
  <c r="L55" i="12"/>
  <c r="M103" i="12"/>
  <c r="Q18" i="12"/>
  <c r="BL35" i="12"/>
  <c r="BU56" i="12"/>
  <c r="CF93" i="12"/>
  <c r="BB71" i="12"/>
  <c r="O36" i="12"/>
  <c r="CD93" i="12"/>
  <c r="CO101" i="12"/>
  <c r="M6" i="12"/>
  <c r="M31" i="12"/>
  <c r="CA18" i="12"/>
  <c r="BP63" i="12"/>
  <c r="CV51" i="12"/>
  <c r="W27" i="12"/>
  <c r="AV15" i="12"/>
  <c r="BZ103" i="12"/>
  <c r="BY17" i="12"/>
  <c r="Y92" i="12"/>
  <c r="AH106" i="12"/>
  <c r="CB71" i="12"/>
  <c r="CT108" i="12"/>
  <c r="BO100" i="12"/>
  <c r="BQ66" i="12"/>
  <c r="CC50" i="12"/>
  <c r="AN64" i="12"/>
  <c r="CC31" i="12"/>
  <c r="CK7" i="12"/>
  <c r="AJ101" i="12"/>
  <c r="BM74" i="12"/>
  <c r="AN49" i="12"/>
  <c r="D87" i="12"/>
  <c r="CJ84" i="12"/>
  <c r="R13" i="12"/>
  <c r="X39" i="12"/>
  <c r="BB58" i="12"/>
  <c r="AT36" i="12"/>
  <c r="CQ50" i="12"/>
  <c r="Y85" i="12"/>
  <c r="K65" i="12"/>
  <c r="AX79" i="12"/>
  <c r="W30" i="12"/>
  <c r="AB105" i="12"/>
  <c r="BQ88" i="12"/>
  <c r="CJ66" i="12"/>
  <c r="I108" i="12"/>
  <c r="U36" i="12"/>
  <c r="BC59" i="12"/>
  <c r="BY51" i="12"/>
  <c r="C59" i="12"/>
  <c r="BA101" i="12"/>
  <c r="BO42" i="12"/>
  <c r="Z10" i="12"/>
  <c r="AW48" i="12"/>
  <c r="CE96" i="12"/>
  <c r="AO103" i="12"/>
  <c r="L80" i="12"/>
  <c r="CX24" i="12"/>
  <c r="AZ49" i="12"/>
  <c r="BB78" i="12"/>
  <c r="BL102" i="12"/>
  <c r="CS44" i="12"/>
  <c r="N48" i="12"/>
  <c r="CS33" i="12"/>
  <c r="AW11" i="12"/>
  <c r="CJ32" i="12"/>
  <c r="CX53" i="12"/>
  <c r="CD12" i="12"/>
  <c r="BB84" i="12"/>
  <c r="BB14" i="12"/>
  <c r="CD27" i="12"/>
  <c r="BR38" i="12"/>
  <c r="C35" i="12"/>
  <c r="AM6" i="12"/>
  <c r="CU40" i="12"/>
  <c r="BH79" i="12"/>
  <c r="AU91" i="12"/>
  <c r="CW99" i="12"/>
  <c r="CZ100" i="12"/>
  <c r="AQ12" i="12"/>
  <c r="R104" i="12"/>
  <c r="AM94" i="12"/>
  <c r="CT70" i="12"/>
  <c r="H42" i="12"/>
  <c r="CM48" i="12"/>
  <c r="O5" i="12"/>
  <c r="BW73" i="12"/>
  <c r="BD17" i="12"/>
  <c r="BR68" i="12"/>
  <c r="T79" i="12"/>
  <c r="BD78" i="12"/>
  <c r="V62" i="12"/>
  <c r="CB27" i="12"/>
  <c r="AI14" i="12"/>
  <c r="AJ84" i="12"/>
  <c r="CY19" i="12"/>
  <c r="BW5" i="12"/>
  <c r="AZ58" i="12"/>
  <c r="AP17" i="12"/>
  <c r="CP30" i="12"/>
  <c r="CQ10" i="12"/>
  <c r="CT43" i="12"/>
  <c r="F23" i="12"/>
  <c r="CT78" i="12"/>
  <c r="M34" i="12"/>
  <c r="BN44" i="12"/>
  <c r="AR52" i="12"/>
  <c r="DB91" i="12"/>
  <c r="AU81" i="12"/>
  <c r="DB60" i="12"/>
  <c r="BZ18" i="12"/>
  <c r="CO73" i="12"/>
  <c r="S51" i="12"/>
  <c r="CY9" i="12"/>
  <c r="BO84" i="12"/>
  <c r="BR100" i="12"/>
  <c r="L68" i="12"/>
  <c r="DC37" i="12"/>
  <c r="E82" i="12"/>
  <c r="CU83" i="12"/>
  <c r="CD70" i="12"/>
  <c r="CA41" i="12"/>
  <c r="CY36" i="12"/>
  <c r="CO44" i="12"/>
  <c r="AO11" i="12"/>
  <c r="BR84" i="12"/>
  <c r="BJ64" i="12"/>
  <c r="DA57" i="12"/>
  <c r="D59" i="12"/>
  <c r="BK40" i="12"/>
  <c r="AT39" i="12"/>
  <c r="CX75" i="12"/>
  <c r="AQ66" i="12"/>
  <c r="BQ15" i="12"/>
  <c r="AB88" i="12"/>
  <c r="BC99" i="12"/>
  <c r="BZ81" i="12"/>
  <c r="AH52" i="12"/>
  <c r="BZ64" i="12"/>
  <c r="CL18" i="12"/>
  <c r="AN28" i="12"/>
  <c r="BM51" i="12"/>
  <c r="BO77" i="12"/>
  <c r="BZ37" i="12"/>
  <c r="V97" i="12"/>
  <c r="CZ30" i="12"/>
  <c r="CG83" i="12"/>
  <c r="CM29" i="12"/>
  <c r="BU84" i="12"/>
  <c r="X85" i="12"/>
  <c r="CE49" i="12"/>
  <c r="CU97" i="12"/>
  <c r="BI20" i="12"/>
  <c r="BO9" i="12"/>
  <c r="CF24" i="12"/>
  <c r="H22" i="12"/>
  <c r="V8" i="12"/>
  <c r="AQ43" i="12"/>
  <c r="BU99" i="12"/>
  <c r="AP30" i="12"/>
  <c r="BP31" i="12"/>
  <c r="BG106" i="12"/>
  <c r="E80" i="12"/>
  <c r="W89" i="12"/>
  <c r="BG48" i="12"/>
  <c r="BH52" i="12"/>
  <c r="AJ69" i="12"/>
  <c r="BR48" i="12"/>
  <c r="AE78" i="12"/>
  <c r="C51" i="12"/>
  <c r="AU4" i="12"/>
  <c r="CQ87" i="12"/>
  <c r="CO13" i="12"/>
  <c r="AZ63" i="12"/>
  <c r="CJ99" i="12"/>
  <c r="CY26" i="12"/>
  <c r="BD102" i="12"/>
  <c r="BT50" i="12"/>
  <c r="BG22" i="12"/>
  <c r="AH46" i="12"/>
  <c r="CG85" i="12"/>
  <c r="P95" i="12"/>
  <c r="AV21" i="12"/>
  <c r="AU38" i="12"/>
  <c r="Q59" i="12"/>
  <c r="BT60" i="12"/>
  <c r="AQ39" i="12"/>
  <c r="AG96" i="12"/>
  <c r="N86" i="12"/>
  <c r="CB94" i="12"/>
  <c r="BW85" i="12"/>
  <c r="AX91" i="12"/>
  <c r="BE8" i="12"/>
  <c r="BB77" i="12"/>
  <c r="BY61" i="12"/>
  <c r="CB35" i="12"/>
  <c r="BX28" i="12"/>
  <c r="CP86" i="12"/>
  <c r="I105" i="12"/>
  <c r="CK18" i="12"/>
  <c r="CY15" i="12"/>
  <c r="CP87" i="12"/>
  <c r="CN6" i="12"/>
  <c r="BW86" i="12"/>
  <c r="P6" i="12"/>
  <c r="BW70" i="12"/>
  <c r="CQ32" i="12"/>
  <c r="BD50" i="12"/>
  <c r="AX10" i="12"/>
  <c r="AC39" i="12"/>
  <c r="R68" i="12"/>
  <c r="CH93" i="12"/>
  <c r="AP32" i="12"/>
  <c r="AH35" i="12"/>
  <c r="BC58" i="12"/>
  <c r="N16" i="12"/>
  <c r="BZ77" i="12"/>
  <c r="AY105" i="12"/>
  <c r="AY19" i="12"/>
  <c r="AZ64" i="12"/>
  <c r="AU40" i="12"/>
  <c r="BY27" i="12"/>
  <c r="CQ71" i="12"/>
  <c r="AZ61" i="12"/>
  <c r="AS22" i="12"/>
  <c r="BS33" i="12"/>
  <c r="CD74" i="12"/>
  <c r="CC19" i="12"/>
  <c r="BC69" i="12"/>
  <c r="BT92" i="12"/>
  <c r="AT66" i="12"/>
  <c r="S89" i="12"/>
  <c r="J44" i="12"/>
  <c r="CT72" i="12"/>
  <c r="U77" i="12"/>
  <c r="AV23" i="12"/>
  <c r="BZ11" i="12"/>
  <c r="DA11" i="12"/>
  <c r="CF15" i="12"/>
  <c r="U62" i="12"/>
  <c r="AS57" i="12"/>
  <c r="S52" i="12"/>
  <c r="AQ33" i="12"/>
  <c r="CY56" i="12"/>
  <c r="AB78" i="12"/>
  <c r="AE48" i="12"/>
  <c r="CR18" i="12"/>
  <c r="AZ50" i="12"/>
  <c r="K45" i="12"/>
  <c r="BW7" i="12"/>
  <c r="AN74" i="12"/>
  <c r="CK92" i="12"/>
  <c r="CU79" i="12"/>
  <c r="CM49" i="12"/>
  <c r="R99" i="12"/>
  <c r="AV95" i="12"/>
  <c r="BK6" i="12"/>
  <c r="L14" i="12"/>
  <c r="CY53" i="12"/>
  <c r="BG104" i="12"/>
  <c r="CT86" i="12"/>
  <c r="M85" i="12"/>
  <c r="AH59" i="12"/>
  <c r="AW6" i="12"/>
  <c r="BG62" i="12"/>
  <c r="V53" i="12"/>
  <c r="BN45" i="12"/>
  <c r="CU60" i="12"/>
  <c r="CL84" i="12"/>
  <c r="CV97" i="12"/>
  <c r="AI16" i="12"/>
  <c r="BS15" i="12"/>
  <c r="Q13" i="12"/>
  <c r="AQ106" i="12"/>
  <c r="CZ99" i="12"/>
  <c r="AV97" i="12"/>
  <c r="AX63" i="12"/>
  <c r="Q70" i="12"/>
  <c r="CT83" i="12"/>
  <c r="BU108" i="12"/>
  <c r="BB53" i="12"/>
  <c r="AK96" i="12"/>
  <c r="BK13" i="12"/>
  <c r="CM53" i="12"/>
  <c r="BL54" i="12"/>
  <c r="Z6" i="12"/>
  <c r="BT84" i="12"/>
  <c r="Y38" i="12"/>
  <c r="G43" i="12"/>
  <c r="AG90" i="12"/>
  <c r="AY106" i="12"/>
  <c r="CB63" i="12"/>
  <c r="BC81" i="12"/>
  <c r="CJ5" i="12"/>
  <c r="W29" i="12"/>
  <c r="BC63" i="12"/>
  <c r="BZ35" i="12"/>
  <c r="J66" i="12"/>
  <c r="BT11" i="12"/>
  <c r="DB104" i="12"/>
  <c r="O102" i="12"/>
  <c r="CR67" i="12"/>
  <c r="AL14" i="12"/>
  <c r="BG39" i="12"/>
  <c r="BS38" i="12"/>
  <c r="CC42" i="12"/>
  <c r="K18" i="12"/>
  <c r="Z95" i="12"/>
  <c r="AM19" i="12"/>
  <c r="AK43" i="12"/>
  <c r="CN54" i="12"/>
  <c r="AP21" i="12"/>
  <c r="BH26" i="12"/>
  <c r="BK91" i="12"/>
  <c r="AD51" i="12"/>
  <c r="DB5" i="12"/>
  <c r="AZ23" i="12"/>
  <c r="AW102" i="12"/>
  <c r="BX70" i="12"/>
  <c r="BL87" i="12"/>
  <c r="BD48" i="12"/>
  <c r="N26" i="12"/>
  <c r="CM91" i="12"/>
  <c r="BB52" i="12"/>
  <c r="AW23" i="12"/>
  <c r="E48" i="12"/>
  <c r="BW104" i="12"/>
  <c r="K61" i="12"/>
  <c r="BO26" i="12"/>
  <c r="BU89" i="12"/>
  <c r="AQ32" i="12"/>
  <c r="CI28" i="12"/>
  <c r="R102" i="12"/>
  <c r="AI21" i="12"/>
  <c r="X37" i="12"/>
  <c r="BO102" i="12"/>
  <c r="AK78" i="12"/>
  <c r="AF42" i="12"/>
  <c r="AF48" i="12"/>
  <c r="AO22" i="12"/>
  <c r="E9" i="12"/>
  <c r="AT48" i="12"/>
  <c r="BP92" i="12"/>
  <c r="I30" i="12"/>
  <c r="BT28" i="12"/>
  <c r="F96" i="12"/>
  <c r="BQ78" i="12"/>
  <c r="CK81" i="12"/>
  <c r="CD17" i="12"/>
  <c r="BG63" i="12"/>
  <c r="AP73" i="12"/>
  <c r="BM81" i="12"/>
  <c r="CX73" i="12"/>
  <c r="CO98" i="12"/>
  <c r="CM74" i="12"/>
  <c r="BV46" i="12"/>
  <c r="AC78" i="12"/>
  <c r="AU22" i="12"/>
  <c r="CP38" i="12"/>
  <c r="V85" i="12"/>
  <c r="AH101" i="12"/>
  <c r="W50" i="12"/>
  <c r="BM55" i="12"/>
  <c r="X36" i="12"/>
  <c r="BD59" i="12"/>
  <c r="BS45" i="12"/>
  <c r="T101" i="12"/>
  <c r="Y48" i="12"/>
  <c r="CT13" i="12"/>
  <c r="AZ62" i="12"/>
  <c r="BC19" i="12"/>
  <c r="CM102" i="12"/>
  <c r="CU92" i="12"/>
  <c r="DA85" i="12"/>
  <c r="R10" i="12"/>
  <c r="Y99" i="12"/>
  <c r="CK78" i="12"/>
  <c r="AN66" i="12"/>
  <c r="AW24" i="12"/>
  <c r="AX42" i="12"/>
  <c r="CN108" i="12"/>
  <c r="F27" i="12"/>
  <c r="DA97" i="12"/>
  <c r="CS27" i="12"/>
  <c r="BT58" i="12"/>
  <c r="AO57" i="12"/>
  <c r="BT67" i="12"/>
  <c r="AQ95" i="12"/>
  <c r="AA20" i="12"/>
  <c r="AT12" i="12"/>
  <c r="AB69" i="12"/>
  <c r="DB85" i="12"/>
  <c r="E84" i="12"/>
  <c r="BH63" i="12"/>
  <c r="BQ85" i="12"/>
  <c r="L86" i="12"/>
  <c r="CO35" i="12"/>
  <c r="CT50" i="12"/>
  <c r="BH96" i="12"/>
  <c r="N107" i="12"/>
  <c r="D95" i="12"/>
  <c r="AJ19" i="12"/>
  <c r="M97" i="12"/>
  <c r="AV107" i="12"/>
  <c r="J102" i="12"/>
  <c r="AA44" i="12"/>
  <c r="BN57" i="12"/>
  <c r="DA45" i="12"/>
  <c r="CO7" i="12"/>
  <c r="CO64" i="12"/>
  <c r="BP66" i="12"/>
  <c r="AB36" i="12"/>
  <c r="I37" i="12"/>
  <c r="Z107" i="12"/>
  <c r="C62" i="12"/>
  <c r="BL93" i="12"/>
  <c r="AS91" i="12"/>
  <c r="CX55" i="12"/>
  <c r="CX77" i="12"/>
  <c r="AA93" i="12"/>
  <c r="BD9" i="12"/>
  <c r="BW48" i="12"/>
  <c r="BY6" i="12"/>
  <c r="P51" i="12"/>
  <c r="AY71" i="12"/>
  <c r="Y36" i="12"/>
  <c r="CO81" i="12"/>
  <c r="BC102" i="12"/>
  <c r="CC97" i="12"/>
  <c r="CN80" i="12"/>
  <c r="BY84" i="12"/>
  <c r="CR50" i="12"/>
  <c r="AE16" i="12"/>
  <c r="BF57" i="12"/>
  <c r="BE32" i="12"/>
  <c r="BZ96" i="12"/>
  <c r="BU46" i="12"/>
  <c r="CL42" i="12"/>
  <c r="CB21" i="12"/>
  <c r="E38" i="12"/>
  <c r="AG57" i="12"/>
  <c r="G53" i="12"/>
  <c r="BJ59" i="12"/>
  <c r="AO106" i="12"/>
  <c r="DC76" i="12"/>
  <c r="CI92" i="12"/>
  <c r="BS49" i="12"/>
  <c r="CH43" i="12"/>
  <c r="AT23" i="12"/>
  <c r="AT108" i="12"/>
  <c r="BD31" i="12"/>
  <c r="BP16" i="12"/>
  <c r="BE7" i="12"/>
  <c r="BX51" i="12"/>
  <c r="AR33" i="12"/>
  <c r="AA103" i="12"/>
  <c r="AA16" i="12"/>
  <c r="O28" i="12"/>
  <c r="CR76" i="12"/>
  <c r="G25" i="12"/>
  <c r="G93" i="12"/>
  <c r="BT91" i="12"/>
  <c r="CD28" i="12"/>
  <c r="CY28" i="12"/>
  <c r="AZ98" i="12"/>
  <c r="V45" i="12"/>
  <c r="AD44" i="12"/>
  <c r="BV52" i="12"/>
  <c r="BF86" i="12"/>
  <c r="CL94" i="12"/>
  <c r="BA77" i="12"/>
  <c r="BX8" i="12"/>
  <c r="CS80" i="12"/>
  <c r="BQ29" i="12"/>
  <c r="BR42" i="12"/>
  <c r="P62" i="12"/>
  <c r="R17" i="12"/>
  <c r="BV102" i="12"/>
  <c r="CQ23" i="12"/>
  <c r="CM8" i="12"/>
  <c r="CK57" i="12"/>
  <c r="AH100" i="12"/>
  <c r="CZ46" i="12"/>
  <c r="BI5" i="12"/>
  <c r="U44" i="12"/>
  <c r="CS29" i="12"/>
  <c r="AC72" i="12"/>
  <c r="BV23" i="12"/>
  <c r="CD91" i="12"/>
  <c r="I84" i="12"/>
  <c r="CI62" i="12"/>
  <c r="U87" i="12"/>
  <c r="Q90" i="12"/>
  <c r="AR44" i="12"/>
  <c r="L8" i="12"/>
  <c r="E104" i="12"/>
  <c r="CM17" i="12"/>
  <c r="AB47" i="12"/>
  <c r="BC40" i="12"/>
  <c r="CN53" i="12"/>
  <c r="AS98" i="12"/>
  <c r="BZ101" i="12"/>
  <c r="L57" i="12"/>
  <c r="H72" i="12"/>
  <c r="BA100" i="12"/>
  <c r="CU35" i="12"/>
  <c r="BK38" i="12"/>
  <c r="AM81" i="12"/>
  <c r="O12" i="12"/>
  <c r="CB73" i="12"/>
  <c r="L42" i="12"/>
  <c r="BI29" i="12"/>
  <c r="BM48" i="12"/>
  <c r="BX31" i="12"/>
  <c r="BR71" i="12"/>
  <c r="I32" i="12"/>
  <c r="F93" i="12"/>
  <c r="BN61" i="12"/>
  <c r="AP47" i="12"/>
  <c r="AW4" i="12"/>
  <c r="AG59" i="12"/>
  <c r="AY81" i="12"/>
  <c r="BS23" i="12"/>
  <c r="W64" i="12"/>
  <c r="BM24" i="12"/>
  <c r="AO4" i="12"/>
  <c r="AD83" i="12"/>
  <c r="CC69" i="12"/>
  <c r="DC74" i="12"/>
  <c r="AD38" i="12"/>
  <c r="DA101" i="12"/>
  <c r="CL8" i="12"/>
  <c r="AG68" i="12"/>
  <c r="BH87" i="12"/>
  <c r="BI82" i="12"/>
  <c r="F42" i="12"/>
  <c r="BP47" i="12"/>
  <c r="BC104" i="12"/>
  <c r="BR97" i="12"/>
  <c r="BW66" i="12"/>
  <c r="BS42" i="12"/>
  <c r="AW57" i="12"/>
  <c r="BN80" i="12"/>
  <c r="DC83" i="12"/>
  <c r="DC43" i="12"/>
  <c r="T38" i="12"/>
  <c r="BF84" i="12"/>
  <c r="K23" i="12"/>
  <c r="CH55" i="12"/>
  <c r="CW9" i="12"/>
  <c r="H51" i="12"/>
  <c r="Y26" i="12"/>
  <c r="H94" i="12"/>
  <c r="DB24" i="12"/>
  <c r="CQ31" i="12"/>
  <c r="BS84" i="12"/>
  <c r="CP57" i="12"/>
  <c r="AH58" i="12"/>
  <c r="CY17" i="12"/>
  <c r="S81" i="12"/>
  <c r="BW43" i="12"/>
  <c r="BZ68" i="12"/>
  <c r="AN5" i="12"/>
  <c r="AY7" i="12"/>
  <c r="BW34" i="12"/>
  <c r="AN33" i="12"/>
  <c r="Q29" i="12"/>
  <c r="DB100" i="12"/>
  <c r="L99" i="12"/>
  <c r="AJ82" i="12"/>
  <c r="CJ21" i="12"/>
  <c r="BP94" i="12"/>
  <c r="CS48" i="12"/>
  <c r="M33" i="12"/>
  <c r="BR80" i="12"/>
  <c r="AM35" i="12"/>
  <c r="BW77" i="12"/>
  <c r="D6" i="12"/>
  <c r="CI105" i="12"/>
  <c r="AA76" i="12"/>
  <c r="Y84" i="12"/>
  <c r="CN92" i="12"/>
  <c r="AG71" i="12"/>
  <c r="CW72" i="12"/>
  <c r="CV21" i="12"/>
  <c r="U64" i="12"/>
  <c r="X46" i="12"/>
  <c r="BB13" i="12"/>
  <c r="CS47" i="12"/>
  <c r="BP53" i="12"/>
  <c r="J108" i="12"/>
  <c r="BT65" i="12"/>
  <c r="BF24" i="12"/>
  <c r="BV25" i="12"/>
  <c r="AC79" i="12"/>
  <c r="R69" i="12"/>
  <c r="BJ12" i="12"/>
  <c r="AA15" i="12"/>
  <c r="U78" i="12"/>
  <c r="BE66" i="12"/>
  <c r="F59" i="12"/>
  <c r="AQ76" i="12"/>
  <c r="BH76" i="12"/>
  <c r="H56" i="12"/>
  <c r="AN105" i="12"/>
  <c r="F87" i="12"/>
  <c r="Q7" i="12"/>
  <c r="AA82" i="12"/>
  <c r="CZ105" i="12"/>
  <c r="L92" i="12"/>
  <c r="CJ89" i="12"/>
  <c r="CS8" i="12"/>
  <c r="CG13" i="12"/>
  <c r="BP89" i="12"/>
  <c r="AC74" i="12"/>
  <c r="Y77" i="12"/>
  <c r="BD43" i="12"/>
  <c r="CW22" i="12"/>
  <c r="CA99" i="12"/>
  <c r="AN42" i="12"/>
  <c r="O91" i="12"/>
  <c r="O41" i="12"/>
  <c r="AS15" i="12"/>
  <c r="AP46" i="12"/>
  <c r="CG60" i="12"/>
  <c r="X64" i="12"/>
  <c r="AF11" i="12"/>
  <c r="CX56" i="12"/>
  <c r="E15" i="12"/>
  <c r="BN70" i="12"/>
  <c r="W82" i="12"/>
  <c r="Y5" i="12"/>
  <c r="AH49" i="12"/>
  <c r="CQ91" i="12"/>
  <c r="BL62" i="12"/>
  <c r="J7" i="12"/>
  <c r="AS60" i="12"/>
  <c r="BY59" i="12"/>
  <c r="AL26" i="12"/>
  <c r="AZ10" i="12"/>
  <c r="AU74" i="12"/>
  <c r="E4" i="12"/>
  <c r="CJ97" i="12"/>
  <c r="BA104" i="12"/>
  <c r="CZ4" i="12"/>
  <c r="AR75" i="12"/>
  <c r="AP107" i="12"/>
  <c r="BL91" i="12"/>
  <c r="L69" i="12"/>
  <c r="BJ16" i="12"/>
  <c r="K14" i="12"/>
  <c r="CD55" i="12"/>
  <c r="AG91" i="12"/>
  <c r="BX68" i="12"/>
  <c r="BP78" i="12"/>
  <c r="AG73" i="12"/>
  <c r="AY86" i="12"/>
  <c r="AY103" i="12"/>
  <c r="AF34" i="12"/>
  <c r="BM47" i="12"/>
  <c r="CH88" i="12"/>
  <c r="BA13" i="12"/>
  <c r="CH66" i="12"/>
  <c r="AG100" i="12"/>
  <c r="AQ53" i="12"/>
  <c r="AS90" i="12"/>
  <c r="F72" i="12"/>
  <c r="CR105" i="12"/>
  <c r="CP64" i="12"/>
  <c r="AO99" i="12"/>
  <c r="CU42" i="12"/>
  <c r="BD90" i="12"/>
  <c r="I56" i="12"/>
  <c r="K52" i="12"/>
  <c r="BA86" i="12"/>
  <c r="BV71" i="12"/>
  <c r="BH62" i="12"/>
  <c r="DA55" i="12"/>
  <c r="BG31" i="12"/>
  <c r="AB17" i="12"/>
  <c r="CW21" i="12"/>
  <c r="CF28" i="12"/>
  <c r="AC16" i="12"/>
  <c r="X102" i="12"/>
  <c r="CK47" i="12"/>
  <c r="M62" i="12"/>
  <c r="H5" i="12"/>
  <c r="CD86" i="12"/>
  <c r="AP14" i="12"/>
  <c r="DC61" i="12"/>
  <c r="V42" i="12"/>
  <c r="E32" i="12"/>
  <c r="I77" i="12"/>
  <c r="AR103" i="12"/>
  <c r="CA6" i="12"/>
  <c r="CL23" i="12"/>
  <c r="CN39" i="12"/>
  <c r="AE85" i="12"/>
  <c r="BN79" i="12"/>
  <c r="BS69" i="12"/>
  <c r="BD36" i="12"/>
  <c r="BY76" i="12"/>
  <c r="Y22" i="12"/>
  <c r="X106" i="12"/>
  <c r="AZ5" i="12"/>
  <c r="O18" i="12"/>
  <c r="AX46" i="12"/>
  <c r="AF76" i="12"/>
  <c r="BO24" i="12"/>
  <c r="E49" i="12"/>
  <c r="AV60" i="12"/>
  <c r="BF28" i="12"/>
  <c r="BC17" i="12"/>
  <c r="CY13" i="12"/>
  <c r="CI15" i="12"/>
  <c r="BV35" i="12"/>
  <c r="BK81" i="12"/>
  <c r="CU58" i="12"/>
  <c r="BZ84" i="12"/>
  <c r="BT87" i="12"/>
  <c r="BG99" i="12"/>
  <c r="AX73" i="12"/>
  <c r="AC56" i="12"/>
  <c r="S7" i="12"/>
  <c r="AT53" i="12"/>
  <c r="BW13" i="12"/>
  <c r="AZ102" i="12"/>
  <c r="CK82" i="12"/>
  <c r="K70" i="12"/>
  <c r="CF79" i="12"/>
  <c r="AR67" i="12"/>
  <c r="Z43" i="12"/>
  <c r="AQ54" i="12"/>
  <c r="CB79" i="12"/>
  <c r="BF89" i="12"/>
  <c r="BE55" i="12"/>
  <c r="CB67" i="12"/>
  <c r="R73" i="12"/>
  <c r="CK42" i="12"/>
  <c r="Y87" i="12"/>
  <c r="BS66" i="12"/>
  <c r="BF43" i="12"/>
  <c r="AJ4" i="12"/>
  <c r="AS74" i="12"/>
  <c r="D40" i="12"/>
  <c r="CC57" i="12"/>
  <c r="BM90" i="12"/>
  <c r="CC28" i="12"/>
  <c r="BL56" i="12"/>
  <c r="C7" i="12"/>
  <c r="CO92" i="12"/>
  <c r="AA36" i="12"/>
  <c r="Y71" i="12"/>
  <c r="DC51" i="12"/>
  <c r="CE56" i="12"/>
  <c r="AO36" i="12"/>
  <c r="CE94" i="12"/>
  <c r="AT106" i="12"/>
  <c r="CB70" i="12"/>
  <c r="U6" i="12"/>
  <c r="AB45" i="12"/>
  <c r="CI72" i="12"/>
  <c r="CI24" i="12"/>
  <c r="BV66" i="12"/>
  <c r="AT31" i="12"/>
  <c r="E96" i="12"/>
  <c r="CG52" i="12"/>
  <c r="DA90" i="12"/>
  <c r="CM73" i="12"/>
  <c r="BN32" i="12"/>
  <c r="AC44" i="12"/>
  <c r="BU18" i="12"/>
  <c r="AQ13" i="12"/>
  <c r="CT77" i="12"/>
  <c r="U103" i="12"/>
  <c r="AX31" i="12"/>
  <c r="DB25" i="12"/>
  <c r="AN4" i="12"/>
  <c r="D72" i="12"/>
  <c r="V58" i="12"/>
  <c r="CK101" i="12"/>
  <c r="AK92" i="12"/>
  <c r="CT106" i="12"/>
  <c r="K67" i="12"/>
  <c r="AB65" i="12"/>
  <c r="AF93" i="12"/>
  <c r="N77" i="12"/>
  <c r="CE66" i="12"/>
  <c r="AX87" i="12"/>
  <c r="BT95" i="12"/>
  <c r="L90" i="12"/>
  <c r="AS54" i="12"/>
  <c r="BV67" i="12"/>
  <c r="C100" i="12"/>
  <c r="BR50" i="12"/>
  <c r="CH25" i="12"/>
  <c r="DC79" i="12"/>
  <c r="AF12" i="12"/>
  <c r="BO18" i="12"/>
  <c r="BZ67" i="12"/>
  <c r="CZ71" i="12"/>
  <c r="AO85" i="12"/>
  <c r="T37" i="12"/>
  <c r="C96" i="12"/>
  <c r="CC38" i="12"/>
  <c r="AS4" i="12"/>
  <c r="AH94" i="12"/>
  <c r="AQ44" i="12"/>
  <c r="AH102" i="12"/>
  <c r="BE72" i="12"/>
  <c r="BE100" i="12"/>
  <c r="CI9" i="12"/>
  <c r="CX4" i="12"/>
  <c r="CR83" i="12"/>
  <c r="J87" i="12"/>
  <c r="BX44" i="12"/>
  <c r="Z54" i="12"/>
  <c r="BR31" i="12"/>
  <c r="CZ56" i="12"/>
  <c r="G29" i="12"/>
  <c r="BT55" i="12"/>
  <c r="CR73" i="12"/>
  <c r="F13" i="12"/>
  <c r="AI99" i="12"/>
  <c r="CH39" i="12"/>
  <c r="T97" i="12"/>
  <c r="CH34" i="12"/>
  <c r="AO82" i="12"/>
  <c r="BB45" i="12"/>
  <c r="CP15" i="12"/>
  <c r="CK64" i="12"/>
  <c r="BS82" i="12"/>
  <c r="AG10" i="12"/>
  <c r="BX86" i="12"/>
  <c r="BR58" i="12"/>
  <c r="R34" i="12"/>
  <c r="H52" i="12"/>
  <c r="AL8" i="12"/>
  <c r="CU28" i="12"/>
  <c r="CL87" i="12"/>
  <c r="BI54" i="12"/>
  <c r="Y83" i="12"/>
  <c r="L47" i="12"/>
  <c r="BH97" i="12"/>
  <c r="CI11" i="12"/>
  <c r="F11" i="12"/>
  <c r="CJ81" i="12"/>
  <c r="DB94" i="12"/>
  <c r="CR97" i="12"/>
  <c r="BU27" i="12"/>
  <c r="CZ21" i="12"/>
  <c r="I65" i="12"/>
  <c r="H25" i="12"/>
  <c r="AN69" i="12"/>
  <c r="BX96" i="12"/>
  <c r="I72" i="12"/>
  <c r="CT69" i="12"/>
  <c r="AJ18" i="12"/>
  <c r="BQ36" i="12"/>
  <c r="T87" i="12"/>
  <c r="CR98" i="12"/>
  <c r="AS93" i="12"/>
  <c r="E89" i="12"/>
  <c r="CO80" i="12"/>
  <c r="BU24" i="12"/>
  <c r="BH37" i="12"/>
  <c r="AR7" i="12"/>
  <c r="BU82" i="12"/>
  <c r="BH60" i="12"/>
  <c r="BR17" i="12"/>
  <c r="CS100" i="12"/>
  <c r="CE74" i="12"/>
  <c r="AA70" i="12"/>
  <c r="CQ82" i="12"/>
  <c r="V102" i="12"/>
  <c r="AH83" i="12"/>
  <c r="CR17" i="12"/>
  <c r="U38" i="12"/>
  <c r="AX19" i="12"/>
  <c r="K74" i="12"/>
  <c r="U57" i="12"/>
  <c r="M29" i="12"/>
  <c r="BR107" i="12"/>
  <c r="AV100" i="12"/>
  <c r="BS18" i="12"/>
  <c r="BQ72" i="12"/>
  <c r="CB100" i="12"/>
  <c r="CL79" i="12"/>
  <c r="CN20" i="12"/>
  <c r="BS25" i="12"/>
  <c r="BC5" i="12"/>
  <c r="CH35" i="12"/>
  <c r="CE37" i="12"/>
  <c r="AA41" i="12"/>
  <c r="AW75" i="12"/>
  <c r="R53" i="12"/>
  <c r="CM80" i="12"/>
  <c r="CK53" i="12"/>
  <c r="C12" i="12"/>
  <c r="M87" i="12"/>
  <c r="BW37" i="12"/>
  <c r="BV98" i="12"/>
  <c r="BA59" i="12"/>
  <c r="X78" i="12"/>
  <c r="BV68" i="12"/>
  <c r="CK23" i="12"/>
  <c r="BK68" i="12"/>
  <c r="AE86" i="12"/>
  <c r="BV69" i="12"/>
  <c r="V47" i="12"/>
  <c r="BD65" i="12"/>
  <c r="AR56" i="12"/>
  <c r="BV39" i="12"/>
  <c r="BT89" i="12"/>
  <c r="BA20" i="12"/>
  <c r="BP30" i="12"/>
  <c r="Y50" i="12"/>
  <c r="CC4" i="12"/>
  <c r="P80" i="12"/>
  <c r="CJ76" i="12"/>
  <c r="E88" i="12"/>
  <c r="I60" i="12"/>
  <c r="J74" i="12"/>
  <c r="BI85" i="12"/>
  <c r="W104" i="12"/>
  <c r="CK32" i="12"/>
  <c r="BM27" i="12"/>
  <c r="AJ12" i="12"/>
  <c r="DB107" i="12"/>
  <c r="R70" i="12"/>
  <c r="AU32" i="12"/>
  <c r="CP34" i="12"/>
  <c r="CS57" i="12"/>
  <c r="CV15" i="12"/>
  <c r="CM54" i="12"/>
  <c r="AQ45" i="12"/>
  <c r="BD29" i="12"/>
  <c r="CT63" i="12"/>
  <c r="W70" i="12"/>
  <c r="C32" i="12"/>
  <c r="AV108" i="12"/>
  <c r="Z62" i="12"/>
  <c r="BB86" i="12"/>
  <c r="BJ8" i="12"/>
  <c r="CV99" i="12"/>
  <c r="BG25" i="12"/>
  <c r="Z70" i="12"/>
  <c r="AY60" i="12"/>
  <c r="BX30" i="12"/>
  <c r="CC78" i="12"/>
  <c r="AH39" i="12"/>
  <c r="AG105" i="12"/>
  <c r="N88" i="12"/>
  <c r="AU63" i="12"/>
  <c r="G46" i="12"/>
  <c r="CL81" i="12"/>
  <c r="W90" i="12"/>
  <c r="AU52" i="12"/>
  <c r="M60" i="12"/>
  <c r="DB34" i="12"/>
  <c r="CZ108" i="12"/>
  <c r="BZ40" i="12"/>
  <c r="Z91" i="12"/>
  <c r="Y4" i="12"/>
  <c r="CP39" i="12"/>
  <c r="CG7" i="12"/>
  <c r="AN92" i="12"/>
  <c r="AE82" i="12"/>
  <c r="V37" i="12"/>
  <c r="O39" i="12"/>
  <c r="CV26" i="12"/>
  <c r="AQ24" i="12"/>
  <c r="AW90" i="12"/>
  <c r="AR100" i="12"/>
  <c r="BQ80" i="12"/>
  <c r="AQ91" i="12"/>
  <c r="R101" i="12"/>
  <c r="BL20" i="12"/>
  <c r="CJ35" i="12"/>
  <c r="AX104" i="12"/>
  <c r="BG15" i="12"/>
  <c r="AO10" i="12"/>
  <c r="AJ11" i="12"/>
  <c r="AG76" i="12"/>
  <c r="AH27" i="12"/>
  <c r="AJ67" i="12"/>
  <c r="CB81" i="12"/>
  <c r="AE87" i="12"/>
  <c r="BI91" i="12"/>
  <c r="AH31" i="12"/>
  <c r="V99" i="12"/>
  <c r="CA88" i="12"/>
  <c r="CA15" i="12"/>
  <c r="AO17" i="12"/>
  <c r="AJ63" i="12"/>
  <c r="CE55" i="12"/>
  <c r="CW70" i="12"/>
  <c r="Y47" i="12"/>
  <c r="CY81" i="12"/>
  <c r="BY58" i="12"/>
  <c r="X12" i="12"/>
  <c r="S17" i="12"/>
  <c r="AR86" i="12"/>
  <c r="Z97" i="12"/>
  <c r="CX28" i="12"/>
  <c r="W12" i="12"/>
  <c r="F101" i="12"/>
  <c r="CU15" i="12"/>
  <c r="X14" i="12"/>
  <c r="CG30" i="12"/>
  <c r="Q61" i="12"/>
  <c r="AO59" i="12"/>
  <c r="U63" i="12"/>
  <c r="BR62" i="12"/>
  <c r="AL65" i="12"/>
  <c r="BU9" i="12"/>
  <c r="BK98" i="12"/>
  <c r="CC20" i="12"/>
  <c r="CT94" i="12"/>
  <c r="CS91" i="12"/>
  <c r="BR34" i="12"/>
  <c r="BL60" i="12"/>
  <c r="AF37" i="12"/>
  <c r="O73" i="12"/>
  <c r="BG30" i="12"/>
  <c r="AE31" i="12"/>
  <c r="V48" i="12"/>
  <c r="CK8" i="12"/>
  <c r="DA20" i="12"/>
  <c r="CS105" i="12"/>
  <c r="AX29" i="12"/>
  <c r="AX57" i="12"/>
  <c r="BF32" i="12"/>
  <c r="AF28" i="12"/>
  <c r="AJ6" i="12"/>
  <c r="BR9" i="12"/>
  <c r="D18" i="12"/>
  <c r="AN25" i="12"/>
  <c r="Z46" i="12"/>
  <c r="AN79" i="12"/>
  <c r="DB54" i="12"/>
  <c r="AW17" i="12"/>
  <c r="BF36" i="12"/>
  <c r="CH94" i="12"/>
  <c r="V29" i="12"/>
  <c r="BA36" i="12"/>
  <c r="AS42" i="12"/>
  <c r="F4" i="12"/>
  <c r="BY18" i="12"/>
  <c r="BA14" i="12"/>
  <c r="BY99" i="12"/>
  <c r="BR49" i="12"/>
  <c r="CD14" i="12"/>
  <c r="Y12" i="12"/>
  <c r="BG46" i="12"/>
  <c r="CW87" i="12"/>
  <c r="CB106" i="12"/>
  <c r="BA83" i="12"/>
  <c r="CH9" i="12"/>
  <c r="DC5" i="12"/>
  <c r="BD26" i="12"/>
  <c r="CD65" i="12"/>
  <c r="BP56" i="12"/>
  <c r="BY106" i="12"/>
  <c r="CP69" i="12"/>
  <c r="AU66" i="12"/>
  <c r="CJ31" i="12"/>
  <c r="G44" i="12"/>
  <c r="Q92" i="12"/>
  <c r="CJ51" i="12"/>
  <c r="Q103" i="12"/>
  <c r="CG103" i="12"/>
  <c r="CY12" i="12"/>
  <c r="AB92" i="12"/>
  <c r="BW95" i="12"/>
  <c r="AH63" i="12"/>
  <c r="H40" i="12"/>
  <c r="CE102" i="12"/>
  <c r="BO101" i="12"/>
  <c r="BO97" i="12"/>
  <c r="M90" i="12"/>
  <c r="AS32" i="12"/>
  <c r="X44" i="12"/>
  <c r="AA8" i="12"/>
  <c r="BG107" i="12"/>
  <c r="CO54" i="12"/>
  <c r="S49" i="12"/>
  <c r="BS60" i="12"/>
  <c r="DC72" i="12"/>
  <c r="AH34" i="12"/>
  <c r="P43" i="12"/>
  <c r="N32" i="12"/>
  <c r="AN63" i="12"/>
  <c r="CA43" i="12"/>
  <c r="BR92" i="12"/>
  <c r="CU91" i="12"/>
  <c r="CD35" i="12"/>
  <c r="CW65" i="12"/>
  <c r="DA84" i="12"/>
  <c r="R72" i="12"/>
  <c r="BB87" i="12"/>
  <c r="BE20" i="12"/>
  <c r="AB56" i="12"/>
  <c r="CA52" i="12"/>
  <c r="N60" i="12"/>
  <c r="E34" i="12"/>
  <c r="CK84" i="12"/>
  <c r="CM70" i="12"/>
  <c r="T5" i="12"/>
  <c r="BA99" i="12"/>
  <c r="AI96" i="12"/>
  <c r="CL46" i="12"/>
  <c r="AG79" i="12"/>
  <c r="AV83" i="12"/>
  <c r="N70" i="12"/>
  <c r="CH30" i="12"/>
  <c r="BH50" i="12"/>
  <c r="BF20" i="12"/>
  <c r="CH72" i="12"/>
  <c r="AE63" i="12"/>
  <c r="CL5" i="12"/>
  <c r="CO75" i="12"/>
  <c r="O70" i="12"/>
  <c r="CF29" i="12"/>
  <c r="BR60" i="12"/>
  <c r="AU43" i="12"/>
  <c r="Y89" i="12"/>
  <c r="CG73" i="12"/>
  <c r="AU21" i="12"/>
  <c r="AJ56" i="12"/>
  <c r="CX13" i="12"/>
  <c r="BG59" i="12"/>
  <c r="CD103" i="12"/>
  <c r="AM58" i="12"/>
  <c r="AH70" i="12"/>
  <c r="R88" i="12"/>
  <c r="CH49" i="12"/>
  <c r="K58" i="12"/>
  <c r="BM44" i="12"/>
  <c r="CK106" i="12"/>
  <c r="CX78" i="12"/>
  <c r="BY105" i="12"/>
  <c r="CX59" i="12"/>
  <c r="AZ26" i="12"/>
  <c r="E35" i="12"/>
  <c r="E71" i="12"/>
  <c r="AR62" i="12"/>
  <c r="AG28" i="12"/>
  <c r="V26" i="12"/>
  <c r="BK36" i="12"/>
  <c r="V100" i="12"/>
  <c r="Y69" i="12"/>
  <c r="AN71" i="12"/>
  <c r="H67" i="12"/>
  <c r="D64" i="12"/>
  <c r="BZ99" i="12"/>
  <c r="CL99" i="12"/>
  <c r="AW36" i="12"/>
  <c r="CO33" i="12"/>
  <c r="BC42" i="12"/>
  <c r="BX95" i="12"/>
  <c r="AR48" i="12"/>
  <c r="CL97" i="12"/>
  <c r="BE51" i="12"/>
  <c r="AP26" i="12"/>
  <c r="AE35" i="12"/>
  <c r="BX22" i="12"/>
  <c r="S50" i="12"/>
  <c r="BX18" i="12"/>
  <c r="K36" i="12"/>
  <c r="C28" i="12"/>
  <c r="AN12" i="12"/>
  <c r="BI24" i="12"/>
  <c r="AE98" i="12"/>
  <c r="T82" i="12"/>
  <c r="L91" i="12"/>
  <c r="T19" i="12"/>
  <c r="O90" i="12"/>
  <c r="AA4" i="12"/>
  <c r="CH80" i="12"/>
  <c r="T15" i="12"/>
  <c r="K50" i="12"/>
  <c r="BX69" i="12"/>
  <c r="CS39" i="12"/>
  <c r="DA62" i="12"/>
  <c r="AF46" i="12"/>
  <c r="AY58" i="12"/>
  <c r="BV7" i="12"/>
  <c r="N84" i="12"/>
  <c r="K31" i="12"/>
  <c r="CL44" i="12"/>
  <c r="V20" i="12"/>
  <c r="BU94" i="12"/>
  <c r="H99" i="12"/>
  <c r="CZ32" i="12"/>
  <c r="BY23" i="12"/>
  <c r="BF103" i="12"/>
  <c r="DA68" i="12"/>
  <c r="CG58" i="12"/>
  <c r="CH81" i="12"/>
  <c r="AD72" i="12"/>
  <c r="AS106" i="12"/>
  <c r="X100" i="12"/>
  <c r="CA45" i="12"/>
  <c r="AC71" i="12"/>
  <c r="AS62" i="12"/>
  <c r="N93" i="12"/>
  <c r="BL65" i="12"/>
  <c r="BR14" i="12"/>
  <c r="CR42" i="12"/>
  <c r="H20" i="12"/>
  <c r="BP41" i="12"/>
  <c r="S8" i="12"/>
  <c r="BK95" i="12"/>
  <c r="AJ61" i="12"/>
  <c r="X4" i="12"/>
  <c r="BL103" i="12"/>
  <c r="BB15" i="12"/>
  <c r="H100" i="12"/>
  <c r="CO34" i="12"/>
  <c r="CG84" i="12"/>
  <c r="CX31" i="12"/>
  <c r="H13" i="12"/>
  <c r="AN36" i="12"/>
  <c r="AJ48" i="12"/>
  <c r="AH91" i="12"/>
  <c r="CM82" i="12"/>
  <c r="BD33" i="12"/>
  <c r="BK7" i="12"/>
  <c r="BN82" i="12"/>
  <c r="P52" i="12"/>
  <c r="AJ85" i="12"/>
  <c r="AP83" i="12"/>
  <c r="BG10" i="12"/>
  <c r="AT30" i="12"/>
  <c r="O56" i="12"/>
  <c r="BX65" i="12"/>
  <c r="R106" i="12"/>
  <c r="BD99" i="12"/>
  <c r="S10" i="12"/>
  <c r="W53" i="12"/>
  <c r="D23" i="12"/>
  <c r="X98" i="12"/>
  <c r="AL57" i="12"/>
  <c r="X63" i="12"/>
  <c r="BZ102" i="12"/>
  <c r="BR69" i="12"/>
  <c r="E60" i="12"/>
  <c r="AA96" i="12"/>
  <c r="CD21" i="12"/>
  <c r="CS56" i="12"/>
  <c r="BF41" i="12"/>
  <c r="BY101" i="12"/>
  <c r="CE52" i="12"/>
  <c r="CD87" i="12"/>
  <c r="AE100" i="12"/>
  <c r="C85" i="12"/>
  <c r="S18" i="12"/>
  <c r="CH73" i="12"/>
  <c r="BZ106" i="12"/>
  <c r="BH18" i="12"/>
  <c r="N99" i="12"/>
  <c r="CD105" i="12"/>
  <c r="BB35" i="12"/>
  <c r="CE92" i="12"/>
  <c r="AV30" i="12"/>
  <c r="AH47" i="12"/>
  <c r="AR20" i="12"/>
  <c r="CI17" i="12"/>
  <c r="P48" i="12"/>
  <c r="D22" i="12"/>
  <c r="AX18" i="12"/>
  <c r="BB20" i="12"/>
  <c r="BL36" i="12"/>
  <c r="T14" i="12"/>
  <c r="AL66" i="12"/>
  <c r="BM83" i="12"/>
  <c r="G79" i="12"/>
  <c r="CC39" i="12"/>
  <c r="CD24" i="12"/>
  <c r="BT88" i="12"/>
  <c r="AG67" i="12"/>
  <c r="X76" i="12"/>
  <c r="CT65" i="12"/>
  <c r="CP58" i="12"/>
  <c r="BK48" i="12"/>
  <c r="AJ9" i="12"/>
  <c r="D13" i="12"/>
  <c r="BR87" i="12"/>
  <c r="I8" i="12"/>
  <c r="C83" i="12"/>
  <c r="S62" i="12"/>
  <c r="F95" i="12"/>
  <c r="BL96" i="12"/>
  <c r="BG83" i="12"/>
  <c r="BT93" i="12"/>
  <c r="CL91" i="12"/>
  <c r="AW12" i="12"/>
  <c r="AW35" i="12"/>
  <c r="L95" i="12"/>
  <c r="O79" i="12"/>
  <c r="F18" i="12"/>
  <c r="CT62" i="12"/>
  <c r="BR27" i="12"/>
  <c r="M98" i="12"/>
  <c r="CN23" i="12"/>
  <c r="AN89" i="12"/>
  <c r="CP49" i="12"/>
  <c r="CL75" i="12"/>
  <c r="L43" i="12"/>
  <c r="CW79" i="12"/>
  <c r="AR42" i="12"/>
  <c r="BY20" i="12"/>
  <c r="BX7" i="12"/>
  <c r="CL37" i="12"/>
  <c r="BH89" i="12"/>
  <c r="C31" i="12"/>
  <c r="BL12" i="12"/>
  <c r="AW97" i="12"/>
  <c r="BP108" i="12"/>
  <c r="BF37" i="12"/>
  <c r="R24" i="12"/>
  <c r="BH24" i="12"/>
  <c r="CY108" i="12"/>
  <c r="BM25" i="12"/>
  <c r="AT68" i="12"/>
  <c r="BC34" i="12"/>
  <c r="CI94" i="12"/>
  <c r="BG68" i="12"/>
  <c r="CJ101" i="12"/>
  <c r="O98" i="12"/>
  <c r="AG26" i="12"/>
  <c r="AA35" i="12"/>
  <c r="BA72" i="12"/>
  <c r="AM15" i="12"/>
  <c r="CU78" i="12"/>
  <c r="N75" i="12"/>
  <c r="CX16" i="12"/>
  <c r="CC15" i="12"/>
  <c r="BQ100" i="12"/>
  <c r="BQ75" i="12"/>
  <c r="AW80" i="12"/>
  <c r="CQ58" i="12"/>
  <c r="CE60" i="12"/>
  <c r="CP96" i="12"/>
  <c r="AB99" i="12"/>
  <c r="BU17" i="12"/>
  <c r="J49" i="12"/>
  <c r="BF53" i="12"/>
  <c r="BP44" i="12"/>
  <c r="K75" i="12"/>
  <c r="CA74" i="12"/>
  <c r="CA89" i="12"/>
  <c r="BT29" i="12"/>
  <c r="BX104" i="12"/>
  <c r="BJ104" i="12"/>
  <c r="BR23" i="12"/>
  <c r="BS35" i="12"/>
  <c r="AP68" i="12"/>
  <c r="AE6" i="12"/>
  <c r="CD84" i="12"/>
  <c r="CO65" i="12"/>
  <c r="AR64" i="12"/>
  <c r="V21" i="12"/>
  <c r="DC35" i="12"/>
  <c r="AQ35" i="12"/>
  <c r="AX26" i="12"/>
  <c r="CM77" i="12"/>
  <c r="X108" i="12"/>
  <c r="J63" i="12"/>
  <c r="E92" i="12"/>
  <c r="BQ49" i="12"/>
  <c r="BI58" i="12"/>
  <c r="CQ53" i="12"/>
  <c r="AJ77" i="12"/>
  <c r="BG98" i="12"/>
  <c r="AM59" i="12"/>
  <c r="AC32" i="12"/>
  <c r="BC71" i="12"/>
  <c r="X22" i="12"/>
  <c r="G68" i="12"/>
  <c r="BW54" i="12"/>
  <c r="CH24" i="12"/>
  <c r="AR10" i="12"/>
  <c r="AI50" i="12"/>
  <c r="CB78" i="12"/>
  <c r="CI86" i="12"/>
  <c r="CK76" i="12"/>
  <c r="BJ4" i="12"/>
  <c r="AR47" i="12"/>
  <c r="Y53" i="12"/>
  <c r="AK49" i="12"/>
  <c r="L16" i="12"/>
  <c r="BN69" i="12"/>
  <c r="CX23" i="12"/>
  <c r="S27" i="12"/>
  <c r="C104" i="12"/>
  <c r="CX98" i="12"/>
  <c r="AM65" i="12"/>
  <c r="AN51" i="12"/>
  <c r="I96" i="12"/>
  <c r="BI23" i="12"/>
  <c r="CZ23" i="12"/>
  <c r="BP54" i="12"/>
  <c r="CV67" i="12"/>
  <c r="R94" i="12"/>
  <c r="CT92" i="12"/>
  <c r="Z78" i="12"/>
  <c r="BE58" i="12"/>
  <c r="DA16" i="12"/>
  <c r="CP24" i="12"/>
  <c r="CE50" i="12"/>
  <c r="CG56" i="12"/>
  <c r="H104" i="12"/>
  <c r="CE108" i="12"/>
  <c r="BQ93" i="12"/>
  <c r="CJ27" i="12"/>
  <c r="X31" i="12"/>
  <c r="CR108" i="12"/>
  <c r="K40" i="12"/>
  <c r="Z31" i="12"/>
  <c r="F84" i="12"/>
  <c r="BY98" i="12"/>
  <c r="AI69" i="12"/>
  <c r="AZ104" i="12"/>
  <c r="AL24" i="12"/>
  <c r="AM51" i="12"/>
  <c r="BY108" i="12"/>
  <c r="AG78" i="12"/>
  <c r="CW34" i="12"/>
  <c r="CZ84" i="12"/>
  <c r="BA102" i="12"/>
  <c r="K9" i="12"/>
  <c r="AN86" i="12"/>
  <c r="DA37" i="12"/>
  <c r="CW14" i="12"/>
  <c r="CC67" i="12"/>
  <c r="AL107" i="12"/>
  <c r="D62" i="12"/>
  <c r="AF81" i="12"/>
  <c r="I42" i="12"/>
  <c r="CC63" i="12"/>
  <c r="BR36" i="12"/>
  <c r="U108" i="12"/>
  <c r="AJ28" i="12"/>
  <c r="AH37" i="12"/>
  <c r="AH55" i="12"/>
  <c r="AU25" i="12"/>
  <c r="BX67" i="12"/>
  <c r="CT79" i="12"/>
  <c r="AO94" i="12"/>
  <c r="CE63" i="12"/>
  <c r="BD39" i="12"/>
  <c r="CI52" i="12"/>
  <c r="AZ78" i="12"/>
  <c r="BA73" i="12"/>
  <c r="BI70" i="12"/>
  <c r="CP91" i="12"/>
  <c r="BP29" i="12"/>
  <c r="CA77" i="12"/>
  <c r="AU18" i="12"/>
  <c r="AA9" i="12"/>
  <c r="AN54" i="12"/>
  <c r="W80" i="12"/>
  <c r="BG24" i="12"/>
  <c r="CG66" i="12"/>
  <c r="AT18" i="12"/>
  <c r="L81" i="12"/>
  <c r="BR66" i="12"/>
  <c r="CG59" i="12"/>
  <c r="AT88" i="12"/>
  <c r="AI91" i="12"/>
  <c r="AC80" i="12"/>
  <c r="AL20" i="12"/>
  <c r="AX75" i="12"/>
  <c r="BQ99" i="12"/>
  <c r="DA91" i="12"/>
  <c r="BN74" i="12"/>
  <c r="BU101" i="12"/>
  <c r="P79" i="12"/>
  <c r="AL104" i="12"/>
  <c r="BT7" i="12"/>
  <c r="CP88" i="12"/>
  <c r="CG4" i="12"/>
  <c r="CX60" i="12"/>
  <c r="AR63" i="12"/>
  <c r="CS17" i="12"/>
  <c r="CB56" i="12"/>
  <c r="BR75" i="12"/>
  <c r="D53" i="12"/>
  <c r="CH85" i="12"/>
  <c r="AP62" i="12"/>
  <c r="CZ66" i="12"/>
  <c r="H23" i="12"/>
  <c r="AT83" i="12"/>
  <c r="CM32" i="12"/>
  <c r="CG41" i="12"/>
  <c r="S55" i="12"/>
  <c r="BN81" i="12"/>
  <c r="E41" i="12"/>
  <c r="AS47" i="12"/>
  <c r="AG31" i="12"/>
  <c r="E108" i="12"/>
  <c r="BO16" i="12"/>
  <c r="AP18" i="12"/>
  <c r="AJ25" i="12"/>
  <c r="CJ94" i="12"/>
  <c r="BS96" i="12"/>
  <c r="CP54" i="12"/>
  <c r="BO76" i="12"/>
  <c r="CK58" i="12"/>
  <c r="CH82" i="12"/>
  <c r="BE59" i="12"/>
  <c r="AQ40" i="12"/>
  <c r="BL104" i="12"/>
  <c r="DC17" i="12"/>
  <c r="P66" i="12"/>
  <c r="G6" i="12"/>
  <c r="U102" i="12"/>
  <c r="E102" i="12"/>
  <c r="CR77" i="12"/>
  <c r="AO107" i="12"/>
  <c r="AN94" i="12"/>
  <c r="CZ11" i="12"/>
  <c r="CE71" i="12"/>
  <c r="BL77" i="12"/>
  <c r="AV53" i="12"/>
  <c r="CN67" i="12"/>
  <c r="Z55" i="12"/>
  <c r="AB13" i="12"/>
  <c r="S43" i="12"/>
  <c r="CV83" i="12"/>
  <c r="P55" i="12"/>
  <c r="I98" i="12"/>
  <c r="AV38" i="12"/>
  <c r="BI108" i="12"/>
  <c r="AP99" i="12"/>
  <c r="T12" i="12"/>
  <c r="CF64" i="12"/>
  <c r="CC79" i="12"/>
  <c r="AD31" i="12"/>
  <c r="U97" i="12"/>
  <c r="CB44" i="12"/>
  <c r="Q57" i="12"/>
  <c r="AN27" i="12"/>
  <c r="J34" i="12"/>
  <c r="AJ65" i="12"/>
  <c r="W8" i="12"/>
  <c r="BW30" i="12"/>
  <c r="AV101" i="12"/>
  <c r="K28" i="12"/>
  <c r="BO47" i="12"/>
  <c r="CB86" i="12"/>
  <c r="AH30" i="12"/>
  <c r="AH20" i="12"/>
  <c r="AQ57" i="12"/>
  <c r="CH10" i="12"/>
  <c r="BP83" i="12"/>
  <c r="AQ34" i="12"/>
  <c r="CH105" i="12"/>
  <c r="BB18" i="12"/>
  <c r="BC35" i="12"/>
  <c r="G24" i="12"/>
  <c r="CC35" i="12"/>
  <c r="J21" i="12"/>
  <c r="G47" i="12"/>
  <c r="Z98" i="12"/>
  <c r="N12" i="12"/>
  <c r="AW5" i="12"/>
  <c r="U21" i="12"/>
  <c r="CM85" i="12"/>
  <c r="DC89" i="12"/>
  <c r="CY106" i="12"/>
  <c r="AY22" i="12"/>
  <c r="CA68" i="12"/>
  <c r="BI18" i="12"/>
  <c r="BL30" i="12"/>
  <c r="CV22" i="12"/>
  <c r="CP8" i="12"/>
  <c r="D45" i="12"/>
  <c r="CV6" i="12"/>
  <c r="AX15" i="12"/>
  <c r="BV59" i="12"/>
  <c r="CQ47" i="12"/>
  <c r="CZ80" i="12"/>
  <c r="CH99" i="12"/>
  <c r="AP54" i="12"/>
  <c r="BM35" i="12"/>
  <c r="AF88" i="12"/>
  <c r="R100" i="12"/>
  <c r="BJ81" i="12"/>
  <c r="T80" i="12"/>
  <c r="BR86" i="12"/>
  <c r="AB60" i="12"/>
  <c r="AS9" i="12"/>
  <c r="BS64" i="12"/>
  <c r="AY31" i="12"/>
  <c r="CD59" i="12"/>
  <c r="AN39" i="12"/>
  <c r="CP80" i="12"/>
  <c r="CG71" i="12"/>
  <c r="CQ64" i="12"/>
  <c r="CF57" i="12"/>
  <c r="BN91" i="12"/>
  <c r="U7" i="12"/>
  <c r="AU62" i="12"/>
  <c r="BT32" i="12"/>
  <c r="CI75" i="12"/>
  <c r="BD53" i="12"/>
  <c r="CV74" i="12"/>
  <c r="AE99" i="12"/>
  <c r="BI61" i="12"/>
  <c r="AQ90" i="12"/>
  <c r="T17" i="12"/>
  <c r="AQ27" i="12"/>
  <c r="CB57" i="12"/>
  <c r="AX65" i="12"/>
  <c r="CY60" i="12"/>
  <c r="AI22" i="12"/>
  <c r="L38" i="12"/>
  <c r="CV24" i="12"/>
  <c r="BG88" i="12"/>
  <c r="BI71" i="12"/>
  <c r="H77" i="12"/>
  <c r="CX84" i="12"/>
  <c r="W24" i="12"/>
  <c r="CH89" i="12"/>
  <c r="AF94" i="12"/>
  <c r="I97" i="12"/>
  <c r="G28" i="12"/>
  <c r="CE62" i="12"/>
  <c r="CI88" i="12"/>
  <c r="AP39" i="12"/>
  <c r="U34" i="12"/>
  <c r="CO32" i="12"/>
  <c r="BN25" i="12"/>
  <c r="C86" i="12"/>
  <c r="AK51" i="12"/>
  <c r="CB103" i="12"/>
  <c r="T69" i="12"/>
  <c r="AU61" i="12"/>
  <c r="Q40" i="12"/>
  <c r="CM65" i="12"/>
  <c r="S69" i="12"/>
  <c r="K34" i="12"/>
  <c r="T49" i="12"/>
  <c r="R7" i="12"/>
  <c r="Y30" i="12"/>
  <c r="AK57" i="12"/>
  <c r="BR44" i="12"/>
  <c r="AQ102" i="12"/>
  <c r="BU68" i="12"/>
  <c r="BN64" i="12"/>
  <c r="CS25" i="12"/>
  <c r="BA41" i="12"/>
  <c r="AQ29" i="12"/>
  <c r="BG89" i="12"/>
  <c r="BZ65" i="12"/>
  <c r="DA102" i="12"/>
  <c r="P45" i="12"/>
  <c r="CO38" i="12"/>
  <c r="BR21" i="12"/>
  <c r="CN98" i="12"/>
  <c r="CZ24" i="12"/>
  <c r="P93" i="12"/>
  <c r="CK88" i="12"/>
  <c r="AE64" i="12"/>
  <c r="BI50" i="12"/>
  <c r="BI67" i="12"/>
  <c r="CJ64" i="12"/>
  <c r="CB12" i="12"/>
  <c r="J39" i="12"/>
  <c r="CA65" i="12"/>
  <c r="O105" i="12"/>
  <c r="DB99" i="12"/>
  <c r="CE83" i="12"/>
  <c r="P17" i="12"/>
  <c r="J52" i="12"/>
  <c r="BA35" i="12"/>
  <c r="CA7" i="12"/>
  <c r="CP48" i="12"/>
  <c r="AF104" i="12"/>
  <c r="AM53" i="12"/>
  <c r="BK77" i="12"/>
  <c r="AS81" i="12"/>
  <c r="M52" i="12"/>
  <c r="S80" i="12"/>
  <c r="CG106" i="12"/>
  <c r="AU30" i="12"/>
  <c r="T43" i="12"/>
  <c r="CU55" i="12"/>
  <c r="AL74" i="12"/>
  <c r="Q96" i="12"/>
  <c r="CE99" i="12"/>
  <c r="Q27" i="12"/>
  <c r="CY32" i="12"/>
  <c r="J104" i="12"/>
  <c r="CD85" i="12"/>
  <c r="BS22" i="12"/>
  <c r="T8" i="12"/>
  <c r="BT82" i="12"/>
  <c r="CO28" i="12"/>
  <c r="BT94" i="12"/>
  <c r="BU91" i="12"/>
  <c r="P77" i="12"/>
  <c r="CB105" i="12"/>
  <c r="BS28" i="12"/>
  <c r="AE93" i="12"/>
  <c r="CT71" i="12"/>
  <c r="CL105" i="12"/>
  <c r="AJ34" i="12"/>
  <c r="H74" i="12"/>
  <c r="CA103" i="12"/>
  <c r="BE29" i="12"/>
  <c r="AV48" i="12"/>
  <c r="BW39" i="12"/>
  <c r="N65" i="12"/>
  <c r="CV29" i="12"/>
  <c r="CF45" i="12"/>
  <c r="AM61" i="12"/>
  <c r="W98" i="12"/>
  <c r="AD70" i="12"/>
  <c r="AL46" i="12"/>
  <c r="DA21" i="12"/>
  <c r="AT9" i="12"/>
  <c r="CG88" i="12"/>
  <c r="F58" i="12"/>
  <c r="DB17" i="12"/>
  <c r="J18" i="12"/>
  <c r="DC88" i="12"/>
  <c r="DB27" i="12"/>
  <c r="H18" i="12"/>
  <c r="BW29" i="12"/>
  <c r="BH27" i="12"/>
  <c r="AP42" i="12"/>
  <c r="BD19" i="12"/>
  <c r="AY84" i="12"/>
  <c r="AG34" i="12"/>
  <c r="AT74" i="12"/>
  <c r="V76" i="12"/>
  <c r="AG21" i="12"/>
  <c r="DB31" i="12"/>
  <c r="CK31" i="12"/>
  <c r="CN46" i="12"/>
  <c r="CP43" i="12"/>
  <c r="AR78" i="12"/>
  <c r="BE43" i="12"/>
  <c r="Q83" i="12"/>
  <c r="AF73" i="12"/>
  <c r="AN44" i="12"/>
  <c r="BW71" i="12"/>
  <c r="AZ84" i="12"/>
  <c r="AH85" i="12"/>
  <c r="CJ17" i="12"/>
  <c r="BO52" i="12"/>
  <c r="CS96" i="12"/>
  <c r="CI38" i="12"/>
  <c r="AE84" i="12"/>
  <c r="CW13" i="12"/>
  <c r="Z48" i="12"/>
  <c r="CR24" i="12"/>
  <c r="W87" i="12"/>
  <c r="AN83" i="12"/>
  <c r="E70" i="12"/>
  <c r="BM41" i="12"/>
  <c r="G40" i="12"/>
  <c r="CG53" i="12"/>
  <c r="BO103" i="12"/>
  <c r="S107" i="12"/>
  <c r="AK11" i="12"/>
  <c r="BC41" i="12"/>
  <c r="CU94" i="12"/>
  <c r="CQ36" i="12"/>
  <c r="CY7" i="12"/>
  <c r="AJ105" i="12"/>
  <c r="AG97" i="12"/>
  <c r="X82" i="12"/>
  <c r="BD85" i="12"/>
  <c r="AM50" i="12"/>
  <c r="U76" i="12"/>
  <c r="CW78" i="12"/>
  <c r="BG100" i="12"/>
  <c r="AA51" i="12"/>
  <c r="BU38" i="12"/>
  <c r="BB96" i="12"/>
  <c r="C8" i="12"/>
  <c r="AU101" i="12"/>
  <c r="CT47" i="12"/>
  <c r="BY70" i="12"/>
  <c r="CA104" i="12"/>
  <c r="CF43" i="12"/>
  <c r="F73" i="12"/>
  <c r="AE68" i="12"/>
  <c r="P65" i="12"/>
  <c r="BZ26" i="12"/>
  <c r="L73" i="12"/>
  <c r="DC73" i="12"/>
  <c r="CS90" i="12"/>
  <c r="AQ55" i="12"/>
  <c r="N38" i="12"/>
  <c r="P106" i="12"/>
  <c r="CO91" i="12"/>
  <c r="AP105" i="12"/>
  <c r="BM8" i="12"/>
  <c r="AL94" i="12"/>
  <c r="BM86" i="12"/>
  <c r="BW57" i="12"/>
  <c r="BP100" i="12"/>
  <c r="BI89" i="12"/>
  <c r="BY104" i="12"/>
  <c r="G30" i="12"/>
  <c r="BW89" i="12"/>
  <c r="CR22" i="12"/>
  <c r="R85" i="12"/>
  <c r="AP40" i="12"/>
  <c r="CT34" i="12"/>
  <c r="BK89" i="12"/>
  <c r="BG45" i="12"/>
  <c r="CU89" i="12"/>
  <c r="BV8" i="12"/>
  <c r="AX58" i="12"/>
  <c r="CA108" i="12"/>
  <c r="CI10" i="12"/>
  <c r="AK85" i="12"/>
  <c r="K68" i="12"/>
  <c r="K81" i="12"/>
  <c r="CE32" i="12"/>
  <c r="CD49" i="12"/>
  <c r="D107" i="12"/>
  <c r="BG86" i="12"/>
  <c r="CY85" i="12"/>
  <c r="AW8" i="12"/>
  <c r="H37" i="12"/>
  <c r="BU105" i="12"/>
  <c r="AU60" i="12"/>
  <c r="CD77" i="12"/>
  <c r="CY43" i="12"/>
  <c r="AJ22" i="12"/>
  <c r="L82" i="12"/>
  <c r="V74" i="12"/>
  <c r="K6" i="12"/>
  <c r="CJ16" i="12"/>
  <c r="AG33" i="12"/>
  <c r="Y43" i="12"/>
  <c r="CV91" i="12"/>
  <c r="CW12" i="12"/>
  <c r="BJ107" i="12"/>
  <c r="BP58" i="12"/>
  <c r="BG54" i="12"/>
  <c r="CH62" i="12"/>
  <c r="CZ51" i="12"/>
  <c r="BA18" i="12"/>
  <c r="BY54" i="12"/>
  <c r="BL17" i="12"/>
  <c r="CY45" i="12"/>
  <c r="U60" i="12"/>
  <c r="AS20" i="12"/>
  <c r="CU12" i="12"/>
  <c r="I107" i="12"/>
  <c r="BE57" i="12"/>
  <c r="BP28" i="12"/>
  <c r="BZ69" i="12"/>
  <c r="BD87" i="12"/>
  <c r="CM9" i="12"/>
  <c r="BB38" i="12"/>
  <c r="CR100" i="12"/>
  <c r="AL44" i="12"/>
  <c r="J31" i="12"/>
  <c r="CX69" i="12"/>
  <c r="I7" i="12"/>
  <c r="K25" i="12"/>
  <c r="BM21" i="12"/>
  <c r="AE75" i="12"/>
  <c r="H71" i="12"/>
  <c r="CX72" i="12"/>
  <c r="BS94" i="12"/>
  <c r="Q104" i="12"/>
  <c r="AW107" i="12"/>
  <c r="CZ39" i="12"/>
  <c r="M66" i="12"/>
  <c r="AI39" i="12"/>
  <c r="L62" i="12"/>
  <c r="BA67" i="12"/>
  <c r="AT15" i="12"/>
  <c r="CR43" i="12"/>
  <c r="BD75" i="12"/>
  <c r="CZ67" i="12"/>
  <c r="AO100" i="12"/>
  <c r="CU88" i="12"/>
  <c r="BU73" i="12"/>
  <c r="BX71" i="12"/>
  <c r="AO86" i="12"/>
  <c r="BR98" i="12"/>
  <c r="CC82" i="12"/>
  <c r="BT79" i="12"/>
  <c r="BV48" i="12"/>
  <c r="BS30" i="12"/>
  <c r="AN70" i="12"/>
  <c r="K69" i="12"/>
  <c r="C93" i="12"/>
  <c r="AV40" i="12"/>
  <c r="BI90" i="12"/>
  <c r="BA16" i="12"/>
  <c r="AP20" i="12"/>
  <c r="AJ41" i="12"/>
  <c r="AJ70" i="12"/>
  <c r="J29" i="12"/>
  <c r="BS41" i="12"/>
  <c r="DA99" i="12"/>
  <c r="DB72" i="12"/>
  <c r="BH22" i="12"/>
  <c r="DA13" i="12"/>
  <c r="X59" i="12"/>
  <c r="CO76" i="12"/>
  <c r="BS81" i="12"/>
  <c r="BM12" i="12"/>
  <c r="AP64" i="12"/>
  <c r="BE79" i="12"/>
  <c r="AD101" i="12"/>
  <c r="BW52" i="12"/>
  <c r="BO62" i="12"/>
  <c r="AM9" i="12"/>
  <c r="G8" i="12"/>
  <c r="BX63" i="12"/>
  <c r="CE68" i="12"/>
  <c r="AV11" i="12"/>
  <c r="AK66" i="12"/>
  <c r="AM104" i="12"/>
  <c r="BE70" i="12"/>
  <c r="BD44" i="12"/>
  <c r="BE102" i="12"/>
  <c r="CT100" i="12"/>
  <c r="BV100" i="12"/>
  <c r="N13" i="12"/>
  <c r="BY9" i="12"/>
  <c r="AD21" i="12"/>
  <c r="CD98" i="12"/>
  <c r="BV96" i="12"/>
  <c r="BG103" i="12"/>
  <c r="BH75" i="12"/>
  <c r="BI48" i="12"/>
  <c r="AF6" i="12"/>
  <c r="AP6" i="12"/>
  <c r="BN22" i="12"/>
  <c r="CQ74" i="12"/>
  <c r="BF31" i="12"/>
  <c r="AZ39" i="12"/>
  <c r="CB25" i="12"/>
  <c r="M50" i="12"/>
  <c r="CQ68" i="12"/>
  <c r="AC62" i="12"/>
  <c r="R48" i="12"/>
  <c r="BQ98" i="12"/>
  <c r="AR69" i="12"/>
  <c r="CI4" i="12"/>
  <c r="AJ96" i="12"/>
  <c r="AQ65" i="12"/>
  <c r="CG64" i="12"/>
  <c r="Y82" i="12"/>
  <c r="Z60" i="12"/>
  <c r="AF107" i="12"/>
  <c r="CZ49" i="12"/>
  <c r="BT69" i="12"/>
  <c r="S60" i="12"/>
  <c r="AG43" i="12"/>
  <c r="BE34" i="12"/>
  <c r="BM50" i="12"/>
  <c r="CH90" i="12"/>
  <c r="BO19" i="12"/>
  <c r="AQ28" i="12"/>
  <c r="BR96" i="12"/>
  <c r="AF10" i="12"/>
  <c r="CI33" i="12"/>
  <c r="CJ13" i="12"/>
  <c r="AI64" i="12"/>
  <c r="CV107" i="12"/>
  <c r="R18" i="12"/>
  <c r="BV75" i="12"/>
  <c r="AS78" i="12"/>
  <c r="W106" i="12"/>
  <c r="BW15" i="12"/>
  <c r="AC92" i="12"/>
  <c r="BV73" i="12"/>
  <c r="BL22" i="12"/>
  <c r="DC22" i="12"/>
  <c r="CZ95" i="12"/>
  <c r="M24" i="12"/>
  <c r="AU90" i="12"/>
  <c r="O75" i="12"/>
  <c r="CH75" i="12"/>
  <c r="BQ55" i="12"/>
  <c r="CY52" i="12"/>
  <c r="CV25" i="12"/>
  <c r="AL96" i="12"/>
  <c r="BX103" i="12"/>
  <c r="AO12" i="12"/>
  <c r="CF98" i="12"/>
  <c r="BP64" i="12"/>
  <c r="CA32" i="12"/>
  <c r="O42" i="12"/>
  <c r="CB28" i="12"/>
  <c r="BL41" i="12"/>
  <c r="CE19" i="12"/>
  <c r="AJ91" i="12"/>
  <c r="AI4" i="12"/>
  <c r="C81" i="12"/>
  <c r="AC95" i="12"/>
  <c r="CH27" i="12"/>
  <c r="BN9" i="12"/>
  <c r="AS21" i="12"/>
  <c r="P96" i="12"/>
  <c r="BG84" i="12"/>
  <c r="AM56" i="12"/>
  <c r="T21" i="12"/>
  <c r="C56" i="12"/>
  <c r="CK37" i="12"/>
  <c r="I55" i="12"/>
  <c r="AZ108" i="12"/>
  <c r="BQ71" i="12"/>
  <c r="DB12" i="12"/>
  <c r="CU63" i="12"/>
  <c r="K93" i="12"/>
  <c r="BQ63" i="12"/>
  <c r="AQ75" i="12"/>
  <c r="CD15" i="12"/>
  <c r="BG108" i="12"/>
  <c r="BG96" i="12"/>
  <c r="BN29" i="12"/>
  <c r="AL97" i="12"/>
  <c r="AX35" i="12"/>
  <c r="AY5" i="12"/>
  <c r="Z37" i="12"/>
  <c r="AX37" i="12"/>
  <c r="BO39" i="12"/>
  <c r="BT19" i="12"/>
  <c r="CG38" i="12"/>
  <c r="Z45" i="12"/>
  <c r="DB16" i="12"/>
  <c r="DB79" i="12"/>
  <c r="BA21" i="12"/>
  <c r="CV18" i="12"/>
  <c r="M107" i="12"/>
  <c r="X81" i="12"/>
  <c r="AN107" i="12"/>
  <c r="CV33" i="12"/>
  <c r="AC38" i="12"/>
  <c r="AJ62" i="12"/>
  <c r="AO7" i="12"/>
  <c r="CK66" i="12"/>
  <c r="AR81" i="12"/>
  <c r="G71" i="12"/>
  <c r="BI80" i="12"/>
  <c r="AM39" i="12"/>
  <c r="BH69" i="12"/>
  <c r="W101" i="12"/>
  <c r="AK36" i="12"/>
  <c r="AV29" i="12"/>
  <c r="CQ49" i="12"/>
  <c r="AZ75" i="12"/>
  <c r="AV18" i="12"/>
  <c r="CM44" i="12"/>
  <c r="CK21" i="12"/>
  <c r="X90" i="12"/>
  <c r="AF38" i="12"/>
  <c r="CB15" i="12"/>
  <c r="CG54" i="12"/>
  <c r="BE81" i="12"/>
  <c r="DC49" i="12"/>
  <c r="BE42" i="12"/>
  <c r="AW33" i="12"/>
  <c r="CX87" i="12"/>
  <c r="AP97" i="12"/>
  <c r="AL47" i="12"/>
  <c r="CY24" i="12"/>
  <c r="BT14" i="12"/>
  <c r="K12" i="12"/>
  <c r="BB22" i="12"/>
  <c r="Y55" i="12"/>
  <c r="CN48" i="12"/>
  <c r="CQ17" i="12"/>
  <c r="CD11" i="12"/>
  <c r="BY71" i="12"/>
  <c r="Q48" i="12"/>
  <c r="BV83" i="12"/>
  <c r="CB62" i="12"/>
  <c r="Q8" i="12"/>
  <c r="BK56" i="12"/>
  <c r="BK18" i="12"/>
  <c r="G80" i="12"/>
  <c r="X83" i="12"/>
  <c r="BO66" i="12"/>
  <c r="DB69" i="12"/>
  <c r="CD92" i="12"/>
  <c r="DB40" i="12"/>
  <c r="U69" i="12"/>
  <c r="AM79" i="12"/>
  <c r="F46" i="12"/>
  <c r="BU50" i="12"/>
  <c r="H89" i="12"/>
  <c r="AR53" i="12"/>
  <c r="P86" i="12"/>
  <c r="BG9" i="12"/>
  <c r="AB108" i="12"/>
  <c r="BQ87" i="12"/>
  <c r="CP22" i="12"/>
  <c r="BJ88" i="12"/>
  <c r="Q51" i="12"/>
  <c r="CU13" i="12"/>
  <c r="I66" i="12"/>
  <c r="CD69" i="12"/>
  <c r="BB94" i="12"/>
  <c r="CK56" i="12"/>
  <c r="BE98" i="12"/>
  <c r="BQ21" i="12"/>
  <c r="CQ80" i="12"/>
  <c r="CG78" i="12"/>
  <c r="P83" i="12"/>
  <c r="AZ41" i="12"/>
  <c r="CI98" i="12"/>
  <c r="BD40" i="12"/>
  <c r="AS77" i="12"/>
  <c r="D47" i="12"/>
  <c r="BW32" i="12"/>
  <c r="BA71" i="12"/>
  <c r="CU87" i="12"/>
  <c r="CQ37" i="12"/>
  <c r="O107" i="12"/>
  <c r="AB24" i="12"/>
  <c r="BX60" i="12"/>
  <c r="CX22" i="12"/>
  <c r="CM35" i="12"/>
  <c r="AL89" i="12"/>
  <c r="Z79" i="12"/>
  <c r="CY44" i="12"/>
  <c r="BR30" i="12"/>
  <c r="Q73" i="12"/>
  <c r="J71" i="12"/>
  <c r="CA35" i="12"/>
  <c r="AE4" i="12"/>
  <c r="F49" i="12"/>
  <c r="AD27" i="12"/>
  <c r="CS95" i="12"/>
  <c r="DB46" i="12"/>
  <c r="D48" i="12"/>
  <c r="CO45" i="12"/>
  <c r="CH74" i="12"/>
  <c r="G102" i="12"/>
  <c r="P16" i="12"/>
  <c r="AS16" i="12"/>
  <c r="AX55" i="12"/>
  <c r="CY100" i="12"/>
  <c r="DC66" i="12"/>
  <c r="CX9" i="12"/>
  <c r="O78" i="12"/>
  <c r="DA87" i="12"/>
  <c r="CI66" i="12"/>
  <c r="BT72" i="12"/>
  <c r="K96" i="12"/>
  <c r="J94" i="12"/>
  <c r="AV105" i="12"/>
  <c r="BS56" i="12"/>
  <c r="H105" i="12"/>
  <c r="CH58" i="12"/>
  <c r="AN23" i="12"/>
  <c r="P107" i="12"/>
  <c r="AA42" i="12"/>
  <c r="R82" i="12"/>
  <c r="AG38" i="12"/>
  <c r="U16" i="12"/>
  <c r="CZ36" i="12"/>
  <c r="L98" i="12"/>
  <c r="BO14" i="12"/>
  <c r="X89" i="12"/>
  <c r="BN78" i="12"/>
  <c r="AO39" i="12"/>
  <c r="BO45" i="12"/>
  <c r="CI81" i="12"/>
  <c r="AO53" i="12"/>
  <c r="BK107" i="12"/>
  <c r="BU72" i="12"/>
  <c r="BP96" i="12"/>
  <c r="BO10" i="12"/>
  <c r="BR77" i="12"/>
  <c r="CI99" i="12"/>
  <c r="BV84" i="12"/>
  <c r="BN38" i="12"/>
  <c r="CP63" i="12"/>
  <c r="AC17" i="12"/>
  <c r="BS17" i="12"/>
  <c r="AH74" i="12"/>
  <c r="BD30" i="12"/>
  <c r="BY62" i="12"/>
  <c r="J17" i="12"/>
  <c r="U28" i="12"/>
  <c r="AN76" i="12"/>
  <c r="Z20" i="12"/>
  <c r="CC64" i="12"/>
  <c r="BO23" i="12"/>
  <c r="AQ85" i="12"/>
  <c r="CO61" i="12"/>
  <c r="AJ55" i="12"/>
  <c r="BQ67" i="12"/>
  <c r="CJ54" i="12"/>
  <c r="BI88" i="12"/>
  <c r="M10" i="12"/>
  <c r="CV104" i="12"/>
  <c r="E72" i="12"/>
  <c r="DC40" i="12"/>
  <c r="BQ30" i="12"/>
  <c r="AS70" i="12"/>
  <c r="CZ62" i="12"/>
  <c r="BD77" i="12"/>
  <c r="CC76" i="12"/>
  <c r="BV87" i="12"/>
  <c r="Y23" i="12"/>
  <c r="Q4" i="12"/>
  <c r="CQ103" i="12"/>
  <c r="Z29" i="12"/>
  <c r="CP33" i="12"/>
  <c r="DB29" i="12"/>
  <c r="AF62" i="12"/>
  <c r="X56" i="12"/>
  <c r="BX78" i="12"/>
  <c r="CS65" i="12"/>
  <c r="L106" i="12"/>
  <c r="AX20" i="12"/>
  <c r="CU5" i="12"/>
  <c r="CW7" i="12"/>
  <c r="AN80" i="12"/>
  <c r="CF36" i="12"/>
  <c r="CE85" i="12"/>
  <c r="BW63" i="12"/>
  <c r="F100" i="12"/>
  <c r="CC25" i="12"/>
  <c r="CG17" i="12"/>
  <c r="J85" i="12"/>
  <c r="CL69" i="12"/>
  <c r="CL50" i="12"/>
  <c r="CA58" i="12"/>
  <c r="AN61" i="12"/>
  <c r="CN60" i="12"/>
  <c r="CR14" i="12"/>
  <c r="U8" i="12"/>
  <c r="BS95" i="12"/>
  <c r="BL57" i="12"/>
  <c r="CA91" i="12"/>
  <c r="AX78" i="12"/>
  <c r="CD97" i="12"/>
  <c r="CI78" i="12"/>
  <c r="AP94" i="12"/>
  <c r="CB83" i="12"/>
  <c r="AA100" i="12"/>
  <c r="CX102" i="12"/>
  <c r="CY42" i="12"/>
  <c r="BD108" i="12"/>
  <c r="CY101" i="12"/>
  <c r="BE76" i="12"/>
  <c r="AW41" i="12"/>
  <c r="BQ9" i="12"/>
  <c r="BF39" i="12"/>
  <c r="R36" i="12"/>
  <c r="F51" i="12"/>
  <c r="CW77" i="12"/>
  <c r="DC57" i="12"/>
  <c r="X42" i="12"/>
  <c r="BW55" i="12"/>
  <c r="BW81" i="12"/>
  <c r="CY73" i="12"/>
  <c r="D26" i="12"/>
  <c r="CS5" i="12"/>
  <c r="BX37" i="12"/>
  <c r="CL55" i="12"/>
  <c r="CT66" i="12"/>
  <c r="CY25" i="12"/>
  <c r="BW49" i="12"/>
  <c r="DA12" i="12"/>
  <c r="AZ22" i="12"/>
  <c r="CW98" i="12"/>
  <c r="BG57" i="12"/>
  <c r="BN72" i="12"/>
  <c r="AI51" i="12"/>
  <c r="BP95" i="12"/>
  <c r="AK89" i="12"/>
  <c r="AZ95" i="12"/>
  <c r="H90" i="12"/>
  <c r="AJ68" i="12"/>
  <c r="CQ52" i="12"/>
  <c r="X72" i="12"/>
  <c r="BV107" i="12"/>
  <c r="AJ90" i="12"/>
  <c r="AY76" i="12"/>
  <c r="Z5" i="12"/>
  <c r="AZ54" i="12"/>
  <c r="BR105" i="12"/>
  <c r="L45" i="12"/>
  <c r="G21" i="12"/>
  <c r="BJ100" i="12"/>
  <c r="BK52" i="12"/>
  <c r="CF89" i="12"/>
  <c r="AA48" i="12"/>
  <c r="CA10" i="12"/>
  <c r="BW80" i="12"/>
  <c r="BI84" i="12"/>
  <c r="CZ65" i="12"/>
  <c r="CW28" i="12"/>
  <c r="AH33" i="12"/>
  <c r="BQ51" i="12"/>
  <c r="AY18" i="12"/>
  <c r="BW82" i="12"/>
  <c r="BP90" i="12"/>
  <c r="P42" i="12"/>
  <c r="N95" i="12"/>
  <c r="AG98" i="12"/>
  <c r="BQ44" i="12"/>
  <c r="CS88" i="12"/>
  <c r="CA107" i="12"/>
  <c r="H19" i="12"/>
  <c r="CE25" i="12"/>
  <c r="AE77" i="12"/>
  <c r="BZ23" i="12"/>
  <c r="DC16" i="12"/>
  <c r="AL101" i="12"/>
  <c r="CP12" i="12"/>
  <c r="CF80" i="12"/>
  <c r="AT14" i="12"/>
  <c r="CZ72" i="12"/>
  <c r="BP69" i="12"/>
  <c r="AK86" i="12"/>
  <c r="CD68" i="12"/>
  <c r="AT5" i="12"/>
  <c r="L94" i="12"/>
  <c r="AY24" i="12"/>
  <c r="CI77" i="12"/>
  <c r="CH103" i="12"/>
  <c r="K20" i="12"/>
  <c r="BR43" i="12"/>
  <c r="CX51" i="12"/>
  <c r="CT35" i="12"/>
  <c r="AI78" i="12"/>
  <c r="AA59" i="12"/>
  <c r="BG66" i="12"/>
  <c r="AG108" i="12"/>
  <c r="BN27" i="12"/>
  <c r="BW17" i="12"/>
  <c r="V25" i="12"/>
  <c r="X17" i="12"/>
  <c r="BP11" i="12"/>
  <c r="R108" i="12"/>
  <c r="BV24" i="12"/>
  <c r="AV77" i="12"/>
  <c r="V23" i="12"/>
  <c r="AR24" i="12"/>
  <c r="X15" i="12"/>
  <c r="W97" i="12"/>
  <c r="CH69" i="12"/>
  <c r="DA9" i="12"/>
  <c r="K30" i="12"/>
  <c r="BF107" i="12"/>
  <c r="CK97" i="12"/>
  <c r="AX97" i="12"/>
  <c r="CD101" i="12"/>
  <c r="AF108" i="12"/>
  <c r="BP57" i="12"/>
  <c r="K92" i="12"/>
  <c r="P8" i="12"/>
  <c r="AR77" i="12"/>
  <c r="D90" i="12"/>
  <c r="E95" i="12"/>
  <c r="BY22" i="12"/>
  <c r="CG5" i="12"/>
  <c r="BX33" i="12"/>
  <c r="W63" i="12"/>
  <c r="P31" i="12"/>
  <c r="Q19" i="12"/>
  <c r="BJ9" i="12"/>
  <c r="BS72" i="12"/>
  <c r="BA57" i="12"/>
  <c r="CJ72" i="12"/>
  <c r="CO62" i="12"/>
  <c r="BD55" i="12"/>
  <c r="BT31" i="12"/>
  <c r="AW10" i="12"/>
  <c r="X91" i="12"/>
  <c r="AM80" i="12"/>
  <c r="CB108" i="12"/>
  <c r="CP85" i="12"/>
  <c r="AE59" i="12"/>
  <c r="CE103" i="12"/>
  <c r="CI14" i="12"/>
  <c r="BB55" i="12"/>
  <c r="BY60" i="12"/>
  <c r="AC94" i="12"/>
  <c r="S29" i="12"/>
  <c r="Z39" i="12"/>
  <c r="BE23" i="12"/>
  <c r="D106" i="12"/>
  <c r="CD50" i="12"/>
  <c r="DB102" i="12"/>
  <c r="BN49" i="12"/>
  <c r="BC33" i="12"/>
  <c r="BZ100" i="12"/>
  <c r="BR99" i="12"/>
  <c r="CF14" i="12"/>
  <c r="CR99" i="12"/>
  <c r="H66" i="12"/>
  <c r="BI105" i="12"/>
  <c r="R87" i="12"/>
  <c r="AC13" i="12"/>
  <c r="AM12" i="12"/>
  <c r="BI45" i="12"/>
  <c r="CC100" i="12"/>
  <c r="BV91" i="12"/>
  <c r="BE63" i="12"/>
  <c r="CJ25" i="12"/>
  <c r="AG62" i="12"/>
  <c r="BU96" i="12"/>
  <c r="AM91" i="12"/>
  <c r="E6" i="12"/>
  <c r="N47" i="12"/>
  <c r="BW68" i="12"/>
  <c r="AY92" i="12"/>
  <c r="CE45" i="12"/>
  <c r="K100" i="12"/>
  <c r="AT79" i="12"/>
  <c r="AE61" i="12"/>
  <c r="AG104" i="12"/>
  <c r="CZ8" i="12"/>
  <c r="CI41" i="12"/>
  <c r="CG24" i="12"/>
  <c r="AJ5" i="12"/>
  <c r="CF71" i="12"/>
  <c r="AI101" i="12"/>
  <c r="O81" i="12"/>
  <c r="CG23" i="12"/>
  <c r="BU85" i="12"/>
  <c r="AK21" i="12"/>
  <c r="CL33" i="12"/>
  <c r="BS27" i="12"/>
  <c r="BX35" i="12"/>
  <c r="BO71" i="12"/>
  <c r="DB14" i="12"/>
  <c r="BE52" i="12"/>
  <c r="AS53" i="12"/>
  <c r="CR75" i="12"/>
  <c r="AZ57" i="12"/>
  <c r="T96" i="12"/>
  <c r="AU49" i="12"/>
  <c r="CC29" i="12"/>
  <c r="BT10" i="12"/>
  <c r="AZ35" i="12"/>
  <c r="AN13" i="12"/>
  <c r="AO13" i="12"/>
  <c r="AP48" i="12"/>
  <c r="C30" i="12"/>
  <c r="W10" i="12"/>
  <c r="R84" i="12"/>
  <c r="BL101" i="12"/>
  <c r="S77" i="12"/>
  <c r="BA43" i="12"/>
  <c r="CL26" i="12"/>
  <c r="P21" i="12"/>
  <c r="D56" i="12"/>
  <c r="M67" i="12"/>
  <c r="BB33" i="12"/>
  <c r="BB57" i="12"/>
  <c r="AP71" i="12"/>
  <c r="BL52" i="12"/>
  <c r="BU16" i="12"/>
  <c r="CU32" i="12"/>
  <c r="V12" i="12"/>
  <c r="AA5" i="12"/>
  <c r="AD73" i="12"/>
  <c r="F64" i="12"/>
  <c r="BX48" i="12"/>
  <c r="AT82" i="12"/>
  <c r="DA43" i="12"/>
  <c r="BY38" i="12"/>
  <c r="BK28" i="12"/>
  <c r="CH12" i="12"/>
  <c r="BS46" i="12"/>
  <c r="BN55" i="12"/>
  <c r="AQ10" i="12"/>
  <c r="Q107" i="12"/>
  <c r="BC4" i="12"/>
  <c r="CQ7" i="12"/>
  <c r="DA31" i="12"/>
  <c r="D60" i="12"/>
  <c r="DB11" i="12"/>
  <c r="AQ59" i="12"/>
  <c r="CY33" i="12"/>
  <c r="BN43" i="12"/>
  <c r="CE86" i="12"/>
  <c r="AU7" i="12"/>
  <c r="Q33" i="12"/>
  <c r="AI17" i="12"/>
  <c r="P100" i="12"/>
  <c r="BC9" i="12"/>
  <c r="CE36" i="12"/>
  <c r="AD18" i="12"/>
  <c r="Z12" i="12"/>
  <c r="CD37" i="12"/>
  <c r="AL93" i="12"/>
  <c r="AM40" i="12"/>
  <c r="BE92" i="12"/>
  <c r="AQ98" i="12"/>
  <c r="CF49" i="12"/>
  <c r="BS103" i="12"/>
  <c r="I48" i="12"/>
  <c r="F76" i="12"/>
  <c r="V103" i="12"/>
  <c r="AU70" i="12"/>
  <c r="CM83" i="12"/>
  <c r="K83" i="12"/>
  <c r="Y6" i="12"/>
  <c r="BZ87" i="12"/>
  <c r="AC22" i="12"/>
  <c r="AN47" i="12"/>
  <c r="CT19" i="12"/>
  <c r="CR74" i="12"/>
  <c r="AI24" i="12"/>
  <c r="BY25" i="12"/>
  <c r="K54" i="12"/>
  <c r="V24" i="12"/>
  <c r="CC13" i="12"/>
  <c r="CH92" i="12"/>
  <c r="BL51" i="12"/>
  <c r="BA98" i="12"/>
  <c r="BU58" i="12"/>
  <c r="CP21" i="12"/>
  <c r="CY105" i="12"/>
  <c r="BJ30" i="12"/>
  <c r="CA60" i="12"/>
  <c r="BM108" i="12"/>
  <c r="CT61" i="12"/>
  <c r="G50" i="12"/>
  <c r="AU24" i="12"/>
  <c r="AF40" i="12"/>
  <c r="H102" i="12"/>
  <c r="BQ17" i="12"/>
  <c r="CP83" i="12"/>
  <c r="V40" i="12"/>
  <c r="CF47" i="12"/>
  <c r="AH51" i="12"/>
  <c r="CQ26" i="12"/>
  <c r="AV14" i="12"/>
  <c r="CR92" i="12"/>
  <c r="U5" i="12"/>
  <c r="AS30" i="12"/>
  <c r="CO15" i="12"/>
  <c r="C73" i="12"/>
  <c r="BY95" i="12"/>
  <c r="CF23" i="12"/>
  <c r="AH29" i="12"/>
  <c r="W73" i="12"/>
  <c r="BY94" i="12"/>
  <c r="CP10" i="12"/>
  <c r="AT4" i="12"/>
  <c r="C77" i="12"/>
  <c r="P22" i="12"/>
  <c r="AM17" i="12"/>
  <c r="BZ78" i="12"/>
  <c r="CJ73" i="12"/>
  <c r="AC88" i="12"/>
  <c r="CJ108" i="12"/>
  <c r="BH49" i="12"/>
  <c r="AE81" i="12"/>
  <c r="CW15" i="12"/>
  <c r="T28" i="12"/>
  <c r="L27" i="12"/>
  <c r="AP15" i="12"/>
  <c r="BU49" i="12"/>
  <c r="DC45" i="12"/>
  <c r="CZ38" i="12"/>
  <c r="AL11" i="12"/>
  <c r="AY52" i="12"/>
  <c r="U75" i="12"/>
  <c r="Y18" i="12"/>
  <c r="CO71" i="12"/>
  <c r="F62" i="12"/>
  <c r="BU31" i="12"/>
  <c r="AL70" i="12"/>
  <c r="CC27" i="12"/>
  <c r="AP76" i="12"/>
  <c r="AI85" i="12"/>
  <c r="AY26" i="12"/>
  <c r="AF68" i="12"/>
  <c r="CF54" i="12"/>
  <c r="BV79" i="12"/>
  <c r="V73" i="12"/>
  <c r="AH19" i="12"/>
  <c r="CY86" i="12"/>
  <c r="CR69" i="12"/>
  <c r="AA10" i="12"/>
  <c r="CP99" i="12"/>
  <c r="AX14" i="12"/>
  <c r="CB46" i="12"/>
  <c r="F68" i="12"/>
  <c r="X101" i="12"/>
  <c r="BV85" i="12"/>
  <c r="CA97" i="12"/>
  <c r="AU105" i="12"/>
  <c r="S65" i="12"/>
  <c r="DC75" i="12"/>
  <c r="BL69" i="12"/>
  <c r="BW99" i="12"/>
  <c r="CZ47" i="12"/>
  <c r="AY43" i="12"/>
  <c r="P104" i="12"/>
  <c r="AN88" i="12"/>
  <c r="D68" i="12"/>
  <c r="R41" i="12"/>
  <c r="X57" i="12"/>
  <c r="AO6" i="12"/>
  <c r="CK60" i="12"/>
  <c r="X96" i="12"/>
  <c r="AK69" i="12"/>
  <c r="CD76" i="12"/>
  <c r="CR40" i="12"/>
  <c r="CR87" i="12"/>
  <c r="L28" i="12"/>
  <c r="AW31" i="12"/>
  <c r="AW37" i="12"/>
  <c r="AW47" i="12"/>
  <c r="F52" i="12"/>
  <c r="P13" i="12"/>
  <c r="CV55" i="12"/>
  <c r="AO34" i="12"/>
  <c r="CY77" i="12"/>
  <c r="BL99" i="12"/>
  <c r="AD13" i="12"/>
  <c r="CL88" i="12"/>
  <c r="AE20" i="12"/>
  <c r="S11" i="12"/>
  <c r="C47" i="12"/>
  <c r="F25" i="12"/>
  <c r="CD90" i="12"/>
  <c r="AJ83" i="12"/>
  <c r="U47" i="12"/>
  <c r="CO89" i="12"/>
  <c r="CK99" i="12"/>
  <c r="CZ75" i="12"/>
  <c r="W49" i="12"/>
  <c r="Z47" i="12"/>
  <c r="BO87" i="12"/>
  <c r="CU49" i="12"/>
  <c r="G86" i="12"/>
  <c r="BD80" i="12"/>
  <c r="O103" i="12"/>
  <c r="O47" i="12"/>
  <c r="AR18" i="12"/>
  <c r="CO84" i="12"/>
  <c r="E55" i="12"/>
  <c r="CU76" i="12"/>
  <c r="BN11" i="12"/>
  <c r="AA95" i="12"/>
  <c r="I82" i="12"/>
  <c r="BT85" i="12"/>
  <c r="P99" i="12"/>
  <c r="P56" i="12"/>
  <c r="BS52" i="12"/>
  <c r="CB51" i="12"/>
  <c r="W36" i="12"/>
  <c r="CY87" i="12"/>
  <c r="W58" i="12"/>
  <c r="BY31" i="12"/>
  <c r="CY99" i="12"/>
  <c r="BS92" i="12"/>
  <c r="CT68" i="12"/>
  <c r="BA79" i="12"/>
  <c r="DA69" i="12"/>
  <c r="Q54" i="12"/>
  <c r="BP93" i="12"/>
  <c r="CU25" i="12"/>
  <c r="F29" i="12"/>
  <c r="CF85" i="12"/>
  <c r="CA75" i="12"/>
  <c r="AR97" i="12"/>
  <c r="Q34" i="12"/>
  <c r="D19" i="12"/>
  <c r="BX52" i="12"/>
  <c r="CD4" i="12"/>
  <c r="Q55" i="12"/>
  <c r="BR55" i="12"/>
  <c r="I46" i="12"/>
  <c r="AP65" i="12"/>
  <c r="V64" i="12"/>
  <c r="Z103" i="12"/>
  <c r="CH65" i="12"/>
  <c r="CV65" i="12"/>
  <c r="CD89" i="12"/>
  <c r="CA19" i="12"/>
  <c r="AP75" i="12"/>
  <c r="BL37" i="12"/>
  <c r="DC20" i="12"/>
  <c r="BL86" i="12"/>
  <c r="AI98" i="12"/>
  <c r="AM52" i="12"/>
  <c r="AD93" i="12"/>
  <c r="CI39" i="12"/>
  <c r="BH5" i="12"/>
  <c r="I39" i="12"/>
  <c r="AW32" i="12"/>
  <c r="R92" i="12"/>
  <c r="AX83" i="12"/>
  <c r="BD91" i="12"/>
  <c r="BU52" i="12"/>
  <c r="CR38" i="12"/>
  <c r="U25" i="12"/>
  <c r="BJ77" i="12"/>
  <c r="X5" i="12"/>
  <c r="H103" i="12"/>
  <c r="BK22" i="12"/>
  <c r="CG77" i="12"/>
  <c r="R54" i="12"/>
  <c r="BQ25" i="12"/>
  <c r="BC31" i="12"/>
  <c r="BS77" i="12"/>
  <c r="AP56" i="12"/>
  <c r="AU9" i="12"/>
  <c r="L32" i="12"/>
  <c r="AS73" i="12"/>
  <c r="BW36" i="12"/>
  <c r="CM10" i="12"/>
  <c r="CH76" i="12"/>
  <c r="CV101" i="12"/>
  <c r="H98" i="12"/>
  <c r="BA33" i="12"/>
  <c r="R83" i="12"/>
  <c r="CJ9" i="12"/>
  <c r="D101" i="12"/>
  <c r="CM63" i="12"/>
  <c r="CU18" i="12"/>
  <c r="BQ14" i="12"/>
  <c r="BC76" i="12"/>
  <c r="AK20" i="12"/>
  <c r="BE65" i="12"/>
  <c r="E103" i="12"/>
  <c r="AT59" i="12"/>
  <c r="CG87" i="12"/>
  <c r="AW78" i="12"/>
  <c r="CL17" i="12"/>
  <c r="Z15" i="12"/>
  <c r="BY14" i="12"/>
  <c r="CV60" i="12"/>
  <c r="I63" i="12"/>
  <c r="DA67" i="12"/>
  <c r="DC68" i="12"/>
  <c r="AS7" i="12"/>
  <c r="D66" i="12"/>
  <c r="CO8" i="12"/>
  <c r="CC96" i="12"/>
  <c r="BL100" i="12"/>
  <c r="AW101" i="12"/>
  <c r="AF82" i="12"/>
  <c r="CY69" i="12"/>
  <c r="CP97" i="12"/>
  <c r="CH31" i="12"/>
  <c r="BM5" i="12"/>
  <c r="G20" i="12"/>
  <c r="S98" i="12"/>
  <c r="Y70" i="12"/>
  <c r="CL24" i="12"/>
  <c r="CB89" i="12"/>
  <c r="BB4" i="12"/>
  <c r="AS35" i="12"/>
  <c r="AJ46" i="12"/>
  <c r="BH72" i="12"/>
  <c r="BB47" i="12"/>
  <c r="Q98" i="12"/>
  <c r="BR95" i="12"/>
  <c r="BT34" i="12"/>
  <c r="AM86" i="12"/>
  <c r="BA87" i="12"/>
  <c r="BD12" i="12"/>
  <c r="DA22" i="12"/>
  <c r="AC91" i="12"/>
  <c r="E90" i="12"/>
  <c r="CO27" i="12"/>
  <c r="AX74" i="12"/>
  <c r="CS37" i="12"/>
  <c r="AM87" i="12"/>
  <c r="N82" i="12"/>
  <c r="BH25" i="12"/>
  <c r="AX86" i="12"/>
  <c r="CN91" i="12"/>
  <c r="AN78" i="12"/>
  <c r="BQ104" i="12"/>
  <c r="BX55" i="12"/>
  <c r="W108" i="12"/>
  <c r="BN71" i="12"/>
  <c r="AW18" i="12"/>
  <c r="AD97" i="12"/>
  <c r="BG8" i="12"/>
  <c r="BN37" i="12"/>
  <c r="AH44" i="12"/>
  <c r="BO27" i="12"/>
  <c r="AF87" i="12"/>
  <c r="BR29" i="12"/>
  <c r="CT32" i="12"/>
  <c r="CJ56" i="12"/>
  <c r="AG61" i="12"/>
  <c r="K66" i="12"/>
  <c r="AK79" i="12"/>
  <c r="U31" i="12"/>
  <c r="AG50" i="12"/>
  <c r="CW102" i="12"/>
  <c r="CG105" i="12"/>
  <c r="AC42" i="12"/>
  <c r="Y15" i="12"/>
  <c r="CN73" i="12"/>
  <c r="R79" i="12"/>
  <c r="L54" i="12"/>
  <c r="BK84" i="12"/>
  <c r="X87" i="12"/>
  <c r="CP7" i="12"/>
  <c r="BC29" i="12"/>
  <c r="CK29" i="12"/>
  <c r="BI77" i="12"/>
  <c r="AT84" i="12"/>
  <c r="BR93" i="12"/>
  <c r="F32" i="12"/>
  <c r="BF18" i="12"/>
  <c r="AW16" i="12"/>
  <c r="BO104" i="12"/>
  <c r="I64" i="12"/>
  <c r="CG104" i="12"/>
  <c r="L25" i="12"/>
  <c r="AW56" i="12"/>
  <c r="CK20" i="12"/>
  <c r="CC107" i="12"/>
  <c r="P64" i="12"/>
  <c r="AJ57" i="12"/>
  <c r="AQ81" i="12"/>
  <c r="AR79" i="12"/>
  <c r="AT71" i="12"/>
  <c r="AM47" i="12"/>
  <c r="CK25" i="12"/>
  <c r="BH105" i="12"/>
  <c r="S85" i="12"/>
  <c r="AA80" i="12"/>
  <c r="AQ31" i="12"/>
  <c r="AE103" i="12"/>
  <c r="AT54" i="12"/>
  <c r="BL53" i="12"/>
  <c r="CQ85" i="12"/>
  <c r="CT37" i="12"/>
  <c r="CY78" i="12"/>
  <c r="BA55" i="12"/>
  <c r="BK71" i="12"/>
  <c r="Z80" i="12"/>
  <c r="BF95" i="12"/>
  <c r="CU75" i="12"/>
  <c r="CY10" i="12"/>
  <c r="CU41" i="12"/>
  <c r="BZ16" i="12"/>
  <c r="AF86" i="12"/>
  <c r="L74" i="12"/>
  <c r="AR55" i="12"/>
  <c r="CC5" i="12"/>
  <c r="H53" i="12"/>
  <c r="AF99" i="12"/>
  <c r="CS55" i="12"/>
  <c r="AI40" i="12"/>
  <c r="D51" i="12"/>
  <c r="CL40" i="12"/>
  <c r="W84" i="12"/>
  <c r="DB93" i="12"/>
  <c r="Q67" i="12"/>
  <c r="T66" i="12"/>
  <c r="K38" i="12"/>
  <c r="AE40" i="12"/>
  <c r="BP68" i="12"/>
  <c r="CD44" i="12"/>
  <c r="K22" i="12"/>
  <c r="BI4" i="12"/>
  <c r="BC30" i="12"/>
  <c r="AT20" i="12"/>
  <c r="O108" i="12"/>
  <c r="AI28" i="12"/>
  <c r="P68" i="12"/>
  <c r="AI23" i="12"/>
  <c r="BI55" i="12"/>
  <c r="BQ16" i="12"/>
  <c r="P87" i="12"/>
  <c r="CO70" i="12"/>
  <c r="BZ98" i="12"/>
  <c r="DB50" i="12"/>
  <c r="DB64" i="12"/>
  <c r="CQ66" i="12"/>
  <c r="CX63" i="12"/>
  <c r="BN98" i="12"/>
  <c r="AG52" i="12"/>
  <c r="CP52" i="12"/>
  <c r="BC68" i="12"/>
  <c r="AV87" i="12"/>
  <c r="AP31" i="12"/>
  <c r="BJ58" i="12"/>
  <c r="G61" i="12"/>
  <c r="BX57" i="12"/>
  <c r="AM60" i="12"/>
  <c r="CK95" i="12"/>
  <c r="CJ41" i="12"/>
  <c r="DB95" i="12"/>
  <c r="W37" i="12"/>
  <c r="AP16" i="12"/>
  <c r="AD56" i="12"/>
  <c r="BM28" i="12"/>
  <c r="AQ96" i="12"/>
  <c r="AV19" i="12"/>
  <c r="U30" i="12"/>
  <c r="CR32" i="12"/>
  <c r="CT56" i="12"/>
  <c r="AD62" i="12"/>
  <c r="BX83" i="12"/>
  <c r="BU63" i="12"/>
  <c r="CQ102" i="12"/>
  <c r="H95" i="12"/>
  <c r="AU89" i="12"/>
  <c r="D34" i="12"/>
  <c r="AF57" i="12"/>
  <c r="BP7" i="12"/>
  <c r="BQ53" i="12"/>
  <c r="AI71" i="12"/>
  <c r="AX82" i="12"/>
  <c r="BB89" i="12"/>
  <c r="AL6" i="12"/>
  <c r="AW59" i="12"/>
  <c r="AL79" i="12"/>
  <c r="CN87" i="12"/>
  <c r="AB7" i="12"/>
  <c r="CG31" i="12"/>
  <c r="I47" i="12"/>
  <c r="AD43" i="12"/>
  <c r="AC84" i="12"/>
  <c r="AJ72" i="12"/>
  <c r="K5" i="12"/>
  <c r="DA49" i="12"/>
  <c r="BV70" i="12"/>
  <c r="CE41" i="12"/>
  <c r="CY74" i="12"/>
  <c r="CR25" i="12"/>
  <c r="BD51" i="12"/>
  <c r="AA7" i="12"/>
  <c r="V33" i="12"/>
  <c r="BS36" i="12"/>
  <c r="CT53" i="12"/>
  <c r="CP92" i="12"/>
  <c r="BX101" i="12"/>
  <c r="BW56" i="12"/>
  <c r="AE89" i="12"/>
  <c r="AE104" i="12"/>
  <c r="CX49" i="12"/>
  <c r="AJ24" i="12"/>
  <c r="C84" i="12"/>
  <c r="BN5" i="12"/>
  <c r="CA33" i="12"/>
  <c r="CS16" i="12"/>
  <c r="AG72" i="12"/>
  <c r="AQ77" i="12"/>
  <c r="CD61" i="12"/>
  <c r="W86" i="12"/>
  <c r="BK78" i="12"/>
  <c r="V34" i="12"/>
  <c r="AH13" i="12"/>
  <c r="AW19" i="12"/>
  <c r="AB70" i="12"/>
  <c r="AC75" i="12"/>
  <c r="BI86" i="12"/>
  <c r="AR87" i="12"/>
  <c r="BQ5" i="12"/>
  <c r="AB25" i="12"/>
  <c r="AT42" i="12"/>
  <c r="CR39" i="12"/>
  <c r="AZ101" i="12"/>
  <c r="AZ52" i="12"/>
  <c r="BQ76" i="12"/>
  <c r="AB27" i="12"/>
  <c r="CP59" i="12"/>
  <c r="CA66" i="12"/>
  <c r="BN83" i="12"/>
  <c r="CQ20" i="12"/>
  <c r="O21" i="12"/>
  <c r="Q49" i="12"/>
  <c r="I69" i="12"/>
  <c r="BH39" i="12"/>
  <c r="CQ43" i="12"/>
  <c r="CX105" i="12"/>
  <c r="M27" i="12"/>
  <c r="BK23" i="12"/>
  <c r="BB97" i="12"/>
  <c r="AM22" i="12"/>
  <c r="AH45" i="12"/>
  <c r="BS21" i="12"/>
  <c r="AE72" i="12"/>
  <c r="BG47" i="12"/>
  <c r="BN14" i="12"/>
  <c r="BX25" i="12"/>
  <c r="J99" i="12"/>
  <c r="CZ61" i="12"/>
  <c r="AF30" i="12"/>
  <c r="C102" i="12"/>
  <c r="AI13" i="12"/>
  <c r="AW94" i="12"/>
  <c r="Q79" i="12"/>
  <c r="CW27" i="12"/>
  <c r="V87" i="12"/>
  <c r="F8" i="12"/>
  <c r="V35" i="12"/>
  <c r="C78" i="12"/>
  <c r="T84" i="12"/>
  <c r="BB69" i="12"/>
  <c r="S71" i="12"/>
  <c r="T62" i="12"/>
  <c r="CI31" i="12"/>
  <c r="CX104" i="12"/>
  <c r="BT48" i="12"/>
  <c r="BR108" i="12"/>
  <c r="CH97" i="12"/>
  <c r="AO83" i="12"/>
  <c r="DB67" i="12"/>
  <c r="Z105" i="12"/>
  <c r="C13" i="12"/>
  <c r="DA76" i="12"/>
  <c r="BR47" i="12"/>
  <c r="AL60" i="12"/>
  <c r="AF18" i="12"/>
  <c r="K29" i="12"/>
  <c r="AH42" i="12"/>
  <c r="BA51" i="12"/>
  <c r="Q47" i="12"/>
  <c r="E67" i="12"/>
  <c r="DB32" i="12"/>
  <c r="AI58" i="12"/>
  <c r="DC47" i="12"/>
  <c r="BZ24" i="12"/>
  <c r="DA59" i="12"/>
  <c r="AU12" i="12"/>
  <c r="U82" i="12"/>
  <c r="D75" i="12"/>
  <c r="BM38" i="12"/>
  <c r="R26" i="12"/>
  <c r="AA69" i="12"/>
  <c r="BA40" i="12"/>
  <c r="BY26" i="12"/>
  <c r="BM29" i="12"/>
  <c r="BX89" i="12"/>
  <c r="BM87" i="12"/>
  <c r="BN23" i="12"/>
  <c r="CG82" i="12"/>
  <c r="CT51" i="12"/>
  <c r="BH108" i="12"/>
  <c r="AB82" i="12"/>
  <c r="CL80" i="12"/>
  <c r="CT9" i="12"/>
  <c r="BU45" i="12"/>
  <c r="CN89" i="12"/>
  <c r="I38" i="12"/>
  <c r="AI38" i="12"/>
  <c r="CF86" i="12"/>
  <c r="BP81" i="12"/>
  <c r="BZ97" i="12"/>
  <c r="AS87" i="12"/>
  <c r="BI83" i="12"/>
  <c r="AE97" i="12"/>
  <c r="AY12" i="12"/>
  <c r="CN9" i="12"/>
  <c r="BN48" i="12"/>
  <c r="BT75" i="12"/>
  <c r="BU20" i="12"/>
  <c r="Z72" i="12"/>
  <c r="AG66" i="12"/>
  <c r="CQ45" i="12"/>
  <c r="BE27" i="12"/>
  <c r="AN30" i="12"/>
  <c r="AC107" i="12"/>
  <c r="BH99" i="12"/>
  <c r="BY40" i="12"/>
  <c r="AB50" i="12"/>
  <c r="CA59" i="12"/>
  <c r="DB81" i="12"/>
  <c r="H14" i="12"/>
  <c r="CQ18" i="12"/>
  <c r="CR49" i="12"/>
  <c r="F37" i="12"/>
  <c r="AO74" i="12"/>
  <c r="AL53" i="12"/>
  <c r="M99" i="12"/>
  <c r="CK87" i="12"/>
  <c r="CK74" i="12"/>
  <c r="K82" i="12"/>
  <c r="BU51" i="12"/>
  <c r="K79" i="12"/>
  <c r="T35" i="12"/>
  <c r="CT99" i="12"/>
  <c r="AY37" i="12"/>
  <c r="U17" i="12"/>
  <c r="BZ34" i="12"/>
  <c r="AI60" i="12"/>
  <c r="AM34" i="12"/>
  <c r="CJ58" i="12"/>
  <c r="AK44" i="12"/>
  <c r="Y31" i="12"/>
  <c r="V30" i="12"/>
  <c r="CG15" i="12"/>
  <c r="CB104" i="12"/>
  <c r="I67" i="12"/>
  <c r="CH101" i="12"/>
  <c r="AG32" i="12"/>
  <c r="BZ92" i="12"/>
  <c r="CF83" i="12"/>
  <c r="BZ63" i="12"/>
  <c r="AC67" i="12"/>
  <c r="CC47" i="12"/>
  <c r="CU53" i="12"/>
  <c r="AN90" i="12"/>
  <c r="W7" i="12"/>
  <c r="BN8" i="12"/>
  <c r="BJ99" i="12"/>
  <c r="BC12" i="12"/>
  <c r="CB58" i="12"/>
  <c r="BC64" i="12"/>
  <c r="CS67" i="12"/>
  <c r="K87" i="12"/>
  <c r="AZ43" i="12"/>
  <c r="BK65" i="12"/>
  <c r="AK75" i="12"/>
  <c r="AT91" i="12"/>
  <c r="AI70" i="12"/>
  <c r="BC14" i="12"/>
  <c r="AH38" i="12"/>
  <c r="CJ98" i="12"/>
  <c r="F86" i="12"/>
  <c r="AV84" i="12"/>
  <c r="CG42" i="12"/>
  <c r="CL15" i="12"/>
  <c r="BS58" i="12"/>
  <c r="Y102" i="12"/>
  <c r="E83" i="12"/>
  <c r="T41" i="12"/>
  <c r="AY16" i="12"/>
  <c r="BN34" i="12"/>
  <c r="CW67" i="12"/>
  <c r="U100" i="12"/>
  <c r="CA83" i="12"/>
  <c r="AM82" i="12"/>
  <c r="J106" i="12"/>
  <c r="AM16" i="12"/>
  <c r="Q88" i="12"/>
  <c r="AA88" i="12"/>
  <c r="CW73" i="12"/>
  <c r="AD32" i="12"/>
  <c r="U84" i="12"/>
  <c r="AY13" i="12"/>
  <c r="BR91" i="12"/>
  <c r="AS68" i="12"/>
  <c r="X33" i="12"/>
  <c r="AB14" i="12"/>
  <c r="BB60" i="12"/>
  <c r="AZ34" i="12"/>
  <c r="CM47" i="12"/>
  <c r="BB75" i="12"/>
  <c r="Y16" i="12"/>
  <c r="CT52" i="12"/>
  <c r="CJ80" i="12"/>
  <c r="BL16" i="12"/>
  <c r="AL48" i="12"/>
  <c r="AF54" i="12"/>
  <c r="I40" i="12"/>
  <c r="CA71" i="12"/>
  <c r="L56" i="12"/>
  <c r="BR53" i="12"/>
  <c r="AO104" i="12"/>
  <c r="BY45" i="12"/>
  <c r="CW5" i="12"/>
  <c r="CD18" i="12"/>
  <c r="CK93" i="12"/>
  <c r="CR53" i="12"/>
  <c r="DA14" i="12"/>
  <c r="CF7" i="12"/>
  <c r="AL36" i="12"/>
  <c r="DA51" i="12"/>
  <c r="BZ52" i="12"/>
  <c r="BT100" i="12"/>
  <c r="CI84" i="12"/>
  <c r="S72" i="12"/>
  <c r="CI65" i="12"/>
  <c r="Q69" i="12"/>
  <c r="Q81" i="12"/>
  <c r="U27" i="12"/>
  <c r="CP25" i="12"/>
  <c r="CN96" i="12"/>
  <c r="AC37" i="12"/>
  <c r="AN22" i="12"/>
  <c r="BW25" i="12"/>
  <c r="CU19" i="12"/>
  <c r="BU11" i="12"/>
  <c r="CC11" i="12"/>
  <c r="V38" i="12"/>
  <c r="AX101" i="12"/>
  <c r="AV22" i="12"/>
  <c r="CF19" i="12"/>
  <c r="CN93" i="12"/>
  <c r="AK74" i="12"/>
  <c r="L30" i="12"/>
  <c r="CZ82" i="12"/>
  <c r="BD58" i="12"/>
  <c r="CC104" i="12"/>
  <c r="Z34" i="12"/>
  <c r="CM96" i="12"/>
  <c r="AN77" i="12"/>
  <c r="CV73" i="12"/>
  <c r="AP49" i="12"/>
  <c r="M64" i="12"/>
  <c r="AB94" i="12"/>
  <c r="AD81" i="12"/>
  <c r="BV62" i="12"/>
  <c r="AY102" i="12"/>
  <c r="BK87" i="12"/>
  <c r="BN100" i="12"/>
  <c r="AL105" i="12"/>
  <c r="R27" i="12"/>
  <c r="BF27" i="12"/>
  <c r="AV16" i="12"/>
  <c r="BK58" i="12"/>
  <c r="CB13" i="12"/>
  <c r="H70" i="12"/>
  <c r="CR21" i="12"/>
  <c r="I23" i="12"/>
  <c r="CE82" i="12"/>
  <c r="AK59" i="12"/>
  <c r="AC81" i="12"/>
  <c r="AS23" i="12"/>
  <c r="CI104" i="12"/>
  <c r="AS104" i="12"/>
  <c r="AY108" i="12"/>
  <c r="BE108" i="12"/>
  <c r="I73" i="12"/>
  <c r="CU17" i="12"/>
  <c r="BJ56" i="12"/>
  <c r="AU33" i="12"/>
  <c r="BI33" i="12"/>
  <c r="BF104" i="12"/>
  <c r="AJ21" i="12"/>
  <c r="AO45" i="12"/>
  <c r="AK68" i="12"/>
  <c r="CQ65" i="12"/>
  <c r="AT43" i="12"/>
  <c r="BG53" i="12"/>
  <c r="AL72" i="12"/>
  <c r="AT46" i="12"/>
  <c r="AX64" i="12"/>
  <c r="CI108" i="12"/>
  <c r="CJ24" i="12"/>
  <c r="CQ83" i="12"/>
  <c r="CW40" i="12"/>
  <c r="AC55" i="12"/>
  <c r="CD48" i="12"/>
  <c r="O13" i="12"/>
  <c r="T30" i="12"/>
  <c r="CE98" i="12"/>
  <c r="BA9" i="12"/>
  <c r="E106" i="12"/>
  <c r="BU87" i="12"/>
  <c r="C65" i="12"/>
  <c r="H81" i="12"/>
  <c r="DA60" i="12"/>
  <c r="AF105" i="12"/>
  <c r="BR26" i="12"/>
  <c r="N97" i="12"/>
  <c r="BU43" i="12"/>
  <c r="CU30" i="12"/>
  <c r="BN4" i="12"/>
  <c r="CO79" i="12"/>
  <c r="BB67" i="12"/>
  <c r="BB103" i="12"/>
  <c r="AG53" i="12"/>
  <c r="CT98" i="12"/>
  <c r="CS98" i="12"/>
  <c r="AV51" i="12"/>
  <c r="AT16" i="12"/>
  <c r="DA100" i="12"/>
  <c r="Q94" i="12"/>
  <c r="BE68" i="12"/>
  <c r="M92" i="12"/>
  <c r="O10" i="12"/>
  <c r="BO80" i="12"/>
  <c r="BC61" i="12"/>
  <c r="J48" i="12"/>
  <c r="AE19" i="12"/>
  <c r="BD98" i="12"/>
  <c r="AM88" i="12"/>
  <c r="BL63" i="12"/>
  <c r="CI7" i="12"/>
  <c r="CQ106" i="12"/>
  <c r="CI37" i="12"/>
  <c r="CU23" i="12"/>
  <c r="AV55" i="12"/>
  <c r="CI76" i="12"/>
  <c r="V41" i="12"/>
  <c r="CR80" i="12"/>
  <c r="J19" i="12"/>
  <c r="J53" i="12"/>
  <c r="AB5" i="12"/>
  <c r="AG25" i="12"/>
  <c r="C36" i="12"/>
  <c r="AM20" i="12"/>
  <c r="DC26" i="12"/>
  <c r="AZ85" i="12"/>
  <c r="DB43" i="12"/>
  <c r="CG21" i="12"/>
  <c r="F104" i="12"/>
  <c r="AF97" i="12"/>
  <c r="CC46" i="12"/>
  <c r="AW86" i="12"/>
  <c r="BF49" i="12"/>
  <c r="V108" i="12"/>
  <c r="BX73" i="12"/>
  <c r="AX4" i="12"/>
  <c r="AT70" i="12"/>
  <c r="CW96" i="12"/>
  <c r="H84" i="12"/>
  <c r="CX67" i="12"/>
  <c r="BK93" i="12"/>
  <c r="BK31" i="12"/>
  <c r="BW22" i="12"/>
  <c r="CF96" i="12"/>
  <c r="AU47" i="12"/>
  <c r="AG45" i="12"/>
  <c r="T92" i="12"/>
  <c r="BX62" i="12"/>
  <c r="AG92" i="12"/>
  <c r="CO56" i="12"/>
  <c r="BD76" i="12"/>
  <c r="CX83" i="12"/>
  <c r="X95" i="12"/>
  <c r="BP36" i="12"/>
  <c r="AS31" i="12"/>
  <c r="CX45" i="12"/>
  <c r="DB33" i="12"/>
  <c r="W61" i="12"/>
  <c r="AE56" i="12"/>
  <c r="BB95" i="12"/>
  <c r="M32" i="12"/>
  <c r="AV90" i="12"/>
  <c r="CC55" i="12"/>
  <c r="AE9" i="12"/>
  <c r="AA6" i="12"/>
  <c r="G39" i="12"/>
  <c r="AP34" i="12"/>
  <c r="H101" i="12"/>
  <c r="AC96" i="12"/>
  <c r="BB90" i="12"/>
  <c r="CM57" i="12"/>
  <c r="DA44" i="12"/>
  <c r="CD64" i="12"/>
  <c r="CW31" i="12"/>
  <c r="CF35" i="12"/>
  <c r="CL22" i="12"/>
  <c r="BU88" i="12"/>
  <c r="CQ33" i="12"/>
  <c r="L101" i="12"/>
  <c r="BD88" i="12"/>
  <c r="AE79" i="12"/>
  <c r="Z16" i="12"/>
  <c r="AK71" i="12"/>
  <c r="CI32" i="12"/>
  <c r="AP44" i="12"/>
  <c r="BV58" i="12"/>
  <c r="BH104" i="12"/>
  <c r="N100" i="12"/>
  <c r="BF87" i="12"/>
  <c r="BG20" i="12"/>
  <c r="T108" i="12"/>
  <c r="CV48" i="12"/>
  <c r="AH79" i="12"/>
  <c r="BN95" i="12"/>
  <c r="BI6" i="12"/>
  <c r="BW8" i="12"/>
  <c r="BV42" i="12"/>
  <c r="AL58" i="12"/>
  <c r="BF75" i="12"/>
  <c r="CD102" i="12"/>
  <c r="M18" i="12"/>
  <c r="CS24" i="12"/>
  <c r="Q37" i="12"/>
  <c r="BM65" i="12"/>
  <c r="BO34" i="12"/>
  <c r="CF84" i="12"/>
  <c r="BJ93" i="12"/>
  <c r="BK51" i="12"/>
  <c r="CF8" i="12"/>
  <c r="DB35" i="12"/>
  <c r="AH75" i="12"/>
  <c r="DA25" i="12"/>
  <c r="AD50" i="12"/>
  <c r="F92" i="12"/>
  <c r="CN21" i="12"/>
  <c r="X61" i="12"/>
  <c r="E21" i="12"/>
  <c r="CP53" i="12"/>
  <c r="Q43" i="12"/>
  <c r="W41" i="12"/>
  <c r="L63" i="12"/>
  <c r="CU74" i="12"/>
  <c r="BT56" i="12"/>
  <c r="DC50" i="12"/>
  <c r="BV108" i="12"/>
  <c r="CQ51" i="12"/>
  <c r="AE28" i="12"/>
  <c r="BM70" i="12"/>
  <c r="AD49" i="12"/>
  <c r="AB33" i="12"/>
  <c r="CE29" i="12"/>
  <c r="DC107" i="12"/>
  <c r="AH103" i="12"/>
  <c r="BS48" i="12"/>
  <c r="CZ79" i="12"/>
  <c r="BD20" i="12"/>
  <c r="CM21" i="12"/>
  <c r="BF96" i="12"/>
  <c r="N36" i="12"/>
  <c r="CA50" i="12"/>
  <c r="W52" i="12"/>
  <c r="BM72" i="12"/>
  <c r="N49" i="12"/>
  <c r="D77" i="12"/>
  <c r="Q58" i="12"/>
  <c r="AN32" i="12"/>
  <c r="BX80" i="12"/>
  <c r="CU52" i="12"/>
  <c r="AH64" i="12"/>
  <c r="AT64" i="12"/>
  <c r="G99" i="12"/>
  <c r="CP61" i="12"/>
  <c r="CL90" i="12"/>
  <c r="AE66" i="12"/>
  <c r="BN96" i="12"/>
  <c r="BZ33" i="12"/>
  <c r="CA20" i="12"/>
  <c r="AM67" i="12"/>
  <c r="AU46" i="12"/>
  <c r="W13" i="12"/>
  <c r="R8" i="12"/>
  <c r="CU7" i="12"/>
  <c r="CO37" i="12"/>
  <c r="CD99" i="12"/>
  <c r="Y88" i="12"/>
  <c r="AJ73" i="12"/>
  <c r="BJ17" i="12"/>
  <c r="AT25" i="12"/>
  <c r="AA46" i="12"/>
  <c r="N15" i="12"/>
  <c r="CT48" i="12"/>
  <c r="AS52" i="12"/>
  <c r="BM19" i="12"/>
  <c r="O33" i="12"/>
  <c r="BS106" i="12"/>
  <c r="CC53" i="12"/>
  <c r="U86" i="12"/>
  <c r="BI75" i="12"/>
  <c r="CU106" i="12"/>
  <c r="CE54" i="12"/>
  <c r="AO44" i="12"/>
  <c r="DC70" i="12"/>
  <c r="C37" i="12"/>
  <c r="CK16" i="12"/>
  <c r="Q17" i="12"/>
  <c r="G52" i="12"/>
  <c r="P25" i="12"/>
  <c r="G49" i="12"/>
  <c r="S57" i="12"/>
  <c r="BB80" i="12"/>
  <c r="AW42" i="12"/>
  <c r="BF17" i="12"/>
  <c r="AU54" i="12"/>
  <c r="AS5" i="12"/>
  <c r="CG35" i="12"/>
  <c r="BC82" i="12"/>
  <c r="AW62" i="12"/>
  <c r="CY48" i="12"/>
  <c r="R55" i="12"/>
  <c r="CA69" i="12"/>
  <c r="BB54" i="12"/>
  <c r="D27" i="12"/>
  <c r="E75" i="12"/>
  <c r="AH8" i="12"/>
  <c r="BF30" i="12"/>
  <c r="M53" i="12"/>
  <c r="CM86" i="12"/>
  <c r="CE104" i="12"/>
  <c r="L10" i="12"/>
  <c r="BQ89" i="12"/>
  <c r="S88" i="12"/>
  <c r="AE71" i="12"/>
  <c r="CI19" i="12"/>
  <c r="X28" i="12"/>
  <c r="T22" i="12"/>
  <c r="CI53" i="12"/>
  <c r="AB61" i="12"/>
  <c r="AF69" i="12"/>
  <c r="N101" i="12"/>
  <c r="BG75" i="12"/>
  <c r="CZ88" i="12"/>
  <c r="J101" i="12"/>
  <c r="Q12" i="12"/>
  <c r="CC52" i="12"/>
  <c r="CC16" i="12"/>
  <c r="DA8" i="12"/>
  <c r="I21" i="12"/>
  <c r="CD6" i="12"/>
  <c r="AF92" i="12"/>
  <c r="DA65" i="12"/>
  <c r="BH31" i="12"/>
  <c r="BM98" i="12"/>
  <c r="BP102" i="12"/>
  <c r="CU86" i="12"/>
  <c r="CQ92" i="12"/>
  <c r="W100" i="12"/>
  <c r="AV46" i="12"/>
  <c r="CX17" i="12"/>
  <c r="AK97" i="12"/>
  <c r="D63" i="12"/>
  <c r="BY37" i="12"/>
  <c r="AN106" i="12"/>
  <c r="AO105" i="12"/>
  <c r="CQ98" i="12"/>
  <c r="AY67" i="12"/>
  <c r="BO35" i="12"/>
  <c r="DB96" i="12"/>
  <c r="AM41" i="12"/>
  <c r="AV64" i="12"/>
  <c r="BW11" i="12"/>
  <c r="BU77" i="12"/>
  <c r="CK61" i="12"/>
  <c r="CV90" i="12"/>
  <c r="CT82" i="12"/>
  <c r="DC31" i="12"/>
  <c r="BQ70" i="12"/>
  <c r="R23" i="12"/>
  <c r="CX82" i="12"/>
  <c r="AF91" i="12"/>
  <c r="S106" i="12"/>
  <c r="CF16" i="12"/>
  <c r="AG74" i="12"/>
  <c r="U56" i="12"/>
  <c r="CB9" i="12"/>
  <c r="V11" i="12"/>
  <c r="BI43" i="12"/>
  <c r="BM91" i="12"/>
  <c r="D69" i="12"/>
  <c r="AA22" i="12"/>
  <c r="N74" i="12"/>
  <c r="BH20" i="12"/>
  <c r="CW56" i="12"/>
  <c r="BW26" i="12"/>
  <c r="CB96" i="12"/>
  <c r="O89" i="12"/>
  <c r="AF85" i="12"/>
  <c r="BO13" i="12"/>
  <c r="CI69" i="12"/>
  <c r="CS61" i="12"/>
  <c r="AZ53" i="12"/>
  <c r="N103" i="12"/>
  <c r="I57" i="12"/>
  <c r="AB58" i="12"/>
  <c r="AY93" i="12"/>
  <c r="AZ91" i="12"/>
  <c r="D86" i="12"/>
  <c r="CK91" i="12"/>
  <c r="E79" i="12"/>
  <c r="AO60" i="12"/>
  <c r="BY81" i="12"/>
  <c r="CN63" i="12"/>
  <c r="CD95" i="12"/>
  <c r="CZ41" i="12"/>
  <c r="BL106" i="12"/>
  <c r="D100" i="12"/>
  <c r="CJ12" i="12"/>
  <c r="BY89" i="12"/>
  <c r="AW26" i="12"/>
  <c r="CG108" i="12"/>
  <c r="BC75" i="12"/>
  <c r="AT26" i="12"/>
  <c r="BJ71" i="12"/>
  <c r="BW6" i="12"/>
  <c r="M69" i="12"/>
  <c r="DA98" i="12"/>
  <c r="BR19" i="12"/>
  <c r="V72" i="12"/>
  <c r="CL78" i="12"/>
  <c r="L66" i="12"/>
  <c r="AY69" i="12"/>
  <c r="K72" i="12"/>
  <c r="BM77" i="12"/>
  <c r="AQ19" i="12"/>
  <c r="K95" i="12"/>
  <c r="U51" i="12"/>
  <c r="S91" i="12"/>
  <c r="AM55" i="12"/>
  <c r="BL13" i="12"/>
  <c r="CT11" i="12"/>
  <c r="BG6" i="12"/>
  <c r="G106" i="12"/>
  <c r="CW57" i="12"/>
  <c r="AQ16" i="12"/>
  <c r="BJ78" i="12"/>
  <c r="BM56" i="12"/>
  <c r="AJ13" i="12"/>
  <c r="BK67" i="12"/>
  <c r="CZ26" i="12"/>
  <c r="CM25" i="12"/>
  <c r="BK74" i="12"/>
  <c r="BB50" i="12"/>
  <c r="CX94" i="12"/>
  <c r="AK64" i="12"/>
  <c r="AL95" i="12"/>
  <c r="BP45" i="12"/>
  <c r="R29" i="12"/>
  <c r="AZ74" i="12"/>
  <c r="AE95" i="12"/>
  <c r="N105" i="12"/>
  <c r="AO32" i="12"/>
  <c r="BD35" i="12"/>
  <c r="CE15" i="12"/>
  <c r="AG14" i="12"/>
  <c r="E78" i="12"/>
  <c r="AF17" i="12"/>
  <c r="CN74" i="12"/>
  <c r="CN18" i="12"/>
  <c r="T104" i="12"/>
  <c r="CD5" i="12"/>
  <c r="AX81" i="12"/>
  <c r="CV11" i="12"/>
  <c r="BC37" i="12"/>
  <c r="AB28" i="12"/>
  <c r="BL33" i="12"/>
  <c r="AV75" i="12"/>
  <c r="CV53" i="12"/>
  <c r="AJ31" i="12"/>
  <c r="BH6" i="12"/>
  <c r="BQ94" i="12"/>
  <c r="AE27" i="12"/>
  <c r="AR71" i="12"/>
  <c r="AL38" i="12"/>
  <c r="G27" i="12"/>
  <c r="BP46" i="12"/>
  <c r="K15" i="12"/>
  <c r="R95" i="12"/>
  <c r="BC80" i="12"/>
  <c r="BA105" i="12"/>
  <c r="K13" i="12"/>
  <c r="BC95" i="12"/>
  <c r="CM11" i="12"/>
  <c r="BV10" i="12"/>
  <c r="CL60" i="12"/>
  <c r="BL32" i="12"/>
  <c r="CQ4" i="12"/>
  <c r="CI73" i="12"/>
  <c r="AO62" i="12"/>
  <c r="BS100" i="12"/>
  <c r="BA108" i="12"/>
  <c r="X27" i="12"/>
  <c r="AJ81" i="12"/>
  <c r="AG81" i="12"/>
  <c r="CT6" i="12"/>
  <c r="C24" i="12"/>
  <c r="CE97" i="12"/>
  <c r="DB52" i="12"/>
  <c r="CJ30" i="12"/>
  <c r="AZ45" i="12"/>
  <c r="BX39" i="12"/>
  <c r="W45" i="12"/>
  <c r="BY21" i="12"/>
  <c r="BP15" i="12"/>
  <c r="R97" i="12"/>
  <c r="CA48" i="12"/>
  <c r="Z24" i="12"/>
  <c r="CR103" i="12"/>
  <c r="AF79" i="12"/>
  <c r="BY39" i="12"/>
  <c r="CG57" i="12"/>
  <c r="CL65" i="12"/>
  <c r="R71" i="12"/>
  <c r="L22" i="12"/>
  <c r="Y105" i="12"/>
  <c r="AC6" i="12"/>
  <c r="CO19" i="12"/>
  <c r="AW38" i="12"/>
  <c r="AK5" i="12"/>
  <c r="Z82" i="12"/>
  <c r="DA28" i="12"/>
  <c r="BB30" i="12"/>
  <c r="BD46" i="12"/>
  <c r="CD47" i="12"/>
  <c r="BR40" i="12"/>
  <c r="BK4" i="12"/>
  <c r="H4" i="12"/>
  <c r="V31" i="12"/>
  <c r="CR89" i="12"/>
  <c r="CG72" i="12"/>
  <c r="AF59" i="12"/>
  <c r="R51" i="12"/>
  <c r="N31" i="12"/>
  <c r="CU96" i="12"/>
  <c r="AB54" i="12"/>
  <c r="AB102" i="12"/>
  <c r="BW31" i="12"/>
  <c r="AK22" i="12"/>
  <c r="BZ39" i="12"/>
  <c r="AG17" i="12"/>
  <c r="BF19" i="12"/>
  <c r="BS74" i="12"/>
  <c r="W34" i="12"/>
  <c r="BA56" i="12"/>
  <c r="BG71" i="12"/>
  <c r="AH60" i="12"/>
  <c r="BX21" i="12"/>
  <c r="BX97" i="12"/>
  <c r="CL56" i="12"/>
  <c r="AY23" i="12"/>
  <c r="AN46" i="12"/>
  <c r="BC97" i="12"/>
  <c r="BD84" i="12"/>
  <c r="CZ15" i="12"/>
  <c r="BM92" i="12"/>
  <c r="BE33" i="12"/>
  <c r="BU95" i="12"/>
  <c r="CT67" i="12"/>
  <c r="AV74" i="12"/>
  <c r="AR50" i="12"/>
  <c r="N55" i="12"/>
  <c r="BX6" i="12"/>
  <c r="R40" i="12"/>
  <c r="S100" i="12"/>
  <c r="BA58" i="12"/>
  <c r="CX18" i="12"/>
  <c r="Z30" i="12"/>
  <c r="CX11" i="12"/>
  <c r="CL82" i="12"/>
  <c r="CN86" i="12"/>
  <c r="V60" i="12"/>
  <c r="CD78" i="12"/>
  <c r="CW71" i="12"/>
  <c r="DC24" i="12"/>
  <c r="BH58" i="12"/>
  <c r="BK79" i="12"/>
  <c r="CL68" i="12"/>
  <c r="L29" i="12"/>
  <c r="AB84" i="12"/>
  <c r="DB26" i="12"/>
  <c r="K4" i="12"/>
  <c r="CY6" i="12"/>
  <c r="CR54" i="12"/>
  <c r="BX82" i="12"/>
  <c r="CI89" i="12"/>
  <c r="AN100" i="12"/>
  <c r="O17" i="12"/>
  <c r="CY55" i="12"/>
  <c r="BL18" i="12"/>
  <c r="Z92" i="12"/>
  <c r="BT81" i="12"/>
  <c r="AY57" i="12"/>
  <c r="AP93" i="12"/>
  <c r="CR19" i="12"/>
  <c r="BF74" i="12"/>
  <c r="BY53" i="12"/>
  <c r="CM38" i="12"/>
  <c r="BP40" i="12"/>
  <c r="CF52" i="12"/>
  <c r="AE10" i="12"/>
  <c r="CT27" i="12"/>
  <c r="CL28" i="12"/>
  <c r="AE33" i="12"/>
  <c r="AZ100" i="12"/>
  <c r="CG61" i="12"/>
  <c r="CY96" i="12"/>
  <c r="W40" i="12"/>
  <c r="CA29" i="12"/>
  <c r="C63" i="12"/>
  <c r="CU24" i="12"/>
  <c r="E52" i="12"/>
  <c r="X94" i="12"/>
  <c r="M9" i="12"/>
  <c r="AO84" i="12"/>
  <c r="AX84" i="12"/>
  <c r="AT35" i="12"/>
  <c r="AC23" i="12"/>
  <c r="CP95" i="12"/>
  <c r="CW25" i="12"/>
  <c r="CS62" i="12"/>
  <c r="BR25" i="12"/>
  <c r="CZ6" i="12"/>
  <c r="AK25" i="12"/>
  <c r="AZ29" i="12"/>
  <c r="CS102" i="12"/>
  <c r="T68" i="12"/>
  <c r="AZ69" i="12"/>
  <c r="M72" i="12"/>
  <c r="CY66" i="12"/>
  <c r="AA30" i="12"/>
  <c r="BP87" i="12"/>
  <c r="BF101" i="12"/>
  <c r="P81" i="12"/>
  <c r="V66" i="12"/>
  <c r="AN16" i="12"/>
  <c r="CO12" i="12"/>
  <c r="J8" i="12"/>
  <c r="AV52" i="12"/>
  <c r="E69" i="12"/>
  <c r="BN58" i="12"/>
  <c r="V43" i="12"/>
  <c r="CE48" i="12"/>
  <c r="CP102" i="12"/>
  <c r="CA21" i="12"/>
  <c r="BD34" i="12"/>
  <c r="H75" i="12"/>
  <c r="K43" i="12"/>
  <c r="AH89" i="12"/>
  <c r="CO31" i="12"/>
  <c r="AN68" i="12"/>
  <c r="AD34" i="12"/>
  <c r="N90" i="12"/>
  <c r="BA6" i="12"/>
  <c r="S99" i="12"/>
  <c r="V39" i="12"/>
  <c r="BH19" i="12"/>
  <c r="AX96" i="12"/>
  <c r="CP79" i="12"/>
  <c r="AZ48" i="12"/>
  <c r="N89" i="12"/>
  <c r="K107" i="12"/>
  <c r="BS10" i="12"/>
  <c r="AZ4" i="12"/>
  <c r="BT83" i="12"/>
  <c r="BM10" i="12"/>
  <c r="AB86" i="12"/>
  <c r="R38" i="12"/>
  <c r="CI20" i="12"/>
  <c r="BB64" i="12"/>
  <c r="CO39" i="12"/>
  <c r="F103" i="12"/>
  <c r="G54" i="12"/>
  <c r="P60" i="12"/>
  <c r="CW97" i="12"/>
  <c r="CA76" i="12"/>
  <c r="DB48" i="12"/>
  <c r="BS62" i="12"/>
  <c r="CN29" i="12"/>
  <c r="CI36" i="12"/>
  <c r="O52" i="12"/>
  <c r="AH69" i="12"/>
  <c r="AH7" i="12"/>
  <c r="BD18" i="12"/>
  <c r="CT80" i="12"/>
  <c r="CU8" i="12"/>
  <c r="AG60" i="12"/>
  <c r="CV5" i="12"/>
  <c r="AF101" i="12"/>
  <c r="AX30" i="12"/>
  <c r="BW79" i="12"/>
  <c r="BV28" i="12"/>
  <c r="CP11" i="12"/>
  <c r="V94" i="12"/>
  <c r="BW87" i="12"/>
  <c r="R43" i="12"/>
  <c r="H47" i="12"/>
  <c r="BU90" i="12"/>
  <c r="G48" i="12"/>
  <c r="BI30" i="12"/>
  <c r="BT20" i="12"/>
  <c r="R12" i="12"/>
  <c r="AA39" i="12"/>
  <c r="F15" i="12"/>
  <c r="R89" i="12"/>
  <c r="AQ47" i="12"/>
  <c r="DA34" i="12"/>
  <c r="C21" i="12"/>
  <c r="AP87" i="12"/>
  <c r="V7" i="12"/>
  <c r="K85" i="12"/>
  <c r="D12" i="12"/>
  <c r="BT43" i="12"/>
  <c r="BC65" i="12"/>
  <c r="BC44" i="12"/>
  <c r="AY55" i="12"/>
  <c r="AD86" i="12"/>
  <c r="CL11" i="12"/>
  <c r="AR85" i="12"/>
  <c r="P74" i="12"/>
  <c r="CI97" i="12"/>
  <c r="BT17" i="12"/>
  <c r="AC82" i="12"/>
  <c r="BQ8" i="12"/>
  <c r="AU44" i="12"/>
  <c r="CJ18" i="12"/>
  <c r="CH102" i="12"/>
  <c r="BR101" i="12"/>
  <c r="CD40" i="12"/>
  <c r="BU47" i="12"/>
  <c r="CM72" i="12"/>
  <c r="CY59" i="12"/>
  <c r="O16" i="12"/>
  <c r="AN55" i="12"/>
  <c r="BK60" i="12"/>
  <c r="AK18" i="12"/>
  <c r="AJ107" i="12"/>
  <c r="AN99" i="12"/>
  <c r="P33" i="12"/>
  <c r="T36" i="12"/>
  <c r="H11" i="12"/>
  <c r="O69" i="12"/>
  <c r="BG17" i="12"/>
  <c r="CM105" i="12"/>
  <c r="P24" i="12"/>
  <c r="AL51" i="12"/>
  <c r="CB91" i="12"/>
  <c r="CH33" i="12"/>
  <c r="BE39" i="12"/>
  <c r="BJ95" i="12"/>
  <c r="AP81" i="12"/>
  <c r="BJ35" i="12"/>
  <c r="AT103" i="12"/>
  <c r="CS103" i="12"/>
  <c r="AW46" i="12"/>
  <c r="BL29" i="12"/>
  <c r="AF33" i="12"/>
  <c r="V18" i="12"/>
  <c r="CW18" i="12"/>
  <c r="AK65" i="12"/>
  <c r="BU7" i="12"/>
  <c r="CP51" i="12"/>
  <c r="CN82" i="12"/>
  <c r="DC53" i="12"/>
  <c r="BQ40" i="12"/>
  <c r="AZ79" i="12"/>
  <c r="AP60" i="12"/>
  <c r="AU82" i="12"/>
  <c r="AI65" i="12"/>
  <c r="P47" i="12"/>
  <c r="CM5" i="12"/>
  <c r="BC27" i="12"/>
  <c r="Y8" i="12"/>
  <c r="CF12" i="12"/>
  <c r="L26" i="12"/>
  <c r="G35" i="12"/>
  <c r="BW44" i="12"/>
  <c r="BE15" i="12"/>
  <c r="CL52" i="12"/>
  <c r="BF55" i="12"/>
  <c r="AF15" i="12"/>
  <c r="BK92" i="12"/>
  <c r="BE56" i="12"/>
  <c r="S76" i="12"/>
  <c r="CN105" i="12"/>
  <c r="BS7" i="12"/>
  <c r="AW9" i="12"/>
  <c r="CJ34" i="12"/>
  <c r="CJ65" i="12"/>
  <c r="CE23" i="12"/>
  <c r="CI79" i="12"/>
  <c r="AO35" i="12"/>
  <c r="AS50" i="12"/>
  <c r="DA46" i="12"/>
  <c r="BA30" i="12"/>
  <c r="AU6" i="12"/>
  <c r="Y78" i="12"/>
  <c r="BU41" i="12"/>
  <c r="CO83" i="12"/>
  <c r="CD63" i="12"/>
  <c r="CK10" i="12"/>
  <c r="AP61" i="12"/>
  <c r="K26" i="12"/>
  <c r="W17" i="12"/>
  <c r="AO47" i="12"/>
  <c r="AG102" i="12"/>
  <c r="J65" i="12"/>
  <c r="BE16" i="12"/>
  <c r="AY40" i="12"/>
  <c r="BD79" i="12"/>
  <c r="P39" i="12"/>
  <c r="BQ13" i="12"/>
  <c r="CE28" i="12"/>
  <c r="BA11" i="12"/>
  <c r="BQ10" i="12"/>
  <c r="CX103" i="12"/>
  <c r="AE49" i="12"/>
  <c r="AV91" i="12"/>
  <c r="CS26" i="12"/>
  <c r="AW20" i="12"/>
  <c r="BF47" i="12"/>
  <c r="BJ55" i="12"/>
  <c r="BY7" i="12"/>
  <c r="AX71" i="12"/>
  <c r="AT61" i="12"/>
  <c r="R50" i="12"/>
  <c r="BV18" i="12"/>
  <c r="AA17" i="12"/>
  <c r="BP33" i="12"/>
  <c r="BP19" i="12"/>
  <c r="CL96" i="12"/>
  <c r="AB101" i="12"/>
  <c r="AR70" i="12"/>
  <c r="N102" i="12"/>
  <c r="G10" i="12"/>
  <c r="CI34" i="12"/>
  <c r="CQ5" i="12"/>
  <c r="BF78" i="12"/>
  <c r="E105" i="12"/>
  <c r="AS33" i="12"/>
  <c r="BQ43" i="12"/>
  <c r="O57" i="12"/>
  <c r="CH54" i="12"/>
  <c r="BU4" i="12"/>
  <c r="T99" i="12"/>
  <c r="CF4" i="12"/>
  <c r="DC9" i="12"/>
  <c r="CZ22" i="12"/>
  <c r="CF67" i="12"/>
  <c r="L53" i="12"/>
  <c r="CC95" i="12"/>
  <c r="I51" i="12"/>
  <c r="L65" i="12"/>
  <c r="CR95" i="12"/>
  <c r="AY96" i="12"/>
  <c r="AJ52" i="12"/>
  <c r="W14" i="12"/>
  <c r="BW74" i="12"/>
  <c r="BP105" i="12"/>
  <c r="CJ45" i="12"/>
  <c r="AH95" i="12"/>
  <c r="BE53" i="12"/>
  <c r="AH62" i="12"/>
  <c r="CG39" i="12"/>
  <c r="AT69" i="12"/>
  <c r="BY66" i="12"/>
  <c r="AC8" i="12"/>
  <c r="BZ53" i="12"/>
  <c r="AD23" i="12"/>
  <c r="CM33" i="12"/>
  <c r="K98" i="12"/>
  <c r="AL63" i="12"/>
  <c r="CV105" i="12"/>
  <c r="AR39" i="12"/>
  <c r="CR85" i="12"/>
  <c r="J16" i="12"/>
  <c r="T106" i="12"/>
  <c r="AC86" i="12"/>
  <c r="G65" i="12"/>
  <c r="E20" i="12"/>
  <c r="CN57" i="12"/>
  <c r="CX37" i="12"/>
  <c r="AJ43" i="12"/>
  <c r="AS8" i="12"/>
  <c r="BR81" i="12"/>
  <c r="BS59" i="12"/>
  <c r="BC7" i="12"/>
  <c r="CO10" i="12"/>
  <c r="I58" i="12"/>
  <c r="AS95" i="12"/>
  <c r="AL50" i="12"/>
  <c r="CM4" i="12"/>
  <c r="CO86" i="12"/>
  <c r="AB104" i="12"/>
  <c r="M49" i="12"/>
  <c r="BI81" i="12"/>
  <c r="BA28" i="12"/>
  <c r="CC72" i="12"/>
  <c r="BN62" i="12"/>
  <c r="T72" i="12"/>
  <c r="CU29" i="12"/>
  <c r="BQ28" i="12"/>
  <c r="AT52" i="12"/>
  <c r="CE93" i="12"/>
  <c r="AK99" i="12"/>
  <c r="P108" i="12"/>
  <c r="AX13" i="12"/>
  <c r="F97" i="12"/>
  <c r="W67" i="12"/>
  <c r="BM84" i="12"/>
  <c r="CE65" i="12"/>
  <c r="AJ14" i="12"/>
  <c r="M15" i="12"/>
  <c r="AI49" i="12"/>
  <c r="CX40" i="12"/>
  <c r="I79" i="12"/>
  <c r="DB87" i="12"/>
  <c r="CZ59" i="12"/>
  <c r="CM13" i="12"/>
  <c r="BT22" i="12"/>
  <c r="M22" i="12"/>
  <c r="CK80" i="12"/>
  <c r="BP42" i="12"/>
  <c r="BT102" i="12"/>
  <c r="BU13" i="12"/>
  <c r="I13" i="12"/>
  <c r="CN107" i="12"/>
  <c r="AZ105" i="12"/>
  <c r="O64" i="12"/>
  <c r="AX102" i="12"/>
  <c r="CJ29" i="12"/>
  <c r="CV38" i="12"/>
  <c r="BH86" i="12"/>
  <c r="CJ40" i="12"/>
  <c r="CE57" i="12"/>
  <c r="BH32" i="12"/>
  <c r="AP104" i="12"/>
  <c r="BA54" i="12"/>
  <c r="BH7" i="12"/>
  <c r="BQ90" i="12"/>
  <c r="AC34" i="12"/>
  <c r="CG62" i="12"/>
  <c r="AZ46" i="12"/>
  <c r="CV95" i="12"/>
  <c r="CA80" i="12"/>
  <c r="H55" i="12"/>
  <c r="I86" i="12"/>
  <c r="CC88" i="12"/>
  <c r="T93" i="12"/>
  <c r="BM97" i="12"/>
  <c r="BK43" i="12"/>
  <c r="CQ22" i="12"/>
  <c r="CJ88" i="12"/>
  <c r="N6" i="12"/>
  <c r="H88" i="12"/>
  <c r="BT103" i="12"/>
  <c r="DB30" i="12"/>
  <c r="AG65" i="12"/>
  <c r="CB55" i="12"/>
  <c r="BS83" i="12"/>
  <c r="AZ76" i="12"/>
  <c r="BI65" i="12"/>
  <c r="BR32" i="12"/>
  <c r="AM66" i="12"/>
  <c r="M106" i="12"/>
  <c r="CV27" i="12"/>
  <c r="BL5" i="12"/>
  <c r="AE83" i="12"/>
  <c r="CX71" i="12"/>
  <c r="CA27" i="12"/>
  <c r="BY103" i="12"/>
  <c r="BV80" i="12"/>
  <c r="AZ32" i="12"/>
  <c r="P94" i="12"/>
  <c r="BA61" i="12"/>
  <c r="BC8" i="12"/>
  <c r="Z22" i="12"/>
  <c r="X105" i="12"/>
  <c r="Z52" i="12"/>
  <c r="M76" i="12"/>
  <c r="L12" i="12"/>
  <c r="CM56" i="12"/>
  <c r="BU55" i="12"/>
  <c r="CN52" i="12"/>
  <c r="H31" i="12"/>
  <c r="CS104" i="12"/>
  <c r="R75" i="12"/>
  <c r="Z84" i="12"/>
  <c r="BC78" i="12"/>
  <c r="AW45" i="12"/>
  <c r="CV80" i="12"/>
  <c r="CU70" i="12"/>
  <c r="O24" i="12"/>
  <c r="M44" i="12"/>
  <c r="AN48" i="12"/>
  <c r="Q35" i="12"/>
  <c r="BJ96" i="12"/>
  <c r="AO19" i="12"/>
  <c r="AK34" i="12"/>
  <c r="BK41" i="12"/>
  <c r="CL101" i="12"/>
  <c r="CO46" i="12"/>
  <c r="D71" i="12"/>
  <c r="BL44" i="12"/>
  <c r="F77" i="12"/>
  <c r="BO64" i="12"/>
  <c r="DA23" i="12"/>
  <c r="K99" i="12"/>
  <c r="BH82" i="12"/>
  <c r="AW68" i="12"/>
  <c r="L89" i="12"/>
  <c r="BF60" i="12"/>
  <c r="BQ83" i="12"/>
  <c r="E23" i="12"/>
  <c r="CH96" i="12"/>
  <c r="CY107" i="12"/>
  <c r="CW20" i="12"/>
  <c r="AU98" i="12"/>
  <c r="BY102" i="12"/>
  <c r="BV103" i="12"/>
  <c r="AB41" i="12"/>
  <c r="CT60" i="12"/>
  <c r="AX16" i="12"/>
  <c r="BN94" i="12"/>
  <c r="CF73" i="12"/>
  <c r="C18" i="12"/>
  <c r="BL81" i="12"/>
  <c r="BX47" i="12"/>
  <c r="AJ106" i="12"/>
  <c r="CB19" i="12"/>
  <c r="AN56" i="12"/>
  <c r="CB72" i="12"/>
  <c r="AQ80" i="12"/>
  <c r="CB10" i="12"/>
  <c r="BZ108" i="12"/>
  <c r="CB24" i="12"/>
  <c r="Y58" i="12"/>
  <c r="AS76" i="12"/>
  <c r="D5" i="12"/>
  <c r="CT105" i="12"/>
  <c r="AM32" i="12"/>
  <c r="DA36" i="12"/>
  <c r="AX24" i="12"/>
  <c r="BB12" i="12"/>
  <c r="CL45" i="12"/>
  <c r="AD108" i="12"/>
  <c r="AZ97" i="12"/>
  <c r="BP50" i="12"/>
  <c r="AP108" i="12"/>
  <c r="CR63" i="12"/>
  <c r="T81" i="12"/>
  <c r="BH28" i="12"/>
  <c r="DC19" i="12"/>
  <c r="W32" i="12"/>
  <c r="BK44" i="12"/>
  <c r="CR48" i="12"/>
  <c r="BI101" i="12"/>
  <c r="BX54" i="12"/>
  <c r="AJ30" i="12"/>
  <c r="AJ36" i="12"/>
  <c r="L46" i="12"/>
  <c r="BQ60" i="12"/>
  <c r="BG44" i="12"/>
  <c r="CM84" i="12"/>
  <c r="CB14" i="12"/>
  <c r="CT64" i="12"/>
  <c r="L58" i="12"/>
  <c r="Q72" i="12"/>
  <c r="I10" i="12"/>
  <c r="AP89" i="12"/>
  <c r="CS21" i="12"/>
  <c r="CF92" i="12"/>
  <c r="C92" i="12"/>
  <c r="I101" i="12"/>
  <c r="R59" i="12"/>
  <c r="O76" i="12"/>
  <c r="BS63" i="12"/>
  <c r="CE13" i="12"/>
  <c r="BX40" i="12"/>
  <c r="AZ73" i="12"/>
  <c r="CC56" i="12"/>
  <c r="CF26" i="12"/>
  <c r="O4" i="12"/>
  <c r="AX21" i="12"/>
  <c r="AV17" i="12"/>
  <c r="I27" i="12"/>
  <c r="BX53" i="12"/>
  <c r="AI32" i="12"/>
  <c r="BI68" i="12"/>
  <c r="U92" i="12"/>
  <c r="G11" i="12"/>
  <c r="BE48" i="12"/>
  <c r="AO71" i="12"/>
  <c r="AF41" i="12"/>
  <c r="BV61" i="12"/>
  <c r="M30" i="12"/>
  <c r="AE102" i="12"/>
  <c r="AT86" i="12"/>
  <c r="G100" i="12"/>
  <c r="U43" i="12"/>
  <c r="AR58" i="12"/>
  <c r="CO69" i="12"/>
  <c r="CT59" i="12"/>
  <c r="AI103" i="12"/>
  <c r="CH46" i="12"/>
  <c r="BX92" i="12"/>
  <c r="AJ44" i="12"/>
  <c r="R6" i="12"/>
  <c r="H17" i="12"/>
  <c r="BK90" i="12"/>
  <c r="CY40" i="12"/>
  <c r="BU107" i="12"/>
  <c r="AE108" i="12"/>
  <c r="BF71" i="12"/>
  <c r="G87" i="12"/>
  <c r="AH16" i="12"/>
  <c r="AZ27" i="12"/>
  <c r="AP35" i="12"/>
  <c r="G63" i="12"/>
  <c r="AN67" i="12"/>
  <c r="D42" i="12"/>
  <c r="AA75" i="12"/>
  <c r="AB75" i="12"/>
  <c r="BF46" i="12"/>
  <c r="U46" i="12"/>
  <c r="Y93" i="12"/>
  <c r="DC25" i="12"/>
  <c r="BF52" i="12"/>
  <c r="AC106" i="12"/>
  <c r="CH77" i="12"/>
  <c r="AW92" i="12"/>
  <c r="D91" i="12"/>
  <c r="CA84" i="12"/>
  <c r="CT84" i="12"/>
  <c r="CO26" i="12"/>
  <c r="AK26" i="12"/>
  <c r="CR93" i="12"/>
  <c r="CU39" i="12"/>
  <c r="AJ86" i="12"/>
  <c r="BE30" i="12"/>
  <c r="BX5" i="12"/>
  <c r="BC25" i="12"/>
  <c r="CG25" i="12"/>
  <c r="AP43" i="12"/>
  <c r="AS13" i="12"/>
  <c r="CG63" i="12"/>
  <c r="BT64" i="12"/>
  <c r="BH15" i="12"/>
  <c r="AN84" i="12"/>
  <c r="X104" i="12"/>
  <c r="BU33" i="12"/>
  <c r="CO96" i="12"/>
  <c r="CU31" i="12"/>
  <c r="CB107" i="12"/>
  <c r="P19" i="12"/>
  <c r="BI10" i="12"/>
  <c r="BZ25" i="12"/>
  <c r="BI27" i="12"/>
  <c r="CU98" i="12"/>
  <c r="CF18" i="12"/>
  <c r="CU66" i="12"/>
  <c r="BC60" i="12"/>
  <c r="CT81" i="12"/>
  <c r="AT21" i="12"/>
  <c r="AH108" i="12"/>
  <c r="CB47" i="12"/>
  <c r="R30" i="12"/>
  <c r="DB21" i="12"/>
  <c r="BS98" i="12"/>
  <c r="CI63" i="12"/>
  <c r="CK38" i="12"/>
  <c r="CQ41" i="12"/>
  <c r="W18" i="12"/>
  <c r="AQ83" i="12"/>
  <c r="BB92" i="12"/>
  <c r="BK94" i="12"/>
  <c r="CV39" i="12"/>
  <c r="I22" i="12"/>
  <c r="BC66" i="12"/>
  <c r="J100" i="12"/>
  <c r="CX64" i="12"/>
  <c r="AJ108" i="12"/>
  <c r="CI102" i="12"/>
  <c r="AG30" i="12"/>
  <c r="AW88" i="12"/>
  <c r="BQ95" i="12"/>
  <c r="BA34" i="12"/>
  <c r="CJ67" i="12"/>
  <c r="AQ4" i="12"/>
  <c r="BF13" i="12"/>
  <c r="BE49" i="12"/>
  <c r="CQ59" i="12"/>
  <c r="BV38" i="12"/>
  <c r="F40" i="12"/>
  <c r="W59" i="12"/>
  <c r="C90" i="12"/>
  <c r="U66" i="12"/>
  <c r="AN8" i="12"/>
  <c r="C45" i="12"/>
  <c r="CV54" i="12"/>
  <c r="V95" i="12"/>
  <c r="CU22" i="12"/>
  <c r="CJ92" i="12"/>
  <c r="BP4" i="12"/>
  <c r="BL25" i="12"/>
  <c r="CT89" i="12"/>
  <c r="S67" i="12"/>
  <c r="CA8" i="12"/>
  <c r="BH85" i="12"/>
  <c r="AS102" i="12"/>
  <c r="T95" i="12"/>
  <c r="DA63" i="12"/>
  <c r="J82" i="12"/>
  <c r="Y49" i="12"/>
  <c r="CN13" i="12"/>
  <c r="J35" i="12"/>
  <c r="DC41" i="12"/>
  <c r="BM88" i="12"/>
  <c r="AW82" i="12"/>
  <c r="E76" i="12"/>
  <c r="AV24" i="12"/>
  <c r="U106" i="12"/>
  <c r="N42" i="12"/>
  <c r="AU45" i="12"/>
  <c r="CP20" i="12"/>
  <c r="V28" i="12"/>
  <c r="BI19" i="12"/>
  <c r="CV50" i="12"/>
  <c r="CJ36" i="12"/>
  <c r="BC106" i="12"/>
  <c r="CN76" i="12"/>
  <c r="CO17" i="12"/>
  <c r="L103" i="12"/>
  <c r="G19" i="12"/>
  <c r="L70" i="12"/>
  <c r="BH53" i="12"/>
  <c r="I45" i="12"/>
  <c r="BF59" i="12"/>
  <c r="T46" i="12"/>
  <c r="BT52" i="12"/>
  <c r="BA103" i="12"/>
  <c r="AO23" i="12"/>
  <c r="BQ62" i="12"/>
  <c r="AA32" i="12"/>
  <c r="AS100" i="12"/>
  <c r="CB50" i="12"/>
  <c r="BA68" i="12"/>
  <c r="BU23" i="12"/>
  <c r="CQ105" i="12"/>
  <c r="J6" i="12"/>
  <c r="BJ61" i="12"/>
  <c r="Z64" i="12"/>
  <c r="CV96" i="12"/>
  <c r="CU56" i="12"/>
  <c r="U104" i="12"/>
  <c r="AF36" i="12"/>
  <c r="BO29" i="12"/>
  <c r="CS64" i="12"/>
  <c r="P46" i="12"/>
  <c r="BQ35" i="12"/>
  <c r="BZ15" i="12"/>
  <c r="AY4" i="12"/>
  <c r="BF45" i="12"/>
  <c r="BK57" i="12"/>
  <c r="CA9" i="12"/>
  <c r="BG80" i="12"/>
  <c r="BZ50" i="12"/>
  <c r="C20" i="12"/>
  <c r="Z76" i="12"/>
  <c r="AJ92" i="12"/>
  <c r="M13" i="12"/>
  <c r="CW46" i="12"/>
  <c r="Z81" i="12"/>
  <c r="R15" i="12"/>
  <c r="CN26" i="12"/>
  <c r="CY46" i="12"/>
  <c r="CU100" i="12"/>
  <c r="CK30" i="12"/>
  <c r="CA95" i="12"/>
  <c r="X97" i="12"/>
  <c r="AN35" i="12"/>
  <c r="CF34" i="12"/>
  <c r="X43" i="12"/>
  <c r="BJ68" i="12"/>
  <c r="T32" i="12"/>
  <c r="CY72" i="12"/>
  <c r="M42" i="12"/>
  <c r="Z32" i="12"/>
  <c r="CB18" i="12"/>
  <c r="L104" i="12"/>
  <c r="CB4" i="12"/>
  <c r="BZ75" i="12"/>
  <c r="AU28" i="12"/>
  <c r="BO5" i="12"/>
  <c r="BM73" i="12"/>
  <c r="AJ26" i="12"/>
  <c r="AA107" i="12"/>
  <c r="AA56" i="12"/>
  <c r="AD41" i="12"/>
  <c r="AU37" i="12"/>
  <c r="D57" i="12"/>
  <c r="AL68" i="12"/>
  <c r="AE45" i="12"/>
  <c r="CV32" i="12"/>
  <c r="BL43" i="12"/>
  <c r="BT4" i="12"/>
  <c r="BX90" i="12"/>
  <c r="CG79" i="12"/>
  <c r="AS51" i="12"/>
  <c r="CD106" i="12"/>
  <c r="J23" i="12"/>
  <c r="BH95" i="12"/>
  <c r="BG38" i="12"/>
  <c r="CT45" i="12"/>
  <c r="AG99" i="12"/>
  <c r="BP14" i="12"/>
  <c r="S64" i="12"/>
  <c r="BB23" i="12"/>
  <c r="CW88" i="12"/>
  <c r="CO25" i="12"/>
  <c r="BD13" i="12"/>
  <c r="BS37" i="12"/>
  <c r="BE31" i="12"/>
  <c r="AO79" i="12"/>
  <c r="AH104" i="12"/>
  <c r="BF58" i="12"/>
  <c r="AE60" i="12"/>
  <c r="D46" i="12"/>
  <c r="AD74" i="12"/>
  <c r="AN26" i="12"/>
  <c r="BH102" i="12"/>
  <c r="CT96" i="12"/>
  <c r="AA72" i="12"/>
  <c r="BC16" i="12"/>
  <c r="CN85" i="12"/>
  <c r="AR19" i="12"/>
  <c r="Q36" i="12"/>
  <c r="O85" i="12"/>
  <c r="BV81" i="12"/>
  <c r="AN97" i="12"/>
  <c r="E62" i="12"/>
  <c r="BL85" i="12"/>
  <c r="BZ95" i="12"/>
  <c r="CM97" i="12"/>
  <c r="CH84" i="12"/>
  <c r="CC103" i="12"/>
  <c r="BV54" i="12"/>
  <c r="BH78" i="12"/>
  <c r="J38" i="12"/>
  <c r="BN19" i="12"/>
  <c r="BE105" i="12"/>
  <c r="AH81" i="12"/>
  <c r="BB63" i="12"/>
  <c r="F50" i="12"/>
  <c r="CP42" i="12"/>
  <c r="U19" i="12"/>
  <c r="CS54" i="12"/>
  <c r="AR45" i="12"/>
  <c r="AF55" i="12"/>
  <c r="BU67" i="12"/>
  <c r="BW96" i="12"/>
  <c r="Q25" i="12"/>
  <c r="AQ25" i="12"/>
  <c r="U11" i="12"/>
  <c r="L105" i="12"/>
  <c r="CA5" i="12"/>
  <c r="I61" i="12"/>
  <c r="CR61" i="12"/>
  <c r="DC80" i="12"/>
  <c r="BW61" i="12"/>
  <c r="K49" i="12"/>
  <c r="N69" i="12"/>
  <c r="BM106" i="12"/>
  <c r="AC10" i="12"/>
  <c r="F6" i="12"/>
  <c r="BM76" i="12"/>
  <c r="AT8" i="12"/>
  <c r="CA61" i="12"/>
  <c r="CE73" i="12"/>
  <c r="CB26" i="12"/>
  <c r="BW75" i="12"/>
  <c r="BC43" i="12"/>
  <c r="BR12" i="12"/>
  <c r="CV28" i="12"/>
  <c r="X54" i="12"/>
  <c r="Y42" i="12"/>
  <c r="AE47" i="12"/>
  <c r="T11" i="12"/>
  <c r="BU6" i="12"/>
  <c r="AZ44" i="12"/>
  <c r="N58" i="12"/>
  <c r="BA19" i="12"/>
  <c r="BN75" i="12"/>
  <c r="CS73" i="12"/>
  <c r="BC74" i="12"/>
  <c r="S101" i="12"/>
  <c r="BS78" i="12"/>
  <c r="M12" i="12"/>
  <c r="U40" i="12"/>
  <c r="CD13" i="12"/>
  <c r="Y76" i="12"/>
  <c r="AG88" i="12"/>
  <c r="C106" i="12"/>
  <c r="V106" i="12"/>
  <c r="W11" i="12"/>
  <c r="BL38" i="12"/>
  <c r="DB97" i="12"/>
  <c r="AH4" i="12"/>
  <c r="BJ22" i="12"/>
  <c r="F60" i="12"/>
  <c r="E5" i="12"/>
  <c r="I89" i="12"/>
  <c r="CZ19" i="12"/>
  <c r="AD22" i="12"/>
  <c r="AA37" i="12"/>
  <c r="BJ90" i="12"/>
  <c r="AW44" i="12"/>
  <c r="BV27" i="12"/>
  <c r="CM89" i="12"/>
  <c r="CN7" i="12"/>
  <c r="AC54" i="12"/>
  <c r="M35" i="12"/>
  <c r="T51" i="12"/>
  <c r="BR79" i="12"/>
  <c r="CY27" i="12"/>
  <c r="AA31" i="12"/>
  <c r="W4" i="12"/>
  <c r="CW85" i="12"/>
  <c r="AU36" i="12"/>
  <c r="AC76" i="12"/>
  <c r="AT73" i="12"/>
  <c r="AZ67" i="12"/>
  <c r="I75" i="12"/>
  <c r="AK45" i="12"/>
  <c r="E13" i="12"/>
  <c r="K89" i="12"/>
  <c r="CC34" i="12"/>
  <c r="BR15" i="12"/>
  <c r="AO52" i="12"/>
  <c r="BE21" i="12"/>
  <c r="BU60" i="12"/>
  <c r="AM36" i="12"/>
  <c r="CW29" i="12"/>
  <c r="CQ21" i="12"/>
  <c r="BE46" i="12"/>
  <c r="BO63" i="12"/>
  <c r="CA62" i="12"/>
  <c r="BW21" i="12"/>
  <c r="R64" i="12"/>
  <c r="K78" i="12"/>
  <c r="AC104" i="12"/>
  <c r="O31" i="12"/>
  <c r="AI62" i="12"/>
  <c r="BC54" i="12"/>
  <c r="H108" i="12"/>
  <c r="AL80" i="12"/>
  <c r="BP27" i="12"/>
  <c r="AL12" i="12"/>
  <c r="T70" i="12"/>
  <c r="AU85" i="12"/>
  <c r="CW93" i="12"/>
  <c r="BY48" i="12"/>
  <c r="K88" i="12"/>
  <c r="E56" i="12"/>
  <c r="BC94" i="12"/>
  <c r="CK89" i="12"/>
  <c r="AE29" i="12"/>
  <c r="CL108" i="12"/>
  <c r="G34" i="12"/>
  <c r="AG49" i="12"/>
  <c r="CI82" i="12"/>
  <c r="BT107" i="12"/>
  <c r="CB59" i="12"/>
  <c r="Z102" i="12"/>
  <c r="BE22" i="12"/>
  <c r="V96" i="12"/>
  <c r="AM8" i="12"/>
  <c r="DC59" i="12"/>
  <c r="CG91" i="12"/>
  <c r="BC77" i="12"/>
  <c r="AG47" i="12"/>
  <c r="G58" i="12"/>
  <c r="I74" i="12"/>
  <c r="V68" i="12"/>
  <c r="BS9" i="12"/>
  <c r="BV88" i="12"/>
  <c r="L96" i="12"/>
  <c r="R14" i="12"/>
  <c r="Q24" i="12"/>
  <c r="BO51" i="12"/>
  <c r="BJ53" i="12"/>
  <c r="AL5" i="12"/>
  <c r="DB63" i="12"/>
  <c r="BK61" i="12"/>
  <c r="AV33" i="12"/>
  <c r="CL25" i="12"/>
  <c r="CF50" i="12"/>
  <c r="AU23" i="12"/>
  <c r="CH67" i="12"/>
  <c r="AG19" i="12"/>
  <c r="AX40" i="12"/>
  <c r="BT33" i="12"/>
  <c r="AJ47" i="12"/>
  <c r="AL85" i="12"/>
  <c r="BS93" i="12"/>
  <c r="CG101" i="12"/>
  <c r="AC85" i="12"/>
  <c r="CR60" i="12"/>
  <c r="AD14" i="12"/>
  <c r="BO58" i="12"/>
  <c r="AY104" i="12"/>
  <c r="BH11" i="12"/>
  <c r="CZ17" i="12"/>
  <c r="CI30" i="12"/>
  <c r="BM58" i="12"/>
  <c r="AO55" i="12"/>
  <c r="CF70" i="12"/>
  <c r="D24" i="12"/>
  <c r="R21" i="12"/>
  <c r="AU42" i="12"/>
  <c r="O87" i="12"/>
  <c r="CP66" i="12"/>
  <c r="CW35" i="12"/>
  <c r="BK96" i="12"/>
  <c r="AQ62" i="12"/>
  <c r="BY33" i="12"/>
  <c r="AR43" i="12"/>
  <c r="CC24" i="12"/>
  <c r="BU28" i="12"/>
  <c r="AE15" i="12"/>
  <c r="O66" i="12"/>
  <c r="CX85" i="12"/>
  <c r="BN47" i="12"/>
  <c r="CR4" i="12"/>
  <c r="BH16" i="12"/>
  <c r="BV32" i="12"/>
  <c r="CS63" i="12"/>
  <c r="AO66" i="12"/>
  <c r="CP72" i="12"/>
  <c r="CC81" i="12"/>
  <c r="BB31" i="12"/>
  <c r="AT50" i="12"/>
  <c r="AX62" i="12"/>
  <c r="BJ43" i="12"/>
  <c r="BD11" i="12"/>
  <c r="CC68" i="12"/>
  <c r="CR6" i="12"/>
  <c r="DB70" i="12"/>
  <c r="BZ49" i="12"/>
  <c r="AV104" i="12"/>
  <c r="AS44" i="12"/>
  <c r="BI31" i="12"/>
  <c r="CQ61" i="12"/>
  <c r="F65" i="12"/>
  <c r="AJ49" i="12"/>
  <c r="BV104" i="12"/>
  <c r="P92" i="12"/>
  <c r="AE32" i="12"/>
  <c r="BQ20" i="12"/>
  <c r="DB10" i="12"/>
  <c r="AY56" i="12"/>
  <c r="DB38" i="12"/>
  <c r="BZ79" i="12"/>
  <c r="CP67" i="12"/>
  <c r="AL25" i="12"/>
  <c r="S108" i="12"/>
  <c r="H49" i="12"/>
  <c r="BU103" i="12"/>
  <c r="BI57" i="12"/>
  <c r="BZ4" i="12"/>
  <c r="CX25" i="12"/>
  <c r="AZ20" i="12"/>
  <c r="CO30" i="12"/>
  <c r="G91" i="12"/>
  <c r="CU26" i="12"/>
  <c r="CG10" i="12"/>
  <c r="BA81" i="12"/>
  <c r="BN86" i="12"/>
  <c r="CQ94" i="12"/>
  <c r="AH86" i="12"/>
  <c r="BK76" i="12"/>
  <c r="BT30" i="12"/>
  <c r="CI83" i="12"/>
  <c r="AD24" i="12"/>
  <c r="AC29" i="12"/>
  <c r="AZ40" i="12"/>
  <c r="AA92" i="12"/>
  <c r="AO54" i="12"/>
  <c r="CV46" i="12"/>
  <c r="BN77" i="12"/>
  <c r="CS43" i="12"/>
  <c r="BI8" i="12"/>
  <c r="CE17" i="12"/>
  <c r="BS6" i="12"/>
  <c r="CY94" i="12"/>
  <c r="CP27" i="12"/>
  <c r="X32" i="12"/>
  <c r="BF54" i="12"/>
  <c r="AO29" i="12"/>
  <c r="BV33" i="12"/>
  <c r="BO56" i="12"/>
  <c r="BZ48" i="12"/>
  <c r="AD99" i="12"/>
  <c r="BI97" i="12"/>
  <c r="E98" i="12"/>
  <c r="CZ40" i="12"/>
  <c r="AR108" i="12"/>
  <c r="BZ62" i="12"/>
  <c r="C15" i="12"/>
  <c r="CI61" i="12"/>
  <c r="J58" i="12"/>
  <c r="L72" i="12"/>
  <c r="I53" i="12"/>
  <c r="AQ73" i="12"/>
  <c r="CP26" i="12"/>
  <c r="BW90" i="12"/>
  <c r="BJ72" i="12"/>
  <c r="BX11" i="12"/>
  <c r="CU104" i="12"/>
  <c r="AC28" i="12"/>
  <c r="W62" i="12"/>
  <c r="CP16" i="12"/>
  <c r="BI22" i="12"/>
  <c r="CB65" i="12"/>
  <c r="CM69" i="12"/>
  <c r="G90" i="12"/>
  <c r="BC49" i="12"/>
  <c r="AB43" i="12"/>
  <c r="O96" i="12"/>
  <c r="BE5" i="12"/>
  <c r="BP67" i="12"/>
  <c r="CK73" i="12"/>
  <c r="BC52" i="12"/>
  <c r="CX65" i="12"/>
  <c r="P82" i="12"/>
  <c r="AS34" i="12"/>
  <c r="AO38" i="12"/>
  <c r="AL67" i="12"/>
  <c r="BV43" i="12"/>
  <c r="O43" i="12"/>
  <c r="AI25" i="12"/>
  <c r="CF58" i="12"/>
  <c r="D41" i="12"/>
  <c r="N62" i="12"/>
  <c r="BF62" i="12"/>
  <c r="AM33" i="12"/>
  <c r="CC80" i="12"/>
  <c r="BX14" i="12"/>
  <c r="CT17" i="12"/>
  <c r="BG67" i="12"/>
  <c r="AA24" i="12"/>
  <c r="CR47" i="12"/>
  <c r="CM108" i="12"/>
  <c r="BM7" i="12"/>
  <c r="AP74" i="12"/>
  <c r="AE17" i="12"/>
  <c r="AR65" i="12"/>
  <c r="CW81" i="12"/>
  <c r="AY99" i="12"/>
  <c r="AQ22" i="12"/>
  <c r="BU78" i="12"/>
  <c r="U71" i="12"/>
  <c r="BK47" i="12"/>
  <c r="CQ99" i="12"/>
  <c r="BY73" i="12"/>
  <c r="O25" i="12"/>
  <c r="W88" i="12"/>
  <c r="BJ85" i="12"/>
  <c r="R77" i="12"/>
  <c r="S74" i="12"/>
  <c r="CS30" i="12"/>
  <c r="CH64" i="12"/>
  <c r="BL83" i="12"/>
  <c r="AK56" i="12"/>
  <c r="BY96" i="12"/>
  <c r="BN17" i="12"/>
  <c r="AV35" i="12"/>
  <c r="CW74" i="12"/>
  <c r="CT23" i="12"/>
  <c r="CF32" i="12"/>
  <c r="CV87" i="12"/>
  <c r="BV16" i="12"/>
  <c r="BM37" i="12"/>
  <c r="I81" i="12"/>
  <c r="BP32" i="12"/>
  <c r="BS101" i="12"/>
  <c r="BP85" i="12"/>
  <c r="Z87" i="12"/>
  <c r="AJ99" i="12"/>
  <c r="CY47" i="12"/>
  <c r="BX77" i="12"/>
  <c r="P102" i="12"/>
  <c r="AJ95" i="12"/>
  <c r="X48" i="12"/>
  <c r="BA22" i="12"/>
  <c r="BB100" i="12"/>
  <c r="BA31" i="12"/>
  <c r="BK26" i="12"/>
  <c r="AT78" i="12"/>
  <c r="K106" i="12"/>
  <c r="CC32" i="12"/>
  <c r="DA4" i="12"/>
  <c r="AI88" i="12"/>
  <c r="BR72" i="12"/>
  <c r="AD45" i="12"/>
  <c r="DC105" i="12"/>
  <c r="CQ101" i="12"/>
  <c r="BD21" i="12"/>
  <c r="CS28" i="12"/>
  <c r="CQ89" i="12"/>
  <c r="BI106" i="12"/>
  <c r="CA55" i="12"/>
  <c r="BP91" i="12"/>
  <c r="CV41" i="12"/>
  <c r="C16" i="12"/>
  <c r="CK100" i="12"/>
  <c r="BG64" i="12"/>
  <c r="CW84" i="12"/>
  <c r="CI70" i="12"/>
  <c r="CM12" i="12"/>
  <c r="BO46" i="12"/>
  <c r="CZ25" i="12"/>
  <c r="BV56" i="12"/>
  <c r="AU88" i="12"/>
  <c r="AZ15" i="12"/>
  <c r="G74" i="12"/>
  <c r="BX64" i="12"/>
  <c r="BV94" i="12"/>
  <c r="BL74" i="12"/>
  <c r="BM45" i="12"/>
  <c r="CO78" i="12"/>
  <c r="AE22" i="12"/>
  <c r="BF26" i="12"/>
  <c r="CK108" i="12"/>
  <c r="L83" i="12"/>
  <c r="BK105" i="12"/>
  <c r="AD104" i="12"/>
  <c r="D21" i="12"/>
  <c r="AT51" i="12"/>
  <c r="AT32" i="12"/>
  <c r="AK60" i="12"/>
  <c r="BG70" i="12"/>
  <c r="AB44" i="12"/>
  <c r="CN59" i="12"/>
  <c r="Q99" i="12"/>
  <c r="CJ44" i="12"/>
  <c r="BA8" i="12"/>
  <c r="AC24" i="12"/>
  <c r="BW106" i="12"/>
  <c r="AD30" i="12"/>
  <c r="CN71" i="12"/>
  <c r="AN15" i="12"/>
  <c r="D94" i="12"/>
  <c r="AW77" i="12"/>
  <c r="AI66" i="12"/>
  <c r="AU72" i="12"/>
  <c r="BB24" i="12"/>
  <c r="AI19" i="12"/>
  <c r="CI64" i="12"/>
  <c r="M39" i="12"/>
  <c r="BQ81" i="12"/>
  <c r="CE39" i="12"/>
  <c r="AS75" i="12"/>
  <c r="AK67" i="12"/>
  <c r="CR37" i="12"/>
  <c r="BY77" i="12"/>
  <c r="AL13" i="12"/>
  <c r="AC36" i="12"/>
  <c r="CM107" i="12"/>
  <c r="CE69" i="12"/>
  <c r="AI48" i="12"/>
  <c r="BC10" i="12"/>
  <c r="W78" i="12"/>
  <c r="AQ23" i="12"/>
  <c r="O54" i="12"/>
  <c r="K27" i="12"/>
  <c r="T40" i="12"/>
  <c r="AB40" i="12"/>
  <c r="BS31" i="12"/>
  <c r="T47" i="12"/>
  <c r="CI48" i="12"/>
  <c r="CJ75" i="12"/>
  <c r="K76" i="12"/>
  <c r="L4" i="12"/>
  <c r="CS78" i="12"/>
  <c r="CC8" i="12"/>
  <c r="AL69" i="12"/>
  <c r="Q100" i="12"/>
  <c r="CS53" i="12"/>
  <c r="CT12" i="12"/>
  <c r="AS28" i="12"/>
  <c r="BA75" i="12"/>
  <c r="CS69" i="12"/>
  <c r="N7" i="12"/>
  <c r="DA73" i="12"/>
  <c r="AQ9" i="12"/>
  <c r="F82" i="12"/>
  <c r="AR35" i="12"/>
  <c r="AG22" i="12"/>
  <c r="J14" i="12"/>
  <c r="CF38" i="12"/>
  <c r="G82" i="12"/>
  <c r="BY93" i="12"/>
  <c r="AL87" i="12"/>
  <c r="CF87" i="12"/>
  <c r="O34" i="12"/>
  <c r="V51" i="12"/>
  <c r="AK14" i="12"/>
  <c r="AV49" i="12"/>
  <c r="BV78" i="12"/>
  <c r="BW24" i="12"/>
  <c r="BR89" i="12"/>
  <c r="CT38" i="12"/>
  <c r="CA51" i="12"/>
  <c r="BI72" i="12"/>
  <c r="BT42" i="12"/>
  <c r="CB95" i="12"/>
  <c r="AX27" i="12"/>
  <c r="BE40" i="12"/>
  <c r="Z19" i="12"/>
  <c r="CI54" i="12"/>
  <c r="AV56" i="12"/>
  <c r="BG56" i="12"/>
  <c r="BH12" i="12"/>
  <c r="S28" i="12"/>
  <c r="D84" i="12"/>
  <c r="CR5" i="12"/>
  <c r="K102" i="12"/>
  <c r="I16" i="12"/>
  <c r="CX35" i="12"/>
  <c r="BJ25" i="12"/>
  <c r="M59" i="12"/>
  <c r="F43" i="12"/>
  <c r="BQ73" i="12"/>
  <c r="BA46" i="12"/>
  <c r="CV102" i="12"/>
  <c r="BQ48" i="12"/>
  <c r="BI34" i="12"/>
  <c r="AY20" i="12"/>
  <c r="BD16" i="12"/>
  <c r="CZ10" i="12"/>
  <c r="AZ11" i="12"/>
  <c r="AB72" i="12"/>
  <c r="CB101" i="12"/>
  <c r="C49" i="12"/>
  <c r="Z73" i="12"/>
  <c r="AM46" i="12"/>
  <c r="S92" i="12"/>
  <c r="U4" i="12"/>
  <c r="BD37" i="12"/>
  <c r="L78" i="12"/>
  <c r="CB77" i="12"/>
  <c r="BZ7" i="12"/>
  <c r="CE31" i="12"/>
  <c r="BH13" i="12"/>
  <c r="C58" i="12"/>
  <c r="BC83" i="12"/>
  <c r="CE80" i="12"/>
  <c r="AD66" i="12"/>
  <c r="S87" i="12"/>
  <c r="CO50" i="12"/>
  <c r="BI16" i="12"/>
  <c r="BV89" i="12"/>
  <c r="CK26" i="12"/>
  <c r="BF97" i="12"/>
  <c r="CS72" i="12"/>
  <c r="BJ70" i="12"/>
  <c r="BP12" i="12"/>
  <c r="AV88" i="12"/>
  <c r="F90" i="12"/>
  <c r="AF44" i="12"/>
  <c r="BP107" i="12"/>
  <c r="AM68" i="12"/>
  <c r="AR101" i="12"/>
  <c r="CW42" i="12"/>
  <c r="AN10" i="12"/>
  <c r="CW37" i="12"/>
  <c r="BH71" i="12"/>
  <c r="W20" i="12"/>
  <c r="L52" i="12"/>
  <c r="AX61" i="12"/>
  <c r="CM41" i="12"/>
  <c r="CX91" i="12"/>
  <c r="CR62" i="12"/>
  <c r="Z51" i="12"/>
  <c r="CH16" i="12"/>
  <c r="AF84" i="12"/>
  <c r="CQ97" i="12"/>
  <c r="H97" i="12"/>
  <c r="Y34" i="12"/>
  <c r="CD8" i="12"/>
  <c r="BI74" i="12"/>
  <c r="BX105" i="12"/>
  <c r="BX26" i="12"/>
  <c r="I12" i="12"/>
  <c r="BG92" i="12"/>
  <c r="BY55" i="12"/>
  <c r="AO21" i="12"/>
  <c r="AX98" i="12"/>
  <c r="O15" i="12"/>
  <c r="CZ77" i="12"/>
  <c r="AY34" i="12"/>
  <c r="CY93" i="12"/>
  <c r="CW49" i="12"/>
  <c r="BY69" i="12"/>
  <c r="V98" i="12"/>
  <c r="CW105" i="12"/>
  <c r="CV36" i="12"/>
  <c r="BD14" i="12"/>
  <c r="BD45" i="12"/>
  <c r="CN83" i="12"/>
  <c r="CE24" i="12"/>
  <c r="CI16" i="12"/>
  <c r="AA91" i="12"/>
  <c r="BO96" i="12"/>
  <c r="M82" i="12"/>
  <c r="BC98" i="12"/>
  <c r="AM18" i="12"/>
  <c r="AR9" i="12"/>
  <c r="AP25" i="12"/>
  <c r="BM6" i="12"/>
  <c r="AM26" i="12"/>
  <c r="AY83" i="12"/>
  <c r="AY79" i="12"/>
  <c r="CK85" i="12"/>
  <c r="E14" i="12"/>
  <c r="CC71" i="12"/>
  <c r="BS76" i="12"/>
  <c r="C75" i="12"/>
  <c r="CU67" i="12"/>
  <c r="CE47" i="12"/>
  <c r="BA5" i="12"/>
  <c r="AY90" i="12"/>
  <c r="H35" i="12"/>
  <c r="BM15" i="12"/>
  <c r="BU62" i="12"/>
  <c r="CF31" i="12"/>
  <c r="BO59" i="12"/>
  <c r="AW103" i="12"/>
  <c r="CM27" i="12"/>
  <c r="BA94" i="12"/>
  <c r="CD72" i="12"/>
  <c r="CZ52" i="12"/>
  <c r="DA66" i="12"/>
  <c r="F41" i="12"/>
  <c r="CV89" i="12"/>
  <c r="AJ38" i="12"/>
  <c r="CV37" i="12"/>
  <c r="AW104" i="12"/>
  <c r="BR63" i="12"/>
  <c r="S31" i="12"/>
  <c r="N25" i="12"/>
  <c r="BG93" i="12"/>
  <c r="AU27" i="12"/>
  <c r="CR7" i="12"/>
  <c r="Y64" i="12"/>
  <c r="AJ42" i="12"/>
  <c r="CA102" i="12"/>
  <c r="BA70" i="12"/>
  <c r="L33" i="12"/>
  <c r="AT27" i="12"/>
  <c r="BA52" i="12"/>
  <c r="AU79" i="12"/>
  <c r="AD48" i="12"/>
  <c r="CR79" i="12"/>
  <c r="AP27" i="12"/>
  <c r="AN11" i="12"/>
  <c r="BW28" i="12"/>
  <c r="CO11" i="12"/>
  <c r="Z58" i="12"/>
  <c r="CG47" i="12"/>
  <c r="K104" i="12"/>
  <c r="BU53" i="12"/>
  <c r="CX107" i="12"/>
  <c r="AS25" i="12"/>
  <c r="AY46" i="12"/>
  <c r="CY88" i="12"/>
  <c r="CW92" i="12"/>
  <c r="AD33" i="12"/>
  <c r="BY50" i="12"/>
  <c r="BE18" i="12"/>
  <c r="BB98" i="12"/>
  <c r="CD58" i="12"/>
  <c r="CN88" i="12"/>
  <c r="CX20" i="12"/>
  <c r="BT16" i="12"/>
  <c r="CP103" i="12"/>
  <c r="CY75" i="12"/>
  <c r="BD106" i="12"/>
  <c r="BU39" i="12"/>
  <c r="BO99" i="12"/>
  <c r="BB72" i="12"/>
  <c r="E12" i="12"/>
  <c r="AM102" i="12"/>
  <c r="BQ102" i="12"/>
  <c r="DA81" i="12"/>
  <c r="BB43" i="12"/>
  <c r="CA72" i="12"/>
  <c r="CD104" i="12"/>
  <c r="AS83" i="12"/>
  <c r="AR92" i="12"/>
  <c r="AZ28" i="12"/>
  <c r="X18" i="12"/>
  <c r="DA105" i="12"/>
  <c r="N94" i="12"/>
  <c r="CQ8" i="12"/>
  <c r="Y63" i="12"/>
  <c r="CR82" i="12"/>
  <c r="Z57" i="12"/>
  <c r="BY29" i="12"/>
  <c r="G18" i="12"/>
  <c r="BO68" i="12"/>
  <c r="CP44" i="12"/>
  <c r="R98" i="12"/>
  <c r="DB83" i="12"/>
  <c r="CY41" i="12"/>
  <c r="I44" i="12"/>
  <c r="CR11" i="12"/>
  <c r="BH54" i="12"/>
  <c r="AA26" i="12"/>
  <c r="AE36" i="12"/>
  <c r="DC86" i="12"/>
  <c r="CN44" i="12"/>
  <c r="CB69" i="12"/>
  <c r="D15" i="12"/>
  <c r="AQ6" i="12"/>
  <c r="BX46" i="12"/>
  <c r="G55" i="12"/>
  <c r="AX50" i="12"/>
  <c r="BE12" i="12"/>
  <c r="O38" i="12"/>
  <c r="AR59" i="12"/>
  <c r="J61" i="12"/>
  <c r="BU93" i="12"/>
  <c r="AM83" i="12"/>
  <c r="BO4" i="12"/>
  <c r="DA48" i="12"/>
  <c r="CV49" i="12"/>
  <c r="AV65" i="12"/>
  <c r="AW93" i="12"/>
  <c r="BL27" i="12"/>
  <c r="DA70" i="12"/>
  <c r="C14" i="12"/>
  <c r="BY16" i="12"/>
  <c r="CX61" i="12"/>
  <c r="CX36" i="12"/>
  <c r="BD47" i="12"/>
  <c r="V22" i="12"/>
  <c r="BB26" i="12"/>
  <c r="I17" i="12"/>
  <c r="BR57" i="12"/>
  <c r="CG51" i="12"/>
  <c r="D98" i="12"/>
  <c r="DC18" i="12"/>
  <c r="BR52" i="12"/>
  <c r="BT54" i="12"/>
  <c r="BG76" i="12"/>
  <c r="AI80" i="12"/>
  <c r="CW47" i="12"/>
  <c r="T48" i="12"/>
  <c r="CF37" i="12"/>
  <c r="BS105" i="12"/>
  <c r="T10" i="12"/>
  <c r="Z106" i="12"/>
  <c r="X21" i="12"/>
  <c r="BD86" i="12"/>
  <c r="AL28" i="12"/>
  <c r="V50" i="12"/>
  <c r="AG15" i="12"/>
  <c r="CG16" i="12"/>
  <c r="BO78" i="12"/>
  <c r="G70" i="12"/>
  <c r="BP5" i="12"/>
  <c r="CN10" i="12"/>
  <c r="AL83" i="12"/>
  <c r="CR86" i="12"/>
  <c r="BJ18" i="12"/>
  <c r="AL33" i="12"/>
  <c r="AL27" i="12"/>
  <c r="AI44" i="12"/>
  <c r="CM90" i="12"/>
  <c r="BX108" i="12"/>
  <c r="AI29" i="12"/>
  <c r="CJ106" i="12"/>
  <c r="BC67" i="12"/>
  <c r="CV14" i="12"/>
  <c r="CM66" i="12"/>
  <c r="AK29" i="12"/>
  <c r="BC51" i="12"/>
  <c r="AB22" i="12"/>
  <c r="AS55" i="12"/>
  <c r="BV63" i="12"/>
  <c r="L107" i="12"/>
  <c r="BP70" i="12"/>
  <c r="BW16" i="12"/>
  <c r="X52" i="12"/>
  <c r="CE105" i="12"/>
  <c r="Q66" i="12"/>
  <c r="BU64" i="12"/>
  <c r="AY44" i="12"/>
  <c r="U52" i="12"/>
  <c r="BR104" i="12"/>
  <c r="AO98" i="12"/>
  <c r="CS52" i="12"/>
  <c r="AI68" i="12"/>
  <c r="CA86" i="12"/>
  <c r="T44" i="12"/>
  <c r="BE45" i="12"/>
  <c r="AD36" i="12"/>
  <c r="BK50" i="12"/>
  <c r="V82" i="12"/>
  <c r="H79" i="12"/>
  <c r="CJ19" i="12"/>
  <c r="AT85" i="12"/>
  <c r="AW71" i="12"/>
  <c r="V9" i="12"/>
  <c r="AK77" i="12"/>
  <c r="CX58" i="12"/>
  <c r="J32" i="12"/>
  <c r="U18" i="12"/>
  <c r="CH70" i="12"/>
  <c r="CN27" i="12"/>
  <c r="BB68" i="12"/>
  <c r="M61" i="12"/>
  <c r="BK39" i="12"/>
  <c r="Q31" i="12"/>
  <c r="O11" i="12"/>
  <c r="BV99" i="12"/>
  <c r="BW105" i="12"/>
  <c r="CF81" i="12"/>
  <c r="BV101" i="12"/>
  <c r="CR46" i="12"/>
  <c r="AV4" i="12"/>
  <c r="CN37" i="12"/>
  <c r="BB49" i="12"/>
  <c r="AU11" i="12"/>
  <c r="M26" i="12"/>
  <c r="AT19" i="12"/>
  <c r="BL73" i="12"/>
  <c r="CK83" i="12"/>
  <c r="AS85" i="12"/>
  <c r="AD90" i="12"/>
  <c r="CU93" i="12"/>
  <c r="BY5" i="12"/>
  <c r="CW91" i="12"/>
  <c r="BY12" i="12"/>
  <c r="CJ85" i="12"/>
  <c r="BO81" i="12"/>
  <c r="AT77" i="12"/>
  <c r="BK20" i="12"/>
  <c r="AD85" i="12"/>
  <c r="CV9" i="12"/>
  <c r="AC69" i="12"/>
  <c r="BC39" i="12"/>
  <c r="BE96" i="12"/>
  <c r="BG14" i="12"/>
  <c r="BC56" i="12"/>
  <c r="CK59" i="12"/>
  <c r="CL70" i="12"/>
  <c r="BP60" i="12"/>
  <c r="BF40" i="12"/>
  <c r="BF5" i="12"/>
  <c r="AR13" i="12"/>
  <c r="BR51" i="12"/>
  <c r="CE40" i="12"/>
  <c r="DB90" i="12"/>
  <c r="AH76" i="12"/>
  <c r="BW84" i="12"/>
  <c r="AE101" i="12"/>
  <c r="CF22" i="12"/>
  <c r="CU47" i="12"/>
  <c r="CV84" i="12"/>
  <c r="CX96" i="12"/>
  <c r="CX5" i="12"/>
  <c r="AV99" i="12"/>
  <c r="AG103" i="12"/>
  <c r="BO11" i="12"/>
  <c r="F70" i="12"/>
  <c r="AJ98" i="12"/>
  <c r="BS13" i="12"/>
  <c r="CJ6" i="12"/>
  <c r="AY50" i="12"/>
  <c r="P84" i="12"/>
  <c r="N18" i="12"/>
  <c r="CR36" i="12"/>
  <c r="CN49" i="12"/>
  <c r="H58" i="12"/>
  <c r="AG36" i="12"/>
  <c r="Q75" i="12"/>
  <c r="T86" i="12"/>
  <c r="BO106" i="12"/>
  <c r="X79" i="12"/>
  <c r="CV4" i="12"/>
  <c r="CX30" i="12"/>
  <c r="AW61" i="12"/>
  <c r="AV106" i="12"/>
  <c r="AA62" i="12"/>
  <c r="CZ12" i="12"/>
  <c r="O30" i="12"/>
  <c r="W25" i="12"/>
  <c r="CC30" i="12"/>
  <c r="F14" i="12"/>
  <c r="AG89" i="12"/>
  <c r="T74" i="12"/>
  <c r="BT77" i="12"/>
  <c r="CP19" i="12"/>
  <c r="DC10" i="12"/>
  <c r="BF21" i="12"/>
  <c r="BM22" i="12"/>
  <c r="BP82" i="12"/>
  <c r="Y75" i="12"/>
  <c r="CK33" i="12"/>
  <c r="CH53" i="12"/>
  <c r="CR26" i="12"/>
  <c r="CY104" i="12"/>
  <c r="DC29" i="12"/>
  <c r="O58" i="12"/>
  <c r="T78" i="12"/>
  <c r="BN65" i="12"/>
  <c r="BW38" i="12"/>
  <c r="BI28" i="12"/>
  <c r="CQ79" i="12"/>
  <c r="BF11" i="12"/>
  <c r="BV64" i="12"/>
  <c r="AN75" i="12"/>
  <c r="C72" i="12"/>
  <c r="AE70" i="12"/>
  <c r="AA108" i="12"/>
  <c r="AN43" i="12"/>
  <c r="BV95" i="12"/>
  <c r="D96" i="12"/>
  <c r="CC41" i="12"/>
  <c r="T50" i="12"/>
  <c r="AC47" i="12"/>
  <c r="D33" i="12"/>
  <c r="BZ19" i="12"/>
  <c r="CH98" i="12"/>
  <c r="CP106" i="12"/>
  <c r="P63" i="12"/>
  <c r="CW94" i="12"/>
  <c r="AQ103" i="12"/>
  <c r="CE6" i="12"/>
  <c r="CU34" i="12"/>
  <c r="U85" i="12"/>
  <c r="BH93" i="12"/>
  <c r="CO93" i="12"/>
  <c r="S102" i="12"/>
  <c r="BO38" i="12"/>
  <c r="CM34" i="12"/>
  <c r="L67" i="12"/>
  <c r="CI44" i="12"/>
  <c r="N4" i="12"/>
  <c r="BE89" i="12"/>
  <c r="AE14" i="12"/>
  <c r="BR28" i="12"/>
  <c r="CB23" i="12"/>
  <c r="AF22" i="12"/>
  <c r="BG51" i="12"/>
  <c r="AT11" i="12"/>
  <c r="AK105" i="12"/>
  <c r="K94" i="12"/>
  <c r="AE34" i="12"/>
  <c r="AO75" i="12"/>
  <c r="CG11" i="12"/>
  <c r="E81" i="12"/>
  <c r="I43" i="12"/>
  <c r="BP65" i="12"/>
  <c r="BQ68" i="12"/>
  <c r="AS80" i="12"/>
  <c r="BC93" i="12"/>
  <c r="AN104" i="12"/>
  <c r="BJ48" i="12"/>
  <c r="AC90" i="12"/>
  <c r="BC73" i="12"/>
  <c r="CG93" i="12"/>
  <c r="J98" i="12"/>
  <c r="CL83" i="12"/>
  <c r="CI50" i="12"/>
  <c r="BO33" i="12"/>
  <c r="DA83" i="12"/>
  <c r="CC49" i="12"/>
  <c r="AW51" i="12"/>
  <c r="U45" i="12"/>
  <c r="BB93" i="12"/>
  <c r="AZ89" i="12"/>
  <c r="E57" i="12"/>
  <c r="C67" i="12"/>
  <c r="AW52" i="12"/>
  <c r="F35" i="12"/>
  <c r="AW79" i="12"/>
  <c r="BQ86" i="12"/>
  <c r="CG80" i="12"/>
  <c r="BX94" i="12"/>
  <c r="BF14" i="12"/>
  <c r="CQ73" i="12"/>
  <c r="BD64" i="12"/>
  <c r="CW68" i="12"/>
  <c r="CM7" i="12"/>
  <c r="AD89" i="12"/>
  <c r="BK27" i="12"/>
  <c r="AA19" i="12"/>
  <c r="G75" i="12"/>
  <c r="BH57" i="12"/>
  <c r="CD67" i="12"/>
  <c r="CF103" i="12"/>
  <c r="BM67" i="12"/>
  <c r="AY6" i="12"/>
  <c r="DC98" i="12"/>
  <c r="CP41" i="12"/>
  <c r="CV63" i="12"/>
  <c r="AZ47" i="12"/>
  <c r="CO40" i="12"/>
  <c r="CU95" i="12"/>
  <c r="DB92" i="12"/>
  <c r="C60" i="12"/>
  <c r="BB83" i="12"/>
  <c r="CP84" i="12"/>
  <c r="AX47" i="12"/>
  <c r="BL48" i="12"/>
  <c r="BP9" i="12"/>
  <c r="D37" i="12"/>
  <c r="G88" i="12"/>
  <c r="J9" i="12"/>
  <c r="J15" i="12"/>
  <c r="AZ31" i="12"/>
  <c r="C57" i="12"/>
  <c r="CF41" i="12"/>
  <c r="AG37" i="12"/>
  <c r="BX16" i="12"/>
  <c r="AU78" i="12"/>
  <c r="CE59" i="12"/>
  <c r="BZ72" i="12"/>
  <c r="CN35" i="12"/>
  <c r="Q26" i="12"/>
  <c r="AO90" i="12"/>
  <c r="BY87" i="12"/>
  <c r="CO77" i="12"/>
  <c r="W77" i="12"/>
  <c r="BY24" i="12"/>
  <c r="BS90" i="12"/>
  <c r="AF39" i="12"/>
  <c r="CL100" i="12"/>
  <c r="CY23" i="12"/>
  <c r="BZ41" i="12"/>
  <c r="BV5" i="12"/>
  <c r="C74" i="12"/>
  <c r="AW81" i="12"/>
  <c r="CE35" i="12"/>
  <c r="AI18" i="12"/>
  <c r="BD72" i="12"/>
  <c r="CZ53" i="12"/>
  <c r="BR78" i="12"/>
  <c r="CX80" i="12"/>
  <c r="BC28" i="12"/>
  <c r="AN96" i="12"/>
  <c r="AR105" i="12"/>
  <c r="BN7" i="12"/>
  <c r="CN64" i="12"/>
  <c r="H96" i="12"/>
  <c r="BJ32" i="12"/>
  <c r="BL10" i="12"/>
  <c r="AG29" i="12"/>
  <c r="N96" i="12"/>
  <c r="AT55" i="12"/>
  <c r="BO79" i="12"/>
  <c r="CD10" i="12"/>
  <c r="BT63" i="12"/>
  <c r="J24" i="12"/>
  <c r="X23" i="12"/>
  <c r="BH14" i="12"/>
  <c r="CA67" i="12"/>
  <c r="CU101" i="12"/>
  <c r="AB85" i="12"/>
  <c r="AS96" i="12"/>
  <c r="CO106" i="12"/>
  <c r="BA93" i="12"/>
  <c r="F55" i="12"/>
  <c r="J76" i="12"/>
  <c r="CF99" i="12"/>
  <c r="CH57" i="12"/>
  <c r="AS61" i="12"/>
  <c r="AB38" i="12"/>
  <c r="CJ23" i="12"/>
  <c r="L23" i="12"/>
  <c r="CB82" i="12"/>
  <c r="CN77" i="12"/>
  <c r="F53" i="12"/>
  <c r="BD38" i="12"/>
  <c r="AE43" i="12"/>
  <c r="CU72" i="12"/>
  <c r="T75" i="12"/>
  <c r="CE79" i="12"/>
  <c r="CM14" i="12"/>
  <c r="DC54" i="12"/>
  <c r="AV61" i="12"/>
  <c r="DB44" i="12"/>
  <c r="BD100" i="12"/>
  <c r="BD32" i="12"/>
  <c r="CB41" i="12"/>
  <c r="F22" i="12"/>
  <c r="BW108" i="12"/>
  <c r="CK70" i="12"/>
  <c r="G23" i="12"/>
  <c r="G95" i="12"/>
  <c r="AY75" i="12"/>
  <c r="Z104" i="12"/>
  <c r="AC66" i="12"/>
  <c r="CY97" i="12"/>
  <c r="CO5" i="12"/>
  <c r="F85" i="12"/>
  <c r="CH87" i="12"/>
  <c r="CS40" i="12"/>
  <c r="BN92" i="12"/>
  <c r="AD15" i="12"/>
  <c r="Q97" i="12"/>
  <c r="DB74" i="12"/>
  <c r="N54" i="12"/>
  <c r="F81" i="12"/>
  <c r="AL9" i="12"/>
  <c r="CI91" i="12"/>
  <c r="M73" i="12"/>
  <c r="V49" i="12"/>
  <c r="AQ5" i="12"/>
  <c r="AR66" i="12"/>
  <c r="Y11" i="12"/>
  <c r="CP94" i="12"/>
  <c r="CS99" i="12"/>
  <c r="BH44" i="12"/>
  <c r="BP75" i="12"/>
  <c r="CP71" i="12"/>
  <c r="CM62" i="12"/>
  <c r="CF53" i="12"/>
  <c r="AK33" i="12"/>
  <c r="AL18" i="12"/>
  <c r="CI27" i="12"/>
  <c r="CY29" i="12"/>
  <c r="CS34" i="12"/>
  <c r="AT87" i="12"/>
  <c r="BU92" i="12"/>
  <c r="CE53" i="12"/>
  <c r="N106" i="12"/>
  <c r="CD16" i="12"/>
  <c r="O92" i="12"/>
  <c r="AY82" i="12"/>
  <c r="P72" i="12"/>
  <c r="X40" i="12"/>
  <c r="P49" i="12"/>
  <c r="U68" i="12"/>
  <c r="CQ93" i="12"/>
  <c r="BK34" i="12"/>
  <c r="J92" i="12"/>
  <c r="CH14" i="12"/>
  <c r="BR33" i="12"/>
  <c r="BQ41" i="12"/>
  <c r="CS77" i="12"/>
  <c r="W39" i="12"/>
  <c r="CS18" i="12"/>
  <c r="K41" i="12"/>
  <c r="CG49" i="12"/>
  <c r="BL42" i="12"/>
  <c r="W22" i="12"/>
  <c r="AR25" i="12"/>
  <c r="BL84" i="12"/>
  <c r="AX11" i="12"/>
  <c r="AR88" i="12"/>
  <c r="BD105" i="12"/>
  <c r="BH106" i="12"/>
  <c r="CR70" i="12"/>
  <c r="CH23" i="12"/>
  <c r="CF5" i="12"/>
  <c r="CK69" i="12"/>
  <c r="CT90" i="12"/>
  <c r="AO8" i="12"/>
  <c r="F88" i="12"/>
  <c r="DB28" i="12"/>
  <c r="BU106" i="12"/>
  <c r="BR45" i="12"/>
  <c r="BR20" i="12"/>
  <c r="S39" i="12"/>
  <c r="J45" i="12"/>
  <c r="DC104" i="12"/>
  <c r="AV6" i="12"/>
  <c r="BU104" i="12"/>
  <c r="CJ57" i="12"/>
  <c r="S24" i="12"/>
  <c r="D54" i="12"/>
  <c r="BP62" i="12"/>
  <c r="AQ17" i="12"/>
  <c r="AO96" i="12"/>
  <c r="BV82" i="12"/>
  <c r="K57" i="12"/>
  <c r="CA64" i="12"/>
  <c r="V5" i="12"/>
  <c r="J46" i="12"/>
  <c r="CS89" i="12"/>
  <c r="BF51" i="12"/>
  <c r="BH92" i="12"/>
  <c r="AP91" i="12"/>
  <c r="BC57" i="12"/>
  <c r="AB37" i="12"/>
  <c r="U96" i="12"/>
  <c r="BN56" i="12"/>
  <c r="CT88" i="12"/>
  <c r="CX33" i="12"/>
  <c r="J37" i="12"/>
  <c r="AZ9" i="12"/>
  <c r="AI63" i="12"/>
  <c r="AX38" i="12"/>
  <c r="AW28" i="12"/>
  <c r="CF21" i="12"/>
  <c r="CL63" i="12"/>
  <c r="AZ13" i="12"/>
  <c r="CV7" i="12"/>
  <c r="DC93" i="12"/>
  <c r="CS93" i="12"/>
  <c r="AC25" i="12"/>
  <c r="AU71" i="12"/>
  <c r="CE14" i="12"/>
  <c r="BX59" i="12"/>
  <c r="CT21" i="12"/>
  <c r="CS35" i="12"/>
  <c r="AV37" i="12"/>
  <c r="BM82" i="12"/>
  <c r="F12" i="12"/>
  <c r="AD87" i="12"/>
  <c r="AU95" i="12"/>
  <c r="Z63" i="12"/>
  <c r="CV12" i="12"/>
  <c r="BM33" i="12"/>
  <c r="AK91" i="12"/>
  <c r="CU65" i="12"/>
  <c r="BN99" i="12"/>
  <c r="BK100" i="12"/>
  <c r="CU81" i="12"/>
  <c r="CN102" i="12"/>
  <c r="AU53" i="12"/>
  <c r="CE5" i="12"/>
  <c r="CT93" i="12"/>
  <c r="AB21" i="12"/>
  <c r="BH107" i="12"/>
  <c r="BC62" i="12"/>
  <c r="AX92" i="12"/>
  <c r="BH45" i="12"/>
  <c r="S84" i="12"/>
  <c r="AH24" i="12"/>
  <c r="P14" i="12"/>
  <c r="AD79" i="12"/>
  <c r="BI52" i="12"/>
  <c r="AC49" i="12"/>
  <c r="BS79" i="12"/>
  <c r="CM16" i="12"/>
  <c r="DA93" i="12"/>
  <c r="W81" i="12"/>
  <c r="CH22" i="12"/>
  <c r="BO86" i="12"/>
  <c r="F91" i="12"/>
  <c r="Y67" i="12"/>
  <c r="BQ38" i="12"/>
  <c r="CM59" i="12"/>
  <c r="CZ103" i="12"/>
  <c r="BQ33" i="12"/>
  <c r="BM17" i="12"/>
  <c r="CS10" i="12"/>
  <c r="AS103" i="12"/>
  <c r="CF97" i="12"/>
  <c r="AE55" i="12"/>
  <c r="CF60" i="12"/>
  <c r="AO72" i="12"/>
  <c r="D10" i="12"/>
  <c r="U48" i="12"/>
  <c r="AT96" i="12"/>
  <c r="U81" i="12"/>
  <c r="BZ38" i="12"/>
  <c r="BS61" i="12"/>
  <c r="AC9" i="12"/>
  <c r="BC22" i="12"/>
  <c r="S38" i="12"/>
  <c r="BV93" i="12"/>
  <c r="H73" i="12"/>
  <c r="BO57" i="12"/>
  <c r="G62" i="12"/>
  <c r="AR104" i="12"/>
  <c r="N98" i="12"/>
  <c r="G64" i="12"/>
  <c r="C39" i="12"/>
  <c r="D14" i="12"/>
  <c r="J72" i="12"/>
  <c r="O20" i="12"/>
  <c r="BE78" i="12"/>
  <c r="AB89" i="12"/>
  <c r="BO15" i="12"/>
  <c r="G37" i="12"/>
  <c r="CZ106" i="12"/>
  <c r="CL39" i="12"/>
  <c r="N61" i="12"/>
  <c r="CH41" i="12"/>
  <c r="Y7" i="12"/>
  <c r="T39" i="12"/>
  <c r="T77" i="12"/>
  <c r="Y21" i="12"/>
  <c r="BS51" i="12"/>
  <c r="AX12" i="12"/>
  <c r="CL10" i="12"/>
  <c r="AO5" i="12"/>
  <c r="BN41" i="12"/>
  <c r="C25" i="12"/>
  <c r="CN19" i="12"/>
  <c r="D50" i="12"/>
  <c r="Z74" i="12"/>
  <c r="BV105" i="12"/>
  <c r="BE44" i="12"/>
  <c r="BB85" i="12"/>
  <c r="AH92" i="12"/>
  <c r="N11" i="12"/>
  <c r="CP9" i="12"/>
  <c r="BL31" i="12"/>
  <c r="AL45" i="12"/>
  <c r="BV11" i="12"/>
  <c r="AQ108" i="12"/>
  <c r="BC85" i="12"/>
  <c r="CI93" i="12"/>
  <c r="R11" i="12"/>
  <c r="CX97" i="12"/>
  <c r="AH50" i="12"/>
  <c r="Y25" i="12"/>
  <c r="CN28" i="12"/>
  <c r="AR16" i="12"/>
  <c r="CA11" i="12"/>
  <c r="R93" i="12"/>
  <c r="N72" i="12"/>
  <c r="Y39" i="12"/>
  <c r="BU8" i="12"/>
  <c r="AR41" i="12"/>
  <c r="CW38" i="12"/>
  <c r="DC23" i="12"/>
  <c r="BT104" i="12"/>
  <c r="CC12" i="12"/>
  <c r="AL15" i="12"/>
  <c r="J56" i="12"/>
  <c r="AJ53" i="12"/>
  <c r="N53" i="12"/>
  <c r="BX34" i="12"/>
  <c r="AW66" i="12"/>
  <c r="CW100" i="12"/>
  <c r="AC65" i="12"/>
  <c r="N50" i="12"/>
  <c r="F24" i="12"/>
  <c r="BK62" i="12"/>
  <c r="CW82" i="12"/>
  <c r="AW69" i="12"/>
  <c r="E58" i="12"/>
  <c r="AZ37" i="12"/>
  <c r="Y73" i="12"/>
  <c r="BG102" i="12"/>
  <c r="W35" i="12"/>
  <c r="CX21" i="12"/>
  <c r="AC98" i="12"/>
  <c r="CN84" i="12"/>
  <c r="CK15" i="12"/>
  <c r="BO44" i="12"/>
  <c r="L49" i="12"/>
  <c r="Y14" i="12"/>
  <c r="K37" i="12"/>
  <c r="CE22" i="12"/>
  <c r="AV62" i="12"/>
  <c r="CR35" i="12"/>
  <c r="CH79" i="12"/>
  <c r="BA88" i="12"/>
  <c r="W26" i="12"/>
  <c r="CO18" i="12"/>
  <c r="AF43" i="12"/>
  <c r="BR67" i="12"/>
  <c r="BT61" i="12"/>
  <c r="BV20" i="12"/>
  <c r="Y59" i="12"/>
  <c r="CU59" i="12"/>
  <c r="DC82" i="12"/>
  <c r="AK47" i="12"/>
  <c r="U105" i="12"/>
  <c r="BT98" i="12"/>
  <c r="CL49" i="12"/>
  <c r="E66" i="12"/>
  <c r="CX66" i="12"/>
  <c r="AR5" i="12"/>
  <c r="AW83" i="12"/>
  <c r="AQ58" i="12"/>
  <c r="CP23" i="12"/>
  <c r="BO41" i="12"/>
  <c r="AZ93" i="12"/>
  <c r="BN89" i="12"/>
  <c r="AF75" i="12"/>
  <c r="T53" i="12"/>
  <c r="CO107" i="12"/>
  <c r="AA67" i="12"/>
  <c r="AF63" i="12"/>
  <c r="C53" i="12"/>
  <c r="BA38" i="12"/>
  <c r="AE94" i="12"/>
  <c r="BM99" i="12"/>
  <c r="L39" i="12"/>
  <c r="AV81" i="12"/>
  <c r="CF39" i="12"/>
  <c r="CB37" i="12"/>
  <c r="CM87" i="12"/>
  <c r="F89" i="12"/>
  <c r="CV44" i="12"/>
  <c r="BX74" i="12"/>
  <c r="BQ7" i="12"/>
  <c r="R39" i="12"/>
  <c r="AM49" i="12"/>
  <c r="AK84" i="12"/>
  <c r="CJ55" i="12"/>
  <c r="BZ70" i="12"/>
  <c r="AK80" i="12"/>
  <c r="S58" i="12"/>
  <c r="CO53" i="12"/>
  <c r="CO51" i="12"/>
  <c r="BT96" i="12"/>
  <c r="H50" i="12"/>
  <c r="AC5" i="12"/>
  <c r="BH66" i="12"/>
  <c r="BQ58" i="12"/>
  <c r="BG82" i="12"/>
  <c r="Q102" i="12"/>
  <c r="BY42" i="12"/>
  <c r="W74" i="12"/>
  <c r="CM40" i="12"/>
  <c r="DB62" i="12"/>
  <c r="AX93" i="12"/>
  <c r="AO43" i="12"/>
  <c r="BE80" i="12"/>
  <c r="CN8" i="12"/>
  <c r="CQ34" i="12"/>
  <c r="X11" i="12"/>
  <c r="BV4" i="12"/>
  <c r="AJ58" i="12"/>
  <c r="G38" i="12"/>
  <c r="AJ89" i="12"/>
  <c r="C69" i="12"/>
  <c r="AR4" i="12"/>
  <c r="DB22" i="12"/>
  <c r="CC14" i="12"/>
  <c r="BT74" i="12"/>
  <c r="AA65" i="12"/>
  <c r="AQ67" i="12"/>
  <c r="U59" i="12"/>
  <c r="M91" i="12"/>
  <c r="BE97" i="12"/>
  <c r="S41" i="12"/>
  <c r="U22" i="12"/>
  <c r="X47" i="12"/>
  <c r="Q9" i="12"/>
  <c r="CR34" i="12"/>
  <c r="BU65" i="12"/>
  <c r="CB61" i="12"/>
  <c r="BC38" i="12"/>
  <c r="CO24" i="12"/>
  <c r="CZ68" i="12"/>
  <c r="BI15" i="12"/>
  <c r="BD93" i="12"/>
  <c r="J79" i="12"/>
  <c r="CN5" i="12"/>
  <c r="P23" i="12"/>
  <c r="CC23" i="12"/>
  <c r="AE11" i="12"/>
  <c r="CT101" i="12"/>
  <c r="Y33" i="12"/>
  <c r="BY88" i="12"/>
  <c r="L6" i="12"/>
  <c r="AH71" i="12"/>
  <c r="CI35" i="12"/>
  <c r="CK72" i="12"/>
  <c r="BD25" i="12"/>
  <c r="C42" i="12"/>
  <c r="X29" i="12"/>
  <c r="CB31" i="12"/>
  <c r="BJ5" i="12"/>
  <c r="P67" i="12"/>
  <c r="CQ24" i="12"/>
  <c r="BP101" i="12"/>
  <c r="AS38" i="12"/>
  <c r="AZ107" i="12"/>
  <c r="BY49" i="12"/>
  <c r="H69" i="12"/>
  <c r="AT81" i="12"/>
  <c r="AH99" i="12"/>
  <c r="BO53" i="12"/>
  <c r="D20" i="12"/>
  <c r="CS81" i="12"/>
  <c r="AD68" i="12"/>
  <c r="AL76" i="12"/>
  <c r="BN104" i="12"/>
  <c r="BT106" i="12"/>
  <c r="U101" i="12"/>
  <c r="AS94" i="12"/>
  <c r="H28" i="12"/>
  <c r="F74" i="12"/>
  <c r="BG13" i="12"/>
  <c r="CI6" i="12"/>
  <c r="CG43" i="12"/>
  <c r="CT16" i="12"/>
  <c r="CD19" i="12"/>
  <c r="T91" i="12"/>
  <c r="BK42" i="12"/>
  <c r="CM42" i="12"/>
  <c r="AK107" i="12"/>
  <c r="BJ97" i="12"/>
  <c r="CP101" i="12"/>
  <c r="AL90" i="12"/>
  <c r="CW104" i="12"/>
  <c r="BS54" i="12"/>
  <c r="CY11" i="12"/>
  <c r="BQ24" i="12"/>
  <c r="Z23" i="12"/>
  <c r="BL24" i="12"/>
  <c r="R65" i="12"/>
  <c r="D61" i="12"/>
  <c r="CZ78" i="12"/>
  <c r="BZ51" i="12"/>
  <c r="T67" i="12"/>
  <c r="AX108" i="12"/>
  <c r="AQ82" i="12"/>
  <c r="CK11" i="12"/>
  <c r="N40" i="12"/>
  <c r="CW19" i="12"/>
  <c r="N10" i="12"/>
  <c r="CT29" i="12"/>
  <c r="BJ31" i="12"/>
  <c r="CG32" i="12"/>
  <c r="F80" i="12"/>
  <c r="CP29" i="12"/>
  <c r="CF40" i="12"/>
  <c r="AC12" i="12"/>
  <c r="CI55" i="12"/>
  <c r="AU92" i="12"/>
  <c r="X45" i="12"/>
  <c r="BX36" i="12"/>
  <c r="BW14" i="12"/>
  <c r="AU13" i="12"/>
  <c r="AO42" i="12"/>
  <c r="AG69" i="12"/>
  <c r="BI93" i="12"/>
  <c r="BY47" i="12"/>
  <c r="BN12" i="12"/>
  <c r="DB65" i="12"/>
  <c r="I20" i="12"/>
  <c r="AX90" i="12"/>
  <c r="Z88" i="12"/>
  <c r="AM96" i="12"/>
  <c r="M11" i="12"/>
  <c r="AX106" i="12"/>
  <c r="AI90" i="12"/>
  <c r="E33" i="12"/>
  <c r="R25" i="12"/>
  <c r="BT21" i="12"/>
  <c r="AL62" i="12"/>
  <c r="BP8" i="12"/>
  <c r="CZ73" i="12"/>
  <c r="BU86" i="12"/>
  <c r="DB55" i="12"/>
  <c r="W92" i="12"/>
  <c r="BK35" i="12"/>
  <c r="CR20" i="12"/>
  <c r="M93" i="12"/>
  <c r="AV50" i="12"/>
  <c r="BW103" i="12"/>
  <c r="AN19" i="12"/>
  <c r="CR33" i="12"/>
  <c r="BO73" i="12"/>
  <c r="DC46" i="12"/>
  <c r="BZ55" i="12"/>
  <c r="BW58" i="12"/>
  <c r="AQ79" i="12"/>
  <c r="CT91" i="12"/>
  <c r="AL102" i="12"/>
  <c r="CL85" i="12"/>
  <c r="AX33" i="12"/>
  <c r="BL90" i="12"/>
  <c r="CL54" i="12"/>
  <c r="CB17" i="12"/>
  <c r="CT97" i="12"/>
  <c r="BI53" i="12"/>
  <c r="BB105" i="12"/>
  <c r="AL29" i="12"/>
  <c r="CL51" i="12"/>
  <c r="BS47" i="12"/>
  <c r="I6" i="12"/>
  <c r="AY8" i="12"/>
  <c r="BT45" i="12"/>
  <c r="L76" i="12"/>
  <c r="CN47" i="12"/>
  <c r="CO68" i="12"/>
  <c r="CV92" i="12"/>
  <c r="CA90" i="12"/>
  <c r="CR16" i="12"/>
  <c r="CO87" i="12"/>
  <c r="Z96" i="12"/>
  <c r="AH54" i="12"/>
  <c r="DC14" i="12"/>
  <c r="BS12" i="12"/>
  <c r="BH42" i="12"/>
  <c r="P57" i="12"/>
  <c r="X41" i="12"/>
  <c r="Y54" i="12"/>
  <c r="O49" i="12"/>
  <c r="CU16" i="12"/>
  <c r="BB70" i="12"/>
  <c r="BS89" i="12"/>
  <c r="BY44" i="12"/>
  <c r="DC15" i="12"/>
  <c r="BM107" i="12"/>
  <c r="AQ69" i="12"/>
  <c r="CV16" i="12"/>
  <c r="BQ64" i="12"/>
  <c r="CT107" i="12"/>
  <c r="CY50" i="12"/>
  <c r="AZ6" i="12"/>
  <c r="CC62" i="12"/>
  <c r="CQ40" i="12"/>
  <c r="AR36" i="12"/>
  <c r="CS51" i="12"/>
  <c r="AZ82" i="12"/>
  <c r="AO51" i="12"/>
  <c r="AM78" i="12"/>
  <c r="Y19" i="12"/>
  <c r="BF92" i="12"/>
  <c r="AJ76" i="12"/>
  <c r="BH67" i="12"/>
  <c r="AR74" i="12"/>
  <c r="BD61" i="12"/>
  <c r="Y37" i="12"/>
  <c r="AV25" i="12"/>
  <c r="C66" i="12"/>
  <c r="AT93" i="12"/>
  <c r="AT62" i="12"/>
  <c r="T85" i="12"/>
  <c r="BG11" i="12"/>
  <c r="AC102" i="12"/>
  <c r="L59" i="12"/>
  <c r="AH15" i="12"/>
  <c r="AA63" i="12"/>
  <c r="E68" i="12"/>
  <c r="CR9" i="12"/>
  <c r="CM106" i="12"/>
  <c r="H83" i="12"/>
  <c r="CC105" i="12"/>
  <c r="CE30" i="12"/>
  <c r="BZ66" i="12"/>
  <c r="AA12" i="12"/>
  <c r="AZ83" i="12"/>
  <c r="BG4" i="12"/>
  <c r="BV76" i="12"/>
  <c r="CG99" i="12"/>
  <c r="AK32" i="12"/>
  <c r="CG48" i="12"/>
  <c r="CH26" i="12"/>
  <c r="BC87" i="12"/>
  <c r="W68" i="12"/>
  <c r="CS85" i="12"/>
  <c r="T16" i="12"/>
  <c r="AO37" i="12"/>
  <c r="O59" i="12"/>
  <c r="CB85" i="12"/>
  <c r="BM63" i="12"/>
  <c r="K21" i="12"/>
  <c r="CA16" i="12"/>
  <c r="N104" i="12"/>
  <c r="N78" i="12"/>
  <c r="CH36" i="12"/>
  <c r="AM99" i="12"/>
  <c r="CP47" i="12"/>
  <c r="AO61" i="12"/>
  <c r="BD68" i="12"/>
  <c r="CI71" i="12"/>
  <c r="AG87" i="12"/>
  <c r="BY13" i="12"/>
  <c r="BD49" i="12"/>
  <c r="BX61" i="12"/>
  <c r="P75" i="12"/>
  <c r="BA106" i="12"/>
  <c r="CK105" i="12"/>
  <c r="CQ77" i="12"/>
  <c r="U61" i="12"/>
  <c r="BU81" i="12"/>
  <c r="AO76" i="12"/>
  <c r="AW100" i="12"/>
  <c r="BW107" i="12"/>
  <c r="BA97" i="12"/>
  <c r="F63" i="12"/>
  <c r="J43" i="12"/>
  <c r="BE25" i="12"/>
  <c r="DC21" i="12"/>
  <c r="S44" i="12"/>
  <c r="AR107" i="12"/>
  <c r="CM92" i="12"/>
  <c r="BA15" i="12"/>
  <c r="P59" i="12"/>
  <c r="R80" i="12"/>
  <c r="O80" i="12"/>
  <c r="BR5" i="12"/>
  <c r="AP9" i="12"/>
  <c r="AI93" i="12"/>
  <c r="AE51" i="12"/>
  <c r="BG35" i="12"/>
  <c r="DB57" i="12"/>
  <c r="CI13" i="12"/>
  <c r="AY29" i="12"/>
  <c r="AK106" i="12"/>
  <c r="BL55" i="12"/>
  <c r="CT55" i="12"/>
  <c r="DA77" i="12"/>
  <c r="J62" i="12"/>
  <c r="CX68" i="12"/>
  <c r="BQ42" i="12"/>
  <c r="I62" i="12"/>
  <c r="AQ30" i="12"/>
  <c r="BP55" i="12"/>
  <c r="BK73" i="12"/>
  <c r="Z101" i="12"/>
  <c r="AL91" i="12"/>
  <c r="BQ106" i="12"/>
  <c r="AK103" i="12"/>
  <c r="DA80" i="12"/>
  <c r="BF69" i="12"/>
  <c r="AE53" i="12"/>
  <c r="CI42" i="12"/>
  <c r="BP37" i="12"/>
  <c r="CF56" i="12"/>
  <c r="Z17" i="12"/>
  <c r="R52" i="12"/>
  <c r="CS20" i="12"/>
  <c r="BL7" i="12"/>
  <c r="DB20" i="12"/>
  <c r="E8" i="12"/>
  <c r="W6" i="12"/>
  <c r="CQ96" i="12"/>
  <c r="D108" i="12"/>
  <c r="BY10" i="12"/>
  <c r="AL30" i="12"/>
  <c r="CP36" i="12"/>
  <c r="CK9" i="12"/>
  <c r="BW100" i="12"/>
  <c r="J95" i="12"/>
  <c r="Y95" i="12"/>
  <c r="CU54" i="12"/>
  <c r="CN55" i="12"/>
  <c r="CW50" i="12"/>
  <c r="AA97" i="12"/>
  <c r="CN104" i="12"/>
  <c r="AR28" i="12"/>
  <c r="CZ44" i="12"/>
  <c r="D82" i="12"/>
  <c r="CJ14" i="12"/>
  <c r="BF38" i="12"/>
  <c r="CN99" i="12"/>
  <c r="K77" i="12"/>
  <c r="CC91" i="12"/>
  <c r="CR30" i="12"/>
  <c r="CA94" i="12"/>
  <c r="Z9" i="12"/>
  <c r="AR51" i="12"/>
  <c r="BA89" i="12"/>
  <c r="I103" i="12"/>
  <c r="AW84" i="12"/>
  <c r="BZ43" i="12"/>
  <c r="R22" i="12"/>
  <c r="BO49" i="12"/>
  <c r="AA81" i="12"/>
  <c r="BO74" i="12"/>
  <c r="N73" i="12"/>
  <c r="AG75" i="12"/>
  <c r="AS45" i="12"/>
  <c r="E54" i="12"/>
  <c r="BD82" i="12"/>
  <c r="DB49" i="12"/>
  <c r="I5" i="12"/>
  <c r="AH107" i="12"/>
  <c r="CB93" i="12"/>
  <c r="CH20" i="12"/>
  <c r="BN93" i="12"/>
  <c r="CT7" i="12"/>
  <c r="AM43" i="12"/>
  <c r="AI67" i="12"/>
  <c r="BL11" i="12"/>
  <c r="AD100" i="12"/>
  <c r="CC83" i="12"/>
  <c r="I18" i="12"/>
  <c r="BY30" i="12"/>
  <c r="BT108" i="12"/>
  <c r="CV71" i="12"/>
  <c r="AY36" i="12"/>
  <c r="BN97" i="12"/>
  <c r="BO75" i="12"/>
  <c r="CR94" i="12"/>
  <c r="BD60" i="12"/>
  <c r="DA72" i="12"/>
  <c r="BS8" i="12"/>
  <c r="AO41" i="12"/>
  <c r="E91" i="12"/>
  <c r="CR64" i="12"/>
  <c r="BG87" i="12"/>
  <c r="AC59" i="12"/>
  <c r="CW24" i="12"/>
  <c r="U80" i="12"/>
  <c r="AW14" i="12"/>
  <c r="BD63" i="12"/>
  <c r="BF12" i="12"/>
  <c r="AI73" i="12"/>
  <c r="CY76" i="12"/>
  <c r="BL58" i="12"/>
  <c r="CS45" i="12"/>
  <c r="AD9" i="12"/>
  <c r="CD88" i="12"/>
  <c r="BI17" i="12"/>
  <c r="AG107" i="12"/>
  <c r="H59" i="12"/>
  <c r="K86" i="12"/>
  <c r="AX28" i="12"/>
  <c r="BH38" i="12"/>
  <c r="AX23" i="12"/>
  <c r="W28" i="12"/>
  <c r="X9" i="12"/>
  <c r="CK22" i="12"/>
  <c r="AC70" i="12"/>
  <c r="BQ61" i="12"/>
  <c r="O8" i="12"/>
  <c r="BE28" i="12"/>
  <c r="AU103" i="12"/>
  <c r="CX57" i="12"/>
  <c r="BP49" i="12"/>
  <c r="AE26" i="12"/>
  <c r="AU14" i="12"/>
  <c r="BO91" i="12"/>
  <c r="V4" i="12"/>
  <c r="BR10" i="12"/>
  <c r="AX76" i="12"/>
  <c r="BI95" i="12"/>
  <c r="AO27" i="12"/>
  <c r="AX9" i="12"/>
  <c r="AM107" i="12"/>
  <c r="AF35" i="12"/>
  <c r="AS66" i="12"/>
  <c r="CZ92" i="12"/>
  <c r="BI26" i="12"/>
  <c r="CR56" i="12"/>
  <c r="J88" i="12"/>
  <c r="CW95" i="12"/>
  <c r="CD29" i="12"/>
  <c r="V32" i="12"/>
  <c r="BO32" i="12"/>
  <c r="AC89" i="12"/>
  <c r="BR74" i="12"/>
  <c r="AD65" i="12"/>
  <c r="BI21" i="12"/>
  <c r="CN36" i="12"/>
  <c r="AY88" i="12"/>
  <c r="CQ60" i="12"/>
  <c r="AV9" i="12"/>
  <c r="CI80" i="12"/>
  <c r="BB40" i="12"/>
  <c r="CB97" i="12"/>
  <c r="I29" i="12"/>
  <c r="V92" i="12"/>
  <c r="BE77" i="12"/>
  <c r="AL103" i="12"/>
  <c r="CU105" i="12"/>
  <c r="BH77" i="12"/>
  <c r="BZ82" i="12"/>
  <c r="F44" i="12"/>
  <c r="CL14" i="12"/>
  <c r="AL35" i="12"/>
  <c r="BY57" i="12"/>
  <c r="O51" i="12"/>
  <c r="CO85" i="12"/>
  <c r="CC45" i="12"/>
  <c r="CV59" i="12"/>
  <c r="AD46" i="12"/>
  <c r="C6" i="12"/>
  <c r="CX81" i="12"/>
  <c r="CG34" i="12"/>
  <c r="BF91" i="12"/>
  <c r="CZ14" i="12"/>
  <c r="BF66" i="12"/>
  <c r="BB46" i="12"/>
  <c r="DC27" i="12"/>
  <c r="BY67" i="12"/>
  <c r="AQ84" i="12"/>
  <c r="AB4" i="12"/>
  <c r="AQ78" i="12"/>
  <c r="AV20" i="12"/>
  <c r="BA60" i="12"/>
  <c r="BH81" i="12"/>
  <c r="J105" i="12"/>
  <c r="AE105" i="12"/>
  <c r="BA44" i="12"/>
  <c r="CN72" i="12"/>
  <c r="CQ16" i="12"/>
  <c r="AD42" i="12"/>
  <c r="BS102" i="12"/>
  <c r="BK75" i="12"/>
  <c r="V56" i="12"/>
  <c r="J78" i="12"/>
  <c r="P70" i="12"/>
  <c r="E17" i="12"/>
  <c r="C61" i="12"/>
  <c r="AF96" i="12"/>
  <c r="F98" i="12"/>
  <c r="BB65" i="12"/>
  <c r="AI45" i="12"/>
  <c r="H86" i="12"/>
  <c r="AD39" i="12"/>
  <c r="CN100" i="12"/>
  <c r="CX54" i="12"/>
  <c r="AZ94" i="12"/>
  <c r="T24" i="12"/>
  <c r="BE106" i="12"/>
  <c r="CD39" i="12"/>
  <c r="CH48" i="12"/>
  <c r="AR8" i="12"/>
  <c r="BZ73" i="12"/>
  <c r="H7" i="12"/>
  <c r="DA86" i="12"/>
  <c r="D49" i="12"/>
  <c r="BX20" i="12"/>
  <c r="BQ74" i="12"/>
  <c r="BG81" i="12"/>
  <c r="Z21" i="12"/>
  <c r="W102" i="12"/>
  <c r="AN9" i="12"/>
  <c r="D44" i="12"/>
  <c r="R107" i="12"/>
  <c r="BY43" i="12"/>
  <c r="F34" i="12"/>
  <c r="BT59" i="12"/>
  <c r="BS14" i="12"/>
  <c r="BK17" i="12"/>
  <c r="CZ102" i="12"/>
  <c r="M80" i="12"/>
  <c r="BW83" i="12"/>
  <c r="BF93" i="12"/>
  <c r="BP13" i="12"/>
  <c r="D83" i="12"/>
  <c r="BF73" i="12"/>
  <c r="BM102" i="12"/>
  <c r="CL73" i="12"/>
  <c r="BX107" i="12"/>
  <c r="AB6" i="12"/>
  <c r="AH17" i="12"/>
  <c r="BB32" i="12"/>
  <c r="CP50" i="12"/>
  <c r="BN105" i="12"/>
  <c r="AR91" i="12"/>
  <c r="Z36" i="12"/>
  <c r="CA53" i="12"/>
  <c r="Z89" i="12"/>
  <c r="CT31" i="12"/>
  <c r="CC9" i="12"/>
  <c r="CY71" i="12"/>
  <c r="CE64" i="12"/>
  <c r="CM19" i="12"/>
  <c r="CF106" i="12"/>
  <c r="DC85" i="12"/>
  <c r="BM95" i="12"/>
  <c r="M104" i="12"/>
  <c r="R57" i="12"/>
  <c r="DC6" i="12"/>
  <c r="P89" i="12"/>
  <c r="AJ50" i="12"/>
  <c r="BH33" i="12"/>
  <c r="BZ76" i="12"/>
  <c r="R44" i="12"/>
  <c r="AS46" i="12"/>
  <c r="CH83" i="12"/>
  <c r="G17" i="12"/>
  <c r="CO99" i="12"/>
  <c r="CL6" i="12"/>
  <c r="J20" i="12"/>
  <c r="AB57" i="12"/>
  <c r="BJ91" i="12"/>
  <c r="BX50" i="12"/>
  <c r="CY95" i="12"/>
  <c r="CU50" i="12"/>
  <c r="CE95" i="12"/>
  <c r="BP71" i="12"/>
  <c r="F56" i="12"/>
  <c r="AR12" i="12"/>
  <c r="BR59" i="12"/>
  <c r="DB106" i="12"/>
  <c r="CP108" i="12"/>
  <c r="N20" i="12"/>
  <c r="CW58" i="12"/>
  <c r="H32" i="12"/>
  <c r="H38" i="12"/>
  <c r="AN38" i="12"/>
  <c r="BW98" i="12"/>
  <c r="BG74" i="12"/>
  <c r="X13" i="12"/>
  <c r="BW45" i="12"/>
  <c r="Y100" i="12"/>
  <c r="CX62" i="12"/>
  <c r="O19" i="12"/>
  <c r="CR66" i="12"/>
  <c r="Q106" i="12"/>
  <c r="CL21" i="12"/>
  <c r="CM76" i="12"/>
  <c r="N9" i="12"/>
  <c r="AS58" i="12"/>
  <c r="BQ31" i="12"/>
  <c r="BE24" i="12"/>
  <c r="AL4" i="12"/>
  <c r="AS67" i="12"/>
  <c r="R33" i="12"/>
  <c r="AA50" i="12"/>
  <c r="BW72" i="12"/>
  <c r="I35" i="12"/>
  <c r="P37" i="12"/>
  <c r="DC77" i="12"/>
  <c r="AJ20" i="12"/>
  <c r="AJ75" i="12"/>
  <c r="X38" i="12"/>
  <c r="X34" i="12"/>
  <c r="CK86" i="12"/>
  <c r="L34" i="12"/>
  <c r="M8" i="12"/>
  <c r="AA78" i="12"/>
  <c r="DB86" i="12"/>
  <c r="BK103" i="12"/>
  <c r="CO108" i="12"/>
  <c r="AU86" i="12"/>
  <c r="BK70" i="12"/>
  <c r="AQ52" i="12"/>
  <c r="AD60" i="12"/>
  <c r="Q23" i="12"/>
  <c r="AV42" i="12"/>
  <c r="CN68" i="12"/>
  <c r="BN13" i="12"/>
  <c r="BU97" i="12"/>
  <c r="DA95" i="12"/>
  <c r="BF72" i="12"/>
  <c r="CJ83" i="12"/>
  <c r="AL61" i="12"/>
  <c r="DB80" i="12"/>
  <c r="CY80" i="12"/>
  <c r="DA53" i="12"/>
  <c r="BJ20" i="12"/>
  <c r="CN58" i="12"/>
  <c r="AO20" i="12"/>
  <c r="CF94" i="12"/>
  <c r="X53" i="12"/>
  <c r="BH51" i="12"/>
  <c r="AR96" i="12"/>
  <c r="BB88" i="12"/>
  <c r="BK30" i="12"/>
  <c r="BE50" i="12"/>
  <c r="AS29" i="12"/>
  <c r="BM100" i="12"/>
  <c r="T20" i="12"/>
  <c r="BT41" i="12"/>
  <c r="AE46" i="12"/>
  <c r="AN52" i="12"/>
  <c r="M37" i="12"/>
  <c r="AZ17" i="12"/>
  <c r="CN97" i="12"/>
  <c r="AH65" i="12"/>
  <c r="CB39" i="12"/>
  <c r="BQ107" i="12"/>
  <c r="CN30" i="12"/>
  <c r="BL82" i="12"/>
  <c r="CF20" i="12"/>
  <c r="AZ81" i="12"/>
  <c r="BM46" i="12"/>
  <c r="CC44" i="12"/>
  <c r="BL95" i="12"/>
  <c r="AL43" i="12"/>
  <c r="E99" i="12"/>
  <c r="AB51" i="12"/>
  <c r="CC58" i="12"/>
  <c r="AW15" i="12"/>
  <c r="BC91" i="12"/>
  <c r="CE88" i="12"/>
  <c r="BH68" i="12"/>
  <c r="CX50" i="12"/>
  <c r="BL26" i="12"/>
  <c r="BP77" i="12"/>
  <c r="CP89" i="12"/>
  <c r="BZ20" i="12"/>
  <c r="AI81" i="12"/>
  <c r="CC73" i="12"/>
  <c r="N91" i="12"/>
  <c r="BD67" i="12"/>
  <c r="J91" i="12"/>
  <c r="AP79" i="12"/>
  <c r="Y81" i="12"/>
  <c r="Q22" i="12"/>
  <c r="CJ26" i="12"/>
  <c r="BS4" i="12"/>
  <c r="AT29" i="12"/>
  <c r="CP78" i="12"/>
  <c r="AO80" i="12"/>
  <c r="BY85" i="12"/>
  <c r="AZ90" i="12"/>
  <c r="AY14" i="12"/>
  <c r="CN42" i="12"/>
  <c r="BU40" i="12"/>
  <c r="BC24" i="12"/>
  <c r="CK44" i="12"/>
  <c r="CZ90" i="12"/>
  <c r="AK41" i="12"/>
  <c r="CV31" i="12"/>
  <c r="H10" i="12"/>
  <c r="CW83" i="12"/>
  <c r="BJ54" i="12"/>
  <c r="AN85" i="12"/>
  <c r="DA40" i="12"/>
  <c r="BQ105" i="12"/>
  <c r="BK69" i="12"/>
  <c r="AP63" i="12"/>
  <c r="AQ89" i="12"/>
  <c r="BK14" i="12"/>
  <c r="N28" i="12"/>
  <c r="O72" i="12"/>
  <c r="CR12" i="12"/>
  <c r="CQ27" i="12"/>
  <c r="BN68" i="12"/>
  <c r="T7" i="12"/>
  <c r="CY35" i="12"/>
  <c r="K62" i="12"/>
  <c r="CK28" i="12"/>
  <c r="CS107" i="12"/>
  <c r="CD45" i="12"/>
  <c r="BV14" i="12"/>
  <c r="Q46" i="12"/>
  <c r="J47" i="12"/>
  <c r="AI31" i="12"/>
  <c r="AC15" i="12"/>
  <c r="S54" i="12"/>
  <c r="AS40" i="12"/>
  <c r="AD47" i="12"/>
  <c r="AH98" i="12"/>
  <c r="M47" i="12"/>
  <c r="E39" i="12"/>
  <c r="CL12" i="12"/>
  <c r="BV30" i="12"/>
  <c r="CE42" i="12"/>
  <c r="S42" i="12"/>
  <c r="DB36" i="12"/>
  <c r="M71" i="12"/>
  <c r="AK31" i="12"/>
  <c r="E86" i="12"/>
  <c r="BP21" i="12"/>
  <c r="AJ88" i="12"/>
  <c r="S90" i="12"/>
  <c r="CT41" i="12"/>
  <c r="M105" i="12"/>
  <c r="BF88" i="12"/>
  <c r="M56" i="12"/>
  <c r="AH10" i="12"/>
  <c r="M38" i="12"/>
  <c r="CP70" i="12"/>
  <c r="X74" i="12"/>
  <c r="E46" i="12"/>
  <c r="CE78" i="12"/>
  <c r="BM96" i="12"/>
  <c r="P18" i="12"/>
  <c r="BH98" i="12"/>
  <c r="AO92" i="12"/>
  <c r="BA4" i="12"/>
  <c r="BL79" i="12"/>
  <c r="BX29" i="12"/>
  <c r="BQ97" i="12"/>
  <c r="M89" i="12"/>
  <c r="AI7" i="12"/>
  <c r="BB48" i="12"/>
  <c r="DC94" i="12"/>
  <c r="AI100" i="12"/>
  <c r="CZ96" i="12"/>
  <c r="CV103" i="12"/>
  <c r="AY65" i="12"/>
  <c r="BZ74" i="12"/>
  <c r="AH40" i="12"/>
  <c r="R90" i="12"/>
  <c r="CE27" i="12"/>
  <c r="AS92" i="12"/>
  <c r="AR23" i="12"/>
  <c r="AM27" i="12"/>
  <c r="CP18" i="12"/>
  <c r="BO60" i="12"/>
  <c r="E25" i="12"/>
  <c r="AE21" i="12"/>
  <c r="BH91" i="12"/>
  <c r="X93" i="12"/>
  <c r="CB53" i="12"/>
  <c r="W91" i="12"/>
  <c r="AZ42" i="12"/>
  <c r="AD29" i="12"/>
  <c r="AM57" i="12"/>
  <c r="CD62" i="12"/>
  <c r="CF65" i="12"/>
  <c r="BF35" i="12"/>
  <c r="DA41" i="12"/>
  <c r="CZ31" i="12"/>
  <c r="BK72" i="12"/>
  <c r="L108" i="12"/>
  <c r="AR95" i="12"/>
  <c r="BJ86" i="12"/>
  <c r="CL43" i="12"/>
  <c r="F78" i="12"/>
  <c r="AS82" i="12"/>
  <c r="D9" i="12"/>
  <c r="DB23" i="12"/>
  <c r="BD107" i="12"/>
  <c r="CD83" i="12"/>
  <c r="CM75" i="12"/>
  <c r="CC84" i="12"/>
  <c r="CU10" i="12"/>
  <c r="AM25" i="12"/>
  <c r="S12" i="12"/>
  <c r="CQ100" i="12"/>
  <c r="P103" i="12"/>
  <c r="D32" i="12"/>
  <c r="CM6" i="12"/>
  <c r="CK79" i="12"/>
  <c r="BX87" i="12"/>
  <c r="CD66" i="12"/>
  <c r="CT42" i="12"/>
  <c r="BJ98" i="12"/>
  <c r="BO94" i="12"/>
  <c r="BP104" i="12"/>
  <c r="AM98" i="12"/>
  <c r="Y72" i="12"/>
  <c r="AR49" i="12"/>
  <c r="BW93" i="12"/>
  <c r="BZ42" i="12"/>
  <c r="BL47" i="12"/>
  <c r="X66" i="12"/>
  <c r="AQ51" i="12"/>
  <c r="AY38" i="12"/>
  <c r="CB20" i="12"/>
  <c r="AU55" i="12"/>
  <c r="BC70" i="12"/>
  <c r="BU100" i="12"/>
  <c r="AM37" i="12"/>
  <c r="Z26" i="12"/>
  <c r="K42" i="12"/>
  <c r="DA47" i="12"/>
  <c r="BN10" i="12"/>
  <c r="CH19" i="12"/>
  <c r="AS10" i="12"/>
  <c r="AK42" i="12"/>
  <c r="G67" i="12"/>
  <c r="BJ94" i="12"/>
  <c r="CR31" i="12"/>
  <c r="BW91" i="12"/>
  <c r="Z85" i="12"/>
  <c r="BO54" i="12"/>
  <c r="H34" i="12"/>
  <c r="CU103" i="12"/>
  <c r="BK46" i="12"/>
  <c r="N71" i="12"/>
  <c r="BB81" i="12"/>
  <c r="AM7" i="12"/>
  <c r="CW60" i="12"/>
  <c r="O22" i="12"/>
  <c r="V55" i="12"/>
  <c r="BK80" i="12"/>
  <c r="CA25" i="12"/>
  <c r="V101" i="12"/>
  <c r="BX27" i="12"/>
  <c r="CC86" i="12"/>
  <c r="AB31" i="12"/>
  <c r="BE84" i="12"/>
  <c r="H21" i="12"/>
  <c r="AM28" i="12"/>
  <c r="AE24" i="12"/>
  <c r="DC71" i="12"/>
  <c r="K17" i="12"/>
  <c r="CO82" i="12"/>
  <c r="G15" i="12"/>
  <c r="Q60" i="12"/>
  <c r="BH56" i="12"/>
  <c r="AL52" i="12"/>
  <c r="CF74" i="12"/>
  <c r="Z42" i="12"/>
  <c r="BN46" i="12"/>
  <c r="J59" i="12"/>
  <c r="CY38" i="12"/>
  <c r="AV85" i="12"/>
  <c r="V61" i="12"/>
  <c r="Y10" i="12"/>
  <c r="U41" i="12"/>
  <c r="AD96" i="12"/>
  <c r="AX7" i="12"/>
  <c r="AY30" i="12"/>
  <c r="CT15" i="12"/>
  <c r="BK15" i="12"/>
  <c r="C55" i="12"/>
  <c r="AB34" i="12"/>
  <c r="BJ38" i="12"/>
  <c r="AF26" i="12"/>
  <c r="BM49" i="12"/>
  <c r="AD11" i="12"/>
  <c r="AY101" i="12"/>
  <c r="E40" i="12"/>
  <c r="BM75" i="12"/>
  <c r="X70" i="12"/>
  <c r="BB56" i="12"/>
  <c r="W48" i="12"/>
  <c r="M54" i="12"/>
  <c r="BJ7" i="12"/>
  <c r="E74" i="12"/>
  <c r="AO64" i="12"/>
  <c r="U53" i="12"/>
  <c r="DC30" i="12"/>
  <c r="CL62" i="12"/>
  <c r="AS49" i="12"/>
  <c r="AL88" i="12"/>
  <c r="E30" i="12"/>
  <c r="CL48" i="12"/>
  <c r="AH105" i="12"/>
  <c r="H44" i="12"/>
  <c r="CX101" i="12"/>
  <c r="AI77" i="12"/>
  <c r="H63" i="12"/>
  <c r="P35" i="12"/>
  <c r="CD33" i="12"/>
  <c r="AI75" i="12"/>
  <c r="BT13" i="12"/>
  <c r="CT102" i="12"/>
  <c r="O104" i="12"/>
  <c r="CZ54" i="12"/>
  <c r="BD89" i="12"/>
  <c r="AO81" i="12"/>
  <c r="CR68" i="12"/>
  <c r="F99" i="12"/>
  <c r="BP26" i="12"/>
  <c r="CX108" i="12"/>
  <c r="AM24" i="12"/>
  <c r="BT90" i="12"/>
  <c r="CW90" i="12"/>
  <c r="CG75" i="12"/>
  <c r="M17" i="12"/>
  <c r="AJ45" i="12"/>
  <c r="AX56" i="12"/>
  <c r="BI40" i="12"/>
  <c r="AM4" i="12"/>
  <c r="CW53" i="12"/>
  <c r="BY34" i="12"/>
  <c r="CZ48" i="12"/>
  <c r="E100" i="12"/>
  <c r="AC40" i="12"/>
  <c r="G73" i="12"/>
  <c r="S75" i="12"/>
  <c r="Q76" i="12"/>
  <c r="O95" i="12"/>
  <c r="AV66" i="12"/>
  <c r="AO97" i="12"/>
  <c r="CW76" i="12"/>
  <c r="AD98" i="12"/>
  <c r="O86" i="12"/>
  <c r="BL66" i="12"/>
  <c r="AO63" i="12"/>
  <c r="AH77" i="12"/>
  <c r="DC36" i="12"/>
  <c r="BJ46" i="12"/>
  <c r="CP65" i="12"/>
  <c r="AF19" i="12"/>
  <c r="CO88" i="12"/>
  <c r="BY100" i="12"/>
  <c r="AU58" i="12"/>
  <c r="CH107" i="12"/>
  <c r="W103" i="12"/>
  <c r="S6" i="12"/>
  <c r="CP55" i="12"/>
  <c r="AY95" i="12"/>
  <c r="Q50" i="12"/>
  <c r="X75" i="12"/>
  <c r="BZ56" i="12"/>
  <c r="CO63" i="12"/>
  <c r="CU62" i="12"/>
  <c r="AS18" i="12"/>
  <c r="CZ76" i="12"/>
  <c r="F67" i="12"/>
  <c r="BD70" i="12"/>
  <c r="AF95" i="12"/>
  <c r="CF104" i="12"/>
  <c r="T103" i="12"/>
  <c r="CB90" i="12"/>
  <c r="AJ16" i="12"/>
  <c r="CK63" i="12"/>
  <c r="BH29" i="12"/>
  <c r="BH34" i="12"/>
  <c r="DB105" i="12"/>
  <c r="BI60" i="12"/>
  <c r="DA29" i="12"/>
  <c r="AE30" i="12"/>
  <c r="AX39" i="12"/>
  <c r="AQ11" i="12"/>
  <c r="CP93" i="12"/>
  <c r="BP52" i="12"/>
  <c r="CT10" i="12"/>
  <c r="AA34" i="12"/>
  <c r="BG18" i="12"/>
  <c r="V65" i="12"/>
  <c r="C68" i="12"/>
  <c r="DB9" i="12"/>
  <c r="AN95" i="12"/>
  <c r="CQ25" i="12"/>
  <c r="AX49" i="12"/>
  <c r="CA44" i="12"/>
  <c r="BK82" i="12"/>
  <c r="G94" i="12"/>
  <c r="AR57" i="12"/>
  <c r="E27" i="12"/>
  <c r="AB23" i="12"/>
  <c r="CZ97" i="12"/>
  <c r="T71" i="12"/>
  <c r="E73" i="12"/>
  <c r="BB104" i="12"/>
  <c r="CI56" i="12"/>
  <c r="AU10" i="12"/>
  <c r="CE72" i="12"/>
  <c r="AU20" i="12"/>
  <c r="CY65" i="12"/>
  <c r="CT20" i="12"/>
  <c r="DA24" i="12"/>
  <c r="N21" i="12"/>
  <c r="CG12" i="12"/>
  <c r="AZ56" i="12"/>
  <c r="AA86" i="12"/>
  <c r="BX49" i="12"/>
  <c r="AE42" i="12"/>
  <c r="AP8" i="12"/>
  <c r="CL27" i="12"/>
  <c r="BM71" i="12"/>
  <c r="W95" i="12"/>
  <c r="CY14" i="12"/>
  <c r="CC75" i="12"/>
  <c r="CE12" i="12"/>
  <c r="CF76" i="12"/>
  <c r="DA88" i="12"/>
  <c r="CV88" i="12"/>
  <c r="CR10" i="12"/>
  <c r="AD67" i="12"/>
  <c r="CP68" i="12"/>
  <c r="BB19" i="12"/>
  <c r="CB36" i="12"/>
  <c r="CB98" i="12"/>
  <c r="AA33" i="12"/>
  <c r="H68" i="12"/>
  <c r="CP13" i="12"/>
  <c r="CO49" i="12"/>
  <c r="P105" i="12"/>
  <c r="DA18" i="12"/>
  <c r="AB90" i="12"/>
  <c r="BW46" i="12"/>
  <c r="AO30" i="12"/>
  <c r="CQ28" i="12"/>
  <c r="AM11" i="12"/>
  <c r="AG80" i="12"/>
  <c r="CT24" i="12"/>
  <c r="AL100" i="12"/>
  <c r="AZ38" i="12"/>
  <c r="M45" i="12"/>
  <c r="AF64" i="12"/>
  <c r="BP39" i="12"/>
  <c r="AV94" i="12"/>
  <c r="K24" i="12"/>
  <c r="G14" i="12"/>
  <c r="CQ29" i="12"/>
  <c r="AN31" i="12"/>
  <c r="AQ56" i="12"/>
  <c r="CX76" i="12"/>
  <c r="V89" i="12"/>
  <c r="BO65" i="12"/>
  <c r="O63" i="12"/>
  <c r="P98" i="12"/>
  <c r="BG42" i="12"/>
  <c r="BD5" i="12"/>
  <c r="AF90" i="12"/>
  <c r="Y20" i="12"/>
  <c r="BZ22" i="12"/>
  <c r="I34" i="12"/>
  <c r="Z65" i="12"/>
  <c r="G107" i="12"/>
  <c r="BN18" i="12"/>
  <c r="BU34" i="12"/>
  <c r="CZ42" i="12"/>
  <c r="AP103" i="12"/>
  <c r="BZ60" i="12"/>
  <c r="CZ9" i="12"/>
  <c r="BI38" i="12"/>
  <c r="AM62" i="12"/>
  <c r="AP19" i="12"/>
  <c r="P85" i="12"/>
  <c r="CW108" i="12"/>
  <c r="CX88" i="12"/>
  <c r="CJ8" i="12"/>
  <c r="M51" i="12"/>
  <c r="M95" i="12"/>
  <c r="BJ82" i="12"/>
  <c r="DA17" i="12"/>
  <c r="CT14" i="12"/>
  <c r="BE107" i="12"/>
  <c r="BL76" i="12"/>
  <c r="BZ8" i="12"/>
  <c r="BF68" i="12"/>
  <c r="N57" i="12"/>
  <c r="CH59" i="12"/>
  <c r="AA64" i="12"/>
  <c r="AL32" i="12"/>
  <c r="AF50" i="12"/>
  <c r="CO59" i="12"/>
  <c r="Z93" i="12"/>
  <c r="BK53" i="12"/>
  <c r="CJ39" i="12"/>
  <c r="AM90" i="12"/>
  <c r="CG102" i="12"/>
  <c r="F57" i="12"/>
  <c r="F45" i="12"/>
  <c r="Q39" i="12"/>
  <c r="AA68" i="12"/>
  <c r="Y51" i="12"/>
  <c r="CI46" i="12"/>
  <c r="BC26" i="12"/>
  <c r="G84" i="12"/>
  <c r="BA62" i="12"/>
  <c r="I9" i="12"/>
  <c r="BM78" i="12"/>
  <c r="T34" i="12"/>
  <c r="AS99" i="12"/>
  <c r="G33" i="12"/>
  <c r="AI47" i="12"/>
  <c r="AP66" i="12"/>
  <c r="P4" i="12"/>
  <c r="CC98" i="12"/>
  <c r="BS44" i="12"/>
  <c r="CM39" i="12"/>
  <c r="P11" i="12"/>
  <c r="BQ12" i="12"/>
  <c r="S86" i="12"/>
  <c r="AU96" i="12"/>
  <c r="AF98" i="12"/>
  <c r="AK4" i="12"/>
  <c r="AV54" i="12"/>
  <c r="CA79" i="12"/>
  <c r="CY79" i="12"/>
  <c r="AB29" i="12"/>
  <c r="R42" i="12"/>
  <c r="CI74" i="12"/>
  <c r="CV78" i="12"/>
  <c r="CA105" i="12"/>
  <c r="BU75" i="12"/>
  <c r="AI30" i="12"/>
  <c r="G4" i="12"/>
  <c r="BP88" i="12"/>
  <c r="K97" i="12"/>
  <c r="AL81" i="12"/>
  <c r="R78" i="12"/>
  <c r="K51" i="12"/>
  <c r="O60" i="12"/>
  <c r="AS36" i="12"/>
  <c r="AD17" i="12"/>
  <c r="BS20" i="12"/>
  <c r="CM50" i="12"/>
  <c r="BO61" i="12"/>
  <c r="E24" i="12"/>
  <c r="L60" i="12"/>
  <c r="DC90" i="12"/>
  <c r="CR51" i="12"/>
  <c r="AP92" i="12"/>
  <c r="CV77" i="12"/>
  <c r="K56" i="12"/>
  <c r="BC13" i="12"/>
  <c r="T18" i="12"/>
  <c r="CQ38" i="12"/>
  <c r="AQ72" i="12"/>
  <c r="AQ49" i="12"/>
  <c r="CK104" i="12"/>
  <c r="BJ75" i="12"/>
  <c r="C26" i="12"/>
  <c r="U74" i="12"/>
  <c r="CZ43" i="12"/>
  <c r="DA79" i="12"/>
  <c r="AL41" i="12"/>
  <c r="AG85" i="12"/>
  <c r="T105" i="12"/>
  <c r="CU77" i="12"/>
  <c r="BP97" i="12"/>
  <c r="BI87" i="12"/>
  <c r="BU76" i="12"/>
  <c r="AV44" i="12"/>
  <c r="BZ13" i="12"/>
  <c r="BI44" i="12"/>
  <c r="BZ47" i="12"/>
  <c r="BB36" i="12"/>
  <c r="BK49" i="12"/>
  <c r="AG41" i="12"/>
  <c r="CS6" i="12"/>
  <c r="AT40" i="12"/>
  <c r="BK33" i="12"/>
  <c r="CX7" i="12"/>
  <c r="V57" i="12"/>
  <c r="J90" i="12"/>
  <c r="AC99" i="12"/>
  <c r="L97" i="12"/>
  <c r="O94" i="12"/>
  <c r="CN103" i="12"/>
  <c r="AE41" i="12"/>
  <c r="BD103" i="12"/>
  <c r="V80" i="12"/>
  <c r="X68" i="12"/>
  <c r="BN66" i="12"/>
  <c r="V44" i="12"/>
  <c r="BI39" i="12"/>
  <c r="CB99" i="12"/>
  <c r="C64" i="12"/>
  <c r="BA17" i="12"/>
  <c r="CH47" i="12"/>
  <c r="BA84" i="12"/>
  <c r="AK94" i="12"/>
  <c r="U13" i="12"/>
  <c r="BO6" i="12"/>
  <c r="BB66" i="12"/>
  <c r="CD51" i="12"/>
  <c r="AY61" i="12"/>
  <c r="BK102" i="12"/>
  <c r="CB60" i="12"/>
  <c r="L44" i="12"/>
  <c r="J50" i="12"/>
  <c r="AP41" i="12"/>
  <c r="BO50" i="12"/>
  <c r="CO102" i="12"/>
  <c r="AB79" i="12"/>
  <c r="AG13" i="12"/>
  <c r="AT72" i="12"/>
  <c r="T100" i="12"/>
  <c r="CZ57" i="12"/>
  <c r="AU34" i="12"/>
  <c r="AL75" i="12"/>
  <c r="W65" i="12"/>
  <c r="H36" i="12"/>
  <c r="BA69" i="12"/>
  <c r="BO90" i="12"/>
  <c r="AM45" i="12"/>
  <c r="BM89" i="12"/>
  <c r="CJ53" i="12"/>
  <c r="J97" i="12"/>
  <c r="CF100" i="12"/>
  <c r="CV70" i="12"/>
  <c r="CR90" i="12"/>
  <c r="AY63" i="12"/>
  <c r="CQ72" i="12"/>
  <c r="CL98" i="12"/>
  <c r="DA50" i="12"/>
  <c r="AN102" i="12"/>
  <c r="AQ104" i="12"/>
  <c r="AN91" i="12"/>
  <c r="Z99" i="12"/>
  <c r="AA87" i="12"/>
  <c r="AP4" i="12"/>
  <c r="AH5" i="12"/>
  <c r="J68" i="12"/>
  <c r="AZ25" i="12"/>
  <c r="CQ78" i="12"/>
  <c r="AV93" i="12"/>
  <c r="U83" i="12"/>
  <c r="P78" i="12"/>
  <c r="CH51" i="12"/>
  <c r="O48" i="12"/>
  <c r="CU46" i="12"/>
  <c r="CW4" i="12"/>
  <c r="AX99" i="12"/>
  <c r="I24" i="12"/>
  <c r="AC14" i="12"/>
  <c r="BT80" i="12"/>
  <c r="CG44" i="12"/>
  <c r="P90" i="12"/>
  <c r="AR37" i="12"/>
  <c r="BW23" i="12"/>
  <c r="P53" i="12"/>
  <c r="BX23" i="12"/>
  <c r="N35" i="12"/>
  <c r="BV40" i="12"/>
  <c r="T63" i="12"/>
  <c r="CD96" i="12"/>
  <c r="AJ37" i="12"/>
  <c r="BT5" i="12"/>
  <c r="AI107" i="12"/>
  <c r="BA12" i="12"/>
  <c r="AL86" i="12"/>
  <c r="Q53" i="12"/>
  <c r="AI35" i="12"/>
  <c r="T89" i="12"/>
  <c r="CN101" i="12"/>
  <c r="N46" i="12"/>
  <c r="AO70" i="12"/>
  <c r="DB59" i="12"/>
  <c r="Q5" i="12"/>
  <c r="L40" i="12"/>
  <c r="BM94" i="12"/>
  <c r="Q87" i="12"/>
  <c r="AY27" i="12"/>
  <c r="P58" i="12"/>
  <c r="CJ63" i="12"/>
  <c r="AP96" i="12"/>
  <c r="BT9" i="12"/>
  <c r="CD20" i="12"/>
  <c r="CM55" i="12"/>
  <c r="BV45" i="12"/>
  <c r="M79" i="12"/>
  <c r="CB87" i="12"/>
  <c r="AC57" i="12"/>
  <c r="Q82" i="12"/>
  <c r="AM54" i="12"/>
  <c r="BW97" i="12"/>
  <c r="AE74" i="12"/>
  <c r="BU59" i="12"/>
  <c r="AA98" i="12"/>
  <c r="CZ87" i="12"/>
  <c r="BZ59" i="12"/>
  <c r="AY77" i="12"/>
  <c r="CM93" i="12"/>
  <c r="CL61" i="12"/>
  <c r="BQ22" i="12"/>
  <c r="CL57" i="12"/>
  <c r="BM23" i="12"/>
  <c r="CJ43" i="12"/>
  <c r="AP85" i="12"/>
  <c r="CG55" i="12"/>
  <c r="DC28" i="12"/>
  <c r="BU21" i="12"/>
  <c r="BY11" i="12"/>
  <c r="AG18" i="12"/>
  <c r="CK36" i="12"/>
  <c r="AQ50" i="12"/>
  <c r="R62" i="12"/>
  <c r="P69" i="12"/>
  <c r="AI108" i="12"/>
  <c r="CH44" i="12"/>
  <c r="L24" i="12"/>
  <c r="CI90" i="12"/>
  <c r="BR94" i="12"/>
  <c r="AO49" i="12"/>
  <c r="BO85" i="12"/>
  <c r="R67" i="12"/>
  <c r="AT33" i="12"/>
  <c r="CO6" i="12"/>
  <c r="CC37" i="12"/>
  <c r="BX45" i="12"/>
  <c r="V91" i="12"/>
  <c r="H15" i="12"/>
  <c r="AP57" i="12"/>
  <c r="R31" i="12"/>
  <c r="AQ18" i="12"/>
  <c r="AS24" i="12"/>
  <c r="BJ11" i="12"/>
  <c r="CN25" i="12"/>
  <c r="BR37" i="12"/>
  <c r="F16" i="12"/>
  <c r="AZ68" i="12"/>
  <c r="AR76" i="12"/>
  <c r="T98" i="12"/>
  <c r="CL31" i="12"/>
  <c r="CB88" i="12"/>
  <c r="CG69" i="12"/>
  <c r="BD73" i="12"/>
  <c r="CT75" i="12"/>
  <c r="CO21" i="12"/>
  <c r="V19" i="12"/>
  <c r="BX66" i="12"/>
  <c r="L48" i="12"/>
  <c r="DA54" i="12"/>
  <c r="AH87" i="12"/>
  <c r="BC88" i="12"/>
  <c r="U14" i="12"/>
  <c r="C79" i="12"/>
  <c r="BE83" i="12"/>
  <c r="BC15" i="12"/>
  <c r="CS23" i="12"/>
  <c r="CF107" i="12"/>
  <c r="N68" i="12"/>
  <c r="BR73" i="12"/>
  <c r="CP98" i="12"/>
  <c r="BU36" i="12"/>
  <c r="AP84" i="12"/>
  <c r="AS79" i="12"/>
  <c r="X103" i="12"/>
  <c r="V69" i="12"/>
  <c r="BO48" i="12"/>
  <c r="T107" i="12"/>
  <c r="AQ38" i="12"/>
  <c r="G9" i="12"/>
  <c r="BB17" i="12"/>
  <c r="AS19" i="12"/>
  <c r="V83" i="12"/>
  <c r="CC70" i="12"/>
  <c r="DC13" i="12"/>
  <c r="CG76" i="12"/>
  <c r="Z41" i="12"/>
  <c r="G85" i="12"/>
  <c r="AD76" i="12"/>
  <c r="CC85" i="12"/>
  <c r="BP25" i="12"/>
  <c r="BI62" i="12"/>
  <c r="CH17" i="12"/>
  <c r="BW59" i="12"/>
  <c r="BD42" i="12"/>
  <c r="CO29" i="12"/>
  <c r="CB11" i="12"/>
  <c r="BS50" i="12"/>
  <c r="BF94" i="12"/>
  <c r="BY63" i="12"/>
  <c r="CN15" i="12"/>
  <c r="AB96" i="12"/>
  <c r="AO88" i="12"/>
  <c r="N85" i="12"/>
  <c r="J41" i="12"/>
  <c r="S95" i="12"/>
  <c r="CC17" i="12"/>
  <c r="AW108" i="12"/>
  <c r="AG5" i="12"/>
  <c r="CF108" i="12"/>
  <c r="AF7" i="12"/>
  <c r="CM99" i="12"/>
  <c r="AX5" i="12"/>
  <c r="CT46" i="12"/>
  <c r="AH48" i="12"/>
  <c r="AE25" i="12"/>
  <c r="BJ73" i="12"/>
  <c r="CT76" i="12"/>
  <c r="AK50" i="12"/>
  <c r="CH42" i="12"/>
  <c r="BA48" i="12"/>
  <c r="AJ59" i="12"/>
  <c r="X6" i="12"/>
  <c r="G77" i="12"/>
  <c r="Y52" i="12"/>
  <c r="CW30" i="12"/>
  <c r="BI14" i="12"/>
  <c r="AP80" i="12"/>
  <c r="Z83" i="12"/>
  <c r="AQ71" i="12"/>
  <c r="E29" i="12"/>
  <c r="CQ9" i="12"/>
  <c r="DB76" i="12"/>
  <c r="AW106" i="12"/>
  <c r="CS41" i="12"/>
  <c r="CQ19" i="12"/>
  <c r="AM42" i="12"/>
  <c r="D79" i="12"/>
  <c r="CU80" i="12"/>
  <c r="Z71" i="12"/>
  <c r="U32" i="12"/>
  <c r="F75" i="12"/>
  <c r="BL105" i="12"/>
  <c r="BR56" i="12"/>
  <c r="H43" i="12"/>
  <c r="N22" i="12"/>
  <c r="BU29" i="12"/>
  <c r="BA66" i="12"/>
  <c r="Q80" i="12"/>
  <c r="P20" i="12"/>
  <c r="AJ35" i="12"/>
  <c r="CA98" i="12"/>
  <c r="BO83" i="12"/>
  <c r="BE69" i="12"/>
  <c r="AN62" i="12"/>
  <c r="AK70" i="12"/>
  <c r="AQ99" i="12"/>
  <c r="AR89" i="12"/>
  <c r="CD26" i="12"/>
  <c r="E28" i="12"/>
  <c r="BB8" i="12"/>
  <c r="CJ20" i="12"/>
  <c r="BM34" i="12"/>
  <c r="CY54" i="12"/>
  <c r="BF44" i="12"/>
  <c r="CM60" i="12"/>
  <c r="CM52" i="12"/>
  <c r="BM69" i="12"/>
  <c r="CH78" i="12"/>
  <c r="AT90" i="12"/>
  <c r="G101" i="12"/>
  <c r="BZ58" i="12"/>
  <c r="CB48" i="12"/>
  <c r="DA56" i="12"/>
  <c r="BE87" i="12"/>
  <c r="AF103" i="12"/>
  <c r="E101" i="12"/>
  <c r="CA70" i="12"/>
  <c r="AU68" i="12"/>
  <c r="Y90" i="12"/>
  <c r="BI100" i="12"/>
  <c r="O106" i="12"/>
  <c r="CP107" i="12"/>
  <c r="Q6" i="12"/>
  <c r="CN12" i="12"/>
  <c r="CN78" i="12"/>
  <c r="CF63" i="12"/>
  <c r="AF27" i="12"/>
  <c r="CZ91" i="12"/>
  <c r="E53" i="12"/>
  <c r="CD30" i="12"/>
  <c r="J57" i="12"/>
  <c r="D85" i="12"/>
  <c r="Y41" i="12"/>
  <c r="AR60" i="12"/>
  <c r="N52" i="12"/>
  <c r="AF25" i="12"/>
  <c r="AT95" i="12"/>
  <c r="BJ105" i="12"/>
  <c r="CE21" i="12"/>
  <c r="BS88" i="12"/>
  <c r="AF60" i="12"/>
  <c r="CT73" i="12"/>
  <c r="BY41" i="12"/>
  <c r="CS74" i="12"/>
  <c r="BX15" i="12"/>
  <c r="AD69" i="12"/>
  <c r="CD71" i="12"/>
  <c r="BZ32" i="12"/>
  <c r="AX107" i="12"/>
  <c r="H62" i="12"/>
  <c r="CK94" i="12"/>
  <c r="BD101" i="12"/>
  <c r="X55" i="12"/>
  <c r="AA89" i="12"/>
  <c r="BZ5" i="12"/>
  <c r="AM73" i="12"/>
  <c r="AX95" i="12"/>
  <c r="AT38" i="12"/>
  <c r="AL108" i="12"/>
  <c r="CY103" i="12"/>
  <c r="G57" i="12"/>
  <c r="BM20" i="12"/>
  <c r="AA58" i="12"/>
  <c r="CZ60" i="12"/>
  <c r="AP10" i="12"/>
  <c r="Z94" i="12"/>
  <c r="AU67" i="12"/>
  <c r="CK65" i="12"/>
  <c r="N51" i="12"/>
  <c r="AU57" i="12"/>
  <c r="CZ93" i="12"/>
  <c r="Q28" i="12"/>
  <c r="K108" i="12"/>
  <c r="AW70" i="12"/>
  <c r="CB34" i="12"/>
  <c r="AA40" i="12"/>
  <c r="BI104" i="12"/>
  <c r="BT44" i="12"/>
  <c r="AF67" i="12"/>
  <c r="AZ106" i="12"/>
  <c r="AU15" i="12"/>
  <c r="BE19" i="12"/>
  <c r="AJ66" i="12"/>
  <c r="AV32" i="12"/>
  <c r="BT101" i="12"/>
  <c r="AP106" i="12"/>
  <c r="V71" i="12"/>
  <c r="CF11" i="12"/>
  <c r="AC108" i="12"/>
  <c r="AE62" i="12"/>
  <c r="W5" i="12"/>
  <c r="J25" i="12"/>
  <c r="BP20" i="12"/>
  <c r="BD74" i="12"/>
  <c r="V77" i="12"/>
  <c r="CI45" i="12"/>
  <c r="CD56" i="12"/>
  <c r="BE91" i="12"/>
  <c r="S15" i="12"/>
  <c r="CK68" i="12"/>
  <c r="BV36" i="12"/>
  <c r="CG86" i="12"/>
  <c r="BD62" i="12"/>
  <c r="AY59" i="12"/>
  <c r="AV78" i="12"/>
  <c r="BN59" i="12"/>
  <c r="CW52" i="12"/>
  <c r="BG43" i="12"/>
  <c r="AV92" i="12"/>
  <c r="AO33" i="12"/>
  <c r="BY64" i="12"/>
  <c r="S103" i="12"/>
  <c r="CU57" i="12"/>
  <c r="BK12" i="12"/>
  <c r="AD12" i="12"/>
  <c r="CL103" i="12"/>
  <c r="BL50" i="12"/>
  <c r="I95" i="12"/>
  <c r="E47" i="12"/>
  <c r="AI86" i="12"/>
  <c r="BL64" i="12"/>
  <c r="CE107" i="12"/>
  <c r="AG83" i="12"/>
  <c r="CV34" i="12"/>
  <c r="AZ14" i="12"/>
  <c r="CW80" i="12"/>
  <c r="CR72" i="12"/>
  <c r="AD10" i="12"/>
  <c r="AD91" i="12"/>
  <c r="CE106" i="12"/>
  <c r="CB30" i="12"/>
  <c r="BH64" i="12"/>
  <c r="Y32" i="12"/>
  <c r="S66" i="12"/>
  <c r="AV69" i="12"/>
  <c r="CL92" i="12"/>
  <c r="CD73" i="12"/>
  <c r="K60" i="12"/>
  <c r="AC105" i="12"/>
  <c r="CA63" i="12"/>
  <c r="BK106" i="12"/>
  <c r="BB62" i="12"/>
  <c r="BL107" i="12"/>
  <c r="CB22" i="12"/>
  <c r="AG94" i="12"/>
  <c r="AH32" i="12"/>
  <c r="AD37" i="12"/>
  <c r="BC18" i="12"/>
  <c r="AP82" i="12"/>
  <c r="CK107" i="12"/>
  <c r="I19" i="12"/>
  <c r="AN108" i="12"/>
  <c r="W60" i="12"/>
  <c r="AD78" i="12"/>
  <c r="J28" i="12"/>
  <c r="BV9" i="12"/>
  <c r="AX100" i="12"/>
  <c r="AK9" i="12"/>
  <c r="AS105" i="12"/>
  <c r="AM23" i="12"/>
  <c r="AV39" i="12"/>
  <c r="AA74" i="12"/>
  <c r="CM43" i="12"/>
  <c r="AB81" i="12"/>
  <c r="Z77" i="12"/>
  <c r="CW89" i="12"/>
  <c r="U98" i="12"/>
  <c r="BV6" i="12"/>
  <c r="J54" i="12"/>
  <c r="AX105" i="12"/>
  <c r="CE51" i="12"/>
  <c r="CT39" i="12"/>
  <c r="CM23" i="12"/>
  <c r="P61" i="12"/>
  <c r="I26" i="12"/>
  <c r="CI12" i="12"/>
  <c r="CI68" i="12"/>
  <c r="CD82" i="12"/>
  <c r="CX95" i="12"/>
  <c r="AY51" i="12"/>
  <c r="BK59" i="12"/>
  <c r="AU35" i="12"/>
  <c r="BI32" i="12"/>
  <c r="I68" i="12"/>
  <c r="AR93" i="12"/>
  <c r="CO20" i="12"/>
  <c r="CI95" i="12"/>
  <c r="BI13" i="12"/>
  <c r="DB18" i="12"/>
  <c r="U72" i="12"/>
  <c r="CW103" i="12"/>
  <c r="AW65" i="12"/>
  <c r="BJ67" i="12"/>
  <c r="CB5" i="12"/>
  <c r="AC46" i="12"/>
  <c r="R4" i="12"/>
  <c r="AA14" i="12"/>
  <c r="AY91" i="12"/>
  <c r="T59" i="12"/>
  <c r="BU35" i="12"/>
  <c r="DB66" i="12"/>
  <c r="H54" i="12"/>
  <c r="M102" i="12"/>
  <c r="W43" i="12"/>
  <c r="J27" i="12"/>
  <c r="AZ7" i="12"/>
  <c r="CK103" i="12"/>
  <c r="BI49" i="12"/>
  <c r="AK37" i="12"/>
  <c r="AM14" i="12"/>
  <c r="AC87" i="12"/>
  <c r="CG20" i="12"/>
  <c r="BW62" i="12"/>
  <c r="CR45" i="12"/>
  <c r="AS11" i="12"/>
  <c r="BT40" i="12"/>
  <c r="BS11" i="12"/>
  <c r="BN85" i="12"/>
  <c r="AH14" i="12"/>
  <c r="AW60" i="12"/>
  <c r="L13" i="12"/>
  <c r="BW27" i="12"/>
  <c r="BK88" i="12"/>
  <c r="AZ16" i="12"/>
  <c r="AO9" i="12"/>
  <c r="D105" i="12"/>
  <c r="Z44" i="12"/>
  <c r="AF24" i="12"/>
  <c r="BT78" i="12"/>
  <c r="V70" i="12"/>
  <c r="BA78" i="12"/>
  <c r="AG42" i="12"/>
  <c r="S33" i="12"/>
  <c r="BS16" i="12"/>
  <c r="W71" i="12"/>
  <c r="E63" i="12"/>
  <c r="BO37" i="12"/>
  <c r="Q30" i="12"/>
  <c r="CJ61" i="12"/>
  <c r="P26" i="12"/>
  <c r="BS57" i="12"/>
  <c r="BO93" i="12"/>
  <c r="CX34" i="12"/>
  <c r="CM22" i="12"/>
  <c r="BS43" i="12"/>
  <c r="AR29" i="12"/>
  <c r="AE8" i="12"/>
  <c r="P54" i="12"/>
  <c r="AW49" i="12"/>
  <c r="BP86" i="12"/>
  <c r="H45" i="12"/>
  <c r="CL29" i="12"/>
  <c r="DA27" i="12"/>
  <c r="K103" i="12"/>
  <c r="BO30" i="12"/>
  <c r="CM58" i="12"/>
  <c r="BU22" i="12"/>
  <c r="DA39" i="12"/>
  <c r="AZ99" i="12"/>
  <c r="BW92" i="12"/>
  <c r="M94" i="12"/>
  <c r="C71" i="12"/>
  <c r="CJ68" i="12"/>
  <c r="AO108" i="12"/>
  <c r="BP34" i="12"/>
  <c r="CL4" i="12"/>
  <c r="CS42" i="12"/>
  <c r="AK10" i="12"/>
  <c r="CJ42" i="12"/>
  <c r="AV31" i="12"/>
  <c r="J33" i="12"/>
  <c r="AB20" i="12"/>
  <c r="BB9" i="12"/>
  <c r="AP51" i="12"/>
  <c r="CH50" i="12"/>
  <c r="AH21" i="12"/>
  <c r="X80" i="12"/>
  <c r="AE23" i="12"/>
  <c r="BC92" i="12"/>
  <c r="AK93" i="12"/>
  <c r="G31" i="12"/>
  <c r="CC10" i="12"/>
  <c r="D78" i="12"/>
  <c r="BG7" i="12"/>
  <c r="BB73" i="12"/>
  <c r="AY68" i="12"/>
  <c r="CE67" i="12"/>
  <c r="CU68" i="12"/>
  <c r="AK63" i="12"/>
  <c r="CK50" i="12"/>
  <c r="BE13" i="12"/>
  <c r="CC51" i="12"/>
  <c r="BT68" i="12"/>
  <c r="Q20" i="12"/>
  <c r="Z53" i="12"/>
  <c r="AV34" i="12"/>
  <c r="CF59" i="12"/>
  <c r="N27" i="12"/>
  <c r="AF47" i="12"/>
  <c r="BT6" i="12"/>
  <c r="BM4" i="12"/>
  <c r="AQ97" i="12"/>
  <c r="C34" i="12"/>
  <c r="J70" i="12"/>
  <c r="AG77" i="12"/>
  <c r="CU27" i="12"/>
  <c r="BW47" i="12"/>
  <c r="CJ79" i="12"/>
  <c r="BD15" i="12"/>
  <c r="CC60" i="12"/>
  <c r="BU102" i="12"/>
  <c r="CO74" i="12"/>
  <c r="AO48" i="12"/>
  <c r="DC38" i="12"/>
  <c r="C43" i="12"/>
  <c r="CR15" i="12"/>
  <c r="AN7" i="12"/>
  <c r="BN30" i="12"/>
  <c r="CL38" i="12"/>
  <c r="BJ19" i="12"/>
  <c r="BC90" i="12"/>
  <c r="V13" i="12"/>
  <c r="AY74" i="12"/>
  <c r="CO42" i="12"/>
  <c r="CW39" i="12"/>
  <c r="O6" i="12"/>
  <c r="AL59" i="12"/>
  <c r="BJ102" i="12"/>
  <c r="CN79" i="12"/>
  <c r="AK108" i="12"/>
  <c r="BV60" i="12"/>
  <c r="P44" i="12"/>
  <c r="BM60" i="12"/>
  <c r="AS37" i="12"/>
  <c r="CQ81" i="12"/>
  <c r="CL16" i="12"/>
  <c r="BG41" i="12"/>
  <c r="W94" i="12"/>
  <c r="K73" i="12"/>
  <c r="BY74" i="12"/>
  <c r="CJ107" i="12"/>
  <c r="CC26" i="12"/>
  <c r="BT38" i="12"/>
  <c r="BW94" i="12"/>
  <c r="AL84" i="12"/>
  <c r="CC89" i="12"/>
  <c r="CG81" i="12"/>
  <c r="X24" i="12"/>
  <c r="W15" i="12"/>
  <c r="AV28" i="12"/>
  <c r="BN16" i="12"/>
  <c r="AT105" i="12"/>
  <c r="O26" i="12"/>
  <c r="BO17" i="12"/>
  <c r="AC103" i="12"/>
  <c r="AH96" i="12"/>
  <c r="CD38" i="12"/>
  <c r="AB76" i="12"/>
  <c r="AF29" i="12"/>
  <c r="BW20" i="12"/>
  <c r="AS89" i="12"/>
  <c r="BZ104" i="12"/>
  <c r="BN76" i="12"/>
  <c r="CN32" i="12"/>
  <c r="CJ37" i="12"/>
  <c r="N87" i="12"/>
  <c r="AK16" i="12"/>
  <c r="R76" i="12"/>
  <c r="AZ60" i="12"/>
  <c r="CI29" i="12"/>
  <c r="S61" i="12"/>
  <c r="CN33" i="12"/>
  <c r="Y57" i="12"/>
  <c r="J93" i="12"/>
  <c r="V84" i="12"/>
  <c r="P38" i="12"/>
  <c r="S25" i="12"/>
  <c r="BJ66" i="12"/>
  <c r="AJ51" i="12"/>
  <c r="CW63" i="12"/>
  <c r="AY33" i="12"/>
  <c r="CB66" i="12"/>
  <c r="CM36" i="12"/>
  <c r="O62" i="12"/>
  <c r="AB30" i="12"/>
  <c r="CL20" i="12"/>
  <c r="C22" i="12"/>
  <c r="BD23" i="12"/>
  <c r="CJ49" i="12"/>
  <c r="CH37" i="12"/>
  <c r="O67" i="12"/>
  <c r="CL102" i="12"/>
  <c r="AE12" i="12"/>
  <c r="AO31" i="12"/>
  <c r="N8" i="12"/>
  <c r="AP38" i="12"/>
  <c r="BO105" i="12"/>
  <c r="BS26" i="12"/>
  <c r="BL21" i="12"/>
  <c r="CJ10" i="12"/>
  <c r="K55" i="12"/>
  <c r="CJ102" i="12"/>
  <c r="L75" i="12"/>
  <c r="Y56" i="12"/>
  <c r="AH53" i="12"/>
  <c r="DC87" i="12"/>
  <c r="CH8" i="12"/>
  <c r="BH83" i="12"/>
  <c r="P76" i="12"/>
  <c r="E16" i="12"/>
  <c r="J10" i="12"/>
  <c r="CT28" i="12"/>
  <c r="CA14" i="12"/>
  <c r="D11" i="12"/>
  <c r="AC100" i="12"/>
  <c r="CG29" i="12"/>
  <c r="AV82" i="12"/>
  <c r="CU69" i="12"/>
  <c r="BM16" i="12"/>
  <c r="CC21" i="12"/>
  <c r="BG33" i="12"/>
  <c r="AR46" i="12"/>
  <c r="AX54" i="12"/>
  <c r="BZ6" i="12"/>
  <c r="CH71" i="12"/>
  <c r="AC45" i="12"/>
  <c r="M40" i="12"/>
  <c r="CK67" i="12"/>
  <c r="AO77" i="12"/>
  <c r="DB84" i="12"/>
  <c r="BG55" i="12"/>
  <c r="CD54" i="12"/>
  <c r="BG5" i="12"/>
  <c r="BF79" i="12"/>
  <c r="CA38" i="12"/>
  <c r="X69" i="12"/>
  <c r="BC84" i="12"/>
  <c r="AJ33" i="12"/>
  <c r="AX43" i="12"/>
  <c r="AB48" i="12"/>
  <c r="AD106" i="12"/>
  <c r="W75" i="12"/>
  <c r="CF10" i="12"/>
  <c r="AN24" i="12"/>
  <c r="CY31" i="12"/>
  <c r="BB29" i="12"/>
  <c r="W23" i="12"/>
  <c r="CM45" i="12"/>
  <c r="AH93" i="12"/>
  <c r="AL23" i="12"/>
  <c r="P71" i="12"/>
  <c r="F69" i="12"/>
  <c r="BS29" i="12"/>
  <c r="CB68" i="12"/>
  <c r="CO66" i="12"/>
  <c r="AY39" i="12"/>
  <c r="CH108" i="12"/>
  <c r="AT92" i="12"/>
  <c r="E77" i="12"/>
  <c r="AL92" i="12"/>
  <c r="CK49" i="12"/>
  <c r="BT25" i="12"/>
  <c r="CS83" i="12"/>
  <c r="BJ52" i="12"/>
  <c r="AL54" i="12"/>
  <c r="BQ108" i="12"/>
  <c r="BU79" i="12"/>
  <c r="AV86" i="12"/>
  <c r="BE14" i="12"/>
  <c r="CW75" i="12"/>
  <c r="CA49" i="12"/>
  <c r="CO47" i="12"/>
  <c r="AR80" i="12"/>
  <c r="AC20" i="12"/>
  <c r="AY100" i="12"/>
  <c r="I33" i="12"/>
  <c r="BG36" i="12"/>
  <c r="CT87" i="12"/>
  <c r="AN87" i="12"/>
  <c r="CX15" i="12"/>
  <c r="CW62" i="12"/>
  <c r="BN63" i="12"/>
  <c r="CV20" i="12"/>
  <c r="CR58" i="12"/>
  <c r="AO95" i="12"/>
  <c r="CV57" i="12"/>
  <c r="CZ58" i="12"/>
  <c r="BN33" i="12"/>
  <c r="Q41" i="12"/>
  <c r="I11" i="12"/>
  <c r="D55" i="12"/>
  <c r="AP11" i="12"/>
  <c r="CX74" i="12"/>
  <c r="BF56" i="12"/>
  <c r="BQ26" i="12"/>
  <c r="BZ54" i="12"/>
  <c r="AN98" i="12"/>
  <c r="CC54" i="12"/>
  <c r="CT103" i="12"/>
  <c r="AC31" i="12"/>
  <c r="CY39" i="12"/>
  <c r="BS99" i="12"/>
  <c r="AQ88" i="12"/>
  <c r="BH70" i="12"/>
  <c r="AU87" i="12"/>
  <c r="CY58" i="12"/>
  <c r="CW66" i="12"/>
  <c r="BT35" i="12"/>
  <c r="BC23" i="12"/>
  <c r="AI43" i="12"/>
  <c r="AW91" i="12"/>
  <c r="Q32" i="12"/>
  <c r="AF83" i="12"/>
  <c r="BH55" i="12"/>
  <c r="J96" i="12"/>
  <c r="CV69" i="12"/>
  <c r="BQ96" i="12"/>
  <c r="M108" i="12"/>
  <c r="J83" i="12"/>
  <c r="CE91" i="12"/>
  <c r="CC6" i="12"/>
  <c r="AT63" i="12"/>
  <c r="S30" i="12"/>
  <c r="BM30" i="12"/>
  <c r="AB73" i="12"/>
  <c r="CD7" i="12"/>
  <c r="AW39" i="12"/>
  <c r="BZ28" i="12"/>
  <c r="BM13" i="12"/>
  <c r="AR54" i="12"/>
  <c r="CO22" i="12"/>
  <c r="V67" i="12"/>
  <c r="AD58" i="12"/>
  <c r="AA47" i="12"/>
  <c r="T65" i="12"/>
  <c r="O77" i="12"/>
  <c r="O27" i="12"/>
  <c r="CK5" i="12"/>
  <c r="AG46" i="12"/>
  <c r="BH48" i="12"/>
  <c r="AG6" i="12"/>
  <c r="X65" i="12"/>
  <c r="AO91" i="12"/>
  <c r="BC21" i="12"/>
  <c r="P15" i="12"/>
  <c r="Y46" i="12"/>
  <c r="Q21" i="12"/>
  <c r="CD22" i="12"/>
  <c r="W76" i="12"/>
  <c r="CG67" i="12"/>
  <c r="G56" i="12"/>
  <c r="CM104" i="12"/>
  <c r="BZ17" i="12"/>
  <c r="CU108" i="12"/>
  <c r="K64" i="12"/>
  <c r="CI106" i="12"/>
  <c r="CB74" i="12"/>
  <c r="BX12" i="12"/>
  <c r="BP24" i="12"/>
  <c r="CP45" i="12"/>
  <c r="AA79" i="12"/>
  <c r="CG28" i="12"/>
  <c r="BG101" i="12"/>
  <c r="AL73" i="12"/>
  <c r="BS40" i="12"/>
  <c r="CP4" i="12"/>
  <c r="L19" i="12"/>
  <c r="R66" i="12"/>
  <c r="F48" i="12"/>
  <c r="CM26" i="12"/>
  <c r="X58" i="12"/>
  <c r="CP35" i="12"/>
  <c r="N63" i="12"/>
  <c r="E22" i="12"/>
  <c r="AC48" i="12"/>
  <c r="AL37" i="12"/>
  <c r="AM30" i="12"/>
  <c r="CJ22" i="12"/>
  <c r="AV98" i="12"/>
  <c r="AU41" i="12"/>
  <c r="CM15" i="12"/>
  <c r="Q45" i="12"/>
  <c r="BU10" i="12"/>
  <c r="O35" i="12"/>
  <c r="E43" i="12"/>
  <c r="BO98" i="12"/>
  <c r="K19" i="12"/>
  <c r="BN108" i="12"/>
  <c r="AB103" i="12"/>
  <c r="BB10" i="12"/>
  <c r="CE9" i="12"/>
  <c r="CE70" i="12"/>
  <c r="W72" i="12"/>
  <c r="DA5" i="12"/>
  <c r="D103" i="12"/>
  <c r="AT24" i="12"/>
  <c r="CC108" i="12"/>
  <c r="CY16" i="12"/>
  <c r="F47" i="12"/>
  <c r="CT36" i="12"/>
  <c r="BL70" i="12"/>
  <c r="AH22" i="12"/>
  <c r="AL17" i="12"/>
  <c r="CV56" i="12"/>
  <c r="AU19" i="12"/>
  <c r="DA94" i="12"/>
  <c r="BU98" i="12"/>
  <c r="AE52" i="12"/>
  <c r="BJ65" i="12"/>
  <c r="W56" i="12"/>
  <c r="BG95" i="12"/>
  <c r="BJ37" i="12"/>
  <c r="CL30" i="12"/>
  <c r="CA92" i="12"/>
  <c r="AX67" i="12"/>
  <c r="C108" i="12"/>
  <c r="BE37" i="12"/>
  <c r="S94" i="12"/>
  <c r="BO31" i="12"/>
  <c r="CD79" i="12"/>
  <c r="BV19" i="12"/>
  <c r="BX106" i="12"/>
  <c r="AL31" i="12"/>
  <c r="Y68" i="12"/>
  <c r="CZ98" i="12"/>
  <c r="CU6" i="12"/>
  <c r="CE58" i="12"/>
  <c r="DC62" i="12"/>
  <c r="N80" i="12"/>
  <c r="CT8" i="12"/>
  <c r="AL64" i="12"/>
  <c r="AB80" i="12"/>
  <c r="CZ37" i="12"/>
  <c r="CS38" i="12"/>
  <c r="Q56" i="12"/>
  <c r="DA26" i="12"/>
  <c r="BE86" i="12"/>
  <c r="CS9" i="12"/>
  <c r="BO25" i="12"/>
  <c r="G66" i="12"/>
  <c r="CO9" i="12"/>
  <c r="CW64" i="12"/>
  <c r="BX43" i="12"/>
  <c r="CE38" i="12"/>
  <c r="BK86" i="12"/>
  <c r="CI21" i="12"/>
  <c r="K59" i="12"/>
  <c r="CQ39" i="12"/>
  <c r="CL7" i="12"/>
  <c r="J42" i="12"/>
  <c r="AH9" i="12"/>
  <c r="AX36" i="12"/>
  <c r="AX6" i="12"/>
  <c r="AZ33" i="12"/>
  <c r="BA29" i="12"/>
  <c r="BJ106" i="12"/>
  <c r="CM103" i="12"/>
  <c r="AM29" i="12"/>
  <c r="K91" i="12"/>
  <c r="G98" i="12"/>
  <c r="AO46" i="12"/>
  <c r="BV49" i="12"/>
  <c r="DB73" i="12"/>
  <c r="Z50" i="12"/>
  <c r="AP58" i="12"/>
  <c r="CK27" i="12"/>
  <c r="AZ71" i="12"/>
  <c r="M21" i="12"/>
  <c r="BB27" i="12"/>
  <c r="DC96" i="12"/>
  <c r="DA33" i="12"/>
  <c r="AS86" i="12"/>
  <c r="AE92" i="12"/>
  <c r="BL98" i="12"/>
  <c r="BN6" i="12"/>
  <c r="AW67" i="12"/>
  <c r="AX70" i="12"/>
  <c r="CQ55" i="12"/>
  <c r="CM18" i="12"/>
  <c r="CS86" i="12"/>
  <c r="M88" i="12"/>
  <c r="Q52" i="12"/>
  <c r="CA56" i="12"/>
  <c r="AD25" i="12"/>
  <c r="DC91" i="12"/>
  <c r="U54" i="12"/>
  <c r="BK45" i="12"/>
  <c r="X73" i="12"/>
  <c r="CH32" i="12"/>
  <c r="BM32" i="12"/>
  <c r="CH104" i="12"/>
  <c r="CL77" i="12"/>
  <c r="AR34" i="12"/>
  <c r="V86" i="12"/>
  <c r="V16" i="12"/>
  <c r="CW6" i="12"/>
  <c r="BQ84" i="12"/>
  <c r="AR90" i="12"/>
  <c r="AI74" i="12"/>
  <c r="H33" i="12"/>
  <c r="DA61" i="12"/>
  <c r="AO26" i="12"/>
  <c r="AN53" i="12"/>
  <c r="W47" i="12"/>
  <c r="CV86" i="12"/>
  <c r="BQ92" i="12"/>
  <c r="AJ60" i="12"/>
  <c r="AQ63" i="12"/>
  <c r="BV77" i="12"/>
  <c r="P36" i="12"/>
  <c r="AN50" i="12"/>
  <c r="CR65" i="12"/>
  <c r="BD56" i="12"/>
  <c r="BD8" i="12"/>
  <c r="AE90" i="12"/>
  <c r="AQ41" i="12"/>
  <c r="BU42" i="12"/>
  <c r="W57" i="12"/>
  <c r="R81" i="12"/>
  <c r="CE89" i="12"/>
  <c r="CU84" i="12"/>
  <c r="CW45" i="12"/>
  <c r="CO48" i="12"/>
  <c r="CE75" i="12"/>
  <c r="BG97" i="12"/>
  <c r="C87" i="12"/>
  <c r="L41" i="12"/>
  <c r="W9" i="12"/>
  <c r="Q91" i="12"/>
  <c r="AI5" i="12"/>
  <c r="BX102" i="12"/>
  <c r="D25" i="12"/>
  <c r="AS43" i="12"/>
  <c r="T56" i="12"/>
  <c r="BF15" i="12"/>
  <c r="BZ85" i="12"/>
  <c r="BD104" i="12"/>
  <c r="BE88" i="12"/>
  <c r="AM64" i="12"/>
  <c r="U89" i="12"/>
  <c r="BR41" i="12"/>
  <c r="CR84" i="12"/>
  <c r="BE64" i="12"/>
  <c r="BN24" i="12"/>
  <c r="AM5" i="12"/>
  <c r="J13" i="12"/>
  <c r="CL67" i="12"/>
  <c r="BU19" i="12"/>
  <c r="I93" i="12"/>
  <c r="BO67" i="12"/>
  <c r="BA50" i="12"/>
  <c r="CM88" i="12"/>
  <c r="R32" i="12"/>
  <c r="BR64" i="12"/>
  <c r="CZ94" i="12"/>
  <c r="CO103" i="12"/>
  <c r="BP48" i="12"/>
  <c r="W96" i="12"/>
  <c r="BS91" i="12"/>
  <c r="CT5" i="12"/>
  <c r="L84" i="12"/>
  <c r="F9" i="12"/>
  <c r="AU51" i="12"/>
  <c r="AR84" i="12"/>
  <c r="T33" i="12"/>
  <c r="CW43" i="12"/>
  <c r="CJ33" i="12"/>
  <c r="F61" i="12"/>
  <c r="BG23" i="12"/>
  <c r="AK38" i="12"/>
  <c r="BR103" i="12"/>
  <c r="BO107" i="12"/>
  <c r="CT44" i="12"/>
  <c r="W51" i="12"/>
  <c r="CJ28" i="12"/>
  <c r="BA96" i="12"/>
  <c r="AA84" i="12"/>
  <c r="BJ51" i="12"/>
  <c r="DC103" i="12"/>
  <c r="CE8" i="12"/>
  <c r="CV58" i="12"/>
  <c r="BF100" i="12"/>
  <c r="BK104" i="12"/>
  <c r="AA27" i="12"/>
  <c r="K7" i="12"/>
  <c r="CR13" i="12"/>
  <c r="Z14" i="12"/>
  <c r="AJ100" i="12"/>
  <c r="AY64" i="12"/>
  <c r="U90" i="12"/>
  <c r="AV89" i="12"/>
  <c r="BB34" i="12"/>
  <c r="AG39" i="12"/>
  <c r="E19" i="12"/>
  <c r="CB38" i="12"/>
  <c r="AE13" i="12"/>
  <c r="BP73" i="12"/>
  <c r="CV108" i="12"/>
  <c r="CO100" i="12"/>
  <c r="CL47" i="12"/>
  <c r="AC101" i="12"/>
  <c r="AK17" i="12"/>
  <c r="E10" i="12"/>
  <c r="P97" i="12"/>
  <c r="CP14" i="12"/>
  <c r="CS59" i="12"/>
  <c r="CQ84" i="12"/>
  <c r="AB32" i="12"/>
  <c r="C98" i="12"/>
  <c r="S13" i="12"/>
  <c r="CA106" i="12"/>
  <c r="AF8" i="12"/>
  <c r="AZ86" i="12"/>
  <c r="CK45" i="12"/>
  <c r="CW48" i="12"/>
  <c r="Y44" i="12"/>
  <c r="N108" i="12"/>
  <c r="C89" i="12"/>
  <c r="G42" i="12"/>
  <c r="CS70" i="12"/>
  <c r="D4" i="12"/>
  <c r="BS73" i="12"/>
  <c r="AK102" i="12"/>
  <c r="Y104" i="12"/>
  <c r="BN90" i="12"/>
  <c r="U24" i="12"/>
  <c r="BI94" i="12"/>
  <c r="BF9" i="12"/>
  <c r="CK54" i="12"/>
  <c r="L37" i="12"/>
  <c r="BZ57" i="12"/>
  <c r="DB77" i="12"/>
  <c r="CO104" i="12"/>
  <c r="R37" i="12"/>
  <c r="AK88" i="12"/>
  <c r="AI97" i="12"/>
  <c r="AE67" i="12"/>
  <c r="D65" i="12"/>
  <c r="CN69" i="12"/>
  <c r="AJ79" i="12"/>
  <c r="BW78" i="12"/>
  <c r="AJ7" i="12"/>
  <c r="CF75" i="12"/>
  <c r="W54" i="12"/>
  <c r="Y60" i="12"/>
  <c r="DB75" i="12"/>
  <c r="CA4" i="12"/>
  <c r="CP75" i="12"/>
  <c r="I14" i="12"/>
  <c r="CQ46" i="12"/>
  <c r="BX58" i="12"/>
  <c r="BL28" i="12"/>
  <c r="L51" i="12"/>
  <c r="CN14" i="12"/>
  <c r="AP100" i="12"/>
  <c r="BR11" i="12"/>
  <c r="M78" i="12"/>
  <c r="AK6" i="12"/>
  <c r="CZ18" i="12"/>
  <c r="CC102" i="12"/>
  <c r="O101" i="12"/>
  <c r="BY28" i="12"/>
  <c r="AY87" i="12"/>
  <c r="BF67" i="12"/>
  <c r="CM28" i="12"/>
  <c r="BR65" i="12"/>
  <c r="AC19" i="12"/>
  <c r="X35" i="12"/>
  <c r="BA65" i="12"/>
  <c r="AK83" i="12"/>
  <c r="BF102" i="12"/>
  <c r="BC103" i="12"/>
  <c r="AE107" i="12"/>
  <c r="AU39" i="12"/>
  <c r="R91" i="12"/>
  <c r="CW106" i="12"/>
  <c r="CG22" i="12"/>
  <c r="CZ101" i="12"/>
  <c r="AX94" i="12"/>
  <c r="BG58" i="12"/>
  <c r="BB107" i="12"/>
  <c r="BU15" i="12"/>
  <c r="CG70" i="12"/>
  <c r="AI72" i="12"/>
  <c r="BF82" i="12"/>
  <c r="BL34" i="12"/>
  <c r="CV45" i="12"/>
  <c r="AZ103" i="12"/>
  <c r="CS7" i="12"/>
  <c r="AQ64" i="12"/>
  <c r="BP51" i="12"/>
  <c r="CL58" i="12"/>
  <c r="S105" i="12"/>
  <c r="Z4" i="12"/>
  <c r="CW101" i="12"/>
  <c r="L85" i="12"/>
  <c r="Z28" i="12"/>
  <c r="X7" i="12"/>
  <c r="Y45" i="12"/>
  <c r="AG95" i="12"/>
  <c r="E31" i="12"/>
  <c r="X60" i="12"/>
  <c r="CG26" i="12"/>
  <c r="T27" i="12"/>
  <c r="BS19" i="12"/>
  <c r="CP100" i="12"/>
  <c r="BG16" i="12"/>
  <c r="AB66" i="12"/>
  <c r="AL34" i="12"/>
  <c r="O40" i="12"/>
  <c r="BX75" i="12"/>
  <c r="BU69" i="12"/>
  <c r="AV10" i="12"/>
  <c r="AX17" i="12"/>
  <c r="CB42" i="12"/>
  <c r="C52" i="12"/>
  <c r="Z86" i="12"/>
  <c r="CW32" i="12"/>
  <c r="AH61" i="12"/>
  <c r="CL74" i="12"/>
  <c r="CT33" i="12"/>
  <c r="CN51" i="12"/>
  <c r="AS12" i="12"/>
  <c r="S47" i="12"/>
  <c r="CS92" i="12"/>
  <c r="CO14" i="12"/>
  <c r="CW41" i="12"/>
  <c r="CO23" i="12"/>
  <c r="CT25" i="12"/>
  <c r="AU31" i="12"/>
  <c r="CY18" i="12"/>
  <c r="AC18" i="12"/>
  <c r="BV55" i="12"/>
  <c r="AJ71" i="12"/>
  <c r="AH43" i="12"/>
  <c r="CW44" i="12"/>
  <c r="AJ27" i="12"/>
  <c r="M16" i="12"/>
  <c r="BF70" i="12"/>
  <c r="CD107" i="12"/>
  <c r="BR35" i="12"/>
  <c r="L77" i="12"/>
  <c r="AF4" i="12"/>
  <c r="CA100" i="12"/>
  <c r="CN43" i="12"/>
  <c r="BJ76" i="12"/>
  <c r="AM85" i="12"/>
  <c r="CF6" i="12"/>
  <c r="CZ7" i="12"/>
  <c r="BW76" i="12"/>
  <c r="BC108" i="12"/>
  <c r="AN21" i="12"/>
  <c r="R105" i="12"/>
  <c r="Y66" i="12"/>
  <c r="AF89" i="12"/>
  <c r="BX99" i="12"/>
  <c r="AJ23" i="12"/>
  <c r="CV43" i="12"/>
  <c r="BX9" i="12"/>
  <c r="C76" i="12"/>
  <c r="CY64" i="12"/>
  <c r="AY25" i="12"/>
  <c r="J77" i="12"/>
  <c r="BT66" i="12"/>
  <c r="DB78" i="12"/>
  <c r="BJ42" i="12"/>
  <c r="BQ101" i="12"/>
  <c r="T54" i="12"/>
  <c r="CI101" i="12"/>
  <c r="CU90" i="12"/>
  <c r="W69" i="12"/>
  <c r="AN81" i="12"/>
  <c r="BM66" i="12"/>
  <c r="BY86" i="12"/>
  <c r="CK13" i="12"/>
  <c r="L64" i="12"/>
  <c r="CS82" i="12"/>
  <c r="J64" i="12"/>
  <c r="CM46" i="12"/>
  <c r="S34" i="12"/>
  <c r="AD40" i="12"/>
  <c r="BN101" i="12"/>
  <c r="CM78" i="12"/>
  <c r="AT28" i="12"/>
  <c r="AU102" i="12"/>
  <c r="BB82" i="12"/>
  <c r="AD103" i="12"/>
  <c r="CO4" i="12"/>
  <c r="CQ42" i="12"/>
  <c r="U88" i="12"/>
  <c r="J40" i="12"/>
  <c r="CZ85" i="12"/>
  <c r="S73" i="12"/>
  <c r="BE73" i="12"/>
  <c r="CI8" i="12"/>
  <c r="AA18" i="12"/>
  <c r="AF70" i="12"/>
  <c r="AI95" i="12"/>
  <c r="U15" i="12"/>
  <c r="AV57" i="12"/>
  <c r="CG98" i="12"/>
  <c r="BJ84" i="12"/>
  <c r="U99" i="12"/>
  <c r="CS79" i="12"/>
  <c r="P29" i="12"/>
  <c r="DC44" i="12"/>
  <c r="BE104" i="12"/>
  <c r="DA30" i="12"/>
  <c r="M41" i="12"/>
  <c r="R86" i="12"/>
  <c r="J11" i="12"/>
  <c r="BL15" i="12"/>
  <c r="C99" i="12"/>
  <c r="F21" i="12"/>
  <c r="AW74" i="12"/>
  <c r="AV103" i="12"/>
  <c r="J81" i="12"/>
  <c r="BV17" i="12"/>
  <c r="CP104" i="12"/>
  <c r="BW60" i="12"/>
  <c r="CW16" i="12"/>
  <c r="AO69" i="12"/>
  <c r="BA90" i="12"/>
  <c r="BG32" i="12"/>
  <c r="BB74" i="12"/>
  <c r="CH56" i="12"/>
  <c r="CX14" i="12"/>
  <c r="CX47" i="12"/>
  <c r="BX4" i="12"/>
  <c r="BU44" i="12"/>
  <c r="CZ5" i="12"/>
  <c r="BE11" i="12"/>
  <c r="CI43" i="12"/>
  <c r="O37" i="12"/>
  <c r="BS108" i="12"/>
  <c r="AX32" i="12"/>
  <c r="BG52" i="12"/>
  <c r="AY107" i="12"/>
  <c r="BX56" i="12"/>
  <c r="O55" i="12"/>
  <c r="CJ52" i="12"/>
  <c r="AZ70" i="12"/>
  <c r="T29" i="12"/>
  <c r="AG11" i="12"/>
  <c r="AT101" i="12"/>
  <c r="CA24" i="12"/>
  <c r="BW41" i="12"/>
  <c r="BC96" i="12"/>
  <c r="AU17" i="12"/>
  <c r="CN45" i="12"/>
  <c r="BG79" i="12"/>
  <c r="BM52" i="12"/>
  <c r="AV36" i="12"/>
  <c r="CB75" i="12"/>
  <c r="CW51" i="12"/>
  <c r="BT105" i="12"/>
  <c r="CX70" i="12"/>
  <c r="BB5" i="12"/>
  <c r="BX41" i="12"/>
  <c r="AC64" i="12"/>
  <c r="BZ89" i="12"/>
  <c r="AV102" i="12"/>
  <c r="O32" i="12"/>
  <c r="AB26" i="12"/>
  <c r="Q86" i="12"/>
  <c r="AC63" i="12"/>
  <c r="BQ45" i="12"/>
  <c r="L9" i="12"/>
  <c r="D80" i="12"/>
  <c r="BW42" i="12"/>
  <c r="M14" i="12"/>
  <c r="BI41" i="12"/>
  <c r="AG58" i="12"/>
  <c r="CJ4" i="12"/>
  <c r="BK37" i="12"/>
  <c r="CV79" i="12"/>
  <c r="CQ13" i="12"/>
  <c r="CE100" i="12"/>
  <c r="I90" i="12"/>
  <c r="AC4" i="12"/>
  <c r="DB45" i="12"/>
  <c r="AM84" i="12"/>
  <c r="F66" i="12"/>
  <c r="T42" i="12"/>
  <c r="CC48" i="12"/>
  <c r="M7" i="12"/>
  <c r="J60" i="12"/>
  <c r="AR106" i="12"/>
  <c r="CN75" i="12"/>
  <c r="CG50" i="12"/>
  <c r="CT49" i="12"/>
  <c r="BG61" i="12"/>
  <c r="AS72" i="12"/>
  <c r="CZ69" i="12"/>
  <c r="CS12" i="12"/>
  <c r="I87" i="12"/>
  <c r="CV100" i="12"/>
  <c r="Q42" i="12"/>
  <c r="CP82" i="12"/>
  <c r="BN53" i="12"/>
  <c r="BS67" i="12"/>
  <c r="N79" i="12"/>
  <c r="D17" i="12"/>
  <c r="CF46" i="12"/>
  <c r="Q89" i="12"/>
  <c r="CX99" i="12"/>
  <c r="BJ103" i="12"/>
  <c r="W44" i="12"/>
  <c r="G97" i="12"/>
  <c r="DC64" i="12"/>
  <c r="J75" i="12"/>
  <c r="T94" i="12"/>
  <c r="W33" i="12"/>
  <c r="DA19" i="12"/>
  <c r="BQ79" i="12"/>
  <c r="AU83" i="12"/>
  <c r="AK40" i="12"/>
  <c r="H80" i="12"/>
  <c r="AP98" i="12"/>
  <c r="CJ59" i="12"/>
  <c r="BB79" i="12"/>
  <c r="BY68" i="12"/>
  <c r="CZ16" i="12"/>
  <c r="CE43" i="12"/>
  <c r="BQ39" i="12"/>
  <c r="V63" i="12"/>
  <c r="CF78" i="12"/>
  <c r="BD66" i="12"/>
  <c r="U58" i="12"/>
  <c r="AN93" i="12"/>
  <c r="Z90" i="12"/>
  <c r="CX32" i="12"/>
  <c r="BJ57" i="12"/>
  <c r="CD9" i="12"/>
  <c r="AI104" i="12"/>
  <c r="AY54" i="12"/>
  <c r="E44" i="12"/>
  <c r="AY97" i="12"/>
  <c r="CP32" i="12"/>
  <c r="BL92" i="12"/>
  <c r="CJ62" i="12"/>
  <c r="CF88" i="12"/>
  <c r="CJ78" i="12"/>
  <c r="CE81" i="12"/>
  <c r="Y40" i="12"/>
  <c r="BG78" i="12"/>
  <c r="AU48" i="12"/>
  <c r="BG60" i="12"/>
  <c r="AY98" i="12"/>
  <c r="BU66" i="12"/>
  <c r="AH25" i="12"/>
  <c r="BJ34" i="12"/>
  <c r="CI67" i="12"/>
  <c r="BL9" i="12"/>
  <c r="Y61" i="12"/>
  <c r="CK4" i="12"/>
  <c r="AY45" i="12"/>
  <c r="AV12" i="12"/>
  <c r="AT60" i="12"/>
  <c r="BZ107" i="12"/>
  <c r="AZ66" i="12"/>
  <c r="AT37" i="12"/>
  <c r="AO93" i="12"/>
  <c r="U33" i="12"/>
  <c r="T60" i="12"/>
  <c r="BQ77" i="12"/>
  <c r="BI7" i="12"/>
  <c r="AI54" i="12"/>
  <c r="AL106" i="12"/>
  <c r="CO97" i="12"/>
  <c r="CL64" i="12"/>
  <c r="DB37" i="12"/>
  <c r="BL45" i="12"/>
  <c r="AQ36" i="12"/>
  <c r="AT65" i="12"/>
  <c r="CO67" i="12"/>
  <c r="BL75" i="12"/>
  <c r="CD75" i="12"/>
  <c r="AW21" i="12"/>
  <c r="CL107" i="12"/>
  <c r="BI99" i="12"/>
  <c r="BW64" i="12"/>
  <c r="AP90" i="12"/>
  <c r="CN31" i="12"/>
  <c r="K33" i="12"/>
  <c r="L11" i="12"/>
  <c r="BN88" i="12"/>
  <c r="AK62" i="12"/>
  <c r="CR102" i="12"/>
  <c r="AA71" i="12"/>
  <c r="AQ42" i="12"/>
  <c r="CA34" i="12"/>
  <c r="E87" i="12"/>
  <c r="AE5" i="12"/>
  <c r="BM26" i="12"/>
  <c r="DB8" i="12"/>
  <c r="CD100" i="12"/>
  <c r="CV64" i="12"/>
  <c r="CP5" i="12"/>
  <c r="BX19" i="12"/>
  <c r="O97" i="12"/>
  <c r="BB101" i="12"/>
  <c r="CX29" i="12"/>
  <c r="CI5" i="12"/>
  <c r="BM18" i="12"/>
  <c r="AK28" i="12"/>
  <c r="AH97" i="12"/>
  <c r="BM79" i="12"/>
  <c r="X8" i="12"/>
  <c r="BA49" i="12"/>
  <c r="BL23" i="12"/>
  <c r="AD59" i="12"/>
  <c r="CY22" i="12"/>
  <c r="CX48" i="12"/>
  <c r="AU5" i="12"/>
  <c r="AR82" i="12"/>
  <c r="CC40" i="12"/>
  <c r="AU100" i="12"/>
  <c r="AW29" i="12"/>
  <c r="AB42" i="12"/>
  <c r="DC60" i="12"/>
  <c r="AG55" i="12"/>
  <c r="BO7" i="12"/>
  <c r="CV72" i="12"/>
  <c r="CG40" i="12"/>
  <c r="C4" i="12"/>
  <c r="H64" i="12"/>
  <c r="CV8" i="12"/>
  <c r="N45" i="12"/>
  <c r="CU21" i="12"/>
  <c r="X49" i="12"/>
  <c r="CS68" i="12"/>
  <c r="BG40" i="12"/>
  <c r="BQ52" i="12"/>
  <c r="BF81" i="12"/>
  <c r="CG8" i="12"/>
  <c r="BI92" i="12"/>
  <c r="BF42" i="12"/>
  <c r="M84" i="12"/>
  <c r="AG23" i="12"/>
  <c r="CK98" i="12"/>
  <c r="I91" i="12"/>
  <c r="BA24" i="12"/>
  <c r="AU99" i="12"/>
  <c r="CS22" i="12"/>
  <c r="C48" i="12"/>
  <c r="BG49" i="12"/>
  <c r="BO108" i="12"/>
  <c r="K47" i="12"/>
  <c r="BP98" i="12"/>
  <c r="DB42" i="12"/>
  <c r="CY92" i="12"/>
  <c r="CH68" i="12"/>
  <c r="U9" i="12"/>
  <c r="AE91" i="12"/>
  <c r="CC94" i="12"/>
  <c r="AF58" i="12"/>
  <c r="AP102" i="12"/>
  <c r="Y101" i="12"/>
  <c r="BN103" i="12"/>
  <c r="BJ40" i="12"/>
  <c r="CA82" i="12"/>
  <c r="CA93" i="12"/>
  <c r="BV74" i="12"/>
  <c r="CD60" i="12"/>
  <c r="N59" i="12"/>
  <c r="V59" i="12"/>
  <c r="BC36" i="12"/>
  <c r="AH6" i="12"/>
  <c r="CR101" i="12"/>
  <c r="BI11" i="12"/>
  <c r="CZ63" i="12"/>
  <c r="G72" i="12"/>
  <c r="CE16" i="12"/>
  <c r="BZ93" i="12"/>
  <c r="AC51" i="12"/>
  <c r="AU94" i="12"/>
  <c r="AT104" i="12"/>
  <c r="CM64" i="12"/>
  <c r="CE4" i="12"/>
  <c r="BH23" i="12"/>
  <c r="AO65" i="12"/>
  <c r="AN37" i="12"/>
  <c r="CT22" i="12"/>
  <c r="CM30" i="12"/>
  <c r="L17" i="12"/>
  <c r="O93" i="12"/>
  <c r="U20" i="12"/>
  <c r="T64" i="12"/>
  <c r="AT49" i="12"/>
  <c r="CC92" i="12"/>
  <c r="G108" i="12"/>
  <c r="CM67" i="12"/>
  <c r="BY8" i="12"/>
  <c r="C29" i="12"/>
  <c r="BE99" i="12"/>
  <c r="D58" i="12"/>
  <c r="CH95" i="12"/>
  <c r="DC56" i="12"/>
  <c r="BH43" i="12"/>
  <c r="CE20" i="12"/>
  <c r="CC90" i="12"/>
  <c r="AK90" i="12"/>
  <c r="CJ11" i="12"/>
  <c r="BQ59" i="12"/>
  <c r="CU64" i="12"/>
  <c r="AM106" i="12"/>
  <c r="CU9" i="12"/>
  <c r="C82" i="12"/>
  <c r="AL82" i="12"/>
  <c r="BL14" i="12"/>
  <c r="BM31" i="12"/>
  <c r="BW88" i="12"/>
  <c r="CN17" i="12"/>
  <c r="Y27" i="12"/>
  <c r="CQ14" i="12"/>
  <c r="BX98" i="12"/>
  <c r="AP7" i="12"/>
  <c r="CO55" i="12"/>
  <c r="BI37" i="12"/>
  <c r="CX10" i="12"/>
  <c r="AB19" i="12"/>
  <c r="AN20" i="12"/>
  <c r="AK19" i="12"/>
  <c r="AF72" i="12"/>
  <c r="CA57" i="12"/>
  <c r="I4" i="12"/>
  <c r="AB107" i="12"/>
  <c r="AH12" i="12"/>
  <c r="O23" i="12"/>
  <c r="S96" i="12"/>
  <c r="BC89" i="12"/>
  <c r="W107" i="12"/>
  <c r="CK43" i="12"/>
  <c r="AD63" i="12"/>
  <c r="CQ69" i="12"/>
  <c r="CT54" i="12"/>
  <c r="BK9" i="12"/>
  <c r="R61" i="12"/>
  <c r="BA64" i="12"/>
  <c r="CL53" i="12"/>
  <c r="CY90" i="12"/>
  <c r="S59" i="12"/>
  <c r="BB61" i="12"/>
  <c r="AE80" i="12"/>
  <c r="AM38" i="12"/>
  <c r="AP72" i="12"/>
  <c r="BQ103" i="12"/>
  <c r="AU108" i="12"/>
  <c r="CG33" i="12"/>
  <c r="AZ24" i="12"/>
  <c r="V46" i="12"/>
  <c r="AD55" i="12"/>
  <c r="CT30" i="12"/>
  <c r="I94" i="12"/>
  <c r="CO16" i="12"/>
  <c r="BE35" i="12"/>
  <c r="BF25" i="12"/>
  <c r="AV96" i="12"/>
  <c r="S23" i="12"/>
  <c r="DC102" i="12"/>
  <c r="BC6" i="12"/>
  <c r="AH67" i="12"/>
  <c r="P9" i="12"/>
  <c r="CA87" i="12"/>
  <c r="AF52" i="12"/>
  <c r="S37" i="12"/>
  <c r="AD82" i="12"/>
  <c r="AK101" i="12"/>
  <c r="BA82" i="12"/>
  <c r="CT26" i="12"/>
  <c r="AC35" i="12"/>
  <c r="CJ15" i="12"/>
  <c r="Q64" i="12"/>
  <c r="G92" i="12"/>
  <c r="F36" i="12"/>
  <c r="BP76" i="12"/>
  <c r="H65" i="12"/>
  <c r="CH52" i="12"/>
  <c r="CK35" i="12"/>
  <c r="DC4" i="12"/>
  <c r="AO87" i="12"/>
  <c r="AN82" i="12"/>
  <c r="BV22" i="12"/>
  <c r="K63" i="12"/>
  <c r="S16" i="12"/>
  <c r="H107" i="12"/>
  <c r="CI22" i="12"/>
  <c r="AD95" i="12"/>
  <c r="DC95" i="12"/>
  <c r="U73" i="12"/>
  <c r="CW17" i="12"/>
  <c r="BB102" i="12"/>
  <c r="BD10" i="12"/>
  <c r="BP23" i="12"/>
  <c r="CX46" i="12"/>
  <c r="M23" i="12"/>
  <c r="DB51" i="12"/>
  <c r="BP17" i="12"/>
  <c r="AK30" i="12"/>
  <c r="U10" i="12"/>
  <c r="CX38" i="12"/>
  <c r="BR6" i="12"/>
  <c r="V81" i="12"/>
  <c r="N5" i="12"/>
  <c r="AA104" i="12"/>
  <c r="AB100" i="12"/>
  <c r="BL71" i="12"/>
  <c r="Y80" i="12"/>
  <c r="C88" i="12"/>
  <c r="DA32" i="12"/>
  <c r="AV71" i="12"/>
  <c r="CY102" i="12"/>
  <c r="BC105" i="12"/>
  <c r="AM101" i="12"/>
  <c r="X77" i="12"/>
  <c r="AK46" i="12"/>
  <c r="CP6" i="12"/>
  <c r="Q84" i="12"/>
  <c r="X50" i="12"/>
  <c r="Y13" i="12"/>
  <c r="AG7" i="12"/>
  <c r="Y86" i="12"/>
  <c r="H85" i="12"/>
  <c r="D29" i="12"/>
  <c r="BN42" i="12"/>
  <c r="CY4" i="12"/>
  <c r="CV35" i="12"/>
  <c r="M57" i="12"/>
  <c r="AF20" i="12"/>
  <c r="L36" i="12"/>
  <c r="CZ86" i="12"/>
  <c r="CI100" i="12"/>
  <c r="BO22" i="12"/>
  <c r="CW8" i="12"/>
  <c r="CT104" i="12"/>
  <c r="P10" i="12"/>
  <c r="U91" i="12"/>
  <c r="BD54" i="12"/>
  <c r="AZ18" i="12"/>
  <c r="CY5" i="12"/>
  <c r="AW64" i="12"/>
  <c r="W46" i="12"/>
  <c r="BR24" i="12"/>
  <c r="BZ46" i="12"/>
  <c r="CK14" i="12"/>
  <c r="D73" i="12"/>
  <c r="K48" i="12"/>
  <c r="CX92" i="12"/>
  <c r="CF33" i="12"/>
  <c r="AF51" i="12"/>
  <c r="CA46" i="12"/>
  <c r="BF7" i="12"/>
  <c r="AO67" i="12"/>
  <c r="CF101" i="12"/>
  <c r="AQ20" i="12"/>
  <c r="T83" i="12"/>
  <c r="BS97" i="12"/>
  <c r="AD52" i="12"/>
  <c r="Q11" i="12"/>
  <c r="BJ89" i="12"/>
  <c r="BP6" i="12"/>
  <c r="Q63" i="12"/>
  <c r="BT37" i="12"/>
  <c r="CF30" i="12"/>
  <c r="Z18" i="12"/>
  <c r="CJ48" i="12"/>
  <c r="D38" i="12"/>
  <c r="BG29" i="12"/>
  <c r="Q74" i="12"/>
  <c r="AJ104" i="12"/>
  <c r="C103" i="12"/>
  <c r="BI47" i="12"/>
  <c r="CH63" i="12"/>
  <c r="AM97" i="12"/>
  <c r="CW23" i="12"/>
  <c r="BT97" i="12"/>
  <c r="DA92" i="12"/>
  <c r="Z100" i="12"/>
  <c r="CA13" i="12"/>
  <c r="J5" i="12"/>
  <c r="CE26" i="12"/>
  <c r="L35" i="12"/>
  <c r="AP29" i="12"/>
  <c r="BZ44" i="12"/>
  <c r="BP35" i="12"/>
  <c r="BA53" i="12"/>
  <c r="BD28" i="12"/>
  <c r="M19" i="12"/>
  <c r="V79" i="12"/>
  <c r="AY89" i="12"/>
  <c r="CU36" i="12"/>
  <c r="BD94" i="12"/>
  <c r="K8" i="12"/>
  <c r="AY11" i="12"/>
  <c r="U70" i="12"/>
  <c r="CX93" i="12"/>
  <c r="BP59" i="12"/>
  <c r="DA6" i="12"/>
  <c r="CZ13" i="12"/>
  <c r="AX89" i="12"/>
  <c r="BW35" i="12"/>
  <c r="AP12" i="12"/>
  <c r="AE76" i="12"/>
  <c r="AF65" i="12"/>
  <c r="K105" i="12"/>
  <c r="CO94" i="12"/>
  <c r="S79" i="12"/>
  <c r="BL61" i="12"/>
  <c r="BF63" i="12"/>
  <c r="CJ7" i="12"/>
  <c r="BY80" i="12"/>
  <c r="G59" i="12"/>
  <c r="CH45" i="12"/>
  <c r="AA66" i="12"/>
  <c r="BW50" i="12"/>
  <c r="CG68" i="12"/>
  <c r="BC45" i="12"/>
  <c r="CR44" i="12"/>
  <c r="CR88" i="12"/>
  <c r="AX25" i="12"/>
  <c r="CW54" i="12"/>
  <c r="BZ88" i="12"/>
  <c r="AN29" i="12"/>
  <c r="L7" i="12"/>
  <c r="AD35" i="12"/>
  <c r="BO20" i="12"/>
  <c r="BZ94" i="12"/>
  <c r="CX106" i="12"/>
  <c r="AA77" i="12"/>
  <c r="BF22" i="12"/>
  <c r="CG97" i="12"/>
  <c r="BU5" i="12"/>
  <c r="AY72" i="12"/>
  <c r="G51" i="12"/>
  <c r="Y96" i="12"/>
  <c r="BV29" i="12"/>
  <c r="AG24" i="12"/>
  <c r="K90" i="12"/>
  <c r="AT94" i="12"/>
  <c r="CN65" i="12"/>
  <c r="AQ100" i="12"/>
  <c r="CC77" i="12"/>
  <c r="DA74" i="12"/>
  <c r="CD46" i="12"/>
  <c r="BG19" i="12"/>
  <c r="DC32" i="12"/>
  <c r="CO95" i="12"/>
  <c r="BC86" i="12"/>
  <c r="CI87" i="12"/>
  <c r="BF85" i="12"/>
  <c r="DA103" i="12"/>
  <c r="F83" i="12"/>
  <c r="DB41" i="12"/>
  <c r="BD27" i="12"/>
  <c r="BZ90" i="12"/>
  <c r="P91" i="12"/>
  <c r="BY92" i="12"/>
  <c r="CU82" i="12"/>
  <c r="DC39" i="12"/>
  <c r="AI11" i="12"/>
  <c r="CN70" i="12"/>
  <c r="AG4" i="12"/>
  <c r="BL89" i="12"/>
  <c r="AB39" i="12"/>
  <c r="M55" i="12"/>
  <c r="AB12" i="12"/>
  <c r="S21" i="12"/>
  <c r="O68" i="12"/>
  <c r="AY70" i="12"/>
  <c r="CQ56" i="12"/>
  <c r="V15" i="12"/>
  <c r="S19" i="12"/>
  <c r="Q15" i="12"/>
  <c r="AJ29" i="12"/>
  <c r="CL71" i="12"/>
  <c r="BH46" i="12"/>
  <c r="BO88" i="12"/>
  <c r="C107" i="12"/>
  <c r="AA29" i="12"/>
  <c r="CK46" i="12"/>
  <c r="BH90" i="12"/>
  <c r="CB49" i="12"/>
  <c r="BL78" i="12"/>
  <c r="U29" i="12"/>
  <c r="CC22" i="12"/>
  <c r="X19" i="12"/>
  <c r="AO58" i="12"/>
  <c r="AW13" i="12"/>
  <c r="CH18" i="12"/>
  <c r="BF64" i="12"/>
  <c r="AN14" i="12"/>
  <c r="AD28" i="12"/>
  <c r="M58" i="12"/>
  <c r="CZ35" i="12"/>
  <c r="BF99" i="12"/>
  <c r="AE57" i="12"/>
  <c r="M5" i="12"/>
  <c r="AA60" i="12"/>
  <c r="AN18" i="12"/>
  <c r="P34" i="12"/>
  <c r="CP60" i="12"/>
  <c r="BK10" i="12"/>
  <c r="O65" i="12"/>
  <c r="CQ75" i="12"/>
  <c r="AY41" i="12"/>
  <c r="CV13" i="12"/>
  <c r="BD4" i="12"/>
  <c r="AE54" i="12"/>
  <c r="BI96" i="12"/>
  <c r="AC41" i="12"/>
  <c r="AF61" i="12"/>
  <c r="BM14" i="12"/>
  <c r="AP77" i="12"/>
  <c r="CI60" i="12"/>
  <c r="E11" i="12"/>
  <c r="BZ30" i="12"/>
  <c r="BA85" i="12"/>
  <c r="AH66" i="12"/>
  <c r="AX53" i="12"/>
  <c r="AT75" i="12"/>
  <c r="L20" i="12"/>
  <c r="CU51" i="12"/>
  <c r="Q10" i="12"/>
  <c r="CM51" i="12"/>
  <c r="CF77" i="12"/>
  <c r="BB44" i="12"/>
  <c r="DB15" i="12"/>
  <c r="T61" i="12"/>
  <c r="AZ21" i="12"/>
  <c r="BJ24" i="12"/>
  <c r="AV70" i="12"/>
  <c r="BM104" i="12"/>
  <c r="AN59" i="12"/>
  <c r="AF66" i="12"/>
  <c r="BZ27" i="12"/>
  <c r="CV75" i="12"/>
  <c r="Z38" i="12"/>
  <c r="AZ8" i="12"/>
  <c r="AP22" i="12"/>
  <c r="BK19" i="12"/>
  <c r="DB39" i="12"/>
  <c r="BK55" i="12"/>
  <c r="AG82" i="12"/>
  <c r="BX17" i="12"/>
  <c r="CZ45" i="12"/>
  <c r="AI41" i="12"/>
  <c r="CB52" i="12"/>
  <c r="BH40" i="12"/>
  <c r="CP56" i="12"/>
  <c r="AE37" i="12"/>
  <c r="AO68" i="12"/>
  <c r="S63" i="12"/>
  <c r="AQ93" i="12"/>
  <c r="CS49" i="12"/>
  <c r="AG64" i="12"/>
  <c r="K39" i="12"/>
  <c r="CS31" i="12"/>
  <c r="CX89" i="12"/>
  <c r="AY42" i="12"/>
  <c r="AZ19" i="12"/>
  <c r="DA15" i="12"/>
  <c r="CD41" i="12"/>
  <c r="BL80" i="12"/>
  <c r="C105" i="12"/>
  <c r="AJ15" i="12"/>
  <c r="CD94" i="12"/>
  <c r="BB76" i="12"/>
  <c r="AH90" i="12"/>
  <c r="AC60" i="12"/>
  <c r="C33" i="12"/>
  <c r="E94" i="12"/>
  <c r="K10" i="12"/>
  <c r="CC99" i="12"/>
  <c r="BR76" i="12"/>
  <c r="CQ90" i="12"/>
  <c r="O53" i="12"/>
  <c r="CW10" i="12"/>
  <c r="R103" i="12"/>
  <c r="AI33" i="12"/>
  <c r="BP103" i="12"/>
  <c r="BZ91" i="12"/>
  <c r="BR88" i="12"/>
  <c r="AY48" i="12"/>
  <c r="CS87" i="12"/>
  <c r="M4" i="12"/>
  <c r="BE67" i="12"/>
  <c r="J67" i="12"/>
  <c r="F10" i="12"/>
  <c r="CO52" i="12"/>
  <c r="AE69" i="12"/>
  <c r="BE74" i="12"/>
  <c r="AP70" i="12"/>
  <c r="AE65" i="12"/>
  <c r="BH84" i="12"/>
  <c r="CA54" i="12"/>
  <c r="AF102" i="12"/>
  <c r="AF21" i="12"/>
  <c r="CF55" i="12"/>
  <c r="DA82" i="12"/>
  <c r="DC81" i="12"/>
  <c r="BJ36" i="12"/>
  <c r="BQ23" i="12"/>
  <c r="BP61" i="12"/>
  <c r="CH38" i="12"/>
  <c r="S48" i="12"/>
  <c r="S9" i="12"/>
  <c r="BY65" i="12"/>
  <c r="C41" i="12"/>
  <c r="O7" i="12"/>
  <c r="CL34" i="12"/>
  <c r="CC93" i="12"/>
  <c r="BS39" i="12"/>
  <c r="BW101" i="12"/>
  <c r="AV47" i="12"/>
  <c r="AQ37" i="12"/>
  <c r="AD6" i="12"/>
  <c r="R9" i="12"/>
  <c r="BB108" i="12"/>
  <c r="BN40" i="12"/>
  <c r="L93" i="12"/>
  <c r="CC7" i="12"/>
  <c r="BG28" i="12"/>
  <c r="CF9" i="12"/>
  <c r="AC30" i="12"/>
  <c r="I52" i="12"/>
  <c r="AR6" i="12"/>
  <c r="AS27" i="12"/>
  <c r="AL78" i="12"/>
  <c r="BU32" i="12"/>
  <c r="AV73" i="12"/>
  <c r="BE17" i="12"/>
  <c r="AT99" i="12"/>
  <c r="AU56" i="12"/>
  <c r="BX93" i="12"/>
  <c r="BV34" i="12"/>
  <c r="R49" i="12"/>
  <c r="CV40" i="12"/>
  <c r="DB61" i="12"/>
  <c r="R35" i="12"/>
  <c r="BX88" i="12"/>
  <c r="DB103" i="12"/>
  <c r="U42" i="12"/>
  <c r="BG37" i="12"/>
  <c r="AK23" i="12"/>
  <c r="CD52" i="12"/>
  <c r="BT86" i="12"/>
  <c r="BV72" i="12"/>
  <c r="BT49" i="12"/>
  <c r="CS71" i="12"/>
  <c r="CD81" i="12"/>
  <c r="AK104" i="12"/>
  <c r="AH84" i="12"/>
  <c r="CB45" i="12"/>
  <c r="AP45" i="12"/>
  <c r="DC69" i="12"/>
  <c r="AA49" i="12"/>
  <c r="AZ51" i="12"/>
  <c r="CD57" i="12"/>
  <c r="O83" i="12"/>
  <c r="G12" i="12"/>
  <c r="BQ69" i="12"/>
  <c r="AI27" i="12"/>
  <c r="F19" i="12"/>
  <c r="AB9" i="12"/>
  <c r="AU80" i="12"/>
  <c r="BR4" i="12"/>
  <c r="T102" i="12"/>
  <c r="AS101" i="12"/>
  <c r="BF50" i="12"/>
  <c r="BZ83" i="12"/>
  <c r="M36" i="12"/>
  <c r="BS24" i="12"/>
  <c r="CM20" i="12"/>
  <c r="AF56" i="12"/>
  <c r="AQ94" i="12"/>
  <c r="BX85" i="12"/>
  <c r="R46" i="12"/>
  <c r="R63" i="12"/>
  <c r="AA102" i="12"/>
  <c r="CF48" i="12"/>
  <c r="BJ80" i="12"/>
  <c r="CZ104" i="12"/>
  <c r="AI36" i="12"/>
  <c r="BA45" i="12"/>
  <c r="AD75" i="12"/>
  <c r="AX60" i="12"/>
  <c r="BF48" i="12"/>
  <c r="BH88" i="12"/>
  <c r="I50" i="12"/>
  <c r="BU70" i="12"/>
  <c r="CY63" i="12"/>
  <c r="AD77" i="12"/>
  <c r="W85" i="12"/>
  <c r="BO36" i="12"/>
  <c r="T45" i="12"/>
  <c r="CK40" i="12"/>
  <c r="Z69" i="12"/>
  <c r="AW73" i="12"/>
  <c r="BJ63" i="12"/>
  <c r="CD25" i="12"/>
  <c r="J103" i="12"/>
  <c r="AG70" i="12"/>
  <c r="BR8" i="12"/>
  <c r="AA55" i="12"/>
  <c r="CK39" i="12"/>
  <c r="CY70" i="12"/>
  <c r="H6" i="12"/>
  <c r="AE58" i="12"/>
  <c r="CA30" i="12"/>
  <c r="BN102" i="12"/>
  <c r="BJ15" i="12"/>
  <c r="AI20" i="12"/>
  <c r="CN38" i="12"/>
  <c r="AI52" i="12"/>
  <c r="BC50" i="12"/>
  <c r="AY47" i="12"/>
  <c r="CJ100" i="12"/>
  <c r="CN16" i="12"/>
  <c r="BC79" i="12"/>
  <c r="BA74" i="12"/>
  <c r="BI46" i="12"/>
  <c r="AK76" i="12"/>
  <c r="BE41" i="12"/>
  <c r="BV12" i="12"/>
  <c r="BK101" i="12"/>
  <c r="CZ29" i="12"/>
  <c r="CM68" i="12"/>
  <c r="AD80" i="12"/>
  <c r="AT97" i="12"/>
  <c r="BR7" i="12"/>
  <c r="AM95" i="12"/>
  <c r="N64" i="12"/>
  <c r="AZ59" i="12"/>
  <c r="BS53" i="12"/>
  <c r="BJ74" i="12"/>
  <c r="CH21" i="12"/>
  <c r="CJ96" i="12"/>
  <c r="C91" i="12"/>
  <c r="CG74" i="12"/>
  <c r="BM105" i="12"/>
  <c r="BJ6" i="12"/>
  <c r="CQ6" i="12"/>
  <c r="C9" i="63" l="1"/>
  <c r="K112" i="7"/>
  <c r="C34" i="60" s="1"/>
  <c r="G114" i="7"/>
  <c r="H113" i="7"/>
  <c r="H114" i="7" s="1"/>
  <c r="C21" i="60"/>
  <c r="H112" i="7"/>
  <c r="CG183" i="12"/>
  <c r="CM177" i="12"/>
  <c r="BC159" i="12"/>
  <c r="H115" i="12"/>
  <c r="T154" i="12"/>
  <c r="AQ203" i="12"/>
  <c r="AK185" i="12"/>
  <c r="AG179" i="12"/>
  <c r="BU179" i="12"/>
  <c r="CZ213" i="12"/>
  <c r="R172" i="12"/>
  <c r="BZ192" i="12"/>
  <c r="BR113" i="12"/>
  <c r="AI136" i="12"/>
  <c r="CD166" i="12"/>
  <c r="AP154" i="12"/>
  <c r="CD190" i="12"/>
  <c r="BT195" i="12"/>
  <c r="U151" i="12"/>
  <c r="DB170" i="12"/>
  <c r="BX202" i="12"/>
  <c r="AV182" i="12"/>
  <c r="AR115" i="12"/>
  <c r="BG137" i="12"/>
  <c r="BB217" i="12"/>
  <c r="AV156" i="12"/>
  <c r="CL143" i="12"/>
  <c r="S118" i="12"/>
  <c r="BQ132" i="12"/>
  <c r="CF164" i="12"/>
  <c r="BH193" i="12"/>
  <c r="AE178" i="12"/>
  <c r="BE176" i="12"/>
  <c r="BR197" i="12"/>
  <c r="R212" i="12"/>
  <c r="BR185" i="12"/>
  <c r="C142" i="12"/>
  <c r="CD203" i="12"/>
  <c r="CD150" i="12"/>
  <c r="CX198" i="12"/>
  <c r="CS158" i="12"/>
  <c r="AE146" i="12"/>
  <c r="AI150" i="12"/>
  <c r="BK164" i="12"/>
  <c r="AZ117" i="12"/>
  <c r="AF175" i="12"/>
  <c r="BJ133" i="12"/>
  <c r="BB153" i="12"/>
  <c r="CU160" i="12"/>
  <c r="AH175" i="12"/>
  <c r="CI169" i="12"/>
  <c r="AC150" i="12"/>
  <c r="CV122" i="12"/>
  <c r="BK119" i="12"/>
  <c r="AA169" i="12"/>
  <c r="CZ144" i="12"/>
  <c r="BF173" i="12"/>
  <c r="X128" i="12"/>
  <c r="CB158" i="12"/>
  <c r="C216" i="12"/>
  <c r="AJ138" i="12"/>
  <c r="CQ165" i="12"/>
  <c r="AB121" i="12"/>
  <c r="AG113" i="12"/>
  <c r="CU191" i="12"/>
  <c r="BD136" i="12"/>
  <c r="BF194" i="12"/>
  <c r="DC141" i="12"/>
  <c r="CC186" i="12"/>
  <c r="K199" i="12"/>
  <c r="G160" i="12"/>
  <c r="BF131" i="12"/>
  <c r="BO129" i="12"/>
  <c r="BZ197" i="12"/>
  <c r="CR153" i="12"/>
  <c r="AA175" i="12"/>
  <c r="CJ116" i="12"/>
  <c r="CO203" i="12"/>
  <c r="AP121" i="12"/>
  <c r="DA115" i="12"/>
  <c r="AY120" i="12"/>
  <c r="AY198" i="12"/>
  <c r="BA162" i="12"/>
  <c r="L144" i="12"/>
  <c r="Z209" i="12"/>
  <c r="AM206" i="12"/>
  <c r="AJ213" i="12"/>
  <c r="CJ157" i="12"/>
  <c r="Q172" i="12"/>
  <c r="AD161" i="12"/>
  <c r="CF210" i="12"/>
  <c r="AF160" i="12"/>
  <c r="D182" i="12"/>
  <c r="W155" i="12"/>
  <c r="BD163" i="12"/>
  <c r="CW117" i="12"/>
  <c r="L145" i="12"/>
  <c r="CY113" i="12"/>
  <c r="Y195" i="12"/>
  <c r="Q193" i="12"/>
  <c r="AM210" i="12"/>
  <c r="DA141" i="12"/>
  <c r="AB209" i="12"/>
  <c r="BR115" i="12"/>
  <c r="BP126" i="12"/>
  <c r="BP132" i="12"/>
  <c r="U182" i="12"/>
  <c r="H216" i="12"/>
  <c r="AN191" i="12"/>
  <c r="CH161" i="12"/>
  <c r="G201" i="12"/>
  <c r="CT135" i="12"/>
  <c r="S146" i="12"/>
  <c r="AH176" i="12"/>
  <c r="AV205" i="12"/>
  <c r="I203" i="12"/>
  <c r="AZ133" i="12"/>
  <c r="AP181" i="12"/>
  <c r="S168" i="12"/>
  <c r="R170" i="12"/>
  <c r="AD172" i="12"/>
  <c r="S205" i="12"/>
  <c r="I113" i="12"/>
  <c r="AN129" i="12"/>
  <c r="CO164" i="12"/>
  <c r="Y136" i="12"/>
  <c r="BL123" i="12"/>
  <c r="AM215" i="12"/>
  <c r="AK199" i="12"/>
  <c r="DC165" i="12"/>
  <c r="C138" i="12"/>
  <c r="CC201" i="12"/>
  <c r="O202" i="12"/>
  <c r="AN146" i="12"/>
  <c r="CM173" i="12"/>
  <c r="BZ202" i="12"/>
  <c r="BI120" i="12"/>
  <c r="V168" i="12"/>
  <c r="CA202" i="12"/>
  <c r="Y210" i="12"/>
  <c r="AE200" i="12"/>
  <c r="DB151" i="12"/>
  <c r="BG158" i="12"/>
  <c r="BA133" i="12"/>
  <c r="M193" i="12"/>
  <c r="BF190" i="12"/>
  <c r="X158" i="12"/>
  <c r="H173" i="12"/>
  <c r="BO116" i="12"/>
  <c r="AW138" i="12"/>
  <c r="AU114" i="12"/>
  <c r="BL132" i="12"/>
  <c r="AH206" i="12"/>
  <c r="CX138" i="12"/>
  <c r="CP114" i="12"/>
  <c r="BM135" i="12"/>
  <c r="AQ151" i="12"/>
  <c r="BN197" i="12"/>
  <c r="AP199" i="12"/>
  <c r="AW130" i="12"/>
  <c r="AT174" i="12"/>
  <c r="CL173" i="12"/>
  <c r="BI116" i="12"/>
  <c r="AO202" i="12"/>
  <c r="AT169" i="12"/>
  <c r="Y170" i="12"/>
  <c r="AH134" i="12"/>
  <c r="AU157" i="12"/>
  <c r="CJ187" i="12"/>
  <c r="CP141" i="12"/>
  <c r="AI213" i="12"/>
  <c r="Z199" i="12"/>
  <c r="CF187" i="12"/>
  <c r="CZ125" i="12"/>
  <c r="AP207" i="12"/>
  <c r="BQ188" i="12"/>
  <c r="J184" i="12"/>
  <c r="BJ212" i="12"/>
  <c r="D126" i="12"/>
  <c r="CP191" i="12"/>
  <c r="CS121" i="12"/>
  <c r="CT158" i="12"/>
  <c r="J169" i="12"/>
  <c r="F175" i="12"/>
  <c r="I199" i="12"/>
  <c r="BK146" i="12"/>
  <c r="M123" i="12"/>
  <c r="BQ154" i="12"/>
  <c r="O141" i="12"/>
  <c r="BX150" i="12"/>
  <c r="CW160" i="12"/>
  <c r="BG188" i="12"/>
  <c r="BW150" i="12"/>
  <c r="T138" i="12"/>
  <c r="BX165" i="12"/>
  <c r="BS217" i="12"/>
  <c r="CZ114" i="12"/>
  <c r="CX123" i="12"/>
  <c r="BA199" i="12"/>
  <c r="CP213" i="12"/>
  <c r="AW183" i="12"/>
  <c r="J120" i="12"/>
  <c r="BE213" i="12"/>
  <c r="U208" i="12"/>
  <c r="U124" i="12"/>
  <c r="CI117" i="12"/>
  <c r="J149" i="12"/>
  <c r="AD212" i="12"/>
  <c r="CM187" i="12"/>
  <c r="CM155" i="12"/>
  <c r="CK122" i="12"/>
  <c r="W178" i="12"/>
  <c r="BQ210" i="12"/>
  <c r="J186" i="12"/>
  <c r="BX118" i="12"/>
  <c r="AF198" i="12"/>
  <c r="BC217" i="12"/>
  <c r="AM194" i="12"/>
  <c r="AF113" i="12"/>
  <c r="BF179" i="12"/>
  <c r="AH152" i="12"/>
  <c r="CY127" i="12"/>
  <c r="CW150" i="12"/>
  <c r="AS121" i="12"/>
  <c r="AH170" i="12"/>
  <c r="CB151" i="12"/>
  <c r="BX184" i="12"/>
  <c r="BG125" i="12"/>
  <c r="CG135" i="12"/>
  <c r="Y154" i="12"/>
  <c r="CW210" i="12"/>
  <c r="BP160" i="12"/>
  <c r="CV154" i="12"/>
  <c r="CG179" i="12"/>
  <c r="AX203" i="12"/>
  <c r="R200" i="12"/>
  <c r="BF211" i="12"/>
  <c r="AC128" i="12"/>
  <c r="AY196" i="12"/>
  <c r="CZ127" i="12"/>
  <c r="AP209" i="12"/>
  <c r="BX167" i="12"/>
  <c r="CA113" i="12"/>
  <c r="CF184" i="12"/>
  <c r="CN178" i="12"/>
  <c r="AK197" i="12"/>
  <c r="BZ166" i="12"/>
  <c r="BI203" i="12"/>
  <c r="AK211" i="12"/>
  <c r="G151" i="12"/>
  <c r="CW157" i="12"/>
  <c r="CA215" i="12"/>
  <c r="CQ193" i="12"/>
  <c r="E119" i="12"/>
  <c r="CO209" i="12"/>
  <c r="CB147" i="12"/>
  <c r="AV198" i="12"/>
  <c r="Z123" i="12"/>
  <c r="BK213" i="12"/>
  <c r="DC212" i="12"/>
  <c r="CJ137" i="12"/>
  <c r="BR212" i="12"/>
  <c r="CJ142" i="12"/>
  <c r="AU160" i="12"/>
  <c r="BS200" i="12"/>
  <c r="CZ203" i="12"/>
  <c r="BA159" i="12"/>
  <c r="CL176" i="12"/>
  <c r="BE173" i="12"/>
  <c r="AM173" i="12"/>
  <c r="BF124" i="12"/>
  <c r="BX211" i="12"/>
  <c r="L150" i="12"/>
  <c r="CO157" i="12"/>
  <c r="R190" i="12"/>
  <c r="AE199" i="12"/>
  <c r="AN159" i="12"/>
  <c r="AJ169" i="12"/>
  <c r="AN162" i="12"/>
  <c r="AI183" i="12"/>
  <c r="V125" i="12"/>
  <c r="CH213" i="12"/>
  <c r="BK154" i="12"/>
  <c r="CA165" i="12"/>
  <c r="CM127" i="12"/>
  <c r="BN115" i="12"/>
  <c r="DA142" i="12"/>
  <c r="AZ180" i="12"/>
  <c r="DB182" i="12"/>
  <c r="K200" i="12"/>
  <c r="BA138" i="12"/>
  <c r="AH118" i="12"/>
  <c r="K168" i="12"/>
  <c r="BX152" i="12"/>
  <c r="BO134" i="12"/>
  <c r="Q165" i="12"/>
  <c r="AL173" i="12"/>
  <c r="CE167" i="12"/>
  <c r="AL140" i="12"/>
  <c r="BO140" i="12"/>
  <c r="AX176" i="12"/>
  <c r="BG204" i="12"/>
  <c r="BU207" i="12"/>
  <c r="AL126" i="12"/>
  <c r="F156" i="12"/>
  <c r="D212" i="12"/>
  <c r="CE118" i="12"/>
  <c r="K128" i="12"/>
  <c r="BU119" i="12"/>
  <c r="AV207" i="12"/>
  <c r="AC157" i="12"/>
  <c r="X167" i="12"/>
  <c r="L128" i="12"/>
  <c r="BG210" i="12"/>
  <c r="BP133" i="12"/>
  <c r="K173" i="12"/>
  <c r="G165" i="12"/>
  <c r="Q130" i="12"/>
  <c r="AO200" i="12"/>
  <c r="AG155" i="12"/>
  <c r="T174" i="12"/>
  <c r="CO131" i="12"/>
  <c r="AW148" i="12"/>
  <c r="S139" i="12"/>
  <c r="J192" i="12"/>
  <c r="J205" i="12"/>
  <c r="AW200" i="12"/>
  <c r="CW175" i="12"/>
  <c r="AQ197" i="12"/>
  <c r="CT212" i="12"/>
  <c r="BQ135" i="12"/>
  <c r="D164" i="12"/>
  <c r="CZ167" i="12"/>
  <c r="CV129" i="12"/>
  <c r="AN196" i="12"/>
  <c r="AY209" i="12"/>
  <c r="CA158" i="12"/>
  <c r="BU188" i="12"/>
  <c r="CS192" i="12"/>
  <c r="E186" i="12"/>
  <c r="CO175" i="12"/>
  <c r="P180" i="12"/>
  <c r="W132" i="12"/>
  <c r="CF119" i="12"/>
  <c r="AX152" i="12"/>
  <c r="CA147" i="12"/>
  <c r="BG164" i="12"/>
  <c r="M149" i="12"/>
  <c r="AX163" i="12"/>
  <c r="BM125" i="12"/>
  <c r="AC209" i="12"/>
  <c r="J119" i="12"/>
  <c r="CH117" i="12"/>
  <c r="L184" i="12"/>
  <c r="BL130" i="12"/>
  <c r="N117" i="12"/>
  <c r="O176" i="12"/>
  <c r="C131" i="12"/>
  <c r="CM145" i="12"/>
  <c r="AJ160" i="12"/>
  <c r="V193" i="12"/>
  <c r="S170" i="12"/>
  <c r="AK125" i="12"/>
  <c r="BN185" i="12"/>
  <c r="AF138" i="12"/>
  <c r="AC212" i="12"/>
  <c r="BN125" i="12"/>
  <c r="CG190" i="12"/>
  <c r="BT147" i="12"/>
  <c r="K182" i="12"/>
  <c r="CQ190" i="12"/>
  <c r="BV169" i="12"/>
  <c r="AL168" i="12"/>
  <c r="AY183" i="12"/>
  <c r="CL147" i="12"/>
  <c r="C152" i="12"/>
  <c r="BU211" i="12"/>
  <c r="BW156" i="12"/>
  <c r="C143" i="12"/>
  <c r="AF156" i="12"/>
  <c r="Z162" i="12"/>
  <c r="BE122" i="12"/>
  <c r="CE176" i="12"/>
  <c r="D187" i="12"/>
  <c r="BC201" i="12"/>
  <c r="CH159" i="12"/>
  <c r="J142" i="12"/>
  <c r="CS151" i="12"/>
  <c r="CJ177" i="12"/>
  <c r="AZ208" i="12"/>
  <c r="BO139" i="12"/>
  <c r="H154" i="12"/>
  <c r="AE117" i="12"/>
  <c r="CX143" i="12"/>
  <c r="CJ170" i="12"/>
  <c r="W180" i="12"/>
  <c r="BA187" i="12"/>
  <c r="Z153" i="12"/>
  <c r="BK197" i="12"/>
  <c r="AH123" i="12"/>
  <c r="AS120" i="12"/>
  <c r="AC196" i="12"/>
  <c r="CK212" i="12"/>
  <c r="M211" i="12"/>
  <c r="T168" i="12"/>
  <c r="AC155" i="12"/>
  <c r="CW212" i="12"/>
  <c r="CI204" i="12"/>
  <c r="BI141" i="12"/>
  <c r="CX204" i="12"/>
  <c r="I135" i="12"/>
  <c r="CE160" i="12"/>
  <c r="U207" i="12"/>
  <c r="CM152" i="12"/>
  <c r="AS214" i="12"/>
  <c r="J137" i="12"/>
  <c r="I128" i="12"/>
  <c r="AD146" i="12"/>
  <c r="BL216" i="12"/>
  <c r="AC214" i="12"/>
  <c r="AV178" i="12"/>
  <c r="CB139" i="12"/>
  <c r="CR181" i="12"/>
  <c r="AG192" i="12"/>
  <c r="E156" i="12"/>
  <c r="AD121" i="12"/>
  <c r="BY173" i="12"/>
  <c r="CW161" i="12"/>
  <c r="BD171" i="12"/>
  <c r="S124" i="12"/>
  <c r="V186" i="12"/>
  <c r="W114" i="12"/>
  <c r="V180" i="12"/>
  <c r="AJ175" i="12"/>
  <c r="AF176" i="12"/>
  <c r="CB143" i="12"/>
  <c r="CZ202" i="12"/>
  <c r="AU176" i="12"/>
  <c r="AA167" i="12"/>
  <c r="AL217" i="12"/>
  <c r="BZ114" i="12"/>
  <c r="CK203" i="12"/>
  <c r="CD180" i="12"/>
  <c r="BY150" i="12"/>
  <c r="CE130" i="12"/>
  <c r="N161" i="12"/>
  <c r="J166" i="12"/>
  <c r="AF136" i="12"/>
  <c r="Q115" i="12"/>
  <c r="Y199" i="12"/>
  <c r="AF212" i="12"/>
  <c r="BZ167" i="12"/>
  <c r="BM178" i="12"/>
  <c r="CY163" i="12"/>
  <c r="E137" i="12"/>
  <c r="AK179" i="12"/>
  <c r="CA207" i="12"/>
  <c r="BA175" i="12"/>
  <c r="BR165" i="12"/>
  <c r="Z180" i="12"/>
  <c r="CQ128" i="12"/>
  <c r="CQ118" i="12"/>
  <c r="AP189" i="12"/>
  <c r="G186" i="12"/>
  <c r="CH151" i="12"/>
  <c r="AE134" i="12"/>
  <c r="CM208" i="12"/>
  <c r="AW217" i="12"/>
  <c r="N194" i="12"/>
  <c r="BY172" i="12"/>
  <c r="CO138" i="12"/>
  <c r="BI171" i="12"/>
  <c r="G194" i="12"/>
  <c r="CC179" i="12"/>
  <c r="G118" i="12"/>
  <c r="V178" i="12"/>
  <c r="BU145" i="12"/>
  <c r="CF216" i="12"/>
  <c r="C188" i="12"/>
  <c r="DA163" i="12"/>
  <c r="CO130" i="12"/>
  <c r="CB197" i="12"/>
  <c r="AZ177" i="12"/>
  <c r="BJ120" i="12"/>
  <c r="AP166" i="12"/>
  <c r="CC146" i="12"/>
  <c r="BO194" i="12"/>
  <c r="L133" i="12"/>
  <c r="R171" i="12"/>
  <c r="BY120" i="12"/>
  <c r="AP194" i="12"/>
  <c r="BQ131" i="12"/>
  <c r="BZ168" i="12"/>
  <c r="AE183" i="12"/>
  <c r="AC166" i="12"/>
  <c r="CM164" i="12"/>
  <c r="CJ172" i="12"/>
  <c r="BM203" i="12"/>
  <c r="AO179" i="12"/>
  <c r="AI144" i="12"/>
  <c r="AI216" i="12"/>
  <c r="T172" i="12"/>
  <c r="P162" i="12"/>
  <c r="CG153" i="12"/>
  <c r="AX208" i="12"/>
  <c r="CH160" i="12"/>
  <c r="CQ187" i="12"/>
  <c r="AP113" i="12"/>
  <c r="AQ213" i="12"/>
  <c r="CQ181" i="12"/>
  <c r="CF209" i="12"/>
  <c r="AM154" i="12"/>
  <c r="W174" i="12"/>
  <c r="T209" i="12"/>
  <c r="CO211" i="12"/>
  <c r="L153" i="12"/>
  <c r="CD160" i="12"/>
  <c r="AK203" i="12"/>
  <c r="C173" i="12"/>
  <c r="BN175" i="12"/>
  <c r="AE150" i="12"/>
  <c r="AC208" i="12"/>
  <c r="BK142" i="12"/>
  <c r="BK158" i="12"/>
  <c r="BZ122" i="12"/>
  <c r="BP206" i="12"/>
  <c r="AL150" i="12"/>
  <c r="C135" i="12"/>
  <c r="AQ181" i="12"/>
  <c r="K165" i="12"/>
  <c r="DC199" i="12"/>
  <c r="CM159" i="12"/>
  <c r="O169" i="12"/>
  <c r="K206" i="12"/>
  <c r="BU184" i="12"/>
  <c r="R151" i="12"/>
  <c r="AV163" i="12"/>
  <c r="S195" i="12"/>
  <c r="BS153" i="12"/>
  <c r="AI156" i="12"/>
  <c r="BM187" i="12"/>
  <c r="BC135" i="12"/>
  <c r="Q148" i="12"/>
  <c r="AM199" i="12"/>
  <c r="CO168" i="12"/>
  <c r="CH168" i="12"/>
  <c r="BL185" i="12"/>
  <c r="BJ191" i="12"/>
  <c r="CX197" i="12"/>
  <c r="AM171" i="12"/>
  <c r="AP212" i="12"/>
  <c r="G216" i="12"/>
  <c r="Y129" i="12"/>
  <c r="P207" i="12"/>
  <c r="CX185" i="12"/>
  <c r="G123" i="12"/>
  <c r="AF173" i="12"/>
  <c r="CT133" i="12"/>
  <c r="AO139" i="12"/>
  <c r="P214" i="12"/>
  <c r="AA142" i="12"/>
  <c r="CP177" i="12"/>
  <c r="DA197" i="12"/>
  <c r="CY123" i="12"/>
  <c r="AP117" i="12"/>
  <c r="AZ165" i="12"/>
  <c r="CT129" i="12"/>
  <c r="AU119" i="12"/>
  <c r="T180" i="12"/>
  <c r="AR166" i="12"/>
  <c r="AX158" i="12"/>
  <c r="C177" i="12"/>
  <c r="CT119" i="12"/>
  <c r="AX148" i="12"/>
  <c r="DB214" i="12"/>
  <c r="AJ125" i="12"/>
  <c r="AF204" i="12"/>
  <c r="AS127" i="12"/>
  <c r="X184" i="12"/>
  <c r="S115" i="12"/>
  <c r="BY209" i="12"/>
  <c r="BJ155" i="12"/>
  <c r="BL175" i="12"/>
  <c r="AO206" i="12"/>
  <c r="S184" i="12"/>
  <c r="CZ157" i="12"/>
  <c r="BI149" i="12"/>
  <c r="CG184" i="12"/>
  <c r="CX217" i="12"/>
  <c r="AO190" i="12"/>
  <c r="CT211" i="12"/>
  <c r="P144" i="12"/>
  <c r="H153" i="12"/>
  <c r="AL197" i="12"/>
  <c r="U162" i="12"/>
  <c r="M163" i="12"/>
  <c r="BM184" i="12"/>
  <c r="BM158" i="12"/>
  <c r="C164" i="12"/>
  <c r="AX116" i="12"/>
  <c r="V170" i="12"/>
  <c r="BN155" i="12"/>
  <c r="BH165" i="12"/>
  <c r="K126" i="12"/>
  <c r="H130" i="12"/>
  <c r="BX136" i="12"/>
  <c r="V164" i="12"/>
  <c r="BB190" i="12"/>
  <c r="H143" i="12"/>
  <c r="CR140" i="12"/>
  <c r="AS119" i="12"/>
  <c r="K151" i="12"/>
  <c r="BC179" i="12"/>
  <c r="AQ160" i="12"/>
  <c r="BW202" i="12"/>
  <c r="BP213" i="12"/>
  <c r="CD175" i="12"/>
  <c r="D141" i="12"/>
  <c r="AM134" i="12"/>
  <c r="CD192" i="12"/>
  <c r="AS191" i="12"/>
  <c r="AR204" i="12"/>
  <c r="DA150" i="12"/>
  <c r="AM166" i="12"/>
  <c r="CB162" i="12"/>
  <c r="E134" i="12"/>
  <c r="AR132" i="12"/>
  <c r="AH149" i="12"/>
  <c r="CZ205" i="12"/>
  <c r="AI116" i="12"/>
  <c r="BL188" i="12"/>
  <c r="P127" i="12"/>
  <c r="X183" i="12"/>
  <c r="M165" i="12"/>
  <c r="S199" i="12"/>
  <c r="AK140" i="12"/>
  <c r="CE151" i="12"/>
  <c r="M156" i="12"/>
  <c r="S163" i="12"/>
  <c r="Q155" i="12"/>
  <c r="CK137" i="12"/>
  <c r="BN177" i="12"/>
  <c r="N137" i="12"/>
  <c r="BK178" i="12"/>
  <c r="BJ163" i="12"/>
  <c r="AK150" i="12"/>
  <c r="BU149" i="12"/>
  <c r="BY194" i="12"/>
  <c r="BS113" i="12"/>
  <c r="AP188" i="12"/>
  <c r="CC182" i="12"/>
  <c r="BP186" i="12"/>
  <c r="CE197" i="12"/>
  <c r="AB160" i="12"/>
  <c r="CC153" i="12"/>
  <c r="BL191" i="12"/>
  <c r="AH174" i="12"/>
  <c r="AN161" i="12"/>
  <c r="BM209" i="12"/>
  <c r="BB197" i="12"/>
  <c r="CF203" i="12"/>
  <c r="DA162" i="12"/>
  <c r="CJ192" i="12"/>
  <c r="BN122" i="12"/>
  <c r="AD169" i="12"/>
  <c r="CO217" i="12"/>
  <c r="M117" i="12"/>
  <c r="X147" i="12"/>
  <c r="P146" i="12"/>
  <c r="R142" i="12"/>
  <c r="BQ140" i="12"/>
  <c r="CL130" i="12"/>
  <c r="CX171" i="12"/>
  <c r="BG183" i="12"/>
  <c r="H141" i="12"/>
  <c r="DB215" i="12"/>
  <c r="BP180" i="12"/>
  <c r="BX159" i="12"/>
  <c r="CL115" i="12"/>
  <c r="AS155" i="12"/>
  <c r="AJ159" i="12"/>
  <c r="M213" i="12"/>
  <c r="CM128" i="12"/>
  <c r="CT140" i="12"/>
  <c r="AR200" i="12"/>
  <c r="AH126" i="12"/>
  <c r="BM211" i="12"/>
  <c r="BF202" i="12"/>
  <c r="BK126" i="12"/>
  <c r="BY152" i="12"/>
  <c r="W211" i="12"/>
  <c r="BX129" i="12"/>
  <c r="BZ182" i="12"/>
  <c r="BE215" i="12"/>
  <c r="CN209" i="12"/>
  <c r="BB174" i="12"/>
  <c r="E126" i="12"/>
  <c r="BK184" i="12"/>
  <c r="CN181" i="12"/>
  <c r="BH190" i="12"/>
  <c r="AB113" i="12"/>
  <c r="BB155" i="12"/>
  <c r="CG143" i="12"/>
  <c r="CV168" i="12"/>
  <c r="BY166" i="12"/>
  <c r="BZ191" i="12"/>
  <c r="BE186" i="12"/>
  <c r="BB149" i="12"/>
  <c r="AY197" i="12"/>
  <c r="BR183" i="12"/>
  <c r="CD138" i="12"/>
  <c r="BI135" i="12"/>
  <c r="AM216" i="12"/>
  <c r="AX185" i="12"/>
  <c r="AU123" i="12"/>
  <c r="AU212" i="12"/>
  <c r="AC179" i="12"/>
  <c r="AX132" i="12"/>
  <c r="H168" i="12"/>
  <c r="AD118" i="12"/>
  <c r="AI182" i="12"/>
  <c r="U189" i="12"/>
  <c r="CR173" i="12"/>
  <c r="DA181" i="12"/>
  <c r="BN206" i="12"/>
  <c r="BY139" i="12"/>
  <c r="BL120" i="12"/>
  <c r="BN202" i="12"/>
  <c r="I114" i="12"/>
  <c r="AS154" i="12"/>
  <c r="AA190" i="12"/>
  <c r="AW193" i="12"/>
  <c r="Z118" i="12"/>
  <c r="K186" i="12"/>
  <c r="D191" i="12"/>
  <c r="AA206" i="12"/>
  <c r="Y204" i="12"/>
  <c r="CP145" i="12"/>
  <c r="CQ205" i="12"/>
  <c r="BL116" i="12"/>
  <c r="CF165" i="12"/>
  <c r="BF178" i="12"/>
  <c r="AL200" i="12"/>
  <c r="AQ139" i="12"/>
  <c r="J171" i="12"/>
  <c r="AK215" i="12"/>
  <c r="BG144" i="12"/>
  <c r="BR114" i="12"/>
  <c r="BA124" i="12"/>
  <c r="DC130" i="12"/>
  <c r="BA206" i="12"/>
  <c r="BU190" i="12"/>
  <c r="BA215" i="12"/>
  <c r="BY122" i="12"/>
  <c r="AO170" i="12"/>
  <c r="N187" i="12"/>
  <c r="BM172" i="12"/>
  <c r="T125" i="12"/>
  <c r="CH135" i="12"/>
  <c r="BV185" i="12"/>
  <c r="BZ175" i="12"/>
  <c r="CM215" i="12"/>
  <c r="AH124" i="12"/>
  <c r="T194" i="12"/>
  <c r="AV134" i="12"/>
  <c r="BH176" i="12"/>
  <c r="AM187" i="12"/>
  <c r="AR145" i="12"/>
  <c r="CY159" i="12"/>
  <c r="AQ178" i="12"/>
  <c r="BS198" i="12"/>
  <c r="Y163" i="12"/>
  <c r="BS121" i="12"/>
  <c r="CO196" i="12"/>
  <c r="CO177" i="12"/>
  <c r="AY117" i="12"/>
  <c r="AL138" i="12"/>
  <c r="CB126" i="12"/>
  <c r="CL194" i="12"/>
  <c r="BW167" i="12"/>
  <c r="CR142" i="12"/>
  <c r="M202" i="12"/>
  <c r="DB164" i="12"/>
  <c r="AL171" i="12"/>
  <c r="AI199" i="12"/>
  <c r="Z197" i="12"/>
  <c r="BN121" i="12"/>
  <c r="AO151" i="12"/>
  <c r="X154" i="12"/>
  <c r="CF149" i="12"/>
  <c r="BJ140" i="12"/>
  <c r="N149" i="12"/>
  <c r="T176" i="12"/>
  <c r="R174" i="12"/>
  <c r="CY120" i="12"/>
  <c r="CP210" i="12"/>
  <c r="BK151" i="12"/>
  <c r="CG152" i="12"/>
  <c r="H137" i="12"/>
  <c r="BN213" i="12"/>
  <c r="D129" i="12"/>
  <c r="H178" i="12"/>
  <c r="BP210" i="12"/>
  <c r="CB140" i="12"/>
  <c r="CK181" i="12"/>
  <c r="BY197" i="12"/>
  <c r="CC132" i="12"/>
  <c r="BD202" i="12"/>
  <c r="BC147" i="12"/>
  <c r="Q118" i="12"/>
  <c r="BE206" i="12"/>
  <c r="AA174" i="12"/>
  <c r="AR113" i="12"/>
  <c r="AJ167" i="12"/>
  <c r="CN117" i="12"/>
  <c r="DB171" i="12"/>
  <c r="Q211" i="12"/>
  <c r="AC114" i="12"/>
  <c r="CO162" i="12"/>
  <c r="CJ164" i="12"/>
  <c r="BQ116" i="12"/>
  <c r="CM196" i="12"/>
  <c r="L148" i="12"/>
  <c r="C162" i="12"/>
  <c r="T162" i="12"/>
  <c r="BO150" i="12"/>
  <c r="AR114" i="12"/>
  <c r="BT207" i="12"/>
  <c r="CU168" i="12"/>
  <c r="BR176" i="12"/>
  <c r="BA197" i="12"/>
  <c r="CE131" i="12"/>
  <c r="BO153" i="12"/>
  <c r="CX130" i="12"/>
  <c r="AZ146" i="12"/>
  <c r="BK171" i="12"/>
  <c r="CW209" i="12"/>
  <c r="AJ162" i="12"/>
  <c r="BT213" i="12"/>
  <c r="BU117" i="12"/>
  <c r="CA120" i="12"/>
  <c r="AH159" i="12"/>
  <c r="BC194" i="12"/>
  <c r="BL140" i="12"/>
  <c r="BB194" i="12"/>
  <c r="D159" i="12"/>
  <c r="AO114" i="12"/>
  <c r="Y130" i="12"/>
  <c r="CH150" i="12"/>
  <c r="G146" i="12"/>
  <c r="O129" i="12"/>
  <c r="G173" i="12"/>
  <c r="BO166" i="12"/>
  <c r="BC131" i="12"/>
  <c r="U190" i="12"/>
  <c r="AO181" i="12"/>
  <c r="AS212" i="12"/>
  <c r="CZ212" i="12"/>
  <c r="F200" i="12"/>
  <c r="DA202" i="12"/>
  <c r="BI161" i="12"/>
  <c r="S193" i="12"/>
  <c r="BH216" i="12"/>
  <c r="AU162" i="12"/>
  <c r="BN208" i="12"/>
  <c r="CV121" i="12"/>
  <c r="F121" i="12"/>
  <c r="CT130" i="12"/>
  <c r="AC134" i="12"/>
  <c r="AZ122" i="12"/>
  <c r="AX147" i="12"/>
  <c r="CX142" i="12"/>
  <c r="AB146" i="12"/>
  <c r="BF160" i="12"/>
  <c r="CA173" i="12"/>
  <c r="AQ126" i="12"/>
  <c r="CJ166" i="12"/>
  <c r="J154" i="12"/>
  <c r="BU215" i="12"/>
  <c r="CT199" i="12"/>
  <c r="CR179" i="12"/>
  <c r="AX120" i="12"/>
  <c r="BL151" i="12"/>
  <c r="W148" i="12"/>
  <c r="CH123" i="12"/>
  <c r="U177" i="12"/>
  <c r="AY191" i="12"/>
  <c r="CE162" i="12"/>
  <c r="CY138" i="12"/>
  <c r="CF162" i="12"/>
  <c r="BH153" i="12"/>
  <c r="AR175" i="12"/>
  <c r="CI200" i="12"/>
  <c r="DB183" i="12"/>
  <c r="CS149" i="12"/>
  <c r="CY206" i="12"/>
  <c r="G204" i="12"/>
  <c r="F131" i="12"/>
  <c r="DB153" i="12"/>
  <c r="CE188" i="12"/>
  <c r="BD147" i="12"/>
  <c r="L132" i="12"/>
  <c r="CH166" i="12"/>
  <c r="BA202" i="12"/>
  <c r="CU210" i="12"/>
  <c r="J133" i="12"/>
  <c r="AT164" i="12"/>
  <c r="BJ141" i="12"/>
  <c r="AR214" i="12"/>
  <c r="BR187" i="12"/>
  <c r="CE144" i="12"/>
  <c r="BZ150" i="12"/>
  <c r="BS199" i="12"/>
  <c r="BY196" i="12"/>
  <c r="BZ181" i="12"/>
  <c r="AG146" i="12"/>
  <c r="J124" i="12"/>
  <c r="BP118" i="12"/>
  <c r="BB192" i="12"/>
  <c r="CO149" i="12"/>
  <c r="DC207" i="12"/>
  <c r="CD176" i="12"/>
  <c r="BK136" i="12"/>
  <c r="BD173" i="12"/>
  <c r="CG189" i="12"/>
  <c r="AW161" i="12"/>
  <c r="BB202" i="12"/>
  <c r="DA192" i="12"/>
  <c r="J207" i="12"/>
  <c r="BJ157" i="12"/>
  <c r="BQ177" i="12"/>
  <c r="CG120" i="12"/>
  <c r="AK214" i="12"/>
  <c r="CB132" i="12"/>
  <c r="N113" i="12"/>
  <c r="BO147" i="12"/>
  <c r="U194" i="12"/>
  <c r="CW203" i="12"/>
  <c r="BZ128" i="12"/>
  <c r="CC150" i="12"/>
  <c r="AA217" i="12"/>
  <c r="BV173" i="12"/>
  <c r="BW147" i="12"/>
  <c r="DC138" i="12"/>
  <c r="CK142" i="12"/>
  <c r="BF130" i="12"/>
  <c r="T183" i="12"/>
  <c r="W134" i="12"/>
  <c r="AV215" i="12"/>
  <c r="X188" i="12"/>
  <c r="AG145" i="12"/>
  <c r="N127" i="12"/>
  <c r="BS122" i="12"/>
  <c r="AG212" i="12"/>
  <c r="CV193" i="12"/>
  <c r="BW193" i="12"/>
  <c r="BR160" i="12"/>
  <c r="BP169" i="12"/>
  <c r="BG123" i="12"/>
  <c r="CV118" i="12"/>
  <c r="BO190" i="12"/>
  <c r="BY114" i="12"/>
  <c r="CK192" i="12"/>
  <c r="AU120" i="12"/>
  <c r="CR155" i="12"/>
  <c r="BV208" i="12"/>
  <c r="M170" i="12"/>
  <c r="U127" i="12"/>
  <c r="V118" i="12"/>
  <c r="H188" i="12"/>
  <c r="BE154" i="12"/>
  <c r="CS161" i="12"/>
  <c r="AY153" i="12"/>
  <c r="X161" i="12"/>
  <c r="BV172" i="12"/>
  <c r="AK138" i="12"/>
  <c r="CJ215" i="12"/>
  <c r="AI153" i="12"/>
  <c r="CR195" i="12"/>
  <c r="G179" i="12"/>
  <c r="V159" i="12"/>
  <c r="Z215" i="12"/>
  <c r="T157" i="12"/>
  <c r="BT163" i="12"/>
  <c r="CG160" i="12"/>
  <c r="V131" i="12"/>
  <c r="BY125" i="12"/>
  <c r="AW202" i="12"/>
  <c r="BO113" i="12"/>
  <c r="AR168" i="12"/>
  <c r="G164" i="12"/>
  <c r="CB178" i="12"/>
  <c r="AA135" i="12"/>
  <c r="CY150" i="12"/>
  <c r="BO177" i="12"/>
  <c r="CR191" i="12"/>
  <c r="DA214" i="12"/>
  <c r="AS192" i="12"/>
  <c r="DA190" i="12"/>
  <c r="BB181" i="12"/>
  <c r="CY184" i="12"/>
  <c r="CN197" i="12"/>
  <c r="BY159" i="12"/>
  <c r="AY155" i="12"/>
  <c r="K213" i="12"/>
  <c r="BW137" i="12"/>
  <c r="AD157" i="12"/>
  <c r="L142" i="12"/>
  <c r="Y173" i="12"/>
  <c r="N134" i="12"/>
  <c r="CV146" i="12"/>
  <c r="DA175" i="12"/>
  <c r="CM136" i="12"/>
  <c r="BU171" i="12"/>
  <c r="BA114" i="12"/>
  <c r="BS185" i="12"/>
  <c r="AY188" i="12"/>
  <c r="AP134" i="12"/>
  <c r="M191" i="12"/>
  <c r="CE133" i="12"/>
  <c r="CV145" i="12"/>
  <c r="CW158" i="12"/>
  <c r="O124" i="12"/>
  <c r="BG201" i="12"/>
  <c r="BI183" i="12"/>
  <c r="CQ206" i="12"/>
  <c r="CR171" i="12"/>
  <c r="L161" i="12"/>
  <c r="AN119" i="12"/>
  <c r="BP216" i="12"/>
  <c r="BP121" i="12"/>
  <c r="CK135" i="12"/>
  <c r="S196" i="12"/>
  <c r="C167" i="12"/>
  <c r="CB186" i="12"/>
  <c r="S201" i="12"/>
  <c r="CB210" i="12"/>
  <c r="BD125" i="12"/>
  <c r="CV211" i="12"/>
  <c r="M168" i="12"/>
  <c r="K211" i="12"/>
  <c r="BH121" i="12"/>
  <c r="Z128" i="12"/>
  <c r="BT151" i="12"/>
  <c r="BR198" i="12"/>
  <c r="AK123" i="12"/>
  <c r="AL196" i="12"/>
  <c r="J123" i="12"/>
  <c r="AQ118" i="12"/>
  <c r="BA184" i="12"/>
  <c r="Q209" i="12"/>
  <c r="L113" i="12"/>
  <c r="T156" i="12"/>
  <c r="K136" i="12"/>
  <c r="BC119" i="12"/>
  <c r="AC145" i="12"/>
  <c r="AK176" i="12"/>
  <c r="M148" i="12"/>
  <c r="AU181" i="12"/>
  <c r="AN124" i="12"/>
  <c r="AC133" i="12"/>
  <c r="CN168" i="12"/>
  <c r="AT141" i="12"/>
  <c r="BK214" i="12"/>
  <c r="AE131" i="12"/>
  <c r="BV203" i="12"/>
  <c r="AU197" i="12"/>
  <c r="CM121" i="12"/>
  <c r="CK209" i="12"/>
  <c r="CA164" i="12"/>
  <c r="BD130" i="12"/>
  <c r="BR181" i="12"/>
  <c r="K215" i="12"/>
  <c r="BB209" i="12"/>
  <c r="P211" i="12"/>
  <c r="Z196" i="12"/>
  <c r="I190" i="12"/>
  <c r="CF141" i="12"/>
  <c r="BN126" i="12"/>
  <c r="CH173" i="12"/>
  <c r="BJ194" i="12"/>
  <c r="CQ208" i="12"/>
  <c r="AQ131" i="12"/>
  <c r="AE126" i="12"/>
  <c r="CR156" i="12"/>
  <c r="BX123" i="12"/>
  <c r="N171" i="12"/>
  <c r="O152" i="12"/>
  <c r="AS143" i="12"/>
  <c r="CK182" i="12"/>
  <c r="AB152" i="12"/>
  <c r="CB174" i="12"/>
  <c r="AC137" i="12"/>
  <c r="BW199" i="12"/>
  <c r="L181" i="12"/>
  <c r="BZ171" i="12"/>
  <c r="BI206" i="12"/>
  <c r="BV142" i="12"/>
  <c r="CP136" i="12"/>
  <c r="BI117" i="12"/>
  <c r="AO163" i="12"/>
  <c r="AD133" i="12"/>
  <c r="AH195" i="12"/>
  <c r="CG119" i="12"/>
  <c r="AZ129" i="12"/>
  <c r="BU212" i="12"/>
  <c r="CP176" i="12"/>
  <c r="DB119" i="12"/>
  <c r="BV213" i="12"/>
  <c r="BI140" i="12"/>
  <c r="DB179" i="12"/>
  <c r="BJ152" i="12"/>
  <c r="CC190" i="12"/>
  <c r="BV141" i="12"/>
  <c r="CX194" i="12"/>
  <c r="CC133" i="12"/>
  <c r="BK205" i="12"/>
  <c r="AU151" i="12"/>
  <c r="AO164" i="12"/>
  <c r="BH120" i="12"/>
  <c r="CR169" i="12"/>
  <c r="AL194" i="12"/>
  <c r="AG128" i="12"/>
  <c r="CL134" i="12"/>
  <c r="AL114" i="12"/>
  <c r="R123" i="12"/>
  <c r="V177" i="12"/>
  <c r="BC186" i="12"/>
  <c r="V205" i="12"/>
  <c r="BT216" i="12"/>
  <c r="CL217" i="12"/>
  <c r="E165" i="12"/>
  <c r="AU194" i="12"/>
  <c r="AL189" i="12"/>
  <c r="O140" i="12"/>
  <c r="BW130" i="12"/>
  <c r="CQ130" i="12"/>
  <c r="BE130" i="12"/>
  <c r="K198" i="12"/>
  <c r="AZ176" i="12"/>
  <c r="CW194" i="12"/>
  <c r="BR188" i="12"/>
  <c r="CN116" i="12"/>
  <c r="BJ199" i="12"/>
  <c r="I198" i="12"/>
  <c r="AH113" i="12"/>
  <c r="V215" i="12"/>
  <c r="CD122" i="12"/>
  <c r="S210" i="12"/>
  <c r="BA128" i="12"/>
  <c r="T120" i="12"/>
  <c r="CV137" i="12"/>
  <c r="CB135" i="12"/>
  <c r="BM185" i="12"/>
  <c r="N178" i="12"/>
  <c r="CR170" i="12"/>
  <c r="U120" i="12"/>
  <c r="BU176" i="12"/>
  <c r="U128" i="12"/>
  <c r="AH190" i="12"/>
  <c r="BH187" i="12"/>
  <c r="CM206" i="12"/>
  <c r="AN206" i="12"/>
  <c r="AR128" i="12"/>
  <c r="CT205" i="12"/>
  <c r="D155" i="12"/>
  <c r="AO188" i="12"/>
  <c r="CO134" i="12"/>
  <c r="BP123" i="12"/>
  <c r="BH204" i="12"/>
  <c r="CG188" i="12"/>
  <c r="CV141" i="12"/>
  <c r="AU146" i="12"/>
  <c r="AJ135" i="12"/>
  <c r="BZ184" i="12"/>
  <c r="Z141" i="12"/>
  <c r="BJ177" i="12"/>
  <c r="X206" i="12"/>
  <c r="CY155" i="12"/>
  <c r="CW155" i="12"/>
  <c r="C129" i="12"/>
  <c r="BK166" i="12"/>
  <c r="BQ144" i="12"/>
  <c r="AF145" i="12"/>
  <c r="Z173" i="12"/>
  <c r="BU132" i="12"/>
  <c r="AA141" i="12"/>
  <c r="BT161" i="12"/>
  <c r="BH162" i="12"/>
  <c r="CO126" i="12"/>
  <c r="CV159" i="12"/>
  <c r="AU154" i="12"/>
  <c r="E185" i="12"/>
  <c r="J144" i="12"/>
  <c r="DA172" i="12"/>
  <c r="CA117" i="12"/>
  <c r="BP113" i="12"/>
  <c r="CV163" i="12"/>
  <c r="C199" i="12"/>
  <c r="CQ168" i="12"/>
  <c r="CJ176" i="12"/>
  <c r="AG139" i="12"/>
  <c r="J209" i="12"/>
  <c r="BK203" i="12"/>
  <c r="CQ150" i="12"/>
  <c r="DB130" i="12"/>
  <c r="AT130" i="12"/>
  <c r="CF127" i="12"/>
  <c r="BI119" i="12"/>
  <c r="CO205" i="12"/>
  <c r="BH124" i="12"/>
  <c r="AP152" i="12"/>
  <c r="BE139" i="12"/>
  <c r="AK135" i="12"/>
  <c r="D200" i="12"/>
  <c r="BF161" i="12"/>
  <c r="BF155" i="12"/>
  <c r="AN176" i="12"/>
  <c r="AH125" i="12"/>
  <c r="BU216" i="12"/>
  <c r="R115" i="12"/>
  <c r="AI212" i="12"/>
  <c r="U152" i="12"/>
  <c r="M139" i="12"/>
  <c r="BE157" i="12"/>
  <c r="AI141" i="12"/>
  <c r="AX130" i="12"/>
  <c r="AZ182" i="12"/>
  <c r="O185" i="12"/>
  <c r="CF201" i="12"/>
  <c r="Q181" i="12"/>
  <c r="CM193" i="12"/>
  <c r="AJ145" i="12"/>
  <c r="CR157" i="12"/>
  <c r="BH137" i="12"/>
  <c r="BP159" i="12"/>
  <c r="BB121" i="12"/>
  <c r="CT214" i="12"/>
  <c r="CB133" i="12"/>
  <c r="CB181" i="12"/>
  <c r="BX156" i="12"/>
  <c r="BN203" i="12"/>
  <c r="BV212" i="12"/>
  <c r="CY216" i="12"/>
  <c r="BF169" i="12"/>
  <c r="K208" i="12"/>
  <c r="BL153" i="12"/>
  <c r="BK150" i="12"/>
  <c r="Q144" i="12"/>
  <c r="CU179" i="12"/>
  <c r="Z193" i="12"/>
  <c r="CN161" i="12"/>
  <c r="M185" i="12"/>
  <c r="BC117" i="12"/>
  <c r="BV189" i="12"/>
  <c r="AE192" i="12"/>
  <c r="AM175" i="12"/>
  <c r="BS192" i="12"/>
  <c r="BT212" i="12"/>
  <c r="CQ131" i="12"/>
  <c r="CC197" i="12"/>
  <c r="CV204" i="12"/>
  <c r="BQ199" i="12"/>
  <c r="BH141" i="12"/>
  <c r="CV147" i="12"/>
  <c r="AZ214" i="12"/>
  <c r="BT211" i="12"/>
  <c r="BT131" i="12"/>
  <c r="I188" i="12"/>
  <c r="AJ123" i="12"/>
  <c r="F206" i="12"/>
  <c r="CE202" i="12"/>
  <c r="T181" i="12"/>
  <c r="BI190" i="12"/>
  <c r="CM113" i="12"/>
  <c r="CO119" i="12"/>
  <c r="AS117" i="12"/>
  <c r="E129" i="12"/>
  <c r="J125" i="12"/>
  <c r="AL172" i="12"/>
  <c r="BZ162" i="12"/>
  <c r="CG148" i="12"/>
  <c r="CJ154" i="12"/>
  <c r="AJ161" i="12"/>
  <c r="I160" i="12"/>
  <c r="CZ131" i="12"/>
  <c r="BU113" i="12"/>
  <c r="AS142" i="12"/>
  <c r="CI143" i="12"/>
  <c r="AB210" i="12"/>
  <c r="AA126" i="12"/>
  <c r="AX180" i="12"/>
  <c r="AW129" i="12"/>
  <c r="CX212" i="12"/>
  <c r="BQ122" i="12"/>
  <c r="BE125" i="12"/>
  <c r="W126" i="12"/>
  <c r="CD172" i="12"/>
  <c r="AU115" i="12"/>
  <c r="AO144" i="12"/>
  <c r="CJ143" i="12"/>
  <c r="S185" i="12"/>
  <c r="BF164" i="12"/>
  <c r="G144" i="12"/>
  <c r="BC136" i="12"/>
  <c r="AU191" i="12"/>
  <c r="DC162" i="12"/>
  <c r="AK174" i="12"/>
  <c r="BL138" i="12"/>
  <c r="BJ144" i="12"/>
  <c r="CH142" i="12"/>
  <c r="CM214" i="12"/>
  <c r="T145" i="12"/>
  <c r="AK127" i="12"/>
  <c r="CY168" i="12"/>
  <c r="BR210" i="12"/>
  <c r="BQ117" i="12"/>
  <c r="P183" i="12"/>
  <c r="AY164" i="12"/>
  <c r="D121" i="12"/>
  <c r="C130" i="12"/>
  <c r="F124" i="12"/>
  <c r="BI139" i="12"/>
  <c r="R152" i="12"/>
  <c r="BV137" i="12"/>
  <c r="CV114" i="12"/>
  <c r="BD127" i="12"/>
  <c r="CI145" i="12"/>
  <c r="CA185" i="12"/>
  <c r="F212" i="12"/>
  <c r="R147" i="12"/>
  <c r="AZ113" i="12"/>
  <c r="AZ157" i="12"/>
  <c r="V148" i="12"/>
  <c r="AD143" i="12"/>
  <c r="K152" i="12"/>
  <c r="CP211" i="12"/>
  <c r="E178" i="12"/>
  <c r="AN125" i="12"/>
  <c r="BP196" i="12"/>
  <c r="AZ178" i="12"/>
  <c r="AK134" i="12"/>
  <c r="CW134" i="12"/>
  <c r="AX193" i="12"/>
  <c r="E161" i="12"/>
  <c r="W149" i="12"/>
  <c r="AE142" i="12"/>
  <c r="CF161" i="12"/>
  <c r="BF183" i="12"/>
  <c r="BT190" i="12"/>
  <c r="O126" i="12"/>
  <c r="CR163" i="12"/>
  <c r="AB193" i="12"/>
  <c r="BH167" i="12"/>
  <c r="V169" i="12"/>
  <c r="Z139" i="12"/>
  <c r="R149" i="12"/>
  <c r="AV183" i="12"/>
  <c r="BM201" i="12"/>
  <c r="AN155" i="12"/>
  <c r="BX130" i="12"/>
  <c r="W143" i="12"/>
  <c r="BZ148" i="12"/>
  <c r="AB163" i="12"/>
  <c r="AF168" i="12"/>
  <c r="H113" i="12"/>
  <c r="BD155" i="12"/>
  <c r="AK114" i="12"/>
  <c r="Y214" i="12"/>
  <c r="CG166" i="12"/>
  <c r="Z133" i="12"/>
  <c r="BY130" i="12"/>
  <c r="CJ139" i="12"/>
  <c r="CT115" i="12"/>
  <c r="BA217" i="12"/>
  <c r="CQ113" i="12"/>
  <c r="CM120" i="12"/>
  <c r="BC189" i="12"/>
  <c r="G136" i="12"/>
  <c r="BQ203" i="12"/>
  <c r="AV184" i="12"/>
  <c r="CV120" i="12"/>
  <c r="CN127" i="12"/>
  <c r="AG123" i="12"/>
  <c r="N214" i="12"/>
  <c r="BP154" i="12"/>
  <c r="BB159" i="12"/>
  <c r="BK176" i="12"/>
  <c r="AQ125" i="12"/>
  <c r="CT120" i="12"/>
  <c r="U160" i="12"/>
  <c r="K181" i="12"/>
  <c r="V181" i="12"/>
  <c r="BW115" i="12"/>
  <c r="CG217" i="12"/>
  <c r="D209" i="12"/>
  <c r="CN172" i="12"/>
  <c r="CK200" i="12"/>
  <c r="AB167" i="12"/>
  <c r="CS170" i="12"/>
  <c r="O198" i="12"/>
  <c r="BH129" i="12"/>
  <c r="BM200" i="12"/>
  <c r="U165" i="12"/>
  <c r="AF200" i="12"/>
  <c r="DC140" i="12"/>
  <c r="BU186" i="12"/>
  <c r="DB205" i="12"/>
  <c r="AO214" i="12"/>
  <c r="AK206" i="12"/>
  <c r="CQ201" i="12"/>
  <c r="BH140" i="12"/>
  <c r="I130" i="12"/>
  <c r="Q121" i="12"/>
  <c r="N210" i="12"/>
  <c r="T131" i="12"/>
  <c r="S197" i="12"/>
  <c r="CM195" i="12"/>
  <c r="E184" i="12"/>
  <c r="R164" i="12"/>
  <c r="CG144" i="12"/>
  <c r="AW151" i="12"/>
  <c r="P134" i="12"/>
  <c r="C146" i="12"/>
  <c r="CU215" i="12"/>
  <c r="BS215" i="12"/>
  <c r="CT157" i="12"/>
  <c r="BJ126" i="12"/>
  <c r="CO146" i="12"/>
  <c r="AU155" i="12"/>
  <c r="BN205" i="12"/>
  <c r="G208" i="12"/>
  <c r="BX189" i="12"/>
  <c r="N158" i="12"/>
  <c r="N145" i="12"/>
  <c r="CZ188" i="12"/>
  <c r="CE138" i="12"/>
  <c r="AE137" i="12"/>
  <c r="BT165" i="12"/>
  <c r="Q152" i="12"/>
  <c r="CN130" i="12"/>
  <c r="AH184" i="12"/>
  <c r="BJ202" i="12"/>
  <c r="Q146" i="12"/>
  <c r="BF184" i="12"/>
  <c r="BI115" i="12"/>
  <c r="T217" i="12"/>
  <c r="BH213" i="12"/>
  <c r="AK180" i="12"/>
  <c r="L210" i="12"/>
  <c r="CF144" i="12"/>
  <c r="CM166" i="12"/>
  <c r="AP143" i="12"/>
  <c r="CC164" i="12"/>
  <c r="AE165" i="12"/>
  <c r="AS140" i="12"/>
  <c r="BD185" i="12"/>
  <c r="T201" i="12"/>
  <c r="BW131" i="12"/>
  <c r="H193" i="12"/>
  <c r="BX182" i="12"/>
  <c r="CC155" i="12"/>
  <c r="DB152" i="12"/>
  <c r="C145" i="12"/>
  <c r="J128" i="12"/>
  <c r="AV164" i="12"/>
  <c r="CI116" i="12"/>
  <c r="AE128" i="12"/>
  <c r="O119" i="12"/>
  <c r="DA209" i="12"/>
  <c r="CT207" i="12"/>
  <c r="CO188" i="12"/>
  <c r="N206" i="12"/>
  <c r="H190" i="12"/>
  <c r="BA118" i="12"/>
  <c r="CD157" i="12"/>
  <c r="CJ133" i="12"/>
  <c r="AL181" i="12"/>
  <c r="AK177" i="12"/>
  <c r="BI142" i="12"/>
  <c r="I182" i="12"/>
  <c r="CI213" i="12"/>
  <c r="CE191" i="12"/>
  <c r="CB122" i="12"/>
  <c r="R136" i="12"/>
  <c r="AY211" i="12"/>
  <c r="M173" i="12"/>
  <c r="CM205" i="12"/>
  <c r="CZ191" i="12"/>
  <c r="CF128" i="12"/>
  <c r="CC120" i="12"/>
  <c r="AN131" i="12"/>
  <c r="U136" i="12"/>
  <c r="S181" i="12"/>
  <c r="DA160" i="12"/>
  <c r="CR162" i="12"/>
  <c r="BY154" i="12"/>
  <c r="CA180" i="12"/>
  <c r="BL125" i="12"/>
  <c r="BB184" i="12"/>
  <c r="AB123" i="12"/>
  <c r="AY122" i="12"/>
  <c r="AA197" i="12"/>
  <c r="AM191" i="12"/>
  <c r="BN143" i="12"/>
  <c r="Y211" i="12"/>
  <c r="AV193" i="12"/>
  <c r="BC123" i="12"/>
  <c r="BK174" i="12"/>
  <c r="BC173" i="12"/>
  <c r="BN117" i="12"/>
  <c r="CC156" i="12"/>
  <c r="BZ201" i="12"/>
  <c r="CB213" i="12"/>
  <c r="AK153" i="12"/>
  <c r="BZ143" i="12"/>
  <c r="T144" i="12"/>
  <c r="CK183" i="12"/>
  <c r="AO183" i="12"/>
  <c r="H123" i="12"/>
  <c r="BY149" i="12"/>
  <c r="BE136" i="12"/>
  <c r="BU129" i="12"/>
  <c r="AY121" i="12"/>
  <c r="BZ206" i="12"/>
  <c r="I147" i="12"/>
  <c r="CL189" i="12"/>
  <c r="CG191" i="12"/>
  <c r="BM138" i="12"/>
  <c r="R135" i="12"/>
  <c r="AU121" i="12"/>
  <c r="AI167" i="12"/>
  <c r="BA160" i="12"/>
  <c r="AL169" i="12"/>
  <c r="Z214" i="12"/>
  <c r="BR217" i="12"/>
  <c r="T171" i="12"/>
  <c r="C187" i="12"/>
  <c r="CW136" i="12"/>
  <c r="C211" i="12"/>
  <c r="BX134" i="12"/>
  <c r="BS130" i="12"/>
  <c r="BK132" i="12"/>
  <c r="BH148" i="12"/>
  <c r="CQ129" i="12"/>
  <c r="AB136" i="12"/>
  <c r="CR148" i="12"/>
  <c r="AR196" i="12"/>
  <c r="AW128" i="12"/>
  <c r="W195" i="12"/>
  <c r="CS125" i="12"/>
  <c r="AJ133" i="12"/>
  <c r="BW165" i="12"/>
  <c r="BS145" i="12"/>
  <c r="CR134" i="12"/>
  <c r="DA158" i="12"/>
  <c r="AD152" i="12"/>
  <c r="CN196" i="12"/>
  <c r="BB198" i="12"/>
  <c r="BP116" i="12"/>
  <c r="H204" i="12"/>
  <c r="AD171" i="12"/>
  <c r="AV128" i="12"/>
  <c r="AP125" i="12"/>
  <c r="CK204" i="12"/>
  <c r="BJ167" i="12"/>
  <c r="CP161" i="12"/>
  <c r="CQ175" i="12"/>
  <c r="CO179" i="12"/>
  <c r="AI132" i="12"/>
  <c r="AT129" i="12"/>
  <c r="CD153" i="12"/>
  <c r="T175" i="12"/>
  <c r="CL149" i="12"/>
  <c r="AF208" i="12"/>
  <c r="L183" i="12"/>
  <c r="CY119" i="12"/>
  <c r="BK180" i="12"/>
  <c r="CQ194" i="12"/>
  <c r="AQ140" i="12"/>
  <c r="CK134" i="12"/>
  <c r="AQ190" i="12"/>
  <c r="CK129" i="12"/>
  <c r="I173" i="12"/>
  <c r="F141" i="12"/>
  <c r="CK138" i="12"/>
  <c r="BK193" i="12"/>
  <c r="Y124" i="12"/>
  <c r="AG159" i="12"/>
  <c r="AG170" i="12"/>
  <c r="AF196" i="12"/>
  <c r="BG117" i="12"/>
  <c r="W217" i="12"/>
  <c r="CN200" i="12"/>
  <c r="AM196" i="12"/>
  <c r="E199" i="12"/>
  <c r="BA196" i="12"/>
  <c r="Q207" i="12"/>
  <c r="AS144" i="12"/>
  <c r="Y179" i="12"/>
  <c r="CH140" i="12"/>
  <c r="AW210" i="12"/>
  <c r="D175" i="12"/>
  <c r="I172" i="12"/>
  <c r="CL126" i="12"/>
  <c r="E212" i="12"/>
  <c r="BQ123" i="12"/>
  <c r="CJ118" i="12"/>
  <c r="CV210" i="12"/>
  <c r="AS182" i="12"/>
  <c r="BS186" i="12"/>
  <c r="CG186" i="12"/>
  <c r="BJ186" i="12"/>
  <c r="BD200" i="12"/>
  <c r="I148" i="12"/>
  <c r="AM161" i="12"/>
  <c r="BL146" i="12"/>
  <c r="CV174" i="12"/>
  <c r="AP174" i="12"/>
  <c r="CD113" i="12"/>
  <c r="AR206" i="12"/>
  <c r="CU134" i="12"/>
  <c r="BA188" i="12"/>
  <c r="BY140" i="12"/>
  <c r="CB160" i="12"/>
  <c r="BT194" i="12"/>
  <c r="CU185" i="12"/>
  <c r="O156" i="12"/>
  <c r="CU158" i="12"/>
  <c r="CZ184" i="12"/>
  <c r="AJ192" i="12"/>
  <c r="S120" i="12"/>
  <c r="BL208" i="12"/>
  <c r="P122" i="12"/>
  <c r="AW140" i="12"/>
  <c r="CD185" i="12"/>
  <c r="AO115" i="12"/>
  <c r="AN197" i="12"/>
  <c r="BW208" i="12"/>
  <c r="AU214" i="12"/>
  <c r="F177" i="12"/>
  <c r="AA119" i="12"/>
  <c r="V182" i="12"/>
  <c r="AY135" i="12"/>
  <c r="AL179" i="12"/>
  <c r="Y127" i="12"/>
  <c r="CZ147" i="12"/>
  <c r="L136" i="12"/>
  <c r="BH158" i="12"/>
  <c r="BZ187" i="12"/>
  <c r="AT113" i="12"/>
  <c r="AH138" i="12"/>
  <c r="CO124" i="12"/>
  <c r="AV123" i="12"/>
  <c r="V149" i="12"/>
  <c r="AF149" i="12"/>
  <c r="BM217" i="12"/>
  <c r="CP130" i="12"/>
  <c r="CH201" i="12"/>
  <c r="BY134" i="12"/>
  <c r="AN156" i="12"/>
  <c r="K192" i="12"/>
  <c r="F185" i="12"/>
  <c r="AQ207" i="12"/>
  <c r="CD146" i="12"/>
  <c r="BC118" i="12"/>
  <c r="AU116" i="12"/>
  <c r="AQ168" i="12"/>
  <c r="CQ116" i="12"/>
  <c r="BN164" i="12"/>
  <c r="BY147" i="12"/>
  <c r="F173" i="12"/>
  <c r="CU141" i="12"/>
  <c r="BB166" i="12"/>
  <c r="P130" i="12"/>
  <c r="BL210" i="12"/>
  <c r="AP157" i="12"/>
  <c r="BT119" i="12"/>
  <c r="AZ166" i="12"/>
  <c r="DB123" i="12"/>
  <c r="CL142" i="12"/>
  <c r="O190" i="12"/>
  <c r="CG133" i="12"/>
  <c r="AE170" i="12"/>
  <c r="AY201" i="12"/>
  <c r="AM200" i="12"/>
  <c r="BE172" i="12"/>
  <c r="AM121" i="12"/>
  <c r="H175" i="12"/>
  <c r="BZ209" i="12"/>
  <c r="CD159" i="12"/>
  <c r="S138" i="12"/>
  <c r="CI123" i="12"/>
  <c r="CB217" i="12"/>
  <c r="BT140" i="12"/>
  <c r="BA166" i="12"/>
  <c r="P140" i="12"/>
  <c r="BY131" i="12"/>
  <c r="P117" i="12"/>
  <c r="CD210" i="12"/>
  <c r="K139" i="12"/>
  <c r="X124" i="12"/>
  <c r="BV133" i="12"/>
  <c r="V134" i="12"/>
  <c r="BG175" i="12"/>
  <c r="CX160" i="12"/>
  <c r="CI186" i="12"/>
  <c r="CD177" i="12"/>
  <c r="AT123" i="12"/>
  <c r="DC125" i="12"/>
  <c r="H128" i="12"/>
  <c r="AG207" i="12"/>
  <c r="BW191" i="12"/>
  <c r="CW137" i="12"/>
  <c r="CA119" i="12"/>
  <c r="BJ209" i="12"/>
  <c r="AZ163" i="12"/>
  <c r="BV216" i="12"/>
  <c r="H199" i="12"/>
  <c r="AI160" i="12"/>
  <c r="AZ131" i="12"/>
  <c r="CT175" i="12"/>
  <c r="D135" i="12"/>
  <c r="X151" i="12"/>
  <c r="R145" i="12"/>
  <c r="BE185" i="12"/>
  <c r="CX211" i="12"/>
  <c r="CI187" i="12"/>
  <c r="BL166" i="12"/>
  <c r="CN169" i="12"/>
  <c r="CL178" i="12"/>
  <c r="F209" i="12"/>
  <c r="AN189" i="12"/>
  <c r="L215" i="12"/>
  <c r="AF171" i="12"/>
  <c r="CQ212" i="12"/>
  <c r="CC185" i="12"/>
  <c r="BQ139" i="12"/>
  <c r="M119" i="12"/>
  <c r="AJ164" i="12"/>
  <c r="CC173" i="12"/>
  <c r="J126" i="12"/>
  <c r="BS126" i="12"/>
  <c r="BV193" i="12"/>
  <c r="BP205" i="12"/>
  <c r="CI190" i="12"/>
  <c r="X198" i="12"/>
  <c r="U125" i="12"/>
  <c r="P216" i="12"/>
  <c r="BS165" i="12"/>
  <c r="BT181" i="12"/>
  <c r="CX118" i="12"/>
  <c r="AS125" i="12"/>
  <c r="CO154" i="12"/>
  <c r="AD136" i="12"/>
  <c r="J180" i="12"/>
  <c r="Z188" i="12"/>
  <c r="BX169" i="12"/>
  <c r="CU196" i="12"/>
  <c r="AS186" i="12"/>
  <c r="P192" i="12"/>
  <c r="BE207" i="12"/>
  <c r="I175" i="12"/>
  <c r="CP131" i="12"/>
  <c r="P195" i="12"/>
  <c r="F155" i="12"/>
  <c r="CD201" i="12"/>
  <c r="G189" i="12"/>
  <c r="CB171" i="12"/>
  <c r="CD120" i="12"/>
  <c r="BB131" i="12"/>
  <c r="AL156" i="12"/>
  <c r="BE151" i="12"/>
  <c r="CB124" i="12"/>
  <c r="CM153" i="12"/>
  <c r="AV138" i="12"/>
  <c r="AM148" i="12"/>
  <c r="CK175" i="12"/>
  <c r="CV142" i="12"/>
  <c r="CV127" i="12"/>
  <c r="Z154" i="12"/>
  <c r="AX146" i="12"/>
  <c r="AL206" i="12"/>
  <c r="CD124" i="12"/>
  <c r="CU172" i="12"/>
  <c r="I164" i="12"/>
  <c r="AM165" i="12"/>
  <c r="BN118" i="12"/>
  <c r="AI113" i="12"/>
  <c r="CB137" i="12"/>
  <c r="CF207" i="12"/>
  <c r="CV134" i="12"/>
  <c r="O184" i="12"/>
  <c r="DC131" i="12"/>
  <c r="BW124" i="12"/>
  <c r="R127" i="12"/>
  <c r="CI142" i="12"/>
  <c r="BO128" i="12"/>
  <c r="AG152" i="12"/>
  <c r="AF216" i="12"/>
  <c r="AQ174" i="12"/>
  <c r="BQ207" i="12"/>
  <c r="M159" i="12"/>
  <c r="CQ183" i="12"/>
  <c r="BI157" i="12"/>
  <c r="CD207" i="12"/>
  <c r="BV209" i="12"/>
  <c r="BE179" i="12"/>
  <c r="CE177" i="12"/>
  <c r="BO171" i="12"/>
  <c r="AP173" i="12"/>
  <c r="X168" i="12"/>
  <c r="DA208" i="12"/>
  <c r="AJ150" i="12"/>
  <c r="AV149" i="12"/>
  <c r="BS139" i="12"/>
  <c r="BR207" i="12"/>
  <c r="CU197" i="12"/>
  <c r="CR152" i="12"/>
  <c r="AI148" i="12"/>
  <c r="Q213" i="12"/>
  <c r="AE184" i="12"/>
  <c r="CX178" i="12"/>
  <c r="BB147" i="12"/>
  <c r="BP137" i="12"/>
  <c r="AS129" i="12"/>
  <c r="BY163" i="12"/>
  <c r="BG163" i="12"/>
  <c r="CV200" i="12"/>
  <c r="K115" i="12"/>
  <c r="CY152" i="12"/>
  <c r="H146" i="12"/>
  <c r="D216" i="12"/>
  <c r="K177" i="12"/>
  <c r="AX167" i="12"/>
  <c r="BK198" i="12"/>
  <c r="CR131" i="12"/>
  <c r="BI198" i="12"/>
  <c r="AL203" i="12"/>
  <c r="P215" i="12"/>
  <c r="DC182" i="12"/>
  <c r="AE177" i="12"/>
  <c r="BY179" i="12"/>
  <c r="BB205" i="12"/>
  <c r="CW187" i="12"/>
  <c r="X191" i="12"/>
  <c r="CQ145" i="12"/>
  <c r="S216" i="12"/>
  <c r="BM150" i="12"/>
  <c r="CR133" i="12"/>
  <c r="CI147" i="12"/>
  <c r="AH194" i="12"/>
  <c r="AF182" i="12"/>
  <c r="CP152" i="12"/>
  <c r="AG130" i="12"/>
  <c r="AY193" i="12"/>
  <c r="BW138" i="12"/>
  <c r="J127" i="12"/>
  <c r="AT118" i="12"/>
  <c r="W207" i="12"/>
  <c r="N174" i="12"/>
  <c r="CA212" i="12"/>
  <c r="CT180" i="12"/>
  <c r="P186" i="12"/>
  <c r="BT191" i="12"/>
  <c r="J213" i="12"/>
  <c r="Q205" i="12"/>
  <c r="AU139" i="12"/>
  <c r="AS190" i="12"/>
  <c r="CP157" i="12"/>
  <c r="P126" i="12"/>
  <c r="CA174" i="12"/>
  <c r="BI176" i="12"/>
  <c r="P202" i="12"/>
  <c r="CO147" i="12"/>
  <c r="BG198" i="12"/>
  <c r="BN173" i="12"/>
  <c r="AK166" i="12"/>
  <c r="K143" i="12"/>
  <c r="AU170" i="12"/>
  <c r="C195" i="12"/>
  <c r="AP148" i="12"/>
  <c r="I206" i="12"/>
  <c r="CX193" i="12"/>
  <c r="CV133" i="12"/>
  <c r="AX174" i="12"/>
  <c r="AQ199" i="12"/>
  <c r="BD162" i="12"/>
  <c r="U116" i="12"/>
  <c r="CG180" i="12"/>
  <c r="AY140" i="12"/>
  <c r="BR195" i="12"/>
  <c r="AF197" i="12"/>
  <c r="CZ189" i="12"/>
  <c r="CV115" i="12"/>
  <c r="BL139" i="12"/>
  <c r="CY215" i="12"/>
  <c r="AW114" i="12"/>
  <c r="J130" i="12"/>
  <c r="BB127" i="12"/>
  <c r="CH119" i="12"/>
  <c r="CB195" i="12"/>
  <c r="BW139" i="12"/>
  <c r="AN136" i="12"/>
  <c r="AD140" i="12"/>
  <c r="AP208" i="12"/>
  <c r="P164" i="12"/>
  <c r="Z164" i="12"/>
  <c r="CE180" i="12"/>
  <c r="CR186" i="12"/>
  <c r="P175" i="12"/>
  <c r="BE168" i="12"/>
  <c r="CP163" i="12"/>
  <c r="AP127" i="12"/>
  <c r="AS156" i="12"/>
  <c r="CG150" i="12"/>
  <c r="CZ175" i="12"/>
  <c r="BR184" i="12"/>
  <c r="CX169" i="12"/>
  <c r="AL213" i="12"/>
  <c r="DA200" i="12"/>
  <c r="AC189" i="12"/>
  <c r="BR175" i="12"/>
  <c r="BG133" i="12"/>
  <c r="AU127" i="12"/>
  <c r="BI179" i="12"/>
  <c r="BD148" i="12"/>
  <c r="BX176" i="12"/>
  <c r="AJ137" i="12"/>
  <c r="I151" i="12"/>
  <c r="CC176" i="12"/>
  <c r="K118" i="12"/>
  <c r="AG187" i="12"/>
  <c r="AZ213" i="12"/>
  <c r="Z140" i="12"/>
  <c r="CJ136" i="12"/>
  <c r="CG165" i="12"/>
  <c r="BE167" i="12"/>
  <c r="CV176" i="12"/>
  <c r="I205" i="12"/>
  <c r="C213" i="12"/>
  <c r="L125" i="12"/>
  <c r="BJ113" i="12"/>
  <c r="AI159" i="12"/>
  <c r="G177" i="12"/>
  <c r="AM168" i="12"/>
  <c r="BI167" i="12"/>
  <c r="X217" i="12"/>
  <c r="DC144" i="12"/>
  <c r="CD193" i="12"/>
  <c r="BR132" i="12"/>
  <c r="CA198" i="12"/>
  <c r="BF162" i="12"/>
  <c r="CP205" i="12"/>
  <c r="BQ184" i="12"/>
  <c r="N184" i="12"/>
  <c r="AA144" i="12"/>
  <c r="BG177" i="12"/>
  <c r="BM134" i="12"/>
  <c r="BF146" i="12"/>
  <c r="C140" i="12"/>
  <c r="BY129" i="12"/>
  <c r="CL184" i="12"/>
  <c r="M207" i="12"/>
  <c r="O188" i="12"/>
  <c r="CL200" i="12"/>
  <c r="F204" i="12"/>
  <c r="BR196" i="12"/>
  <c r="CP167" i="12"/>
  <c r="BT197" i="12"/>
  <c r="BM192" i="12"/>
  <c r="BB129" i="12"/>
  <c r="CI126" i="12"/>
  <c r="CE201" i="12"/>
  <c r="BH127" i="12"/>
  <c r="C194" i="12"/>
  <c r="BY210" i="12"/>
  <c r="AA205" i="12"/>
  <c r="X172" i="12"/>
  <c r="W162" i="12"/>
  <c r="BX174" i="12"/>
  <c r="AP192" i="12"/>
  <c r="BK116" i="12"/>
  <c r="AJ157" i="12"/>
  <c r="CG193" i="12"/>
  <c r="BL212" i="12"/>
  <c r="S117" i="12"/>
  <c r="BR123" i="12"/>
  <c r="AC180" i="12"/>
  <c r="AD181" i="12"/>
  <c r="BF212" i="12"/>
  <c r="BU203" i="12"/>
  <c r="N193" i="12"/>
  <c r="DA171" i="12"/>
  <c r="T124" i="12"/>
  <c r="T128" i="12"/>
  <c r="BI133" i="12"/>
  <c r="BX127" i="12"/>
  <c r="AP135" i="12"/>
  <c r="BX204" i="12"/>
  <c r="CL208" i="12"/>
  <c r="AN180" i="12"/>
  <c r="V135" i="12"/>
  <c r="E144" i="12"/>
  <c r="CX187" i="12"/>
  <c r="CH158" i="12"/>
  <c r="CD212" i="12"/>
  <c r="AU130" i="12"/>
  <c r="BR169" i="12"/>
  <c r="CL114" i="12"/>
  <c r="BH159" i="12"/>
  <c r="AG188" i="12"/>
  <c r="T114" i="12"/>
  <c r="N169" i="12"/>
  <c r="BB196" i="12"/>
  <c r="CD144" i="12"/>
  <c r="AN172" i="12"/>
  <c r="DC181" i="12"/>
  <c r="BG216" i="12"/>
  <c r="M199" i="12"/>
  <c r="H149" i="12"/>
  <c r="CY121" i="12"/>
  <c r="Q201" i="12"/>
  <c r="CP178" i="12"/>
  <c r="BD135" i="12"/>
  <c r="CB215" i="12"/>
  <c r="CD123" i="12"/>
  <c r="BY127" i="12"/>
  <c r="V138" i="12"/>
  <c r="DB163" i="12"/>
  <c r="D127" i="12"/>
  <c r="BF141" i="12"/>
  <c r="DA129" i="12"/>
  <c r="BG139" i="12"/>
  <c r="BR143" i="12"/>
  <c r="BK207" i="12"/>
  <c r="U172" i="12"/>
  <c r="X123" i="12"/>
  <c r="CX137" i="12"/>
  <c r="X121" i="12"/>
  <c r="CW179" i="12"/>
  <c r="CA124" i="12"/>
  <c r="BI200" i="12"/>
  <c r="AH136" i="12"/>
  <c r="BG124" i="12"/>
  <c r="R210" i="12"/>
  <c r="AW199" i="12"/>
  <c r="V146" i="12"/>
  <c r="CP148" i="12"/>
  <c r="CZ217" i="12"/>
  <c r="W199" i="12"/>
  <c r="N197" i="12"/>
  <c r="BX139" i="12"/>
  <c r="CV208" i="12"/>
  <c r="AV217" i="12"/>
  <c r="BD138" i="12"/>
  <c r="CS166" i="12"/>
  <c r="DB216" i="12"/>
  <c r="W213" i="12"/>
  <c r="E197" i="12"/>
  <c r="Y159" i="12"/>
  <c r="BV148" i="12"/>
  <c r="BV178" i="12"/>
  <c r="BV177" i="12"/>
  <c r="BW146" i="12"/>
  <c r="CM189" i="12"/>
  <c r="CE146" i="12"/>
  <c r="CN129" i="12"/>
  <c r="BS127" i="12"/>
  <c r="U166" i="12"/>
  <c r="CR126" i="12"/>
  <c r="AA179" i="12"/>
  <c r="BH169" i="12"/>
  <c r="BU133" i="12"/>
  <c r="CR207" i="12"/>
  <c r="CT178" i="12"/>
  <c r="H134" i="12"/>
  <c r="CR206" i="12"/>
  <c r="CI120" i="12"/>
  <c r="BI163" i="12"/>
  <c r="H161" i="12"/>
  <c r="AG119" i="12"/>
  <c r="BB154" i="12"/>
  <c r="CH148" i="12"/>
  <c r="BT164" i="12"/>
  <c r="Z163" i="12"/>
  <c r="CX113" i="12"/>
  <c r="AH211" i="12"/>
  <c r="CC147" i="12"/>
  <c r="CZ180" i="12"/>
  <c r="DC188" i="12"/>
  <c r="BV176" i="12"/>
  <c r="AX196" i="12"/>
  <c r="AB174" i="12"/>
  <c r="CK210" i="12"/>
  <c r="DB134" i="12"/>
  <c r="AQ122" i="12"/>
  <c r="CM182" i="12"/>
  <c r="AT140" i="12"/>
  <c r="AB154" i="12"/>
  <c r="CE203" i="12"/>
  <c r="Y180" i="12"/>
  <c r="BL165" i="12"/>
  <c r="D149" i="12"/>
  <c r="BS175" i="12"/>
  <c r="CB176" i="12"/>
  <c r="AQ163" i="12"/>
  <c r="K179" i="12"/>
  <c r="AT162" i="12"/>
  <c r="BG208" i="12"/>
  <c r="BK190" i="12"/>
  <c r="BC126" i="12"/>
  <c r="BO133" i="12"/>
  <c r="AZ114" i="12"/>
  <c r="BD145" i="12"/>
  <c r="CN148" i="12"/>
  <c r="I186" i="12"/>
  <c r="AP123" i="12"/>
  <c r="CK156" i="12"/>
  <c r="CW130" i="12"/>
  <c r="BH171" i="12"/>
  <c r="I165" i="12"/>
  <c r="CP173" i="12"/>
  <c r="AQ162" i="12"/>
  <c r="CH197" i="12"/>
  <c r="AY195" i="12"/>
  <c r="AG200" i="12"/>
  <c r="L178" i="12"/>
  <c r="CZ113" i="12"/>
  <c r="AU183" i="12"/>
  <c r="AS169" i="12"/>
  <c r="AH158" i="12"/>
  <c r="E124" i="12"/>
  <c r="CG169" i="12"/>
  <c r="O200" i="12"/>
  <c r="BD152" i="12"/>
  <c r="CG122" i="12"/>
  <c r="CZ214" i="12"/>
  <c r="AN214" i="12"/>
  <c r="F168" i="12"/>
  <c r="BJ121" i="12"/>
  <c r="BF133" i="12"/>
  <c r="CS156" i="12"/>
  <c r="CV130" i="12"/>
  <c r="Y193" i="12"/>
  <c r="BW186" i="12"/>
  <c r="CS157" i="12"/>
  <c r="L208" i="12"/>
  <c r="BW143" i="12"/>
  <c r="BW152" i="12"/>
  <c r="CP166" i="12"/>
  <c r="H203" i="12"/>
  <c r="CH164" i="12"/>
  <c r="DC152" i="12"/>
  <c r="BS151" i="12"/>
  <c r="BP156" i="12"/>
  <c r="AG177" i="12"/>
  <c r="DC183" i="12"/>
  <c r="BM133" i="12"/>
  <c r="AG168" i="12"/>
  <c r="F202" i="12"/>
  <c r="BM157" i="12"/>
  <c r="O121" i="12"/>
  <c r="BA209" i="12"/>
  <c r="AS207" i="12"/>
  <c r="CM126" i="12"/>
  <c r="Q199" i="12"/>
  <c r="CD200" i="12"/>
  <c r="U153" i="12"/>
  <c r="CK166" i="12"/>
  <c r="R126" i="12"/>
  <c r="CS189" i="12"/>
  <c r="BF195" i="12"/>
  <c r="AZ207" i="12"/>
  <c r="G202" i="12"/>
  <c r="AA125" i="12"/>
  <c r="BE116" i="12"/>
  <c r="AT132" i="12"/>
  <c r="DC185" i="12"/>
  <c r="AG166" i="12"/>
  <c r="BU155" i="12"/>
  <c r="AE125" i="12"/>
  <c r="CC206" i="12"/>
  <c r="AY180" i="12"/>
  <c r="BD118" i="12"/>
  <c r="AS200" i="12"/>
  <c r="I146" i="12"/>
  <c r="CO116" i="12"/>
  <c r="J211" i="12"/>
  <c r="D204" i="12"/>
  <c r="CO144" i="12"/>
  <c r="E193" i="12"/>
  <c r="AA129" i="12"/>
  <c r="BT167" i="12"/>
  <c r="CN217" i="12"/>
  <c r="CK187" i="12"/>
  <c r="CU201" i="12"/>
  <c r="CT122" i="12"/>
  <c r="BD168" i="12"/>
  <c r="AH210" i="12"/>
  <c r="AC187" i="12"/>
  <c r="CX182" i="12"/>
  <c r="CD126" i="12"/>
  <c r="BT137" i="12"/>
  <c r="E118" i="12"/>
  <c r="AK187" i="12"/>
  <c r="R211" i="12"/>
  <c r="BO135" i="12"/>
  <c r="AW132" i="12"/>
  <c r="BD157" i="12"/>
  <c r="AZ132" i="12"/>
  <c r="BH135" i="12"/>
  <c r="AM128" i="12"/>
  <c r="BS147" i="12"/>
  <c r="O211" i="12"/>
  <c r="BZ144" i="12"/>
  <c r="BC190" i="12"/>
  <c r="G152" i="12"/>
  <c r="BL163" i="12"/>
  <c r="BB162" i="12"/>
  <c r="AX172" i="12"/>
  <c r="Q122" i="12"/>
  <c r="CL193" i="12"/>
  <c r="BG171" i="12"/>
  <c r="CT195" i="12"/>
  <c r="BK115" i="12"/>
  <c r="CU188" i="12"/>
  <c r="K154" i="12"/>
  <c r="AB187" i="12"/>
  <c r="AS166" i="12"/>
  <c r="BZ120" i="12"/>
  <c r="J153" i="12"/>
  <c r="BC178" i="12"/>
  <c r="AS131" i="12"/>
  <c r="AU149" i="12"/>
  <c r="BZ186" i="12"/>
  <c r="AP141" i="12"/>
  <c r="AX119" i="12"/>
  <c r="P115" i="12"/>
  <c r="CY124" i="12"/>
  <c r="BX137" i="12"/>
  <c r="BE117" i="12"/>
  <c r="N195" i="12"/>
  <c r="Q168" i="12"/>
  <c r="CG194" i="12"/>
  <c r="BD211" i="12"/>
  <c r="CO122" i="12"/>
  <c r="AE187" i="12"/>
  <c r="BG157" i="12"/>
  <c r="BP140" i="12"/>
  <c r="V117" i="12"/>
  <c r="BI129" i="12"/>
  <c r="BU193" i="12"/>
  <c r="V206" i="12"/>
  <c r="AN137" i="12"/>
  <c r="BZ190" i="12"/>
  <c r="AQ175" i="12"/>
  <c r="D168" i="12"/>
  <c r="AO120" i="12"/>
  <c r="CD179" i="12"/>
  <c r="L177" i="12"/>
  <c r="S160" i="12"/>
  <c r="AU190" i="12"/>
  <c r="M143" i="12"/>
  <c r="CQ119" i="12"/>
  <c r="BW114" i="12"/>
  <c r="CB136" i="12"/>
  <c r="BR177" i="12"/>
  <c r="CM157" i="12"/>
  <c r="R213" i="12"/>
  <c r="AU200" i="12"/>
  <c r="C144" i="12"/>
  <c r="BB193" i="12"/>
  <c r="AW120" i="12"/>
  <c r="BL211" i="12"/>
  <c r="L189" i="12"/>
  <c r="Z119" i="12"/>
  <c r="BY160" i="12"/>
  <c r="CJ175" i="12"/>
  <c r="AX188" i="12"/>
  <c r="AT145" i="12"/>
  <c r="CJ193" i="12"/>
  <c r="AJ210" i="12"/>
  <c r="CC159" i="12"/>
  <c r="CB180" i="12"/>
  <c r="BZ212" i="12"/>
  <c r="BP172" i="12"/>
  <c r="CO210" i="12"/>
  <c r="CF202" i="12"/>
  <c r="M212" i="12"/>
  <c r="AQ183" i="12"/>
  <c r="P210" i="12"/>
  <c r="BI211" i="12"/>
  <c r="CL195" i="12"/>
  <c r="BH212" i="12"/>
  <c r="V163" i="12"/>
  <c r="AP137" i="12"/>
  <c r="BS174" i="12"/>
  <c r="BK194" i="12"/>
  <c r="CS124" i="12"/>
  <c r="J193" i="12"/>
  <c r="BM168" i="12"/>
  <c r="I215" i="12"/>
  <c r="BN161" i="12"/>
  <c r="D202" i="12"/>
  <c r="H187" i="12"/>
  <c r="D183" i="12"/>
  <c r="CB193" i="12"/>
  <c r="AA208" i="12"/>
  <c r="CJ204" i="12"/>
  <c r="CV202" i="12"/>
  <c r="AN143" i="12"/>
  <c r="BP208" i="12"/>
  <c r="BV166" i="12"/>
  <c r="CF191" i="12"/>
  <c r="BY192" i="12"/>
  <c r="BW113" i="12"/>
  <c r="CI212" i="12"/>
  <c r="AV188" i="12"/>
  <c r="AK136" i="12"/>
  <c r="CJ213" i="12"/>
  <c r="CZ164" i="12"/>
  <c r="I158" i="12"/>
  <c r="BH168" i="12"/>
  <c r="CI149" i="12"/>
  <c r="S141" i="12"/>
  <c r="CU120" i="12"/>
  <c r="CF204" i="12"/>
  <c r="W188" i="12"/>
  <c r="CE142" i="12"/>
  <c r="F217" i="12"/>
  <c r="AM212" i="12"/>
  <c r="CU146" i="12"/>
  <c r="M152" i="12"/>
  <c r="CA145" i="12"/>
  <c r="AA122" i="12"/>
  <c r="S145" i="12"/>
  <c r="CL122" i="12"/>
  <c r="BA189" i="12"/>
  <c r="BX188" i="12"/>
  <c r="BS180" i="12"/>
  <c r="DA215" i="12"/>
  <c r="AI119" i="12"/>
  <c r="F216" i="12"/>
  <c r="T140" i="12"/>
  <c r="J164" i="12"/>
  <c r="AD129" i="12"/>
  <c r="AD197" i="12"/>
  <c r="AE153" i="12"/>
  <c r="AM198" i="12"/>
  <c r="AJ149" i="12"/>
  <c r="N142" i="12"/>
  <c r="AU125" i="12"/>
  <c r="H133" i="12"/>
  <c r="BJ153" i="12"/>
  <c r="CS184" i="12"/>
  <c r="CM188" i="12"/>
  <c r="Y203" i="12"/>
  <c r="DA198" i="12"/>
  <c r="BO149" i="12"/>
  <c r="CN133" i="12"/>
  <c r="AC206" i="12"/>
  <c r="H135" i="12"/>
  <c r="AW131" i="12"/>
  <c r="N148" i="12"/>
  <c r="AY187" i="12"/>
  <c r="AP210" i="12"/>
  <c r="CA148" i="12"/>
  <c r="BN129" i="12"/>
  <c r="BB150" i="12"/>
  <c r="AS173" i="12"/>
  <c r="BA172" i="12"/>
  <c r="AR141" i="12"/>
  <c r="BS141" i="12"/>
  <c r="BQ191" i="12"/>
  <c r="CT194" i="12"/>
  <c r="AI215" i="12"/>
  <c r="BA185" i="12"/>
  <c r="AQ157" i="12"/>
  <c r="BB200" i="12"/>
  <c r="X134" i="12"/>
  <c r="AK181" i="12"/>
  <c r="X160" i="12"/>
  <c r="CT183" i="12"/>
  <c r="AH135" i="12"/>
  <c r="J139" i="12"/>
  <c r="BN196" i="12"/>
  <c r="BE163" i="12"/>
  <c r="T135" i="12"/>
  <c r="Q186" i="12"/>
  <c r="CA156" i="12"/>
  <c r="AB215" i="12"/>
  <c r="CP183" i="12"/>
  <c r="BT132" i="12"/>
  <c r="CL198" i="12"/>
  <c r="BR155" i="12"/>
  <c r="BV206" i="12"/>
  <c r="BL158" i="12"/>
  <c r="BW162" i="12"/>
  <c r="Y188" i="12"/>
  <c r="BN216" i="12"/>
  <c r="AI164" i="12"/>
  <c r="BP215" i="12"/>
  <c r="AS165" i="12"/>
  <c r="CE193" i="12"/>
  <c r="R128" i="12"/>
  <c r="BJ150" i="12"/>
  <c r="BV130" i="12"/>
  <c r="CW142" i="12"/>
  <c r="BX209" i="12"/>
  <c r="DB156" i="12"/>
  <c r="Y212" i="12"/>
  <c r="BT180" i="12"/>
  <c r="CW168" i="12"/>
  <c r="BU170" i="12"/>
  <c r="CY192" i="12"/>
  <c r="BS194" i="12"/>
  <c r="AK148" i="12"/>
  <c r="AY118" i="12"/>
  <c r="BY181" i="12"/>
  <c r="BQ120" i="12"/>
  <c r="BH150" i="12"/>
  <c r="O138" i="12"/>
  <c r="CD145" i="12"/>
  <c r="CY200" i="12"/>
  <c r="CF214" i="12"/>
  <c r="BO179" i="12"/>
  <c r="AG195" i="12"/>
  <c r="Q147" i="12"/>
  <c r="AB124" i="12"/>
  <c r="AD116" i="12"/>
  <c r="CG128" i="12"/>
  <c r="CK184" i="12"/>
  <c r="BG174" i="12"/>
  <c r="BP193" i="12"/>
  <c r="AU178" i="12"/>
  <c r="BN159" i="12"/>
  <c r="BA216" i="12"/>
  <c r="AP178" i="12"/>
  <c r="P150" i="12"/>
  <c r="X216" i="12"/>
  <c r="AK209" i="12"/>
  <c r="AD201" i="12"/>
  <c r="AI121" i="12"/>
  <c r="CM210" i="12"/>
  <c r="O123" i="12"/>
  <c r="BN130" i="12"/>
  <c r="AR139" i="12"/>
  <c r="M205" i="12"/>
  <c r="AL151" i="12"/>
  <c r="CU147" i="12"/>
  <c r="BS143" i="12"/>
  <c r="BH183" i="12"/>
  <c r="Y137" i="12"/>
  <c r="CB149" i="12"/>
  <c r="V216" i="12"/>
  <c r="AX181" i="12"/>
  <c r="CR215" i="12"/>
  <c r="H150" i="12"/>
  <c r="DA184" i="12"/>
  <c r="I192" i="12"/>
  <c r="K210" i="12"/>
  <c r="BF192" i="12"/>
  <c r="CR166" i="12"/>
  <c r="O153" i="12"/>
  <c r="CW120" i="12"/>
  <c r="CX121" i="12"/>
  <c r="AJ119" i="12"/>
  <c r="R137" i="12"/>
  <c r="DB167" i="12"/>
  <c r="CF160" i="12"/>
  <c r="AF114" i="12"/>
  <c r="P182" i="12"/>
  <c r="I168" i="12"/>
  <c r="BA134" i="12"/>
  <c r="DB162" i="12"/>
  <c r="AG121" i="12"/>
  <c r="R125" i="12"/>
  <c r="CU180" i="12"/>
  <c r="CU113" i="12"/>
  <c r="BR131" i="12"/>
  <c r="Q125" i="12"/>
  <c r="CJ156" i="12"/>
  <c r="AB206" i="12"/>
  <c r="AC120" i="12"/>
  <c r="D144" i="12"/>
  <c r="P149" i="12"/>
  <c r="AL149" i="12"/>
  <c r="BK173" i="12"/>
  <c r="BE203" i="12"/>
  <c r="CG136" i="12"/>
  <c r="CS128" i="12"/>
  <c r="BP127" i="12"/>
  <c r="CY193" i="12"/>
  <c r="BN148" i="12"/>
  <c r="CR168" i="12"/>
  <c r="BJ122" i="12"/>
  <c r="CN204" i="12"/>
  <c r="BU146" i="12"/>
  <c r="BG194" i="12"/>
  <c r="M134" i="12"/>
  <c r="CL150" i="12"/>
  <c r="DA161" i="12"/>
  <c r="AG165" i="12"/>
  <c r="AO165" i="12"/>
  <c r="BC120" i="12"/>
  <c r="CA187" i="12"/>
  <c r="F180" i="12"/>
  <c r="BN193" i="12"/>
  <c r="Y171" i="12"/>
  <c r="W192" i="12"/>
  <c r="CC145" i="12"/>
  <c r="F129" i="12"/>
  <c r="BF186" i="12"/>
  <c r="CA151" i="12"/>
  <c r="X193" i="12"/>
  <c r="AM178" i="12"/>
  <c r="AT115" i="12"/>
  <c r="P116" i="12"/>
  <c r="AI155" i="12"/>
  <c r="CA140" i="12"/>
  <c r="BM171" i="12"/>
  <c r="BQ146" i="12"/>
  <c r="BH113" i="12"/>
  <c r="AO198" i="12"/>
  <c r="AI143" i="12"/>
  <c r="U188" i="12"/>
  <c r="BY124" i="12"/>
  <c r="J189" i="12"/>
  <c r="AW134" i="12"/>
  <c r="AV114" i="12"/>
  <c r="DC187" i="12"/>
  <c r="BE199" i="12"/>
  <c r="S149" i="12"/>
  <c r="AT209" i="12"/>
  <c r="AB161" i="12"/>
  <c r="AQ169" i="12"/>
  <c r="CG201" i="12"/>
  <c r="BI175" i="12"/>
  <c r="AN169" i="12"/>
  <c r="T197" i="12"/>
  <c r="AC152" i="12"/>
  <c r="CZ183" i="12"/>
  <c r="BB137" i="12"/>
  <c r="P136" i="12"/>
  <c r="AA147" i="12"/>
  <c r="CD189" i="12"/>
  <c r="DC201" i="12"/>
  <c r="AF162" i="12"/>
  <c r="BB208" i="12"/>
  <c r="AE197" i="12"/>
  <c r="BY199" i="12"/>
  <c r="BE156" i="12"/>
  <c r="AR140" i="12"/>
  <c r="CS122" i="12"/>
  <c r="AP145" i="12"/>
  <c r="BQ156" i="12"/>
  <c r="BZ145" i="12"/>
  <c r="AR192" i="12"/>
  <c r="W128" i="12"/>
  <c r="AL131" i="12"/>
  <c r="L124" i="12"/>
  <c r="C132" i="12"/>
  <c r="AQ196" i="12"/>
  <c r="BK120" i="12"/>
  <c r="AW185" i="12"/>
  <c r="DC176" i="12"/>
  <c r="CG209" i="12"/>
  <c r="AQ130" i="12"/>
  <c r="L140" i="12"/>
  <c r="BA141" i="12"/>
  <c r="AG125" i="12"/>
  <c r="AR170" i="12"/>
  <c r="BD204" i="12"/>
  <c r="CO199" i="12"/>
  <c r="AX117" i="12"/>
  <c r="BV199" i="12"/>
  <c r="AK133" i="12"/>
  <c r="CI134" i="12"/>
  <c r="AS123" i="12"/>
  <c r="Y216" i="12"/>
  <c r="CN149" i="12"/>
  <c r="AP142" i="12"/>
  <c r="AZ189" i="12"/>
  <c r="CP199" i="12"/>
  <c r="CJ202" i="12"/>
  <c r="BF125" i="12"/>
  <c r="AV167" i="12"/>
  <c r="AF140" i="12"/>
  <c r="AR147" i="12"/>
  <c r="AF132" i="12"/>
  <c r="U159" i="12"/>
  <c r="D197" i="12"/>
  <c r="BU163" i="12"/>
  <c r="AT207" i="12"/>
  <c r="H191" i="12"/>
  <c r="L197" i="12"/>
  <c r="AW205" i="12"/>
  <c r="AR124" i="12"/>
  <c r="AV168" i="12"/>
  <c r="CJ199" i="12"/>
  <c r="BW121" i="12"/>
  <c r="M129" i="12"/>
  <c r="N139" i="12"/>
  <c r="AS174" i="12"/>
  <c r="CP182" i="12"/>
  <c r="Z165" i="12"/>
  <c r="AG144" i="12"/>
  <c r="E145" i="12"/>
  <c r="CJ214" i="12"/>
  <c r="AH145" i="12"/>
  <c r="BM189" i="12"/>
  <c r="AL130" i="12"/>
  <c r="BB134" i="12"/>
  <c r="CJ200" i="12"/>
  <c r="AT165" i="12"/>
  <c r="E202" i="12"/>
  <c r="O118" i="12"/>
  <c r="BV146" i="12"/>
  <c r="Q187" i="12"/>
  <c r="AA166" i="12"/>
  <c r="CP137" i="12"/>
  <c r="BC155" i="12"/>
  <c r="AC135" i="12"/>
  <c r="D198" i="12"/>
  <c r="E168" i="12"/>
  <c r="BP188" i="12"/>
  <c r="BT185" i="12"/>
  <c r="AO187" i="12"/>
  <c r="CK186" i="12"/>
  <c r="BJ171" i="12"/>
  <c r="CR117" i="12"/>
  <c r="AQ179" i="12"/>
  <c r="BH117" i="12"/>
  <c r="AT156" i="12"/>
  <c r="CN171" i="12"/>
  <c r="AK157" i="12"/>
  <c r="AV117" i="12"/>
  <c r="AI201" i="12"/>
  <c r="CM190" i="12"/>
  <c r="CL215" i="12"/>
  <c r="BN176" i="12"/>
  <c r="AB164" i="12"/>
  <c r="CN170" i="12"/>
  <c r="AM209" i="12"/>
  <c r="CO145" i="12"/>
  <c r="BU166" i="12"/>
  <c r="D140" i="12"/>
  <c r="CL204" i="12"/>
  <c r="Q123" i="12"/>
  <c r="AL125" i="12"/>
  <c r="CF136" i="12"/>
  <c r="AM186" i="12"/>
  <c r="G213" i="12"/>
  <c r="AY194" i="12"/>
  <c r="CO152" i="12"/>
  <c r="AR182" i="12"/>
  <c r="AT153" i="12"/>
  <c r="CN190" i="12"/>
  <c r="CN131" i="12"/>
  <c r="S154" i="12"/>
  <c r="S187" i="12"/>
  <c r="AR207" i="12"/>
  <c r="BG214" i="12"/>
  <c r="BH170" i="12"/>
  <c r="M209" i="12"/>
  <c r="CL181" i="12"/>
  <c r="H215" i="12"/>
  <c r="P141" i="12"/>
  <c r="AA134" i="12"/>
  <c r="BX151" i="12"/>
  <c r="BG143" i="12"/>
  <c r="CO166" i="12"/>
  <c r="E206" i="12"/>
  <c r="AE182" i="12"/>
  <c r="U216" i="12"/>
  <c r="CL144" i="12"/>
  <c r="S129" i="12"/>
  <c r="J182" i="12"/>
  <c r="AB204" i="12"/>
  <c r="M186" i="12"/>
  <c r="AL148" i="12"/>
  <c r="BH182" i="12"/>
  <c r="Q180" i="12"/>
  <c r="BF170" i="12"/>
  <c r="BU135" i="12"/>
  <c r="BD115" i="12"/>
  <c r="X197" i="12"/>
  <c r="AO134" i="12"/>
  <c r="BA135" i="12"/>
  <c r="CR164" i="12"/>
  <c r="M192" i="12"/>
  <c r="BV174" i="12"/>
  <c r="CC175" i="12"/>
  <c r="M137" i="12"/>
  <c r="CL202" i="12"/>
  <c r="AC162" i="12"/>
  <c r="N192" i="12"/>
  <c r="Z168" i="12"/>
  <c r="BS216" i="12"/>
  <c r="AP132" i="12"/>
  <c r="BE194" i="12"/>
  <c r="BW119" i="12"/>
  <c r="BX141" i="12"/>
  <c r="AS178" i="12"/>
  <c r="BX122" i="12"/>
  <c r="BC210" i="12"/>
  <c r="AM180" i="12"/>
  <c r="AS216" i="12"/>
  <c r="BF142" i="12"/>
  <c r="BB120" i="12"/>
  <c r="BK163" i="12"/>
  <c r="CH209" i="12"/>
  <c r="CD151" i="12"/>
  <c r="CN203" i="12"/>
  <c r="BI207" i="12"/>
  <c r="AG149" i="12"/>
  <c r="AJ212" i="12"/>
  <c r="BW127" i="12"/>
  <c r="Z144" i="12"/>
  <c r="F203" i="12"/>
  <c r="CJ180" i="12"/>
  <c r="CS175" i="12"/>
  <c r="BX133" i="12"/>
  <c r="AF154" i="12"/>
  <c r="AG157" i="12"/>
  <c r="N153" i="12"/>
  <c r="CG199" i="12"/>
  <c r="BQ141" i="12"/>
  <c r="AA182" i="12"/>
  <c r="T164" i="12"/>
  <c r="BT155" i="12"/>
  <c r="Z134" i="12"/>
  <c r="CF170" i="12"/>
  <c r="BW211" i="12"/>
  <c r="BF207" i="12"/>
  <c r="S155" i="12"/>
  <c r="AI198" i="12"/>
  <c r="DC215" i="12"/>
  <c r="Z217" i="12"/>
  <c r="DC121" i="12"/>
  <c r="BW160" i="12"/>
  <c r="CZ179" i="12"/>
  <c r="BF199" i="12"/>
  <c r="AD180" i="12"/>
  <c r="BC216" i="12"/>
  <c r="AW116" i="12"/>
  <c r="V199" i="12"/>
  <c r="AB162" i="12"/>
  <c r="BZ123" i="12"/>
  <c r="AM204" i="12"/>
  <c r="BE150" i="12"/>
  <c r="BJ124" i="12"/>
  <c r="CY172" i="12"/>
  <c r="O192" i="12"/>
  <c r="Z178" i="12"/>
  <c r="CD161" i="12"/>
  <c r="AF130" i="12"/>
  <c r="CP165" i="12"/>
  <c r="BI205" i="12"/>
  <c r="Q124" i="12"/>
  <c r="AQ209" i="12"/>
  <c r="K214" i="12"/>
  <c r="V188" i="12"/>
  <c r="Q183" i="12"/>
  <c r="AO176" i="12"/>
  <c r="U200" i="12"/>
  <c r="AG116" i="12"/>
  <c r="BC214" i="12"/>
  <c r="AA213" i="12"/>
  <c r="CX147" i="12"/>
  <c r="BD119" i="12"/>
  <c r="DC204" i="12"/>
  <c r="S125" i="12"/>
  <c r="H174" i="12"/>
  <c r="Q173" i="12"/>
  <c r="BA191" i="12"/>
  <c r="AF161" i="12"/>
  <c r="BC115" i="12"/>
  <c r="BF134" i="12"/>
  <c r="CG142" i="12"/>
  <c r="AM147" i="12"/>
  <c r="CY199" i="12"/>
  <c r="BK118" i="12"/>
  <c r="CK152" i="12"/>
  <c r="O132" i="12"/>
  <c r="CA166" i="12"/>
  <c r="AB128" i="12"/>
  <c r="CN126" i="12"/>
  <c r="AL191" i="12"/>
  <c r="CU173" i="12"/>
  <c r="CC199" i="12"/>
  <c r="CH204" i="12"/>
  <c r="BY117" i="12"/>
  <c r="AT158" i="12"/>
  <c r="L126" i="12"/>
  <c r="AO174" i="12"/>
  <c r="AT213" i="12"/>
  <c r="CE125" i="12"/>
  <c r="CR210" i="12"/>
  <c r="N168" i="12"/>
  <c r="AP211" i="12"/>
  <c r="U118" i="12"/>
  <c r="BP207" i="12"/>
  <c r="C157" i="12"/>
  <c r="I200" i="12"/>
  <c r="BF151" i="12"/>
  <c r="BQ161" i="12"/>
  <c r="CU130" i="12"/>
  <c r="C113" i="12"/>
  <c r="AG164" i="12"/>
  <c r="AU209" i="12"/>
  <c r="CX157" i="12"/>
  <c r="BA158" i="12"/>
  <c r="AK137" i="12"/>
  <c r="BB210" i="12"/>
  <c r="CV173" i="12"/>
  <c r="AE114" i="12"/>
  <c r="L120" i="12"/>
  <c r="BW173" i="12"/>
  <c r="CD184" i="12"/>
  <c r="AQ145" i="12"/>
  <c r="CO206" i="12"/>
  <c r="BQ186" i="12"/>
  <c r="AT146" i="12"/>
  <c r="AV121" i="12"/>
  <c r="BL118" i="12"/>
  <c r="BU175" i="12"/>
  <c r="BG187" i="12"/>
  <c r="CF197" i="12"/>
  <c r="AY206" i="12"/>
  <c r="CD118" i="12"/>
  <c r="AN202" i="12"/>
  <c r="V172" i="12"/>
  <c r="BY177" i="12"/>
  <c r="H189" i="12"/>
  <c r="DA128" i="12"/>
  <c r="DC173" i="12"/>
  <c r="CX208" i="12"/>
  <c r="N188" i="12"/>
  <c r="Q151" i="12"/>
  <c r="CZ178" i="12"/>
  <c r="CG159" i="12"/>
  <c r="M116" i="12"/>
  <c r="AM193" i="12"/>
  <c r="CE209" i="12"/>
  <c r="CJ113" i="12"/>
  <c r="BW151" i="12"/>
  <c r="AC172" i="12"/>
  <c r="AV211" i="12"/>
  <c r="CB184" i="12"/>
  <c r="CN154" i="12"/>
  <c r="CA133" i="12"/>
  <c r="AZ179" i="12"/>
  <c r="AY216" i="12"/>
  <c r="O146" i="12"/>
  <c r="BU153" i="12"/>
  <c r="CH165" i="12"/>
  <c r="AO178" i="12"/>
  <c r="BV126" i="12"/>
  <c r="F130" i="12"/>
  <c r="R195" i="12"/>
  <c r="DC153" i="12"/>
  <c r="BJ193" i="12"/>
  <c r="AI204" i="12"/>
  <c r="BE182" i="12"/>
  <c r="U197" i="12"/>
  <c r="BB191" i="12"/>
  <c r="BN210" i="12"/>
  <c r="J173" i="12"/>
  <c r="BY195" i="12"/>
  <c r="CU199" i="12"/>
  <c r="BJ151" i="12"/>
  <c r="AY134" i="12"/>
  <c r="CV152" i="12"/>
  <c r="Y175" i="12"/>
  <c r="BW185" i="12"/>
  <c r="BJ185" i="12"/>
  <c r="L186" i="12"/>
  <c r="M125" i="12"/>
  <c r="AJ180" i="12"/>
  <c r="AU140" i="12"/>
  <c r="CO123" i="12"/>
  <c r="CN160" i="12"/>
  <c r="CW141" i="12"/>
  <c r="AX126" i="12"/>
  <c r="O149" i="12"/>
  <c r="CP209" i="12"/>
  <c r="X169" i="12"/>
  <c r="X116" i="12"/>
  <c r="Z113" i="12"/>
  <c r="AQ173" i="12"/>
  <c r="BL143" i="12"/>
  <c r="CZ210" i="12"/>
  <c r="AU148" i="12"/>
  <c r="AK192" i="12"/>
  <c r="BR174" i="12"/>
  <c r="BY137" i="12"/>
  <c r="AK115" i="12"/>
  <c r="CN123" i="12"/>
  <c r="CQ155" i="12"/>
  <c r="DB184" i="12"/>
  <c r="AJ116" i="12"/>
  <c r="D174" i="12"/>
  <c r="R146" i="12"/>
  <c r="L146" i="12"/>
  <c r="U133" i="12"/>
  <c r="BS182" i="12"/>
  <c r="C198" i="12"/>
  <c r="CK154" i="12"/>
  <c r="S122" i="12"/>
  <c r="CS168" i="12"/>
  <c r="AK126" i="12"/>
  <c r="CV217" i="12"/>
  <c r="E128" i="12"/>
  <c r="U199" i="12"/>
  <c r="CR122" i="12"/>
  <c r="BF209" i="12"/>
  <c r="BJ160" i="12"/>
  <c r="W160" i="12"/>
  <c r="AK147" i="12"/>
  <c r="CW152" i="12"/>
  <c r="F118" i="12"/>
  <c r="W205" i="12"/>
  <c r="BR173" i="12"/>
  <c r="BO176" i="12"/>
  <c r="J122" i="12"/>
  <c r="CR193" i="12"/>
  <c r="BE197" i="12"/>
  <c r="T165" i="12"/>
  <c r="AI114" i="12"/>
  <c r="C196" i="12"/>
  <c r="CW154" i="12"/>
  <c r="W166" i="12"/>
  <c r="BD117" i="12"/>
  <c r="P145" i="12"/>
  <c r="BQ201" i="12"/>
  <c r="AO135" i="12"/>
  <c r="AR199" i="12"/>
  <c r="V195" i="12"/>
  <c r="BM141" i="12"/>
  <c r="U163" i="12"/>
  <c r="Q161" i="12"/>
  <c r="CQ164" i="12"/>
  <c r="BL207" i="12"/>
  <c r="DC205" i="12"/>
  <c r="CK136" i="12"/>
  <c r="BV158" i="12"/>
  <c r="AM138" i="12"/>
  <c r="AZ142" i="12"/>
  <c r="J151" i="12"/>
  <c r="CI130" i="12"/>
  <c r="CW173" i="12"/>
  <c r="CS118" i="12"/>
  <c r="CS147" i="12"/>
  <c r="CT117" i="12"/>
  <c r="CU115" i="12"/>
  <c r="BX215" i="12"/>
  <c r="S203" i="12"/>
  <c r="CA201" i="12"/>
  <c r="W165" i="12"/>
  <c r="DA203" i="12"/>
  <c r="AH131" i="12"/>
  <c r="CY125" i="12"/>
  <c r="DA114" i="12"/>
  <c r="BB119" i="12"/>
  <c r="BO207" i="12"/>
  <c r="Q154" i="12"/>
  <c r="CJ131" i="12"/>
  <c r="E131" i="12"/>
  <c r="CM135" i="12"/>
  <c r="CP113" i="12"/>
  <c r="CG137" i="12"/>
  <c r="BX121" i="12"/>
  <c r="CU217" i="12"/>
  <c r="CG176" i="12"/>
  <c r="Y155" i="12"/>
  <c r="X174" i="12"/>
  <c r="CK114" i="12"/>
  <c r="AA156" i="12"/>
  <c r="AR163" i="12"/>
  <c r="CD116" i="12"/>
  <c r="AT172" i="12"/>
  <c r="M217" i="12"/>
  <c r="BH164" i="12"/>
  <c r="AI152" i="12"/>
  <c r="CY167" i="12"/>
  <c r="BS208" i="12"/>
  <c r="CC163" i="12"/>
  <c r="BF165" i="12"/>
  <c r="I120" i="12"/>
  <c r="CV166" i="12"/>
  <c r="BN172" i="12"/>
  <c r="CT196" i="12"/>
  <c r="AC129" i="12"/>
  <c r="CW184" i="12"/>
  <c r="BQ217" i="12"/>
  <c r="AT201" i="12"/>
  <c r="CB177" i="12"/>
  <c r="AL132" i="12"/>
  <c r="BB138" i="12"/>
  <c r="W184" i="12"/>
  <c r="AJ142" i="12"/>
  <c r="BF188" i="12"/>
  <c r="DB193" i="12"/>
  <c r="AC154" i="12"/>
  <c r="AR155" i="12"/>
  <c r="CU178" i="12"/>
  <c r="D120" i="12"/>
  <c r="E125" i="12"/>
  <c r="DC196" i="12"/>
  <c r="CJ211" i="12"/>
  <c r="BS135" i="12"/>
  <c r="AO140" i="12"/>
  <c r="CH146" i="12"/>
  <c r="CL129" i="12"/>
  <c r="CB175" i="12"/>
  <c r="BJ175" i="12"/>
  <c r="J202" i="12"/>
  <c r="CI138" i="12"/>
  <c r="N196" i="12"/>
  <c r="BZ213" i="12"/>
  <c r="AB185" i="12"/>
  <c r="BO126" i="12"/>
  <c r="AV137" i="12"/>
  <c r="CC198" i="12"/>
  <c r="CC135" i="12"/>
  <c r="W203" i="12"/>
  <c r="AS146" i="12"/>
  <c r="AK217" i="12"/>
  <c r="O115" i="12"/>
  <c r="V122" i="12"/>
  <c r="BN139" i="12"/>
  <c r="DC147" i="12"/>
  <c r="CC169" i="12"/>
  <c r="CU136" i="12"/>
  <c r="AQ206" i="12"/>
  <c r="N136" i="12"/>
  <c r="Q129" i="12"/>
  <c r="CK159" i="12"/>
  <c r="AY177" i="12"/>
  <c r="CC119" i="12"/>
  <c r="AE132" i="12"/>
  <c r="AP160" i="12"/>
  <c r="AV140" i="12"/>
  <c r="CL113" i="12"/>
  <c r="C180" i="12"/>
  <c r="DA148" i="12"/>
  <c r="K212" i="12"/>
  <c r="BP195" i="12"/>
  <c r="AR138" i="12"/>
  <c r="BO202" i="12"/>
  <c r="Q139" i="12"/>
  <c r="BS125" i="12"/>
  <c r="V179" i="12"/>
  <c r="D214" i="12"/>
  <c r="BW136" i="12"/>
  <c r="BN194" i="12"/>
  <c r="CR154" i="12"/>
  <c r="AM123" i="12"/>
  <c r="AZ116" i="12"/>
  <c r="H163" i="12"/>
  <c r="AY200" i="12"/>
  <c r="CB114" i="12"/>
  <c r="U181" i="12"/>
  <c r="CO129" i="12"/>
  <c r="AU144" i="12"/>
  <c r="CD191" i="12"/>
  <c r="P170" i="12"/>
  <c r="AX214" i="12"/>
  <c r="CW198" i="12"/>
  <c r="AA183" i="12"/>
  <c r="AK118" i="12"/>
  <c r="AD187" i="12"/>
  <c r="CK216" i="12"/>
  <c r="AH141" i="12"/>
  <c r="BB171" i="12"/>
  <c r="K169" i="12"/>
  <c r="S175" i="12"/>
  <c r="CE215" i="12"/>
  <c r="CW189" i="12"/>
  <c r="CE216" i="12"/>
  <c r="I204" i="12"/>
  <c r="BK121" i="12"/>
  <c r="AO142" i="12"/>
  <c r="BN168" i="12"/>
  <c r="CG195" i="12"/>
  <c r="BE200" i="12"/>
  <c r="BD183" i="12"/>
  <c r="AE171" i="12"/>
  <c r="AP215" i="12"/>
  <c r="BE128" i="12"/>
  <c r="BT153" i="12"/>
  <c r="AW179" i="12"/>
  <c r="AU166" i="12"/>
  <c r="Z203" i="12"/>
  <c r="BM129" i="12"/>
  <c r="AT147" i="12"/>
  <c r="AA198" i="12"/>
  <c r="H171" i="12"/>
  <c r="AD178" i="12"/>
  <c r="CT182" i="12"/>
  <c r="BJ214" i="12"/>
  <c r="AR169" i="12"/>
  <c r="CD139" i="12"/>
  <c r="CF172" i="12"/>
  <c r="CP216" i="12"/>
  <c r="AU177" i="12"/>
  <c r="BE196" i="12"/>
  <c r="G210" i="12"/>
  <c r="CM161" i="12"/>
  <c r="BM143" i="12"/>
  <c r="CD135" i="12"/>
  <c r="AN171" i="12"/>
  <c r="AJ144" i="12"/>
  <c r="BU138" i="12"/>
  <c r="BL214" i="12"/>
  <c r="CU189" i="12"/>
  <c r="CS150" i="12"/>
  <c r="E138" i="12"/>
  <c r="BI123" i="12"/>
  <c r="X115" i="12"/>
  <c r="AK159" i="12"/>
  <c r="AH157" i="12"/>
  <c r="AF116" i="12"/>
  <c r="CC126" i="12"/>
  <c r="AO197" i="12"/>
  <c r="BF203" i="12"/>
  <c r="BD151" i="12"/>
  <c r="BP134" i="12"/>
  <c r="Z150" i="12"/>
  <c r="V192" i="12"/>
  <c r="AQ147" i="12"/>
  <c r="X212" i="12"/>
  <c r="CP207" i="12"/>
  <c r="CS132" i="12"/>
  <c r="U123" i="12"/>
  <c r="L157" i="12"/>
  <c r="CT184" i="12"/>
  <c r="CL140" i="12"/>
  <c r="F125" i="12"/>
  <c r="AS133" i="12"/>
  <c r="H124" i="12"/>
  <c r="CO115" i="12"/>
  <c r="AO158" i="12"/>
  <c r="CH153" i="12"/>
  <c r="AQ159" i="12"/>
  <c r="BU130" i="12"/>
  <c r="CJ152" i="12"/>
  <c r="CL170" i="12"/>
  <c r="CZ196" i="12"/>
  <c r="BW206" i="12"/>
  <c r="CB196" i="12"/>
  <c r="CD129" i="12"/>
  <c r="P167" i="12"/>
  <c r="L149" i="12"/>
  <c r="N155" i="12"/>
  <c r="Q162" i="12"/>
  <c r="BT114" i="12"/>
  <c r="BV149" i="12"/>
  <c r="BW132" i="12"/>
  <c r="BT189" i="12"/>
  <c r="CW113" i="12"/>
  <c r="P187" i="12"/>
  <c r="AZ134" i="12"/>
  <c r="AA196" i="12"/>
  <c r="AN211" i="12"/>
  <c r="AY172" i="12"/>
  <c r="J206" i="12"/>
  <c r="BO199" i="12"/>
  <c r="AL184" i="12"/>
  <c r="AT181" i="12"/>
  <c r="BO159" i="12"/>
  <c r="CB169" i="12"/>
  <c r="BB175" i="12"/>
  <c r="BA193" i="12"/>
  <c r="CB208" i="12"/>
  <c r="X177" i="12"/>
  <c r="CN212" i="12"/>
  <c r="J199" i="12"/>
  <c r="AT149" i="12"/>
  <c r="BB145" i="12"/>
  <c r="AV153" i="12"/>
  <c r="CU186" i="12"/>
  <c r="DA188" i="12"/>
  <c r="BJ184" i="12"/>
  <c r="CQ147" i="12"/>
  <c r="CV186" i="12"/>
  <c r="L169" i="12"/>
  <c r="BS129" i="12"/>
  <c r="K160" i="12"/>
  <c r="BP197" i="12"/>
  <c r="CA214" i="12"/>
  <c r="AB138" i="12"/>
  <c r="AK113" i="12"/>
  <c r="BQ121" i="12"/>
  <c r="CC207" i="12"/>
  <c r="G142" i="12"/>
  <c r="I118" i="12"/>
  <c r="CI155" i="12"/>
  <c r="F154" i="12"/>
  <c r="CJ148" i="12"/>
  <c r="AF159" i="12"/>
  <c r="N166" i="12"/>
  <c r="BE216" i="12"/>
  <c r="M204" i="12"/>
  <c r="CW217" i="12"/>
  <c r="BI147" i="12"/>
  <c r="CZ151" i="12"/>
  <c r="Z174" i="12"/>
  <c r="AF199" i="12"/>
  <c r="O172" i="12"/>
  <c r="AQ165" i="12"/>
  <c r="K133" i="12"/>
  <c r="M154" i="12"/>
  <c r="AG189" i="12"/>
  <c r="BW155" i="12"/>
  <c r="CO158" i="12"/>
  <c r="CB207" i="12"/>
  <c r="AD176" i="12"/>
  <c r="CF185" i="12"/>
  <c r="W204" i="12"/>
  <c r="AE151" i="12"/>
  <c r="CG121" i="12"/>
  <c r="CY174" i="12"/>
  <c r="CI165" i="12"/>
  <c r="CZ206" i="12"/>
  <c r="G203" i="12"/>
  <c r="CQ134" i="12"/>
  <c r="V174" i="12"/>
  <c r="BP161" i="12"/>
  <c r="AE139" i="12"/>
  <c r="BH143" i="12"/>
  <c r="CB199" i="12"/>
  <c r="BD179" i="12"/>
  <c r="CU171" i="12"/>
  <c r="Q159" i="12"/>
  <c r="W212" i="12"/>
  <c r="CO197" i="12"/>
  <c r="DC145" i="12"/>
  <c r="O195" i="12"/>
  <c r="AV175" i="12"/>
  <c r="G182" i="12"/>
  <c r="BY143" i="12"/>
  <c r="AX165" i="12"/>
  <c r="CW199" i="12"/>
  <c r="BP135" i="12"/>
  <c r="BD198" i="12"/>
  <c r="BT122" i="12"/>
  <c r="H172" i="12"/>
  <c r="AH214" i="12"/>
  <c r="AS158" i="12"/>
  <c r="AO173" i="12"/>
  <c r="W157" i="12"/>
  <c r="E149" i="12"/>
  <c r="AF135" i="12"/>
  <c r="BK124" i="12"/>
  <c r="AD205" i="12"/>
  <c r="AV194" i="12"/>
  <c r="Z151" i="12"/>
  <c r="Q169" i="12"/>
  <c r="DC180" i="12"/>
  <c r="BE193" i="12"/>
  <c r="V210" i="12"/>
  <c r="O131" i="12"/>
  <c r="N180" i="12"/>
  <c r="BO163" i="12"/>
  <c r="BJ203" i="12"/>
  <c r="CH128" i="12"/>
  <c r="Z135" i="12"/>
  <c r="AU164" i="12"/>
  <c r="X175" i="12"/>
  <c r="AR158" i="12"/>
  <c r="BO203" i="12"/>
  <c r="BX196" i="12"/>
  <c r="P212" i="12"/>
  <c r="CU119" i="12"/>
  <c r="BD216" i="12"/>
  <c r="F187" i="12"/>
  <c r="L217" i="12"/>
  <c r="BF144" i="12"/>
  <c r="AD138" i="12"/>
  <c r="X202" i="12"/>
  <c r="BO169" i="12"/>
  <c r="AS201" i="12"/>
  <c r="BZ183" i="12"/>
  <c r="AI209" i="12"/>
  <c r="M198" i="12"/>
  <c r="BA113" i="12"/>
  <c r="BM205" i="12"/>
  <c r="CP179" i="12"/>
  <c r="BF197" i="12"/>
  <c r="AJ197" i="12"/>
  <c r="M180" i="12"/>
  <c r="BV139" i="12"/>
  <c r="AH207" i="12"/>
  <c r="AC124" i="12"/>
  <c r="BV123" i="12"/>
  <c r="K171" i="12"/>
  <c r="CQ136" i="12"/>
  <c r="BK123" i="12"/>
  <c r="BQ214" i="12"/>
  <c r="CW192" i="12"/>
  <c r="CZ199" i="12"/>
  <c r="CN151" i="12"/>
  <c r="AO189" i="12"/>
  <c r="CJ135" i="12"/>
  <c r="J200" i="12"/>
  <c r="AI190" i="12"/>
  <c r="BL135" i="12"/>
  <c r="BC200" i="12"/>
  <c r="E208" i="12"/>
  <c r="BM155" i="12"/>
  <c r="CN139" i="12"/>
  <c r="CN206" i="12"/>
  <c r="AE155" i="12"/>
  <c r="AS138" i="12"/>
  <c r="AR205" i="12"/>
  <c r="AO129" i="12"/>
  <c r="CY189" i="12"/>
  <c r="BF181" i="12"/>
  <c r="CN177" i="12"/>
  <c r="AQ161" i="12"/>
  <c r="BK212" i="12"/>
  <c r="L143" i="12"/>
  <c r="AJ184" i="12"/>
  <c r="I144" i="12"/>
  <c r="AS176" i="12"/>
  <c r="AS167" i="12"/>
  <c r="Q215" i="12"/>
  <c r="Y209" i="12"/>
  <c r="BW207" i="12"/>
  <c r="CW167" i="12"/>
  <c r="BR168" i="12"/>
  <c r="CE204" i="12"/>
  <c r="BJ200" i="12"/>
  <c r="CO208" i="12"/>
  <c r="R153" i="12"/>
  <c r="P198" i="12"/>
  <c r="BM204" i="12"/>
  <c r="CE173" i="12"/>
  <c r="Z198" i="12"/>
  <c r="BN214" i="12"/>
  <c r="AB115" i="12"/>
  <c r="BF182" i="12"/>
  <c r="BW192" i="12"/>
  <c r="BS123" i="12"/>
  <c r="R216" i="12"/>
  <c r="Z130" i="12"/>
  <c r="D158" i="12"/>
  <c r="AR117" i="12"/>
  <c r="T133" i="12"/>
  <c r="AD148" i="12"/>
  <c r="F207" i="12"/>
  <c r="P179" i="12"/>
  <c r="BS211" i="12"/>
  <c r="BA153" i="12"/>
  <c r="BA169" i="12"/>
  <c r="AQ193" i="12"/>
  <c r="BF175" i="12"/>
  <c r="CX190" i="12"/>
  <c r="CC154" i="12"/>
  <c r="AL144" i="12"/>
  <c r="BH186" i="12"/>
  <c r="V201" i="12"/>
  <c r="CI189" i="12"/>
  <c r="CN145" i="12"/>
  <c r="AC198" i="12"/>
  <c r="CW204" i="12"/>
  <c r="CZ201" i="12"/>
  <c r="AX118" i="12"/>
  <c r="BR119" i="12"/>
  <c r="AE135" i="12"/>
  <c r="BE137" i="12"/>
  <c r="CK131" i="12"/>
  <c r="BH147" i="12"/>
  <c r="AG216" i="12"/>
  <c r="CS154" i="12"/>
  <c r="BF121" i="12"/>
  <c r="CW133" i="12"/>
  <c r="E200" i="12"/>
  <c r="BD169" i="12"/>
  <c r="AY145" i="12"/>
  <c r="I127" i="12"/>
  <c r="AI176" i="12"/>
  <c r="CH129" i="12"/>
  <c r="DB158" i="12"/>
  <c r="AG184" i="12"/>
  <c r="BO158" i="12"/>
  <c r="I212" i="12"/>
  <c r="CA203" i="12"/>
  <c r="CN208" i="12"/>
  <c r="CZ153" i="12"/>
  <c r="CW159" i="12"/>
  <c r="J204" i="12"/>
  <c r="AL139" i="12"/>
  <c r="W115" i="12"/>
  <c r="CS129" i="12"/>
  <c r="BP146" i="12"/>
  <c r="DA189" i="12"/>
  <c r="Z210" i="12"/>
  <c r="I171" i="12"/>
  <c r="DA186" i="12"/>
  <c r="AY138" i="12"/>
  <c r="AE160" i="12"/>
  <c r="O189" i="12"/>
  <c r="CM201" i="12"/>
  <c r="BE134" i="12"/>
  <c r="BW216" i="12"/>
  <c r="U170" i="12"/>
  <c r="P184" i="12"/>
  <c r="AG196" i="12"/>
  <c r="CP156" i="12"/>
  <c r="N213" i="12"/>
  <c r="CB194" i="12"/>
  <c r="CS194" i="12"/>
  <c r="CG157" i="12"/>
  <c r="BG113" i="12"/>
  <c r="CE139" i="12"/>
  <c r="CR118" i="12"/>
  <c r="L168" i="12"/>
  <c r="AT171" i="12"/>
  <c r="Y146" i="12"/>
  <c r="AJ185" i="12"/>
  <c r="AO160" i="12"/>
  <c r="CQ149" i="12"/>
  <c r="CT216" i="12"/>
  <c r="BM216" i="12"/>
  <c r="BB179" i="12"/>
  <c r="X150" i="12"/>
  <c r="DC123" i="12"/>
  <c r="CR125" i="12"/>
  <c r="CN156" i="12"/>
  <c r="I115" i="12"/>
  <c r="BB214" i="12"/>
  <c r="CL163" i="12"/>
  <c r="AL211" i="12"/>
  <c r="BZ164" i="12"/>
  <c r="AN128" i="12"/>
  <c r="CR129" i="12"/>
  <c r="BU195" i="12"/>
  <c r="BT130" i="12"/>
  <c r="AX215" i="12"/>
  <c r="AX199" i="12"/>
  <c r="BY156" i="12"/>
  <c r="AU122" i="12"/>
  <c r="AU201" i="12"/>
  <c r="CP138" i="12"/>
  <c r="CT138" i="12"/>
  <c r="CK120" i="12"/>
  <c r="BZ160" i="12"/>
  <c r="BL133" i="12"/>
  <c r="BS163" i="12"/>
  <c r="BJ206" i="12"/>
  <c r="T200" i="12"/>
  <c r="CI115" i="12"/>
  <c r="AS203" i="12"/>
  <c r="AL185" i="12"/>
  <c r="BO162" i="12"/>
  <c r="BY158" i="12"/>
  <c r="CQ133" i="12"/>
  <c r="X138" i="12"/>
  <c r="CI144" i="12"/>
  <c r="Y142" i="12"/>
  <c r="P132" i="12"/>
  <c r="BI124" i="12"/>
  <c r="CB170" i="12"/>
  <c r="X156" i="12"/>
  <c r="M200" i="12"/>
  <c r="BT183" i="12"/>
  <c r="C178" i="12"/>
  <c r="BV113" i="12"/>
  <c r="BE189" i="12"/>
  <c r="CM149" i="12"/>
  <c r="BG191" i="12"/>
  <c r="H159" i="12"/>
  <c r="S167" i="12"/>
  <c r="AK193" i="12"/>
  <c r="BX183" i="12"/>
  <c r="CB146" i="12"/>
  <c r="BM208" i="12"/>
  <c r="AF172" i="12"/>
  <c r="AF184" i="12"/>
  <c r="CP132" i="12"/>
  <c r="CX175" i="12"/>
  <c r="U214" i="12"/>
  <c r="Y168" i="12"/>
  <c r="AF152" i="12"/>
  <c r="CH188" i="12"/>
  <c r="K146" i="12"/>
  <c r="CK124" i="12"/>
  <c r="W144" i="12"/>
  <c r="E167" i="12"/>
  <c r="F133" i="12"/>
  <c r="AW175" i="12"/>
  <c r="J165" i="12"/>
  <c r="DC132" i="12"/>
  <c r="Y148" i="12"/>
  <c r="AR125" i="12"/>
  <c r="CX206" i="12"/>
  <c r="AQ217" i="12"/>
  <c r="CP118" i="12"/>
  <c r="BE153" i="12"/>
  <c r="CN128" i="12"/>
  <c r="CL119" i="12"/>
  <c r="T186" i="12"/>
  <c r="N170" i="12"/>
  <c r="BO124" i="12"/>
  <c r="J181" i="12"/>
  <c r="N207" i="12"/>
  <c r="H182" i="12"/>
  <c r="AC118" i="12"/>
  <c r="AT205" i="12"/>
  <c r="CF169" i="12"/>
  <c r="CS119" i="12"/>
  <c r="CM168" i="12"/>
  <c r="BO195" i="12"/>
  <c r="CM125" i="12"/>
  <c r="AD188" i="12"/>
  <c r="BH154" i="12"/>
  <c r="AB130" i="12"/>
  <c r="CN211" i="12"/>
  <c r="CU174" i="12"/>
  <c r="Z172" i="12"/>
  <c r="BM191" i="12"/>
  <c r="BX168" i="12"/>
  <c r="CS202" i="12"/>
  <c r="CL172" i="12"/>
  <c r="AI172" i="12"/>
  <c r="CT197" i="12"/>
  <c r="BC166" i="12"/>
  <c r="CS198" i="12"/>
  <c r="K166" i="12"/>
  <c r="BP171" i="12"/>
  <c r="BU213" i="12"/>
  <c r="S148" i="12"/>
  <c r="DB137" i="12"/>
  <c r="CK178" i="12"/>
  <c r="BH215" i="12"/>
  <c r="BL193" i="12"/>
  <c r="CG158" i="12"/>
  <c r="CS186" i="12"/>
  <c r="J201" i="12"/>
  <c r="P158" i="12"/>
  <c r="O201" i="12"/>
  <c r="BU201" i="12"/>
  <c r="CI136" i="12"/>
  <c r="CM171" i="12"/>
  <c r="CS208" i="12"/>
  <c r="AQ114" i="12"/>
  <c r="AL118" i="12"/>
  <c r="Q206" i="12"/>
  <c r="CH196" i="12"/>
  <c r="AC175" i="12"/>
  <c r="G132" i="12"/>
  <c r="CB150" i="12"/>
  <c r="AV170" i="12"/>
  <c r="T184" i="12"/>
  <c r="F162" i="12"/>
  <c r="CJ132" i="12"/>
  <c r="CF208" i="12"/>
  <c r="CO215" i="12"/>
  <c r="CA176" i="12"/>
  <c r="BT172" i="12"/>
  <c r="N205" i="12"/>
  <c r="H205" i="12"/>
  <c r="AN205" i="12"/>
  <c r="CZ162" i="12"/>
  <c r="AW190" i="12"/>
  <c r="CY132" i="12"/>
  <c r="BY133" i="12"/>
  <c r="AO199" i="12"/>
  <c r="CE168" i="12"/>
  <c r="CF150" i="12"/>
  <c r="J118" i="12"/>
  <c r="BL157" i="12"/>
  <c r="C169" i="12"/>
  <c r="AZ156" i="12"/>
  <c r="AY115" i="12"/>
  <c r="BH166" i="12"/>
  <c r="AD198" i="12"/>
  <c r="CQ182" i="12"/>
  <c r="BQ195" i="12"/>
  <c r="C176" i="12"/>
  <c r="U154" i="12"/>
  <c r="BO142" i="12"/>
  <c r="CG202" i="12"/>
  <c r="AN213" i="12"/>
  <c r="BP174" i="12"/>
  <c r="AO184" i="12"/>
  <c r="AT120" i="12"/>
  <c r="BR137" i="12"/>
  <c r="CI153" i="12"/>
  <c r="S211" i="12"/>
  <c r="CU143" i="12"/>
  <c r="P172" i="12"/>
  <c r="D142" i="12"/>
  <c r="D205" i="12"/>
  <c r="AE179" i="12"/>
  <c r="BF120" i="12"/>
  <c r="BN174" i="12"/>
  <c r="CY213" i="12"/>
  <c r="Y184" i="12"/>
  <c r="DC119" i="12"/>
  <c r="AG198" i="12"/>
  <c r="O139" i="12"/>
  <c r="AW170" i="12"/>
  <c r="BO215" i="12"/>
  <c r="H167" i="12"/>
  <c r="P193" i="12"/>
  <c r="AJ207" i="12"/>
  <c r="AV208" i="12"/>
  <c r="CU156" i="12"/>
  <c r="AH185" i="12"/>
  <c r="AR122" i="12"/>
  <c r="CL179" i="12"/>
  <c r="BE205" i="12"/>
  <c r="AD194" i="12"/>
  <c r="CJ194" i="12"/>
  <c r="CU202" i="12"/>
  <c r="BL182" i="12"/>
  <c r="BB158" i="12"/>
  <c r="BV210" i="12"/>
  <c r="O120" i="12"/>
  <c r="BB177" i="12"/>
  <c r="J141" i="12"/>
  <c r="AW180" i="12"/>
  <c r="V191" i="12"/>
  <c r="T153" i="12"/>
  <c r="AO207" i="12"/>
  <c r="BU173" i="12"/>
  <c r="BW125" i="12"/>
  <c r="AS164" i="12"/>
  <c r="CM175" i="12"/>
  <c r="AI138" i="12"/>
  <c r="AL136" i="12"/>
  <c r="AL192" i="12"/>
  <c r="BO187" i="12"/>
  <c r="AL137" i="12"/>
  <c r="T119" i="12"/>
  <c r="CW156" i="12"/>
  <c r="BR161" i="12"/>
  <c r="BR166" i="12"/>
  <c r="BD156" i="12"/>
  <c r="C123" i="12"/>
  <c r="AV174" i="12"/>
  <c r="AM192" i="12"/>
  <c r="O147" i="12"/>
  <c r="BX155" i="12"/>
  <c r="CN153" i="12"/>
  <c r="BH163" i="12"/>
  <c r="DB192" i="12"/>
  <c r="G127" i="12"/>
  <c r="Y172" i="12"/>
  <c r="X127" i="12"/>
  <c r="CD213" i="12"/>
  <c r="BQ211" i="12"/>
  <c r="BO208" i="12"/>
  <c r="CP212" i="12"/>
  <c r="CD167" i="12"/>
  <c r="AD142" i="12"/>
  <c r="AS134" i="12"/>
  <c r="CG156" i="12"/>
  <c r="AN120" i="12"/>
  <c r="AU188" i="12"/>
  <c r="BA179" i="12"/>
  <c r="CR116" i="12"/>
  <c r="S140" i="12"/>
  <c r="AJ147" i="12"/>
  <c r="CZ161" i="12"/>
  <c r="AW212" i="12"/>
  <c r="BM124" i="12"/>
  <c r="CE156" i="12"/>
  <c r="CC180" i="12"/>
  <c r="AY192" i="12"/>
  <c r="AR118" i="12"/>
  <c r="BO205" i="12"/>
  <c r="CN192" i="12"/>
  <c r="CW214" i="12"/>
  <c r="CY202" i="12"/>
  <c r="AX207" i="12"/>
  <c r="I121" i="12"/>
  <c r="CD117" i="12"/>
  <c r="AF193" i="12"/>
  <c r="CX200" i="12"/>
  <c r="W129" i="12"/>
  <c r="CW151" i="12"/>
  <c r="AF153" i="12"/>
  <c r="BJ179" i="12"/>
  <c r="BV198" i="12"/>
  <c r="AD175" i="12"/>
  <c r="BH122" i="12"/>
  <c r="L187" i="12"/>
  <c r="AM155" i="12"/>
  <c r="AB181" i="12"/>
  <c r="AY129" i="12"/>
  <c r="BA155" i="12"/>
  <c r="BJ134" i="12"/>
  <c r="CR114" i="12"/>
  <c r="BG165" i="12"/>
  <c r="BE149" i="12"/>
  <c r="BI181" i="12"/>
  <c r="BW133" i="12"/>
  <c r="V160" i="12"/>
  <c r="BY202" i="12"/>
  <c r="AG131" i="12"/>
  <c r="DA182" i="12"/>
  <c r="AS137" i="12"/>
  <c r="AL178" i="12"/>
  <c r="K185" i="12"/>
  <c r="BS140" i="12"/>
  <c r="O163" i="12"/>
  <c r="AI157" i="12"/>
  <c r="AL122" i="12"/>
  <c r="AS184" i="12"/>
  <c r="CI173" i="12"/>
  <c r="AI175" i="12"/>
  <c r="CN180" i="12"/>
  <c r="BA117" i="12"/>
  <c r="AB153" i="12"/>
  <c r="AT160" i="12"/>
  <c r="L192" i="12"/>
  <c r="CO187" i="12"/>
  <c r="BX173" i="12"/>
  <c r="BV165" i="12"/>
  <c r="CI179" i="12"/>
  <c r="C125" i="12"/>
  <c r="BI215" i="12"/>
  <c r="CQ210" i="12"/>
  <c r="AI197" i="12"/>
  <c r="AT187" i="12"/>
  <c r="BA131" i="12"/>
  <c r="BX186" i="12"/>
  <c r="BP194" i="12"/>
  <c r="BM146" i="12"/>
  <c r="CT132" i="12"/>
  <c r="BY205" i="12"/>
  <c r="CS139" i="12"/>
  <c r="W197" i="12"/>
  <c r="BK156" i="12"/>
  <c r="AY208" i="12"/>
  <c r="AP183" i="12"/>
  <c r="AA133" i="12"/>
  <c r="CC189" i="12"/>
  <c r="D150" i="12"/>
  <c r="BV152" i="12"/>
  <c r="P191" i="12"/>
  <c r="BP176" i="12"/>
  <c r="BC158" i="12"/>
  <c r="BI131" i="12"/>
  <c r="CU213" i="12"/>
  <c r="CP135" i="12"/>
  <c r="J167" i="12"/>
  <c r="AR217" i="12"/>
  <c r="AD208" i="12"/>
  <c r="AO138" i="12"/>
  <c r="CY203" i="12"/>
  <c r="CS152" i="12"/>
  <c r="AA201" i="12"/>
  <c r="CI192" i="12"/>
  <c r="CQ203" i="12"/>
  <c r="CU135" i="12"/>
  <c r="CX134" i="12"/>
  <c r="H158" i="12"/>
  <c r="BZ188" i="12"/>
  <c r="BQ129" i="12"/>
  <c r="AJ158" i="12"/>
  <c r="AS153" i="12"/>
  <c r="CR115" i="12"/>
  <c r="AX171" i="12"/>
  <c r="CP181" i="12"/>
  <c r="BH125" i="12"/>
  <c r="O175" i="12"/>
  <c r="AR152" i="12"/>
  <c r="CW144" i="12"/>
  <c r="R130" i="12"/>
  <c r="BM167" i="12"/>
  <c r="AY213" i="12"/>
  <c r="AC194" i="12"/>
  <c r="AJ156" i="12"/>
  <c r="CH176" i="12"/>
  <c r="AV142" i="12"/>
  <c r="BJ162" i="12"/>
  <c r="L205" i="12"/>
  <c r="I183" i="12"/>
  <c r="CG200" i="12"/>
  <c r="BE131" i="12"/>
  <c r="CI191" i="12"/>
  <c r="AE138" i="12"/>
  <c r="K197" i="12"/>
  <c r="T179" i="12"/>
  <c r="H217" i="12"/>
  <c r="AC213" i="12"/>
  <c r="CA171" i="12"/>
  <c r="CW138" i="12"/>
  <c r="AO161" i="12"/>
  <c r="E122" i="12"/>
  <c r="AT182" i="12"/>
  <c r="W113" i="12"/>
  <c r="T160" i="12"/>
  <c r="CM198" i="12"/>
  <c r="AA146" i="12"/>
  <c r="E114" i="12"/>
  <c r="DB206" i="12"/>
  <c r="C215" i="12"/>
  <c r="U149" i="12"/>
  <c r="BC183" i="12"/>
  <c r="N167" i="12"/>
  <c r="AE156" i="12"/>
  <c r="BR121" i="12"/>
  <c r="CE182" i="12"/>
  <c r="F115" i="12"/>
  <c r="K158" i="12"/>
  <c r="I170" i="12"/>
  <c r="AQ134" i="12"/>
  <c r="AF164" i="12"/>
  <c r="CP151" i="12"/>
  <c r="BE214" i="12"/>
  <c r="BV163" i="12"/>
  <c r="BZ204" i="12"/>
  <c r="BV190" i="12"/>
  <c r="CN194" i="12"/>
  <c r="BH211" i="12"/>
  <c r="AE169" i="12"/>
  <c r="BE140" i="12"/>
  <c r="CW197" i="12"/>
  <c r="AG208" i="12"/>
  <c r="J132" i="12"/>
  <c r="BX199" i="12"/>
  <c r="AE154" i="12"/>
  <c r="AD150" i="12"/>
  <c r="BM182" i="12"/>
  <c r="CB113" i="12"/>
  <c r="M151" i="12"/>
  <c r="X152" i="12"/>
  <c r="CA204" i="12"/>
  <c r="CN135" i="12"/>
  <c r="M122" i="12"/>
  <c r="BZ159" i="12"/>
  <c r="BF154" i="12"/>
  <c r="P155" i="12"/>
  <c r="U213" i="12"/>
  <c r="BJ170" i="12"/>
  <c r="BA177" i="12"/>
  <c r="BQ171" i="12"/>
  <c r="T155" i="12"/>
  <c r="L179" i="12"/>
  <c r="CN185" i="12"/>
  <c r="BI128" i="12"/>
  <c r="N151" i="12"/>
  <c r="AW191" i="12"/>
  <c r="CN122" i="12"/>
  <c r="T204" i="12"/>
  <c r="S176" i="12"/>
  <c r="CJ201" i="12"/>
  <c r="C154" i="12"/>
  <c r="W168" i="12"/>
  <c r="BE158" i="12"/>
  <c r="BA143" i="12"/>
  <c r="CI211" i="12"/>
  <c r="BC175" i="12"/>
  <c r="BB201" i="12"/>
  <c r="CK147" i="12"/>
  <c r="R139" i="12"/>
  <c r="CT190" i="12"/>
  <c r="CU207" i="12"/>
  <c r="P128" i="12"/>
  <c r="BU142" i="12"/>
  <c r="BT173" i="12"/>
  <c r="CG134" i="12"/>
  <c r="AJ195" i="12"/>
  <c r="CO135" i="12"/>
  <c r="AW201" i="12"/>
  <c r="DC134" i="12"/>
  <c r="AB184" i="12"/>
  <c r="G172" i="12"/>
  <c r="G196" i="12"/>
  <c r="CY149" i="12"/>
  <c r="AJ153" i="12"/>
  <c r="CT168" i="12"/>
  <c r="G209" i="12"/>
  <c r="BV170" i="12"/>
  <c r="G120" i="12"/>
  <c r="BX162" i="12"/>
  <c r="O113" i="12"/>
  <c r="BX149" i="12"/>
  <c r="R168" i="12"/>
  <c r="CS130" i="12"/>
  <c r="L167" i="12"/>
  <c r="BG153" i="12"/>
  <c r="AJ139" i="12"/>
  <c r="BK153" i="12"/>
  <c r="T190" i="12"/>
  <c r="AZ206" i="12"/>
  <c r="AX133" i="12"/>
  <c r="D114" i="12"/>
  <c r="BZ217" i="12"/>
  <c r="AN165" i="12"/>
  <c r="BL190" i="12"/>
  <c r="AX125" i="12"/>
  <c r="BY211" i="12"/>
  <c r="CH205" i="12"/>
  <c r="L198" i="12"/>
  <c r="DA132" i="12"/>
  <c r="D180" i="12"/>
  <c r="AK143" i="12"/>
  <c r="AN157" i="12"/>
  <c r="CV189" i="12"/>
  <c r="R184" i="12"/>
  <c r="BU164" i="12"/>
  <c r="Z161" i="12"/>
  <c r="BA170" i="12"/>
  <c r="BY212" i="12"/>
  <c r="BL114" i="12"/>
  <c r="BR141" i="12"/>
  <c r="CB164" i="12"/>
  <c r="H197" i="12"/>
  <c r="BK152" i="12"/>
  <c r="I195" i="12"/>
  <c r="AZ155" i="12"/>
  <c r="BH116" i="12"/>
  <c r="CE166" i="12"/>
  <c r="CJ138" i="12"/>
  <c r="CN216" i="12"/>
  <c r="BP151" i="12"/>
  <c r="CM122" i="12"/>
  <c r="CX149" i="12"/>
  <c r="CE174" i="12"/>
  <c r="AX122" i="12"/>
  <c r="AT161" i="12"/>
  <c r="BN171" i="12"/>
  <c r="M158" i="12"/>
  <c r="AL159" i="12"/>
  <c r="BC116" i="12"/>
  <c r="AJ152" i="12"/>
  <c r="G174" i="12"/>
  <c r="CR194" i="12"/>
  <c r="K207" i="12"/>
  <c r="AC117" i="12"/>
  <c r="AH171" i="12"/>
  <c r="BP214" i="12"/>
  <c r="AY205" i="12"/>
  <c r="CC204" i="12"/>
  <c r="DC118" i="12"/>
  <c r="CH163" i="12"/>
  <c r="E214" i="12"/>
  <c r="G119" i="12"/>
  <c r="CL205" i="12"/>
  <c r="BV127" i="12"/>
  <c r="BY116" i="12"/>
  <c r="CS135" i="12"/>
  <c r="BQ119" i="12"/>
  <c r="P148" i="12"/>
  <c r="J174" i="12"/>
  <c r="K135" i="12"/>
  <c r="CO192" i="12"/>
  <c r="BA139" i="12"/>
  <c r="CI188" i="12"/>
  <c r="AW118" i="12"/>
  <c r="BE165" i="12"/>
  <c r="CL161" i="12"/>
  <c r="L135" i="12"/>
  <c r="CM114" i="12"/>
  <c r="AP169" i="12"/>
  <c r="CN191" i="12"/>
  <c r="CW127" i="12"/>
  <c r="AW155" i="12"/>
  <c r="AP190" i="12"/>
  <c r="CB200" i="12"/>
  <c r="BG126" i="12"/>
  <c r="P142" i="12"/>
  <c r="BK169" i="12"/>
  <c r="CM181" i="12"/>
  <c r="CH211" i="12"/>
  <c r="AC191" i="12"/>
  <c r="AR194" i="12"/>
  <c r="BC153" i="12"/>
  <c r="K194" i="12"/>
  <c r="DA143" i="12"/>
  <c r="AA148" i="12"/>
  <c r="G157" i="12"/>
  <c r="BW196" i="12"/>
  <c r="BW188" i="12"/>
  <c r="AG169" i="12"/>
  <c r="AH116" i="12"/>
  <c r="CN138" i="12"/>
  <c r="CW206" i="12"/>
  <c r="CO148" i="12"/>
  <c r="AB195" i="12"/>
  <c r="BS119" i="12"/>
  <c r="CP188" i="12"/>
  <c r="S208" i="12"/>
  <c r="AN177" i="12"/>
  <c r="H184" i="12"/>
  <c r="CE157" i="12"/>
  <c r="AV161" i="12"/>
  <c r="V175" i="12"/>
  <c r="AA139" i="12"/>
  <c r="T177" i="12"/>
  <c r="CZ115" i="12"/>
  <c r="CP204" i="12"/>
  <c r="AO193" i="12"/>
  <c r="CU133" i="12"/>
  <c r="CY205" i="12"/>
  <c r="CL137" i="12"/>
  <c r="BP149" i="12"/>
  <c r="CR128" i="12"/>
  <c r="Z201" i="12"/>
  <c r="AN209" i="12"/>
  <c r="CY115" i="12"/>
  <c r="L138" i="12"/>
  <c r="DC133" i="12"/>
  <c r="CN195" i="12"/>
  <c r="CX127" i="12"/>
  <c r="BX115" i="12"/>
  <c r="CT176" i="12"/>
  <c r="CZ124" i="12"/>
  <c r="AY132" i="12"/>
  <c r="AH169" i="12"/>
  <c r="BS183" i="12"/>
  <c r="AK131" i="12"/>
  <c r="CU205" i="12"/>
  <c r="CG181" i="12"/>
  <c r="BK113" i="12"/>
  <c r="BB139" i="12"/>
  <c r="AW147" i="12"/>
  <c r="L131" i="12"/>
  <c r="BY148" i="12"/>
  <c r="CA157" i="12"/>
  <c r="W154" i="12"/>
  <c r="DB161" i="12"/>
  <c r="AG190" i="12"/>
  <c r="BS209" i="12"/>
  <c r="BL141" i="12"/>
  <c r="BC204" i="12"/>
  <c r="R204" i="12"/>
  <c r="AL147" i="12"/>
  <c r="BH115" i="12"/>
  <c r="BL142" i="12"/>
  <c r="AX190" i="12"/>
  <c r="CN183" i="12"/>
  <c r="CE124" i="12"/>
  <c r="AE204" i="12"/>
  <c r="AL204" i="12"/>
  <c r="BK183" i="12"/>
  <c r="AJ122" i="12"/>
  <c r="CW166" i="12"/>
  <c r="BL122" i="12"/>
  <c r="K204" i="12"/>
  <c r="AY178" i="12"/>
  <c r="BR128" i="12"/>
  <c r="BJ180" i="12"/>
  <c r="AW135" i="12"/>
  <c r="BL215" i="12"/>
  <c r="BY190" i="12"/>
  <c r="D195" i="12"/>
  <c r="I166" i="12"/>
  <c r="CI178" i="12"/>
  <c r="CB205" i="12"/>
  <c r="N183" i="12"/>
  <c r="BI152" i="12"/>
  <c r="AG183" i="12"/>
  <c r="CX191" i="12"/>
  <c r="CT191" i="12"/>
  <c r="BW120" i="12"/>
  <c r="BO144" i="12"/>
  <c r="AN215" i="12"/>
  <c r="CX126" i="12"/>
  <c r="CU195" i="12"/>
  <c r="DA174" i="12"/>
  <c r="DA117" i="12"/>
  <c r="J210" i="12"/>
  <c r="AF178" i="12"/>
  <c r="X137" i="12"/>
  <c r="BQ198" i="12"/>
  <c r="M162" i="12"/>
  <c r="D136" i="12"/>
  <c r="CY157" i="12"/>
  <c r="AS114" i="12"/>
  <c r="BB189" i="12"/>
  <c r="G161" i="12"/>
  <c r="DC179" i="12"/>
  <c r="BI184" i="12"/>
  <c r="O142" i="12"/>
  <c r="N124" i="12"/>
  <c r="AJ182" i="12"/>
  <c r="CU116" i="12"/>
  <c r="AM176" i="12"/>
  <c r="AE175" i="12"/>
  <c r="AT173" i="12"/>
  <c r="AN141" i="12"/>
  <c r="BM181" i="12"/>
  <c r="BF205" i="12"/>
  <c r="BS157" i="12"/>
  <c r="AB142" i="12"/>
  <c r="CQ160" i="12"/>
  <c r="CU183" i="12"/>
  <c r="CP162" i="12"/>
  <c r="F201" i="12"/>
  <c r="DB144" i="12"/>
  <c r="CF193" i="12"/>
  <c r="CS133" i="12"/>
  <c r="AL167" i="12"/>
  <c r="BN204" i="12"/>
  <c r="BG129" i="12"/>
  <c r="BV167" i="12"/>
  <c r="Z125" i="12"/>
  <c r="CQ142" i="12"/>
  <c r="CW140" i="12"/>
  <c r="BB199" i="12"/>
  <c r="G148" i="12"/>
  <c r="AV199" i="12"/>
  <c r="W170" i="12"/>
  <c r="BP145" i="12"/>
  <c r="CO165" i="12"/>
  <c r="AG154" i="12"/>
  <c r="BK140" i="12"/>
  <c r="CW205" i="12"/>
  <c r="V217" i="12"/>
  <c r="AF206" i="12"/>
  <c r="AZ194" i="12"/>
  <c r="AG134" i="12"/>
  <c r="CR189" i="12"/>
  <c r="CU132" i="12"/>
  <c r="BL172" i="12"/>
  <c r="J157" i="12"/>
  <c r="M201" i="12"/>
  <c r="AT125" i="12"/>
  <c r="AG162" i="12"/>
  <c r="BN113" i="12"/>
  <c r="BR135" i="12"/>
  <c r="C174" i="12"/>
  <c r="CE207" i="12"/>
  <c r="AC164" i="12"/>
  <c r="CI217" i="12"/>
  <c r="BG162" i="12"/>
  <c r="AO154" i="12"/>
  <c r="AU142" i="12"/>
  <c r="BE217" i="12"/>
  <c r="AS132" i="12"/>
  <c r="I132" i="12"/>
  <c r="BK167" i="12"/>
  <c r="AL214" i="12"/>
  <c r="BV171" i="12"/>
  <c r="AP158" i="12"/>
  <c r="Z143" i="12"/>
  <c r="L139" i="12"/>
  <c r="AV131" i="12"/>
  <c r="BU120" i="12"/>
  <c r="AC146" i="12"/>
  <c r="Q190" i="12"/>
  <c r="CI193" i="12"/>
  <c r="AL145" i="12"/>
  <c r="CK202" i="12"/>
  <c r="AO213" i="12"/>
  <c r="I149" i="12"/>
  <c r="CJ189" i="12"/>
  <c r="CM156" i="12"/>
  <c r="X142" i="12"/>
  <c r="U193" i="12"/>
  <c r="Q197" i="12"/>
  <c r="CA192" i="12"/>
  <c r="AY125" i="12"/>
  <c r="BS167" i="12"/>
  <c r="F195" i="12"/>
  <c r="AI179" i="12"/>
  <c r="AZ152" i="12"/>
  <c r="CB167" i="12"/>
  <c r="W116" i="12"/>
  <c r="AC176" i="12"/>
  <c r="AG141" i="12"/>
  <c r="CG124" i="12"/>
  <c r="CJ167" i="12"/>
  <c r="U126" i="12"/>
  <c r="K188" i="12"/>
  <c r="CK196" i="12"/>
  <c r="F146" i="12"/>
  <c r="DB190" i="12"/>
  <c r="BH208" i="12"/>
  <c r="CQ154" i="12"/>
  <c r="BT184" i="12"/>
  <c r="AE206" i="12"/>
  <c r="BP190" i="12"/>
  <c r="CN198" i="12"/>
  <c r="AB191" i="12"/>
  <c r="BN132" i="12"/>
  <c r="BY135" i="12"/>
  <c r="BM147" i="12"/>
  <c r="DA168" i="12"/>
  <c r="DB141" i="12"/>
  <c r="AH151" i="12"/>
  <c r="BR156" i="12"/>
  <c r="DB176" i="12"/>
  <c r="BT157" i="12"/>
  <c r="S180" i="12"/>
  <c r="V144" i="12"/>
  <c r="Q188" i="12"/>
  <c r="AF139" i="12"/>
  <c r="BN123" i="12"/>
  <c r="AH154" i="12"/>
  <c r="M136" i="12"/>
  <c r="I178" i="12"/>
  <c r="BN192" i="12"/>
  <c r="BQ185" i="12"/>
  <c r="AT151" i="12"/>
  <c r="BI195" i="12"/>
  <c r="AH122" i="12"/>
  <c r="CD170" i="12"/>
  <c r="CA142" i="12"/>
  <c r="CX158" i="12"/>
  <c r="BX210" i="12"/>
  <c r="V142" i="12"/>
  <c r="CY183" i="12"/>
  <c r="K114" i="12"/>
  <c r="I156" i="12"/>
  <c r="AL188" i="12"/>
  <c r="AX191" i="12"/>
  <c r="AF166" i="12"/>
  <c r="CQ211" i="12"/>
  <c r="CT165" i="12"/>
  <c r="AQ205" i="12"/>
  <c r="W146" i="12"/>
  <c r="AM169" i="12"/>
  <c r="AP140" i="12"/>
  <c r="AG161" i="12"/>
  <c r="DB173" i="12"/>
  <c r="P196" i="12"/>
  <c r="P177" i="12"/>
  <c r="BC139" i="12"/>
  <c r="BP177" i="12"/>
  <c r="Q176" i="12"/>
  <c r="D160" i="12"/>
  <c r="H162" i="12"/>
  <c r="AF195" i="12"/>
  <c r="CU184" i="12"/>
  <c r="BA164" i="12"/>
  <c r="BL162" i="12"/>
  <c r="AA189" i="12"/>
  <c r="AM156" i="12"/>
  <c r="AJ166" i="12"/>
  <c r="AW165" i="12"/>
  <c r="BO213" i="12"/>
  <c r="BR202" i="12"/>
  <c r="BC138" i="12"/>
  <c r="L163" i="12"/>
  <c r="AC151" i="12"/>
  <c r="U140" i="12"/>
  <c r="CJ165" i="12"/>
  <c r="BO136" i="12"/>
  <c r="AD206" i="12"/>
  <c r="BX164" i="12"/>
  <c r="AX195" i="12"/>
  <c r="CS146" i="12"/>
  <c r="AC200" i="12"/>
  <c r="AM195" i="12"/>
  <c r="BB156" i="12"/>
  <c r="BB113" i="12"/>
  <c r="S207" i="12"/>
  <c r="CP206" i="12"/>
  <c r="BL209" i="12"/>
  <c r="AS116" i="12"/>
  <c r="CV169" i="12"/>
  <c r="AW187" i="12"/>
  <c r="BE174" i="12"/>
  <c r="CU127" i="12"/>
  <c r="R192" i="12"/>
  <c r="CH185" i="12"/>
  <c r="L141" i="12"/>
  <c r="BC140" i="12"/>
  <c r="BK131" i="12"/>
  <c r="U134" i="12"/>
  <c r="AX192" i="12"/>
  <c r="BH114" i="12"/>
  <c r="AI207" i="12"/>
  <c r="AP184" i="12"/>
  <c r="CH174" i="12"/>
  <c r="I155" i="12"/>
  <c r="BX161" i="12"/>
  <c r="CA184" i="12"/>
  <c r="BP202" i="12"/>
  <c r="CT177" i="12"/>
  <c r="W167" i="12"/>
  <c r="BS161" i="12"/>
  <c r="I191" i="12"/>
  <c r="E164" i="12"/>
  <c r="O212" i="12"/>
  <c r="BO196" i="12"/>
  <c r="CK208" i="12"/>
  <c r="CD199" i="12"/>
  <c r="AE129" i="12"/>
  <c r="CY186" i="12"/>
  <c r="F161" i="12"/>
  <c r="L137" i="12"/>
  <c r="AK178" i="12"/>
  <c r="X166" i="12"/>
  <c r="P213" i="12"/>
  <c r="BL178" i="12"/>
  <c r="CA206" i="12"/>
  <c r="CB155" i="12"/>
  <c r="CR178" i="12"/>
  <c r="BV188" i="12"/>
  <c r="AI194" i="12"/>
  <c r="BU140" i="12"/>
  <c r="U184" i="12"/>
  <c r="DC154" i="12"/>
  <c r="T137" i="12"/>
  <c r="CJ217" i="12"/>
  <c r="AM126" i="12"/>
  <c r="CP119" i="12"/>
  <c r="CF132" i="12"/>
  <c r="AS139" i="12"/>
  <c r="CQ135" i="12"/>
  <c r="CP192" i="12"/>
  <c r="AU133" i="12"/>
  <c r="CA169" i="12"/>
  <c r="BU167" i="12"/>
  <c r="CC122" i="12"/>
  <c r="AI133" i="12"/>
  <c r="AC131" i="12"/>
  <c r="CM192" i="12"/>
  <c r="I157" i="12"/>
  <c r="BE201" i="12"/>
  <c r="Z121" i="12"/>
  <c r="P209" i="12"/>
  <c r="CE195" i="12"/>
  <c r="DB120" i="12"/>
  <c r="BC113" i="12"/>
  <c r="BS155" i="12"/>
  <c r="DA152" i="12"/>
  <c r="AD182" i="12"/>
  <c r="BU125" i="12"/>
  <c r="BB142" i="12"/>
  <c r="CL135" i="12"/>
  <c r="R193" i="12"/>
  <c r="AO122" i="12"/>
  <c r="CC138" i="12"/>
  <c r="CR184" i="12"/>
  <c r="BO180" i="12"/>
  <c r="AK130" i="12"/>
  <c r="AI210" i="12"/>
  <c r="CI150" i="12"/>
  <c r="AT188" i="12"/>
  <c r="BW177" i="12"/>
  <c r="BU205" i="12"/>
  <c r="BV200" i="12"/>
  <c r="AC122" i="12"/>
  <c r="CR208" i="12"/>
  <c r="BC142" i="12"/>
  <c r="D215" i="12"/>
  <c r="AC203" i="12"/>
  <c r="CE212" i="12"/>
  <c r="AM189" i="12"/>
  <c r="BD164" i="12"/>
  <c r="BS181" i="12"/>
  <c r="W172" i="12"/>
  <c r="E204" i="12"/>
  <c r="K201" i="12"/>
  <c r="AX206" i="12"/>
  <c r="DA118" i="12"/>
  <c r="AR133" i="12"/>
  <c r="R217" i="12"/>
  <c r="BW126" i="12"/>
  <c r="AA168" i="12"/>
  <c r="BR152" i="12"/>
  <c r="AY133" i="12"/>
  <c r="AK195" i="12"/>
  <c r="CF189" i="12"/>
  <c r="BZ132" i="12"/>
  <c r="CA216" i="12"/>
  <c r="N204" i="12"/>
  <c r="AY127" i="12"/>
  <c r="CZ174" i="12"/>
  <c r="AA157" i="12"/>
  <c r="G130" i="12"/>
  <c r="Z114" i="12"/>
  <c r="X181" i="12"/>
  <c r="AZ204" i="12"/>
  <c r="BN181" i="12"/>
  <c r="DA121" i="12"/>
  <c r="CL164" i="12"/>
  <c r="CY182" i="12"/>
  <c r="DC166" i="12"/>
  <c r="BF148" i="12"/>
  <c r="CY210" i="12"/>
  <c r="AA209" i="12"/>
  <c r="CD206" i="12"/>
  <c r="BS204" i="12"/>
  <c r="AN170" i="12"/>
  <c r="J194" i="12"/>
  <c r="BW172" i="12"/>
  <c r="CW116" i="12"/>
  <c r="CS174" i="12"/>
  <c r="DB138" i="12"/>
  <c r="Q113" i="12"/>
  <c r="BD186" i="12"/>
  <c r="DC149" i="12"/>
  <c r="BI197" i="12"/>
  <c r="CO170" i="12"/>
  <c r="Z129" i="12"/>
  <c r="BY171" i="12"/>
  <c r="AC126" i="12"/>
  <c r="CI208" i="12"/>
  <c r="BU181" i="12"/>
  <c r="BO154" i="12"/>
  <c r="BO123" i="12"/>
  <c r="AG147" i="12"/>
  <c r="AN132" i="12"/>
  <c r="AV214" i="12"/>
  <c r="CI175" i="12"/>
  <c r="DC175" i="12"/>
  <c r="P125" i="12"/>
  <c r="D157" i="12"/>
  <c r="F158" i="12"/>
  <c r="Q182" i="12"/>
  <c r="AL198" i="12"/>
  <c r="AB133" i="12"/>
  <c r="BA180" i="12"/>
  <c r="BD149" i="12"/>
  <c r="CG187" i="12"/>
  <c r="CK165" i="12"/>
  <c r="CU122" i="12"/>
  <c r="BQ196" i="12"/>
  <c r="AR162" i="12"/>
  <c r="AM188" i="12"/>
  <c r="DB178" i="12"/>
  <c r="BK127" i="12"/>
  <c r="BV192" i="12"/>
  <c r="CQ126" i="12"/>
  <c r="K121" i="12"/>
  <c r="AP206" i="12"/>
  <c r="DC158" i="12"/>
  <c r="AF147" i="12"/>
  <c r="AV127" i="12"/>
  <c r="AK145" i="12"/>
  <c r="BI189" i="12"/>
  <c r="AO116" i="12"/>
  <c r="AN216" i="12"/>
  <c r="BA130" i="12"/>
  <c r="CG147" i="12"/>
  <c r="Z146" i="12"/>
  <c r="BN138" i="12"/>
  <c r="AQ184" i="12"/>
  <c r="DB121" i="12"/>
  <c r="CK146" i="12"/>
  <c r="BG193" i="12"/>
  <c r="CH136" i="12"/>
  <c r="AJ200" i="12"/>
  <c r="O151" i="12"/>
  <c r="AO121" i="12"/>
  <c r="CY161" i="12"/>
  <c r="AU199" i="12"/>
  <c r="BL131" i="12"/>
  <c r="W215" i="12"/>
  <c r="CV216" i="12"/>
  <c r="AF119" i="12"/>
  <c r="CH199" i="12"/>
  <c r="S169" i="12"/>
  <c r="Z169" i="12"/>
  <c r="AJ205" i="12"/>
  <c r="R157" i="12"/>
  <c r="CB134" i="12"/>
  <c r="BN131" i="12"/>
  <c r="BH184" i="12"/>
  <c r="AD130" i="12"/>
  <c r="CT209" i="12"/>
  <c r="AM213" i="12"/>
  <c r="BX172" i="12"/>
  <c r="BW161" i="12"/>
  <c r="BM121" i="12"/>
  <c r="DA122" i="12"/>
  <c r="BS150" i="12"/>
  <c r="AP129" i="12"/>
  <c r="C202" i="12"/>
  <c r="BV157" i="12"/>
  <c r="AO195" i="12"/>
  <c r="AO209" i="12"/>
  <c r="AT124" i="12"/>
  <c r="M175" i="12"/>
  <c r="BS203" i="12"/>
  <c r="BM130" i="12"/>
  <c r="J140" i="12"/>
  <c r="CM118" i="12"/>
  <c r="BE166" i="12"/>
  <c r="U169" i="12"/>
  <c r="BA127" i="12"/>
  <c r="BP167" i="12"/>
  <c r="Y152" i="12"/>
  <c r="V183" i="12"/>
  <c r="CD186" i="12"/>
  <c r="AW117" i="12"/>
  <c r="CD158" i="12"/>
  <c r="AK194" i="12"/>
  <c r="BV117" i="12"/>
  <c r="CT143" i="12"/>
  <c r="BW198" i="12"/>
  <c r="BP209" i="12"/>
  <c r="BM117" i="12"/>
  <c r="N147" i="12"/>
  <c r="L182" i="12"/>
  <c r="F182" i="12"/>
  <c r="CT156" i="12"/>
  <c r="BU147" i="12"/>
  <c r="U185" i="12"/>
  <c r="AG206" i="12"/>
  <c r="CU203" i="12"/>
  <c r="BO212" i="12"/>
  <c r="E179" i="12"/>
  <c r="Z157" i="12"/>
  <c r="CS205" i="12"/>
  <c r="AZ193" i="12"/>
  <c r="Q192" i="12"/>
  <c r="CN155" i="12"/>
  <c r="V185" i="12"/>
  <c r="BD128" i="12"/>
  <c r="H127" i="12"/>
  <c r="DB126" i="12"/>
  <c r="DA130" i="12"/>
  <c r="AM170" i="12"/>
  <c r="BW148" i="12"/>
  <c r="H183" i="12"/>
  <c r="AE202" i="12"/>
  <c r="BU200" i="12"/>
  <c r="T117" i="12"/>
  <c r="CY141" i="12"/>
  <c r="AL183" i="12"/>
  <c r="CG215" i="12"/>
  <c r="BK186" i="12"/>
  <c r="CA116" i="12"/>
  <c r="CE192" i="12"/>
  <c r="J148" i="12"/>
  <c r="BI159" i="12"/>
  <c r="CZ133" i="12"/>
  <c r="P154" i="12"/>
  <c r="AQ138" i="12"/>
  <c r="BU177" i="12"/>
  <c r="Y139" i="12"/>
  <c r="S178" i="12"/>
  <c r="T178" i="12"/>
  <c r="BN134" i="12"/>
  <c r="CI197" i="12"/>
  <c r="AF203" i="12"/>
  <c r="H186" i="12"/>
  <c r="L147" i="12"/>
  <c r="CB166" i="12"/>
  <c r="BI170" i="12"/>
  <c r="CI184" i="12"/>
  <c r="BN200" i="12"/>
  <c r="CP189" i="12"/>
  <c r="BS173" i="12"/>
  <c r="T189" i="12"/>
  <c r="BM144" i="12"/>
  <c r="CQ156" i="12"/>
  <c r="D154" i="12"/>
  <c r="BI127" i="12"/>
  <c r="DC198" i="12"/>
  <c r="N121" i="12"/>
  <c r="CC144" i="12"/>
  <c r="CH214" i="12"/>
  <c r="AQ166" i="12"/>
  <c r="BO156" i="12"/>
  <c r="W117" i="12"/>
  <c r="Q166" i="12"/>
  <c r="CC188" i="12"/>
  <c r="BI217" i="12"/>
  <c r="CV192" i="12"/>
  <c r="CN176" i="12"/>
  <c r="CZ120" i="12"/>
  <c r="E211" i="12"/>
  <c r="DC126" i="12"/>
  <c r="CH191" i="12"/>
  <c r="BS205" i="12"/>
  <c r="BO125" i="12"/>
  <c r="E150" i="12"/>
  <c r="CM141" i="12"/>
  <c r="AP171" i="12"/>
  <c r="CB165" i="12"/>
  <c r="CG113" i="12"/>
  <c r="P188" i="12"/>
  <c r="BQ208" i="12"/>
  <c r="AI200" i="12"/>
  <c r="L190" i="12"/>
  <c r="W189" i="12"/>
  <c r="CA186" i="12"/>
  <c r="BA182" i="12"/>
  <c r="CE172" i="12"/>
  <c r="AU134" i="12"/>
  <c r="U217" i="12"/>
  <c r="AF190" i="12"/>
  <c r="CW123" i="12"/>
  <c r="BA211" i="12"/>
  <c r="BY217" i="12"/>
  <c r="AI178" i="12"/>
  <c r="K149" i="12"/>
  <c r="BQ202" i="12"/>
  <c r="CE159" i="12"/>
  <c r="Z187" i="12"/>
  <c r="BP163" i="12"/>
  <c r="AN160" i="12"/>
  <c r="S136" i="12"/>
  <c r="AK158" i="12"/>
  <c r="CK185" i="12"/>
  <c r="AR119" i="12"/>
  <c r="X131" i="12"/>
  <c r="BG207" i="12"/>
  <c r="BQ158" i="12"/>
  <c r="CM186" i="12"/>
  <c r="V130" i="12"/>
  <c r="AE115" i="12"/>
  <c r="BJ213" i="12"/>
  <c r="CA183" i="12"/>
  <c r="J158" i="12"/>
  <c r="CE169" i="12"/>
  <c r="BQ209" i="12"/>
  <c r="CU187" i="12"/>
  <c r="AG135" i="12"/>
  <c r="CI203" i="12"/>
  <c r="CY217" i="12"/>
  <c r="BP217" i="12"/>
  <c r="BH198" i="12"/>
  <c r="AR151" i="12"/>
  <c r="CP158" i="12"/>
  <c r="BR136" i="12"/>
  <c r="L204" i="12"/>
  <c r="BT202" i="12"/>
  <c r="S171" i="12"/>
  <c r="D122" i="12"/>
  <c r="CT174" i="12"/>
  <c r="CD133" i="12"/>
  <c r="AL175" i="12"/>
  <c r="AX127" i="12"/>
  <c r="AR129" i="12"/>
  <c r="BB144" i="12"/>
  <c r="BZ215" i="12"/>
  <c r="AE209" i="12"/>
  <c r="BF150" i="12"/>
  <c r="E169" i="12"/>
  <c r="AL166" i="12"/>
  <c r="S119" i="12"/>
  <c r="O165" i="12"/>
  <c r="AJ194" i="12"/>
  <c r="BD142" i="12"/>
  <c r="AN145" i="12"/>
  <c r="CO143" i="12"/>
  <c r="X113" i="12"/>
  <c r="BP150" i="12"/>
  <c r="BL174" i="12"/>
  <c r="CA154" i="12"/>
  <c r="CH190" i="12"/>
  <c r="BY132" i="12"/>
  <c r="V129" i="12"/>
  <c r="BV116" i="12"/>
  <c r="CS148" i="12"/>
  <c r="CH189" i="12"/>
  <c r="L200" i="12"/>
  <c r="AN121" i="12"/>
  <c r="S159" i="12"/>
  <c r="BE160" i="12"/>
  <c r="BC151" i="12"/>
  <c r="BZ208" i="12"/>
  <c r="Y178" i="12"/>
  <c r="AG137" i="12"/>
  <c r="AZ135" i="12"/>
  <c r="CK215" i="12"/>
  <c r="R197" i="12"/>
  <c r="BG168" i="12"/>
  <c r="CG182" i="12"/>
  <c r="CF138" i="12"/>
  <c r="AE172" i="12"/>
  <c r="CH139" i="12"/>
  <c r="CL155" i="12"/>
  <c r="CM179" i="12"/>
  <c r="CA161" i="12"/>
  <c r="R181" i="12"/>
  <c r="CU200" i="12"/>
  <c r="N141" i="12"/>
  <c r="BS169" i="12"/>
  <c r="AA117" i="12"/>
  <c r="BO206" i="12"/>
  <c r="AH172" i="12"/>
  <c r="CG212" i="12"/>
  <c r="G153" i="12"/>
  <c r="BY215" i="12"/>
  <c r="DC114" i="12"/>
  <c r="CW196" i="12"/>
  <c r="BR158" i="12"/>
  <c r="F113" i="12"/>
  <c r="CH203" i="12"/>
  <c r="AN188" i="12"/>
  <c r="BR118" i="12"/>
  <c r="AX166" i="12"/>
  <c r="CK117" i="12"/>
  <c r="O182" i="12"/>
  <c r="CS200" i="12"/>
  <c r="BU118" i="12"/>
  <c r="AO168" i="12"/>
  <c r="CU124" i="12"/>
  <c r="Z206" i="12"/>
  <c r="BY167" i="12"/>
  <c r="CE164" i="12"/>
  <c r="CA197" i="12"/>
  <c r="AE196" i="12"/>
  <c r="AG185" i="12"/>
  <c r="AX213" i="12"/>
  <c r="AQ200" i="12"/>
  <c r="AQ133" i="12"/>
  <c r="AE191" i="12"/>
  <c r="Y113" i="12"/>
  <c r="DB143" i="12"/>
  <c r="CL190" i="12"/>
  <c r="AG214" i="12"/>
  <c r="AY169" i="12"/>
  <c r="BJ117" i="12"/>
  <c r="C141" i="12"/>
  <c r="AQ154" i="12"/>
  <c r="CP143" i="12"/>
  <c r="AJ121" i="12"/>
  <c r="BI194" i="12"/>
  <c r="CJ185" i="12"/>
  <c r="BP139" i="12"/>
  <c r="AR165" i="12"/>
  <c r="AE195" i="12"/>
  <c r="X187" i="12"/>
  <c r="M196" i="12"/>
  <c r="R162" i="12"/>
  <c r="CH144" i="12"/>
  <c r="CL188" i="12"/>
  <c r="AV209" i="12"/>
  <c r="K183" i="12"/>
  <c r="AH192" i="12"/>
  <c r="CE183" i="12"/>
  <c r="BU191" i="12"/>
  <c r="CO189" i="12"/>
  <c r="T196" i="12"/>
  <c r="I181" i="12"/>
  <c r="I174" i="12"/>
  <c r="DB203" i="12"/>
  <c r="BH206" i="12"/>
  <c r="CL196" i="12"/>
  <c r="R143" i="12"/>
  <c r="BS191" i="12"/>
  <c r="AO191" i="12"/>
  <c r="AI208" i="12"/>
  <c r="G138" i="12"/>
  <c r="BX153" i="12"/>
  <c r="CI118" i="12"/>
  <c r="AQ153" i="12"/>
  <c r="C205" i="12"/>
  <c r="BZ176" i="12"/>
  <c r="CH134" i="12"/>
  <c r="AS163" i="12"/>
  <c r="CE175" i="12"/>
  <c r="K176" i="12"/>
  <c r="V167" i="12"/>
  <c r="AX140" i="12"/>
  <c r="BU127" i="12"/>
  <c r="DA199" i="12"/>
  <c r="BV175" i="12"/>
  <c r="U115" i="12"/>
  <c r="AO145" i="12"/>
  <c r="AA145" i="12"/>
  <c r="CC137" i="12"/>
  <c r="AS183" i="12"/>
  <c r="Y196" i="12"/>
  <c r="BE164" i="12"/>
  <c r="Z152" i="12"/>
  <c r="CK191" i="12"/>
  <c r="S116" i="12"/>
  <c r="BT196" i="12"/>
  <c r="BV144" i="12"/>
  <c r="BF137" i="12"/>
  <c r="AF185" i="12"/>
  <c r="X215" i="12"/>
  <c r="BS178" i="12"/>
  <c r="CL132" i="12"/>
  <c r="E141" i="12"/>
  <c r="CD195" i="12"/>
  <c r="X211" i="12"/>
  <c r="AB126" i="12"/>
  <c r="BV180" i="12"/>
  <c r="BD199" i="12"/>
  <c r="CR214" i="12"/>
  <c r="AG209" i="12"/>
  <c r="BM156" i="12"/>
  <c r="AG182" i="12"/>
  <c r="CD164" i="12"/>
  <c r="BL200" i="12"/>
  <c r="BA213" i="12"/>
  <c r="AZ119" i="12"/>
  <c r="J116" i="12"/>
  <c r="Y114" i="12"/>
  <c r="CX165" i="12"/>
  <c r="AP155" i="12"/>
  <c r="AN151" i="12"/>
  <c r="Y186" i="12"/>
  <c r="CS117" i="12"/>
  <c r="AA191" i="12"/>
  <c r="H165" i="12"/>
  <c r="BE175" i="12"/>
  <c r="R178" i="12"/>
  <c r="BT174" i="12"/>
  <c r="BB122" i="12"/>
  <c r="CW181" i="12"/>
  <c r="AA185" i="12"/>
  <c r="AM144" i="12"/>
  <c r="BP203" i="12"/>
  <c r="DB209" i="12"/>
  <c r="AY116" i="12"/>
  <c r="S190" i="12"/>
  <c r="BS193" i="12"/>
  <c r="Y135" i="12"/>
  <c r="K132" i="12"/>
  <c r="DC192" i="12"/>
  <c r="BW175" i="12"/>
  <c r="F151" i="12"/>
  <c r="CL117" i="12"/>
  <c r="CC178" i="12"/>
  <c r="W173" i="12"/>
  <c r="AW113" i="12"/>
  <c r="I141" i="12"/>
  <c r="BI138" i="12"/>
  <c r="AM190" i="12"/>
  <c r="H181" i="12"/>
  <c r="CN162" i="12"/>
  <c r="E213" i="12"/>
  <c r="U196" i="12"/>
  <c r="BV132" i="12"/>
  <c r="BI114" i="12"/>
  <c r="CM117" i="12"/>
  <c r="P171" i="12"/>
  <c r="BX117" i="12"/>
  <c r="BV161" i="12"/>
  <c r="CY137" i="12"/>
  <c r="G134" i="12"/>
  <c r="AA212" i="12"/>
  <c r="BP125" i="12"/>
  <c r="CH152" i="12"/>
  <c r="AO215" i="12"/>
  <c r="E147" i="12"/>
  <c r="BZ205" i="12"/>
  <c r="CR159" i="12"/>
  <c r="BC211" i="12"/>
  <c r="P160" i="12"/>
  <c r="AA202" i="12"/>
  <c r="BL202" i="12"/>
  <c r="AB145" i="12"/>
  <c r="DA154" i="12"/>
  <c r="AV216" i="12"/>
  <c r="N216" i="12"/>
  <c r="L195" i="12"/>
  <c r="DB194" i="12"/>
  <c r="AQ204" i="12"/>
  <c r="CS136" i="12"/>
  <c r="AX151" i="12"/>
  <c r="Y208" i="12"/>
  <c r="CM211" i="12"/>
  <c r="Y157" i="12"/>
  <c r="X145" i="12"/>
  <c r="V194" i="12"/>
  <c r="BV155" i="12"/>
  <c r="BM190" i="12"/>
  <c r="CK190" i="12"/>
  <c r="I139" i="12"/>
  <c r="AO131" i="12"/>
  <c r="BO211" i="12"/>
  <c r="CI137" i="12"/>
  <c r="K170" i="12"/>
  <c r="BB161" i="12"/>
  <c r="BL196" i="12"/>
  <c r="DB114" i="12"/>
  <c r="AP130" i="12"/>
  <c r="Z204" i="12"/>
  <c r="BG148" i="12"/>
  <c r="DB213" i="12"/>
  <c r="BC172" i="12"/>
  <c r="CB172" i="12"/>
  <c r="Y147" i="12"/>
  <c r="CM162" i="12"/>
  <c r="BU217" i="12"/>
  <c r="AV206" i="12"/>
  <c r="BS124" i="12"/>
  <c r="CU169" i="12"/>
  <c r="AW115" i="12"/>
  <c r="BG213" i="12"/>
  <c r="AV204" i="12"/>
  <c r="CK201" i="12"/>
  <c r="AZ159" i="12"/>
  <c r="CY165" i="12"/>
  <c r="U171" i="12"/>
  <c r="AV132" i="12"/>
  <c r="S198" i="12"/>
  <c r="CC128" i="12"/>
  <c r="AZ170" i="12"/>
  <c r="AZ173" i="12"/>
  <c r="N125" i="12"/>
  <c r="CH202" i="12"/>
  <c r="BD159" i="12"/>
  <c r="BW195" i="12"/>
  <c r="CK127" i="12"/>
  <c r="CB144" i="12"/>
  <c r="AX200" i="12"/>
  <c r="AG205" i="12"/>
  <c r="AU147" i="12"/>
  <c r="AH155" i="12"/>
  <c r="CY135" i="12"/>
  <c r="CQ196" i="12"/>
  <c r="BR157" i="12"/>
  <c r="W198" i="12"/>
  <c r="AP139" i="12"/>
  <c r="H131" i="12"/>
  <c r="CU206" i="12"/>
  <c r="CM138" i="12"/>
  <c r="BZ146" i="12"/>
  <c r="CL127" i="12"/>
  <c r="BC208" i="12"/>
  <c r="CX184" i="12"/>
  <c r="DA166" i="12"/>
  <c r="CO153" i="12"/>
  <c r="CU192" i="12"/>
  <c r="BR209" i="12"/>
  <c r="CO182" i="12"/>
  <c r="DB200" i="12"/>
  <c r="CT187" i="12"/>
  <c r="CP139" i="12"/>
  <c r="CY128" i="12"/>
  <c r="V171" i="12"/>
  <c r="BD126" i="12"/>
  <c r="H151" i="12"/>
  <c r="AQ121" i="12"/>
  <c r="BH188" i="12"/>
  <c r="BR147" i="12"/>
  <c r="CD121" i="12"/>
  <c r="CS142" i="12"/>
  <c r="BB187" i="12"/>
  <c r="AO212" i="12"/>
  <c r="BO151" i="12"/>
  <c r="BC168" i="12"/>
  <c r="BQ197" i="12"/>
  <c r="K174" i="12"/>
  <c r="BB167" i="12"/>
  <c r="D196" i="12"/>
  <c r="CK116" i="12"/>
  <c r="BQ175" i="12"/>
  <c r="AH215" i="12"/>
  <c r="AV124" i="12"/>
  <c r="CA127" i="12"/>
  <c r="CD202" i="12"/>
  <c r="BU165" i="12"/>
  <c r="L164" i="12"/>
  <c r="CU211" i="12"/>
  <c r="AO137" i="12"/>
  <c r="P121" i="12"/>
  <c r="AH191" i="12"/>
  <c r="I209" i="12"/>
  <c r="BN145" i="12"/>
  <c r="BC157" i="12"/>
  <c r="CK161" i="12"/>
  <c r="AB155" i="12"/>
  <c r="CU182" i="12"/>
  <c r="Z120" i="12"/>
  <c r="AC142" i="12"/>
  <c r="BJ132" i="12"/>
  <c r="T185" i="12"/>
  <c r="AH150" i="12"/>
  <c r="AK124" i="12"/>
  <c r="C189" i="12"/>
  <c r="AS197" i="12"/>
  <c r="AH120" i="12"/>
  <c r="AW159" i="12"/>
  <c r="AS126" i="12"/>
  <c r="BU121" i="12"/>
  <c r="BA156" i="12"/>
  <c r="CR161" i="12"/>
  <c r="DA116" i="12"/>
  <c r="CF153" i="12"/>
  <c r="CN159" i="12"/>
  <c r="AY162" i="12"/>
  <c r="AI124" i="12"/>
  <c r="BQ200" i="12"/>
  <c r="BL177" i="12"/>
  <c r="K144" i="12"/>
  <c r="U144" i="12"/>
  <c r="CZ136" i="12"/>
  <c r="BM162" i="12"/>
  <c r="CJ155" i="12"/>
  <c r="I211" i="12"/>
  <c r="C118" i="12"/>
  <c r="CR190" i="12"/>
  <c r="CR137" i="12"/>
  <c r="Z177" i="12"/>
  <c r="AX153" i="12"/>
  <c r="AT122" i="12"/>
  <c r="CE186" i="12"/>
  <c r="BU189" i="12"/>
  <c r="J195" i="12"/>
  <c r="CZ190" i="12"/>
  <c r="BL149" i="12"/>
  <c r="CA194" i="12"/>
  <c r="AZ186" i="12"/>
  <c r="F135" i="12"/>
  <c r="CH195" i="12"/>
  <c r="AW194" i="12"/>
  <c r="CE170" i="12"/>
  <c r="AX175" i="12"/>
  <c r="Z116" i="12"/>
  <c r="AO211" i="12"/>
  <c r="BO201" i="12"/>
  <c r="U148" i="12"/>
  <c r="CB142" i="12"/>
  <c r="G185" i="12"/>
  <c r="AV154" i="12"/>
  <c r="CR187" i="12"/>
  <c r="BB148" i="12"/>
  <c r="AI165" i="12"/>
  <c r="BT127" i="12"/>
  <c r="CH200" i="12"/>
  <c r="BF214" i="12"/>
  <c r="CK180" i="12"/>
  <c r="CG115" i="12"/>
  <c r="AP122" i="12"/>
  <c r="AI168" i="12"/>
  <c r="D161" i="12"/>
  <c r="CC210" i="12"/>
  <c r="BS179" i="12"/>
  <c r="AA162" i="12"/>
  <c r="BT182" i="12"/>
  <c r="CH114" i="12"/>
  <c r="BM202" i="12"/>
  <c r="AM202" i="12"/>
  <c r="T134" i="12"/>
  <c r="BB130" i="12"/>
  <c r="AK161" i="12"/>
  <c r="AV181" i="12"/>
  <c r="CM207" i="12"/>
  <c r="BJ188" i="12"/>
  <c r="CW195" i="12"/>
  <c r="BR199" i="12"/>
  <c r="BY184" i="12"/>
  <c r="AY124" i="12"/>
  <c r="AU213" i="12"/>
  <c r="CZ159" i="12"/>
  <c r="BB125" i="12"/>
  <c r="AV177" i="12"/>
  <c r="CZ198" i="12"/>
  <c r="BC141" i="12"/>
  <c r="BW142" i="12"/>
  <c r="CX117" i="12"/>
  <c r="AM119" i="12"/>
  <c r="BD190" i="12"/>
  <c r="CJ159" i="12"/>
  <c r="AA154" i="12"/>
  <c r="AE116" i="12"/>
  <c r="BX193" i="12"/>
  <c r="CH169" i="12"/>
  <c r="CR138" i="12"/>
  <c r="BO130" i="12"/>
  <c r="BD180" i="12"/>
  <c r="Q204" i="12"/>
  <c r="AD117" i="12"/>
  <c r="CU152" i="12"/>
  <c r="AK163" i="12"/>
  <c r="P114" i="12"/>
  <c r="AQ123" i="12"/>
  <c r="CS193" i="12"/>
  <c r="BN124" i="12"/>
  <c r="AO149" i="12"/>
  <c r="AZ205" i="12"/>
  <c r="BS213" i="12"/>
  <c r="AI193" i="12"/>
  <c r="BQ159" i="12"/>
  <c r="AC192" i="12"/>
  <c r="AI191" i="12"/>
  <c r="AW163" i="12"/>
  <c r="BL203" i="12"/>
  <c r="D117" i="12"/>
  <c r="CL141" i="12"/>
  <c r="CQ124" i="12"/>
  <c r="AJ189" i="12"/>
  <c r="CK211" i="12"/>
  <c r="AX168" i="12"/>
  <c r="CS145" i="12"/>
  <c r="CS167" i="12"/>
  <c r="CQ216" i="12"/>
  <c r="BM170" i="12"/>
  <c r="CM204" i="12"/>
  <c r="BK117" i="12"/>
  <c r="AP162" i="12"/>
  <c r="AI170" i="12"/>
  <c r="E135" i="12"/>
  <c r="CV177" i="12"/>
  <c r="BZ140" i="12"/>
  <c r="AB196" i="12"/>
  <c r="BJ136" i="12"/>
  <c r="AA170" i="12"/>
  <c r="AU182" i="12"/>
  <c r="S202" i="12"/>
  <c r="CA131" i="12"/>
  <c r="CN113" i="12"/>
  <c r="BU192" i="12"/>
  <c r="AV152" i="12"/>
  <c r="M190" i="12"/>
  <c r="CC215" i="12"/>
  <c r="AK122" i="12"/>
  <c r="BH118" i="12"/>
  <c r="CS113" i="12"/>
  <c r="C136" i="12"/>
  <c r="AJ173" i="12"/>
  <c r="BJ196" i="12"/>
  <c r="CS123" i="12"/>
  <c r="BT145" i="12"/>
  <c r="C179" i="12"/>
  <c r="AT189" i="12"/>
  <c r="BB151" i="12"/>
  <c r="Z142" i="12"/>
  <c r="AY189" i="12"/>
  <c r="DB198" i="12"/>
  <c r="AL207" i="12"/>
  <c r="F142" i="12"/>
  <c r="AD166" i="12"/>
  <c r="AB180" i="12"/>
  <c r="BZ138" i="12"/>
  <c r="AU135" i="12"/>
  <c r="AC177" i="12"/>
  <c r="BD206" i="12"/>
  <c r="AI115" i="12"/>
  <c r="D125" i="12"/>
  <c r="BD150" i="12"/>
  <c r="X201" i="12"/>
  <c r="K120" i="12"/>
  <c r="CQ197" i="12"/>
  <c r="Q153" i="12"/>
  <c r="DC120" i="12"/>
  <c r="AO159" i="12"/>
  <c r="AD162" i="12"/>
  <c r="O208" i="12"/>
  <c r="AF180" i="12"/>
  <c r="BH130" i="12"/>
  <c r="Q217" i="12"/>
  <c r="F147" i="12"/>
  <c r="CY129" i="12"/>
  <c r="AB125" i="12"/>
  <c r="CI156" i="12"/>
  <c r="L127" i="12"/>
  <c r="CQ166" i="12"/>
  <c r="S165" i="12"/>
  <c r="M183" i="12"/>
  <c r="AC116" i="12"/>
  <c r="AB117" i="12"/>
  <c r="AT154" i="12"/>
  <c r="CE127" i="12"/>
  <c r="N143" i="12"/>
  <c r="DC151" i="12"/>
  <c r="AF123" i="12"/>
  <c r="AF187" i="12"/>
  <c r="AX177" i="12"/>
  <c r="AT116" i="12"/>
  <c r="CA149" i="12"/>
  <c r="AF158" i="12"/>
  <c r="BI168" i="12"/>
  <c r="G169" i="12"/>
  <c r="BK217" i="12"/>
  <c r="CM209" i="12"/>
  <c r="AU168" i="12"/>
  <c r="AI192" i="12"/>
  <c r="D152" i="12"/>
  <c r="BC209" i="12"/>
  <c r="BK206" i="12"/>
  <c r="AL164" i="12"/>
  <c r="CE119" i="12"/>
  <c r="CZ142" i="12"/>
  <c r="G205" i="12"/>
  <c r="CW170" i="12"/>
  <c r="M177" i="12"/>
  <c r="BH189" i="12"/>
  <c r="BO178" i="12"/>
  <c r="AV176" i="12"/>
  <c r="CB211" i="12"/>
  <c r="BT133" i="12"/>
  <c r="Z176" i="12"/>
  <c r="N123" i="12"/>
  <c r="AI135" i="12"/>
  <c r="D185" i="12"/>
  <c r="BL117" i="12"/>
  <c r="U176" i="12"/>
  <c r="X195" i="12"/>
  <c r="AP176" i="12"/>
  <c r="Y118" i="12"/>
  <c r="BE135" i="12"/>
  <c r="BL197" i="12"/>
  <c r="CF171" i="12"/>
  <c r="AC170" i="12"/>
  <c r="BM166" i="12"/>
  <c r="CE120" i="12"/>
  <c r="BM163" i="12"/>
  <c r="AW136" i="12"/>
  <c r="CV119" i="12"/>
  <c r="CL118" i="12"/>
  <c r="CI158" i="12"/>
  <c r="BA200" i="12"/>
  <c r="BJ119" i="12"/>
  <c r="S131" i="12"/>
  <c r="CU216" i="12"/>
  <c r="AO210" i="12"/>
  <c r="C126" i="12"/>
  <c r="BR215" i="12"/>
  <c r="BO121" i="12"/>
  <c r="CQ204" i="12"/>
  <c r="CE143" i="12"/>
  <c r="V197" i="12"/>
  <c r="BL148" i="12"/>
  <c r="CQ153" i="12"/>
  <c r="F215" i="12"/>
  <c r="BP131" i="12"/>
  <c r="CZ173" i="12"/>
  <c r="AS206" i="12"/>
  <c r="AI203" i="12"/>
  <c r="J131" i="12"/>
  <c r="CZ129" i="12"/>
  <c r="S144" i="12"/>
  <c r="U164" i="12"/>
  <c r="BE212" i="12"/>
  <c r="BI187" i="12"/>
  <c r="BE119" i="12"/>
  <c r="AP197" i="12"/>
  <c r="C119" i="12"/>
  <c r="F140" i="12"/>
  <c r="AF189" i="12"/>
  <c r="BK192" i="12"/>
  <c r="CP190" i="12"/>
  <c r="Z117" i="12"/>
  <c r="Z136" i="12"/>
  <c r="BT162" i="12"/>
  <c r="BD178" i="12"/>
  <c r="BT117" i="12"/>
  <c r="BA201" i="12"/>
  <c r="BB215" i="12"/>
  <c r="DC209" i="12"/>
  <c r="CL175" i="12"/>
  <c r="BA136" i="12"/>
  <c r="BH145" i="12"/>
  <c r="BQ127" i="12"/>
  <c r="CG123" i="12"/>
  <c r="W130" i="12"/>
  <c r="DC208" i="12"/>
  <c r="AR177" i="12"/>
  <c r="BH126" i="12"/>
  <c r="AV172" i="12"/>
  <c r="CL145" i="12"/>
  <c r="BY145" i="12"/>
  <c r="BW178" i="12"/>
  <c r="E146" i="12"/>
  <c r="J113" i="12"/>
  <c r="CW164" i="12"/>
  <c r="H185" i="12"/>
  <c r="CK171" i="12"/>
  <c r="CS217" i="12"/>
  <c r="BO204" i="12"/>
  <c r="M174" i="12"/>
  <c r="AT167" i="12"/>
  <c r="X135" i="12"/>
  <c r="BE145" i="12"/>
  <c r="O209" i="12"/>
  <c r="BH139" i="12"/>
  <c r="CY158" i="12"/>
  <c r="CA126" i="12"/>
  <c r="DB128" i="12"/>
  <c r="AY137" i="12"/>
  <c r="CG198" i="12"/>
  <c r="AR203" i="12"/>
  <c r="AD125" i="12"/>
  <c r="BF143" i="12"/>
  <c r="AS135" i="12"/>
  <c r="CM203" i="12"/>
  <c r="CP185" i="12"/>
  <c r="AH177" i="12"/>
  <c r="AR136" i="12"/>
  <c r="BS177" i="12"/>
  <c r="CK150" i="12"/>
  <c r="BG186" i="12"/>
  <c r="BV135" i="12"/>
  <c r="I150" i="12"/>
  <c r="AK164" i="12"/>
  <c r="AO124" i="12"/>
  <c r="CH116" i="12"/>
  <c r="BM145" i="12"/>
  <c r="AE147" i="12"/>
  <c r="BW128" i="12"/>
  <c r="AB120" i="12"/>
  <c r="AI166" i="12"/>
  <c r="BL206" i="12"/>
  <c r="AC182" i="12"/>
  <c r="Y144" i="12"/>
  <c r="AD173" i="12"/>
  <c r="CT204" i="12"/>
  <c r="CS159" i="12"/>
  <c r="AW208" i="12"/>
  <c r="BL113" i="12"/>
  <c r="AM201" i="12"/>
  <c r="BR170" i="12"/>
  <c r="BJ142" i="12"/>
  <c r="BJ169" i="12"/>
  <c r="V115" i="12"/>
  <c r="P159" i="12"/>
  <c r="AG160" i="12"/>
  <c r="CF199" i="12"/>
  <c r="CH149" i="12"/>
  <c r="BH156" i="12"/>
  <c r="AZ196" i="12"/>
  <c r="L209" i="12"/>
  <c r="BR179" i="12"/>
  <c r="AC202" i="12"/>
  <c r="H196" i="12"/>
  <c r="BQ166" i="12"/>
  <c r="BJ210" i="12"/>
  <c r="BE115" i="12"/>
  <c r="AK204" i="12"/>
  <c r="Q214" i="12"/>
  <c r="I124" i="12"/>
  <c r="CT127" i="12"/>
  <c r="CO167" i="12"/>
  <c r="Y174" i="12"/>
  <c r="AM140" i="12"/>
  <c r="BK141" i="12"/>
  <c r="BO191" i="12"/>
  <c r="Y138" i="12"/>
  <c r="CQ157" i="12"/>
  <c r="CR200" i="12"/>
  <c r="CH120" i="12"/>
  <c r="AF215" i="12"/>
  <c r="DA187" i="12"/>
  <c r="M195" i="12"/>
  <c r="CV191" i="12"/>
  <c r="AP133" i="12"/>
  <c r="H201" i="12"/>
  <c r="CV170" i="12"/>
  <c r="BT121" i="12"/>
  <c r="C204" i="12"/>
  <c r="M172" i="12"/>
  <c r="CI166" i="12"/>
  <c r="AY130" i="12"/>
  <c r="Q171" i="12"/>
  <c r="AW143" i="12"/>
  <c r="AA192" i="12"/>
  <c r="AP161" i="12"/>
  <c r="CP155" i="12"/>
  <c r="AA194" i="12"/>
  <c r="N176" i="12"/>
  <c r="L180" i="12"/>
  <c r="S123" i="12"/>
  <c r="AU184" i="12"/>
  <c r="AY175" i="12"/>
  <c r="G198" i="12"/>
  <c r="AB168" i="12"/>
  <c r="BR148" i="12"/>
  <c r="CE199" i="12"/>
  <c r="BU180" i="12"/>
  <c r="Z184" i="12"/>
  <c r="BQ128" i="12"/>
  <c r="BT136" i="12"/>
  <c r="X129" i="12"/>
  <c r="BD205" i="12"/>
  <c r="U135" i="12"/>
  <c r="E116" i="12"/>
  <c r="CS155" i="12"/>
  <c r="F114" i="12"/>
  <c r="CO181" i="12"/>
  <c r="AL180" i="12"/>
  <c r="CK160" i="12"/>
  <c r="BA146" i="12"/>
  <c r="AJ163" i="12"/>
  <c r="AW139" i="12"/>
  <c r="I180" i="12"/>
  <c r="CF126" i="12"/>
  <c r="I208" i="12"/>
  <c r="CV151" i="12"/>
  <c r="R156" i="12"/>
  <c r="X176" i="12"/>
  <c r="BN137" i="12"/>
  <c r="AC167" i="12"/>
  <c r="BP183" i="12"/>
  <c r="CZ143" i="12"/>
  <c r="BI216" i="12"/>
  <c r="CE116" i="12"/>
  <c r="CC183" i="12"/>
  <c r="BN169" i="12"/>
  <c r="AN150" i="12"/>
  <c r="DB191" i="12"/>
  <c r="DB210" i="12"/>
  <c r="BQ143" i="12"/>
  <c r="AS172" i="12"/>
  <c r="CD140" i="12"/>
  <c r="BL155" i="12"/>
  <c r="CH115" i="12"/>
  <c r="CY207" i="12"/>
  <c r="K153" i="12"/>
  <c r="M210" i="12"/>
  <c r="I145" i="12"/>
  <c r="BC156" i="12"/>
  <c r="CI160" i="12"/>
  <c r="CV128" i="12"/>
  <c r="CM146" i="12"/>
  <c r="BF113" i="12"/>
  <c r="G131" i="12"/>
  <c r="BY155" i="12"/>
  <c r="M155" i="12"/>
  <c r="CA121" i="12"/>
  <c r="DC164" i="12"/>
  <c r="AM181" i="12"/>
  <c r="BJ183" i="12"/>
  <c r="BC188" i="12"/>
  <c r="BR117" i="12"/>
  <c r="BF157" i="12"/>
  <c r="T211" i="12"/>
  <c r="CQ115" i="12"/>
  <c r="C200" i="12"/>
  <c r="BS162" i="12"/>
  <c r="BR116" i="12"/>
  <c r="CZ138" i="12"/>
  <c r="CN125" i="12"/>
  <c r="AI161" i="12"/>
  <c r="BN211" i="12"/>
  <c r="CY179" i="12"/>
  <c r="AW182" i="12"/>
  <c r="BO145" i="12"/>
  <c r="AX169" i="12"/>
  <c r="AF165" i="12"/>
  <c r="BJ115" i="12"/>
  <c r="CJ205" i="12"/>
  <c r="AZ168" i="12"/>
  <c r="AT206" i="12"/>
  <c r="BK210" i="12"/>
  <c r="BI155" i="12"/>
  <c r="CJ209" i="12"/>
  <c r="CN147" i="12"/>
  <c r="CA139" i="12"/>
  <c r="CK148" i="12"/>
  <c r="J212" i="12"/>
  <c r="W194" i="12"/>
  <c r="I159" i="12"/>
  <c r="AD184" i="12"/>
  <c r="BJ189" i="12"/>
  <c r="R155" i="12"/>
  <c r="CM129" i="12"/>
  <c r="BF159" i="12"/>
  <c r="AU189" i="12"/>
  <c r="BQ178" i="12"/>
  <c r="AZ160" i="12"/>
  <c r="CB154" i="12"/>
  <c r="CS180" i="12"/>
  <c r="DB212" i="12"/>
  <c r="CV149" i="12"/>
  <c r="AU165" i="12"/>
  <c r="BU141" i="12"/>
  <c r="I161" i="12"/>
  <c r="CC116" i="12"/>
  <c r="R118" i="12"/>
  <c r="BW210" i="12"/>
  <c r="O116" i="12"/>
  <c r="S157" i="12"/>
  <c r="BJ145" i="12"/>
  <c r="AE174" i="12"/>
  <c r="CO161" i="12"/>
  <c r="M113" i="12"/>
  <c r="BZ200" i="12"/>
  <c r="CW119" i="12"/>
  <c r="CC208" i="12"/>
  <c r="AC169" i="12"/>
  <c r="AJ124" i="12"/>
  <c r="DA124" i="12"/>
  <c r="CS140" i="12"/>
  <c r="AQ202" i="12"/>
  <c r="CZ154" i="12"/>
  <c r="DB148" i="12"/>
  <c r="Z147" i="12"/>
  <c r="AN168" i="12"/>
  <c r="AZ130" i="12"/>
  <c r="CF186" i="12"/>
  <c r="L129" i="12"/>
  <c r="BA194" i="12"/>
  <c r="AP186" i="12"/>
  <c r="AY150" i="12"/>
  <c r="CP169" i="12"/>
  <c r="M114" i="12"/>
  <c r="M167" i="12"/>
  <c r="CH127" i="12"/>
  <c r="CC131" i="12"/>
  <c r="BH199" i="12"/>
  <c r="BO197" i="12"/>
  <c r="AY179" i="12"/>
  <c r="M164" i="12"/>
  <c r="CN179" i="12"/>
  <c r="BY201" i="12"/>
  <c r="DB150" i="12"/>
  <c r="CI196" i="12"/>
  <c r="BG128" i="12"/>
  <c r="AG133" i="12"/>
  <c r="AY181" i="12"/>
  <c r="AA186" i="12"/>
  <c r="AD144" i="12"/>
  <c r="CW163" i="12"/>
  <c r="BC154" i="12"/>
  <c r="CH154" i="12"/>
  <c r="BF172" i="12"/>
  <c r="BW144" i="12"/>
  <c r="BP168" i="12"/>
  <c r="K117" i="12"/>
  <c r="BP144" i="12"/>
  <c r="CE135" i="12"/>
  <c r="DA201" i="12"/>
  <c r="CH172" i="12"/>
  <c r="Z127" i="12"/>
  <c r="BP115" i="12"/>
  <c r="BS206" i="12"/>
  <c r="CF142" i="12"/>
  <c r="CK123" i="12"/>
  <c r="AW173" i="12"/>
  <c r="BO131" i="12"/>
  <c r="AF129" i="12"/>
  <c r="BN151" i="12"/>
  <c r="CP115" i="12"/>
  <c r="C197" i="12"/>
  <c r="DB160" i="12"/>
  <c r="AO196" i="12"/>
  <c r="CT139" i="12"/>
  <c r="AP116" i="12"/>
  <c r="CA191" i="12"/>
  <c r="AA180" i="12"/>
  <c r="BB114" i="12"/>
  <c r="BU124" i="12"/>
  <c r="BT134" i="12"/>
  <c r="BM214" i="12"/>
  <c r="CH130" i="12"/>
  <c r="N173" i="12"/>
  <c r="AD189" i="12"/>
  <c r="BV121" i="12"/>
  <c r="BA183" i="12"/>
  <c r="AY156" i="12"/>
  <c r="AI129" i="12"/>
  <c r="AE167" i="12"/>
  <c r="AA164" i="12"/>
  <c r="CD134" i="12"/>
  <c r="CK149" i="12"/>
  <c r="AD186" i="12"/>
  <c r="BH197" i="12"/>
  <c r="BA154" i="12"/>
  <c r="CF157" i="12"/>
  <c r="BX194" i="12"/>
  <c r="BS133" i="12"/>
  <c r="AS210" i="12"/>
  <c r="AB118" i="12"/>
  <c r="G121" i="12"/>
  <c r="AA158" i="12"/>
  <c r="AH193" i="12"/>
  <c r="BT158" i="12"/>
  <c r="AK132" i="12"/>
  <c r="BX197" i="12"/>
  <c r="R158" i="12"/>
  <c r="AT208" i="12"/>
  <c r="AL187" i="12"/>
  <c r="AC139" i="12"/>
  <c r="L202" i="12"/>
  <c r="AD115" i="12"/>
  <c r="BS148" i="12"/>
  <c r="C150" i="12"/>
  <c r="CH147" i="12"/>
  <c r="DC190" i="12"/>
  <c r="AF211" i="12"/>
  <c r="AP179" i="12"/>
  <c r="F119" i="12"/>
  <c r="CS196" i="12"/>
  <c r="BP212" i="12"/>
  <c r="O162" i="12"/>
  <c r="K119" i="12"/>
  <c r="AH199" i="12"/>
  <c r="C214" i="12"/>
  <c r="AZ128" i="12"/>
  <c r="K148" i="12"/>
  <c r="S172" i="12"/>
  <c r="BH149" i="12"/>
  <c r="BX126" i="12"/>
  <c r="BK128" i="12"/>
  <c r="CV184" i="12"/>
  <c r="BM213" i="12"/>
  <c r="T170" i="12"/>
  <c r="CM160" i="12"/>
  <c r="AT184" i="12"/>
  <c r="BZ139" i="12"/>
  <c r="BM123" i="12"/>
  <c r="AE163" i="12"/>
  <c r="CQ184" i="12"/>
  <c r="P143" i="12"/>
  <c r="AE166" i="12"/>
  <c r="AD137" i="12"/>
  <c r="AW122" i="12"/>
  <c r="U138" i="12"/>
  <c r="CK155" i="12"/>
  <c r="BH155" i="12"/>
  <c r="S128" i="12"/>
  <c r="O177" i="12"/>
  <c r="AB148" i="12"/>
  <c r="AI120" i="12"/>
  <c r="P200" i="12"/>
  <c r="F192" i="12"/>
  <c r="BC195" i="12"/>
  <c r="CD155" i="12"/>
  <c r="CN174" i="12"/>
  <c r="BV138" i="12"/>
  <c r="BU114" i="12"/>
  <c r="CX215" i="12"/>
  <c r="L116" i="12"/>
  <c r="AX134" i="12"/>
  <c r="CG177" i="12"/>
  <c r="G168" i="12"/>
  <c r="BL170" i="12"/>
  <c r="AF174" i="12"/>
  <c r="AX198" i="12"/>
  <c r="CX202" i="12"/>
  <c r="BD203" i="12"/>
  <c r="M128" i="12"/>
  <c r="BZ153" i="12"/>
  <c r="J114" i="12"/>
  <c r="BT206" i="12"/>
  <c r="BI156" i="12"/>
  <c r="BG138" i="12"/>
  <c r="CF139" i="12"/>
  <c r="BJ198" i="12"/>
  <c r="T192" i="12"/>
  <c r="BF116" i="12"/>
  <c r="CX201" i="12"/>
  <c r="BZ155" i="12"/>
  <c r="CY114" i="12"/>
  <c r="P119" i="12"/>
  <c r="CI209" i="12"/>
  <c r="M166" i="12"/>
  <c r="D138" i="12"/>
  <c r="Y122" i="12"/>
  <c r="AK155" i="12"/>
  <c r="CY211" i="12"/>
  <c r="Y189" i="12"/>
  <c r="N114" i="12"/>
  <c r="U119" i="12"/>
  <c r="M132" i="12"/>
  <c r="BB211" i="12"/>
  <c r="AD204" i="12"/>
  <c r="K172" i="12"/>
  <c r="DC113" i="12"/>
  <c r="BP185" i="12"/>
  <c r="CJ124" i="12"/>
  <c r="AK210" i="12"/>
  <c r="CA196" i="12"/>
  <c r="DC211" i="12"/>
  <c r="BE144" i="12"/>
  <c r="AD164" i="12"/>
  <c r="AU217" i="12"/>
  <c r="AE189" i="12"/>
  <c r="CL162" i="12"/>
  <c r="CT163" i="12"/>
  <c r="W216" i="12"/>
  <c r="AH121" i="12"/>
  <c r="AF181" i="12"/>
  <c r="CX119" i="12"/>
  <c r="BX207" i="12"/>
  <c r="BW197" i="12"/>
  <c r="C191" i="12"/>
  <c r="BQ168" i="12"/>
  <c r="CE129" i="12"/>
  <c r="D167" i="12"/>
  <c r="CM176" i="12"/>
  <c r="T173" i="12"/>
  <c r="CM139" i="12"/>
  <c r="BH132" i="12"/>
  <c r="AU203" i="12"/>
  <c r="G181" i="12"/>
  <c r="AH115" i="12"/>
  <c r="CD169" i="12"/>
  <c r="BJ149" i="12"/>
  <c r="AF167" i="12"/>
  <c r="CH177" i="12"/>
  <c r="K156" i="12"/>
  <c r="CS131" i="12"/>
  <c r="CK207" i="12"/>
  <c r="BI201" i="12"/>
  <c r="BG149" i="12"/>
  <c r="N154" i="12"/>
  <c r="CG149" i="12"/>
  <c r="DC169" i="12"/>
  <c r="CC149" i="12"/>
  <c r="CY131" i="12"/>
  <c r="X117" i="12"/>
  <c r="BM127" i="12"/>
  <c r="O206" i="12"/>
  <c r="CD209" i="12"/>
  <c r="E196" i="12"/>
  <c r="CR211" i="12"/>
  <c r="K142" i="12"/>
  <c r="BI208" i="12"/>
  <c r="BL184" i="12"/>
  <c r="BL154" i="12"/>
  <c r="AL215" i="12"/>
  <c r="T169" i="12"/>
  <c r="AZ175" i="12"/>
  <c r="AY154" i="12"/>
  <c r="CI176" i="12"/>
  <c r="AY207" i="12"/>
  <c r="Y149" i="12"/>
  <c r="CJ171" i="12"/>
  <c r="E153" i="12"/>
  <c r="BJ166" i="12"/>
  <c r="U167" i="12"/>
  <c r="BQ148" i="12"/>
  <c r="BB188" i="12"/>
  <c r="AK149" i="12"/>
  <c r="W142" i="12"/>
  <c r="G206" i="12"/>
  <c r="Q198" i="12"/>
  <c r="BS176" i="12"/>
  <c r="CV209" i="12"/>
  <c r="AS181" i="12"/>
  <c r="CN184" i="12"/>
  <c r="CC157" i="12"/>
  <c r="DB154" i="12"/>
  <c r="CQ122" i="12"/>
  <c r="AG167" i="12"/>
  <c r="D189" i="12"/>
  <c r="Q195" i="12"/>
  <c r="BZ198" i="12"/>
  <c r="CX179" i="12"/>
  <c r="AV145" i="12"/>
  <c r="AU126" i="12"/>
  <c r="AT210" i="12"/>
  <c r="CJ161" i="12"/>
  <c r="BG161" i="12"/>
  <c r="CI152" i="12"/>
  <c r="BX113" i="12"/>
  <c r="BB183" i="12"/>
  <c r="CW125" i="12"/>
  <c r="J190" i="12"/>
  <c r="C208" i="12"/>
  <c r="M150" i="12"/>
  <c r="P138" i="12"/>
  <c r="CG207" i="12"/>
  <c r="AF179" i="12"/>
  <c r="S182" i="12"/>
  <c r="CQ151" i="12"/>
  <c r="AU211" i="12"/>
  <c r="AD149" i="12"/>
  <c r="CS191" i="12"/>
  <c r="BM175" i="12"/>
  <c r="CI210" i="12"/>
  <c r="DB187" i="12"/>
  <c r="CY173" i="12"/>
  <c r="AJ132" i="12"/>
  <c r="R214" i="12"/>
  <c r="CZ116" i="12"/>
  <c r="CN152" i="12"/>
  <c r="BR144" i="12"/>
  <c r="AJ136" i="12"/>
  <c r="BV164" i="12"/>
  <c r="CT134" i="12"/>
  <c r="CS201" i="12"/>
  <c r="CT142" i="12"/>
  <c r="Z195" i="12"/>
  <c r="AV119" i="12"/>
  <c r="AL143" i="12"/>
  <c r="BS128" i="12"/>
  <c r="E140" i="12"/>
  <c r="Z137" i="12"/>
  <c r="S214" i="12"/>
  <c r="CS116" i="12"/>
  <c r="BF191" i="12"/>
  <c r="BB216" i="12"/>
  <c r="CG131" i="12"/>
  <c r="AE216" i="12"/>
  <c r="BA174" i="12"/>
  <c r="CM137" i="12"/>
  <c r="O210" i="12"/>
  <c r="M187" i="12"/>
  <c r="L160" i="12"/>
  <c r="I123" i="12"/>
  <c r="Y169" i="12"/>
  <c r="BW187" i="12"/>
  <c r="AE176" i="12"/>
  <c r="CO213" i="12"/>
  <c r="CK163" i="12"/>
  <c r="BN199" i="12"/>
  <c r="D113" i="12"/>
  <c r="N217" i="12"/>
  <c r="AZ195" i="12"/>
  <c r="C207" i="12"/>
  <c r="CP123" i="12"/>
  <c r="AC210" i="12"/>
  <c r="BP182" i="12"/>
  <c r="AG148" i="12"/>
  <c r="AY173" i="12"/>
  <c r="K116" i="12"/>
  <c r="CV167" i="12"/>
  <c r="AA193" i="12"/>
  <c r="CT153" i="12"/>
  <c r="BG132" i="12"/>
  <c r="T142" i="12"/>
  <c r="L193" i="12"/>
  <c r="BP157" i="12"/>
  <c r="R141" i="12"/>
  <c r="I202" i="12"/>
  <c r="AM114" i="12"/>
  <c r="BR150" i="12"/>
  <c r="BD213" i="12"/>
  <c r="AS152" i="12"/>
  <c r="Q200" i="12"/>
  <c r="BG206" i="12"/>
  <c r="CU193" i="12"/>
  <c r="BU151" i="12"/>
  <c r="BD165" i="12"/>
  <c r="BV186" i="12"/>
  <c r="CV195" i="12"/>
  <c r="DA170" i="12"/>
  <c r="BQ193" i="12"/>
  <c r="AR143" i="12"/>
  <c r="CH141" i="12"/>
  <c r="DC200" i="12"/>
  <c r="M197" i="12"/>
  <c r="AX179" i="12"/>
  <c r="AE201" i="12"/>
  <c r="BB136" i="12"/>
  <c r="AP167" i="12"/>
  <c r="AO155" i="12"/>
  <c r="CM212" i="12"/>
  <c r="AX115" i="12"/>
  <c r="CL116" i="12"/>
  <c r="BK195" i="12"/>
  <c r="CO118" i="12"/>
  <c r="BE195" i="12"/>
  <c r="CZ146" i="12"/>
  <c r="N189" i="12"/>
  <c r="CZ207" i="12"/>
  <c r="BV128" i="12"/>
  <c r="BE146" i="12"/>
  <c r="CL139" i="12"/>
  <c r="BJ174" i="12"/>
  <c r="AU128" i="12"/>
  <c r="BL179" i="12"/>
  <c r="CC217" i="12"/>
  <c r="W181" i="12"/>
  <c r="AB212" i="12"/>
  <c r="E152" i="12"/>
  <c r="CM124" i="12"/>
  <c r="AM139" i="12"/>
  <c r="N172" i="12"/>
  <c r="F157" i="12"/>
  <c r="BS149" i="12"/>
  <c r="AA188" i="12"/>
  <c r="CB183" i="12"/>
  <c r="BZ126" i="12"/>
  <c r="W185" i="12"/>
  <c r="P124" i="12"/>
  <c r="AG115" i="12"/>
  <c r="O136" i="12"/>
  <c r="AD167" i="12"/>
  <c r="BM122" i="12"/>
  <c r="AB182" i="12"/>
  <c r="CC115" i="12"/>
  <c r="BQ205" i="12"/>
  <c r="AF192" i="12"/>
  <c r="BC132" i="12"/>
  <c r="AU196" i="12"/>
  <c r="CY148" i="12"/>
  <c r="AN207" i="12"/>
  <c r="CX183" i="12"/>
  <c r="Q150" i="12"/>
  <c r="AO204" i="12"/>
  <c r="CW171" i="12"/>
  <c r="BG145" i="12"/>
  <c r="AR189" i="12"/>
  <c r="BE123" i="12"/>
  <c r="AL163" i="12"/>
  <c r="CK158" i="12"/>
  <c r="CH217" i="12"/>
  <c r="BS138" i="12"/>
  <c r="AH202" i="12"/>
  <c r="CY140" i="12"/>
  <c r="AD215" i="12"/>
  <c r="BC193" i="12"/>
  <c r="BG114" i="12"/>
  <c r="AO186" i="12"/>
  <c r="CH180" i="12"/>
  <c r="BG142" i="12"/>
  <c r="AV191" i="12"/>
  <c r="CA123" i="12"/>
  <c r="P185" i="12"/>
  <c r="AH162" i="12"/>
  <c r="K164" i="12"/>
  <c r="BO214" i="12"/>
  <c r="AE121" i="12"/>
  <c r="CJ158" i="12"/>
  <c r="AB139" i="12"/>
  <c r="AY142" i="12"/>
  <c r="S134" i="12"/>
  <c r="Y166" i="12"/>
  <c r="AZ169" i="12"/>
  <c r="CJ146" i="12"/>
  <c r="AS198" i="12"/>
  <c r="CD147" i="12"/>
  <c r="O135" i="12"/>
  <c r="W124" i="12"/>
  <c r="AL193" i="12"/>
  <c r="CJ216" i="12"/>
  <c r="BG150" i="12"/>
  <c r="BM169" i="12"/>
  <c r="CN188" i="12"/>
  <c r="CW148" i="12"/>
  <c r="BC199" i="12"/>
  <c r="AN116" i="12"/>
  <c r="AO157" i="12"/>
  <c r="BD124" i="12"/>
  <c r="AG186" i="12"/>
  <c r="BM113" i="12"/>
  <c r="CF168" i="12"/>
  <c r="BT177" i="12"/>
  <c r="AK172" i="12"/>
  <c r="BB182" i="12"/>
  <c r="G140" i="12"/>
  <c r="X189" i="12"/>
  <c r="BB118" i="12"/>
  <c r="CJ151" i="12"/>
  <c r="BP143" i="12"/>
  <c r="M203" i="12"/>
  <c r="BU131" i="12"/>
  <c r="DA136" i="12"/>
  <c r="AW158" i="12"/>
  <c r="BS152" i="12"/>
  <c r="BS166" i="12"/>
  <c r="BO146" i="12"/>
  <c r="S142" i="12"/>
  <c r="BT187" i="12"/>
  <c r="AO118" i="12"/>
  <c r="L122" i="12"/>
  <c r="BS120" i="12"/>
  <c r="BW171" i="12"/>
  <c r="AK146" i="12"/>
  <c r="J136" i="12"/>
  <c r="DB175" i="12"/>
  <c r="AA123" i="12"/>
  <c r="BJ176" i="12"/>
  <c r="DB127" i="12"/>
  <c r="AR202" i="12"/>
  <c r="BK168" i="12"/>
  <c r="CI177" i="12"/>
  <c r="CM132" i="12"/>
  <c r="J163" i="12"/>
  <c r="Z186" i="12"/>
  <c r="AV148" i="12"/>
  <c r="AX209" i="12"/>
  <c r="W169" i="12"/>
  <c r="AP191" i="12"/>
  <c r="AG203" i="12"/>
  <c r="BK215" i="12"/>
  <c r="CD182" i="12"/>
  <c r="Y141" i="12"/>
  <c r="AD200" i="12"/>
  <c r="AZ123" i="12"/>
  <c r="BL173" i="12"/>
  <c r="BL159" i="12"/>
  <c r="CU166" i="12"/>
  <c r="AV201" i="12"/>
  <c r="AV187" i="12"/>
  <c r="BV145" i="12"/>
  <c r="CD165" i="12"/>
  <c r="BP129" i="12"/>
  <c r="AC217" i="12"/>
  <c r="BT210" i="12"/>
  <c r="AU124" i="12"/>
  <c r="BI213" i="12"/>
  <c r="K217" i="12"/>
  <c r="N160" i="12"/>
  <c r="AP119" i="12"/>
  <c r="G166" i="12"/>
  <c r="AX204" i="12"/>
  <c r="X164" i="12"/>
  <c r="AX216" i="12"/>
  <c r="BX124" i="12"/>
  <c r="AF169" i="12"/>
  <c r="AT204" i="12"/>
  <c r="Y150" i="12"/>
  <c r="E162" i="12"/>
  <c r="CN187" i="12"/>
  <c r="O215" i="12"/>
  <c r="CA179" i="12"/>
  <c r="DA165" i="12"/>
  <c r="AT199" i="12"/>
  <c r="CM169" i="12"/>
  <c r="CJ129" i="12"/>
  <c r="AR198" i="12"/>
  <c r="BE178" i="12"/>
  <c r="P129" i="12"/>
  <c r="N131" i="12"/>
  <c r="F184" i="12"/>
  <c r="D188" i="12"/>
  <c r="AW215" i="12"/>
  <c r="AQ180" i="12"/>
  <c r="CW139" i="12"/>
  <c r="AJ168" i="12"/>
  <c r="CT185" i="12"/>
  <c r="CT155" i="12"/>
  <c r="CF217" i="12"/>
  <c r="S204" i="12"/>
  <c r="AB205" i="12"/>
  <c r="BS159" i="12"/>
  <c r="BW168" i="12"/>
  <c r="CC194" i="12"/>
  <c r="CG185" i="12"/>
  <c r="AS128" i="12"/>
  <c r="T216" i="12"/>
  <c r="AS188" i="12"/>
  <c r="BR182" i="12"/>
  <c r="BC124" i="12"/>
  <c r="BC197" i="12"/>
  <c r="BX175" i="12"/>
  <c r="BD182" i="12"/>
  <c r="T207" i="12"/>
  <c r="BR146" i="12"/>
  <c r="AQ127" i="12"/>
  <c r="V200" i="12"/>
  <c r="AT142" i="12"/>
  <c r="BR203" i="12"/>
  <c r="AI217" i="12"/>
  <c r="CK145" i="12"/>
  <c r="DC137" i="12"/>
  <c r="BM132" i="12"/>
  <c r="CM202" i="12"/>
  <c r="AA207" i="12"/>
  <c r="AM163" i="12"/>
  <c r="M188" i="12"/>
  <c r="BT118" i="12"/>
  <c r="AY136" i="12"/>
  <c r="Q114" i="12"/>
  <c r="CN210" i="12"/>
  <c r="AL195" i="12"/>
  <c r="AJ146" i="12"/>
  <c r="N144" i="12"/>
  <c r="AR146" i="12"/>
  <c r="AC123" i="12"/>
  <c r="CU155" i="12"/>
  <c r="U192" i="12"/>
  <c r="J177" i="12"/>
  <c r="Z208" i="12"/>
  <c r="DA159" i="12"/>
  <c r="CR199" i="12"/>
  <c r="CJ162" i="12"/>
  <c r="BA178" i="12"/>
  <c r="AU143" i="12"/>
  <c r="AG122" i="12"/>
  <c r="AP150" i="12"/>
  <c r="BK211" i="12"/>
  <c r="BO115" i="12"/>
  <c r="CH156" i="12"/>
  <c r="BI148" i="12"/>
  <c r="V189" i="12"/>
  <c r="O203" i="12"/>
  <c r="V166" i="12"/>
  <c r="CS115" i="12"/>
  <c r="BZ156" i="12"/>
  <c r="BU185" i="12"/>
  <c r="T214" i="12"/>
  <c r="CZ152" i="12"/>
  <c r="CK213" i="12"/>
  <c r="T127" i="12"/>
  <c r="AP201" i="12"/>
  <c r="E133" i="12"/>
  <c r="AD126" i="12"/>
  <c r="R187" i="12"/>
  <c r="G113" i="12"/>
  <c r="CV187" i="12"/>
  <c r="CY188" i="12"/>
  <c r="AF207" i="12"/>
  <c r="P120" i="12"/>
  <c r="P113" i="12"/>
  <c r="AS208" i="12"/>
  <c r="BA171" i="12"/>
  <c r="Y160" i="12"/>
  <c r="F166" i="12"/>
  <c r="BK162" i="12"/>
  <c r="AL141" i="12"/>
  <c r="BF177" i="12"/>
  <c r="CT123" i="12"/>
  <c r="M160" i="12"/>
  <c r="P194" i="12"/>
  <c r="CZ118" i="12"/>
  <c r="BU143" i="12"/>
  <c r="I143" i="12"/>
  <c r="BD114" i="12"/>
  <c r="BO174" i="12"/>
  <c r="AN140" i="12"/>
  <c r="AV203" i="12"/>
  <c r="AZ147" i="12"/>
  <c r="AM120" i="12"/>
  <c r="AB199" i="12"/>
  <c r="CP122" i="12"/>
  <c r="CB145" i="12"/>
  <c r="CR119" i="12"/>
  <c r="CE121" i="12"/>
  <c r="BM180" i="12"/>
  <c r="BX158" i="12"/>
  <c r="N130" i="12"/>
  <c r="AU129" i="12"/>
  <c r="BB213" i="12"/>
  <c r="AB132" i="12"/>
  <c r="BK191" i="12"/>
  <c r="AN204" i="12"/>
  <c r="BG127" i="12"/>
  <c r="CP202" i="12"/>
  <c r="DA138" i="12"/>
  <c r="BH138" i="12"/>
  <c r="T212" i="12"/>
  <c r="F176" i="12"/>
  <c r="CO172" i="12"/>
  <c r="AY204" i="12"/>
  <c r="CH216" i="12"/>
  <c r="AF128" i="12"/>
  <c r="AH186" i="12"/>
  <c r="AD207" i="12"/>
  <c r="O204" i="12"/>
  <c r="AC149" i="12"/>
  <c r="CW162" i="12"/>
  <c r="AJ154" i="12"/>
  <c r="BT199" i="12"/>
  <c r="F208" i="12"/>
  <c r="CZ163" i="12"/>
  <c r="AI184" i="12"/>
  <c r="AI186" i="12"/>
  <c r="CL157" i="12"/>
  <c r="CL171" i="12"/>
  <c r="E183" i="12"/>
  <c r="BB165" i="12"/>
  <c r="AY210" i="12"/>
  <c r="BJ147" i="12"/>
  <c r="CT124" i="12"/>
  <c r="U150" i="12"/>
  <c r="CY147" i="12"/>
  <c r="CF183" i="12"/>
  <c r="G124" i="12"/>
  <c r="AE133" i="12"/>
  <c r="AB140" i="12"/>
  <c r="CA134" i="12"/>
  <c r="CW169" i="12"/>
  <c r="BK155" i="12"/>
  <c r="Z194" i="12"/>
  <c r="G176" i="12"/>
  <c r="BN119" i="12"/>
  <c r="AM146" i="12"/>
  <c r="CB129" i="12"/>
  <c r="BL156" i="12"/>
  <c r="Y181" i="12"/>
  <c r="BJ207" i="12"/>
  <c r="CK188" i="12"/>
  <c r="CQ209" i="12"/>
  <c r="CC193" i="12"/>
  <c r="DB132" i="12"/>
  <c r="CL152" i="12"/>
  <c r="BK181" i="12"/>
  <c r="CF174" i="12"/>
  <c r="AZ151" i="12"/>
  <c r="BH200" i="12"/>
  <c r="CP127" i="12"/>
  <c r="CE136" i="12"/>
  <c r="AY174" i="12"/>
  <c r="DC203" i="12"/>
  <c r="BQ206" i="12"/>
  <c r="AO201" i="12"/>
  <c r="CE187" i="12"/>
  <c r="M147" i="12"/>
  <c r="M214" i="12"/>
  <c r="BP130" i="12"/>
  <c r="DB145" i="12"/>
  <c r="CL121" i="12"/>
  <c r="AD156" i="12"/>
  <c r="AI140" i="12"/>
  <c r="CD154" i="12"/>
  <c r="CY144" i="12"/>
  <c r="CR121" i="12"/>
  <c r="AQ198" i="12"/>
  <c r="DA149" i="12"/>
  <c r="H119" i="12"/>
  <c r="CK153" i="12"/>
  <c r="AY123" i="12"/>
  <c r="CP187" i="12"/>
  <c r="Q131" i="12"/>
  <c r="BD176" i="12"/>
  <c r="BZ129" i="12"/>
  <c r="CX159" i="12"/>
  <c r="AW124" i="12"/>
  <c r="AL152" i="12"/>
  <c r="AZ190" i="12"/>
  <c r="BQ216" i="12"/>
  <c r="AZ126" i="12"/>
  <c r="BT150" i="12"/>
  <c r="BE159" i="12"/>
  <c r="BH160" i="12"/>
  <c r="CN167" i="12"/>
  <c r="DB189" i="12"/>
  <c r="DA204" i="12"/>
  <c r="AV151" i="12"/>
  <c r="BK179" i="12"/>
  <c r="DB195" i="12"/>
  <c r="CK195" i="12"/>
  <c r="AJ129" i="12"/>
  <c r="BW181" i="12"/>
  <c r="AL113" i="12"/>
  <c r="N118" i="12"/>
  <c r="CR175" i="12"/>
  <c r="BW154" i="12"/>
  <c r="AN147" i="12"/>
  <c r="N129" i="12"/>
  <c r="AR121" i="12"/>
  <c r="CU159" i="12"/>
  <c r="AB166" i="12"/>
  <c r="G126" i="12"/>
  <c r="BZ185" i="12"/>
  <c r="DC115" i="12"/>
  <c r="DC194" i="12"/>
  <c r="CY180" i="12"/>
  <c r="CA162" i="12"/>
  <c r="CP159" i="12"/>
  <c r="BX216" i="12"/>
  <c r="D192" i="12"/>
  <c r="M189" i="12"/>
  <c r="BT168" i="12"/>
  <c r="D153" i="12"/>
  <c r="BG190" i="12"/>
  <c r="DA195" i="12"/>
  <c r="CH157" i="12"/>
  <c r="AZ203" i="12"/>
  <c r="H195" i="12"/>
  <c r="AF205" i="12"/>
  <c r="J187" i="12"/>
  <c r="AD151" i="12"/>
  <c r="AE214" i="12"/>
  <c r="AV129" i="12"/>
  <c r="BY176" i="12"/>
  <c r="CZ123" i="12"/>
  <c r="C115" i="12"/>
  <c r="CO194" i="12"/>
  <c r="CL123" i="12"/>
  <c r="CU214" i="12"/>
  <c r="I138" i="12"/>
  <c r="AV118" i="12"/>
  <c r="BI130" i="12"/>
  <c r="BO141" i="12"/>
  <c r="J197" i="12"/>
  <c r="AS175" i="12"/>
  <c r="AO136" i="12"/>
  <c r="V113" i="12"/>
  <c r="BP158" i="12"/>
  <c r="O117" i="12"/>
  <c r="X118" i="12"/>
  <c r="AX137" i="12"/>
  <c r="BI126" i="12"/>
  <c r="BL167" i="12"/>
  <c r="BD172" i="12"/>
  <c r="AC168" i="12"/>
  <c r="AO150" i="12"/>
  <c r="CR203" i="12"/>
  <c r="CV180" i="12"/>
  <c r="CC192" i="12"/>
  <c r="AM152" i="12"/>
  <c r="CB202" i="12"/>
  <c r="BD191" i="12"/>
  <c r="N182" i="12"/>
  <c r="R131" i="12"/>
  <c r="BA198" i="12"/>
  <c r="CR139" i="12"/>
  <c r="BF147" i="12"/>
  <c r="AR137" i="12"/>
  <c r="CN164" i="12"/>
  <c r="BW209" i="12"/>
  <c r="BY119" i="12"/>
  <c r="E117" i="12"/>
  <c r="R161" i="12"/>
  <c r="CI151" i="12"/>
  <c r="AK212" i="12"/>
  <c r="BK182" i="12"/>
  <c r="BQ151" i="12"/>
  <c r="CT164" i="12"/>
  <c r="CI122" i="12"/>
  <c r="AI202" i="12"/>
  <c r="R189" i="12"/>
  <c r="AR216" i="12"/>
  <c r="J152" i="12"/>
  <c r="AW209" i="12"/>
  <c r="CQ186" i="12"/>
  <c r="BX170" i="12"/>
  <c r="CI180" i="12"/>
  <c r="AM208" i="12"/>
  <c r="CA125" i="12"/>
  <c r="O168" i="12"/>
  <c r="W177" i="12"/>
  <c r="AK141" i="12"/>
  <c r="AZ192" i="12"/>
  <c r="CC214" i="12"/>
  <c r="E177" i="12"/>
  <c r="AC211" i="12"/>
  <c r="AT202" i="12"/>
  <c r="BD170" i="12"/>
  <c r="BF201" i="12"/>
  <c r="AZ191" i="12"/>
  <c r="CC171" i="12"/>
  <c r="BQ173" i="12"/>
  <c r="DC124" i="12"/>
  <c r="CU125" i="12"/>
  <c r="P166" i="12"/>
  <c r="AH163" i="12"/>
  <c r="CA199" i="12"/>
  <c r="L185" i="12"/>
  <c r="BS156" i="12"/>
  <c r="BI162" i="12"/>
  <c r="BL199" i="12"/>
  <c r="CT200" i="12"/>
  <c r="DC155" i="12"/>
  <c r="BW212" i="12"/>
  <c r="BK144" i="12"/>
  <c r="CZ182" i="12"/>
  <c r="R134" i="12"/>
  <c r="M120" i="12"/>
  <c r="I129" i="12"/>
  <c r="BI202" i="12"/>
  <c r="BW123" i="12"/>
  <c r="CI164" i="12"/>
  <c r="F189" i="12"/>
  <c r="N119" i="12"/>
  <c r="AQ191" i="12"/>
  <c r="CZ187" i="12"/>
  <c r="Z132" i="12"/>
  <c r="CW213" i="12"/>
  <c r="AK216" i="12"/>
  <c r="CD128" i="12"/>
  <c r="BG122" i="12"/>
  <c r="U210" i="12"/>
  <c r="AD177" i="12"/>
  <c r="AH208" i="12"/>
  <c r="AZ216" i="12"/>
  <c r="P176" i="12"/>
  <c r="C151" i="12"/>
  <c r="AH180" i="12"/>
  <c r="CT210" i="12"/>
  <c r="CN114" i="12"/>
  <c r="CZ177" i="12"/>
  <c r="BU174" i="12"/>
  <c r="U131" i="12"/>
  <c r="U168" i="12"/>
  <c r="CC123" i="12"/>
  <c r="AJ198" i="12"/>
  <c r="X120" i="12"/>
  <c r="AO152" i="12"/>
  <c r="W183" i="12"/>
  <c r="BQ167" i="12"/>
  <c r="BT205" i="12"/>
  <c r="AK189" i="12"/>
  <c r="AM158" i="12"/>
  <c r="CV153" i="12"/>
  <c r="CF148" i="12"/>
  <c r="AE203" i="12"/>
  <c r="AA176" i="12"/>
  <c r="BN198" i="12"/>
  <c r="AQ167" i="12"/>
  <c r="E175" i="12"/>
  <c r="AK156" i="12"/>
  <c r="BV129" i="12"/>
  <c r="CO127" i="12"/>
  <c r="CR144" i="12"/>
  <c r="Y123" i="12"/>
  <c r="CN193" i="12"/>
  <c r="BG211" i="12"/>
  <c r="AW178" i="12"/>
  <c r="N159" i="12"/>
  <c r="BX143" i="12"/>
  <c r="AL124" i="12"/>
  <c r="CW147" i="12"/>
  <c r="N181" i="12"/>
  <c r="CN137" i="12"/>
  <c r="R120" i="12"/>
  <c r="BV120" i="12"/>
  <c r="N120" i="12"/>
  <c r="BV214" i="12"/>
  <c r="C134" i="12"/>
  <c r="AX121" i="12"/>
  <c r="T148" i="12"/>
  <c r="CL148" i="12"/>
  <c r="AB198" i="12"/>
  <c r="D123" i="12"/>
  <c r="AR213" i="12"/>
  <c r="BV202" i="12"/>
  <c r="BS170" i="12"/>
  <c r="U157" i="12"/>
  <c r="AE164" i="12"/>
  <c r="BM126" i="12"/>
  <c r="BQ147" i="12"/>
  <c r="CH131" i="12"/>
  <c r="BS188" i="12"/>
  <c r="P123" i="12"/>
  <c r="AX201" i="12"/>
  <c r="CT202" i="12"/>
  <c r="CU190" i="12"/>
  <c r="AK200" i="12"/>
  <c r="AU204" i="12"/>
  <c r="AV146" i="12"/>
  <c r="CE123" i="12"/>
  <c r="DC202" i="12"/>
  <c r="CF130" i="12"/>
  <c r="AZ118" i="12"/>
  <c r="BN165" i="12"/>
  <c r="AP200" i="12"/>
  <c r="J155" i="12"/>
  <c r="BV191" i="12"/>
  <c r="D163" i="12"/>
  <c r="AV115" i="12"/>
  <c r="BR129" i="12"/>
  <c r="F197" i="12"/>
  <c r="CF114" i="12"/>
  <c r="BD214" i="12"/>
  <c r="AR134" i="12"/>
  <c r="K150" i="12"/>
  <c r="BQ150" i="12"/>
  <c r="BK143" i="12"/>
  <c r="X149" i="12"/>
  <c r="CD125" i="12"/>
  <c r="AT196" i="12"/>
  <c r="AL127" i="12"/>
  <c r="CP180" i="12"/>
  <c r="CP203" i="12"/>
  <c r="V158" i="12"/>
  <c r="F190" i="12"/>
  <c r="AD124" i="12"/>
  <c r="F194" i="12"/>
  <c r="Z213" i="12"/>
  <c r="CK179" i="12"/>
  <c r="BD141" i="12"/>
  <c r="DC163" i="12"/>
  <c r="CU181" i="12"/>
  <c r="CN186" i="12"/>
  <c r="AB147" i="12"/>
  <c r="J185" i="12"/>
  <c r="AS205" i="12"/>
  <c r="BH123" i="12"/>
  <c r="CD119" i="12"/>
  <c r="AG138" i="12"/>
  <c r="CN173" i="12"/>
  <c r="BC137" i="12"/>
  <c r="BD181" i="12"/>
  <c r="C183" i="12"/>
  <c r="CL209" i="12"/>
  <c r="W186" i="12"/>
  <c r="Q135" i="12"/>
  <c r="AU187" i="12"/>
  <c r="C166" i="12"/>
  <c r="G197" i="12"/>
  <c r="AX156" i="12"/>
  <c r="DB201" i="12"/>
  <c r="CV172" i="12"/>
  <c r="BM176" i="12"/>
  <c r="G184" i="12"/>
  <c r="CM116" i="12"/>
  <c r="BF123" i="12"/>
  <c r="AW188" i="12"/>
  <c r="E166" i="12"/>
  <c r="AW160" i="12"/>
  <c r="CI159" i="12"/>
  <c r="BC182" i="12"/>
  <c r="BC202" i="12"/>
  <c r="I152" i="12"/>
  <c r="AE143" i="12"/>
  <c r="BG160" i="12"/>
  <c r="AE123" i="12"/>
  <c r="L176" i="12"/>
  <c r="CO202" i="12"/>
  <c r="CE115" i="12"/>
  <c r="CP215" i="12"/>
  <c r="AC156" i="12"/>
  <c r="BV204" i="12"/>
  <c r="C181" i="12"/>
  <c r="CQ188" i="12"/>
  <c r="T187" i="12"/>
  <c r="CR135" i="12"/>
  <c r="BP191" i="12"/>
  <c r="CP128" i="12"/>
  <c r="F123" i="12"/>
  <c r="CZ121" i="12"/>
  <c r="CX139" i="12"/>
  <c r="T195" i="12"/>
  <c r="CN158" i="12"/>
  <c r="AY159" i="12"/>
  <c r="F179" i="12"/>
  <c r="CX114" i="12"/>
  <c r="CF131" i="12"/>
  <c r="DB199" i="12"/>
  <c r="BF114" i="12"/>
  <c r="CK168" i="12"/>
  <c r="BC148" i="12"/>
  <c r="BK129" i="12"/>
  <c r="BY121" i="12"/>
  <c r="AD199" i="12"/>
  <c r="AT128" i="12"/>
  <c r="CN146" i="12"/>
  <c r="CF190" i="12"/>
  <c r="Q140" i="12"/>
  <c r="CN136" i="12"/>
  <c r="CX167" i="12"/>
  <c r="AT194" i="12"/>
  <c r="BK159" i="12"/>
  <c r="CA195" i="12"/>
  <c r="BR213" i="12"/>
  <c r="Q175" i="12"/>
  <c r="BP179" i="12"/>
  <c r="AB131" i="12"/>
  <c r="CV123" i="12"/>
  <c r="BX217" i="12"/>
  <c r="AL142" i="12"/>
  <c r="CN119" i="12"/>
  <c r="CG125" i="12"/>
  <c r="BD195" i="12"/>
  <c r="BS214" i="12"/>
  <c r="AI189" i="12"/>
  <c r="DC127" i="12"/>
  <c r="I126" i="12"/>
  <c r="CX145" i="12"/>
  <c r="DA179" i="12"/>
  <c r="CV158" i="12"/>
  <c r="BU202" i="12"/>
  <c r="BE121" i="12"/>
  <c r="AQ115" i="12"/>
  <c r="DC195" i="12"/>
  <c r="CR120" i="12"/>
  <c r="R207" i="12"/>
  <c r="BY138" i="12"/>
  <c r="CQ117" i="12"/>
  <c r="AZ137" i="12"/>
  <c r="CA181" i="12"/>
  <c r="AM211" i="12"/>
  <c r="BU148" i="12"/>
  <c r="BT125" i="12"/>
  <c r="BB207" i="12"/>
  <c r="CW201" i="12"/>
  <c r="CX216" i="12"/>
  <c r="Z167" i="12"/>
  <c r="AP136" i="12"/>
  <c r="BA161" i="12"/>
  <c r="CA211" i="12"/>
  <c r="AU136" i="12"/>
  <c r="BR172" i="12"/>
  <c r="CV198" i="12"/>
  <c r="CD181" i="12"/>
  <c r="BO168" i="12"/>
  <c r="H144" i="12"/>
  <c r="CU176" i="12"/>
  <c r="E123" i="12"/>
  <c r="AM135" i="12"/>
  <c r="AM127" i="12"/>
  <c r="AA200" i="12"/>
  <c r="BD154" i="12"/>
  <c r="V207" i="12"/>
  <c r="AY143" i="12"/>
  <c r="AO130" i="12"/>
  <c r="BX135" i="12"/>
  <c r="Y143" i="12"/>
  <c r="CH125" i="12"/>
  <c r="CM150" i="12"/>
  <c r="BH180" i="12"/>
  <c r="AR210" i="12"/>
  <c r="F199" i="12"/>
  <c r="CS181" i="12"/>
  <c r="BI125" i="12"/>
  <c r="CE189" i="12"/>
  <c r="CE140" i="12"/>
  <c r="BD146" i="12"/>
  <c r="Z182" i="12"/>
  <c r="AZ120" i="12"/>
  <c r="BI143" i="12"/>
  <c r="BQ182" i="12"/>
  <c r="CX144" i="12"/>
  <c r="D193" i="12"/>
  <c r="AV165" i="12"/>
  <c r="AX136" i="12"/>
  <c r="CA160" i="12"/>
  <c r="BV187" i="12"/>
  <c r="O143" i="12"/>
  <c r="G191" i="12"/>
  <c r="AR144" i="12"/>
  <c r="N116" i="12"/>
  <c r="CT121" i="12"/>
  <c r="CC117" i="12"/>
  <c r="CJ184" i="12"/>
  <c r="AB149" i="12"/>
  <c r="AQ132" i="12"/>
  <c r="CE178" i="12"/>
  <c r="BY186" i="12"/>
  <c r="CE148" i="12"/>
  <c r="AI128" i="12"/>
  <c r="AW186" i="12"/>
  <c r="AD139" i="12"/>
  <c r="CJ153" i="12"/>
  <c r="BG179" i="12"/>
  <c r="D130" i="12"/>
  <c r="CK217" i="12"/>
  <c r="BM154" i="12"/>
  <c r="G183" i="12"/>
  <c r="CZ134" i="12"/>
  <c r="CW193" i="12"/>
  <c r="CV150" i="12"/>
  <c r="CQ198" i="12"/>
  <c r="DC214" i="12"/>
  <c r="DA113" i="12"/>
  <c r="BK135" i="12"/>
  <c r="X157" i="12"/>
  <c r="CY156" i="12"/>
  <c r="BS210" i="12"/>
  <c r="BV125" i="12"/>
  <c r="CW183" i="12"/>
  <c r="AK165" i="12"/>
  <c r="S183" i="12"/>
  <c r="O134" i="12"/>
  <c r="U180" i="12"/>
  <c r="CW190" i="12"/>
  <c r="BM116" i="12"/>
  <c r="BG176" i="12"/>
  <c r="AM142" i="12"/>
  <c r="CF167" i="12"/>
  <c r="AL176" i="12"/>
  <c r="CX174" i="12"/>
  <c r="BE114" i="12"/>
  <c r="G199" i="12"/>
  <c r="CP125" i="12"/>
  <c r="BX120" i="12"/>
  <c r="AQ182" i="12"/>
  <c r="CI170" i="12"/>
  <c r="CZ149" i="12"/>
  <c r="BZ157" i="12"/>
  <c r="BF163" i="12"/>
  <c r="BS115" i="12"/>
  <c r="BN186" i="12"/>
  <c r="AZ149" i="12"/>
  <c r="BT139" i="12"/>
  <c r="BN195" i="12"/>
  <c r="G200" i="12"/>
  <c r="BZ113" i="12"/>
  <c r="S217" i="12"/>
  <c r="DB147" i="12"/>
  <c r="AE141" i="12"/>
  <c r="F174" i="12"/>
  <c r="AV213" i="12"/>
  <c r="CC177" i="12"/>
  <c r="AT159" i="12"/>
  <c r="AO175" i="12"/>
  <c r="CR113" i="12"/>
  <c r="AE124" i="12"/>
  <c r="BY142" i="12"/>
  <c r="CP175" i="12"/>
  <c r="D133" i="12"/>
  <c r="CI139" i="12"/>
  <c r="BO167" i="12"/>
  <c r="CG210" i="12"/>
  <c r="BT142" i="12"/>
  <c r="AU132" i="12"/>
  <c r="BK170" i="12"/>
  <c r="BO160" i="12"/>
  <c r="BV197" i="12"/>
  <c r="G167" i="12"/>
  <c r="DC168" i="12"/>
  <c r="Z211" i="12"/>
  <c r="AG158" i="12"/>
  <c r="CK198" i="12"/>
  <c r="BY157" i="12"/>
  <c r="AL121" i="12"/>
  <c r="BC163" i="12"/>
  <c r="K187" i="12"/>
  <c r="BO172" i="12"/>
  <c r="AM145" i="12"/>
  <c r="BR124" i="12"/>
  <c r="AK154" i="12"/>
  <c r="AC185" i="12"/>
  <c r="AA140" i="12"/>
  <c r="M144" i="12"/>
  <c r="BV136" i="12"/>
  <c r="AD131" i="12"/>
  <c r="F169" i="12"/>
  <c r="BL147" i="12"/>
  <c r="AG197" i="12"/>
  <c r="M121" i="12"/>
  <c r="CS182" i="12"/>
  <c r="AZ153" i="12"/>
  <c r="Y151" i="12"/>
  <c r="BC152" i="12"/>
  <c r="CA170" i="12"/>
  <c r="AC119" i="12"/>
  <c r="BW170" i="12"/>
  <c r="CA114" i="12"/>
  <c r="Q134" i="12"/>
  <c r="AR154" i="12"/>
  <c r="F159" i="12"/>
  <c r="BN128" i="12"/>
  <c r="CC212" i="12"/>
  <c r="BL194" i="12"/>
  <c r="O194" i="12"/>
  <c r="BC125" i="12"/>
  <c r="AN135" i="12"/>
  <c r="BF167" i="12"/>
  <c r="BS146" i="12"/>
  <c r="BB132" i="12"/>
  <c r="CT154" i="12"/>
  <c r="CD215" i="12"/>
  <c r="BT113" i="12"/>
  <c r="AL177" i="12"/>
  <c r="AA165" i="12"/>
  <c r="BO114" i="12"/>
  <c r="L213" i="12"/>
  <c r="CY181" i="12"/>
  <c r="CF143" i="12"/>
  <c r="CK139" i="12"/>
  <c r="R124" i="12"/>
  <c r="AJ201" i="12"/>
  <c r="BG189" i="12"/>
  <c r="AY113" i="12"/>
  <c r="CS173" i="12"/>
  <c r="CU165" i="12"/>
  <c r="J115" i="12"/>
  <c r="CB159" i="12"/>
  <c r="AO132" i="12"/>
  <c r="BF168" i="12"/>
  <c r="G128" i="12"/>
  <c r="BC215" i="12"/>
  <c r="V137" i="12"/>
  <c r="U215" i="12"/>
  <c r="BM197" i="12"/>
  <c r="Y158" i="12"/>
  <c r="AS211" i="12"/>
  <c r="CT198" i="12"/>
  <c r="CU131" i="12"/>
  <c r="AN117" i="12"/>
  <c r="F149" i="12"/>
  <c r="BF122" i="12"/>
  <c r="BQ204" i="12"/>
  <c r="AJ217" i="12"/>
  <c r="I131" i="12"/>
  <c r="AQ192" i="12"/>
  <c r="CI172" i="12"/>
  <c r="CB156" i="12"/>
  <c r="BC169" i="12"/>
  <c r="BI136" i="12"/>
  <c r="CB216" i="12"/>
  <c r="X213" i="12"/>
  <c r="CG172" i="12"/>
  <c r="BC134" i="12"/>
  <c r="CU148" i="12"/>
  <c r="CT193" i="12"/>
  <c r="CH186" i="12"/>
  <c r="Y202" i="12"/>
  <c r="AA184" i="12"/>
  <c r="AP144" i="12"/>
  <c r="BF180" i="12"/>
  <c r="BK199" i="12"/>
  <c r="BX201" i="12"/>
  <c r="CO178" i="12"/>
  <c r="AT195" i="12"/>
  <c r="AF150" i="12"/>
  <c r="U201" i="12"/>
  <c r="I136" i="12"/>
  <c r="CF135" i="12"/>
  <c r="CE122" i="12"/>
  <c r="I210" i="12"/>
  <c r="AP198" i="12"/>
  <c r="CT173" i="12"/>
  <c r="BQ169" i="12"/>
  <c r="BX163" i="12"/>
  <c r="W141" i="12"/>
  <c r="CR172" i="12"/>
  <c r="AD217" i="12"/>
  <c r="DA145" i="12"/>
  <c r="AS185" i="12"/>
  <c r="CB119" i="12"/>
  <c r="CB128" i="12"/>
  <c r="C127" i="12"/>
  <c r="CT169" i="12"/>
  <c r="AU207" i="12"/>
  <c r="E132" i="12"/>
  <c r="AW177" i="12"/>
  <c r="BO173" i="12"/>
  <c r="CO155" i="12"/>
  <c r="AO128" i="12"/>
  <c r="M153" i="12"/>
  <c r="AW154" i="12"/>
  <c r="CS213" i="12"/>
  <c r="CM165" i="12"/>
  <c r="X214" i="12"/>
  <c r="P203" i="12"/>
  <c r="CA136" i="12"/>
  <c r="CV136" i="12"/>
  <c r="BI174" i="12"/>
  <c r="AG174" i="12"/>
  <c r="N115" i="12"/>
  <c r="BM206" i="12"/>
  <c r="H164" i="12"/>
  <c r="CG171" i="12"/>
  <c r="BA163" i="12"/>
  <c r="CJ149" i="12"/>
  <c r="AX211" i="12"/>
  <c r="I122" i="12"/>
  <c r="CK189" i="12"/>
  <c r="CZ168" i="12"/>
  <c r="AI158" i="12"/>
  <c r="BM193" i="12"/>
  <c r="P217" i="12"/>
  <c r="BQ137" i="12"/>
  <c r="CC181" i="12"/>
  <c r="AB213" i="12"/>
  <c r="AS204" i="12"/>
  <c r="BS168" i="12"/>
  <c r="CX146" i="12"/>
  <c r="AC195" i="12"/>
  <c r="AR148" i="12"/>
  <c r="CM142" i="12"/>
  <c r="BY175" i="12"/>
  <c r="BE162" i="12"/>
  <c r="BW183" i="12"/>
  <c r="CR204" i="12"/>
  <c r="L162" i="12"/>
  <c r="CF113" i="12"/>
  <c r="O166" i="12"/>
  <c r="BF187" i="12"/>
  <c r="N211" i="12"/>
  <c r="BP128" i="12"/>
  <c r="R159" i="12"/>
  <c r="BJ164" i="12"/>
  <c r="AV200" i="12"/>
  <c r="BA120" i="12"/>
  <c r="BD188" i="12"/>
  <c r="AG211" i="12"/>
  <c r="AP170" i="12"/>
  <c r="BU150" i="12"/>
  <c r="DA155" i="12"/>
  <c r="CE132" i="12"/>
  <c r="BS116" i="12"/>
  <c r="BK201" i="12"/>
  <c r="BE124" i="12"/>
  <c r="CF121" i="12"/>
  <c r="P156" i="12"/>
  <c r="AZ188" i="12"/>
  <c r="CP160" i="12"/>
  <c r="V127" i="12"/>
  <c r="CS212" i="12"/>
  <c r="BJ204" i="12"/>
  <c r="AL160" i="12"/>
  <c r="O178" i="12"/>
  <c r="AN208" i="12"/>
  <c r="AN164" i="12"/>
  <c r="BU156" i="12"/>
  <c r="CJ127" i="12"/>
  <c r="BT126" i="12"/>
  <c r="CL120" i="12"/>
  <c r="BC174" i="12"/>
  <c r="V116" i="12"/>
  <c r="AQ156" i="12"/>
  <c r="R121" i="12"/>
  <c r="BU199" i="12"/>
  <c r="V203" i="12"/>
  <c r="AX139" i="12"/>
  <c r="CU117" i="12"/>
  <c r="AH178" i="12"/>
  <c r="BS171" i="12"/>
  <c r="P169" i="12"/>
  <c r="BB173" i="12"/>
  <c r="BM119" i="12"/>
  <c r="K216" i="12"/>
  <c r="AX205" i="12"/>
  <c r="BA115" i="12"/>
  <c r="CO140" i="12"/>
  <c r="BD143" i="12"/>
  <c r="V152" i="12"/>
  <c r="J117" i="12"/>
  <c r="P190" i="12"/>
  <c r="CY175" i="12"/>
  <c r="CS211" i="12"/>
  <c r="BR134" i="12"/>
  <c r="AC132" i="12"/>
  <c r="M118" i="12"/>
  <c r="C172" i="12"/>
  <c r="CG170" i="12"/>
  <c r="CT136" i="12"/>
  <c r="CM147" i="12"/>
  <c r="AP202" i="12"/>
  <c r="BL127" i="12"/>
  <c r="CI198" i="12"/>
  <c r="K113" i="12"/>
  <c r="CL177" i="12"/>
  <c r="CW180" i="12"/>
  <c r="CL191" i="12"/>
  <c r="BA167" i="12"/>
  <c r="N164" i="12"/>
  <c r="BU204" i="12"/>
  <c r="BD193" i="12"/>
  <c r="CL165" i="12"/>
  <c r="BG180" i="12"/>
  <c r="BF128" i="12"/>
  <c r="BW140" i="12"/>
  <c r="N140" i="12"/>
  <c r="CR198" i="12"/>
  <c r="BR149" i="12"/>
  <c r="DA137" i="12"/>
  <c r="CO128" i="12"/>
  <c r="R180" i="12"/>
  <c r="AF188" i="12"/>
  <c r="R206" i="12"/>
  <c r="BX148" i="12"/>
  <c r="CE206" i="12"/>
  <c r="AJ190" i="12"/>
  <c r="AO171" i="12"/>
  <c r="CL169" i="12"/>
  <c r="K122" i="12"/>
  <c r="K124" i="12"/>
  <c r="AR180" i="12"/>
  <c r="AJ140" i="12"/>
  <c r="AB137" i="12"/>
  <c r="CD114" i="12"/>
  <c r="AF126" i="12"/>
  <c r="BD144" i="12"/>
  <c r="AZ183" i="12"/>
  <c r="AK173" i="12"/>
  <c r="CM134" i="12"/>
  <c r="BM165" i="12"/>
  <c r="G215" i="12"/>
  <c r="AM164" i="12"/>
  <c r="AQ128" i="12"/>
  <c r="L175" i="12"/>
  <c r="DA207" i="12"/>
  <c r="AT135" i="12"/>
  <c r="BY198" i="12"/>
  <c r="CZ150" i="12"/>
  <c r="AO169" i="12"/>
  <c r="AZ200" i="12"/>
  <c r="N212" i="12"/>
  <c r="BO122" i="12"/>
  <c r="BW135" i="12"/>
  <c r="AA131" i="12"/>
  <c r="V120" i="12"/>
  <c r="CF125" i="12"/>
  <c r="R132" i="12"/>
  <c r="CV199" i="12"/>
  <c r="AV173" i="12"/>
  <c r="AY176" i="12"/>
  <c r="BY146" i="12"/>
  <c r="AV155" i="12"/>
  <c r="BP211" i="12"/>
  <c r="AF201" i="12"/>
  <c r="CC125" i="12"/>
  <c r="CZ197" i="12"/>
  <c r="AB170" i="12"/>
  <c r="CI128" i="12"/>
  <c r="L119" i="12"/>
  <c r="BF139" i="12"/>
  <c r="BB163" i="12"/>
  <c r="AW171" i="12"/>
  <c r="AU163" i="12"/>
  <c r="S166" i="12"/>
  <c r="Q126" i="12"/>
  <c r="AO153" i="12"/>
  <c r="U195" i="12"/>
  <c r="BM128" i="12"/>
  <c r="AA155" i="12"/>
  <c r="Y197" i="12"/>
  <c r="R117" i="12"/>
  <c r="CA129" i="12"/>
  <c r="CL199" i="12"/>
  <c r="AH173" i="12"/>
  <c r="Q167" i="12"/>
  <c r="W161" i="12"/>
  <c r="CM130" i="12"/>
  <c r="AH212" i="12"/>
  <c r="AD158" i="12"/>
  <c r="BV217" i="12"/>
  <c r="L172" i="12"/>
  <c r="E130" i="12"/>
  <c r="AD159" i="12"/>
  <c r="CF117" i="12"/>
  <c r="BO143" i="12"/>
  <c r="M127" i="12"/>
  <c r="BV151" i="12"/>
  <c r="AH188" i="12"/>
  <c r="BF196" i="12"/>
  <c r="AP153" i="12"/>
  <c r="AE188" i="12"/>
  <c r="BU197" i="12"/>
  <c r="CD173" i="12"/>
  <c r="AC205" i="12"/>
  <c r="AA115" i="12"/>
  <c r="M141" i="12"/>
  <c r="DB142" i="12"/>
  <c r="X204" i="12"/>
  <c r="AG201" i="12"/>
  <c r="AU156" i="12"/>
  <c r="BK202" i="12"/>
  <c r="AT179" i="12"/>
  <c r="BF158" i="12"/>
  <c r="F213" i="12"/>
  <c r="DC135" i="12"/>
  <c r="AB114" i="12"/>
  <c r="V150" i="12"/>
  <c r="CI146" i="12"/>
  <c r="AM197" i="12"/>
  <c r="BC170" i="12"/>
  <c r="BE177" i="12"/>
  <c r="AV160" i="12"/>
  <c r="BB212" i="12"/>
  <c r="CU139" i="12"/>
  <c r="AF214" i="12"/>
  <c r="BU196" i="12"/>
  <c r="T139" i="12"/>
  <c r="CW149" i="12"/>
  <c r="AX173" i="12"/>
  <c r="AT152" i="12"/>
  <c r="AJ130" i="12"/>
  <c r="BJ165" i="12"/>
  <c r="AY217" i="12"/>
  <c r="AC190" i="12"/>
  <c r="CR130" i="12"/>
  <c r="AV125" i="12"/>
  <c r="BN209" i="12"/>
  <c r="AD190" i="12"/>
  <c r="CV182" i="12"/>
  <c r="CC213" i="12"/>
  <c r="AK183" i="12"/>
  <c r="AX210" i="12"/>
  <c r="CU128" i="12"/>
  <c r="CN205" i="12"/>
  <c r="Q178" i="12"/>
  <c r="BT209" i="12"/>
  <c r="CF116" i="12"/>
  <c r="CD127" i="12"/>
  <c r="BR162" i="12"/>
  <c r="AF163" i="12"/>
  <c r="CT161" i="12"/>
  <c r="AZ143" i="12"/>
  <c r="AS177" i="12"/>
  <c r="AD141" i="12"/>
  <c r="AM125" i="12"/>
  <c r="U209" i="12"/>
  <c r="T150" i="12"/>
  <c r="CL124" i="12"/>
  <c r="CJ207" i="12"/>
  <c r="AT200" i="12"/>
  <c r="K196" i="12"/>
  <c r="BC121" i="12"/>
  <c r="AN199" i="12"/>
  <c r="BZ172" i="12"/>
  <c r="CH210" i="12"/>
  <c r="V139" i="12"/>
  <c r="AM143" i="12"/>
  <c r="AY146" i="12"/>
  <c r="BU160" i="12"/>
  <c r="M208" i="12"/>
  <c r="CR158" i="12"/>
  <c r="CA168" i="12"/>
  <c r="AC216" i="12"/>
  <c r="AG175" i="12"/>
  <c r="BN157" i="12"/>
  <c r="BI192" i="12"/>
  <c r="CF195" i="12"/>
  <c r="BU154" i="12"/>
  <c r="BH217" i="12"/>
  <c r="BM196" i="12"/>
  <c r="BA149" i="12"/>
  <c r="D184" i="12"/>
  <c r="BZ133" i="12"/>
  <c r="E176" i="12"/>
  <c r="K138" i="12"/>
  <c r="DA185" i="12"/>
  <c r="AO192" i="12"/>
  <c r="CX213" i="12"/>
  <c r="BB178" i="12"/>
  <c r="F117" i="12"/>
  <c r="AW203" i="12"/>
  <c r="CZ170" i="12"/>
  <c r="BG156" i="12"/>
  <c r="AM131" i="12"/>
  <c r="CX214" i="12"/>
  <c r="Q158" i="12"/>
  <c r="CA175" i="12"/>
  <c r="AZ161" i="12"/>
  <c r="AB134" i="12"/>
  <c r="AC184" i="12"/>
  <c r="V143" i="12"/>
  <c r="AQ186" i="12"/>
  <c r="BN114" i="12"/>
  <c r="AE213" i="12"/>
  <c r="CP201" i="12"/>
  <c r="AA116" i="12"/>
  <c r="CE150" i="12"/>
  <c r="AJ181" i="12"/>
  <c r="CG140" i="12"/>
  <c r="AW168" i="12"/>
  <c r="AI180" i="12"/>
  <c r="D143" i="12"/>
  <c r="BU172" i="12"/>
  <c r="CR141" i="12"/>
  <c r="BM137" i="12"/>
  <c r="DB204" i="12"/>
  <c r="BX166" i="12"/>
  <c r="AV196" i="12"/>
  <c r="BN207" i="12"/>
  <c r="DB159" i="12"/>
  <c r="BQ125" i="12"/>
  <c r="AI137" i="12"/>
  <c r="BI113" i="12"/>
  <c r="AE149" i="12"/>
  <c r="DB202" i="12"/>
  <c r="AI149" i="12"/>
  <c r="CC114" i="12"/>
  <c r="BZ125" i="12"/>
  <c r="BF204" i="12"/>
  <c r="CY187" i="12"/>
  <c r="AT163" i="12"/>
  <c r="S194" i="12"/>
  <c r="AT180" i="12"/>
  <c r="P173" i="12"/>
  <c r="L134" i="12"/>
  <c r="AW125" i="12"/>
  <c r="AT193" i="12"/>
  <c r="CP116" i="12"/>
  <c r="R188" i="12"/>
  <c r="CG214" i="12"/>
  <c r="AK188" i="12"/>
  <c r="CT141" i="12"/>
  <c r="AH153" i="12"/>
  <c r="AW127" i="12"/>
  <c r="BQ213" i="12"/>
  <c r="BH134" i="12"/>
  <c r="AX183" i="12"/>
  <c r="DA131" i="12"/>
  <c r="BT143" i="12"/>
  <c r="BH181" i="12"/>
  <c r="CB198" i="12"/>
  <c r="G129" i="12"/>
  <c r="CY178" i="12"/>
  <c r="CC205" i="12"/>
  <c r="DC177" i="12"/>
  <c r="BY123" i="12"/>
  <c r="CG196" i="12"/>
  <c r="AK129" i="12"/>
  <c r="CM172" i="12"/>
  <c r="BA142" i="12"/>
  <c r="CM119" i="12"/>
  <c r="AU118" i="12"/>
  <c r="BQ134" i="12"/>
  <c r="H212" i="12"/>
  <c r="CR147" i="12"/>
  <c r="R201" i="12"/>
  <c r="CI148" i="12"/>
  <c r="BL195" i="12"/>
  <c r="CA128" i="12"/>
  <c r="Z212" i="12"/>
  <c r="BR164" i="12"/>
  <c r="D128" i="12"/>
  <c r="CF194" i="12"/>
  <c r="Q163" i="12"/>
  <c r="BS201" i="12"/>
  <c r="CY196" i="12"/>
  <c r="P165" i="12"/>
  <c r="AA204" i="12"/>
  <c r="CO193" i="12"/>
  <c r="BD189" i="12"/>
  <c r="Z156" i="12"/>
  <c r="CO198" i="12"/>
  <c r="F134" i="12"/>
  <c r="CL197" i="12"/>
  <c r="AO143" i="12"/>
  <c r="AW156" i="12"/>
  <c r="CR196" i="12"/>
  <c r="X205" i="12"/>
  <c r="R150" i="12"/>
  <c r="AY152" i="12"/>
  <c r="DC184" i="12"/>
  <c r="BV194" i="12"/>
  <c r="AX123" i="12"/>
  <c r="CY195" i="12"/>
  <c r="CF163" i="12"/>
  <c r="AP185" i="12"/>
  <c r="F171" i="12"/>
  <c r="AY161" i="12"/>
  <c r="BU158" i="12"/>
  <c r="CW124" i="12"/>
  <c r="AC197" i="12"/>
  <c r="P131" i="12"/>
  <c r="BY203" i="12"/>
  <c r="BY204" i="12"/>
  <c r="U114" i="12"/>
  <c r="AH160" i="12"/>
  <c r="BQ126" i="12"/>
  <c r="G159" i="12"/>
  <c r="BJ139" i="12"/>
  <c r="BA207" i="12"/>
  <c r="V133" i="12"/>
  <c r="CR183" i="12"/>
  <c r="BZ196" i="12"/>
  <c r="AU179" i="12"/>
  <c r="BS212" i="12"/>
  <c r="AM149" i="12"/>
  <c r="AD127" i="12"/>
  <c r="AI126" i="12"/>
  <c r="BN152" i="12"/>
  <c r="D169" i="12"/>
  <c r="Q216" i="12"/>
  <c r="CH121" i="12"/>
  <c r="AT191" i="12"/>
  <c r="AA114" i="12"/>
  <c r="BL161" i="12"/>
  <c r="M176" i="12"/>
  <c r="BA152" i="12"/>
  <c r="W119" i="12"/>
  <c r="AN122" i="12"/>
  <c r="AU158" i="12"/>
  <c r="AS162" i="12"/>
  <c r="BX144" i="12"/>
  <c r="BU194" i="12"/>
  <c r="CF180" i="12"/>
  <c r="CZ117" i="12"/>
  <c r="K209" i="12"/>
  <c r="N156" i="12"/>
  <c r="AG171" i="12"/>
  <c r="CC209" i="12"/>
  <c r="R196" i="12"/>
  <c r="CF123" i="12"/>
  <c r="BN158" i="12"/>
  <c r="BE132" i="12"/>
  <c r="BY169" i="12"/>
  <c r="AE168" i="12"/>
  <c r="X200" i="12"/>
  <c r="CO171" i="12"/>
  <c r="BJ118" i="12"/>
  <c r="BX142" i="12"/>
  <c r="D199" i="12"/>
  <c r="BP166" i="12"/>
  <c r="CK206" i="12"/>
  <c r="CH178" i="12"/>
  <c r="V132" i="12"/>
  <c r="BP120" i="12"/>
  <c r="BN136" i="12"/>
  <c r="AI187" i="12"/>
  <c r="K129" i="12"/>
  <c r="L203" i="12"/>
  <c r="BP178" i="12"/>
  <c r="CP121" i="12"/>
  <c r="AE186" i="12"/>
  <c r="CS197" i="12"/>
  <c r="P151" i="12"/>
  <c r="BQ160" i="12"/>
  <c r="BI193" i="12"/>
  <c r="CF198" i="12"/>
  <c r="L154" i="12"/>
  <c r="AY185" i="12"/>
  <c r="CQ161" i="12"/>
  <c r="AK198" i="12"/>
  <c r="BG166" i="12"/>
  <c r="BW158" i="12"/>
  <c r="BX146" i="12"/>
  <c r="BW190" i="12"/>
  <c r="CW186" i="12"/>
  <c r="BQ118" i="12"/>
  <c r="BD217" i="12"/>
  <c r="CB192" i="12"/>
  <c r="AX187" i="12"/>
  <c r="U117" i="12"/>
  <c r="CA167" i="12"/>
  <c r="CG126" i="12"/>
  <c r="CE194" i="12"/>
  <c r="CU114" i="12"/>
  <c r="BX187" i="12"/>
  <c r="CP142" i="12"/>
  <c r="Y132" i="12"/>
  <c r="CZ171" i="12"/>
  <c r="E181" i="12"/>
  <c r="CJ163" i="12"/>
  <c r="AQ194" i="12"/>
  <c r="AN185" i="12"/>
  <c r="BD139" i="12"/>
  <c r="CP172" i="12"/>
  <c r="BR186" i="12"/>
  <c r="BK216" i="12"/>
  <c r="AO148" i="12"/>
  <c r="L207" i="12"/>
  <c r="R191" i="12"/>
  <c r="CH167" i="12"/>
  <c r="J203" i="12"/>
  <c r="DA196" i="12"/>
  <c r="CY209" i="12"/>
  <c r="G211" i="12"/>
  <c r="DB155" i="12"/>
  <c r="AE113" i="12"/>
  <c r="BR139" i="12"/>
  <c r="CM144" i="12"/>
  <c r="O216" i="12"/>
  <c r="BW141" i="12"/>
  <c r="CI207" i="12"/>
  <c r="CQ189" i="12"/>
  <c r="BB203" i="12"/>
  <c r="Q160" i="12"/>
  <c r="AB217" i="12"/>
  <c r="H198" i="12"/>
  <c r="U178" i="12"/>
  <c r="BO175" i="12"/>
  <c r="BK165" i="12"/>
  <c r="Q157" i="12"/>
  <c r="CN157" i="12"/>
  <c r="BT123" i="12"/>
  <c r="CX196" i="12"/>
  <c r="BE190" i="12"/>
  <c r="X199" i="12"/>
  <c r="AZ184" i="12"/>
  <c r="W210" i="12"/>
  <c r="G180" i="12"/>
  <c r="AJ171" i="12"/>
  <c r="X190" i="12"/>
  <c r="DB188" i="12"/>
  <c r="BT128" i="12"/>
  <c r="AY114" i="12"/>
  <c r="BG205" i="12"/>
  <c r="BQ172" i="12"/>
  <c r="BQ180" i="12"/>
  <c r="C165" i="12"/>
  <c r="P205" i="12"/>
  <c r="AC204" i="12"/>
  <c r="CE128" i="12"/>
  <c r="CA141" i="12"/>
  <c r="BX212" i="12"/>
  <c r="BQ164" i="12"/>
  <c r="M133" i="12"/>
  <c r="BV182" i="12"/>
  <c r="AS187" i="12"/>
  <c r="AI173" i="12"/>
  <c r="BR205" i="12"/>
  <c r="BM159" i="12"/>
  <c r="BT178" i="12"/>
  <c r="Y191" i="12"/>
  <c r="CI113" i="12"/>
  <c r="AC171" i="12"/>
  <c r="AZ148" i="12"/>
  <c r="AP115" i="12"/>
  <c r="BG212" i="12"/>
  <c r="BY118" i="12"/>
  <c r="BE211" i="12"/>
  <c r="AK175" i="12"/>
  <c r="G117" i="12"/>
  <c r="AD210" i="12"/>
  <c r="BS190" i="12"/>
  <c r="BH131" i="12"/>
  <c r="J138" i="12"/>
  <c r="BA125" i="12"/>
  <c r="K178" i="12"/>
  <c r="BT188" i="12"/>
  <c r="BX180" i="12"/>
  <c r="CZ176" i="12"/>
  <c r="BA176" i="12"/>
  <c r="CZ148" i="12"/>
  <c r="CX181" i="12"/>
  <c r="K134" i="12"/>
  <c r="AL153" i="12"/>
  <c r="BD196" i="12"/>
  <c r="I216" i="12"/>
  <c r="CY154" i="12"/>
  <c r="CZ160" i="12"/>
  <c r="BJ216" i="12"/>
  <c r="AG142" i="12"/>
  <c r="L191" i="12"/>
  <c r="AU169" i="12"/>
  <c r="CY194" i="12"/>
  <c r="CE141" i="12"/>
  <c r="CI119" i="12"/>
  <c r="CU198" i="12"/>
  <c r="AP149" i="12"/>
  <c r="G139" i="12"/>
  <c r="BW166" i="12"/>
  <c r="AP214" i="12"/>
  <c r="AQ164" i="12"/>
  <c r="BZ135" i="12"/>
  <c r="CF152" i="12"/>
  <c r="AU210" i="12"/>
  <c r="AA160" i="12"/>
  <c r="AM159" i="12"/>
  <c r="AJ214" i="12"/>
  <c r="BC150" i="12"/>
  <c r="CG162" i="12"/>
  <c r="AN192" i="12"/>
  <c r="CW122" i="12"/>
  <c r="BO161" i="12"/>
  <c r="BW180" i="12"/>
  <c r="BE152" i="12"/>
  <c r="CK140" i="12"/>
  <c r="AT183" i="12"/>
  <c r="AP151" i="12"/>
  <c r="DB136" i="12"/>
  <c r="F167" i="12"/>
  <c r="AL155" i="12"/>
  <c r="CF154" i="12"/>
  <c r="AV157" i="12"/>
  <c r="AJ143" i="12"/>
  <c r="BS137" i="12"/>
  <c r="BT203" i="12"/>
  <c r="BS131" i="12"/>
  <c r="Q136" i="12"/>
  <c r="CU164" i="12"/>
  <c r="S189" i="12"/>
  <c r="AM162" i="12"/>
  <c r="BA144" i="12"/>
  <c r="DB208" i="12"/>
  <c r="CB121" i="12"/>
  <c r="AE173" i="12"/>
  <c r="CN207" i="12"/>
  <c r="DA211" i="12"/>
  <c r="BA150" i="12"/>
  <c r="AQ211" i="12"/>
  <c r="R116" i="12"/>
  <c r="CM174" i="12"/>
  <c r="CB212" i="12"/>
  <c r="CO141" i="12"/>
  <c r="CE171" i="12"/>
  <c r="CH198" i="12"/>
  <c r="BI180" i="12"/>
  <c r="AI131" i="12"/>
  <c r="AQ136" i="12"/>
  <c r="AE208" i="12"/>
  <c r="BT141" i="12"/>
  <c r="CF166" i="12"/>
  <c r="AN148" i="12"/>
  <c r="AS118" i="12"/>
  <c r="BJ190" i="12"/>
  <c r="AP163" i="12"/>
  <c r="BV168" i="12"/>
  <c r="CP117" i="12"/>
  <c r="CA177" i="12"/>
  <c r="CM194" i="12"/>
  <c r="Z207" i="12"/>
  <c r="G133" i="12"/>
  <c r="AQ143" i="12"/>
  <c r="AH129" i="12"/>
  <c r="K137" i="12"/>
  <c r="AJ174" i="12"/>
  <c r="CB153" i="12"/>
  <c r="CF173" i="12"/>
  <c r="AV147" i="12"/>
  <c r="S152" i="12"/>
  <c r="AV162" i="12"/>
  <c r="AN203" i="12"/>
  <c r="U211" i="12"/>
  <c r="BL213" i="12"/>
  <c r="CK167" i="12"/>
  <c r="CJ203" i="12"/>
  <c r="E217" i="12"/>
  <c r="BN190" i="12"/>
  <c r="AT192" i="12"/>
  <c r="CH194" i="12"/>
  <c r="CS126" i="12"/>
  <c r="CP197" i="12"/>
  <c r="BU210" i="12"/>
  <c r="AX184" i="12"/>
  <c r="AT197" i="12"/>
  <c r="AT127" i="12"/>
  <c r="AN163" i="12"/>
  <c r="BP138" i="12"/>
  <c r="AZ187" i="12"/>
  <c r="AO203" i="12"/>
  <c r="AH164" i="12"/>
  <c r="BR145" i="12"/>
  <c r="D171" i="12"/>
  <c r="DA146" i="12"/>
  <c r="CZ193" i="12"/>
  <c r="AM160" i="12"/>
  <c r="BY207" i="12"/>
  <c r="CR217" i="12"/>
  <c r="CE217" i="12"/>
  <c r="CP133" i="12"/>
  <c r="CT201" i="12"/>
  <c r="CZ132" i="12"/>
  <c r="AM174" i="12"/>
  <c r="CX132" i="12"/>
  <c r="Y162" i="12"/>
  <c r="CI195" i="12"/>
  <c r="CH133" i="12"/>
  <c r="BC180" i="12"/>
  <c r="AJ186" i="12"/>
  <c r="E201" i="12"/>
  <c r="AX135" i="12"/>
  <c r="AR173" i="12"/>
  <c r="AP177" i="12"/>
  <c r="BX213" i="12"/>
  <c r="K184" i="12"/>
  <c r="BU126" i="12"/>
  <c r="CQ167" i="12"/>
  <c r="CC124" i="12"/>
  <c r="AM124" i="12"/>
  <c r="O207" i="12"/>
  <c r="BC143" i="12"/>
  <c r="BH133" i="12"/>
  <c r="AW206" i="12"/>
  <c r="CL146" i="12"/>
  <c r="CW188" i="12"/>
  <c r="AN198" i="12"/>
  <c r="CT171" i="12"/>
  <c r="AW144" i="12"/>
  <c r="BG192" i="12"/>
  <c r="C192" i="12"/>
  <c r="AJ118" i="12"/>
  <c r="X185" i="12"/>
  <c r="CC148" i="12"/>
  <c r="T123" i="12"/>
  <c r="D131" i="12"/>
  <c r="AH156" i="12"/>
  <c r="CD214" i="12"/>
  <c r="CH182" i="12"/>
  <c r="CD196" i="12"/>
  <c r="CS165" i="12"/>
  <c r="BR178" i="12"/>
  <c r="X207" i="12"/>
  <c r="BD208" i="12"/>
  <c r="AT139" i="12"/>
  <c r="P161" i="12"/>
  <c r="CM191" i="12"/>
  <c r="H122" i="12"/>
  <c r="H209" i="12"/>
  <c r="AJ170" i="12"/>
  <c r="H129" i="12"/>
  <c r="N202" i="12"/>
  <c r="X209" i="12"/>
  <c r="CG167" i="12"/>
  <c r="CZ141" i="12"/>
  <c r="CL153" i="12"/>
  <c r="AY167" i="12"/>
  <c r="BX178" i="12"/>
  <c r="AA113" i="12"/>
  <c r="T191" i="12"/>
  <c r="C137" i="12"/>
  <c r="BX131" i="12"/>
  <c r="CL206" i="12"/>
  <c r="CO142" i="12"/>
  <c r="D173" i="12"/>
  <c r="V209" i="12"/>
  <c r="AR171" i="12"/>
  <c r="CX168" i="12"/>
  <c r="BM153" i="12"/>
  <c r="AH179" i="12"/>
  <c r="CX122" i="12"/>
  <c r="Y198" i="12"/>
  <c r="O179" i="12"/>
  <c r="CH181" i="12"/>
  <c r="N179" i="12"/>
  <c r="AI205" i="12"/>
  <c r="CK193" i="12"/>
  <c r="AB165" i="12"/>
  <c r="DA193" i="12"/>
  <c r="BR201" i="12"/>
  <c r="P152" i="12"/>
  <c r="S158" i="12"/>
  <c r="X153" i="12"/>
  <c r="BO210" i="12"/>
  <c r="BW204" i="12"/>
  <c r="Q212" i="12"/>
  <c r="CJ140" i="12"/>
  <c r="BP165" i="12"/>
  <c r="CH118" i="12"/>
  <c r="BG155" i="12"/>
  <c r="BY208" i="12"/>
  <c r="AS151" i="12"/>
  <c r="BF145" i="12"/>
  <c r="Z155" i="12"/>
  <c r="AJ115" i="12"/>
  <c r="AX138" i="12"/>
  <c r="V157" i="12"/>
  <c r="AF146" i="12"/>
  <c r="CT203" i="12"/>
  <c r="AL174" i="12"/>
  <c r="Q170" i="12"/>
  <c r="F210" i="12"/>
  <c r="AR195" i="12"/>
  <c r="CY190" i="12"/>
  <c r="AJ172" i="12"/>
  <c r="V208" i="12"/>
  <c r="CB190" i="12"/>
  <c r="AJ120" i="12"/>
  <c r="CJ144" i="12"/>
  <c r="BQ189" i="12"/>
  <c r="CV135" i="12"/>
  <c r="AN201" i="12"/>
  <c r="Z200" i="12"/>
  <c r="M169" i="12"/>
  <c r="G155" i="12"/>
  <c r="AH148" i="12"/>
  <c r="Z179" i="12"/>
  <c r="BB195" i="12"/>
  <c r="W179" i="12"/>
  <c r="CM163" i="12"/>
  <c r="AU141" i="12"/>
  <c r="BM136" i="12"/>
  <c r="J183" i="12"/>
  <c r="P189" i="12"/>
  <c r="BA129" i="12"/>
  <c r="BD174" i="12"/>
  <c r="BK177" i="12"/>
  <c r="BA168" i="12"/>
  <c r="C121" i="12"/>
  <c r="AW184" i="12"/>
  <c r="BC114" i="12"/>
  <c r="CB209" i="12"/>
  <c r="BR216" i="12"/>
  <c r="AX128" i="12"/>
  <c r="V211" i="12"/>
  <c r="CS209" i="12"/>
  <c r="AR116" i="12"/>
  <c r="E198" i="12"/>
  <c r="BQ145" i="12"/>
  <c r="BX205" i="12"/>
  <c r="CZ130" i="12"/>
  <c r="CJ190" i="12"/>
  <c r="L156" i="12"/>
  <c r="CU137" i="12"/>
  <c r="BR167" i="12"/>
  <c r="CK173" i="12"/>
  <c r="CH143" i="12"/>
  <c r="F122" i="12"/>
  <c r="CZ165" i="12"/>
  <c r="J196" i="12"/>
  <c r="BE209" i="12"/>
  <c r="AH203" i="12"/>
  <c r="T146" i="12"/>
  <c r="BO127" i="12"/>
  <c r="BR159" i="12"/>
  <c r="L199" i="12"/>
  <c r="N186" i="12"/>
  <c r="CT215" i="12"/>
  <c r="D181" i="12"/>
  <c r="U212" i="12"/>
  <c r="AC153" i="12"/>
  <c r="CG161" i="12"/>
  <c r="CI133" i="12"/>
  <c r="CB179" i="12"/>
  <c r="CE165" i="12"/>
  <c r="CO201" i="12"/>
  <c r="BM199" i="12"/>
  <c r="AJ113" i="12"/>
  <c r="CK151" i="12"/>
  <c r="BF198" i="12"/>
  <c r="AR176" i="12"/>
  <c r="AZ211" i="12"/>
  <c r="AC165" i="12"/>
  <c r="BZ193" i="12"/>
  <c r="CI124" i="12"/>
  <c r="AV169" i="12"/>
  <c r="AX155" i="12"/>
  <c r="Y131" i="12"/>
  <c r="BN188" i="12"/>
  <c r="CA115" i="12"/>
  <c r="V151" i="12"/>
  <c r="H114" i="12"/>
  <c r="AC125" i="12"/>
  <c r="BG140" i="12"/>
  <c r="BA195" i="12"/>
  <c r="CU151" i="12"/>
  <c r="F181" i="12"/>
  <c r="CH175" i="12"/>
  <c r="AF143" i="12"/>
  <c r="BP187" i="12"/>
  <c r="K123" i="12"/>
  <c r="AP216" i="12"/>
  <c r="CJ206" i="12"/>
  <c r="AL135" i="12"/>
  <c r="BL171" i="12"/>
  <c r="W191" i="12"/>
  <c r="AF120" i="12"/>
  <c r="AS124" i="12"/>
  <c r="CA208" i="12"/>
  <c r="AC183" i="12"/>
  <c r="CJ198" i="12"/>
  <c r="Q116" i="12"/>
  <c r="BH185" i="12"/>
  <c r="U187" i="12"/>
  <c r="AC188" i="12"/>
  <c r="J217" i="12"/>
  <c r="X155" i="12"/>
  <c r="AG180" i="12"/>
  <c r="CI214" i="12"/>
  <c r="BR189" i="12"/>
  <c r="CJ130" i="12"/>
  <c r="Q138" i="12"/>
  <c r="AN114" i="12"/>
  <c r="CY126" i="12"/>
  <c r="CQ140" i="12"/>
  <c r="H160" i="12"/>
  <c r="BF193" i="12"/>
  <c r="BN189" i="12"/>
  <c r="BR206" i="12"/>
  <c r="BI191" i="12"/>
  <c r="DA210" i="12"/>
  <c r="AD192" i="12"/>
  <c r="BS132" i="12"/>
  <c r="AP156" i="12"/>
  <c r="BR180" i="12"/>
  <c r="L151" i="12"/>
  <c r="BK147" i="12"/>
  <c r="L166" i="12"/>
  <c r="BC149" i="12"/>
  <c r="L117" i="12"/>
  <c r="CI171" i="12"/>
  <c r="AC181" i="12"/>
  <c r="CZ155" i="12"/>
  <c r="CQ132" i="12"/>
  <c r="BR151" i="12"/>
  <c r="BA186" i="12"/>
  <c r="AD153" i="12"/>
  <c r="CD137" i="12"/>
  <c r="CR185" i="12"/>
  <c r="AR142" i="12"/>
  <c r="BD140" i="12"/>
  <c r="BS158" i="12"/>
  <c r="BJ168" i="12"/>
  <c r="CB130" i="12"/>
  <c r="BE141" i="12"/>
  <c r="BY193" i="12"/>
  <c r="CO190" i="12"/>
  <c r="BY115" i="12"/>
  <c r="CX186" i="12"/>
  <c r="C171" i="12"/>
  <c r="BP175" i="12"/>
  <c r="BN166" i="12"/>
  <c r="M206" i="12"/>
  <c r="BH205" i="12"/>
  <c r="BQ194" i="12"/>
  <c r="AB178" i="12"/>
  <c r="BT176" i="12"/>
  <c r="DA206" i="12"/>
  <c r="AW133" i="12"/>
  <c r="R119" i="12"/>
  <c r="BC128" i="12"/>
  <c r="T210" i="12"/>
  <c r="BM164" i="12"/>
  <c r="CP147" i="12"/>
  <c r="CM183" i="12"/>
  <c r="AP182" i="12"/>
  <c r="BQ187" i="12"/>
  <c r="BP201" i="12"/>
  <c r="AF157" i="12"/>
  <c r="X146" i="12"/>
  <c r="AQ141" i="12"/>
  <c r="BW213" i="12"/>
  <c r="CM200" i="12"/>
  <c r="BX179" i="12"/>
  <c r="AD160" i="12"/>
  <c r="CN163" i="12"/>
  <c r="K127" i="12"/>
  <c r="AL123" i="12"/>
  <c r="BT120" i="12"/>
  <c r="W138" i="12"/>
  <c r="AY215" i="12"/>
  <c r="BT193" i="12"/>
  <c r="BK122" i="12"/>
  <c r="CT192" i="12"/>
  <c r="CZ208" i="12"/>
  <c r="AI125" i="12"/>
  <c r="BN154" i="12"/>
  <c r="AH168" i="12"/>
  <c r="CY162" i="12"/>
  <c r="R208" i="12"/>
  <c r="AN183" i="12"/>
  <c r="CR127" i="12"/>
  <c r="AQ142" i="12"/>
  <c r="CF124" i="12"/>
  <c r="U186" i="12"/>
  <c r="AT175" i="12"/>
  <c r="CD183" i="12"/>
  <c r="CQ180" i="12"/>
  <c r="AY128" i="12"/>
  <c r="BC167" i="12"/>
  <c r="R177" i="12"/>
  <c r="CQ141" i="12"/>
  <c r="CN115" i="12"/>
  <c r="I214" i="12"/>
  <c r="BY170" i="12"/>
  <c r="BW194" i="12"/>
  <c r="AQ148" i="12"/>
  <c r="AV130" i="12"/>
  <c r="BG131" i="12"/>
  <c r="CJ208" i="12"/>
  <c r="AU113" i="12"/>
  <c r="AJ178" i="12"/>
  <c r="E189" i="12"/>
  <c r="BU208" i="12"/>
  <c r="CF133" i="12"/>
  <c r="CE158" i="12"/>
  <c r="CG192" i="12"/>
  <c r="BO186" i="12"/>
  <c r="BZ173" i="12"/>
  <c r="AB197" i="12"/>
  <c r="AT148" i="12"/>
  <c r="BJ173" i="12"/>
  <c r="CY145" i="12"/>
  <c r="E191" i="12"/>
  <c r="BO193" i="12"/>
  <c r="BZ127" i="12"/>
  <c r="AR161" i="12"/>
  <c r="F132" i="12"/>
  <c r="AP126" i="12"/>
  <c r="AJ193" i="12"/>
  <c r="BD187" i="12"/>
  <c r="BW182" i="12"/>
  <c r="CT179" i="12"/>
  <c r="CZ209" i="12"/>
  <c r="CU149" i="12"/>
  <c r="CD136" i="12"/>
  <c r="CX162" i="12"/>
  <c r="N157" i="12"/>
  <c r="AZ158" i="12"/>
  <c r="CE205" i="12"/>
  <c r="BA210" i="12"/>
  <c r="U145" i="12"/>
  <c r="AB214" i="12"/>
  <c r="Y194" i="12"/>
  <c r="X148" i="12"/>
  <c r="AN158" i="12"/>
  <c r="CC140" i="12"/>
  <c r="BO209" i="12"/>
  <c r="Y201" i="12"/>
  <c r="W136" i="12"/>
  <c r="M140" i="12"/>
  <c r="O145" i="12"/>
  <c r="BL144" i="12"/>
  <c r="CI132" i="12"/>
  <c r="X125" i="12"/>
  <c r="AG136" i="12"/>
  <c r="CQ171" i="12"/>
  <c r="BK208" i="12"/>
  <c r="BH203" i="12"/>
  <c r="CA135" i="12"/>
  <c r="BM194" i="12"/>
  <c r="M179" i="12"/>
  <c r="CV139" i="12"/>
  <c r="K141" i="12"/>
  <c r="AT185" i="12"/>
  <c r="CB115" i="12"/>
  <c r="CD152" i="12"/>
  <c r="BC164" i="12"/>
  <c r="U158" i="12"/>
  <c r="BY206" i="12"/>
  <c r="N190" i="12"/>
  <c r="BQ165" i="12"/>
  <c r="L211" i="12"/>
  <c r="CS169" i="12"/>
  <c r="T132" i="12"/>
  <c r="BO152" i="12"/>
  <c r="AR149" i="12"/>
  <c r="AG210" i="12"/>
  <c r="U132" i="12"/>
  <c r="S192" i="12"/>
  <c r="BJ178" i="12"/>
  <c r="BV162" i="12"/>
  <c r="AL165" i="12"/>
  <c r="G150" i="12"/>
  <c r="G192" i="12"/>
  <c r="K125" i="12"/>
  <c r="P139" i="12"/>
  <c r="BI178" i="12"/>
  <c r="R129" i="12"/>
  <c r="V145" i="12"/>
  <c r="CU154" i="12"/>
  <c r="AE127" i="12"/>
  <c r="CA146" i="12"/>
  <c r="N165" i="12"/>
  <c r="U174" i="12"/>
  <c r="BO137" i="12"/>
  <c r="I179" i="12"/>
  <c r="AR120" i="12"/>
  <c r="BB160" i="12"/>
  <c r="CI194" i="12"/>
  <c r="CK199" i="12"/>
  <c r="X208" i="12"/>
  <c r="G214" i="12"/>
  <c r="AY171" i="12"/>
  <c r="DA147" i="12"/>
  <c r="AV135" i="12"/>
  <c r="BN140" i="12"/>
  <c r="BS164" i="12"/>
  <c r="BD116" i="12"/>
  <c r="CJ179" i="12"/>
  <c r="BZ118" i="12"/>
  <c r="AJ126" i="12"/>
  <c r="Z122" i="12"/>
  <c r="D190" i="12"/>
  <c r="AI146" i="12"/>
  <c r="S179" i="12"/>
  <c r="AN115" i="12"/>
  <c r="D148" i="12"/>
  <c r="BJ148" i="12"/>
  <c r="BE210" i="12"/>
  <c r="AB192" i="12"/>
  <c r="BI145" i="12"/>
  <c r="BA116" i="12"/>
  <c r="AS115" i="12"/>
  <c r="AD216" i="12"/>
  <c r="CK128" i="12"/>
  <c r="CT166" i="12"/>
  <c r="AR126" i="12"/>
  <c r="T182" i="12"/>
  <c r="N185" i="12"/>
  <c r="H136" i="12"/>
  <c r="AX150" i="12"/>
  <c r="DB197" i="12"/>
  <c r="BT135" i="12"/>
  <c r="AB200" i="12"/>
  <c r="CP214" i="12"/>
  <c r="BT179" i="12"/>
  <c r="CM170" i="12"/>
  <c r="BL181" i="12"/>
  <c r="DC157" i="12"/>
  <c r="N150" i="12"/>
  <c r="AN167" i="12"/>
  <c r="DC167" i="12"/>
  <c r="DA213" i="12"/>
  <c r="K193" i="12"/>
  <c r="AO125" i="12"/>
  <c r="AY144" i="12"/>
  <c r="BA151" i="12"/>
  <c r="AJ148" i="12"/>
  <c r="CA210" i="12"/>
  <c r="L130" i="12"/>
  <c r="CV194" i="12"/>
  <c r="Y200" i="12"/>
  <c r="AS157" i="12"/>
  <c r="CB152" i="12"/>
  <c r="O193" i="12"/>
  <c r="C159" i="12"/>
  <c r="AH132" i="12"/>
  <c r="BK172" i="12"/>
  <c r="BX200" i="12"/>
  <c r="AD113" i="12"/>
  <c r="G114" i="12"/>
  <c r="CJ178" i="12"/>
  <c r="AF183" i="12"/>
  <c r="AT211" i="12"/>
  <c r="DC142" i="12"/>
  <c r="AP114" i="12"/>
  <c r="CF122" i="12"/>
  <c r="V214" i="12"/>
  <c r="G135" i="12"/>
  <c r="BS184" i="12"/>
  <c r="BY187" i="12"/>
  <c r="DC161" i="12"/>
  <c r="P197" i="12"/>
  <c r="AK182" i="12"/>
  <c r="AJ211" i="12"/>
  <c r="BZ121" i="12"/>
  <c r="AU173" i="12"/>
  <c r="F163" i="12"/>
  <c r="CX152" i="12"/>
  <c r="BU183" i="12"/>
  <c r="CI205" i="12"/>
  <c r="BO117" i="12"/>
  <c r="BE180" i="12"/>
  <c r="AL208" i="12"/>
  <c r="BW149" i="12"/>
  <c r="AT176" i="12"/>
  <c r="AI185" i="12"/>
  <c r="CH137" i="12"/>
  <c r="E170" i="12"/>
  <c r="AR211" i="12"/>
  <c r="CF178" i="12"/>
  <c r="N132" i="12"/>
  <c r="CR150" i="12"/>
  <c r="CQ163" i="12"/>
  <c r="BR194" i="12"/>
  <c r="R165" i="12"/>
  <c r="CX199" i="12"/>
  <c r="AR130" i="12"/>
  <c r="AN154" i="12"/>
  <c r="C155" i="12"/>
  <c r="CC127" i="12"/>
  <c r="CB185" i="12"/>
  <c r="CI167" i="12"/>
  <c r="BR211" i="12"/>
  <c r="BS196" i="12"/>
  <c r="W214" i="12"/>
  <c r="CW216" i="12"/>
  <c r="AA214" i="12"/>
  <c r="AA199" i="12"/>
  <c r="BF119" i="12"/>
  <c r="CM140" i="12"/>
  <c r="DC117" i="12"/>
  <c r="H148" i="12"/>
  <c r="AB127" i="12"/>
  <c r="BY128" i="12"/>
  <c r="BF217" i="12"/>
  <c r="BH174" i="12"/>
  <c r="AZ181" i="12"/>
  <c r="CK121" i="12"/>
  <c r="H169" i="12"/>
  <c r="H166" i="12"/>
  <c r="AJ202" i="12"/>
  <c r="BJ192" i="12"/>
  <c r="CB141" i="12"/>
  <c r="H155" i="12"/>
  <c r="AN181" i="12"/>
  <c r="DB207" i="12"/>
  <c r="J160" i="12"/>
  <c r="AB176" i="12"/>
  <c r="AA130" i="12"/>
  <c r="BK114" i="12"/>
  <c r="AN212" i="12"/>
  <c r="AV136" i="12"/>
  <c r="CY176" i="12"/>
  <c r="DA167" i="12"/>
  <c r="BA132" i="12"/>
  <c r="AC161" i="12"/>
  <c r="Z170" i="12"/>
  <c r="CX209" i="12"/>
  <c r="BH144" i="12"/>
  <c r="CV156" i="12"/>
  <c r="E194" i="12"/>
  <c r="F139" i="12"/>
  <c r="T199" i="12"/>
  <c r="BM177" i="12"/>
  <c r="BX181" i="12"/>
  <c r="N175" i="12"/>
  <c r="W147" i="12"/>
  <c r="AW214" i="12"/>
  <c r="BK138" i="12"/>
  <c r="CB189" i="12"/>
  <c r="CX188" i="12"/>
  <c r="AW167" i="12"/>
  <c r="DA151" i="12"/>
  <c r="AF125" i="12"/>
  <c r="CJ191" i="12"/>
  <c r="BB168" i="12"/>
  <c r="AC186" i="12"/>
  <c r="CO214" i="12"/>
  <c r="CB173" i="12"/>
  <c r="AW172" i="12"/>
  <c r="AJ203" i="12"/>
  <c r="R205" i="12"/>
  <c r="AD214" i="12"/>
  <c r="DC174" i="12"/>
  <c r="AO123" i="12"/>
  <c r="M157" i="12"/>
  <c r="BI144" i="12"/>
  <c r="BV215" i="12"/>
  <c r="J135" i="12"/>
  <c r="AI118" i="12"/>
  <c r="CU170" i="12"/>
  <c r="CO169" i="12"/>
  <c r="BV140" i="12"/>
  <c r="Y126" i="12"/>
  <c r="AB183" i="12"/>
  <c r="V119" i="12"/>
  <c r="BF174" i="12"/>
  <c r="X119" i="12"/>
  <c r="D201" i="12"/>
  <c r="AG163" i="12"/>
  <c r="BI212" i="12"/>
  <c r="CX151" i="12"/>
  <c r="BM152" i="12"/>
  <c r="AA137" i="12"/>
  <c r="L114" i="12"/>
  <c r="CP140" i="12"/>
  <c r="CX115" i="12"/>
  <c r="AG118" i="12"/>
  <c r="N152" i="12"/>
  <c r="AM179" i="12"/>
  <c r="X171" i="12"/>
  <c r="CY170" i="12"/>
  <c r="CK205" i="12"/>
  <c r="AU138" i="12"/>
  <c r="AB177" i="12"/>
  <c r="G141" i="12"/>
  <c r="BH210" i="12"/>
  <c r="AP159" i="12"/>
  <c r="BG130" i="12"/>
  <c r="CN120" i="12"/>
  <c r="Y215" i="12"/>
  <c r="CY166" i="12"/>
  <c r="AF186" i="12"/>
  <c r="CU153" i="12"/>
  <c r="BA204" i="12"/>
  <c r="AI162" i="12"/>
  <c r="CK126" i="12"/>
  <c r="BU134" i="12"/>
  <c r="AV189" i="12"/>
  <c r="BT208" i="12"/>
  <c r="CC196" i="12"/>
  <c r="CW178" i="12"/>
  <c r="AK207" i="12"/>
  <c r="AB173" i="12"/>
  <c r="I201" i="12"/>
  <c r="BZ154" i="12"/>
  <c r="Y183" i="12"/>
  <c r="CF181" i="12"/>
  <c r="AA210" i="12"/>
  <c r="CS120" i="12"/>
  <c r="BL217" i="12"/>
  <c r="AT143" i="12"/>
  <c r="S191" i="12"/>
  <c r="AG129" i="12"/>
  <c r="CQ179" i="12"/>
  <c r="AB171" i="12"/>
  <c r="CR213" i="12"/>
  <c r="CM133" i="12"/>
  <c r="AJ196" i="12"/>
  <c r="AH127" i="12"/>
  <c r="BE184" i="12"/>
  <c r="X139" i="12"/>
  <c r="AZ121" i="12"/>
  <c r="O197" i="12"/>
  <c r="AM217" i="12"/>
  <c r="Q194" i="12"/>
  <c r="AK167" i="12"/>
  <c r="CQ139" i="12"/>
  <c r="AM157" i="12"/>
  <c r="AV185" i="12"/>
  <c r="V184" i="12"/>
  <c r="CJ183" i="12"/>
  <c r="AA215" i="12"/>
  <c r="DC143" i="12"/>
  <c r="T113" i="12"/>
  <c r="BN163" i="12"/>
  <c r="AD135" i="12"/>
  <c r="D179" i="12"/>
  <c r="CA137" i="12"/>
  <c r="AP195" i="12"/>
  <c r="I194" i="12"/>
  <c r="CU129" i="12"/>
  <c r="CQ195" i="12"/>
  <c r="AG153" i="12"/>
  <c r="O180" i="12"/>
  <c r="L188" i="12"/>
  <c r="AP164" i="12"/>
  <c r="BE118" i="12"/>
  <c r="D116" i="12"/>
  <c r="AC136" i="12"/>
  <c r="AX160" i="12"/>
  <c r="BN160" i="12"/>
  <c r="CY117" i="12"/>
  <c r="R183" i="12"/>
  <c r="CA205" i="12"/>
  <c r="CH138" i="12"/>
  <c r="CD162" i="12"/>
  <c r="AZ197" i="12"/>
  <c r="K162" i="12"/>
  <c r="V202" i="12"/>
  <c r="DB165" i="12"/>
  <c r="AL119" i="12"/>
  <c r="CE153" i="12"/>
  <c r="AM185" i="12"/>
  <c r="CB163" i="12"/>
  <c r="O154" i="12"/>
  <c r="BF132" i="12"/>
  <c r="AX197" i="12"/>
  <c r="AU185" i="12"/>
  <c r="CO150" i="12"/>
  <c r="AF122" i="12"/>
  <c r="C153" i="12"/>
  <c r="BH209" i="12"/>
  <c r="E160" i="12"/>
  <c r="AY119" i="12"/>
  <c r="BR191" i="12"/>
  <c r="DC172" i="12"/>
  <c r="AJ141" i="12"/>
  <c r="CV190" i="12"/>
  <c r="CV185" i="12"/>
  <c r="CX136" i="12"/>
  <c r="BR125" i="12"/>
  <c r="CX128" i="12"/>
  <c r="CX135" i="12"/>
  <c r="CG205" i="12"/>
  <c r="CV132" i="12"/>
  <c r="AA161" i="12"/>
  <c r="H200" i="12"/>
  <c r="CG155" i="12"/>
  <c r="BM118" i="12"/>
  <c r="CS185" i="12"/>
  <c r="CP171" i="12"/>
  <c r="AS193" i="12"/>
  <c r="AT166" i="12"/>
  <c r="BO164" i="12"/>
  <c r="AU202" i="12"/>
  <c r="BZ119" i="12"/>
  <c r="CZ192" i="12"/>
  <c r="U203" i="12"/>
  <c r="CT167" i="12"/>
  <c r="AX189" i="12"/>
  <c r="R167" i="12"/>
  <c r="BV159" i="12"/>
  <c r="AX131" i="12"/>
  <c r="AW198" i="12"/>
  <c r="BI151" i="12"/>
  <c r="BL115" i="12"/>
  <c r="CL185" i="12"/>
  <c r="BL176" i="12"/>
  <c r="BV153" i="12"/>
  <c r="AH182" i="12"/>
  <c r="BG200" i="12"/>
  <c r="BP119" i="12"/>
  <c r="CG127" i="12"/>
  <c r="H157" i="12"/>
  <c r="I137" i="12"/>
  <c r="H139" i="12"/>
  <c r="BY188" i="12"/>
  <c r="AM183" i="12"/>
  <c r="CK143" i="12"/>
  <c r="AM214" i="12"/>
  <c r="AH137" i="12"/>
  <c r="CY160" i="12"/>
  <c r="BI173" i="12"/>
  <c r="AX143" i="12"/>
  <c r="H118" i="12"/>
  <c r="AC159" i="12"/>
  <c r="I189" i="12"/>
  <c r="CF200" i="12"/>
  <c r="CN143" i="12"/>
  <c r="DB217" i="12"/>
  <c r="BP189" i="12"/>
  <c r="CU157" i="12"/>
  <c r="C203" i="12"/>
  <c r="C210" i="12"/>
  <c r="U204" i="12"/>
  <c r="Y207" i="12"/>
  <c r="AQ195" i="12"/>
  <c r="E151" i="12"/>
  <c r="E216" i="12"/>
  <c r="BE113" i="12"/>
  <c r="BJ138" i="12"/>
  <c r="D206" i="12"/>
  <c r="G116" i="12"/>
  <c r="G178" i="12"/>
  <c r="BJ201" i="12"/>
  <c r="CG216" i="12"/>
  <c r="AV150" i="12"/>
  <c r="BR127" i="12"/>
  <c r="BP152" i="12"/>
  <c r="CK133" i="12"/>
  <c r="BS195" i="12"/>
  <c r="BI118" i="12"/>
  <c r="J178" i="12"/>
  <c r="BJ123" i="12"/>
  <c r="CJ147" i="12"/>
  <c r="CG146" i="12"/>
  <c r="DB180" i="12"/>
  <c r="G145" i="12"/>
  <c r="CE155" i="12"/>
  <c r="AG193" i="12"/>
  <c r="BV195" i="12"/>
  <c r="AK116" i="12"/>
  <c r="AK196" i="12"/>
  <c r="BT171" i="12"/>
  <c r="CJ169" i="12"/>
  <c r="AM122" i="12"/>
  <c r="BD201" i="12"/>
  <c r="Z158" i="12"/>
  <c r="CL213" i="12"/>
  <c r="CF134" i="12"/>
  <c r="AE215" i="12"/>
  <c r="G125" i="12"/>
  <c r="BC129" i="12"/>
  <c r="AI117" i="12"/>
  <c r="CA132" i="12"/>
  <c r="CD143" i="12"/>
  <c r="CE210" i="12"/>
  <c r="Y133" i="12"/>
  <c r="BZ130" i="12"/>
  <c r="BQ155" i="12"/>
  <c r="DA119" i="12"/>
  <c r="DC193" i="12"/>
  <c r="AA152" i="12"/>
  <c r="BT148" i="12"/>
  <c r="CJ196" i="12"/>
  <c r="BT156" i="12"/>
  <c r="AB144" i="12"/>
  <c r="BX185" i="12"/>
  <c r="BR192" i="12"/>
  <c r="CQ213" i="12"/>
  <c r="W202" i="12"/>
  <c r="N133" i="12"/>
  <c r="BV122" i="12"/>
  <c r="DB113" i="12"/>
  <c r="C149" i="12"/>
  <c r="AQ210" i="12"/>
  <c r="AT126" i="12"/>
  <c r="BH119" i="12"/>
  <c r="O191" i="12"/>
  <c r="O183" i="12"/>
  <c r="BJ172" i="12"/>
  <c r="AI145" i="12"/>
  <c r="AA211" i="12"/>
  <c r="M145" i="12"/>
  <c r="F128" i="12"/>
  <c r="DC178" i="12"/>
  <c r="AK213" i="12"/>
  <c r="BV181" i="12"/>
  <c r="BG146" i="12"/>
  <c r="R144" i="12"/>
  <c r="BV143" i="12"/>
  <c r="BE126" i="12"/>
  <c r="AS136" i="12"/>
  <c r="CF118" i="12"/>
  <c r="BN149" i="12"/>
  <c r="AQ146" i="12"/>
  <c r="CC202" i="12"/>
  <c r="BY174" i="12"/>
  <c r="BP170" i="12"/>
  <c r="DA191" i="12"/>
  <c r="CA163" i="12"/>
  <c r="BE183" i="12"/>
  <c r="J176" i="12"/>
  <c r="AY157" i="12"/>
  <c r="AI142" i="12"/>
  <c r="CQ199" i="12"/>
  <c r="E203" i="12"/>
  <c r="BB185" i="12"/>
  <c r="BL189" i="12"/>
  <c r="AY151" i="12"/>
  <c r="AG173" i="12"/>
  <c r="AO177" i="12"/>
  <c r="CB161" i="12"/>
  <c r="AG191" i="12"/>
  <c r="AP131" i="12"/>
  <c r="BZ136" i="12"/>
  <c r="AV179" i="12"/>
  <c r="DB124" i="12"/>
  <c r="Q119" i="12"/>
  <c r="AX162" i="12"/>
  <c r="E120" i="12"/>
  <c r="AF170" i="12"/>
  <c r="BD113" i="12"/>
  <c r="O174" i="12"/>
  <c r="AN127" i="12"/>
  <c r="BF208" i="12"/>
  <c r="AN123" i="12"/>
  <c r="AO167" i="12"/>
  <c r="BL187" i="12"/>
  <c r="AA138" i="12"/>
  <c r="CL180" i="12"/>
  <c r="V124" i="12"/>
  <c r="S130" i="12"/>
  <c r="BL198" i="12"/>
  <c r="DC148" i="12"/>
  <c r="BZ199" i="12"/>
  <c r="DA212" i="12"/>
  <c r="CO204" i="12"/>
  <c r="DA183" i="12"/>
  <c r="AT203" i="12"/>
  <c r="Y205" i="12"/>
  <c r="CG206" i="12"/>
  <c r="BZ203" i="12"/>
  <c r="AN138" i="12"/>
  <c r="CR197" i="12"/>
  <c r="BW159" i="12"/>
  <c r="BY189" i="12"/>
  <c r="S188" i="12"/>
  <c r="AE185" i="12"/>
  <c r="CZ122" i="12"/>
  <c r="U179" i="12"/>
  <c r="CU145" i="12"/>
  <c r="BD137" i="12"/>
  <c r="AP138" i="12"/>
  <c r="CA122" i="12"/>
  <c r="CW132" i="12"/>
  <c r="C212" i="12"/>
  <c r="D147" i="12"/>
  <c r="BT146" i="12"/>
  <c r="Q120" i="12"/>
  <c r="AQ129" i="12"/>
  <c r="CA155" i="12"/>
  <c r="K157" i="12"/>
  <c r="BR133" i="12"/>
  <c r="AZ127" i="12"/>
  <c r="CT213" i="12"/>
  <c r="CZ195" i="12"/>
  <c r="CV144" i="12"/>
  <c r="H194" i="12"/>
  <c r="X159" i="12"/>
  <c r="X186" i="12"/>
  <c r="AV180" i="12"/>
  <c r="BL180" i="12"/>
  <c r="V190" i="12"/>
  <c r="AK139" i="12"/>
  <c r="CX155" i="12"/>
  <c r="CW126" i="12"/>
  <c r="CI131" i="12"/>
  <c r="BV131" i="12"/>
  <c r="CK144" i="12"/>
  <c r="F145" i="12"/>
  <c r="AC144" i="12"/>
  <c r="AD191" i="12"/>
  <c r="P118" i="12"/>
  <c r="S132" i="12"/>
  <c r="CO125" i="12"/>
  <c r="V155" i="12"/>
  <c r="BQ212" i="12"/>
  <c r="BB170" i="12"/>
  <c r="BA173" i="12"/>
  <c r="CQ178" i="12"/>
  <c r="BC198" i="12"/>
  <c r="AB216" i="12"/>
  <c r="AK128" i="12"/>
  <c r="BI146" i="12"/>
  <c r="CQ123" i="12"/>
  <c r="BM140" i="12"/>
  <c r="CU118" i="12"/>
  <c r="CJ120" i="12"/>
  <c r="BH152" i="12"/>
  <c r="BE208" i="12"/>
  <c r="G217" i="12"/>
  <c r="U129" i="12"/>
  <c r="CT131" i="12"/>
  <c r="CE113" i="12"/>
  <c r="AC160" i="12"/>
  <c r="CZ172" i="12"/>
  <c r="BC145" i="12"/>
  <c r="BV183" i="12"/>
  <c r="BN212" i="12"/>
  <c r="CC203" i="12"/>
  <c r="CY201" i="12"/>
  <c r="BO217" i="12"/>
  <c r="AU208" i="12"/>
  <c r="AG132" i="12"/>
  <c r="CG117" i="12"/>
  <c r="CS177" i="12"/>
  <c r="CV117" i="12"/>
  <c r="CV181" i="12"/>
  <c r="AB151" i="12"/>
  <c r="AR191" i="12"/>
  <c r="AD168" i="12"/>
  <c r="BM188" i="12"/>
  <c r="CI114" i="12"/>
  <c r="BX128" i="12"/>
  <c r="DB117" i="12"/>
  <c r="CA143" i="12"/>
  <c r="AK171" i="12"/>
  <c r="CN140" i="12"/>
  <c r="CL216" i="12"/>
  <c r="CO176" i="12"/>
  <c r="DB146" i="12"/>
  <c r="AI163" i="12"/>
  <c r="U142" i="12"/>
  <c r="BZ216" i="12"/>
  <c r="CK113" i="12"/>
  <c r="BJ143" i="12"/>
  <c r="BG169" i="12"/>
  <c r="CE190" i="12"/>
  <c r="BL201" i="12"/>
  <c r="AY163" i="12"/>
  <c r="CX141" i="12"/>
  <c r="BD175" i="12"/>
  <c r="CE152" i="12"/>
  <c r="CJ168" i="12"/>
  <c r="AU192" i="12"/>
  <c r="T203" i="12"/>
  <c r="W153" i="12"/>
  <c r="CF155" i="12"/>
  <c r="BN162" i="12"/>
  <c r="I196" i="12"/>
  <c r="BG170" i="12"/>
  <c r="AR215" i="12"/>
  <c r="T151" i="12"/>
  <c r="AC113" i="12"/>
  <c r="CV188" i="12"/>
  <c r="BI150" i="12"/>
  <c r="L118" i="12"/>
  <c r="AB135" i="12"/>
  <c r="AC173" i="12"/>
  <c r="BT214" i="12"/>
  <c r="BM161" i="12"/>
  <c r="BC205" i="12"/>
  <c r="AG120" i="12"/>
  <c r="O164" i="12"/>
  <c r="AX141" i="12"/>
  <c r="BE120" i="12"/>
  <c r="CX156" i="12"/>
  <c r="BG141" i="12"/>
  <c r="BW169" i="12"/>
  <c r="AV212" i="12"/>
  <c r="BL124" i="12"/>
  <c r="DA139" i="12"/>
  <c r="CS188" i="12"/>
  <c r="AV166" i="12"/>
  <c r="AA127" i="12"/>
  <c r="CZ194" i="12"/>
  <c r="CO113" i="12"/>
  <c r="AT137" i="12"/>
  <c r="S143" i="12"/>
  <c r="L173" i="12"/>
  <c r="AN190" i="12"/>
  <c r="T163" i="12"/>
  <c r="BT175" i="12"/>
  <c r="C185" i="12"/>
  <c r="BX208" i="12"/>
  <c r="AN130" i="12"/>
  <c r="CF115" i="12"/>
  <c r="CA209" i="12"/>
  <c r="CD216" i="12"/>
  <c r="CW153" i="12"/>
  <c r="AC127" i="12"/>
  <c r="CO132" i="12"/>
  <c r="S156" i="12"/>
  <c r="CL183" i="12"/>
  <c r="C161" i="12"/>
  <c r="BU178" i="12"/>
  <c r="AB175" i="12"/>
  <c r="T136" i="12"/>
  <c r="AG204" i="12"/>
  <c r="L194" i="12"/>
  <c r="CL167" i="12"/>
  <c r="AZ212" i="12"/>
  <c r="AI181" i="12"/>
  <c r="BG167" i="12"/>
  <c r="CW215" i="12"/>
  <c r="BC212" i="12"/>
  <c r="X144" i="12"/>
  <c r="BF176" i="12"/>
  <c r="CC211" i="12"/>
  <c r="BR120" i="12"/>
  <c r="BL137" i="12"/>
  <c r="CP184" i="12"/>
  <c r="W163" i="12"/>
  <c r="AJ188" i="12"/>
  <c r="AI206" i="12"/>
  <c r="DB186" i="12"/>
  <c r="BF118" i="12"/>
  <c r="Y213" i="12"/>
  <c r="CS179" i="12"/>
  <c r="Y153" i="12"/>
  <c r="AF117" i="12"/>
  <c r="AB141" i="12"/>
  <c r="P206" i="12"/>
  <c r="CL156" i="12"/>
  <c r="AE122" i="12"/>
  <c r="BB143" i="12"/>
  <c r="AJ209" i="12"/>
  <c r="AA136" i="12"/>
  <c r="CE117" i="12"/>
  <c r="BA205" i="12"/>
  <c r="BO216" i="12"/>
  <c r="F170" i="12"/>
  <c r="AR193" i="12"/>
  <c r="CT114" i="12"/>
  <c r="CO212" i="12"/>
  <c r="CM197" i="12"/>
  <c r="BU128" i="12"/>
  <c r="BN133" i="12"/>
  <c r="U198" i="12"/>
  <c r="BZ194" i="12"/>
  <c r="D134" i="12"/>
  <c r="W118" i="12"/>
  <c r="CE184" i="12"/>
  <c r="CE198" i="12"/>
  <c r="AQ150" i="12"/>
  <c r="CR174" i="12"/>
  <c r="AQ172" i="12"/>
  <c r="W156" i="12"/>
  <c r="H142" i="12"/>
  <c r="CW115" i="12"/>
  <c r="CL186" i="12"/>
  <c r="X182" i="12"/>
  <c r="AD134" i="12"/>
  <c r="CS195" i="12"/>
  <c r="AW176" i="12"/>
  <c r="AS195" i="12"/>
  <c r="M130" i="12"/>
  <c r="Z159" i="12"/>
  <c r="G207" i="12"/>
  <c r="BJ215" i="12"/>
  <c r="AX145" i="12"/>
  <c r="CQ148" i="12"/>
  <c r="CE147" i="12"/>
  <c r="G175" i="12"/>
  <c r="DA135" i="12"/>
  <c r="AB189" i="12"/>
  <c r="DC171" i="12"/>
  <c r="Y177" i="12"/>
  <c r="CD188" i="12"/>
  <c r="C217" i="12"/>
  <c r="BJ146" i="12"/>
  <c r="AE161" i="12"/>
  <c r="CV165" i="12"/>
  <c r="CT145" i="12"/>
  <c r="AT133" i="12"/>
  <c r="CE179" i="12"/>
  <c r="BN217" i="12"/>
  <c r="O144" i="12"/>
  <c r="AU150" i="12"/>
  <c r="AL146" i="12"/>
  <c r="CP144" i="12"/>
  <c r="R175" i="12"/>
  <c r="AL182" i="12"/>
  <c r="CP154" i="12"/>
  <c r="CI215" i="12"/>
  <c r="CM213" i="12"/>
  <c r="CD131" i="12"/>
  <c r="BC130" i="12"/>
  <c r="BH157" i="12"/>
  <c r="O186" i="12"/>
  <c r="V176" i="12"/>
  <c r="BZ137" i="12"/>
  <c r="BM139" i="12"/>
  <c r="CE200" i="12"/>
  <c r="CV178" i="12"/>
  <c r="Q141" i="12"/>
  <c r="BT144" i="12"/>
  <c r="BH179" i="12"/>
  <c r="AC140" i="12"/>
  <c r="BZ163" i="12"/>
  <c r="AP120" i="12"/>
  <c r="BN142" i="12"/>
  <c r="CR167" i="12"/>
  <c r="CX124" i="12"/>
  <c r="I142" i="12"/>
  <c r="CO156" i="12"/>
  <c r="AV195" i="12"/>
  <c r="BJ161" i="12"/>
  <c r="AL201" i="12"/>
  <c r="AY148" i="12"/>
  <c r="F178" i="12"/>
  <c r="CM154" i="12"/>
  <c r="AN133" i="12"/>
  <c r="AB157" i="12"/>
  <c r="X178" i="12"/>
  <c r="CD163" i="12"/>
  <c r="CK176" i="12"/>
  <c r="BZ115" i="12"/>
  <c r="CC130" i="12"/>
  <c r="CG138" i="12"/>
  <c r="CT137" i="12"/>
  <c r="BH192" i="12"/>
  <c r="Y165" i="12"/>
  <c r="CJ119" i="12"/>
  <c r="AP147" i="12"/>
  <c r="CL211" i="12"/>
  <c r="BD132" i="12"/>
  <c r="O171" i="12"/>
  <c r="CW172" i="12"/>
  <c r="P147" i="12"/>
  <c r="CN142" i="12"/>
  <c r="R185" i="12"/>
  <c r="CN141" i="12"/>
  <c r="BW129" i="12"/>
  <c r="AH205" i="12"/>
  <c r="AT214" i="12"/>
  <c r="X133" i="12"/>
  <c r="BW203" i="12"/>
  <c r="BY183" i="12"/>
  <c r="CL125" i="12"/>
  <c r="P153" i="12"/>
  <c r="BJ211" i="12"/>
  <c r="CO151" i="12"/>
  <c r="BJ128" i="12"/>
  <c r="CR124" i="12"/>
  <c r="CO183" i="12"/>
  <c r="CJ188" i="12"/>
  <c r="J179" i="12"/>
  <c r="BT115" i="12"/>
  <c r="AV143" i="12"/>
  <c r="CC160" i="12"/>
  <c r="CU177" i="12"/>
  <c r="BG116" i="12"/>
  <c r="AK202" i="12"/>
  <c r="AH130" i="12"/>
  <c r="AB129" i="12"/>
  <c r="AK119" i="12"/>
  <c r="AO217" i="12"/>
  <c r="BW201" i="12"/>
  <c r="CM167" i="12"/>
  <c r="CL138" i="12"/>
  <c r="P163" i="12"/>
  <c r="CM131" i="12"/>
  <c r="P135" i="12"/>
  <c r="E172" i="12"/>
  <c r="AG151" i="12"/>
  <c r="AF133" i="12"/>
  <c r="AZ125" i="12"/>
  <c r="AW169" i="12"/>
  <c r="BT149" i="12"/>
  <c r="CG129" i="12"/>
  <c r="BI158" i="12"/>
  <c r="W152" i="12"/>
  <c r="BU144" i="12"/>
  <c r="R113" i="12"/>
  <c r="AW174" i="12"/>
  <c r="BI122" i="12"/>
  <c r="I177" i="12"/>
  <c r="AY160" i="12"/>
  <c r="CI121" i="12"/>
  <c r="CT148" i="12"/>
  <c r="BV115" i="12"/>
  <c r="AB190" i="12"/>
  <c r="AM132" i="12"/>
  <c r="BV118" i="12"/>
  <c r="AN217" i="12"/>
  <c r="BC127" i="12"/>
  <c r="CB131" i="12"/>
  <c r="CA172" i="12"/>
  <c r="CL201" i="12"/>
  <c r="BH173" i="12"/>
  <c r="AD119" i="12"/>
  <c r="CV143" i="12"/>
  <c r="AI195" i="12"/>
  <c r="CL212" i="12"/>
  <c r="S212" i="12"/>
  <c r="BG152" i="12"/>
  <c r="AY168" i="12"/>
  <c r="CK177" i="12"/>
  <c r="CI154" i="12"/>
  <c r="J134" i="12"/>
  <c r="CF120" i="12"/>
  <c r="AV141" i="12"/>
  <c r="AZ215" i="12"/>
  <c r="AA149" i="12"/>
  <c r="Q137" i="12"/>
  <c r="CK174" i="12"/>
  <c r="CZ169" i="12"/>
  <c r="CY212" i="12"/>
  <c r="AM182" i="12"/>
  <c r="BD210" i="12"/>
  <c r="BZ141" i="12"/>
  <c r="CS183" i="12"/>
  <c r="BS197" i="12"/>
  <c r="AF134" i="12"/>
  <c r="D194" i="12"/>
  <c r="CZ200" i="12"/>
  <c r="CN121" i="12"/>
  <c r="BI209" i="12"/>
  <c r="E210" i="12"/>
  <c r="CB157" i="12"/>
  <c r="CH187" i="12"/>
  <c r="BF153" i="12"/>
  <c r="BB117" i="12"/>
  <c r="AQ208" i="12"/>
  <c r="BO192" i="12"/>
  <c r="Q189" i="12"/>
  <c r="H152" i="12"/>
  <c r="U141" i="12"/>
  <c r="AM151" i="12"/>
  <c r="DB185" i="12"/>
  <c r="Z192" i="12"/>
  <c r="Y161" i="12"/>
  <c r="BA157" i="12"/>
  <c r="BJ182" i="12"/>
  <c r="AX114" i="12"/>
  <c r="AG114" i="12"/>
  <c r="J150" i="12"/>
  <c r="CN124" i="12"/>
  <c r="CB120" i="12"/>
  <c r="CH126" i="12"/>
  <c r="AD185" i="12"/>
  <c r="DC122" i="12"/>
  <c r="BB126" i="12"/>
  <c r="BO157" i="12"/>
  <c r="AP193" i="12"/>
  <c r="N177" i="12"/>
  <c r="BE192" i="12"/>
  <c r="AH196" i="12"/>
  <c r="V128" i="12"/>
  <c r="CG178" i="12"/>
  <c r="AR185" i="12"/>
  <c r="CN134" i="12"/>
  <c r="R140" i="12"/>
  <c r="BX154" i="12"/>
  <c r="R176" i="12"/>
  <c r="CI199" i="12"/>
  <c r="P178" i="12"/>
  <c r="AG127" i="12"/>
  <c r="CG164" i="12"/>
  <c r="CL166" i="12"/>
  <c r="AY186" i="12"/>
  <c r="BU168" i="12"/>
  <c r="Q191" i="12"/>
  <c r="BV154" i="12"/>
  <c r="AP205" i="12"/>
  <c r="Q196" i="12"/>
  <c r="DB168" i="12"/>
  <c r="T198" i="12"/>
  <c r="BA121" i="12"/>
  <c r="CD205" i="12"/>
  <c r="BX132" i="12"/>
  <c r="P199" i="12"/>
  <c r="I133" i="12"/>
  <c r="O157" i="12"/>
  <c r="AV202" i="12"/>
  <c r="AH114" i="12"/>
  <c r="AN200" i="12"/>
  <c r="CL207" i="12"/>
  <c r="CV179" i="12"/>
  <c r="BM198" i="12"/>
  <c r="H145" i="12"/>
  <c r="CZ166" i="12"/>
  <c r="AB188" i="12"/>
  <c r="J159" i="12"/>
  <c r="AY170" i="12"/>
  <c r="U122" i="12"/>
  <c r="BA126" i="12"/>
  <c r="V153" i="12"/>
  <c r="BD212" i="12"/>
  <c r="L206" i="12"/>
  <c r="CX116" i="12"/>
  <c r="AG150" i="12"/>
  <c r="BI153" i="12"/>
  <c r="BI196" i="12"/>
  <c r="AG194" i="12"/>
  <c r="U183" i="12"/>
  <c r="AQ158" i="12"/>
  <c r="BC122" i="12"/>
  <c r="CR160" i="12"/>
  <c r="BO170" i="12"/>
  <c r="AS145" i="12"/>
  <c r="AL190" i="12"/>
  <c r="AI139" i="12"/>
  <c r="CI183" i="12"/>
  <c r="CA188" i="12"/>
  <c r="AU205" i="12"/>
  <c r="CM148" i="12"/>
  <c r="AP175" i="12"/>
  <c r="T143" i="12"/>
  <c r="G193" i="12"/>
  <c r="AA177" i="12"/>
  <c r="CG211" i="12"/>
  <c r="Z202" i="12"/>
  <c r="AA173" i="12"/>
  <c r="BZ117" i="12"/>
  <c r="DA126" i="12"/>
  <c r="CJ117" i="12"/>
  <c r="AP128" i="12"/>
  <c r="BZ169" i="12"/>
  <c r="BN127" i="12"/>
  <c r="BZ131" i="12"/>
  <c r="BG151" i="12"/>
  <c r="V198" i="12"/>
  <c r="CQ138" i="12"/>
  <c r="BP148" i="12"/>
  <c r="AL209" i="12"/>
  <c r="CQ137" i="12"/>
  <c r="DA127" i="12"/>
  <c r="H177" i="12"/>
  <c r="BB128" i="12"/>
  <c r="CV197" i="12"/>
  <c r="CC184" i="12"/>
  <c r="CL136" i="12"/>
  <c r="AA195" i="12"/>
  <c r="DA133" i="12"/>
  <c r="CE181" i="12"/>
  <c r="E182" i="12"/>
  <c r="E136" i="12"/>
  <c r="CA153" i="12"/>
  <c r="DB118" i="12"/>
  <c r="AA143" i="12"/>
  <c r="AQ120" i="12"/>
  <c r="BI169" i="12"/>
  <c r="CK172" i="12"/>
  <c r="CF213" i="12"/>
  <c r="CZ185" i="12"/>
  <c r="BZ165" i="12"/>
  <c r="CP164" i="12"/>
  <c r="AU167" i="12"/>
  <c r="CP174" i="12"/>
  <c r="AO172" i="12"/>
  <c r="CW185" i="12"/>
  <c r="Q185" i="12"/>
  <c r="E209" i="12"/>
  <c r="AM113" i="12"/>
  <c r="M126" i="12"/>
  <c r="AM133" i="12"/>
  <c r="CR177" i="12"/>
  <c r="O213" i="12"/>
  <c r="CD142" i="12"/>
  <c r="CX210" i="12"/>
  <c r="E139" i="12"/>
  <c r="DC139" i="12"/>
  <c r="BJ116" i="12"/>
  <c r="X179" i="12"/>
  <c r="AD120" i="12"/>
  <c r="AB143" i="12"/>
  <c r="AY139" i="12"/>
  <c r="Y119" i="12"/>
  <c r="J168" i="12"/>
  <c r="AL161" i="12"/>
  <c r="CO191" i="12"/>
  <c r="AM137" i="12"/>
  <c r="CC195" i="12"/>
  <c r="BK189" i="12"/>
  <c r="AM116" i="12"/>
  <c r="CU212" i="12"/>
  <c r="BW200" i="12"/>
  <c r="AK151" i="12"/>
  <c r="DA156" i="12"/>
  <c r="BU209" i="12"/>
  <c r="AY147" i="12"/>
  <c r="BZ151" i="12"/>
  <c r="AM207" i="12"/>
  <c r="CT151" i="12"/>
  <c r="CM115" i="12"/>
  <c r="S121" i="12"/>
  <c r="CM184" i="12"/>
  <c r="D118" i="12"/>
  <c r="BJ195" i="12"/>
  <c r="CZ140" i="12"/>
  <c r="CD171" i="12"/>
  <c r="W200" i="12"/>
  <c r="AE130" i="12"/>
  <c r="AM136" i="12"/>
  <c r="R199" i="12"/>
  <c r="CV212" i="12"/>
  <c r="BB157" i="12"/>
  <c r="BX138" i="12"/>
  <c r="BH207" i="12"/>
  <c r="E155" i="12"/>
  <c r="AH119" i="12"/>
  <c r="CT150" i="12"/>
  <c r="E195" i="12"/>
  <c r="S151" i="12"/>
  <c r="E148" i="12"/>
  <c r="AS149" i="12"/>
  <c r="J156" i="12"/>
  <c r="CS216" i="12"/>
  <c r="T116" i="12"/>
  <c r="O181" i="12"/>
  <c r="AP172" i="12"/>
  <c r="AN194" i="12"/>
  <c r="CV140" i="12"/>
  <c r="BC133" i="12"/>
  <c r="AZ199" i="12"/>
  <c r="AT138" i="12"/>
  <c r="Y190" i="12"/>
  <c r="N200" i="12"/>
  <c r="CP198" i="12"/>
  <c r="BH177" i="12"/>
  <c r="CC167" i="12"/>
  <c r="BL204" i="12"/>
  <c r="CF129" i="12"/>
  <c r="CB148" i="12"/>
  <c r="M146" i="12"/>
  <c r="T129" i="12"/>
  <c r="BK139" i="12"/>
  <c r="X162" i="12"/>
  <c r="BJ129" i="12"/>
  <c r="AL170" i="12"/>
  <c r="BU206" i="12"/>
  <c r="Q132" i="12"/>
  <c r="AU195" i="12"/>
  <c r="AA187" i="12"/>
  <c r="X143" i="12"/>
  <c r="DC186" i="12"/>
  <c r="AA159" i="12"/>
  <c r="BE133" i="12"/>
  <c r="CM185" i="12"/>
  <c r="O128" i="12"/>
  <c r="X122" i="12"/>
  <c r="H147" i="12"/>
  <c r="CP217" i="12"/>
  <c r="F165" i="12"/>
  <c r="CY204" i="12"/>
  <c r="J129" i="12"/>
  <c r="CH192" i="12"/>
  <c r="BH142" i="12"/>
  <c r="R166" i="12"/>
  <c r="CF215" i="12"/>
  <c r="CC118" i="12"/>
  <c r="Z145" i="12"/>
  <c r="BB141" i="12"/>
  <c r="CL182" i="12"/>
  <c r="BP122" i="12"/>
  <c r="CZ211" i="12"/>
  <c r="F143" i="12"/>
  <c r="AN118" i="12"/>
  <c r="BQ183" i="12"/>
  <c r="H116" i="12"/>
  <c r="CD148" i="12"/>
  <c r="CX163" i="12"/>
  <c r="AI154" i="12"/>
  <c r="C170" i="12"/>
  <c r="V165" i="12"/>
  <c r="CQ125" i="12"/>
  <c r="J214" i="12"/>
  <c r="AQ187" i="12"/>
  <c r="DC136" i="12"/>
  <c r="BF200" i="12"/>
  <c r="AD155" i="12"/>
  <c r="O160" i="12"/>
  <c r="F153" i="12"/>
  <c r="AL212" i="12"/>
  <c r="CB206" i="12"/>
  <c r="CQ169" i="12"/>
  <c r="AD174" i="12"/>
  <c r="V141" i="12"/>
  <c r="CR165" i="12"/>
  <c r="AF144" i="12"/>
  <c r="BI204" i="12"/>
  <c r="BO200" i="12"/>
  <c r="CX166" i="12"/>
  <c r="BQ170" i="12"/>
  <c r="W137" i="12"/>
  <c r="K195" i="12"/>
  <c r="CD197" i="12"/>
  <c r="CY185" i="12"/>
  <c r="AW123" i="12"/>
  <c r="BG196" i="12"/>
  <c r="BS117" i="12"/>
  <c r="BO184" i="12"/>
  <c r="BT217" i="12"/>
  <c r="AD209" i="12"/>
  <c r="CT116" i="12"/>
  <c r="AH216" i="12"/>
  <c r="E163" i="12"/>
  <c r="BO183" i="12"/>
  <c r="BZ152" i="12"/>
  <c r="AR160" i="12"/>
  <c r="CC200" i="12"/>
  <c r="CJ123" i="12"/>
  <c r="CN213" i="12"/>
  <c r="CU163" i="12"/>
  <c r="CK118" i="12"/>
  <c r="D217" i="12"/>
  <c r="DB129" i="12"/>
  <c r="Z126" i="12"/>
  <c r="AE162" i="12"/>
  <c r="BQ215" i="12"/>
  <c r="BP164" i="12"/>
  <c r="CX177" i="12"/>
  <c r="BL164" i="12"/>
  <c r="DB166" i="12"/>
  <c r="AP118" i="12"/>
  <c r="P168" i="12"/>
  <c r="S153" i="12"/>
  <c r="F172" i="12"/>
  <c r="AO185" i="12"/>
  <c r="CK214" i="12"/>
  <c r="BD158" i="12"/>
  <c r="BD177" i="12"/>
  <c r="CH145" i="12"/>
  <c r="K130" i="12"/>
  <c r="AO146" i="12"/>
  <c r="BC196" i="12"/>
  <c r="CG208" i="12"/>
  <c r="AA121" i="12"/>
  <c r="H192" i="12"/>
  <c r="AA172" i="12"/>
  <c r="BG120" i="12"/>
  <c r="C175" i="12"/>
  <c r="AR183" i="12"/>
  <c r="Y128" i="12"/>
  <c r="CS160" i="12"/>
  <c r="AZ115" i="12"/>
  <c r="CV125" i="12"/>
  <c r="BY153" i="12"/>
  <c r="O158" i="12"/>
  <c r="BH151" i="12"/>
  <c r="Z205" i="12"/>
  <c r="CV201" i="12"/>
  <c r="BT154" i="12"/>
  <c r="CL160" i="12"/>
  <c r="CT206" i="12"/>
  <c r="AX142" i="12"/>
  <c r="AQ188" i="12"/>
  <c r="BO182" i="12"/>
  <c r="AV159" i="12"/>
  <c r="W201" i="12"/>
  <c r="BP117" i="12"/>
  <c r="E142" i="12"/>
  <c r="AM205" i="12"/>
  <c r="DB174" i="12"/>
  <c r="AG178" i="12"/>
  <c r="BX145" i="12"/>
  <c r="AC121" i="12"/>
  <c r="CG141" i="12"/>
  <c r="CW128" i="12"/>
  <c r="AX217" i="12"/>
  <c r="D170" i="12"/>
  <c r="BQ133" i="12"/>
  <c r="AL199" i="12"/>
  <c r="CM151" i="12"/>
  <c r="CT125" i="12"/>
  <c r="F183" i="12"/>
  <c r="BT215" i="12"/>
  <c r="CS190" i="12"/>
  <c r="AT190" i="12"/>
  <c r="AS147" i="12"/>
  <c r="BJ114" i="12"/>
  <c r="BD134" i="12"/>
  <c r="L115" i="12"/>
  <c r="AE120" i="12"/>
  <c r="J188" i="12"/>
  <c r="CO133" i="12"/>
  <c r="CR143" i="12"/>
  <c r="S150" i="12"/>
  <c r="AQ176" i="12"/>
  <c r="DB131" i="12"/>
  <c r="G147" i="12"/>
  <c r="CQ143" i="12"/>
  <c r="AX202" i="12"/>
  <c r="BY151" i="12"/>
  <c r="BH175" i="12"/>
  <c r="CO160" i="12"/>
  <c r="BZ179" i="12"/>
  <c r="R148" i="12"/>
  <c r="F198" i="12"/>
  <c r="AV190" i="12"/>
  <c r="BA147" i="12"/>
  <c r="CO216" i="12"/>
  <c r="AZ202" i="12"/>
  <c r="AW192" i="12"/>
  <c r="CL158" i="12"/>
  <c r="DC191" i="12"/>
  <c r="BT170" i="12"/>
  <c r="W135" i="12"/>
  <c r="AV171" i="12"/>
  <c r="L158" i="12"/>
  <c r="AC207" i="12"/>
  <c r="Y182" i="12"/>
  <c r="CW191" i="12"/>
  <c r="AC174" i="12"/>
  <c r="N162" i="12"/>
  <c r="CC121" i="12"/>
  <c r="AR150" i="12"/>
  <c r="R202" i="12"/>
  <c r="Y134" i="12"/>
  <c r="CI202" i="12"/>
  <c r="AL154" i="12"/>
  <c r="AH201" i="12"/>
  <c r="Z183" i="12"/>
  <c r="BN150" i="12"/>
  <c r="BS160" i="12"/>
  <c r="Y116" i="12"/>
  <c r="CZ215" i="12"/>
  <c r="BE187" i="12"/>
  <c r="C148" i="12"/>
  <c r="G171" i="12"/>
  <c r="S147" i="12"/>
  <c r="BZ147" i="12"/>
  <c r="D119" i="12"/>
  <c r="CF206" i="12"/>
  <c r="BQ142" i="12"/>
  <c r="Y176" i="12"/>
  <c r="W190" i="12"/>
  <c r="AC158" i="12"/>
  <c r="AH133" i="12"/>
  <c r="BC171" i="12"/>
  <c r="CE114" i="12"/>
  <c r="BK209" i="12"/>
  <c r="BM142" i="12"/>
  <c r="AD196" i="12"/>
  <c r="CS144" i="12"/>
  <c r="AU180" i="12"/>
  <c r="CV116" i="12"/>
  <c r="AW137" i="12"/>
  <c r="J146" i="12"/>
  <c r="U205" i="12"/>
  <c r="BH201" i="12"/>
  <c r="V114" i="12"/>
  <c r="AO205" i="12"/>
  <c r="S133" i="12"/>
  <c r="DC213" i="12"/>
  <c r="BR154" i="12"/>
  <c r="AO117" i="12"/>
  <c r="CH132" i="12"/>
  <c r="AR197" i="12"/>
  <c r="W131" i="12"/>
  <c r="CS127" i="12"/>
  <c r="BR142" i="12"/>
  <c r="CQ202" i="12"/>
  <c r="P181" i="12"/>
  <c r="N215" i="12"/>
  <c r="CS143" i="12"/>
  <c r="AK142" i="12"/>
  <c r="BP184" i="12"/>
  <c r="Y120" i="12"/>
  <c r="M182" i="12"/>
  <c r="N163" i="12"/>
  <c r="BN201" i="12"/>
  <c r="CO114" i="12"/>
  <c r="AY184" i="12"/>
  <c r="BW217" i="12"/>
  <c r="BD209" i="12"/>
  <c r="CM123" i="12"/>
  <c r="AE152" i="12"/>
  <c r="CB191" i="12"/>
  <c r="AS170" i="12"/>
  <c r="F164" i="12"/>
  <c r="AB194" i="12"/>
  <c r="X132" i="12"/>
  <c r="BO188" i="12"/>
  <c r="BL119" i="12"/>
  <c r="BN116" i="12"/>
  <c r="CX189" i="12"/>
  <c r="AI127" i="12"/>
  <c r="BV114" i="12"/>
  <c r="AF148" i="12"/>
  <c r="CO186" i="12"/>
  <c r="CN144" i="12"/>
  <c r="BX125" i="12"/>
  <c r="AZ140" i="12"/>
  <c r="D146" i="12"/>
  <c r="CP193" i="12"/>
  <c r="CU204" i="12"/>
  <c r="CP150" i="12"/>
  <c r="CF212" i="12"/>
  <c r="AA128" i="12"/>
  <c r="CW177" i="12"/>
  <c r="BX203" i="12"/>
  <c r="F144" i="12"/>
  <c r="AZ198" i="12"/>
  <c r="CC158" i="12"/>
  <c r="CL192" i="12"/>
  <c r="AC199" i="12"/>
  <c r="AS189" i="12"/>
  <c r="E190" i="12"/>
  <c r="K203" i="12"/>
  <c r="AF131" i="12"/>
  <c r="BE198" i="12"/>
  <c r="CM143" i="12"/>
  <c r="BH202" i="12"/>
  <c r="AQ212" i="12"/>
  <c r="CH207" i="12"/>
  <c r="T159" i="12"/>
  <c r="AN152" i="12"/>
  <c r="AN184" i="12"/>
  <c r="BI137" i="12"/>
  <c r="O167" i="12"/>
  <c r="CH162" i="12"/>
  <c r="BM131" i="12"/>
  <c r="BT186" i="12"/>
  <c r="CC139" i="12"/>
  <c r="AA171" i="12"/>
  <c r="CV113" i="12"/>
  <c r="Q184" i="12"/>
  <c r="CR145" i="12"/>
  <c r="CJ115" i="12"/>
  <c r="BO120" i="12"/>
  <c r="CX205" i="12"/>
  <c r="AE210" i="12"/>
  <c r="CE149" i="12"/>
  <c r="BF149" i="12"/>
  <c r="BC165" i="12"/>
  <c r="AC178" i="12"/>
  <c r="AT186" i="12"/>
  <c r="CW200" i="12"/>
  <c r="AS194" i="12"/>
  <c r="M135" i="12"/>
  <c r="AV113" i="12"/>
  <c r="BW214" i="12"/>
  <c r="BK148" i="12"/>
  <c r="CH179" i="12"/>
  <c r="AK186" i="12"/>
  <c r="CJ128" i="12"/>
  <c r="AD145" i="12"/>
  <c r="AI177" i="12"/>
  <c r="U161" i="12"/>
  <c r="CE214" i="12"/>
  <c r="L216" i="12"/>
  <c r="BC160" i="12"/>
  <c r="BC176" i="12"/>
  <c r="CM199" i="12"/>
  <c r="BJ127" i="12"/>
  <c r="BP114" i="12"/>
  <c r="AG124" i="12"/>
  <c r="X130" i="12"/>
  <c r="CF146" i="12"/>
  <c r="BG185" i="12"/>
  <c r="D207" i="12"/>
  <c r="BB135" i="12"/>
  <c r="CX170" i="12"/>
  <c r="BL136" i="12"/>
  <c r="DA157" i="12"/>
  <c r="J170" i="12"/>
  <c r="AX159" i="12"/>
  <c r="D124" i="12"/>
  <c r="AE145" i="12"/>
  <c r="I153" i="12"/>
  <c r="CP153" i="12"/>
  <c r="Z166" i="12"/>
  <c r="N203" i="12"/>
  <c r="AR201" i="12"/>
  <c r="BB152" i="12"/>
  <c r="E121" i="12"/>
  <c r="BD215" i="12"/>
  <c r="CX129" i="12"/>
  <c r="BE127" i="12"/>
  <c r="CY197" i="12"/>
  <c r="BU162" i="12"/>
  <c r="CO120" i="12"/>
  <c r="CR188" i="12"/>
  <c r="AT136" i="12"/>
  <c r="AJ151" i="12"/>
  <c r="BG202" i="12"/>
  <c r="AW213" i="12"/>
  <c r="F150" i="12"/>
  <c r="BA203" i="12"/>
  <c r="CF140" i="12"/>
  <c r="AY199" i="12"/>
  <c r="C184" i="12"/>
  <c r="CK194" i="12"/>
  <c r="BM115" i="12"/>
  <c r="BC207" i="12"/>
  <c r="CI125" i="12"/>
  <c r="BD123" i="12"/>
  <c r="BY178" i="12"/>
  <c r="CZ186" i="12"/>
  <c r="BY164" i="12"/>
  <c r="BX214" i="12"/>
  <c r="H206" i="12"/>
  <c r="Z160" i="12"/>
  <c r="AX170" i="12"/>
  <c r="CW146" i="12"/>
  <c r="AM177" i="12"/>
  <c r="AV197" i="12"/>
  <c r="BF206" i="12"/>
  <c r="CO159" i="12"/>
  <c r="BC192" i="12"/>
  <c r="BZ116" i="12"/>
  <c r="U113" i="12"/>
  <c r="C158" i="12"/>
  <c r="CZ119" i="12"/>
  <c r="BQ157" i="12"/>
  <c r="F152" i="12"/>
  <c r="I125" i="12"/>
  <c r="S137" i="12"/>
  <c r="CI163" i="12"/>
  <c r="CB204" i="12"/>
  <c r="CT147" i="12"/>
  <c r="AV158" i="12"/>
  <c r="CF196" i="12"/>
  <c r="CF147" i="12"/>
  <c r="F191" i="12"/>
  <c r="CS178" i="12"/>
  <c r="CS162" i="12"/>
  <c r="CS187" i="12"/>
  <c r="CI157" i="12"/>
  <c r="T149" i="12"/>
  <c r="W187" i="12"/>
  <c r="CM216" i="12"/>
  <c r="CR146" i="12"/>
  <c r="BQ190" i="12"/>
  <c r="BB133" i="12"/>
  <c r="D203" i="12"/>
  <c r="BW215" i="12"/>
  <c r="Q208" i="12"/>
  <c r="AK169" i="12"/>
  <c r="AD213" i="12"/>
  <c r="BF135" i="12"/>
  <c r="BL183" i="12"/>
  <c r="AZ124" i="12"/>
  <c r="BO155" i="12"/>
  <c r="BG173" i="12"/>
  <c r="BP200" i="12"/>
  <c r="CS137" i="12"/>
  <c r="AD154" i="12"/>
  <c r="CC141" i="12"/>
  <c r="BA140" i="12"/>
  <c r="AJ204" i="12"/>
  <c r="AJ208" i="12"/>
  <c r="BP141" i="12"/>
  <c r="CV196" i="12"/>
  <c r="AV144" i="12"/>
  <c r="BL192" i="12"/>
  <c r="R186" i="12"/>
  <c r="BY182" i="12"/>
  <c r="BU187" i="12"/>
  <c r="AR174" i="12"/>
  <c r="CM217" i="12"/>
  <c r="CT126" i="12"/>
  <c r="BF171" i="12"/>
  <c r="AI134" i="12"/>
  <c r="AO147" i="12"/>
  <c r="BC161" i="12"/>
  <c r="O205" i="12"/>
  <c r="CM178" i="12"/>
  <c r="W171" i="12"/>
  <c r="BJ181" i="12"/>
  <c r="I162" i="12"/>
  <c r="C124" i="12"/>
  <c r="E207" i="12"/>
  <c r="BO165" i="12"/>
  <c r="X141" i="12"/>
  <c r="CE126" i="12"/>
  <c r="CV155" i="12"/>
  <c r="AC138" i="12"/>
  <c r="BK185" i="12"/>
  <c r="BA190" i="12"/>
  <c r="CO139" i="12"/>
  <c r="BI166" i="12"/>
  <c r="AL134" i="12"/>
  <c r="AY165" i="12"/>
  <c r="P201" i="12"/>
  <c r="CQ170" i="12"/>
  <c r="BZ158" i="12"/>
  <c r="BD120" i="12"/>
  <c r="BB140" i="12"/>
  <c r="CS172" i="12"/>
  <c r="BN156" i="12"/>
  <c r="BU137" i="12"/>
  <c r="AQ171" i="12"/>
  <c r="O196" i="12"/>
  <c r="CF179" i="12"/>
  <c r="CZ126" i="12"/>
  <c r="AD123" i="12"/>
  <c r="BS202" i="12"/>
  <c r="AX149" i="12"/>
  <c r="CF159" i="12"/>
  <c r="DB172" i="12"/>
  <c r="Q133" i="12"/>
  <c r="BS118" i="12"/>
  <c r="AG156" i="12"/>
  <c r="AM117" i="12"/>
  <c r="CB168" i="12"/>
  <c r="G143" i="12"/>
  <c r="BC203" i="12"/>
  <c r="CW202" i="12"/>
  <c r="BP136" i="12"/>
  <c r="AI171" i="12"/>
  <c r="R173" i="12"/>
  <c r="BE155" i="12"/>
  <c r="BU169" i="12"/>
  <c r="CC143" i="12"/>
  <c r="I184" i="12"/>
  <c r="AU145" i="12"/>
  <c r="CY136" i="12"/>
  <c r="AC163" i="12"/>
  <c r="AW153" i="12"/>
  <c r="CZ128" i="12"/>
  <c r="BJ131" i="12"/>
  <c r="W120" i="12"/>
  <c r="Y185" i="12"/>
  <c r="BS187" i="12"/>
  <c r="BN184" i="12"/>
  <c r="BU115" i="12"/>
  <c r="X163" i="12"/>
  <c r="BW184" i="12"/>
  <c r="AT117" i="12"/>
  <c r="BM215" i="12"/>
  <c r="DC189" i="12"/>
  <c r="L214" i="12"/>
  <c r="BW205" i="12"/>
  <c r="CS163" i="12"/>
  <c r="BB172" i="12"/>
  <c r="J147" i="12"/>
  <c r="CH193" i="12"/>
  <c r="E171" i="12"/>
  <c r="Q145" i="12"/>
  <c r="AA181" i="12"/>
  <c r="AD183" i="12"/>
  <c r="AH213" i="12"/>
  <c r="BD122" i="12"/>
  <c r="S173" i="12"/>
  <c r="BG147" i="12"/>
  <c r="AS160" i="12"/>
  <c r="BL152" i="12"/>
  <c r="D166" i="12"/>
  <c r="AA216" i="12"/>
  <c r="AU137" i="12"/>
  <c r="CB127" i="12"/>
  <c r="T141" i="12"/>
  <c r="AN144" i="12"/>
  <c r="CU209" i="12"/>
  <c r="Z190" i="12"/>
  <c r="Z185" i="12"/>
  <c r="CA118" i="12"/>
  <c r="BZ124" i="12"/>
  <c r="BO138" i="12"/>
  <c r="CV205" i="12"/>
  <c r="CQ214" i="12"/>
  <c r="AS209" i="12"/>
  <c r="BA212" i="12"/>
  <c r="I154" i="12"/>
  <c r="L212" i="12"/>
  <c r="CJ145" i="12"/>
  <c r="CP129" i="12"/>
  <c r="AV133" i="12"/>
  <c r="DC150" i="12"/>
  <c r="J191" i="12"/>
  <c r="BH194" i="12"/>
  <c r="BL134" i="12"/>
  <c r="V204" i="12"/>
  <c r="U175" i="12"/>
  <c r="BV147" i="12"/>
  <c r="AQ113" i="12"/>
  <c r="AW197" i="12"/>
  <c r="CX173" i="12"/>
  <c r="CV148" i="12"/>
  <c r="W127" i="12"/>
  <c r="BS207" i="12"/>
  <c r="AH217" i="12"/>
  <c r="CU175" i="12"/>
  <c r="BZ134" i="12"/>
  <c r="CU140" i="12"/>
  <c r="AN193" i="12"/>
  <c r="AS122" i="12"/>
  <c r="BX114" i="12"/>
  <c r="CR202" i="12"/>
  <c r="CA193" i="12"/>
  <c r="AC215" i="12"/>
  <c r="U155" i="12"/>
  <c r="D151" i="12"/>
  <c r="AZ136" i="12"/>
  <c r="AE217" i="12"/>
  <c r="H126" i="12"/>
  <c r="CH155" i="12"/>
  <c r="AR167" i="12"/>
  <c r="AE211" i="12"/>
  <c r="AO180" i="12"/>
  <c r="BI177" i="12"/>
  <c r="AV126" i="12"/>
  <c r="CC165" i="12"/>
  <c r="BS172" i="12"/>
  <c r="C201" i="12"/>
  <c r="I119" i="12"/>
  <c r="CB123" i="12"/>
  <c r="L155" i="12"/>
  <c r="BI210" i="12"/>
  <c r="DC128" i="12"/>
  <c r="AP217" i="12"/>
  <c r="CL154" i="12"/>
  <c r="AM141" i="12"/>
  <c r="Y167" i="12"/>
  <c r="AQ189" i="12"/>
  <c r="AJ215" i="12"/>
  <c r="CF182" i="12"/>
  <c r="AB150" i="12"/>
  <c r="CW129" i="12"/>
  <c r="BQ192" i="12"/>
  <c r="BH191" i="12"/>
  <c r="F186" i="12"/>
  <c r="CL210" i="12"/>
  <c r="BJ205" i="12"/>
  <c r="O133" i="12"/>
  <c r="BC187" i="12"/>
  <c r="H140" i="12"/>
  <c r="L121" i="12"/>
  <c r="Z131" i="12"/>
  <c r="AZ141" i="12"/>
  <c r="CX180" i="12"/>
  <c r="M215" i="12"/>
  <c r="AZ185" i="12"/>
  <c r="DB139" i="12"/>
  <c r="CJ197" i="12"/>
  <c r="T202" i="12"/>
  <c r="CA189" i="12"/>
  <c r="AC143" i="12"/>
  <c r="AP213" i="12"/>
  <c r="BH195" i="12"/>
  <c r="O173" i="12"/>
  <c r="BU122" i="12"/>
  <c r="M131" i="12"/>
  <c r="DB196" i="12"/>
  <c r="M124" i="12"/>
  <c r="W176" i="12"/>
  <c r="AK208" i="12"/>
  <c r="CU138" i="12"/>
  <c r="BA137" i="12"/>
  <c r="CO195" i="12"/>
  <c r="I167" i="12"/>
  <c r="BR190" i="12"/>
  <c r="CN166" i="12"/>
  <c r="T215" i="12"/>
  <c r="CV214" i="12"/>
  <c r="AD132" i="12"/>
  <c r="AT178" i="12"/>
  <c r="AH204" i="12"/>
  <c r="W123" i="12"/>
  <c r="L174" i="12"/>
  <c r="CF176" i="12"/>
  <c r="T208" i="12"/>
  <c r="BQ152" i="12"/>
  <c r="CQ114" i="12"/>
  <c r="AR179" i="12"/>
  <c r="BP142" i="12"/>
  <c r="AT170" i="12"/>
  <c r="BF156" i="12"/>
  <c r="AE158" i="12"/>
  <c r="CE137" i="12"/>
  <c r="AY149" i="12"/>
  <c r="AO156" i="12"/>
  <c r="CK119" i="12"/>
  <c r="Y187" i="12"/>
  <c r="AS159" i="12"/>
  <c r="CJ174" i="12"/>
  <c r="CN214" i="12"/>
  <c r="AF124" i="12"/>
  <c r="BW153" i="12"/>
  <c r="Y117" i="12"/>
  <c r="AI174" i="12"/>
  <c r="BQ149" i="12"/>
  <c r="BU116" i="12"/>
  <c r="AF142" i="12"/>
  <c r="AT212" i="12"/>
  <c r="BE148" i="12"/>
  <c r="P133" i="12"/>
  <c r="H120" i="12"/>
  <c r="AJ216" i="12"/>
  <c r="O125" i="12"/>
  <c r="CD149" i="12"/>
  <c r="AU153" i="12"/>
  <c r="CI206" i="12"/>
  <c r="AD195" i="12"/>
  <c r="BT152" i="12"/>
  <c r="AP196" i="12"/>
  <c r="R198" i="12"/>
  <c r="BT129" i="12"/>
  <c r="H156" i="12"/>
  <c r="CP120" i="12"/>
  <c r="AF210" i="12"/>
  <c r="CT189" i="12"/>
  <c r="O161" i="12"/>
  <c r="DB157" i="12"/>
  <c r="G163" i="12"/>
  <c r="CI129" i="12"/>
  <c r="BT192" i="12"/>
  <c r="N198" i="12"/>
  <c r="BH128" i="12"/>
  <c r="N199" i="12"/>
  <c r="AH198" i="12"/>
  <c r="CA130" i="12"/>
  <c r="BN167" i="12"/>
  <c r="CO121" i="12"/>
  <c r="BF210" i="12"/>
  <c r="M181" i="12"/>
  <c r="AZ138" i="12"/>
  <c r="CS171" i="12"/>
  <c r="AT144" i="12"/>
  <c r="X203" i="12"/>
  <c r="CA138" i="12"/>
  <c r="AZ209" i="12"/>
  <c r="AE119" i="12"/>
  <c r="BY162" i="12"/>
  <c r="AY166" i="12"/>
  <c r="CY164" i="12"/>
  <c r="BX191" i="12"/>
  <c r="DB135" i="12"/>
  <c r="BK188" i="12"/>
  <c r="CD187" i="12"/>
  <c r="CX120" i="12"/>
  <c r="S209" i="12"/>
  <c r="AR159" i="12"/>
  <c r="BE142" i="12"/>
  <c r="BC206" i="12"/>
  <c r="BX206" i="12"/>
  <c r="BA165" i="12"/>
  <c r="AG126" i="12"/>
  <c r="AB211" i="12"/>
  <c r="R160" i="12"/>
  <c r="V140" i="12"/>
  <c r="CD156" i="12"/>
  <c r="Z191" i="12"/>
  <c r="AC115" i="12"/>
  <c r="CL174" i="12"/>
  <c r="CR212" i="12"/>
  <c r="BP124" i="12"/>
  <c r="AZ154" i="12"/>
  <c r="C133" i="12"/>
  <c r="X136" i="12"/>
  <c r="CI182" i="12"/>
  <c r="BV119" i="12"/>
  <c r="BA214" i="12"/>
  <c r="BP155" i="12"/>
  <c r="AE136" i="12"/>
  <c r="CV162" i="12"/>
  <c r="BC146" i="12"/>
  <c r="T213" i="12"/>
  <c r="E187" i="12"/>
  <c r="AO141" i="12"/>
  <c r="R138" i="12"/>
  <c r="CX203" i="12"/>
  <c r="CZ135" i="12"/>
  <c r="BJ187" i="12"/>
  <c r="BG115" i="12"/>
  <c r="S200" i="12"/>
  <c r="BM186" i="12"/>
  <c r="CL187" i="12"/>
  <c r="M178" i="12"/>
  <c r="BC184" i="12"/>
  <c r="CJ121" i="12"/>
  <c r="CD204" i="12"/>
  <c r="E188" i="12"/>
  <c r="AY202" i="12"/>
  <c r="AZ162" i="12"/>
  <c r="AF194" i="12"/>
  <c r="CW165" i="12"/>
  <c r="D178" i="12"/>
  <c r="CB118" i="12"/>
  <c r="S215" i="12"/>
  <c r="BQ179" i="12"/>
  <c r="CK170" i="12"/>
  <c r="AM150" i="12"/>
  <c r="CQ207" i="12"/>
  <c r="D172" i="12"/>
  <c r="W209" i="12"/>
  <c r="BM207" i="12"/>
  <c r="CD115" i="12"/>
  <c r="CC161" i="12"/>
  <c r="BG184" i="12"/>
  <c r="CI162" i="12"/>
  <c r="AE180" i="12"/>
  <c r="CE213" i="12"/>
  <c r="AH117" i="12"/>
  <c r="CA178" i="12"/>
  <c r="BC191" i="12"/>
  <c r="BF126" i="12"/>
  <c r="G158" i="12"/>
  <c r="CK125" i="12"/>
  <c r="CE163" i="12"/>
  <c r="CC162" i="12"/>
  <c r="AS161" i="12"/>
  <c r="AT134" i="12"/>
  <c r="CD208" i="12"/>
  <c r="W122" i="12"/>
  <c r="BZ142" i="12"/>
  <c r="CP170" i="12"/>
  <c r="CU161" i="12"/>
  <c r="D186" i="12"/>
  <c r="CA159" i="12"/>
  <c r="BD129" i="12"/>
  <c r="DC216" i="12"/>
  <c r="BM179" i="12"/>
  <c r="DC159" i="12"/>
  <c r="W150" i="12"/>
  <c r="X170" i="12"/>
  <c r="DA134" i="12"/>
  <c r="BK160" i="12"/>
  <c r="BM174" i="12"/>
  <c r="CD211" i="12"/>
  <c r="BW117" i="12"/>
  <c r="CV157" i="12"/>
  <c r="N209" i="12"/>
  <c r="CI141" i="12"/>
  <c r="BD197" i="12"/>
  <c r="CL131" i="12"/>
  <c r="DA153" i="12"/>
  <c r="H210" i="12"/>
  <c r="AE118" i="12"/>
  <c r="BB204" i="12"/>
  <c r="CX154" i="12"/>
  <c r="CX192" i="12"/>
  <c r="BX171" i="12"/>
  <c r="CF205" i="12"/>
  <c r="CX176" i="12"/>
  <c r="AX113" i="12"/>
  <c r="AW195" i="12"/>
  <c r="CG130" i="12"/>
  <c r="AM129" i="12"/>
  <c r="J162" i="12"/>
  <c r="CI185" i="12"/>
  <c r="CQ215" i="12"/>
  <c r="BD207" i="12"/>
  <c r="BO189" i="12"/>
  <c r="Q203" i="12"/>
  <c r="CS207" i="12"/>
  <c r="BB176" i="12"/>
  <c r="BU152" i="12"/>
  <c r="DA169" i="12"/>
  <c r="E215" i="12"/>
  <c r="O122" i="12"/>
  <c r="CQ192" i="12"/>
  <c r="AT155" i="12"/>
  <c r="CQ174" i="12"/>
  <c r="BF213" i="12"/>
  <c r="CU126" i="12"/>
  <c r="AS213" i="12"/>
  <c r="AK168" i="12"/>
  <c r="H179" i="12"/>
  <c r="BF136" i="12"/>
  <c r="BK196" i="12"/>
  <c r="AB203" i="12"/>
  <c r="AN186" i="12"/>
  <c r="BD167" i="12"/>
  <c r="CN202" i="12"/>
  <c r="V147" i="12"/>
  <c r="BW134" i="12"/>
  <c r="CP134" i="12"/>
  <c r="CI174" i="12"/>
  <c r="BZ161" i="12"/>
  <c r="DA123" i="12"/>
  <c r="CW114" i="12"/>
  <c r="L165" i="12"/>
  <c r="AL157" i="12"/>
  <c r="Y125" i="12"/>
  <c r="BB169" i="12"/>
  <c r="BR200" i="12"/>
  <c r="CW182" i="12"/>
  <c r="J215" i="12"/>
  <c r="CW176" i="12"/>
  <c r="E192" i="12"/>
  <c r="CG151" i="12"/>
  <c r="AH147" i="12"/>
  <c r="AK184" i="12"/>
  <c r="CS176" i="12"/>
  <c r="BJ208" i="12"/>
  <c r="CU162" i="12"/>
  <c r="CF192" i="12"/>
  <c r="I176" i="12"/>
  <c r="Y140" i="12"/>
  <c r="AI169" i="12"/>
  <c r="CT208" i="12"/>
  <c r="K191" i="12"/>
  <c r="AL162" i="12"/>
  <c r="CQ127" i="12"/>
  <c r="AB159" i="12"/>
  <c r="AN139" i="12"/>
  <c r="Z181" i="12"/>
  <c r="CN118" i="12"/>
  <c r="AS196" i="12"/>
  <c r="AI147" i="12"/>
  <c r="CT118" i="12"/>
  <c r="CT160" i="12"/>
  <c r="BX198" i="12"/>
  <c r="AA178" i="12"/>
  <c r="U191" i="12"/>
  <c r="DC156" i="12"/>
  <c r="Q156" i="12"/>
  <c r="AF127" i="12"/>
  <c r="C122" i="12"/>
  <c r="CH206" i="12"/>
  <c r="CI140" i="12"/>
  <c r="T193" i="12"/>
  <c r="V196" i="12"/>
  <c r="AI122" i="12"/>
  <c r="J208" i="12"/>
  <c r="AE181" i="12"/>
  <c r="BB206" i="12"/>
  <c r="CQ152" i="12"/>
  <c r="O130" i="12"/>
  <c r="CP168" i="12"/>
  <c r="AZ210" i="12"/>
  <c r="BQ114" i="12"/>
  <c r="AB179" i="12"/>
  <c r="BK187" i="12"/>
  <c r="AG181" i="12"/>
  <c r="C193" i="12"/>
  <c r="AE198" i="12"/>
  <c r="CT162" i="12"/>
  <c r="BD160" i="12"/>
  <c r="BV179" i="12"/>
  <c r="AC193" i="12"/>
  <c r="AB116" i="12"/>
  <c r="AL115" i="12"/>
  <c r="BQ162" i="12"/>
  <c r="AU198" i="12"/>
  <c r="BX192" i="12"/>
  <c r="U139" i="12"/>
  <c r="AD165" i="12"/>
  <c r="CJ150" i="12"/>
  <c r="G170" i="12"/>
  <c r="BC177" i="12"/>
  <c r="CX172" i="12"/>
  <c r="BZ207" i="12"/>
  <c r="BI164" i="12"/>
  <c r="O217" i="12"/>
  <c r="K131" i="12"/>
  <c r="K147" i="12"/>
  <c r="W193" i="12"/>
  <c r="CS164" i="12"/>
  <c r="AR164" i="12"/>
  <c r="CU150" i="12"/>
  <c r="Z189" i="12"/>
  <c r="CT146" i="12"/>
  <c r="AE212" i="12"/>
  <c r="BH214" i="12"/>
  <c r="AR188" i="12"/>
  <c r="CC216" i="12"/>
  <c r="CG213" i="12"/>
  <c r="BF127" i="12"/>
  <c r="BI186" i="12"/>
  <c r="X196" i="12"/>
  <c r="CN182" i="12"/>
  <c r="CW211" i="12"/>
  <c r="K175" i="12"/>
  <c r="BR138" i="12"/>
  <c r="BN146" i="12"/>
  <c r="BN180" i="12"/>
  <c r="AN187" i="12"/>
  <c r="N191" i="12"/>
  <c r="CO136" i="12"/>
  <c r="BD121" i="12"/>
  <c r="BR204" i="12"/>
  <c r="AJ155" i="12"/>
  <c r="CL133" i="12"/>
  <c r="BM114" i="12"/>
  <c r="AF191" i="12"/>
  <c r="CO117" i="12"/>
  <c r="DA176" i="12"/>
  <c r="Z124" i="12"/>
  <c r="AT168" i="12"/>
  <c r="BC185" i="12"/>
  <c r="D210" i="12"/>
  <c r="H207" i="12"/>
  <c r="BW145" i="12"/>
  <c r="AP165" i="12"/>
  <c r="R163" i="12"/>
  <c r="X114" i="12"/>
  <c r="BU161" i="12"/>
  <c r="AW141" i="12"/>
  <c r="AD202" i="12"/>
  <c r="DC129" i="12"/>
  <c r="CD198" i="12"/>
  <c r="V173" i="12"/>
  <c r="Q164" i="12"/>
  <c r="Q143" i="12"/>
  <c r="F138" i="12"/>
  <c r="DA178" i="12"/>
  <c r="CY208" i="12"/>
  <c r="W145" i="12"/>
  <c r="P208" i="12"/>
  <c r="BN120" i="12"/>
  <c r="AR127" i="12"/>
  <c r="G195" i="12"/>
  <c r="W158" i="12"/>
  <c r="U156" i="12"/>
  <c r="C156" i="12"/>
  <c r="AD122" i="12"/>
  <c r="CV164" i="12"/>
  <c r="AW146" i="12"/>
  <c r="CR149" i="12"/>
  <c r="CK169" i="12"/>
  <c r="D177" i="12"/>
  <c r="CZ156" i="12"/>
  <c r="S174" i="12"/>
  <c r="X210" i="12"/>
  <c r="CP208" i="12"/>
  <c r="AH128" i="12"/>
  <c r="AF177" i="12"/>
  <c r="CC136" i="12"/>
  <c r="CO180" i="12"/>
  <c r="AL120" i="12"/>
  <c r="AP124" i="12"/>
  <c r="AE190" i="12"/>
  <c r="CJ182" i="12"/>
  <c r="C186" i="12"/>
  <c r="W182" i="12"/>
  <c r="C182" i="12"/>
  <c r="CR201" i="12"/>
  <c r="CF156" i="12"/>
  <c r="H211" i="12"/>
  <c r="CT170" i="12"/>
  <c r="CY214" i="12"/>
  <c r="BL160" i="12"/>
  <c r="K163" i="12"/>
  <c r="CT128" i="12"/>
  <c r="Y115" i="12"/>
  <c r="V212" i="12"/>
  <c r="CF158" i="12"/>
  <c r="AL202" i="12"/>
  <c r="CE145" i="12"/>
  <c r="Q142" i="12"/>
  <c r="CY142" i="12"/>
  <c r="DA140" i="12"/>
  <c r="AQ119" i="12"/>
  <c r="BK137" i="12"/>
  <c r="BX157" i="12"/>
  <c r="V121" i="12"/>
  <c r="AP180" i="12"/>
  <c r="D165" i="12"/>
  <c r="S186" i="12"/>
  <c r="C139" i="12"/>
  <c r="AZ144" i="12"/>
  <c r="T205" i="12"/>
  <c r="BE161" i="12"/>
  <c r="BS136" i="12"/>
  <c r="CG132" i="12"/>
  <c r="AJ114" i="12"/>
  <c r="AG213" i="12"/>
  <c r="CE154" i="12"/>
  <c r="E115" i="12"/>
  <c r="CJ134" i="12"/>
  <c r="BI154" i="12"/>
  <c r="BI214" i="12"/>
  <c r="BR208" i="12"/>
  <c r="DB211" i="12"/>
  <c r="Z148" i="12"/>
  <c r="BB164" i="12"/>
  <c r="CP194" i="12"/>
  <c r="AW119" i="12"/>
  <c r="CJ181" i="12"/>
  <c r="Q128" i="12"/>
  <c r="CG114" i="12"/>
  <c r="AR186" i="12"/>
  <c r="AF217" i="12"/>
  <c r="BF216" i="12"/>
  <c r="W206" i="12"/>
  <c r="AV186" i="12"/>
  <c r="X126" i="12"/>
  <c r="AG217" i="12"/>
  <c r="CT144" i="12"/>
  <c r="CH212" i="12"/>
  <c r="AT114" i="12"/>
  <c r="CZ181" i="12"/>
  <c r="AL210" i="12"/>
  <c r="CE134" i="12"/>
  <c r="BQ153" i="12"/>
  <c r="BP199" i="12"/>
  <c r="AH142" i="12"/>
  <c r="BW189" i="12"/>
  <c r="BK161" i="12"/>
  <c r="BR214" i="12"/>
  <c r="AJ199" i="12"/>
  <c r="AJ177" i="12"/>
  <c r="BP204" i="12"/>
  <c r="CW207" i="12"/>
  <c r="CY134" i="12"/>
  <c r="CS114" i="12"/>
  <c r="BW164" i="12"/>
  <c r="F160" i="12"/>
  <c r="AW150" i="12"/>
  <c r="CY151" i="12"/>
  <c r="AP203" i="12"/>
  <c r="CA200" i="12"/>
  <c r="CR123" i="12"/>
  <c r="CL159" i="12"/>
  <c r="CC134" i="12"/>
  <c r="CF145" i="12"/>
  <c r="AX129" i="12"/>
  <c r="X165" i="12"/>
  <c r="Z138" i="12"/>
  <c r="BV196" i="12"/>
  <c r="AS179" i="12"/>
  <c r="CV213" i="12"/>
  <c r="BQ176" i="12"/>
  <c r="BO132" i="12"/>
  <c r="U137" i="12"/>
  <c r="AH183" i="12"/>
  <c r="BN147" i="12"/>
  <c r="BO119" i="12"/>
  <c r="AO162" i="12"/>
  <c r="BN187" i="12"/>
  <c r="CZ145" i="12"/>
  <c r="AA151" i="12"/>
  <c r="H214" i="12"/>
  <c r="K205" i="12"/>
  <c r="O187" i="12"/>
  <c r="AX164" i="12"/>
  <c r="CH183" i="12"/>
  <c r="CS204" i="12"/>
  <c r="CA144" i="12"/>
  <c r="CY153" i="12"/>
  <c r="CX131" i="12"/>
  <c r="CQ146" i="12"/>
  <c r="D156" i="12"/>
  <c r="AZ150" i="12"/>
  <c r="BQ130" i="12"/>
  <c r="CD178" i="12"/>
  <c r="BJ197" i="12"/>
  <c r="BG118" i="12"/>
  <c r="BU159" i="12"/>
  <c r="DB149" i="12"/>
  <c r="X192" i="12"/>
  <c r="Q117" i="12"/>
  <c r="BY180" i="12"/>
  <c r="Y164" i="12"/>
  <c r="CY133" i="12"/>
  <c r="AW142" i="12"/>
  <c r="CG163" i="12"/>
  <c r="CK130" i="12"/>
  <c r="CQ158" i="12"/>
  <c r="BH178" i="12"/>
  <c r="AR190" i="12"/>
  <c r="AC147" i="12"/>
  <c r="M216" i="12"/>
  <c r="DB125" i="12"/>
  <c r="BO148" i="12"/>
  <c r="AX144" i="12"/>
  <c r="BG217" i="12"/>
  <c r="K202" i="12"/>
  <c r="AZ217" i="12"/>
  <c r="T130" i="12"/>
  <c r="AS130" i="12"/>
  <c r="C190" i="12"/>
  <c r="BL150" i="12"/>
  <c r="BP173" i="12"/>
  <c r="AL205" i="12"/>
  <c r="CH184" i="12"/>
  <c r="CZ204" i="12"/>
  <c r="AC201" i="12"/>
  <c r="BV184" i="12"/>
  <c r="CJ122" i="12"/>
  <c r="AQ137" i="12"/>
  <c r="BE143" i="12"/>
  <c r="CZ158" i="12"/>
  <c r="CG173" i="12"/>
  <c r="AR178" i="12"/>
  <c r="CQ177" i="12"/>
  <c r="BF140" i="12"/>
  <c r="AF115" i="12"/>
  <c r="BV205" i="12"/>
  <c r="N122" i="12"/>
  <c r="BD153" i="12"/>
  <c r="AV120" i="12"/>
  <c r="AM118" i="12"/>
  <c r="BE188" i="12"/>
  <c r="CO185" i="12"/>
  <c r="DB181" i="12"/>
  <c r="AJ179" i="12"/>
  <c r="BI199" i="12"/>
  <c r="AN179" i="12"/>
  <c r="CC191" i="12"/>
  <c r="BU182" i="12"/>
  <c r="BD184" i="12"/>
  <c r="L171" i="12"/>
  <c r="AW216" i="12"/>
  <c r="H180" i="12"/>
  <c r="I116" i="12"/>
  <c r="CR209" i="12"/>
  <c r="BZ178" i="12"/>
  <c r="CU121" i="12"/>
  <c r="BL126" i="12"/>
  <c r="CH171" i="12"/>
  <c r="CW121" i="12"/>
  <c r="CJ125" i="12"/>
  <c r="AJ131" i="12"/>
  <c r="BU214" i="12"/>
  <c r="BG195" i="12"/>
  <c r="K190" i="12"/>
  <c r="CA217" i="12"/>
  <c r="BG154" i="12"/>
  <c r="R194" i="12"/>
  <c r="BY213" i="12"/>
  <c r="BM195" i="12"/>
  <c r="CO200" i="12"/>
  <c r="CS199" i="12"/>
  <c r="P174" i="12"/>
  <c r="CA213" i="12"/>
  <c r="C117" i="12"/>
  <c r="BG209" i="12"/>
  <c r="BD194" i="12"/>
  <c r="CY116" i="12"/>
  <c r="AK120" i="12"/>
  <c r="G149" i="12"/>
  <c r="W196" i="12"/>
  <c r="AE193" i="12"/>
  <c r="CJ126" i="12"/>
  <c r="AN153" i="12"/>
  <c r="AR187" i="12"/>
  <c r="DB140" i="12"/>
  <c r="AG143" i="12"/>
  <c r="BH136" i="12"/>
  <c r="DC197" i="12"/>
  <c r="CG197" i="12"/>
  <c r="AD179" i="12"/>
  <c r="CV138" i="12"/>
  <c r="BE138" i="12"/>
  <c r="CL214" i="12"/>
  <c r="CB214" i="12"/>
  <c r="CO137" i="12"/>
  <c r="CD194" i="12"/>
  <c r="CE208" i="12"/>
  <c r="T152" i="12"/>
  <c r="M161" i="12"/>
  <c r="AF213" i="12"/>
  <c r="J161" i="12"/>
  <c r="O214" i="12"/>
  <c r="CJ173" i="12"/>
  <c r="CK197" i="12"/>
  <c r="BR130" i="12"/>
  <c r="BZ174" i="12"/>
  <c r="CS134" i="12"/>
  <c r="BR153" i="12"/>
  <c r="T158" i="12"/>
  <c r="Q149" i="12"/>
  <c r="AK160" i="12"/>
  <c r="U143" i="12"/>
  <c r="G137" i="12"/>
  <c r="W133" i="12"/>
  <c r="BG197" i="12"/>
  <c r="CY169" i="12"/>
  <c r="T126" i="12"/>
  <c r="CV183" i="12"/>
  <c r="AU171" i="12"/>
  <c r="CQ173" i="12"/>
  <c r="CD168" i="12"/>
  <c r="AB169" i="12"/>
  <c r="R209" i="12"/>
  <c r="CH208" i="12"/>
  <c r="AX124" i="12"/>
  <c r="CV131" i="12"/>
  <c r="AY131" i="12"/>
  <c r="U130" i="12"/>
  <c r="G156" i="12"/>
  <c r="BC144" i="12"/>
  <c r="BP192" i="12"/>
  <c r="AH139" i="12"/>
  <c r="AV210" i="12"/>
  <c r="J143" i="12"/>
  <c r="U206" i="12"/>
  <c r="T121" i="12"/>
  <c r="I207" i="12"/>
  <c r="AB122" i="12"/>
  <c r="BL186" i="12"/>
  <c r="AO216" i="12"/>
  <c r="G115" i="12"/>
  <c r="AQ149" i="12"/>
  <c r="BO185" i="12"/>
  <c r="AJ134" i="12"/>
  <c r="AG140" i="12"/>
  <c r="S164" i="12"/>
  <c r="H132" i="12"/>
  <c r="D162" i="12"/>
  <c r="AR172" i="12"/>
  <c r="BT116" i="12"/>
  <c r="BN183" i="12"/>
  <c r="AL129" i="12"/>
  <c r="CG168" i="12"/>
  <c r="CG175" i="12"/>
  <c r="AA118" i="12"/>
  <c r="CP200" i="12"/>
  <c r="CI161" i="12"/>
  <c r="CT188" i="12"/>
  <c r="AH146" i="12"/>
  <c r="CC172" i="12"/>
  <c r="AL216" i="12"/>
  <c r="AN195" i="12"/>
  <c r="CW143" i="12"/>
  <c r="AL133" i="12"/>
  <c r="F193" i="12"/>
  <c r="X140" i="12"/>
  <c r="H213" i="12"/>
  <c r="DA125" i="12"/>
  <c r="R203" i="12"/>
  <c r="BI132" i="12"/>
  <c r="CX207" i="12"/>
  <c r="BN178" i="12"/>
  <c r="AR156" i="12"/>
  <c r="CB187" i="12"/>
  <c r="BW163" i="12"/>
  <c r="AC141" i="12"/>
  <c r="CQ162" i="12"/>
  <c r="J172" i="12"/>
  <c r="AQ144" i="12"/>
  <c r="CO174" i="12"/>
  <c r="BS144" i="12"/>
  <c r="BT138" i="12"/>
  <c r="BP153" i="12"/>
  <c r="AB208" i="12"/>
  <c r="AW189" i="12"/>
  <c r="CX125" i="12"/>
  <c r="BA181" i="12"/>
  <c r="CJ210" i="12"/>
  <c r="AT177" i="12"/>
  <c r="R133" i="12"/>
  <c r="BL121" i="12"/>
  <c r="BX116" i="12"/>
  <c r="L152" i="12"/>
  <c r="CN132" i="12"/>
  <c r="F127" i="12"/>
  <c r="AW121" i="12"/>
  <c r="BL205" i="12"/>
  <c r="I117" i="12"/>
  <c r="BK157" i="12"/>
  <c r="AG176" i="12"/>
  <c r="G188" i="12"/>
  <c r="BL145" i="12"/>
  <c r="P157" i="12"/>
  <c r="AV139" i="12"/>
  <c r="N208" i="12"/>
  <c r="S127" i="12"/>
  <c r="CE161" i="12"/>
  <c r="CD130" i="12"/>
  <c r="BZ211" i="12"/>
  <c r="D132" i="12"/>
  <c r="R215" i="12"/>
  <c r="BG119" i="12"/>
  <c r="BN191" i="12"/>
  <c r="AH200" i="12"/>
  <c r="CX140" i="12"/>
  <c r="BB124" i="12"/>
  <c r="BK204" i="12"/>
  <c r="CR151" i="12"/>
  <c r="AS171" i="12"/>
  <c r="AS215" i="12"/>
  <c r="DA177" i="12"/>
  <c r="H208" i="12"/>
  <c r="K140" i="12"/>
  <c r="AF155" i="12"/>
  <c r="K159" i="12"/>
  <c r="O199" i="12"/>
  <c r="AE207" i="12"/>
  <c r="K145" i="12"/>
  <c r="AE144" i="12"/>
  <c r="AR157" i="12"/>
  <c r="AW145" i="12"/>
  <c r="H176" i="12"/>
  <c r="BK145" i="12"/>
  <c r="E180" i="12"/>
  <c r="BY214" i="12"/>
  <c r="K167" i="12"/>
  <c r="AM167" i="12"/>
  <c r="AJ165" i="12"/>
  <c r="AU152" i="12"/>
  <c r="CO184" i="12"/>
  <c r="BF129" i="12"/>
  <c r="AV192" i="12"/>
  <c r="BA208" i="12"/>
  <c r="E143" i="12"/>
  <c r="BE129" i="12"/>
  <c r="CW174" i="12"/>
  <c r="CA152" i="12"/>
  <c r="AH143" i="12"/>
  <c r="CO163" i="12"/>
  <c r="AS141" i="12"/>
  <c r="CE211" i="12"/>
  <c r="AB201" i="12"/>
  <c r="CJ160" i="12"/>
  <c r="AU175" i="12"/>
  <c r="CD174" i="12"/>
  <c r="BA192" i="12"/>
  <c r="Y121" i="12"/>
  <c r="BA123" i="12"/>
  <c r="BA145" i="12"/>
  <c r="AW126" i="12"/>
  <c r="AN134" i="12"/>
  <c r="AF137" i="12"/>
  <c r="CS214" i="12"/>
  <c r="AE140" i="12"/>
  <c r="BL169" i="12"/>
  <c r="CC129" i="12"/>
  <c r="BR171" i="12"/>
  <c r="CG139" i="12"/>
  <c r="W121" i="12"/>
  <c r="S126" i="12"/>
  <c r="Y156" i="12"/>
  <c r="AO126" i="12"/>
  <c r="AH140" i="12"/>
  <c r="AJ176" i="12"/>
  <c r="AO119" i="12"/>
  <c r="BL129" i="12"/>
  <c r="AR209" i="12"/>
  <c r="O148" i="12"/>
  <c r="CG116" i="12"/>
  <c r="BZ149" i="12"/>
  <c r="AU161" i="12"/>
  <c r="AU172" i="12"/>
  <c r="CC187" i="12"/>
  <c r="BG134" i="12"/>
  <c r="Z171" i="12"/>
  <c r="CT172" i="12"/>
  <c r="CV124" i="12"/>
  <c r="R179" i="12"/>
  <c r="CK141" i="12"/>
  <c r="I169" i="12"/>
  <c r="CC113" i="12"/>
  <c r="BT198" i="12"/>
  <c r="V156" i="12"/>
  <c r="CK132" i="12"/>
  <c r="BV207" i="12"/>
  <c r="CK162" i="12"/>
  <c r="AA150" i="12"/>
  <c r="BS134" i="12"/>
  <c r="BQ181" i="12"/>
  <c r="M138" i="12"/>
  <c r="U147" i="12"/>
  <c r="CQ191" i="12"/>
  <c r="BR126" i="12"/>
  <c r="BH146" i="12"/>
  <c r="AS202" i="12"/>
  <c r="AJ127" i="12"/>
  <c r="AN178" i="12"/>
  <c r="BU136" i="12"/>
  <c r="F120" i="12"/>
  <c r="Y192" i="12"/>
  <c r="AL117" i="12"/>
  <c r="BX195" i="12"/>
  <c r="CP124" i="12"/>
  <c r="T206" i="12"/>
  <c r="CR182" i="12"/>
  <c r="BR140" i="12"/>
  <c r="CR192" i="12"/>
  <c r="BE181" i="12"/>
  <c r="AS113" i="12"/>
  <c r="AO194" i="12"/>
  <c r="AF121" i="12"/>
  <c r="C209" i="12"/>
  <c r="BT204" i="12"/>
  <c r="AF202" i="12"/>
  <c r="AK201" i="12"/>
  <c r="AN113" i="12"/>
  <c r="CT186" i="12"/>
  <c r="BN141" i="12"/>
  <c r="E205" i="12"/>
  <c r="CI181" i="12"/>
  <c r="AT215" i="12"/>
  <c r="DC160" i="12"/>
  <c r="C116" i="12"/>
  <c r="CC166" i="12"/>
  <c r="BF152" i="12"/>
  <c r="R182" i="12"/>
  <c r="CB188" i="12"/>
  <c r="CF188" i="12"/>
  <c r="BW122" i="12"/>
  <c r="AX182" i="12"/>
  <c r="CU167" i="12"/>
  <c r="CY122" i="12"/>
  <c r="E158" i="12"/>
  <c r="O127" i="12"/>
  <c r="BY185" i="12"/>
  <c r="AE194" i="12"/>
  <c r="AR212" i="12"/>
  <c r="DC170" i="12"/>
  <c r="M171" i="12"/>
  <c r="CF137" i="12"/>
  <c r="DA164" i="12"/>
  <c r="K161" i="12"/>
  <c r="AO208" i="12"/>
  <c r="AS199" i="12"/>
  <c r="BA122" i="12"/>
  <c r="AY212" i="12"/>
  <c r="BX177" i="12"/>
  <c r="BJ125" i="12"/>
  <c r="AR184" i="12"/>
  <c r="E113" i="12"/>
  <c r="BY168" i="12"/>
  <c r="CQ200" i="12"/>
  <c r="BN179" i="12"/>
  <c r="X173" i="12"/>
  <c r="O150" i="12"/>
  <c r="CW131" i="12"/>
  <c r="BP198" i="12"/>
  <c r="L201" i="12"/>
  <c r="F196" i="12"/>
  <c r="AQ185" i="12"/>
  <c r="AA124" i="12"/>
  <c r="BV134" i="12"/>
  <c r="BP162" i="12"/>
  <c r="U173" i="12"/>
  <c r="CN201" i="12"/>
  <c r="D115" i="12"/>
  <c r="M142" i="12"/>
  <c r="AJ191" i="12"/>
  <c r="AN142" i="12"/>
  <c r="BZ177" i="12"/>
  <c r="AH167" i="12"/>
  <c r="DB133" i="12"/>
  <c r="CW118" i="12"/>
  <c r="T147" i="12"/>
  <c r="AW166" i="12"/>
  <c r="BC213" i="12"/>
  <c r="BH196" i="12"/>
  <c r="AD147" i="12"/>
  <c r="AO113" i="12"/>
  <c r="AY190" i="12"/>
  <c r="BN170" i="12"/>
  <c r="BX140" i="12"/>
  <c r="CB182" i="12"/>
  <c r="CU144" i="12"/>
  <c r="BZ210" i="12"/>
  <c r="AB156" i="12"/>
  <c r="AR153" i="12"/>
  <c r="I193" i="12"/>
  <c r="CS138" i="12"/>
  <c r="AH209" i="12"/>
  <c r="BV211" i="12"/>
  <c r="BQ138" i="12"/>
  <c r="CL203" i="12"/>
  <c r="V154" i="12"/>
  <c r="BT200" i="12"/>
  <c r="O137" i="12"/>
  <c r="BX160" i="12"/>
  <c r="AT217" i="12"/>
  <c r="CI201" i="12"/>
  <c r="G162" i="12"/>
  <c r="CL151" i="12"/>
  <c r="BF166" i="12"/>
  <c r="CN189" i="12"/>
  <c r="Y145" i="12"/>
  <c r="BW157" i="12"/>
  <c r="CX164" i="12"/>
  <c r="Z216" i="12"/>
  <c r="CO173" i="12"/>
  <c r="AA153" i="12"/>
  <c r="AJ128" i="12"/>
  <c r="CT159" i="12"/>
  <c r="BH172" i="12"/>
  <c r="AT121" i="12"/>
  <c r="AO166" i="12"/>
  <c r="F136" i="12"/>
  <c r="AN175" i="12"/>
  <c r="DA194" i="12"/>
  <c r="AZ171" i="12"/>
  <c r="BS154" i="12"/>
  <c r="W159" i="12"/>
  <c r="AU131" i="12"/>
  <c r="CO207" i="12"/>
  <c r="BG172" i="12"/>
  <c r="F205" i="12"/>
  <c r="AT157" i="12"/>
  <c r="AF151" i="12"/>
  <c r="AI130" i="12"/>
  <c r="BU198" i="12"/>
  <c r="E157" i="12"/>
  <c r="N135" i="12"/>
  <c r="AW211" i="12"/>
  <c r="BK200" i="12"/>
  <c r="AK152" i="12"/>
  <c r="CC151" i="12"/>
  <c r="CR176" i="12"/>
  <c r="J175" i="12"/>
  <c r="CJ114" i="12"/>
  <c r="AG199" i="12"/>
  <c r="Z115" i="12"/>
  <c r="AK205" i="12"/>
  <c r="Q179" i="12"/>
  <c r="AQ215" i="12"/>
  <c r="CV206" i="12"/>
  <c r="V162" i="12"/>
  <c r="M194" i="12"/>
  <c r="L123" i="12"/>
  <c r="CM158" i="12"/>
  <c r="BW116" i="12"/>
  <c r="AE157" i="12"/>
  <c r="S161" i="12"/>
  <c r="DA120" i="12"/>
  <c r="CT181" i="12"/>
  <c r="BT201" i="12"/>
  <c r="BS142" i="12"/>
  <c r="BY136" i="12"/>
  <c r="AY214" i="12"/>
  <c r="AH144" i="12"/>
  <c r="AC148" i="12"/>
  <c r="BW179" i="12"/>
  <c r="CP196" i="12"/>
  <c r="CP195" i="12"/>
  <c r="BB186" i="12"/>
  <c r="CB203" i="12"/>
  <c r="BT169" i="12"/>
  <c r="P204" i="12"/>
  <c r="BT159" i="12"/>
  <c r="AZ172" i="12"/>
  <c r="C160" i="12"/>
  <c r="BH161" i="12"/>
  <c r="BG215" i="12"/>
  <c r="AQ152" i="12"/>
  <c r="BO118" i="12"/>
  <c r="X194" i="12"/>
  <c r="CZ139" i="12"/>
  <c r="BM160" i="12"/>
  <c r="AH161" i="12"/>
  <c r="BQ124" i="12"/>
  <c r="BK149" i="12"/>
  <c r="BR193" i="12"/>
  <c r="CA150" i="12"/>
  <c r="DC146" i="12"/>
  <c r="CY118" i="12"/>
  <c r="DB169" i="12"/>
  <c r="BN153" i="12"/>
  <c r="CT152" i="12"/>
  <c r="AZ167" i="12"/>
  <c r="AI123" i="12"/>
  <c r="T188" i="12"/>
  <c r="O114" i="12"/>
  <c r="AM203" i="12"/>
  <c r="CW208" i="12"/>
  <c r="AM115" i="12"/>
  <c r="BB123" i="12"/>
  <c r="CJ141" i="12"/>
  <c r="CS153" i="12"/>
  <c r="CX133" i="12"/>
  <c r="AW157" i="12"/>
  <c r="C168" i="12"/>
  <c r="I217" i="12"/>
  <c r="W139" i="12"/>
  <c r="CQ159" i="12"/>
  <c r="R122" i="12"/>
  <c r="BM183" i="12"/>
  <c r="AN173" i="12"/>
  <c r="CT217" i="12"/>
  <c r="BY126" i="12"/>
  <c r="CV160" i="12"/>
  <c r="M115" i="12"/>
  <c r="BB180" i="12"/>
  <c r="Q127" i="12"/>
  <c r="AK121" i="12"/>
  <c r="AZ145" i="12"/>
  <c r="BF189" i="12"/>
  <c r="AH166" i="12"/>
  <c r="AD203" i="12"/>
  <c r="DC116" i="12"/>
  <c r="BY144" i="12"/>
  <c r="AR181" i="12"/>
  <c r="CU194" i="12"/>
  <c r="AW164" i="12"/>
  <c r="BJ159" i="12"/>
  <c r="CI216" i="12"/>
  <c r="AL116" i="12"/>
  <c r="CF151" i="12"/>
  <c r="BJ137" i="12"/>
  <c r="BG182" i="12"/>
  <c r="AQ201" i="12"/>
  <c r="BT166" i="12"/>
  <c r="N138" i="12"/>
  <c r="BX190" i="12"/>
  <c r="G212" i="12"/>
  <c r="BJ156" i="12"/>
  <c r="AB158" i="12"/>
  <c r="AS148" i="12"/>
  <c r="AW181" i="12"/>
  <c r="AF141" i="12"/>
  <c r="T122" i="12"/>
  <c r="BM149" i="12"/>
  <c r="CC142" i="12"/>
  <c r="AK170" i="12"/>
  <c r="AU117" i="12"/>
  <c r="BG181" i="12"/>
  <c r="Y206" i="12"/>
  <c r="CQ144" i="12"/>
  <c r="V126" i="12"/>
  <c r="AK190" i="12"/>
  <c r="CJ195" i="12"/>
  <c r="CS215" i="12"/>
  <c r="E154" i="12"/>
  <c r="CV171" i="12"/>
  <c r="CQ120" i="12"/>
  <c r="U146" i="12"/>
  <c r="BK133" i="12"/>
  <c r="AE148" i="12"/>
  <c r="CH215" i="12"/>
  <c r="BG203" i="12"/>
  <c r="AQ214" i="12"/>
  <c r="AG202" i="12"/>
  <c r="BS189" i="12"/>
  <c r="CY143" i="12"/>
  <c r="AK117" i="12"/>
  <c r="CG154" i="12"/>
  <c r="BO181" i="12"/>
  <c r="CB125" i="12"/>
  <c r="CZ137" i="12"/>
  <c r="AR135" i="12"/>
  <c r="CD217" i="12"/>
  <c r="BY200" i="12"/>
  <c r="DA144" i="12"/>
  <c r="D176" i="12"/>
  <c r="BY161" i="12"/>
  <c r="G187" i="12"/>
  <c r="U121" i="12"/>
  <c r="H117" i="12"/>
  <c r="DC217" i="12"/>
  <c r="AU174" i="12"/>
  <c r="F188" i="12"/>
  <c r="AX154" i="12"/>
  <c r="AB207" i="12"/>
  <c r="CB117" i="12"/>
  <c r="BE170" i="12"/>
  <c r="AU193" i="12"/>
  <c r="CF177" i="12"/>
  <c r="AZ164" i="12"/>
  <c r="BP181" i="12"/>
  <c r="BK134" i="12"/>
  <c r="DA216" i="12"/>
  <c r="X180" i="12"/>
  <c r="AB172" i="12"/>
  <c r="CD141" i="12"/>
  <c r="AN210" i="12"/>
  <c r="AD193" i="12"/>
  <c r="V161" i="12"/>
  <c r="AR131" i="12"/>
  <c r="R114" i="12"/>
  <c r="G122" i="12"/>
  <c r="BG136" i="12"/>
  <c r="CV207" i="12"/>
  <c r="CU123" i="12"/>
  <c r="AQ216" i="12"/>
  <c r="AL186" i="12"/>
  <c r="C120" i="12"/>
  <c r="E174" i="12"/>
  <c r="F211" i="12"/>
  <c r="BV150" i="12"/>
  <c r="AO133" i="12"/>
  <c r="BS114" i="12"/>
  <c r="AA132" i="12"/>
  <c r="AV122" i="12"/>
  <c r="S162" i="12"/>
  <c r="H125" i="12"/>
  <c r="AX157" i="12"/>
  <c r="AK144" i="12"/>
  <c r="I197" i="12"/>
  <c r="BD131" i="12"/>
  <c r="L159" i="12"/>
  <c r="K180" i="12"/>
  <c r="CJ212" i="12"/>
  <c r="AH165" i="12"/>
  <c r="AK191" i="12"/>
  <c r="AN166" i="12"/>
  <c r="AL158" i="12"/>
  <c r="AS217" i="12"/>
  <c r="CN175" i="12"/>
  <c r="CI168" i="12"/>
  <c r="Q177" i="12"/>
  <c r="BB115" i="12"/>
  <c r="DC206" i="12"/>
  <c r="CY139" i="12"/>
  <c r="AT198" i="12"/>
  <c r="BQ115" i="12"/>
  <c r="F126" i="12"/>
  <c r="CQ121" i="12"/>
  <c r="CS206" i="12"/>
  <c r="AD114" i="12"/>
  <c r="CE196" i="12"/>
  <c r="AO127" i="12"/>
  <c r="CS141" i="12"/>
  <c r="DB115" i="12"/>
  <c r="F116" i="12"/>
  <c r="I213" i="12"/>
  <c r="BE147" i="12"/>
  <c r="BJ158" i="12"/>
  <c r="BI172" i="12"/>
  <c r="CV126" i="12"/>
  <c r="CP149" i="12"/>
  <c r="AN149" i="12"/>
  <c r="AF118" i="12"/>
  <c r="AR208" i="12"/>
  <c r="S113" i="12"/>
  <c r="AK162" i="12"/>
  <c r="BK175" i="12"/>
  <c r="W175" i="12"/>
  <c r="CL128" i="12"/>
  <c r="AD170" i="12"/>
  <c r="AA203" i="12"/>
  <c r="J216" i="12"/>
  <c r="AE205" i="12"/>
  <c r="CW145" i="12"/>
  <c r="T115" i="12"/>
  <c r="AW162" i="12"/>
  <c r="AY126" i="12"/>
  <c r="CY130" i="12"/>
  <c r="T166" i="12"/>
  <c r="BY141" i="12"/>
  <c r="AI214" i="12"/>
  <c r="BD166" i="12"/>
  <c r="BL128" i="12"/>
  <c r="N128" i="12"/>
  <c r="BJ130" i="12"/>
  <c r="CV161" i="12"/>
  <c r="AX178" i="12"/>
  <c r="CA182" i="12"/>
  <c r="CQ172" i="12"/>
  <c r="CV215" i="12"/>
  <c r="DA173" i="12"/>
  <c r="V187" i="12"/>
  <c r="AH197" i="12"/>
  <c r="S206" i="12"/>
  <c r="CP126" i="12"/>
  <c r="CJ186" i="12"/>
  <c r="BK125" i="12"/>
  <c r="C206" i="12"/>
  <c r="AA163" i="12"/>
  <c r="BQ136" i="12"/>
  <c r="D145" i="12"/>
  <c r="AU216" i="12"/>
  <c r="CN150" i="12"/>
  <c r="F137" i="12"/>
  <c r="V123" i="12"/>
  <c r="AP146" i="12"/>
  <c r="K155" i="12"/>
  <c r="AJ183" i="12"/>
  <c r="BV160" i="12"/>
  <c r="AF209" i="12"/>
  <c r="O155" i="12"/>
  <c r="AM184" i="12"/>
  <c r="AN126" i="12"/>
  <c r="BV124" i="12"/>
  <c r="C147" i="12"/>
  <c r="H138" i="12"/>
  <c r="BG178" i="12"/>
  <c r="AB119" i="12"/>
  <c r="AH189" i="12"/>
  <c r="CQ217" i="12"/>
  <c r="CG203" i="12"/>
  <c r="BY113" i="12"/>
  <c r="CH113" i="12"/>
  <c r="AX212" i="12"/>
  <c r="C163" i="12"/>
  <c r="AM130" i="12"/>
  <c r="DC210" i="12"/>
  <c r="AB186" i="12"/>
  <c r="BF115" i="12"/>
  <c r="AB202" i="12"/>
  <c r="BQ174" i="12"/>
  <c r="BU123" i="12"/>
  <c r="Z149" i="12"/>
  <c r="CC168" i="12"/>
  <c r="AT119" i="12"/>
  <c r="E127" i="12"/>
  <c r="DB122" i="12"/>
  <c r="AQ177" i="12"/>
  <c r="AU159" i="12"/>
  <c r="K189" i="12"/>
  <c r="CY177" i="12"/>
  <c r="Q210" i="12"/>
  <c r="Q202" i="12"/>
  <c r="CN215" i="12"/>
  <c r="CF175" i="12"/>
  <c r="BZ195" i="12"/>
  <c r="AU206" i="12"/>
  <c r="BN135" i="12"/>
  <c r="AX186" i="12"/>
  <c r="CU142" i="12"/>
  <c r="CB116" i="12"/>
  <c r="CC174" i="12"/>
  <c r="AP187" i="12"/>
  <c r="BD133" i="12"/>
  <c r="H170" i="12"/>
  <c r="T118" i="12"/>
  <c r="AQ116" i="12"/>
  <c r="CB201" i="12"/>
  <c r="Z175" i="12"/>
  <c r="AS168" i="12"/>
  <c r="CY171" i="12"/>
  <c r="DA180" i="12"/>
  <c r="CG204" i="12"/>
  <c r="CR132" i="12"/>
  <c r="BY191" i="12"/>
  <c r="I185" i="12"/>
  <c r="BE169" i="12"/>
  <c r="BK130" i="12"/>
  <c r="BJ154" i="12"/>
  <c r="W151" i="12"/>
  <c r="W164" i="12"/>
  <c r="AQ135" i="12"/>
  <c r="AQ170" i="12"/>
  <c r="CT113" i="12"/>
  <c r="S213" i="12"/>
  <c r="BX119" i="12"/>
  <c r="CC170" i="12"/>
  <c r="AE159" i="12"/>
  <c r="CQ176" i="12"/>
  <c r="W140" i="12"/>
  <c r="AD128" i="12"/>
  <c r="BT124" i="12"/>
  <c r="CP146" i="12"/>
  <c r="DB116" i="12"/>
  <c r="AW207" i="12"/>
  <c r="BR122" i="12"/>
  <c r="T161" i="12"/>
  <c r="AJ117" i="12"/>
  <c r="AM153" i="12"/>
  <c r="D137" i="12"/>
  <c r="DA217" i="12"/>
  <c r="CR205" i="12"/>
  <c r="CS203" i="12"/>
  <c r="CY198" i="12"/>
  <c r="CZ216" i="12"/>
  <c r="G190" i="12"/>
  <c r="C128" i="12"/>
  <c r="AQ124" i="12"/>
  <c r="AZ174" i="12"/>
  <c r="BG159" i="12"/>
  <c r="BE202" i="12"/>
  <c r="CI127" i="12"/>
  <c r="BE204" i="12"/>
  <c r="J198" i="12"/>
  <c r="I163" i="12"/>
  <c r="CK157" i="12"/>
  <c r="BJ217" i="12"/>
  <c r="H202" i="12"/>
  <c r="BZ189" i="12"/>
  <c r="S177" i="12"/>
  <c r="AI196" i="12"/>
  <c r="I134" i="12"/>
  <c r="AG172" i="12"/>
  <c r="CQ185" i="12"/>
  <c r="BP147" i="12"/>
  <c r="Q174" i="12"/>
  <c r="BI188" i="12"/>
  <c r="E159" i="12"/>
  <c r="CY191" i="12"/>
  <c r="CR180" i="12"/>
  <c r="BF215" i="12"/>
  <c r="CG174" i="12"/>
  <c r="CY146" i="12"/>
  <c r="F148" i="12"/>
  <c r="AJ187" i="12"/>
  <c r="W125" i="12"/>
  <c r="CN165" i="12"/>
  <c r="CL168" i="12"/>
  <c r="N201" i="12"/>
  <c r="H121" i="12"/>
  <c r="CC152" i="12"/>
  <c r="Y217" i="12"/>
  <c r="AT131" i="12"/>
  <c r="C114" i="12"/>
  <c r="BJ135" i="12"/>
  <c r="BZ214" i="12"/>
  <c r="CN199" i="12"/>
  <c r="CK164" i="12"/>
  <c r="D213" i="12"/>
  <c r="AP204" i="12"/>
  <c r="CU208" i="12"/>
  <c r="BI134" i="12"/>
  <c r="DB177" i="12"/>
  <c r="BN182" i="12"/>
  <c r="D208" i="12"/>
  <c r="CR136" i="12"/>
  <c r="AY158" i="12"/>
  <c r="AW149" i="12"/>
  <c r="CW135" i="12"/>
  <c r="AN182" i="12"/>
  <c r="BW176" i="12"/>
  <c r="CH122" i="12"/>
  <c r="AV116" i="12"/>
  <c r="BM173" i="12"/>
  <c r="BG135" i="12"/>
  <c r="AO182" i="12"/>
  <c r="I187" i="12"/>
  <c r="AN174" i="12"/>
  <c r="CT149" i="12"/>
  <c r="BD161" i="12"/>
  <c r="CB138" i="12"/>
  <c r="AW152" i="12"/>
  <c r="BO198" i="12"/>
  <c r="BR163" i="12"/>
  <c r="BE191" i="12"/>
  <c r="AQ117" i="12"/>
  <c r="BI121" i="12"/>
  <c r="CR216" i="12"/>
  <c r="AY182" i="12"/>
  <c r="CD132" i="12"/>
  <c r="BF138" i="12"/>
  <c r="CV175" i="12"/>
  <c r="BI182" i="12"/>
  <c r="BM210" i="12"/>
  <c r="AX194" i="12"/>
  <c r="BQ163" i="12"/>
  <c r="BY216" i="12"/>
  <c r="AL128" i="12"/>
  <c r="S114" i="12"/>
  <c r="AQ155" i="12"/>
  <c r="AZ201" i="12"/>
  <c r="AT216" i="12"/>
  <c r="V136" i="12"/>
  <c r="CX148" i="12"/>
  <c r="CX153" i="12"/>
  <c r="AX161" i="12"/>
  <c r="CH124" i="12"/>
  <c r="CS210" i="12"/>
  <c r="BI165" i="12"/>
  <c r="L196" i="12"/>
  <c r="U202" i="12"/>
  <c r="BF185" i="12"/>
  <c r="AU215" i="12"/>
  <c r="L170" i="12"/>
  <c r="CE185" i="12"/>
  <c r="BG121" i="12"/>
  <c r="D211" i="12"/>
  <c r="AH187" i="12"/>
  <c r="M184" i="12"/>
  <c r="R154" i="12"/>
  <c r="AS150" i="12"/>
  <c r="AI151" i="12"/>
  <c r="CA190" i="12"/>
  <c r="BV201" i="12"/>
  <c r="CI135" i="12"/>
  <c r="BU157" i="12"/>
  <c r="AU186" i="12"/>
  <c r="AD211" i="12"/>
  <c r="BT160" i="12"/>
  <c r="BM120" i="12"/>
  <c r="AP168" i="12"/>
  <c r="V213" i="12"/>
  <c r="AC130" i="12"/>
  <c r="J121" i="12"/>
  <c r="CG145" i="12"/>
  <c r="S135" i="12"/>
  <c r="D139" i="12"/>
  <c r="G154" i="12"/>
  <c r="BM212" i="12"/>
  <c r="BN144" i="12"/>
  <c r="CX161" i="12"/>
  <c r="BQ113" i="12"/>
  <c r="DA205" i="12"/>
  <c r="CK115" i="12"/>
  <c r="BI185" i="12"/>
  <c r="BL168" i="12"/>
  <c r="AH181" i="12"/>
  <c r="AW196" i="12"/>
  <c r="AS180" i="12"/>
  <c r="AY141" i="12"/>
  <c r="AI188" i="12"/>
  <c r="BV156" i="12"/>
  <c r="BC181" i="12"/>
  <c r="AD163" i="12"/>
  <c r="N146" i="12"/>
  <c r="AA120" i="12"/>
  <c r="BE171" i="12"/>
  <c r="BN215" i="12"/>
  <c r="BZ180" i="12"/>
  <c r="R169" i="12"/>
  <c r="P137" i="12"/>
  <c r="BI160" i="12"/>
  <c r="BG199" i="12"/>
  <c r="I140" i="12"/>
  <c r="AT150" i="12"/>
  <c r="CV203" i="12"/>
  <c r="CH170" i="12"/>
  <c r="T167" i="12"/>
  <c r="CG118" i="12"/>
  <c r="AG117" i="12"/>
  <c r="CM180" i="12"/>
  <c r="BX147" i="12"/>
  <c r="AW204" i="12"/>
  <c r="BM148" i="12"/>
  <c r="AI211" i="12"/>
  <c r="W208" i="12"/>
  <c r="CX150" i="12"/>
  <c r="AR123" i="12"/>
  <c r="F214" i="12"/>
  <c r="CP186" i="12"/>
  <c r="AG215" i="12"/>
  <c r="BD192" i="12"/>
  <c r="BA148" i="12"/>
  <c r="BA119" i="12"/>
  <c r="AJ206" i="12"/>
  <c r="O159" i="12"/>
  <c r="BU139" i="12"/>
  <c r="AZ139" i="12"/>
  <c r="O170" i="12"/>
  <c r="AY203" i="12"/>
  <c r="CX195" i="12"/>
  <c r="J145" i="12"/>
  <c r="BF117" i="12"/>
  <c r="E173" i="12"/>
  <c r="BC162" i="12"/>
  <c r="BB116" i="12"/>
  <c r="BW174" i="12"/>
  <c r="BB146" i="12"/>
  <c r="N126" i="12"/>
  <c r="BY165" i="12"/>
  <c r="CF211" i="12"/>
  <c r="BZ170" i="12"/>
  <c r="BM151" i="12"/>
  <c r="BW118" i="12"/>
  <c r="AM172" i="12"/>
  <c r="BQ219" i="12" l="1"/>
  <c r="BQ221" i="12" s="1"/>
  <c r="P73" i="7" s="1"/>
  <c r="Q73" i="7" s="1"/>
  <c r="BY219" i="12"/>
  <c r="AO219" i="12"/>
  <c r="U219" i="12"/>
  <c r="CV219" i="12"/>
  <c r="R219" i="12"/>
  <c r="CK219" i="12"/>
  <c r="S219" i="12"/>
  <c r="AS219" i="12"/>
  <c r="AQ219" i="12"/>
  <c r="CT219" i="12"/>
  <c r="AN219" i="12"/>
  <c r="CO219" i="12"/>
  <c r="CH219" i="12"/>
  <c r="E219" i="12"/>
  <c r="CC219" i="12"/>
  <c r="AX219" i="12"/>
  <c r="AV219" i="12"/>
  <c r="AM219" i="12"/>
  <c r="AJ219" i="12"/>
  <c r="K219" i="12"/>
  <c r="CF219" i="12"/>
  <c r="AY219" i="12"/>
  <c r="CR219" i="12"/>
  <c r="DA219" i="12"/>
  <c r="V219" i="12"/>
  <c r="AL219" i="12"/>
  <c r="G219" i="12"/>
  <c r="M219" i="12"/>
  <c r="BL219" i="12"/>
  <c r="CS219" i="12"/>
  <c r="AW219" i="12"/>
  <c r="F219" i="12"/>
  <c r="X219" i="12"/>
  <c r="Q219" i="12"/>
  <c r="BN219" i="12"/>
  <c r="BK219" i="12"/>
  <c r="BV219" i="12"/>
  <c r="BG219" i="12"/>
  <c r="CL219" i="12"/>
  <c r="CP219" i="12"/>
  <c r="C219" i="12"/>
  <c r="BH219" i="12"/>
  <c r="CU219" i="12"/>
  <c r="CD219" i="12"/>
  <c r="CQ219" i="12"/>
  <c r="H219" i="12"/>
  <c r="AZ219" i="12"/>
  <c r="AH219" i="12"/>
  <c r="L219" i="12"/>
  <c r="AP219" i="12"/>
  <c r="CY219" i="12"/>
  <c r="AG219" i="12"/>
  <c r="AC219" i="12"/>
  <c r="CE219" i="12"/>
  <c r="BD219" i="12"/>
  <c r="DB219" i="12"/>
  <c r="BE219" i="12"/>
  <c r="T219" i="12"/>
  <c r="AD219" i="12"/>
  <c r="AU219" i="12"/>
  <c r="AA219" i="12"/>
  <c r="CI219" i="12"/>
  <c r="AE219" i="12"/>
  <c r="BI219" i="12"/>
  <c r="BT219" i="12"/>
  <c r="BZ219" i="12"/>
  <c r="P219" i="12"/>
  <c r="BM219" i="12"/>
  <c r="D219" i="12"/>
  <c r="BX219" i="12"/>
  <c r="DC219" i="12"/>
  <c r="BF219" i="12"/>
  <c r="J219" i="12"/>
  <c r="CN219" i="12"/>
  <c r="Y219" i="12"/>
  <c r="CG219" i="12"/>
  <c r="BC219" i="12"/>
  <c r="BB219" i="12"/>
  <c r="O219" i="12"/>
  <c r="CB219" i="12"/>
  <c r="W219" i="12"/>
  <c r="BA219" i="12"/>
  <c r="AK219" i="12"/>
  <c r="CW219" i="12"/>
  <c r="Z219" i="12"/>
  <c r="CJ219" i="12"/>
  <c r="BW219" i="12"/>
  <c r="CZ219" i="12"/>
  <c r="CX219" i="12"/>
  <c r="BJ219" i="12"/>
  <c r="AI219" i="12"/>
  <c r="AT219" i="12"/>
  <c r="BU219" i="12"/>
  <c r="CM219" i="12"/>
  <c r="BP219" i="12"/>
  <c r="BO219" i="12"/>
  <c r="N219" i="12"/>
  <c r="AR219" i="12"/>
  <c r="AB219" i="12"/>
  <c r="BS219" i="12"/>
  <c r="CA219" i="12"/>
  <c r="AF219" i="12"/>
  <c r="I219" i="12"/>
  <c r="BR219" i="12"/>
  <c r="L73" i="7" l="1"/>
  <c r="R73" i="7" s="1"/>
  <c r="BQ220" i="12"/>
  <c r="M73" i="7" s="1"/>
  <c r="N73" i="7" s="1"/>
  <c r="I220" i="12"/>
  <c r="M13" i="7" s="1"/>
  <c r="N13" i="7" s="1"/>
  <c r="L13" i="7"/>
  <c r="I221" i="12"/>
  <c r="P13" i="7" s="1"/>
  <c r="Q13" i="7" s="1"/>
  <c r="L39" i="7"/>
  <c r="AI220" i="12"/>
  <c r="M39" i="7" s="1"/>
  <c r="N39" i="7" s="1"/>
  <c r="AI221" i="12"/>
  <c r="P39" i="7" s="1"/>
  <c r="Q39" i="7" s="1"/>
  <c r="L48" i="7"/>
  <c r="AR220" i="12"/>
  <c r="M48" i="7" s="1"/>
  <c r="N48" i="7" s="1"/>
  <c r="AR221" i="12"/>
  <c r="P48" i="7" s="1"/>
  <c r="Q48" i="7" s="1"/>
  <c r="BJ221" i="12"/>
  <c r="P66" i="7" s="1"/>
  <c r="Q66" i="7" s="1"/>
  <c r="BJ220" i="12"/>
  <c r="M66" i="7" s="1"/>
  <c r="N66" i="7" s="1"/>
  <c r="L66" i="7"/>
  <c r="CA221" i="12"/>
  <c r="P83" i="7" s="1"/>
  <c r="Q83" i="7" s="1"/>
  <c r="L83" i="7"/>
  <c r="CA220" i="12"/>
  <c r="M83" i="7" s="1"/>
  <c r="N83" i="7" s="1"/>
  <c r="N221" i="12"/>
  <c r="P18" i="7" s="1"/>
  <c r="Q18" i="7" s="1"/>
  <c r="L18" i="7"/>
  <c r="N220" i="12"/>
  <c r="M18" i="7" s="1"/>
  <c r="N18" i="7" s="1"/>
  <c r="BU221" i="12"/>
  <c r="P77" i="7" s="1"/>
  <c r="Q77" i="7" s="1"/>
  <c r="BU220" i="12"/>
  <c r="M77" i="7" s="1"/>
  <c r="N77" i="7" s="1"/>
  <c r="L77" i="7"/>
  <c r="CX220" i="12"/>
  <c r="M106" i="7" s="1"/>
  <c r="N106" i="7" s="1"/>
  <c r="CX221" i="12"/>
  <c r="P106" i="7" s="1"/>
  <c r="Q106" i="7" s="1"/>
  <c r="L106" i="7"/>
  <c r="Z220" i="12"/>
  <c r="M30" i="7" s="1"/>
  <c r="N30" i="7" s="1"/>
  <c r="L30" i="7"/>
  <c r="Z221" i="12"/>
  <c r="P30" i="7" s="1"/>
  <c r="Q30" i="7" s="1"/>
  <c r="L27" i="7"/>
  <c r="W221" i="12"/>
  <c r="P27" i="7" s="1"/>
  <c r="Q27" i="7" s="1"/>
  <c r="W220" i="12"/>
  <c r="M27" i="7" s="1"/>
  <c r="N27" i="7" s="1"/>
  <c r="BC220" i="12"/>
  <c r="M59" i="7" s="1"/>
  <c r="N59" i="7" s="1"/>
  <c r="BC221" i="12"/>
  <c r="P59" i="7" s="1"/>
  <c r="Q59" i="7" s="1"/>
  <c r="L59" i="7"/>
  <c r="L14" i="7"/>
  <c r="J221" i="12"/>
  <c r="P14" i="7" s="1"/>
  <c r="Q14" i="7" s="1"/>
  <c r="J220" i="12"/>
  <c r="M14" i="7" s="1"/>
  <c r="N14" i="7" s="1"/>
  <c r="BX220" i="12"/>
  <c r="M80" i="7" s="1"/>
  <c r="N80" i="7" s="1"/>
  <c r="BX221" i="12"/>
  <c r="P80" i="7" s="1"/>
  <c r="Q80" i="7" s="1"/>
  <c r="L80" i="7"/>
  <c r="BZ220" i="12"/>
  <c r="M82" i="7" s="1"/>
  <c r="N82" i="7" s="1"/>
  <c r="BZ221" i="12"/>
  <c r="P82" i="7" s="1"/>
  <c r="Q82" i="7" s="1"/>
  <c r="L82" i="7"/>
  <c r="CI221" i="12"/>
  <c r="P91" i="7" s="1"/>
  <c r="Q91" i="7" s="1"/>
  <c r="CI220" i="12"/>
  <c r="M91" i="7" s="1"/>
  <c r="N91" i="7" s="1"/>
  <c r="L91" i="7"/>
  <c r="T220" i="12"/>
  <c r="M24" i="7" s="1"/>
  <c r="N24" i="7" s="1"/>
  <c r="T221" i="12"/>
  <c r="P24" i="7" s="1"/>
  <c r="Q24" i="7" s="1"/>
  <c r="L24" i="7"/>
  <c r="L87" i="7"/>
  <c r="CE221" i="12"/>
  <c r="P87" i="7" s="1"/>
  <c r="Q87" i="7" s="1"/>
  <c r="CE220" i="12"/>
  <c r="M87" i="7" s="1"/>
  <c r="N87" i="7" s="1"/>
  <c r="CY220" i="12"/>
  <c r="M107" i="7" s="1"/>
  <c r="N107" i="7" s="1"/>
  <c r="CY221" i="12"/>
  <c r="P107" i="7" s="1"/>
  <c r="Q107" i="7" s="1"/>
  <c r="L107" i="7"/>
  <c r="AZ220" i="12"/>
  <c r="M56" i="7" s="1"/>
  <c r="N56" i="7" s="1"/>
  <c r="AZ221" i="12"/>
  <c r="P56" i="7" s="1"/>
  <c r="Q56" i="7" s="1"/>
  <c r="L56" i="7"/>
  <c r="CU221" i="12"/>
  <c r="P103" i="7" s="1"/>
  <c r="Q103" i="7" s="1"/>
  <c r="CU220" i="12"/>
  <c r="M103" i="7" s="1"/>
  <c r="N103" i="7" s="1"/>
  <c r="L103" i="7"/>
  <c r="CL220" i="12"/>
  <c r="M94" i="7" s="1"/>
  <c r="N94" i="7" s="1"/>
  <c r="CL221" i="12"/>
  <c r="P94" i="7" s="1"/>
  <c r="Q94" i="7" s="1"/>
  <c r="L94" i="7"/>
  <c r="BN221" i="12"/>
  <c r="P70" i="7" s="1"/>
  <c r="Q70" i="7" s="1"/>
  <c r="BN220" i="12"/>
  <c r="M70" i="7" s="1"/>
  <c r="N70" i="7" s="1"/>
  <c r="L70" i="7"/>
  <c r="AW221" i="12"/>
  <c r="P53" i="7" s="1"/>
  <c r="Q53" i="7" s="1"/>
  <c r="L53" i="7"/>
  <c r="AW220" i="12"/>
  <c r="M53" i="7" s="1"/>
  <c r="N53" i="7" s="1"/>
  <c r="L26" i="7"/>
  <c r="V220" i="12"/>
  <c r="M26" i="7" s="1"/>
  <c r="N26" i="7" s="1"/>
  <c r="V221" i="12"/>
  <c r="P26" i="7" s="1"/>
  <c r="Q26" i="7" s="1"/>
  <c r="CF221" i="12"/>
  <c r="P88" i="7" s="1"/>
  <c r="Q88" i="7" s="1"/>
  <c r="L88" i="7"/>
  <c r="CF220" i="12"/>
  <c r="M88" i="7" s="1"/>
  <c r="N88" i="7" s="1"/>
  <c r="AV220" i="12"/>
  <c r="M52" i="7" s="1"/>
  <c r="N52" i="7" s="1"/>
  <c r="L52" i="7"/>
  <c r="AV221" i="12"/>
  <c r="P52" i="7" s="1"/>
  <c r="Q52" i="7" s="1"/>
  <c r="L90" i="7"/>
  <c r="CH221" i="12"/>
  <c r="P90" i="7" s="1"/>
  <c r="Q90" i="7" s="1"/>
  <c r="CH220" i="12"/>
  <c r="M90" i="7" s="1"/>
  <c r="N90" i="7" s="1"/>
  <c r="AQ221" i="12"/>
  <c r="P47" i="7" s="1"/>
  <c r="Q47" i="7" s="1"/>
  <c r="AQ220" i="12"/>
  <c r="M47" i="7" s="1"/>
  <c r="N47" i="7" s="1"/>
  <c r="L47" i="7"/>
  <c r="R221" i="12"/>
  <c r="P22" i="7" s="1"/>
  <c r="Q22" i="7" s="1"/>
  <c r="R220" i="12"/>
  <c r="M22" i="7" s="1"/>
  <c r="N22" i="7" s="1"/>
  <c r="L22" i="7"/>
  <c r="BY220" i="12"/>
  <c r="M81" i="7" s="1"/>
  <c r="N81" i="7" s="1"/>
  <c r="L81" i="7"/>
  <c r="BY221" i="12"/>
  <c r="P81" i="7" s="1"/>
  <c r="Q81" i="7" s="1"/>
  <c r="BS221" i="12"/>
  <c r="P75" i="7" s="1"/>
  <c r="Q75" i="7" s="1"/>
  <c r="BS220" i="12"/>
  <c r="M75" i="7" s="1"/>
  <c r="N75" i="7" s="1"/>
  <c r="L75" i="7"/>
  <c r="BO221" i="12"/>
  <c r="P71" i="7" s="1"/>
  <c r="Q71" i="7" s="1"/>
  <c r="BO220" i="12"/>
  <c r="M71" i="7" s="1"/>
  <c r="N71" i="7" s="1"/>
  <c r="L71" i="7"/>
  <c r="L50" i="7"/>
  <c r="AT221" i="12"/>
  <c r="P50" i="7" s="1"/>
  <c r="Q50" i="7" s="1"/>
  <c r="AT220" i="12"/>
  <c r="M50" i="7" s="1"/>
  <c r="N50" i="7" s="1"/>
  <c r="CZ220" i="12"/>
  <c r="M108" i="7" s="1"/>
  <c r="N108" i="7" s="1"/>
  <c r="CZ221" i="12"/>
  <c r="P108" i="7" s="1"/>
  <c r="Q108" i="7" s="1"/>
  <c r="L108" i="7"/>
  <c r="CW221" i="12"/>
  <c r="P105" i="7" s="1"/>
  <c r="Q105" i="7" s="1"/>
  <c r="L105" i="7"/>
  <c r="CW220" i="12"/>
  <c r="M105" i="7" s="1"/>
  <c r="N105" i="7" s="1"/>
  <c r="CB221" i="12"/>
  <c r="P84" i="7" s="1"/>
  <c r="Q84" i="7" s="1"/>
  <c r="L84" i="7"/>
  <c r="CB220" i="12"/>
  <c r="M84" i="7" s="1"/>
  <c r="N84" i="7" s="1"/>
  <c r="L89" i="7"/>
  <c r="CG220" i="12"/>
  <c r="M89" i="7" s="1"/>
  <c r="N89" i="7" s="1"/>
  <c r="CG221" i="12"/>
  <c r="P89" i="7" s="1"/>
  <c r="Q89" i="7" s="1"/>
  <c r="L62" i="7"/>
  <c r="BF221" i="12"/>
  <c r="P62" i="7" s="1"/>
  <c r="Q62" i="7" s="1"/>
  <c r="BF220" i="12"/>
  <c r="M62" i="7" s="1"/>
  <c r="N62" i="7" s="1"/>
  <c r="D221" i="12"/>
  <c r="P8" i="7" s="1"/>
  <c r="Q8" i="7" s="1"/>
  <c r="L8" i="7"/>
  <c r="D220" i="12"/>
  <c r="M8" i="7" s="1"/>
  <c r="N8" i="7" s="1"/>
  <c r="BT221" i="12"/>
  <c r="P76" i="7" s="1"/>
  <c r="Q76" i="7" s="1"/>
  <c r="L76" i="7"/>
  <c r="BT220" i="12"/>
  <c r="M76" i="7" s="1"/>
  <c r="N76" i="7" s="1"/>
  <c r="AA220" i="12"/>
  <c r="M31" i="7" s="1"/>
  <c r="N31" i="7" s="1"/>
  <c r="AA221" i="12"/>
  <c r="P31" i="7" s="1"/>
  <c r="Q31" i="7" s="1"/>
  <c r="L31" i="7"/>
  <c r="BE220" i="12"/>
  <c r="M61" i="7" s="1"/>
  <c r="N61" i="7" s="1"/>
  <c r="L61" i="7"/>
  <c r="BE221" i="12"/>
  <c r="P61" i="7" s="1"/>
  <c r="Q61" i="7" s="1"/>
  <c r="AC221" i="12"/>
  <c r="P33" i="7" s="1"/>
  <c r="Q33" i="7" s="1"/>
  <c r="L33" i="7"/>
  <c r="AC220" i="12"/>
  <c r="M33" i="7" s="1"/>
  <c r="N33" i="7" s="1"/>
  <c r="AP221" i="12"/>
  <c r="P46" i="7" s="1"/>
  <c r="Q46" i="7" s="1"/>
  <c r="L46" i="7"/>
  <c r="AP220" i="12"/>
  <c r="M46" i="7" s="1"/>
  <c r="N46" i="7" s="1"/>
  <c r="H221" i="12"/>
  <c r="P12" i="7" s="1"/>
  <c r="Q12" i="7" s="1"/>
  <c r="H220" i="12"/>
  <c r="M12" i="7" s="1"/>
  <c r="N12" i="7" s="1"/>
  <c r="L12" i="7"/>
  <c r="BH220" i="12"/>
  <c r="M64" i="7" s="1"/>
  <c r="N64" i="7" s="1"/>
  <c r="BH221" i="12"/>
  <c r="P64" i="7" s="1"/>
  <c r="Q64" i="7" s="1"/>
  <c r="L64" i="7"/>
  <c r="BG220" i="12"/>
  <c r="M63" i="7" s="1"/>
  <c r="N63" i="7" s="1"/>
  <c r="L63" i="7"/>
  <c r="BG221" i="12"/>
  <c r="P63" i="7" s="1"/>
  <c r="Q63" i="7" s="1"/>
  <c r="Q220" i="12"/>
  <c r="M21" i="7" s="1"/>
  <c r="N21" i="7" s="1"/>
  <c r="L21" i="7"/>
  <c r="Q221" i="12"/>
  <c r="P21" i="7" s="1"/>
  <c r="Q21" i="7" s="1"/>
  <c r="CS221" i="12"/>
  <c r="P101" i="7" s="1"/>
  <c r="Q101" i="7" s="1"/>
  <c r="L101" i="7"/>
  <c r="CS220" i="12"/>
  <c r="M101" i="7" s="1"/>
  <c r="N101" i="7" s="1"/>
  <c r="M220" i="12"/>
  <c r="M17" i="7" s="1"/>
  <c r="N17" i="7" s="1"/>
  <c r="L17" i="7"/>
  <c r="M221" i="12"/>
  <c r="P17" i="7" s="1"/>
  <c r="Q17" i="7" s="1"/>
  <c r="L109" i="7"/>
  <c r="DA221" i="12"/>
  <c r="P109" i="7" s="1"/>
  <c r="Q109" i="7" s="1"/>
  <c r="DA220" i="12"/>
  <c r="M109" i="7" s="1"/>
  <c r="N109" i="7" s="1"/>
  <c r="K220" i="12"/>
  <c r="M15" i="7" s="1"/>
  <c r="N15" i="7" s="1"/>
  <c r="L15" i="7"/>
  <c r="K221" i="12"/>
  <c r="P15" i="7" s="1"/>
  <c r="Q15" i="7" s="1"/>
  <c r="L54" i="7"/>
  <c r="AX221" i="12"/>
  <c r="P54" i="7" s="1"/>
  <c r="Q54" i="7" s="1"/>
  <c r="AX220" i="12"/>
  <c r="M54" i="7" s="1"/>
  <c r="N54" i="7" s="1"/>
  <c r="CO221" i="12"/>
  <c r="P97" i="7" s="1"/>
  <c r="Q97" i="7" s="1"/>
  <c r="CO220" i="12"/>
  <c r="M97" i="7" s="1"/>
  <c r="N97" i="7" s="1"/>
  <c r="L97" i="7"/>
  <c r="AS221" i="12"/>
  <c r="P49" i="7" s="1"/>
  <c r="Q49" i="7" s="1"/>
  <c r="AS220" i="12"/>
  <c r="M49" i="7" s="1"/>
  <c r="N49" i="7" s="1"/>
  <c r="L49" i="7"/>
  <c r="L104" i="7"/>
  <c r="CV220" i="12"/>
  <c r="M104" i="7" s="1"/>
  <c r="N104" i="7" s="1"/>
  <c r="CV221" i="12"/>
  <c r="P104" i="7" s="1"/>
  <c r="Q104" i="7" s="1"/>
  <c r="AB221" i="12"/>
  <c r="P32" i="7" s="1"/>
  <c r="Q32" i="7" s="1"/>
  <c r="AB220" i="12"/>
  <c r="M32" i="7" s="1"/>
  <c r="N32" i="7" s="1"/>
  <c r="L32" i="7"/>
  <c r="BW221" i="12"/>
  <c r="P79" i="7" s="1"/>
  <c r="Q79" i="7" s="1"/>
  <c r="BW220" i="12"/>
  <c r="M79" i="7" s="1"/>
  <c r="N79" i="7" s="1"/>
  <c r="L79" i="7"/>
  <c r="AK220" i="12"/>
  <c r="M41" i="7" s="1"/>
  <c r="N41" i="7" s="1"/>
  <c r="L41" i="7"/>
  <c r="AK221" i="12"/>
  <c r="P41" i="7" s="1"/>
  <c r="Q41" i="7" s="1"/>
  <c r="O220" i="12"/>
  <c r="M19" i="7" s="1"/>
  <c r="N19" i="7" s="1"/>
  <c r="O221" i="12"/>
  <c r="P19" i="7" s="1"/>
  <c r="Q19" i="7" s="1"/>
  <c r="L19" i="7"/>
  <c r="Y220" i="12"/>
  <c r="M29" i="7" s="1"/>
  <c r="N29" i="7" s="1"/>
  <c r="L29" i="7"/>
  <c r="Y221" i="12"/>
  <c r="P29" i="7" s="1"/>
  <c r="Q29" i="7" s="1"/>
  <c r="L69" i="7"/>
  <c r="BM221" i="12"/>
  <c r="P69" i="7" s="1"/>
  <c r="Q69" i="7" s="1"/>
  <c r="BM220" i="12"/>
  <c r="M69" i="7" s="1"/>
  <c r="N69" i="7" s="1"/>
  <c r="L65" i="7"/>
  <c r="BI221" i="12"/>
  <c r="P65" i="7" s="1"/>
  <c r="Q65" i="7" s="1"/>
  <c r="BI220" i="12"/>
  <c r="M65" i="7" s="1"/>
  <c r="N65" i="7" s="1"/>
  <c r="L51" i="7"/>
  <c r="AU220" i="12"/>
  <c r="M51" i="7" s="1"/>
  <c r="N51" i="7" s="1"/>
  <c r="AU221" i="12"/>
  <c r="P51" i="7" s="1"/>
  <c r="Q51" i="7" s="1"/>
  <c r="DB221" i="12"/>
  <c r="P110" i="7" s="1"/>
  <c r="Q110" i="7" s="1"/>
  <c r="DB220" i="12"/>
  <c r="M110" i="7" s="1"/>
  <c r="N110" i="7" s="1"/>
  <c r="L110" i="7"/>
  <c r="L220" i="12"/>
  <c r="M16" i="7" s="1"/>
  <c r="N16" i="7" s="1"/>
  <c r="L16" i="7"/>
  <c r="L221" i="12"/>
  <c r="P16" i="7" s="1"/>
  <c r="Q16" i="7" s="1"/>
  <c r="L99" i="7"/>
  <c r="CQ221" i="12"/>
  <c r="P99" i="7" s="1"/>
  <c r="Q99" i="7" s="1"/>
  <c r="CQ220" i="12"/>
  <c r="M99" i="7" s="1"/>
  <c r="N99" i="7" s="1"/>
  <c r="C220" i="12"/>
  <c r="DD219" i="12"/>
  <c r="L7" i="7"/>
  <c r="R7" i="7" s="1"/>
  <c r="C221" i="12"/>
  <c r="L78" i="7"/>
  <c r="BV221" i="12"/>
  <c r="P78" i="7" s="1"/>
  <c r="Q78" i="7" s="1"/>
  <c r="BV220" i="12"/>
  <c r="M78" i="7" s="1"/>
  <c r="N78" i="7" s="1"/>
  <c r="L28" i="7"/>
  <c r="X221" i="12"/>
  <c r="P28" i="7" s="1"/>
  <c r="Q28" i="7" s="1"/>
  <c r="X220" i="12"/>
  <c r="M28" i="7" s="1"/>
  <c r="N28" i="7" s="1"/>
  <c r="BL221" i="12"/>
  <c r="P68" i="7" s="1"/>
  <c r="Q68" i="7" s="1"/>
  <c r="L68" i="7"/>
  <c r="BL220" i="12"/>
  <c r="M68" i="7" s="1"/>
  <c r="N68" i="7" s="1"/>
  <c r="L11" i="7"/>
  <c r="G220" i="12"/>
  <c r="M11" i="7" s="1"/>
  <c r="N11" i="7" s="1"/>
  <c r="G221" i="12"/>
  <c r="P11" i="7" s="1"/>
  <c r="Q11" i="7" s="1"/>
  <c r="CR220" i="12"/>
  <c r="M100" i="7" s="1"/>
  <c r="N100" i="7" s="1"/>
  <c r="CR221" i="12"/>
  <c r="P100" i="7" s="1"/>
  <c r="Q100" i="7" s="1"/>
  <c r="L100" i="7"/>
  <c r="L40" i="7"/>
  <c r="AJ221" i="12"/>
  <c r="P40" i="7" s="1"/>
  <c r="Q40" i="7" s="1"/>
  <c r="AJ220" i="12"/>
  <c r="M40" i="7" s="1"/>
  <c r="N40" i="7" s="1"/>
  <c r="CC220" i="12"/>
  <c r="M85" i="7" s="1"/>
  <c r="N85" i="7" s="1"/>
  <c r="CC221" i="12"/>
  <c r="P85" i="7" s="1"/>
  <c r="Q85" i="7" s="1"/>
  <c r="L85" i="7"/>
  <c r="AN220" i="12"/>
  <c r="M44" i="7" s="1"/>
  <c r="N44" i="7" s="1"/>
  <c r="AN221" i="12"/>
  <c r="P44" i="7" s="1"/>
  <c r="Q44" i="7" s="1"/>
  <c r="L44" i="7"/>
  <c r="S220" i="12"/>
  <c r="M23" i="7" s="1"/>
  <c r="N23" i="7" s="1"/>
  <c r="S221" i="12"/>
  <c r="P23" i="7" s="1"/>
  <c r="Q23" i="7" s="1"/>
  <c r="L23" i="7"/>
  <c r="U221" i="12"/>
  <c r="P25" i="7" s="1"/>
  <c r="Q25" i="7" s="1"/>
  <c r="L25" i="7"/>
  <c r="U220" i="12"/>
  <c r="M25" i="7" s="1"/>
  <c r="N25" i="7" s="1"/>
  <c r="L74" i="7"/>
  <c r="BR220" i="12"/>
  <c r="M74" i="7" s="1"/>
  <c r="N74" i="7" s="1"/>
  <c r="BR221" i="12"/>
  <c r="P74" i="7" s="1"/>
  <c r="Q74" i="7" s="1"/>
  <c r="BP221" i="12"/>
  <c r="P72" i="7" s="1"/>
  <c r="Q72" i="7" s="1"/>
  <c r="L72" i="7"/>
  <c r="BP220" i="12"/>
  <c r="M72" i="7" s="1"/>
  <c r="N72" i="7" s="1"/>
  <c r="AF220" i="12"/>
  <c r="M36" i="7" s="1"/>
  <c r="N36" i="7" s="1"/>
  <c r="L36" i="7"/>
  <c r="AF221" i="12"/>
  <c r="P36" i="7" s="1"/>
  <c r="Q36" i="7" s="1"/>
  <c r="CM221" i="12"/>
  <c r="P95" i="7" s="1"/>
  <c r="Q95" i="7" s="1"/>
  <c r="CM220" i="12"/>
  <c r="M95" i="7" s="1"/>
  <c r="N95" i="7" s="1"/>
  <c r="L95" i="7"/>
  <c r="CJ220" i="12"/>
  <c r="M92" i="7" s="1"/>
  <c r="N92" i="7" s="1"/>
  <c r="CJ221" i="12"/>
  <c r="P92" i="7" s="1"/>
  <c r="Q92" i="7" s="1"/>
  <c r="L92" i="7"/>
  <c r="BA220" i="12"/>
  <c r="M57" i="7" s="1"/>
  <c r="N57" i="7" s="1"/>
  <c r="L57" i="7"/>
  <c r="BA221" i="12"/>
  <c r="P57" i="7" s="1"/>
  <c r="Q57" i="7" s="1"/>
  <c r="L58" i="7"/>
  <c r="BB220" i="12"/>
  <c r="M58" i="7" s="1"/>
  <c r="N58" i="7" s="1"/>
  <c r="BB221" i="12"/>
  <c r="P58" i="7" s="1"/>
  <c r="Q58" i="7" s="1"/>
  <c r="L96" i="7"/>
  <c r="CN220" i="12"/>
  <c r="M96" i="7" s="1"/>
  <c r="N96" i="7" s="1"/>
  <c r="CN221" i="12"/>
  <c r="P96" i="7" s="1"/>
  <c r="Q96" i="7" s="1"/>
  <c r="DC221" i="12"/>
  <c r="P111" i="7" s="1"/>
  <c r="Q111" i="7" s="1"/>
  <c r="DC220" i="12"/>
  <c r="M111" i="7" s="1"/>
  <c r="N111" i="7" s="1"/>
  <c r="L111" i="7"/>
  <c r="P221" i="12"/>
  <c r="P20" i="7" s="1"/>
  <c r="Q20" i="7" s="1"/>
  <c r="L20" i="7"/>
  <c r="P220" i="12"/>
  <c r="M20" i="7" s="1"/>
  <c r="N20" i="7" s="1"/>
  <c r="AE221" i="12"/>
  <c r="P35" i="7" s="1"/>
  <c r="Q35" i="7" s="1"/>
  <c r="AE220" i="12"/>
  <c r="M35" i="7" s="1"/>
  <c r="N35" i="7" s="1"/>
  <c r="L35" i="7"/>
  <c r="L34" i="7"/>
  <c r="AD221" i="12"/>
  <c r="P34" i="7" s="1"/>
  <c r="Q34" i="7" s="1"/>
  <c r="AD220" i="12"/>
  <c r="M34" i="7" s="1"/>
  <c r="N34" i="7" s="1"/>
  <c r="L60" i="7"/>
  <c r="BD220" i="12"/>
  <c r="M60" i="7" s="1"/>
  <c r="N60" i="7" s="1"/>
  <c r="BD221" i="12"/>
  <c r="P60" i="7" s="1"/>
  <c r="Q60" i="7" s="1"/>
  <c r="AG220" i="12"/>
  <c r="M37" i="7" s="1"/>
  <c r="N37" i="7" s="1"/>
  <c r="L37" i="7"/>
  <c r="AG221" i="12"/>
  <c r="P37" i="7" s="1"/>
  <c r="Q37" i="7" s="1"/>
  <c r="L38" i="7"/>
  <c r="AH221" i="12"/>
  <c r="P38" i="7" s="1"/>
  <c r="Q38" i="7" s="1"/>
  <c r="AH220" i="12"/>
  <c r="M38" i="7" s="1"/>
  <c r="N38" i="7" s="1"/>
  <c r="CD221" i="12"/>
  <c r="P86" i="7" s="1"/>
  <c r="Q86" i="7" s="1"/>
  <c r="L86" i="7"/>
  <c r="CD220" i="12"/>
  <c r="M86" i="7" s="1"/>
  <c r="N86" i="7" s="1"/>
  <c r="L98" i="7"/>
  <c r="CP220" i="12"/>
  <c r="M98" i="7" s="1"/>
  <c r="N98" i="7" s="1"/>
  <c r="CP221" i="12"/>
  <c r="P98" i="7" s="1"/>
  <c r="Q98" i="7" s="1"/>
  <c r="L67" i="7"/>
  <c r="BK220" i="12"/>
  <c r="M67" i="7" s="1"/>
  <c r="N67" i="7" s="1"/>
  <c r="BK221" i="12"/>
  <c r="P67" i="7" s="1"/>
  <c r="Q67" i="7" s="1"/>
  <c r="L10" i="7"/>
  <c r="F221" i="12"/>
  <c r="P10" i="7" s="1"/>
  <c r="Q10" i="7" s="1"/>
  <c r="F220" i="12"/>
  <c r="M10" i="7" s="1"/>
  <c r="N10" i="7" s="1"/>
  <c r="AL220" i="12"/>
  <c r="M42" i="7" s="1"/>
  <c r="N42" i="7" s="1"/>
  <c r="AL221" i="12"/>
  <c r="P42" i="7" s="1"/>
  <c r="Q42" i="7" s="1"/>
  <c r="L42" i="7"/>
  <c r="AY220" i="12"/>
  <c r="M55" i="7" s="1"/>
  <c r="N55" i="7" s="1"/>
  <c r="AY221" i="12"/>
  <c r="P55" i="7" s="1"/>
  <c r="Q55" i="7" s="1"/>
  <c r="L55" i="7"/>
  <c r="AM220" i="12"/>
  <c r="M43" i="7" s="1"/>
  <c r="N43" i="7" s="1"/>
  <c r="L43" i="7"/>
  <c r="AM221" i="12"/>
  <c r="P43" i="7" s="1"/>
  <c r="Q43" i="7" s="1"/>
  <c r="L9" i="7"/>
  <c r="E220" i="12"/>
  <c r="M9" i="7" s="1"/>
  <c r="N9" i="7" s="1"/>
  <c r="E221" i="12"/>
  <c r="P9" i="7" s="1"/>
  <c r="Q9" i="7" s="1"/>
  <c r="CT221" i="12"/>
  <c r="P102" i="7" s="1"/>
  <c r="Q102" i="7" s="1"/>
  <c r="L102" i="7"/>
  <c r="CT220" i="12"/>
  <c r="M102" i="7" s="1"/>
  <c r="N102" i="7" s="1"/>
  <c r="CK221" i="12"/>
  <c r="P93" i="7" s="1"/>
  <c r="Q93" i="7" s="1"/>
  <c r="L93" i="7"/>
  <c r="CK220" i="12"/>
  <c r="M93" i="7" s="1"/>
  <c r="N93" i="7" s="1"/>
  <c r="AO220" i="12"/>
  <c r="M45" i="7" s="1"/>
  <c r="N45" i="7" s="1"/>
  <c r="L45" i="7"/>
  <c r="AO221" i="12"/>
  <c r="P45" i="7" s="1"/>
  <c r="Q45" i="7" s="1"/>
  <c r="D81" i="51" l="1"/>
  <c r="O73" i="7"/>
  <c r="H81" i="51" s="1"/>
  <c r="D17" i="51"/>
  <c r="O9" i="7"/>
  <c r="R9" i="7"/>
  <c r="O93" i="7"/>
  <c r="D101" i="51"/>
  <c r="R93" i="7"/>
  <c r="R45" i="7"/>
  <c r="D53" i="51"/>
  <c r="O45" i="7"/>
  <c r="D51" i="51"/>
  <c r="O43" i="7"/>
  <c r="R43" i="7"/>
  <c r="D106" i="51"/>
  <c r="O98" i="7"/>
  <c r="R98" i="7"/>
  <c r="D45" i="51"/>
  <c r="O37" i="7"/>
  <c r="R37" i="7"/>
  <c r="R60" i="7"/>
  <c r="O60" i="7"/>
  <c r="D68" i="51"/>
  <c r="D43" i="51"/>
  <c r="R35" i="7"/>
  <c r="O35" i="7"/>
  <c r="O20" i="7"/>
  <c r="R20" i="7"/>
  <c r="D28" i="51"/>
  <c r="R57" i="7"/>
  <c r="O57" i="7"/>
  <c r="D65" i="51"/>
  <c r="O72" i="7"/>
  <c r="D80" i="51"/>
  <c r="R72" i="7"/>
  <c r="O74" i="7"/>
  <c r="R74" i="7"/>
  <c r="D82" i="51"/>
  <c r="R23" i="7"/>
  <c r="D31" i="51"/>
  <c r="O23" i="7"/>
  <c r="O100" i="7"/>
  <c r="D108" i="51"/>
  <c r="D43" i="56" s="1"/>
  <c r="R100" i="7"/>
  <c r="L112" i="7"/>
  <c r="C41" i="60" s="1"/>
  <c r="D15" i="51"/>
  <c r="R69" i="7"/>
  <c r="O69" i="7"/>
  <c r="D77" i="51"/>
  <c r="D27" i="51"/>
  <c r="R19" i="7"/>
  <c r="O19" i="7"/>
  <c r="O41" i="7"/>
  <c r="R41" i="7"/>
  <c r="D49" i="51"/>
  <c r="R63" i="7"/>
  <c r="O63" i="7"/>
  <c r="D71" i="51"/>
  <c r="R33" i="7"/>
  <c r="O33" i="7"/>
  <c r="D41" i="51"/>
  <c r="O8" i="7"/>
  <c r="R8" i="7"/>
  <c r="D16" i="51"/>
  <c r="D70" i="51"/>
  <c r="O62" i="7"/>
  <c r="R62" i="7"/>
  <c r="D113" i="51"/>
  <c r="R105" i="7"/>
  <c r="O105" i="7"/>
  <c r="D79" i="51"/>
  <c r="O71" i="7"/>
  <c r="R71" i="7"/>
  <c r="O47" i="7"/>
  <c r="R47" i="7"/>
  <c r="D55" i="51"/>
  <c r="O53" i="7"/>
  <c r="R53" i="7"/>
  <c r="D61" i="51"/>
  <c r="O103" i="7"/>
  <c r="R103" i="7"/>
  <c r="D111" i="51"/>
  <c r="D32" i="51"/>
  <c r="R24" i="7"/>
  <c r="O24" i="7"/>
  <c r="D35" i="51"/>
  <c r="O27" i="7"/>
  <c r="R27" i="7"/>
  <c r="R106" i="7"/>
  <c r="D114" i="51"/>
  <c r="O106" i="7"/>
  <c r="R66" i="7"/>
  <c r="D74" i="51"/>
  <c r="O66" i="7"/>
  <c r="R39" i="7"/>
  <c r="O39" i="7"/>
  <c r="D47" i="51"/>
  <c r="L81" i="51"/>
  <c r="O86" i="7"/>
  <c r="D94" i="51"/>
  <c r="R86" i="7"/>
  <c r="D50" i="51"/>
  <c r="R42" i="7"/>
  <c r="O42" i="7"/>
  <c r="R67" i="7"/>
  <c r="O67" i="7"/>
  <c r="D75" i="51"/>
  <c r="D103" i="51"/>
  <c r="R95" i="7"/>
  <c r="O95" i="7"/>
  <c r="O36" i="7"/>
  <c r="R36" i="7"/>
  <c r="D44" i="51"/>
  <c r="D19" i="51"/>
  <c r="O11" i="7"/>
  <c r="R11" i="7"/>
  <c r="R99" i="7"/>
  <c r="D107" i="51"/>
  <c r="O99" i="7"/>
  <c r="D118" i="51"/>
  <c r="D46" i="56" s="1"/>
  <c r="R110" i="7"/>
  <c r="O110" i="7"/>
  <c r="R65" i="7"/>
  <c r="O65" i="7"/>
  <c r="D73" i="51"/>
  <c r="R32" i="7"/>
  <c r="O32" i="7"/>
  <c r="D40" i="51"/>
  <c r="D23" i="51"/>
  <c r="O15" i="7"/>
  <c r="R15" i="7"/>
  <c r="D117" i="51"/>
  <c r="R109" i="7"/>
  <c r="O109" i="7"/>
  <c r="R21" i="7"/>
  <c r="D29" i="51"/>
  <c r="O21" i="7"/>
  <c r="R12" i="7"/>
  <c r="D20" i="51"/>
  <c r="O12" i="7"/>
  <c r="D54" i="51"/>
  <c r="O46" i="7"/>
  <c r="R46" i="7"/>
  <c r="O31" i="7"/>
  <c r="D39" i="51"/>
  <c r="R31" i="7"/>
  <c r="R76" i="7"/>
  <c r="O76" i="7"/>
  <c r="D84" i="51"/>
  <c r="D35" i="56" s="1"/>
  <c r="O84" i="7"/>
  <c r="D92" i="51"/>
  <c r="R84" i="7"/>
  <c r="D30" i="51"/>
  <c r="O22" i="7"/>
  <c r="R22" i="7"/>
  <c r="D98" i="51"/>
  <c r="O90" i="7"/>
  <c r="R90" i="7"/>
  <c r="R94" i="7"/>
  <c r="D102" i="51"/>
  <c r="D40" i="56" s="1"/>
  <c r="O94" i="7"/>
  <c r="R80" i="7"/>
  <c r="D88" i="51"/>
  <c r="O80" i="7"/>
  <c r="R48" i="7"/>
  <c r="O48" i="7"/>
  <c r="D56" i="51"/>
  <c r="O102" i="7"/>
  <c r="R102" i="7"/>
  <c r="D110" i="51"/>
  <c r="R10" i="7"/>
  <c r="D18" i="51"/>
  <c r="O10" i="7"/>
  <c r="D119" i="51"/>
  <c r="D47" i="56" s="1"/>
  <c r="O111" i="7"/>
  <c r="R111" i="7"/>
  <c r="D66" i="51"/>
  <c r="R58" i="7"/>
  <c r="O58" i="7"/>
  <c r="R92" i="7"/>
  <c r="O92" i="7"/>
  <c r="D100" i="51"/>
  <c r="R25" i="7"/>
  <c r="D33" i="51"/>
  <c r="O25" i="7"/>
  <c r="D93" i="51"/>
  <c r="R85" i="7"/>
  <c r="O85" i="7"/>
  <c r="R78" i="7"/>
  <c r="D86" i="51"/>
  <c r="O78" i="7"/>
  <c r="M7" i="7"/>
  <c r="O7" i="7" s="1"/>
  <c r="DD220" i="12"/>
  <c r="O51" i="7"/>
  <c r="D59" i="51"/>
  <c r="R51" i="7"/>
  <c r="D37" i="51"/>
  <c r="R29" i="7"/>
  <c r="O29" i="7"/>
  <c r="D87" i="51"/>
  <c r="R79" i="7"/>
  <c r="O79" i="7"/>
  <c r="D112" i="51"/>
  <c r="R104" i="7"/>
  <c r="O104" i="7"/>
  <c r="O97" i="7"/>
  <c r="D105" i="51"/>
  <c r="R97" i="7"/>
  <c r="R101" i="7"/>
  <c r="D109" i="51"/>
  <c r="O101" i="7"/>
  <c r="R64" i="7"/>
  <c r="D72" i="51"/>
  <c r="D29" i="56" s="1"/>
  <c r="O64" i="7"/>
  <c r="D116" i="51"/>
  <c r="O108" i="7"/>
  <c r="R108" i="7"/>
  <c r="D96" i="51"/>
  <c r="R88" i="7"/>
  <c r="O88" i="7"/>
  <c r="D34" i="51"/>
  <c r="R26" i="7"/>
  <c r="O26" i="7"/>
  <c r="D78" i="51"/>
  <c r="R70" i="7"/>
  <c r="O70" i="7"/>
  <c r="R107" i="7"/>
  <c r="O107" i="7"/>
  <c r="D115" i="51"/>
  <c r="O82" i="7"/>
  <c r="D90" i="51"/>
  <c r="R82" i="7"/>
  <c r="O14" i="7"/>
  <c r="R14" i="7"/>
  <c r="D22" i="51"/>
  <c r="O30" i="7"/>
  <c r="D38" i="51"/>
  <c r="R30" i="7"/>
  <c r="O83" i="7"/>
  <c r="D91" i="51"/>
  <c r="R83" i="7"/>
  <c r="R13" i="7"/>
  <c r="D21" i="51"/>
  <c r="O13" i="7"/>
  <c r="R55" i="7"/>
  <c r="D63" i="51"/>
  <c r="O55" i="7"/>
  <c r="R38" i="7"/>
  <c r="O38" i="7"/>
  <c r="D46" i="51"/>
  <c r="D42" i="51"/>
  <c r="O34" i="7"/>
  <c r="R34" i="7"/>
  <c r="D104" i="51"/>
  <c r="O96" i="7"/>
  <c r="R96" i="7"/>
  <c r="D52" i="51"/>
  <c r="R44" i="7"/>
  <c r="O44" i="7"/>
  <c r="R40" i="7"/>
  <c r="O40" i="7"/>
  <c r="D48" i="51"/>
  <c r="R68" i="7"/>
  <c r="O68" i="7"/>
  <c r="D76" i="51"/>
  <c r="R28" i="7"/>
  <c r="D36" i="51"/>
  <c r="O28" i="7"/>
  <c r="P7" i="7"/>
  <c r="Q7" i="7" s="1"/>
  <c r="DD221" i="12"/>
  <c r="D24" i="51"/>
  <c r="R16" i="7"/>
  <c r="O16" i="7"/>
  <c r="D57" i="51"/>
  <c r="O49" i="7"/>
  <c r="R49" i="7"/>
  <c r="D62" i="51"/>
  <c r="O54" i="7"/>
  <c r="R54" i="7"/>
  <c r="O17" i="7"/>
  <c r="D25" i="51"/>
  <c r="R17" i="7"/>
  <c r="R61" i="7"/>
  <c r="O61" i="7"/>
  <c r="D69" i="51"/>
  <c r="D97" i="51"/>
  <c r="R89" i="7"/>
  <c r="O89" i="7"/>
  <c r="D58" i="51"/>
  <c r="R50" i="7"/>
  <c r="O50" i="7"/>
  <c r="O75" i="7"/>
  <c r="D83" i="51"/>
  <c r="D34" i="56" s="1"/>
  <c r="R75" i="7"/>
  <c r="O81" i="7"/>
  <c r="D89" i="51"/>
  <c r="R81" i="7"/>
  <c r="R52" i="7"/>
  <c r="D60" i="51"/>
  <c r="O52" i="7"/>
  <c r="D64" i="51"/>
  <c r="R56" i="7"/>
  <c r="O56" i="7"/>
  <c r="O87" i="7"/>
  <c r="R87" i="7"/>
  <c r="D95" i="51"/>
  <c r="O91" i="7"/>
  <c r="D99" i="51"/>
  <c r="R91" i="7"/>
  <c r="D67" i="51"/>
  <c r="O59" i="7"/>
  <c r="R59" i="7"/>
  <c r="D85" i="51"/>
  <c r="D36" i="56" s="1"/>
  <c r="R77" i="7"/>
  <c r="O77" i="7"/>
  <c r="O18" i="7"/>
  <c r="R18" i="7"/>
  <c r="D26" i="51"/>
  <c r="D33" i="56" l="1"/>
  <c r="D18" i="56"/>
  <c r="D26" i="56"/>
  <c r="D44" i="56"/>
  <c r="D24" i="56"/>
  <c r="D30" i="56"/>
  <c r="D28" i="56"/>
  <c r="D39" i="56"/>
  <c r="D37" i="56"/>
  <c r="D23" i="56"/>
  <c r="D32" i="56"/>
  <c r="D27" i="56"/>
  <c r="D42" i="56"/>
  <c r="D25" i="56"/>
  <c r="D16" i="56"/>
  <c r="D31" i="56"/>
  <c r="D45" i="56"/>
  <c r="D22" i="56"/>
  <c r="D20" i="56"/>
  <c r="D17" i="56"/>
  <c r="D15" i="56"/>
  <c r="D38" i="56"/>
  <c r="D19" i="56"/>
  <c r="D41" i="56"/>
  <c r="D21" i="56"/>
  <c r="O112" i="7"/>
  <c r="C48" i="60" s="1"/>
  <c r="H15" i="51"/>
  <c r="H26" i="51"/>
  <c r="H95" i="51"/>
  <c r="L69" i="51"/>
  <c r="H52" i="51"/>
  <c r="L38" i="51"/>
  <c r="H78" i="51"/>
  <c r="H96" i="51"/>
  <c r="H72" i="51"/>
  <c r="H29" i="56" s="1"/>
  <c r="H109" i="51"/>
  <c r="L59" i="51"/>
  <c r="H85" i="51"/>
  <c r="H36" i="56" s="1"/>
  <c r="L67" i="51"/>
  <c r="L99" i="51"/>
  <c r="H64" i="51"/>
  <c r="H60" i="51"/>
  <c r="L89" i="51"/>
  <c r="L83" i="51"/>
  <c r="L34" i="56" s="1"/>
  <c r="H58" i="51"/>
  <c r="H97" i="51"/>
  <c r="L25" i="51"/>
  <c r="L62" i="51"/>
  <c r="L57" i="51"/>
  <c r="H24" i="51"/>
  <c r="P112" i="7"/>
  <c r="K48" i="60" s="1"/>
  <c r="Q112" i="7"/>
  <c r="T92" i="7" s="1"/>
  <c r="L36" i="51"/>
  <c r="L76" i="51"/>
  <c r="L48" i="51"/>
  <c r="L46" i="51"/>
  <c r="L63" i="51"/>
  <c r="L21" i="51"/>
  <c r="H91" i="51"/>
  <c r="H38" i="51"/>
  <c r="H22" i="51"/>
  <c r="H90" i="51"/>
  <c r="L115" i="51"/>
  <c r="L72" i="51"/>
  <c r="L29" i="56" s="1"/>
  <c r="L109" i="51"/>
  <c r="H105" i="51"/>
  <c r="H59" i="51"/>
  <c r="H86" i="51"/>
  <c r="H93" i="51"/>
  <c r="H33" i="51"/>
  <c r="H66" i="51"/>
  <c r="L119" i="51"/>
  <c r="L47" i="56" s="1"/>
  <c r="H18" i="51"/>
  <c r="H88" i="51"/>
  <c r="H102" i="51"/>
  <c r="H40" i="56" s="1"/>
  <c r="L98" i="51"/>
  <c r="L30" i="51"/>
  <c r="L92" i="51"/>
  <c r="L39" i="51"/>
  <c r="L54" i="51"/>
  <c r="H20" i="51"/>
  <c r="H29" i="51"/>
  <c r="H117" i="51"/>
  <c r="L23" i="51"/>
  <c r="H118" i="51"/>
  <c r="H46" i="56" s="1"/>
  <c r="H107" i="51"/>
  <c r="L19" i="51"/>
  <c r="H103" i="51"/>
  <c r="H50" i="51"/>
  <c r="H94" i="51"/>
  <c r="H74" i="51"/>
  <c r="H114" i="51"/>
  <c r="L35" i="51"/>
  <c r="H32" i="51"/>
  <c r="L79" i="51"/>
  <c r="H113" i="51"/>
  <c r="L70" i="51"/>
  <c r="H27" i="51"/>
  <c r="H99" i="51"/>
  <c r="H89" i="51"/>
  <c r="H25" i="51"/>
  <c r="L42" i="51"/>
  <c r="L26" i="51"/>
  <c r="L85" i="51"/>
  <c r="L36" i="56" s="1"/>
  <c r="H67" i="51"/>
  <c r="L95" i="51"/>
  <c r="L64" i="51"/>
  <c r="L58" i="51"/>
  <c r="L97" i="51"/>
  <c r="H69" i="51"/>
  <c r="H62" i="51"/>
  <c r="H57" i="51"/>
  <c r="L24" i="51"/>
  <c r="L93" i="51"/>
  <c r="H100" i="51"/>
  <c r="L66" i="51"/>
  <c r="H119" i="51"/>
  <c r="H47" i="56" s="1"/>
  <c r="L110" i="51"/>
  <c r="H56" i="51"/>
  <c r="H98" i="51"/>
  <c r="H30" i="51"/>
  <c r="H84" i="51"/>
  <c r="H35" i="56" s="1"/>
  <c r="H54" i="51"/>
  <c r="L117" i="51"/>
  <c r="H23" i="51"/>
  <c r="H40" i="51"/>
  <c r="H73" i="51"/>
  <c r="L118" i="51"/>
  <c r="L46" i="56" s="1"/>
  <c r="H19" i="51"/>
  <c r="L44" i="51"/>
  <c r="L103" i="51"/>
  <c r="H75" i="51"/>
  <c r="L50" i="51"/>
  <c r="H47" i="51"/>
  <c r="H35" i="51"/>
  <c r="L32" i="51"/>
  <c r="L111" i="51"/>
  <c r="L61" i="51"/>
  <c r="L55" i="51"/>
  <c r="H79" i="51"/>
  <c r="L113" i="51"/>
  <c r="H70" i="51"/>
  <c r="L16" i="51"/>
  <c r="H41" i="51"/>
  <c r="H71" i="51"/>
  <c r="L49" i="51"/>
  <c r="L27" i="51"/>
  <c r="H77" i="51"/>
  <c r="D120" i="51"/>
  <c r="D7" i="51" s="1"/>
  <c r="D7" i="63" s="1"/>
  <c r="L108" i="51"/>
  <c r="L43" i="56" s="1"/>
  <c r="H31" i="51"/>
  <c r="L80" i="51"/>
  <c r="H43" i="51"/>
  <c r="L45" i="51"/>
  <c r="L106" i="51"/>
  <c r="L51" i="51"/>
  <c r="H53" i="51"/>
  <c r="L101" i="51"/>
  <c r="L17" i="51"/>
  <c r="H83" i="51"/>
  <c r="H34" i="56" s="1"/>
  <c r="L91" i="51"/>
  <c r="L116" i="51"/>
  <c r="M112" i="7"/>
  <c r="M114" i="7" s="1"/>
  <c r="N7" i="7"/>
  <c r="L86" i="51"/>
  <c r="L33" i="51"/>
  <c r="L100" i="51"/>
  <c r="L18" i="51"/>
  <c r="H110" i="51"/>
  <c r="L56" i="51"/>
  <c r="L88" i="51"/>
  <c r="L102" i="51"/>
  <c r="L40" i="56" s="1"/>
  <c r="H92" i="51"/>
  <c r="L84" i="51"/>
  <c r="L35" i="56" s="1"/>
  <c r="H39" i="51"/>
  <c r="L20" i="51"/>
  <c r="L29" i="51"/>
  <c r="L40" i="51"/>
  <c r="L73" i="51"/>
  <c r="L107" i="51"/>
  <c r="H44" i="51"/>
  <c r="L75" i="51"/>
  <c r="L94" i="51"/>
  <c r="L47" i="51"/>
  <c r="L74" i="51"/>
  <c r="L114" i="51"/>
  <c r="H111" i="51"/>
  <c r="H61" i="51"/>
  <c r="H55" i="51"/>
  <c r="H16" i="51"/>
  <c r="L41" i="51"/>
  <c r="L71" i="51"/>
  <c r="H49" i="51"/>
  <c r="L77" i="51"/>
  <c r="L15" i="51"/>
  <c r="R112" i="7"/>
  <c r="L82" i="51"/>
  <c r="L33" i="56" s="1"/>
  <c r="H65" i="51"/>
  <c r="L28" i="51"/>
  <c r="L43" i="51"/>
  <c r="H68" i="51"/>
  <c r="H45" i="51"/>
  <c r="H106" i="51"/>
  <c r="H51" i="51"/>
  <c r="H17" i="51"/>
  <c r="L60" i="51"/>
  <c r="H36" i="51"/>
  <c r="L104" i="51"/>
  <c r="H63" i="51"/>
  <c r="H21" i="51"/>
  <c r="L90" i="51"/>
  <c r="H34" i="51"/>
  <c r="L105" i="51"/>
  <c r="H112" i="51"/>
  <c r="H87" i="51"/>
  <c r="H37" i="51"/>
  <c r="H76" i="51"/>
  <c r="H48" i="51"/>
  <c r="L52" i="51"/>
  <c r="H104" i="51"/>
  <c r="H42" i="51"/>
  <c r="H46" i="51"/>
  <c r="L22" i="51"/>
  <c r="H115" i="51"/>
  <c r="L78" i="51"/>
  <c r="L34" i="51"/>
  <c r="L96" i="51"/>
  <c r="H116" i="51"/>
  <c r="L112" i="51"/>
  <c r="L87" i="51"/>
  <c r="L37" i="51"/>
  <c r="L116" i="7"/>
  <c r="L114" i="7"/>
  <c r="H108" i="51"/>
  <c r="H43" i="56" s="1"/>
  <c r="L31" i="51"/>
  <c r="H82" i="51"/>
  <c r="H33" i="56" s="1"/>
  <c r="H80" i="51"/>
  <c r="L65" i="51"/>
  <c r="H28" i="51"/>
  <c r="L68" i="51"/>
  <c r="L53" i="51"/>
  <c r="H101" i="51"/>
  <c r="T7" i="7" l="1"/>
  <c r="K55" i="60"/>
  <c r="AF34" i="60" s="1"/>
  <c r="L42" i="56"/>
  <c r="L26" i="56"/>
  <c r="L20" i="56"/>
  <c r="L25" i="56"/>
  <c r="L19" i="56"/>
  <c r="L15" i="56"/>
  <c r="L21" i="56"/>
  <c r="H22" i="56"/>
  <c r="L27" i="56"/>
  <c r="L31" i="56"/>
  <c r="L30" i="56"/>
  <c r="L37" i="56"/>
  <c r="L45" i="56"/>
  <c r="L23" i="56"/>
  <c r="L39" i="56"/>
  <c r="L44" i="56"/>
  <c r="L16" i="56"/>
  <c r="L17" i="56"/>
  <c r="L24" i="56"/>
  <c r="L22" i="56"/>
  <c r="L18" i="56"/>
  <c r="L41" i="56"/>
  <c r="L32" i="56"/>
  <c r="L38" i="56"/>
  <c r="L28" i="56"/>
  <c r="H17" i="56"/>
  <c r="H24" i="56"/>
  <c r="H25" i="56"/>
  <c r="H21" i="56"/>
  <c r="H32" i="56"/>
  <c r="H15" i="56"/>
  <c r="H18" i="56"/>
  <c r="H19" i="56"/>
  <c r="H30" i="56"/>
  <c r="H42" i="56"/>
  <c r="H39" i="56"/>
  <c r="H27" i="56"/>
  <c r="H28" i="56"/>
  <c r="H23" i="56"/>
  <c r="H16" i="56"/>
  <c r="H26" i="56"/>
  <c r="D48" i="56"/>
  <c r="D7" i="56" s="1"/>
  <c r="H20" i="56"/>
  <c r="H31" i="56"/>
  <c r="H38" i="56"/>
  <c r="H45" i="56"/>
  <c r="H41" i="56"/>
  <c r="H37" i="56"/>
  <c r="H44" i="56"/>
  <c r="L120" i="51"/>
  <c r="D9" i="51" s="1"/>
  <c r="Q116" i="7"/>
  <c r="T41" i="7"/>
  <c r="T65" i="7"/>
  <c r="T84" i="7"/>
  <c r="T89" i="7"/>
  <c r="T58" i="7"/>
  <c r="T69" i="7"/>
  <c r="T106" i="7"/>
  <c r="T42" i="7"/>
  <c r="T36" i="7"/>
  <c r="T109" i="7"/>
  <c r="T15" i="7"/>
  <c r="T25" i="7"/>
  <c r="T60" i="7"/>
  <c r="T111" i="7"/>
  <c r="T96" i="7"/>
  <c r="T110" i="7"/>
  <c r="T67" i="7"/>
  <c r="T18" i="7"/>
  <c r="T107" i="7"/>
  <c r="T55" i="7"/>
  <c r="T80" i="7"/>
  <c r="T24" i="7"/>
  <c r="T27" i="7"/>
  <c r="T22" i="7"/>
  <c r="T93" i="7"/>
  <c r="T43" i="7"/>
  <c r="T85" i="7"/>
  <c r="T29" i="7"/>
  <c r="T76" i="7"/>
  <c r="T90" i="7"/>
  <c r="T33" i="7"/>
  <c r="T100" i="7"/>
  <c r="T73" i="7"/>
  <c r="T20" i="7"/>
  <c r="T21" i="7"/>
  <c r="T30" i="7"/>
  <c r="T45" i="7"/>
  <c r="T51" i="7"/>
  <c r="T50" i="7"/>
  <c r="T78" i="7"/>
  <c r="T8" i="7"/>
  <c r="T19" i="7"/>
  <c r="T70" i="7"/>
  <c r="T105" i="7"/>
  <c r="T44" i="7"/>
  <c r="T48" i="7"/>
  <c r="T54" i="7"/>
  <c r="T32" i="7"/>
  <c r="T101" i="7"/>
  <c r="T68" i="7"/>
  <c r="T57" i="7"/>
  <c r="T47" i="7"/>
  <c r="T59" i="7"/>
  <c r="T79" i="7"/>
  <c r="T14" i="7"/>
  <c r="T62" i="7"/>
  <c r="T35" i="7"/>
  <c r="T56" i="7"/>
  <c r="T82" i="7"/>
  <c r="T94" i="7"/>
  <c r="T26" i="7"/>
  <c r="T103" i="7"/>
  <c r="T64" i="7"/>
  <c r="T81" i="7"/>
  <c r="T61" i="7"/>
  <c r="T34" i="7"/>
  <c r="T17" i="7"/>
  <c r="T75" i="7"/>
  <c r="T39" i="7"/>
  <c r="T91" i="7"/>
  <c r="T63" i="7"/>
  <c r="T108" i="7"/>
  <c r="T38" i="7"/>
  <c r="T95" i="7"/>
  <c r="T16" i="7"/>
  <c r="T97" i="7"/>
  <c r="T83" i="7"/>
  <c r="T102" i="7"/>
  <c r="T13" i="7"/>
  <c r="T11" i="7"/>
  <c r="T87" i="7"/>
  <c r="T40" i="7"/>
  <c r="T74" i="7"/>
  <c r="T12" i="7"/>
  <c r="T52" i="7"/>
  <c r="T10" i="7"/>
  <c r="T23" i="7"/>
  <c r="T98" i="7"/>
  <c r="T53" i="7"/>
  <c r="T104" i="7"/>
  <c r="T71" i="7"/>
  <c r="T66" i="7"/>
  <c r="T28" i="7"/>
  <c r="T72" i="7"/>
  <c r="T86" i="7"/>
  <c r="T88" i="7"/>
  <c r="T99" i="7"/>
  <c r="T31" i="7"/>
  <c r="T9" i="7"/>
  <c r="T46" i="7"/>
  <c r="T49" i="7"/>
  <c r="T77" i="7"/>
  <c r="T37" i="7"/>
  <c r="N112" i="7"/>
  <c r="P114" i="7"/>
  <c r="E114" i="7"/>
  <c r="H120" i="51"/>
  <c r="D8" i="51" s="1"/>
  <c r="D8" i="63" s="1"/>
  <c r="D9" i="63" l="1"/>
  <c r="L48" i="56"/>
  <c r="D9" i="56" s="1"/>
  <c r="H48" i="56"/>
  <c r="D8" i="56" s="1"/>
  <c r="V49" i="7"/>
  <c r="U49" i="7"/>
  <c r="V10" i="7"/>
  <c r="U10" i="7"/>
  <c r="U46" i="7"/>
  <c r="V46" i="7"/>
  <c r="U66" i="7"/>
  <c r="V66" i="7"/>
  <c r="V37" i="7"/>
  <c r="U37" i="7"/>
  <c r="V9" i="7"/>
  <c r="U9" i="7"/>
  <c r="U86" i="7"/>
  <c r="V86" i="7"/>
  <c r="U71" i="7"/>
  <c r="V71" i="7"/>
  <c r="U98" i="7"/>
  <c r="V98" i="7"/>
  <c r="V12" i="7"/>
  <c r="U12" i="7"/>
  <c r="U11" i="7"/>
  <c r="V11" i="7"/>
  <c r="U97" i="7"/>
  <c r="V97" i="7"/>
  <c r="U108" i="7"/>
  <c r="V108" i="7"/>
  <c r="V75" i="7"/>
  <c r="U75" i="7"/>
  <c r="U81" i="7"/>
  <c r="V81" i="7"/>
  <c r="V94" i="7"/>
  <c r="U94" i="7"/>
  <c r="V62" i="7"/>
  <c r="U62" i="7"/>
  <c r="U47" i="7"/>
  <c r="V47" i="7"/>
  <c r="U101" i="7"/>
  <c r="V101" i="7"/>
  <c r="V44" i="7"/>
  <c r="U44" i="7"/>
  <c r="V8" i="7"/>
  <c r="U8" i="7"/>
  <c r="U45" i="7"/>
  <c r="V45" i="7"/>
  <c r="V73" i="7"/>
  <c r="U73" i="7"/>
  <c r="U76" i="7"/>
  <c r="V76" i="7"/>
  <c r="U93" i="7"/>
  <c r="V93" i="7"/>
  <c r="V80" i="7"/>
  <c r="U80" i="7"/>
  <c r="U67" i="7"/>
  <c r="V67" i="7"/>
  <c r="V60" i="7"/>
  <c r="U60" i="7"/>
  <c r="U36" i="7"/>
  <c r="V36" i="7"/>
  <c r="U58" i="7"/>
  <c r="V58" i="7"/>
  <c r="V41" i="7"/>
  <c r="U41" i="7"/>
  <c r="U53" i="7"/>
  <c r="V53" i="7"/>
  <c r="U95" i="7"/>
  <c r="V95" i="7"/>
  <c r="V34" i="7"/>
  <c r="U34" i="7"/>
  <c r="V68" i="7"/>
  <c r="U68" i="7"/>
  <c r="V77" i="7"/>
  <c r="U77" i="7"/>
  <c r="U31" i="7"/>
  <c r="V31" i="7"/>
  <c r="U72" i="7"/>
  <c r="V72" i="7"/>
  <c r="U104" i="7"/>
  <c r="V104" i="7"/>
  <c r="V23" i="7"/>
  <c r="U23" i="7"/>
  <c r="U74" i="7"/>
  <c r="V74" i="7"/>
  <c r="U13" i="7"/>
  <c r="V13" i="7"/>
  <c r="U16" i="7"/>
  <c r="V16" i="7"/>
  <c r="U63" i="7"/>
  <c r="V63" i="7"/>
  <c r="U17" i="7"/>
  <c r="V17" i="7"/>
  <c r="V64" i="7"/>
  <c r="U64" i="7"/>
  <c r="U82" i="7"/>
  <c r="V82" i="7"/>
  <c r="V14" i="7"/>
  <c r="U14" i="7"/>
  <c r="U57" i="7"/>
  <c r="V57" i="7"/>
  <c r="V32" i="7"/>
  <c r="U32" i="7"/>
  <c r="V105" i="7"/>
  <c r="U105" i="7"/>
  <c r="V78" i="7"/>
  <c r="U78" i="7"/>
  <c r="V30" i="7"/>
  <c r="U30" i="7"/>
  <c r="V100" i="7"/>
  <c r="U100" i="7"/>
  <c r="U29" i="7"/>
  <c r="V29" i="7"/>
  <c r="V22" i="7"/>
  <c r="U22" i="7"/>
  <c r="V55" i="7"/>
  <c r="U55" i="7"/>
  <c r="V110" i="7"/>
  <c r="U110" i="7"/>
  <c r="U25" i="7"/>
  <c r="V25" i="7"/>
  <c r="U42" i="7"/>
  <c r="V42" i="7"/>
  <c r="V89" i="7"/>
  <c r="U89" i="7"/>
  <c r="U99" i="7"/>
  <c r="V99" i="7"/>
  <c r="V40" i="7"/>
  <c r="U40" i="7"/>
  <c r="U103" i="7"/>
  <c r="V103" i="7"/>
  <c r="U79" i="7"/>
  <c r="V79" i="7"/>
  <c r="V70" i="7"/>
  <c r="U70" i="7"/>
  <c r="U50" i="7"/>
  <c r="V50" i="7"/>
  <c r="V21" i="7"/>
  <c r="U21" i="7"/>
  <c r="U33" i="7"/>
  <c r="V33" i="7"/>
  <c r="V85" i="7"/>
  <c r="U85" i="7"/>
  <c r="V27" i="7"/>
  <c r="U27" i="7"/>
  <c r="V107" i="7"/>
  <c r="U107" i="7"/>
  <c r="U96" i="7"/>
  <c r="V96" i="7"/>
  <c r="V15" i="7"/>
  <c r="U15" i="7"/>
  <c r="V106" i="7"/>
  <c r="U106" i="7"/>
  <c r="V84" i="7"/>
  <c r="U84" i="7"/>
  <c r="V28" i="7"/>
  <c r="U28" i="7"/>
  <c r="U102" i="7"/>
  <c r="V102" i="7"/>
  <c r="V91" i="7"/>
  <c r="U91" i="7"/>
  <c r="V56" i="7"/>
  <c r="U56" i="7"/>
  <c r="U54" i="7"/>
  <c r="V54" i="7"/>
  <c r="U88" i="7"/>
  <c r="V88" i="7"/>
  <c r="V7" i="7"/>
  <c r="U7" i="7"/>
  <c r="T112" i="7"/>
  <c r="AF41" i="60" s="1"/>
  <c r="V52" i="7"/>
  <c r="U52" i="7"/>
  <c r="V87" i="7"/>
  <c r="U87" i="7"/>
  <c r="V83" i="7"/>
  <c r="U83" i="7"/>
  <c r="V38" i="7"/>
  <c r="U38" i="7"/>
  <c r="U39" i="7"/>
  <c r="V39" i="7"/>
  <c r="V61" i="7"/>
  <c r="U61" i="7"/>
  <c r="U26" i="7"/>
  <c r="V26" i="7"/>
  <c r="U35" i="7"/>
  <c r="V35" i="7"/>
  <c r="V59" i="7"/>
  <c r="U59" i="7"/>
  <c r="U92" i="7"/>
  <c r="V92" i="7"/>
  <c r="V48" i="7"/>
  <c r="U48" i="7"/>
  <c r="U19" i="7"/>
  <c r="V19" i="7"/>
  <c r="U51" i="7"/>
  <c r="V51" i="7"/>
  <c r="V20" i="7"/>
  <c r="U20" i="7"/>
  <c r="V90" i="7"/>
  <c r="U90" i="7"/>
  <c r="V43" i="7"/>
  <c r="U43" i="7"/>
  <c r="V24" i="7"/>
  <c r="U24" i="7"/>
  <c r="U18" i="7"/>
  <c r="V18" i="7"/>
  <c r="U111" i="7"/>
  <c r="V111" i="7"/>
  <c r="V109" i="7"/>
  <c r="U109" i="7"/>
  <c r="V69" i="7"/>
  <c r="U69" i="7"/>
  <c r="V65" i="7"/>
  <c r="U65" i="7"/>
  <c r="CW270" i="12" l="1"/>
  <c r="AC270" i="12"/>
  <c r="T270" i="12"/>
  <c r="AD270" i="12"/>
  <c r="BE270" i="12"/>
  <c r="AZ270" i="12"/>
  <c r="CT270" i="12"/>
  <c r="AP270" i="12"/>
  <c r="BI270" i="12"/>
  <c r="CS270" i="12"/>
  <c r="BG270" i="12"/>
  <c r="CM270" i="12"/>
  <c r="AQ270" i="12"/>
  <c r="AK270" i="12"/>
  <c r="C270" i="12"/>
  <c r="CX270" i="12"/>
  <c r="CG270" i="12"/>
  <c r="AI270" i="12"/>
  <c r="AN270" i="12"/>
  <c r="G270" i="12"/>
  <c r="CE270" i="12"/>
  <c r="CA270" i="12"/>
  <c r="I270" i="12"/>
  <c r="AA270" i="12"/>
  <c r="BC270" i="12"/>
  <c r="CQ270" i="12"/>
  <c r="BF270" i="12"/>
  <c r="CF270" i="12"/>
  <c r="CC270" i="12"/>
  <c r="BP270" i="12"/>
  <c r="CL270" i="12"/>
  <c r="CH270" i="12"/>
  <c r="U270" i="12"/>
  <c r="BZ270" i="12"/>
  <c r="BN270" i="12"/>
  <c r="Q270" i="12"/>
  <c r="AV270" i="12"/>
  <c r="V270" i="12"/>
  <c r="AF270" i="12"/>
  <c r="AM270" i="12"/>
  <c r="H270" i="12"/>
  <c r="CU270" i="12"/>
  <c r="K270" i="12"/>
  <c r="AB270" i="12"/>
  <c r="BA270" i="12"/>
  <c r="CJ270" i="12"/>
  <c r="AU270" i="12"/>
  <c r="CO270" i="12"/>
  <c r="CZ270" i="12"/>
  <c r="BJ270" i="12"/>
  <c r="CR270" i="12"/>
  <c r="CD270" i="12"/>
  <c r="CP270" i="12"/>
  <c r="AJ270" i="12"/>
  <c r="BM270" i="12"/>
  <c r="BD270" i="12"/>
  <c r="AG270" i="12"/>
  <c r="AH270" i="12"/>
  <c r="L270" i="12"/>
  <c r="W270" i="12"/>
  <c r="BL270" i="12"/>
  <c r="CY270" i="12"/>
  <c r="BS270" i="12"/>
  <c r="J270" i="12"/>
  <c r="BT270" i="12"/>
  <c r="D270" i="12"/>
  <c r="R270" i="12"/>
  <c r="BV270" i="12"/>
  <c r="Z270" i="12"/>
  <c r="Y270" i="12"/>
  <c r="BR270" i="12"/>
  <c r="S270" i="12"/>
  <c r="F270" i="12"/>
  <c r="AO270" i="12"/>
  <c r="X270" i="12"/>
  <c r="BY270" i="12"/>
  <c r="CN270" i="12"/>
  <c r="N270" i="12"/>
  <c r="DC270" i="12"/>
  <c r="AS270" i="12"/>
  <c r="M270" i="12"/>
  <c r="AY270" i="12"/>
  <c r="BH270" i="12"/>
  <c r="CB270" i="12"/>
  <c r="BO270" i="12"/>
  <c r="O270" i="12"/>
  <c r="BB270" i="12"/>
  <c r="BX270" i="12"/>
  <c r="AR270" i="12"/>
  <c r="AX270" i="12"/>
  <c r="BQ270" i="12"/>
  <c r="CV270" i="12"/>
  <c r="BU270" i="12"/>
  <c r="DA270" i="12"/>
  <c r="CI270" i="12"/>
  <c r="P270" i="12"/>
  <c r="AT270" i="12"/>
  <c r="AE270" i="12"/>
  <c r="AW270" i="12"/>
  <c r="AL270" i="12"/>
  <c r="CK270" i="12"/>
  <c r="DB270" i="12"/>
  <c r="BK270" i="12"/>
  <c r="BW270" i="12"/>
  <c r="E270" i="12"/>
  <c r="BQ245" i="12"/>
  <c r="W245" i="12"/>
  <c r="AR245" i="12"/>
  <c r="CC245" i="12"/>
  <c r="BK245" i="12"/>
  <c r="BR245" i="12"/>
  <c r="AW245" i="12"/>
  <c r="AZ245" i="12"/>
  <c r="C245" i="12"/>
  <c r="AF245" i="12"/>
  <c r="AP245" i="12"/>
  <c r="AE245" i="12"/>
  <c r="BW245" i="12"/>
  <c r="P245" i="12"/>
  <c r="DC245" i="12"/>
  <c r="G245" i="12"/>
  <c r="I245" i="12"/>
  <c r="AN245" i="12"/>
  <c r="BY245" i="12"/>
  <c r="K245" i="12"/>
  <c r="AV245" i="12"/>
  <c r="BJ245" i="12"/>
  <c r="M245" i="12"/>
  <c r="AJ245" i="12"/>
  <c r="BC245" i="12"/>
  <c r="CM245" i="12"/>
  <c r="BM245" i="12"/>
  <c r="AB245" i="12"/>
  <c r="AU245" i="12"/>
  <c r="AO245" i="12"/>
  <c r="AC245" i="12"/>
  <c r="R245" i="12"/>
  <c r="BE245" i="12"/>
  <c r="CZ245" i="12"/>
  <c r="CX245" i="12"/>
  <c r="BS245" i="12"/>
  <c r="T245" i="12"/>
  <c r="U245" i="12"/>
  <c r="N245" i="12"/>
  <c r="BA245" i="12"/>
  <c r="BF245" i="12"/>
  <c r="S245" i="12"/>
  <c r="AG245" i="12"/>
  <c r="CO245" i="12"/>
  <c r="AM245" i="12"/>
  <c r="BX245" i="12"/>
  <c r="Q245" i="12"/>
  <c r="CH245" i="12"/>
  <c r="BP245" i="12"/>
  <c r="BL245" i="12"/>
  <c r="AX245" i="12"/>
  <c r="L245" i="12"/>
  <c r="CB245" i="12"/>
  <c r="BU245" i="12"/>
  <c r="AI245" i="12"/>
  <c r="AT245" i="12"/>
  <c r="BT245" i="12"/>
  <c r="O245" i="12"/>
  <c r="AL245" i="12"/>
  <c r="CS245" i="12"/>
  <c r="CP245" i="12"/>
  <c r="CJ245" i="12"/>
  <c r="CY245" i="12"/>
  <c r="CT245" i="12"/>
  <c r="J245" i="12"/>
  <c r="DA245" i="12"/>
  <c r="AY245" i="12"/>
  <c r="CU245" i="12"/>
  <c r="AS245" i="12"/>
  <c r="BN245" i="12"/>
  <c r="CF245" i="12"/>
  <c r="BZ245" i="12"/>
  <c r="CL245" i="12"/>
  <c r="BV245" i="12"/>
  <c r="AK245" i="12"/>
  <c r="BH245" i="12"/>
  <c r="BG245" i="12"/>
  <c r="DB245" i="12"/>
  <c r="Z245" i="12"/>
  <c r="AQ245" i="12"/>
  <c r="BB245" i="12"/>
  <c r="E245" i="12"/>
  <c r="CE245" i="12"/>
  <c r="V245" i="12"/>
  <c r="Y245" i="12"/>
  <c r="CQ245" i="12"/>
  <c r="F245" i="12"/>
  <c r="CI245" i="12"/>
  <c r="AH245" i="12"/>
  <c r="CV245" i="12"/>
  <c r="CA245" i="12"/>
  <c r="CW245" i="12"/>
  <c r="BD245" i="12"/>
  <c r="X245" i="12"/>
  <c r="CG245" i="12"/>
  <c r="BI245" i="12"/>
  <c r="CN245" i="12"/>
  <c r="D245" i="12"/>
  <c r="CK245" i="12"/>
  <c r="AA245" i="12"/>
  <c r="BO245" i="12"/>
  <c r="H245" i="12"/>
  <c r="CD245" i="12"/>
  <c r="AD245" i="12"/>
  <c r="CR245" i="12"/>
  <c r="BA275" i="12"/>
  <c r="AN275" i="12"/>
  <c r="Z275" i="12"/>
  <c r="P275" i="12"/>
  <c r="U275" i="12"/>
  <c r="CB275" i="12"/>
  <c r="CO275" i="12"/>
  <c r="T275" i="12"/>
  <c r="BH275" i="12"/>
  <c r="BZ275" i="12"/>
  <c r="DC275" i="12"/>
  <c r="BF275" i="12"/>
  <c r="AT275" i="12"/>
  <c r="BW275" i="12"/>
  <c r="AF275" i="12"/>
  <c r="AC275" i="12"/>
  <c r="AB275" i="12"/>
  <c r="BO275" i="12"/>
  <c r="F275" i="12"/>
  <c r="BJ275" i="12"/>
  <c r="AG275" i="12"/>
  <c r="H275" i="12"/>
  <c r="BL275" i="12"/>
  <c r="AR275" i="12"/>
  <c r="CN275" i="12"/>
  <c r="CM275" i="12"/>
  <c r="BM275" i="12"/>
  <c r="AD275" i="12"/>
  <c r="BT275" i="12"/>
  <c r="BS275" i="12"/>
  <c r="O275" i="12"/>
  <c r="CL275" i="12"/>
  <c r="AH275" i="12"/>
  <c r="E275" i="12"/>
  <c r="CJ275" i="12"/>
  <c r="BI275" i="12"/>
  <c r="L275" i="12"/>
  <c r="BR275" i="12"/>
  <c r="AS275" i="12"/>
  <c r="AM275" i="12"/>
  <c r="CY275" i="12"/>
  <c r="CX275" i="12"/>
  <c r="CD275" i="12"/>
  <c r="K275" i="12"/>
  <c r="X275" i="12"/>
  <c r="CH275" i="12"/>
  <c r="DA275" i="12"/>
  <c r="C275" i="12"/>
  <c r="AJ275" i="12"/>
  <c r="AU275" i="12"/>
  <c r="CE275" i="12"/>
  <c r="CF275" i="12"/>
  <c r="CR275" i="12"/>
  <c r="BD275" i="12"/>
  <c r="W275" i="12"/>
  <c r="AQ275" i="12"/>
  <c r="BB275" i="12"/>
  <c r="DB275" i="12"/>
  <c r="Q275" i="12"/>
  <c r="CZ275" i="12"/>
  <c r="BX275" i="12"/>
  <c r="M275" i="12"/>
  <c r="CP275" i="12"/>
  <c r="BG275" i="12"/>
  <c r="R275" i="12"/>
  <c r="AY275" i="12"/>
  <c r="AA275" i="12"/>
  <c r="AP275" i="12"/>
  <c r="BK275" i="12"/>
  <c r="CW275" i="12"/>
  <c r="CA275" i="12"/>
  <c r="BE275" i="12"/>
  <c r="CG275" i="12"/>
  <c r="AV275" i="12"/>
  <c r="Y275" i="12"/>
  <c r="BV275" i="12"/>
  <c r="AI275" i="12"/>
  <c r="AX275" i="12"/>
  <c r="BN275" i="12"/>
  <c r="AE275" i="12"/>
  <c r="N275" i="12"/>
  <c r="AZ275" i="12"/>
  <c r="CI275" i="12"/>
  <c r="CC275" i="12"/>
  <c r="CU275" i="12"/>
  <c r="CT275" i="12"/>
  <c r="BQ275" i="12"/>
  <c r="AO275" i="12"/>
  <c r="D275" i="12"/>
  <c r="CK275" i="12"/>
  <c r="G275" i="12"/>
  <c r="V275" i="12"/>
  <c r="S275" i="12"/>
  <c r="I275" i="12"/>
  <c r="AL275" i="12"/>
  <c r="BP275" i="12"/>
  <c r="AK275" i="12"/>
  <c r="BC275" i="12"/>
  <c r="BU275" i="12"/>
  <c r="BY275" i="12"/>
  <c r="CV275" i="12"/>
  <c r="CS275" i="12"/>
  <c r="CQ275" i="12"/>
  <c r="J275" i="12"/>
  <c r="AW275" i="12"/>
  <c r="AB234" i="12"/>
  <c r="AP234" i="12"/>
  <c r="CS234" i="12"/>
  <c r="BS234" i="12"/>
  <c r="BN234" i="12"/>
  <c r="F234" i="12"/>
  <c r="BP234" i="12"/>
  <c r="BB234" i="12"/>
  <c r="AU234" i="12"/>
  <c r="BJ234" i="12"/>
  <c r="O234" i="12"/>
  <c r="CX234" i="12"/>
  <c r="AG234" i="12"/>
  <c r="DC234" i="12"/>
  <c r="BF234" i="12"/>
  <c r="Z234" i="12"/>
  <c r="DA234" i="12"/>
  <c r="K234" i="12"/>
  <c r="DB234" i="12"/>
  <c r="AO234" i="12"/>
  <c r="BM234" i="12"/>
  <c r="AN234" i="12"/>
  <c r="CD234" i="12"/>
  <c r="P234" i="12"/>
  <c r="BO234" i="12"/>
  <c r="BT234" i="12"/>
  <c r="CA234" i="12"/>
  <c r="CE234" i="12"/>
  <c r="CL234" i="12"/>
  <c r="AX234" i="12"/>
  <c r="BY234" i="12"/>
  <c r="AL234" i="12"/>
  <c r="CP234" i="12"/>
  <c r="C234" i="12"/>
  <c r="BZ234" i="12"/>
  <c r="AZ234" i="12"/>
  <c r="CI234" i="12"/>
  <c r="CN234" i="12"/>
  <c r="BA234" i="12"/>
  <c r="S234" i="12"/>
  <c r="AA234" i="12"/>
  <c r="CC234" i="12"/>
  <c r="AS234" i="12"/>
  <c r="AD234" i="12"/>
  <c r="CV234" i="12"/>
  <c r="BH234" i="12"/>
  <c r="CM234" i="12"/>
  <c r="D234" i="12"/>
  <c r="Q234" i="12"/>
  <c r="AY234" i="12"/>
  <c r="AM234" i="12"/>
  <c r="CY234" i="12"/>
  <c r="X234" i="12"/>
  <c r="AI234" i="12"/>
  <c r="BW234" i="12"/>
  <c r="AV234" i="12"/>
  <c r="BX234" i="12"/>
  <c r="BK234" i="12"/>
  <c r="BQ234" i="12"/>
  <c r="CG234" i="12"/>
  <c r="I234" i="12"/>
  <c r="BR234" i="12"/>
  <c r="N234" i="12"/>
  <c r="AJ234" i="12"/>
  <c r="AQ234" i="12"/>
  <c r="BU234" i="12"/>
  <c r="BV234" i="12"/>
  <c r="G234" i="12"/>
  <c r="AH234" i="12"/>
  <c r="AE234" i="12"/>
  <c r="CR234" i="12"/>
  <c r="AR234" i="12"/>
  <c r="CZ234" i="12"/>
  <c r="BE234" i="12"/>
  <c r="CT234" i="12"/>
  <c r="M234" i="12"/>
  <c r="CF234" i="12"/>
  <c r="R234" i="12"/>
  <c r="BC234" i="12"/>
  <c r="CH234" i="12"/>
  <c r="CB234" i="12"/>
  <c r="CK234" i="12"/>
  <c r="AC234" i="12"/>
  <c r="E234" i="12"/>
  <c r="CJ234" i="12"/>
  <c r="CU234" i="12"/>
  <c r="T234" i="12"/>
  <c r="AW234" i="12"/>
  <c r="BI234" i="12"/>
  <c r="W234" i="12"/>
  <c r="BG234" i="12"/>
  <c r="J234" i="12"/>
  <c r="CQ234" i="12"/>
  <c r="L234" i="12"/>
  <c r="BD234" i="12"/>
  <c r="CW234" i="12"/>
  <c r="CO234" i="12"/>
  <c r="Y234" i="12"/>
  <c r="AF234" i="12"/>
  <c r="AK234" i="12"/>
  <c r="H234" i="12"/>
  <c r="V234" i="12"/>
  <c r="BL234" i="12"/>
  <c r="AT234" i="12"/>
  <c r="U234" i="12"/>
  <c r="AH283" i="12"/>
  <c r="CJ283" i="12"/>
  <c r="V283" i="12"/>
  <c r="AO283" i="12"/>
  <c r="M283" i="12"/>
  <c r="BU283" i="12"/>
  <c r="AR283" i="12"/>
  <c r="BH283" i="12"/>
  <c r="BF283" i="12"/>
  <c r="P283" i="12"/>
  <c r="CB283" i="12"/>
  <c r="N283" i="12"/>
  <c r="AV283" i="12"/>
  <c r="AW283" i="12"/>
  <c r="BJ283" i="12"/>
  <c r="W283" i="12"/>
  <c r="BI283" i="12"/>
  <c r="BM283" i="12"/>
  <c r="AI283" i="12"/>
  <c r="AA283" i="12"/>
  <c r="CW283" i="12"/>
  <c r="T283" i="12"/>
  <c r="BL283" i="12"/>
  <c r="DA283" i="12"/>
  <c r="BX283" i="12"/>
  <c r="BD283" i="12"/>
  <c r="CI283" i="12"/>
  <c r="CA283" i="12"/>
  <c r="BW283" i="12"/>
  <c r="AP283" i="12"/>
  <c r="AB283" i="12"/>
  <c r="Q283" i="12"/>
  <c r="BY283" i="12"/>
  <c r="Z283" i="12"/>
  <c r="CU283" i="12"/>
  <c r="BP283" i="12"/>
  <c r="BB283" i="12"/>
  <c r="F283" i="12"/>
  <c r="AY283" i="12"/>
  <c r="AL283" i="12"/>
  <c r="C283" i="12"/>
  <c r="BQ283" i="12"/>
  <c r="AS283" i="12"/>
  <c r="DB283" i="12"/>
  <c r="R283" i="12"/>
  <c r="Y283" i="12"/>
  <c r="S283" i="12"/>
  <c r="CR283" i="12"/>
  <c r="CS283" i="12"/>
  <c r="AG283" i="12"/>
  <c r="AE283" i="12"/>
  <c r="AU283" i="12"/>
  <c r="CN283" i="12"/>
  <c r="CF283" i="12"/>
  <c r="CL283" i="12"/>
  <c r="U283" i="12"/>
  <c r="I283" i="12"/>
  <c r="BV283" i="12"/>
  <c r="BA283" i="12"/>
  <c r="CD283" i="12"/>
  <c r="AN283" i="12"/>
  <c r="CO283" i="12"/>
  <c r="AM283" i="12"/>
  <c r="K283" i="12"/>
  <c r="AZ283" i="12"/>
  <c r="CE283" i="12"/>
  <c r="AC283" i="12"/>
  <c r="BR283" i="12"/>
  <c r="CV283" i="12"/>
  <c r="BS283" i="12"/>
  <c r="BK283" i="12"/>
  <c r="CG283" i="12"/>
  <c r="BC283" i="12"/>
  <c r="CZ283" i="12"/>
  <c r="AJ283" i="12"/>
  <c r="CM283" i="12"/>
  <c r="E283" i="12"/>
  <c r="CY283" i="12"/>
  <c r="AF283" i="12"/>
  <c r="BG283" i="12"/>
  <c r="BO283" i="12"/>
  <c r="D283" i="12"/>
  <c r="BT283" i="12"/>
  <c r="J283" i="12"/>
  <c r="AX283" i="12"/>
  <c r="CQ283" i="12"/>
  <c r="AT283" i="12"/>
  <c r="CP283" i="12"/>
  <c r="G283" i="12"/>
  <c r="DC283" i="12"/>
  <c r="AK283" i="12"/>
  <c r="H283" i="12"/>
  <c r="AQ283" i="12"/>
  <c r="CC283" i="12"/>
  <c r="CK283" i="12"/>
  <c r="L283" i="12"/>
  <c r="BZ283" i="12"/>
  <c r="O283" i="12"/>
  <c r="CX283" i="12"/>
  <c r="AD283" i="12"/>
  <c r="CH283" i="12"/>
  <c r="X283" i="12"/>
  <c r="CT283" i="12"/>
  <c r="BN283" i="12"/>
  <c r="BE283" i="12"/>
  <c r="BD284" i="12"/>
  <c r="R284" i="12"/>
  <c r="CX284" i="12"/>
  <c r="J284" i="12"/>
  <c r="CR284" i="12"/>
  <c r="N284" i="12"/>
  <c r="T284" i="12"/>
  <c r="AF284" i="12"/>
  <c r="CB284" i="12"/>
  <c r="BH284" i="12"/>
  <c r="BJ284" i="12"/>
  <c r="BB284" i="12"/>
  <c r="K284" i="12"/>
  <c r="BQ284" i="12"/>
  <c r="BN284" i="12"/>
  <c r="AP284" i="12"/>
  <c r="S284" i="12"/>
  <c r="P284" i="12"/>
  <c r="V284" i="12"/>
  <c r="CF284" i="12"/>
  <c r="CJ284" i="12"/>
  <c r="BW284" i="12"/>
  <c r="BA284" i="12"/>
  <c r="AO284" i="12"/>
  <c r="F284" i="12"/>
  <c r="CO284" i="12"/>
  <c r="CZ284" i="12"/>
  <c r="AR284" i="12"/>
  <c r="BL284" i="12"/>
  <c r="CI284" i="12"/>
  <c r="CQ284" i="12"/>
  <c r="X284" i="12"/>
  <c r="BT284" i="12"/>
  <c r="O284" i="12"/>
  <c r="G284" i="12"/>
  <c r="BC284" i="12"/>
  <c r="AA284" i="12"/>
  <c r="BI284" i="12"/>
  <c r="AM284" i="12"/>
  <c r="AL284" i="12"/>
  <c r="DB284" i="12"/>
  <c r="BK284" i="12"/>
  <c r="BU284" i="12"/>
  <c r="BZ284" i="12"/>
  <c r="AD284" i="12"/>
  <c r="BO284" i="12"/>
  <c r="DA284" i="12"/>
  <c r="BG284" i="12"/>
  <c r="Y284" i="12"/>
  <c r="BM284" i="12"/>
  <c r="CN284" i="12"/>
  <c r="AE284" i="12"/>
  <c r="H284" i="12"/>
  <c r="AN284" i="12"/>
  <c r="CU284" i="12"/>
  <c r="I284" i="12"/>
  <c r="AT284" i="12"/>
  <c r="BP284" i="12"/>
  <c r="CM284" i="12"/>
  <c r="AX284" i="12"/>
  <c r="CA284" i="12"/>
  <c r="AH284" i="12"/>
  <c r="BV284" i="12"/>
  <c r="BY284" i="12"/>
  <c r="U284" i="12"/>
  <c r="CK284" i="12"/>
  <c r="Q284" i="12"/>
  <c r="CW284" i="12"/>
  <c r="CL284" i="12"/>
  <c r="CC284" i="12"/>
  <c r="CG284" i="12"/>
  <c r="BS284" i="12"/>
  <c r="AW284" i="12"/>
  <c r="AG284" i="12"/>
  <c r="AJ284" i="12"/>
  <c r="AC284" i="12"/>
  <c r="CE284" i="12"/>
  <c r="D284" i="12"/>
  <c r="CT284" i="12"/>
  <c r="C284" i="12"/>
  <c r="AY284" i="12"/>
  <c r="AB284" i="12"/>
  <c r="CP284" i="12"/>
  <c r="AK284" i="12"/>
  <c r="DC284" i="12"/>
  <c r="CD284" i="12"/>
  <c r="AV284" i="12"/>
  <c r="BX284" i="12"/>
  <c r="L284" i="12"/>
  <c r="CH284" i="12"/>
  <c r="AZ284" i="12"/>
  <c r="CV284" i="12"/>
  <c r="CY284" i="12"/>
  <c r="BF284" i="12"/>
  <c r="AI284" i="12"/>
  <c r="CS284" i="12"/>
  <c r="Z284" i="12"/>
  <c r="M284" i="12"/>
  <c r="W284" i="12"/>
  <c r="AQ284" i="12"/>
  <c r="AS284" i="12"/>
  <c r="BR284" i="12"/>
  <c r="E284" i="12"/>
  <c r="BE284" i="12"/>
  <c r="AU284" i="12"/>
  <c r="U237" i="12"/>
  <c r="BF237" i="12"/>
  <c r="BA237" i="12"/>
  <c r="AH237" i="12"/>
  <c r="J237" i="12"/>
  <c r="O237" i="12"/>
  <c r="BH237" i="12"/>
  <c r="CO237" i="12"/>
  <c r="BW237" i="12"/>
  <c r="T237" i="12"/>
  <c r="BG237" i="12"/>
  <c r="E237" i="12"/>
  <c r="AR237" i="12"/>
  <c r="BJ237" i="12"/>
  <c r="Q237" i="12"/>
  <c r="H237" i="12"/>
  <c r="BK237" i="12"/>
  <c r="AC237" i="12"/>
  <c r="CK237" i="12"/>
  <c r="CZ237" i="12"/>
  <c r="N237" i="12"/>
  <c r="AT237" i="12"/>
  <c r="AI237" i="12"/>
  <c r="I237" i="12"/>
  <c r="AJ237" i="12"/>
  <c r="CJ237" i="12"/>
  <c r="CM237" i="12"/>
  <c r="W237" i="12"/>
  <c r="BD237" i="12"/>
  <c r="BX237" i="12"/>
  <c r="CT237" i="12"/>
  <c r="G237" i="12"/>
  <c r="AW237" i="12"/>
  <c r="AE237" i="12"/>
  <c r="R237" i="12"/>
  <c r="BE237" i="12"/>
  <c r="CC237" i="12"/>
  <c r="CI237" i="12"/>
  <c r="CX237" i="12"/>
  <c r="S237" i="12"/>
  <c r="AN237" i="12"/>
  <c r="F237" i="12"/>
  <c r="Y237" i="12"/>
  <c r="X237" i="12"/>
  <c r="CB237" i="12"/>
  <c r="CD237" i="12"/>
  <c r="CA237" i="12"/>
  <c r="CY237" i="12"/>
  <c r="CS237" i="12"/>
  <c r="AB237" i="12"/>
  <c r="BY237" i="12"/>
  <c r="L237" i="12"/>
  <c r="BI237" i="12"/>
  <c r="BO237" i="12"/>
  <c r="BM237" i="12"/>
  <c r="CE237" i="12"/>
  <c r="CG237" i="12"/>
  <c r="CU237" i="12"/>
  <c r="BS237" i="12"/>
  <c r="AV237" i="12"/>
  <c r="AK237" i="12"/>
  <c r="AY237" i="12"/>
  <c r="BN237" i="12"/>
  <c r="CQ237" i="12"/>
  <c r="AO237" i="12"/>
  <c r="DA237" i="12"/>
  <c r="BU237" i="12"/>
  <c r="P237" i="12"/>
  <c r="AU237" i="12"/>
  <c r="BC237" i="12"/>
  <c r="DC237" i="12"/>
  <c r="AL237" i="12"/>
  <c r="AD237" i="12"/>
  <c r="BR237" i="12"/>
  <c r="K237" i="12"/>
  <c r="CL237" i="12"/>
  <c r="CW237" i="12"/>
  <c r="AM237" i="12"/>
  <c r="AS237" i="12"/>
  <c r="CF237" i="12"/>
  <c r="DB237" i="12"/>
  <c r="V237" i="12"/>
  <c r="BL237" i="12"/>
  <c r="CR237" i="12"/>
  <c r="CN237" i="12"/>
  <c r="D237" i="12"/>
  <c r="C237" i="12"/>
  <c r="M237" i="12"/>
  <c r="BP237" i="12"/>
  <c r="AP237" i="12"/>
  <c r="BB237" i="12"/>
  <c r="BZ237" i="12"/>
  <c r="AF237" i="12"/>
  <c r="AX237" i="12"/>
  <c r="BV237" i="12"/>
  <c r="AG237" i="12"/>
  <c r="Z237" i="12"/>
  <c r="AA237" i="12"/>
  <c r="AZ237" i="12"/>
  <c r="CP237" i="12"/>
  <c r="BT237" i="12"/>
  <c r="AQ237" i="12"/>
  <c r="CH237" i="12"/>
  <c r="CV237" i="12"/>
  <c r="BQ237" i="12"/>
  <c r="V238" i="12"/>
  <c r="AK238" i="12"/>
  <c r="BN238" i="12"/>
  <c r="BY238" i="12"/>
  <c r="AH238" i="12"/>
  <c r="J238" i="12"/>
  <c r="AN238" i="12"/>
  <c r="AQ238" i="12"/>
  <c r="BL238" i="12"/>
  <c r="CS238" i="12"/>
  <c r="AS238" i="12"/>
  <c r="AU238" i="12"/>
  <c r="BF238" i="12"/>
  <c r="AL238" i="12"/>
  <c r="CE238" i="12"/>
  <c r="F238" i="12"/>
  <c r="AR238" i="12"/>
  <c r="C238" i="12"/>
  <c r="Z238" i="12"/>
  <c r="AY238" i="12"/>
  <c r="BU238" i="12"/>
  <c r="P238" i="12"/>
  <c r="BP238" i="12"/>
  <c r="BB238" i="12"/>
  <c r="D238" i="12"/>
  <c r="AD238" i="12"/>
  <c r="CW238" i="12"/>
  <c r="CU238" i="12"/>
  <c r="CD238" i="12"/>
  <c r="BT238" i="12"/>
  <c r="BV238" i="12"/>
  <c r="CC238" i="12"/>
  <c r="AM238" i="12"/>
  <c r="BQ238" i="12"/>
  <c r="AC238" i="12"/>
  <c r="X238" i="12"/>
  <c r="G238" i="12"/>
  <c r="CL238" i="12"/>
  <c r="AZ238" i="12"/>
  <c r="CQ238" i="12"/>
  <c r="CZ238" i="12"/>
  <c r="BG238" i="12"/>
  <c r="BM238" i="12"/>
  <c r="AJ238" i="12"/>
  <c r="T238" i="12"/>
  <c r="BD238" i="12"/>
  <c r="BE238" i="12"/>
  <c r="AP238" i="12"/>
  <c r="DC238" i="12"/>
  <c r="U238" i="12"/>
  <c r="L238" i="12"/>
  <c r="AA238" i="12"/>
  <c r="AE238" i="12"/>
  <c r="R238" i="12"/>
  <c r="Q238" i="12"/>
  <c r="AG238" i="12"/>
  <c r="S238" i="12"/>
  <c r="M238" i="12"/>
  <c r="CY238" i="12"/>
  <c r="E238" i="12"/>
  <c r="BS238" i="12"/>
  <c r="CR238" i="12"/>
  <c r="CM238" i="12"/>
  <c r="BW238" i="12"/>
  <c r="BH238" i="12"/>
  <c r="AX238" i="12"/>
  <c r="AT238" i="12"/>
  <c r="BO238" i="12"/>
  <c r="N238" i="12"/>
  <c r="AB238" i="12"/>
  <c r="CN238" i="12"/>
  <c r="CA238" i="12"/>
  <c r="CG238" i="12"/>
  <c r="CH238" i="12"/>
  <c r="BI238" i="12"/>
  <c r="CP238" i="12"/>
  <c r="BC238" i="12"/>
  <c r="CF238" i="12"/>
  <c r="AV238" i="12"/>
  <c r="BZ238" i="12"/>
  <c r="AW238" i="12"/>
  <c r="BA238" i="12"/>
  <c r="AI238" i="12"/>
  <c r="K238" i="12"/>
  <c r="AO238" i="12"/>
  <c r="AF238" i="12"/>
  <c r="BR238" i="12"/>
  <c r="CO238" i="12"/>
  <c r="CV238" i="12"/>
  <c r="CT238" i="12"/>
  <c r="BX238" i="12"/>
  <c r="CI238" i="12"/>
  <c r="CK238" i="12"/>
  <c r="Y238" i="12"/>
  <c r="CJ238" i="12"/>
  <c r="DA238" i="12"/>
  <c r="CX238" i="12"/>
  <c r="BJ238" i="12"/>
  <c r="CB238" i="12"/>
  <c r="BK238" i="12"/>
  <c r="H238" i="12"/>
  <c r="W238" i="12"/>
  <c r="DB238" i="12"/>
  <c r="O238" i="12"/>
  <c r="I238" i="12"/>
  <c r="AV311" i="12"/>
  <c r="BS311" i="12"/>
  <c r="BR311" i="12"/>
  <c r="K311" i="12"/>
  <c r="I311" i="12"/>
  <c r="O311" i="12"/>
  <c r="BB311" i="12"/>
  <c r="X311" i="12"/>
  <c r="DA311" i="12"/>
  <c r="CL311" i="12"/>
  <c r="AO311" i="12"/>
  <c r="D311" i="12"/>
  <c r="C311" i="12"/>
  <c r="CW311" i="12"/>
  <c r="AA311" i="12"/>
  <c r="P311" i="12"/>
  <c r="AD311" i="12"/>
  <c r="AG311" i="12"/>
  <c r="CM311" i="12"/>
  <c r="L311" i="12"/>
  <c r="BQ311" i="12"/>
  <c r="AL311" i="12"/>
  <c r="BW311" i="12"/>
  <c r="DC311" i="12"/>
  <c r="BH311" i="12"/>
  <c r="W311" i="12"/>
  <c r="CZ311" i="12"/>
  <c r="DB311" i="12"/>
  <c r="CG311" i="12"/>
  <c r="G311" i="12"/>
  <c r="AX311" i="12"/>
  <c r="BJ311" i="12"/>
  <c r="BZ311" i="12"/>
  <c r="AR311" i="12"/>
  <c r="AQ311" i="12"/>
  <c r="AJ311" i="12"/>
  <c r="BN311" i="12"/>
  <c r="CV311" i="12"/>
  <c r="CK311" i="12"/>
  <c r="CI311" i="12"/>
  <c r="CR311" i="12"/>
  <c r="BY311" i="12"/>
  <c r="CB311" i="12"/>
  <c r="CF311" i="12"/>
  <c r="AK311" i="12"/>
  <c r="H311" i="12"/>
  <c r="CU311" i="12"/>
  <c r="CH311" i="12"/>
  <c r="AN311" i="12"/>
  <c r="CJ311" i="12"/>
  <c r="AW311" i="12"/>
  <c r="CE311" i="12"/>
  <c r="V311" i="12"/>
  <c r="AZ311" i="12"/>
  <c r="BE311" i="12"/>
  <c r="CX311" i="12"/>
  <c r="AY311" i="12"/>
  <c r="AF311" i="12"/>
  <c r="BK311" i="12"/>
  <c r="BI311" i="12"/>
  <c r="BG311" i="12"/>
  <c r="CA311" i="12"/>
  <c r="AM311" i="12"/>
  <c r="AI311" i="12"/>
  <c r="CC311" i="12"/>
  <c r="BD311" i="12"/>
  <c r="M311" i="12"/>
  <c r="Z311" i="12"/>
  <c r="AC311" i="12"/>
  <c r="CS311" i="12"/>
  <c r="BV311" i="12"/>
  <c r="CN311" i="12"/>
  <c r="S311" i="12"/>
  <c r="Q311" i="12"/>
  <c r="AS311" i="12"/>
  <c r="BA311" i="12"/>
  <c r="AB311" i="12"/>
  <c r="CQ311" i="12"/>
  <c r="CT311" i="12"/>
  <c r="AP311" i="12"/>
  <c r="CO311" i="12"/>
  <c r="Y311" i="12"/>
  <c r="E311" i="12"/>
  <c r="BF311" i="12"/>
  <c r="BL311" i="12"/>
  <c r="BC311" i="12"/>
  <c r="U311" i="12"/>
  <c r="T311" i="12"/>
  <c r="BM311" i="12"/>
  <c r="CP311" i="12"/>
  <c r="F311" i="12"/>
  <c r="R311" i="12"/>
  <c r="AH311" i="12"/>
  <c r="CD311" i="12"/>
  <c r="BT311" i="12"/>
  <c r="BU311" i="12"/>
  <c r="AT311" i="12"/>
  <c r="BO311" i="12"/>
  <c r="CY311" i="12"/>
  <c r="N311" i="12"/>
  <c r="BX311" i="12"/>
  <c r="AE311" i="12"/>
  <c r="AU311" i="12"/>
  <c r="BP311" i="12"/>
  <c r="J311" i="12"/>
  <c r="O254" i="12"/>
  <c r="BI254" i="12"/>
  <c r="H254" i="12"/>
  <c r="AT254" i="12"/>
  <c r="AA254" i="12"/>
  <c r="F254" i="12"/>
  <c r="CU254" i="12"/>
  <c r="AP254" i="12"/>
  <c r="AR254" i="12"/>
  <c r="BA254" i="12"/>
  <c r="P254" i="12"/>
  <c r="BQ254" i="12"/>
  <c r="CW254" i="12"/>
  <c r="BM254" i="12"/>
  <c r="BR254" i="12"/>
  <c r="AN254" i="12"/>
  <c r="AG254" i="12"/>
  <c r="N254" i="12"/>
  <c r="C254" i="12"/>
  <c r="E254" i="12"/>
  <c r="I254" i="12"/>
  <c r="CL254" i="12"/>
  <c r="Y254" i="12"/>
  <c r="AL254" i="12"/>
  <c r="AK254" i="12"/>
  <c r="BW254" i="12"/>
  <c r="CE254" i="12"/>
  <c r="CO254" i="12"/>
  <c r="CZ254" i="12"/>
  <c r="AU254" i="12"/>
  <c r="BE254" i="12"/>
  <c r="AQ254" i="12"/>
  <c r="CB254" i="12"/>
  <c r="BG254" i="12"/>
  <c r="AB254" i="12"/>
  <c r="Q254" i="12"/>
  <c r="BZ254" i="12"/>
  <c r="V254" i="12"/>
  <c r="CG254" i="12"/>
  <c r="DC254" i="12"/>
  <c r="DA254" i="12"/>
  <c r="CP254" i="12"/>
  <c r="D254" i="12"/>
  <c r="BJ254" i="12"/>
  <c r="CF254" i="12"/>
  <c r="BV254" i="12"/>
  <c r="CV254" i="12"/>
  <c r="Z254" i="12"/>
  <c r="AI254" i="12"/>
  <c r="BH254" i="12"/>
  <c r="BF254" i="12"/>
  <c r="S254" i="12"/>
  <c r="BS254" i="12"/>
  <c r="BX254" i="12"/>
  <c r="AH254" i="12"/>
  <c r="J254" i="12"/>
  <c r="BL254" i="12"/>
  <c r="DB254" i="12"/>
  <c r="L254" i="12"/>
  <c r="CY254" i="12"/>
  <c r="CM254" i="12"/>
  <c r="BC254" i="12"/>
  <c r="BK254" i="12"/>
  <c r="BU254" i="12"/>
  <c r="R254" i="12"/>
  <c r="CH254" i="12"/>
  <c r="BO254" i="12"/>
  <c r="BD254" i="12"/>
  <c r="AE254" i="12"/>
  <c r="W254" i="12"/>
  <c r="M254" i="12"/>
  <c r="AD254" i="12"/>
  <c r="CR254" i="12"/>
  <c r="CT254" i="12"/>
  <c r="CA254" i="12"/>
  <c r="BT254" i="12"/>
  <c r="CQ254" i="12"/>
  <c r="K254" i="12"/>
  <c r="G254" i="12"/>
  <c r="AJ254" i="12"/>
  <c r="CX254" i="12"/>
  <c r="AX254" i="12"/>
  <c r="CN254" i="12"/>
  <c r="AV254" i="12"/>
  <c r="U254" i="12"/>
  <c r="BB254" i="12"/>
  <c r="AM254" i="12"/>
  <c r="AC254" i="12"/>
  <c r="AS254" i="12"/>
  <c r="BN254" i="12"/>
  <c r="CJ254" i="12"/>
  <c r="AF254" i="12"/>
  <c r="CD254" i="12"/>
  <c r="CS254" i="12"/>
  <c r="AZ254" i="12"/>
  <c r="AW254" i="12"/>
  <c r="AY254" i="12"/>
  <c r="BY254" i="12"/>
  <c r="BP254" i="12"/>
  <c r="X254" i="12"/>
  <c r="CK254" i="12"/>
  <c r="CC254" i="12"/>
  <c r="T254" i="12"/>
  <c r="AO254" i="12"/>
  <c r="CI254" i="12"/>
  <c r="U112" i="7"/>
  <c r="AF48" i="60" s="1"/>
  <c r="BR226" i="12"/>
  <c r="I226" i="12"/>
  <c r="AF226" i="12"/>
  <c r="CA226" i="12"/>
  <c r="BS226" i="12"/>
  <c r="AB226" i="12"/>
  <c r="AR226" i="12"/>
  <c r="N226" i="12"/>
  <c r="BO226" i="12"/>
  <c r="BP226" i="12"/>
  <c r="CM226" i="12"/>
  <c r="BU226" i="12"/>
  <c r="AT226" i="12"/>
  <c r="AI226" i="12"/>
  <c r="BJ226" i="12"/>
  <c r="CX226" i="12"/>
  <c r="CZ226" i="12"/>
  <c r="BW226" i="12"/>
  <c r="CJ226" i="12"/>
  <c r="Z226" i="12"/>
  <c r="CW226" i="12"/>
  <c r="AK226" i="12"/>
  <c r="BA226" i="12"/>
  <c r="W226" i="12"/>
  <c r="CB226" i="12"/>
  <c r="O226" i="12"/>
  <c r="BB226" i="12"/>
  <c r="BC226" i="12"/>
  <c r="CG226" i="12"/>
  <c r="Y226" i="12"/>
  <c r="CN226" i="12"/>
  <c r="J226" i="12"/>
  <c r="BF226" i="12"/>
  <c r="DC226" i="12"/>
  <c r="BX226" i="12"/>
  <c r="D226" i="12"/>
  <c r="BM226" i="12"/>
  <c r="P226" i="12"/>
  <c r="BZ226" i="12"/>
  <c r="BT226" i="12"/>
  <c r="BI226" i="12"/>
  <c r="AE226" i="12"/>
  <c r="CI226" i="12"/>
  <c r="AA226" i="12"/>
  <c r="AU226" i="12"/>
  <c r="AD226" i="12"/>
  <c r="T226" i="12"/>
  <c r="BE226" i="12"/>
  <c r="DB226" i="12"/>
  <c r="BD226" i="12"/>
  <c r="CE226" i="12"/>
  <c r="AC226" i="12"/>
  <c r="AM226" i="12"/>
  <c r="AG226" i="12"/>
  <c r="CY226" i="12"/>
  <c r="AP226" i="12"/>
  <c r="L226" i="12"/>
  <c r="AH226" i="12"/>
  <c r="AZ226" i="12"/>
  <c r="H226" i="12"/>
  <c r="CQ226" i="12"/>
  <c r="CD226" i="12"/>
  <c r="CU226" i="12"/>
  <c r="BH226" i="12"/>
  <c r="C226" i="12"/>
  <c r="CP226" i="12"/>
  <c r="CL226" i="12"/>
  <c r="BG226" i="12"/>
  <c r="BV226" i="12"/>
  <c r="BK226" i="12"/>
  <c r="BN226" i="12"/>
  <c r="Q226" i="12"/>
  <c r="X226" i="12"/>
  <c r="F226" i="12"/>
  <c r="AW226" i="12"/>
  <c r="CS226" i="12"/>
  <c r="BL226" i="12"/>
  <c r="M226" i="12"/>
  <c r="G226" i="12"/>
  <c r="AL226" i="12"/>
  <c r="V226" i="12"/>
  <c r="DA226" i="12"/>
  <c r="CR226" i="12"/>
  <c r="AY226" i="12"/>
  <c r="CF226" i="12"/>
  <c r="K226" i="12"/>
  <c r="AJ226" i="12"/>
  <c r="CK226" i="12"/>
  <c r="CO226" i="12"/>
  <c r="R226" i="12"/>
  <c r="CV226" i="12"/>
  <c r="U226" i="12"/>
  <c r="AN226" i="12"/>
  <c r="E226" i="12"/>
  <c r="S226" i="12"/>
  <c r="CH226" i="12"/>
  <c r="AO226" i="12"/>
  <c r="BY226" i="12"/>
  <c r="BQ226" i="12"/>
  <c r="AV226" i="12"/>
  <c r="AX226" i="12"/>
  <c r="CC226" i="12"/>
  <c r="CT226" i="12"/>
  <c r="AQ226" i="12"/>
  <c r="AS226" i="12"/>
  <c r="AQ310" i="12"/>
  <c r="BK310" i="12"/>
  <c r="CX310" i="12"/>
  <c r="DA310" i="12"/>
  <c r="CE310" i="12"/>
  <c r="AY310" i="12"/>
  <c r="BA310" i="12"/>
  <c r="AU310" i="12"/>
  <c r="CC310" i="12"/>
  <c r="S310" i="12"/>
  <c r="AA310" i="12"/>
  <c r="AF310" i="12"/>
  <c r="CH310" i="12"/>
  <c r="T310" i="12"/>
  <c r="AE310" i="12"/>
  <c r="D310" i="12"/>
  <c r="L310" i="12"/>
  <c r="U310" i="12"/>
  <c r="BE310" i="12"/>
  <c r="AO310" i="12"/>
  <c r="CO310" i="12"/>
  <c r="AJ310" i="12"/>
  <c r="W310" i="12"/>
  <c r="H310" i="12"/>
  <c r="Q310" i="12"/>
  <c r="BI310" i="12"/>
  <c r="BQ310" i="12"/>
  <c r="CQ310" i="12"/>
  <c r="AP310" i="12"/>
  <c r="BO310" i="12"/>
  <c r="BH310" i="12"/>
  <c r="BX310" i="12"/>
  <c r="BC310" i="12"/>
  <c r="J310" i="12"/>
  <c r="F310" i="12"/>
  <c r="G310" i="12"/>
  <c r="AG310" i="12"/>
  <c r="BM310" i="12"/>
  <c r="AM310" i="12"/>
  <c r="AC310" i="12"/>
  <c r="CS310" i="12"/>
  <c r="CP310" i="12"/>
  <c r="DB310" i="12"/>
  <c r="CR310" i="12"/>
  <c r="CM310" i="12"/>
  <c r="BS310" i="12"/>
  <c r="CV310" i="12"/>
  <c r="BR310" i="12"/>
  <c r="BZ310" i="12"/>
  <c r="BN310" i="12"/>
  <c r="AK310" i="12"/>
  <c r="CB310" i="12"/>
  <c r="AL310" i="12"/>
  <c r="BB310" i="12"/>
  <c r="Z310" i="12"/>
  <c r="BY310" i="12"/>
  <c r="CN310" i="12"/>
  <c r="AN310" i="12"/>
  <c r="CU310" i="12"/>
  <c r="BT310" i="12"/>
  <c r="N310" i="12"/>
  <c r="E310" i="12"/>
  <c r="AD310" i="12"/>
  <c r="X310" i="12"/>
  <c r="CF310" i="12"/>
  <c r="BP310" i="12"/>
  <c r="BF310" i="12"/>
  <c r="CT310" i="12"/>
  <c r="AI310" i="12"/>
  <c r="K310" i="12"/>
  <c r="CW310" i="12"/>
  <c r="CI310" i="12"/>
  <c r="R310" i="12"/>
  <c r="CA310" i="12"/>
  <c r="AS310" i="12"/>
  <c r="BL310" i="12"/>
  <c r="V310" i="12"/>
  <c r="C310" i="12"/>
  <c r="BW310" i="12"/>
  <c r="M310" i="12"/>
  <c r="BV310" i="12"/>
  <c r="CZ310" i="12"/>
  <c r="Y310" i="12"/>
  <c r="BU310" i="12"/>
  <c r="CL310" i="12"/>
  <c r="AT310" i="12"/>
  <c r="AB310" i="12"/>
  <c r="P310" i="12"/>
  <c r="O310" i="12"/>
  <c r="AZ310" i="12"/>
  <c r="AX310" i="12"/>
  <c r="CD310" i="12"/>
  <c r="AR310" i="12"/>
  <c r="CY310" i="12"/>
  <c r="AW310" i="12"/>
  <c r="CJ310" i="12"/>
  <c r="BD310" i="12"/>
  <c r="BJ310" i="12"/>
  <c r="DC310" i="12"/>
  <c r="CK310" i="12"/>
  <c r="I310" i="12"/>
  <c r="AH310" i="12"/>
  <c r="AV310" i="12"/>
  <c r="BG310" i="12"/>
  <c r="CG310" i="12"/>
  <c r="AH247" i="12"/>
  <c r="BO247" i="12"/>
  <c r="AM247" i="12"/>
  <c r="AV247" i="12"/>
  <c r="AC247" i="12"/>
  <c r="CW247" i="12"/>
  <c r="P247" i="12"/>
  <c r="BX247" i="12"/>
  <c r="CR247" i="12"/>
  <c r="CK247" i="12"/>
  <c r="BM247" i="12"/>
  <c r="H247" i="12"/>
  <c r="X247" i="12"/>
  <c r="BA247" i="12"/>
  <c r="M247" i="12"/>
  <c r="CI247" i="12"/>
  <c r="AO247" i="12"/>
  <c r="Z247" i="12"/>
  <c r="AZ247" i="12"/>
  <c r="CQ247" i="12"/>
  <c r="CX247" i="12"/>
  <c r="AQ247" i="12"/>
  <c r="U247" i="12"/>
  <c r="CB247" i="12"/>
  <c r="BN247" i="12"/>
  <c r="CH247" i="12"/>
  <c r="G247" i="12"/>
  <c r="T247" i="12"/>
  <c r="BT247" i="12"/>
  <c r="CZ247" i="12"/>
  <c r="O247" i="12"/>
  <c r="Q247" i="12"/>
  <c r="CM247" i="12"/>
  <c r="AB247" i="12"/>
  <c r="L247" i="12"/>
  <c r="BQ247" i="12"/>
  <c r="F247" i="12"/>
  <c r="CF247" i="12"/>
  <c r="BD247" i="12"/>
  <c r="AE247" i="12"/>
  <c r="E247" i="12"/>
  <c r="W247" i="12"/>
  <c r="N247" i="12"/>
  <c r="AP247" i="12"/>
  <c r="CL247" i="12"/>
  <c r="CO247" i="12"/>
  <c r="AK247" i="12"/>
  <c r="CU247" i="12"/>
  <c r="BY247" i="12"/>
  <c r="V247" i="12"/>
  <c r="CV247" i="12"/>
  <c r="DB247" i="12"/>
  <c r="AW247" i="12"/>
  <c r="BB247" i="12"/>
  <c r="AA247" i="12"/>
  <c r="BF247" i="12"/>
  <c r="AY247" i="12"/>
  <c r="BP247" i="12"/>
  <c r="BE247" i="12"/>
  <c r="AS247" i="12"/>
  <c r="BJ247" i="12"/>
  <c r="CG247" i="12"/>
  <c r="DC247" i="12"/>
  <c r="AG247" i="12"/>
  <c r="AU247" i="12"/>
  <c r="CD247" i="12"/>
  <c r="AX247" i="12"/>
  <c r="CT247" i="12"/>
  <c r="S247" i="12"/>
  <c r="CA247" i="12"/>
  <c r="R247" i="12"/>
  <c r="C247" i="12"/>
  <c r="AR247" i="12"/>
  <c r="BC247" i="12"/>
  <c r="BR247" i="12"/>
  <c r="BH247" i="12"/>
  <c r="K247" i="12"/>
  <c r="BU247" i="12"/>
  <c r="D247" i="12"/>
  <c r="AD247" i="12"/>
  <c r="J247" i="12"/>
  <c r="AF247" i="12"/>
  <c r="CN247" i="12"/>
  <c r="Y247" i="12"/>
  <c r="AI247" i="12"/>
  <c r="AT247" i="12"/>
  <c r="DA247" i="12"/>
  <c r="BW247" i="12"/>
  <c r="CY247" i="12"/>
  <c r="CC247" i="12"/>
  <c r="AJ247" i="12"/>
  <c r="BG247" i="12"/>
  <c r="BS247" i="12"/>
  <c r="BV247" i="12"/>
  <c r="BK247" i="12"/>
  <c r="CJ247" i="12"/>
  <c r="CE247" i="12"/>
  <c r="AN247" i="12"/>
  <c r="BI247" i="12"/>
  <c r="BL247" i="12"/>
  <c r="CP247" i="12"/>
  <c r="CS247" i="12"/>
  <c r="AL247" i="12"/>
  <c r="BZ247" i="12"/>
  <c r="I247" i="12"/>
  <c r="R325" i="12"/>
  <c r="CK325" i="12"/>
  <c r="CW325" i="12"/>
  <c r="AF325" i="12"/>
  <c r="AP325" i="12"/>
  <c r="AS325" i="12"/>
  <c r="BV325" i="12"/>
  <c r="BT325" i="12"/>
  <c r="BF325" i="12"/>
  <c r="CD325" i="12"/>
  <c r="BH325" i="12"/>
  <c r="K325" i="12"/>
  <c r="CN325" i="12"/>
  <c r="CP325" i="12"/>
  <c r="AW325" i="12"/>
  <c r="BY325" i="12"/>
  <c r="CE325" i="12"/>
  <c r="DB325" i="12"/>
  <c r="AB325" i="12"/>
  <c r="BW325" i="12"/>
  <c r="CC325" i="12"/>
  <c r="CS325" i="12"/>
  <c r="N325" i="12"/>
  <c r="BB325" i="12"/>
  <c r="BS325" i="12"/>
  <c r="BX325" i="12"/>
  <c r="BG325" i="12"/>
  <c r="AN325" i="12"/>
  <c r="BI325" i="12"/>
  <c r="DA325" i="12"/>
  <c r="C325" i="12"/>
  <c r="AV325" i="12"/>
  <c r="AZ325" i="12"/>
  <c r="BC325" i="12"/>
  <c r="S325" i="12"/>
  <c r="BD325" i="12"/>
  <c r="CU325" i="12"/>
  <c r="CV325" i="12"/>
  <c r="AL325" i="12"/>
  <c r="BJ325" i="12"/>
  <c r="AD325" i="12"/>
  <c r="DC325" i="12"/>
  <c r="BR325" i="12"/>
  <c r="D325" i="12"/>
  <c r="CT325" i="12"/>
  <c r="AC325" i="12"/>
  <c r="AU325" i="12"/>
  <c r="CZ325" i="12"/>
  <c r="AG325" i="12"/>
  <c r="BU325" i="12"/>
  <c r="AI325" i="12"/>
  <c r="CX325" i="12"/>
  <c r="F325" i="12"/>
  <c r="E325" i="12"/>
  <c r="CQ325" i="12"/>
  <c r="CA325" i="12"/>
  <c r="BL325" i="12"/>
  <c r="BZ325" i="12"/>
  <c r="M325" i="12"/>
  <c r="CI325" i="12"/>
  <c r="AM325" i="12"/>
  <c r="Y325" i="12"/>
  <c r="AJ325" i="12"/>
  <c r="X325" i="12"/>
  <c r="W325" i="12"/>
  <c r="P325" i="12"/>
  <c r="BK325" i="12"/>
  <c r="I325" i="12"/>
  <c r="O325" i="12"/>
  <c r="BO325" i="12"/>
  <c r="CG325" i="12"/>
  <c r="AA325" i="12"/>
  <c r="AO325" i="12"/>
  <c r="BE325" i="12"/>
  <c r="J325" i="12"/>
  <c r="BP325" i="12"/>
  <c r="CM325" i="12"/>
  <c r="T325" i="12"/>
  <c r="AK325" i="12"/>
  <c r="AH325" i="12"/>
  <c r="H325" i="12"/>
  <c r="Z325" i="12"/>
  <c r="CB325" i="12"/>
  <c r="Q325" i="12"/>
  <c r="U325" i="12"/>
  <c r="BQ325" i="12"/>
  <c r="BN325" i="12"/>
  <c r="CO325" i="12"/>
  <c r="CL325" i="12"/>
  <c r="CY325" i="12"/>
  <c r="CF325" i="12"/>
  <c r="AQ325" i="12"/>
  <c r="BA325" i="12"/>
  <c r="L325" i="12"/>
  <c r="AT325" i="12"/>
  <c r="AE325" i="12"/>
  <c r="AY325" i="12"/>
  <c r="CJ325" i="12"/>
  <c r="V325" i="12"/>
  <c r="G325" i="12"/>
  <c r="AR325" i="12"/>
  <c r="CR325" i="12"/>
  <c r="CH325" i="12"/>
  <c r="BM325" i="12"/>
  <c r="AX325" i="12"/>
  <c r="BJ246" i="12"/>
  <c r="AZ246" i="12"/>
  <c r="BP246" i="12"/>
  <c r="AC246" i="12"/>
  <c r="CB246" i="12"/>
  <c r="Z246" i="12"/>
  <c r="CJ246" i="12"/>
  <c r="CG246" i="12"/>
  <c r="BV246" i="12"/>
  <c r="CV246" i="12"/>
  <c r="BI246" i="12"/>
  <c r="BO246" i="12"/>
  <c r="BM246" i="12"/>
  <c r="CN246" i="12"/>
  <c r="CA246" i="12"/>
  <c r="U246" i="12"/>
  <c r="CQ246" i="12"/>
  <c r="BY246" i="12"/>
  <c r="BW246" i="12"/>
  <c r="AA246" i="12"/>
  <c r="AX246" i="12"/>
  <c r="CU246" i="12"/>
  <c r="AY246" i="12"/>
  <c r="AQ246" i="12"/>
  <c r="BT246" i="12"/>
  <c r="AG246" i="12"/>
  <c r="BS246" i="12"/>
  <c r="E246" i="12"/>
  <c r="BZ246" i="12"/>
  <c r="V246" i="12"/>
  <c r="M246" i="12"/>
  <c r="G246" i="12"/>
  <c r="CP246" i="12"/>
  <c r="BH246" i="12"/>
  <c r="CI246" i="12"/>
  <c r="AW246" i="12"/>
  <c r="CF246" i="12"/>
  <c r="CK246" i="12"/>
  <c r="Y246" i="12"/>
  <c r="N246" i="12"/>
  <c r="BN246" i="12"/>
  <c r="I246" i="12"/>
  <c r="DA246" i="12"/>
  <c r="AM246" i="12"/>
  <c r="BC246" i="12"/>
  <c r="BE246" i="12"/>
  <c r="BQ246" i="12"/>
  <c r="CO246" i="12"/>
  <c r="S246" i="12"/>
  <c r="BA246" i="12"/>
  <c r="L246" i="12"/>
  <c r="CT246" i="12"/>
  <c r="J246" i="12"/>
  <c r="CE246" i="12"/>
  <c r="AD246" i="12"/>
  <c r="CC246" i="12"/>
  <c r="AJ246" i="12"/>
  <c r="CR246" i="12"/>
  <c r="BG246" i="12"/>
  <c r="BU246" i="12"/>
  <c r="BF246" i="12"/>
  <c r="H246" i="12"/>
  <c r="AK246" i="12"/>
  <c r="BX246" i="12"/>
  <c r="AS246" i="12"/>
  <c r="K246" i="12"/>
  <c r="T246" i="12"/>
  <c r="CW246" i="12"/>
  <c r="BL246" i="12"/>
  <c r="F246" i="12"/>
  <c r="DC246" i="12"/>
  <c r="CS246" i="12"/>
  <c r="AU246" i="12"/>
  <c r="AI246" i="12"/>
  <c r="AR246" i="12"/>
  <c r="AB246" i="12"/>
  <c r="CZ246" i="12"/>
  <c r="CD246" i="12"/>
  <c r="AP246" i="12"/>
  <c r="AE246" i="12"/>
  <c r="D246" i="12"/>
  <c r="CH246" i="12"/>
  <c r="CM246" i="12"/>
  <c r="BR246" i="12"/>
  <c r="AT246" i="12"/>
  <c r="AN246" i="12"/>
  <c r="X246" i="12"/>
  <c r="AF246" i="12"/>
  <c r="AH246" i="12"/>
  <c r="Q246" i="12"/>
  <c r="O246" i="12"/>
  <c r="P246" i="12"/>
  <c r="C246" i="12"/>
  <c r="CL246" i="12"/>
  <c r="CY246" i="12"/>
  <c r="W246" i="12"/>
  <c r="AL246" i="12"/>
  <c r="R246" i="12"/>
  <c r="DB246" i="12"/>
  <c r="CX246" i="12"/>
  <c r="AO246" i="12"/>
  <c r="BD246" i="12"/>
  <c r="BK246" i="12"/>
  <c r="BB246" i="12"/>
  <c r="AV246" i="12"/>
  <c r="S259" i="12"/>
  <c r="P259" i="12"/>
  <c r="AZ259" i="12"/>
  <c r="AB259" i="12"/>
  <c r="CV259" i="12"/>
  <c r="AU259" i="12"/>
  <c r="CO259" i="12"/>
  <c r="BL259" i="12"/>
  <c r="CD259" i="12"/>
  <c r="BW259" i="12"/>
  <c r="CE259" i="12"/>
  <c r="I259" i="12"/>
  <c r="CU259" i="12"/>
  <c r="BU259" i="12"/>
  <c r="BQ259" i="12"/>
  <c r="BV259" i="12"/>
  <c r="AT259" i="12"/>
  <c r="R259" i="12"/>
  <c r="CH259" i="12"/>
  <c r="AS259" i="12"/>
  <c r="BP259" i="12"/>
  <c r="Y259" i="12"/>
  <c r="BM259" i="12"/>
  <c r="F259" i="12"/>
  <c r="CS259" i="12"/>
  <c r="CJ259" i="12"/>
  <c r="BO259" i="12"/>
  <c r="BR259" i="12"/>
  <c r="AJ259" i="12"/>
  <c r="AR259" i="12"/>
  <c r="AV259" i="12"/>
  <c r="BD259" i="12"/>
  <c r="BS259" i="12"/>
  <c r="CX259" i="12"/>
  <c r="BY259" i="12"/>
  <c r="DA259" i="12"/>
  <c r="CL259" i="12"/>
  <c r="T259" i="12"/>
  <c r="CA259" i="12"/>
  <c r="AI259" i="12"/>
  <c r="CG259" i="12"/>
  <c r="BG259" i="12"/>
  <c r="BT259" i="12"/>
  <c r="BI259" i="12"/>
  <c r="AL259" i="12"/>
  <c r="AE259" i="12"/>
  <c r="AN259" i="12"/>
  <c r="BK259" i="12"/>
  <c r="AD259" i="12"/>
  <c r="CC259" i="12"/>
  <c r="G259" i="12"/>
  <c r="AG259" i="12"/>
  <c r="C259" i="12"/>
  <c r="Q259" i="12"/>
  <c r="AX259" i="12"/>
  <c r="H259" i="12"/>
  <c r="BF259" i="12"/>
  <c r="V259" i="12"/>
  <c r="O259" i="12"/>
  <c r="L259" i="12"/>
  <c r="CB259" i="12"/>
  <c r="K259" i="12"/>
  <c r="AA259" i="12"/>
  <c r="AC259" i="12"/>
  <c r="W259" i="12"/>
  <c r="Z259" i="12"/>
  <c r="CK259" i="12"/>
  <c r="BZ259" i="12"/>
  <c r="E259" i="12"/>
  <c r="BA259" i="12"/>
  <c r="CM259" i="12"/>
  <c r="CZ259" i="12"/>
  <c r="BE259" i="12"/>
  <c r="AK259" i="12"/>
  <c r="AM259" i="12"/>
  <c r="CN259" i="12"/>
  <c r="CI259" i="12"/>
  <c r="AY259" i="12"/>
  <c r="BX259" i="12"/>
  <c r="AF259" i="12"/>
  <c r="X259" i="12"/>
  <c r="AQ259" i="12"/>
  <c r="DB259" i="12"/>
  <c r="BJ259" i="12"/>
  <c r="M259" i="12"/>
  <c r="AO259" i="12"/>
  <c r="J259" i="12"/>
  <c r="D259" i="12"/>
  <c r="BC259" i="12"/>
  <c r="BN259" i="12"/>
  <c r="BH259" i="12"/>
  <c r="U259" i="12"/>
  <c r="CP259" i="12"/>
  <c r="CY259" i="12"/>
  <c r="CF259" i="12"/>
  <c r="CQ259" i="12"/>
  <c r="AP259" i="12"/>
  <c r="BB259" i="12"/>
  <c r="CW259" i="12"/>
  <c r="DC259" i="12"/>
  <c r="CT259" i="12"/>
  <c r="AW259" i="12"/>
  <c r="N259" i="12"/>
  <c r="CR259" i="12"/>
  <c r="AH259" i="12"/>
  <c r="Y308" i="12"/>
  <c r="CR308" i="12"/>
  <c r="AH308" i="12"/>
  <c r="P308" i="12"/>
  <c r="C308" i="12"/>
  <c r="BF308" i="12"/>
  <c r="CT308" i="12"/>
  <c r="N308" i="12"/>
  <c r="BY308" i="12"/>
  <c r="CG308" i="12"/>
  <c r="O308" i="12"/>
  <c r="BU308" i="12"/>
  <c r="BO308" i="12"/>
  <c r="BQ308" i="12"/>
  <c r="AJ308" i="12"/>
  <c r="I308" i="12"/>
  <c r="AB308" i="12"/>
  <c r="CN308" i="12"/>
  <c r="CU308" i="12"/>
  <c r="F308" i="12"/>
  <c r="AM308" i="12"/>
  <c r="CE308" i="12"/>
  <c r="AO308" i="12"/>
  <c r="AE308" i="12"/>
  <c r="L308" i="12"/>
  <c r="BW308" i="12"/>
  <c r="CW308" i="12"/>
  <c r="BC308" i="12"/>
  <c r="Z308" i="12"/>
  <c r="AZ308" i="12"/>
  <c r="BK308" i="12"/>
  <c r="BE308" i="12"/>
  <c r="CK308" i="12"/>
  <c r="H308" i="12"/>
  <c r="CA308" i="12"/>
  <c r="BD308" i="12"/>
  <c r="BN308" i="12"/>
  <c r="AT308" i="12"/>
  <c r="U308" i="12"/>
  <c r="CF308" i="12"/>
  <c r="CI308" i="12"/>
  <c r="AR308" i="12"/>
  <c r="BA308" i="12"/>
  <c r="CQ308" i="12"/>
  <c r="CZ308" i="12"/>
  <c r="CS308" i="12"/>
  <c r="AS308" i="12"/>
  <c r="AI308" i="12"/>
  <c r="K308" i="12"/>
  <c r="BT308" i="12"/>
  <c r="S308" i="12"/>
  <c r="CM308" i="12"/>
  <c r="W308" i="12"/>
  <c r="BR308" i="12"/>
  <c r="CB308" i="12"/>
  <c r="AY308" i="12"/>
  <c r="CL308" i="12"/>
  <c r="AG308" i="12"/>
  <c r="R308" i="12"/>
  <c r="V308" i="12"/>
  <c r="BP308" i="12"/>
  <c r="D308" i="12"/>
  <c r="BI308" i="12"/>
  <c r="AF308" i="12"/>
  <c r="AX308" i="12"/>
  <c r="AK308" i="12"/>
  <c r="CD308" i="12"/>
  <c r="J308" i="12"/>
  <c r="CH308" i="12"/>
  <c r="X308" i="12"/>
  <c r="M308" i="12"/>
  <c r="Q308" i="12"/>
  <c r="CV308" i="12"/>
  <c r="AL308" i="12"/>
  <c r="DB308" i="12"/>
  <c r="DA308" i="12"/>
  <c r="T308" i="12"/>
  <c r="DC308" i="12"/>
  <c r="AC308" i="12"/>
  <c r="BL308" i="12"/>
  <c r="CY308" i="12"/>
  <c r="BB308" i="12"/>
  <c r="AP308" i="12"/>
  <c r="AQ308" i="12"/>
  <c r="BS308" i="12"/>
  <c r="BV308" i="12"/>
  <c r="AV308" i="12"/>
  <c r="AA308" i="12"/>
  <c r="CC308" i="12"/>
  <c r="BJ308" i="12"/>
  <c r="E308" i="12"/>
  <c r="AU308" i="12"/>
  <c r="AW308" i="12"/>
  <c r="AN308" i="12"/>
  <c r="BX308" i="12"/>
  <c r="AD308" i="12"/>
  <c r="BM308" i="12"/>
  <c r="CJ308" i="12"/>
  <c r="BZ308" i="12"/>
  <c r="G308" i="12"/>
  <c r="CO308" i="12"/>
  <c r="CX308" i="12"/>
  <c r="BH308" i="12"/>
  <c r="BG308" i="12"/>
  <c r="CP308" i="12"/>
  <c r="BI274" i="12"/>
  <c r="E274" i="12"/>
  <c r="CP274" i="12"/>
  <c r="H274" i="12"/>
  <c r="DA274" i="12"/>
  <c r="CD274" i="12"/>
  <c r="Q274" i="12"/>
  <c r="CM274" i="12"/>
  <c r="BP274" i="12"/>
  <c r="AQ274" i="12"/>
  <c r="Z274" i="12"/>
  <c r="CL274" i="12"/>
  <c r="DB274" i="12"/>
  <c r="G274" i="12"/>
  <c r="AG274" i="12"/>
  <c r="BS274" i="12"/>
  <c r="BV274" i="12"/>
  <c r="BB274" i="12"/>
  <c r="D274" i="12"/>
  <c r="AK274" i="12"/>
  <c r="AP274" i="12"/>
  <c r="AI274" i="12"/>
  <c r="I274" i="12"/>
  <c r="CO274" i="12"/>
  <c r="BG274" i="12"/>
  <c r="BA274" i="12"/>
  <c r="CT274" i="12"/>
  <c r="BL274" i="12"/>
  <c r="BO274" i="12"/>
  <c r="AR274" i="12"/>
  <c r="DC274" i="12"/>
  <c r="AA274" i="12"/>
  <c r="CB274" i="12"/>
  <c r="AE274" i="12"/>
  <c r="BJ274" i="12"/>
  <c r="AL274" i="12"/>
  <c r="AD274" i="12"/>
  <c r="CH274" i="12"/>
  <c r="CW274" i="12"/>
  <c r="N274" i="12"/>
  <c r="AN274" i="12"/>
  <c r="AW274" i="12"/>
  <c r="CS274" i="12"/>
  <c r="X274" i="12"/>
  <c r="L274" i="12"/>
  <c r="BT274" i="12"/>
  <c r="BF274" i="12"/>
  <c r="CN274" i="12"/>
  <c r="AJ274" i="12"/>
  <c r="CF274" i="12"/>
  <c r="AM274" i="12"/>
  <c r="BN274" i="12"/>
  <c r="AB274" i="12"/>
  <c r="AF274" i="12"/>
  <c r="BQ274" i="12"/>
  <c r="BR274" i="12"/>
  <c r="CZ274" i="12"/>
  <c r="AO274" i="12"/>
  <c r="AT274" i="12"/>
  <c r="AV274" i="12"/>
  <c r="BX274" i="12"/>
  <c r="F274" i="12"/>
  <c r="CY274" i="12"/>
  <c r="BW274" i="12"/>
  <c r="CA274" i="12"/>
  <c r="CK274" i="12"/>
  <c r="CR274" i="12"/>
  <c r="CJ274" i="12"/>
  <c r="R274" i="12"/>
  <c r="W274" i="12"/>
  <c r="AZ274" i="12"/>
  <c r="AY274" i="12"/>
  <c r="CQ274" i="12"/>
  <c r="P274" i="12"/>
  <c r="CG274" i="12"/>
  <c r="AC274" i="12"/>
  <c r="BM274" i="12"/>
  <c r="C274" i="12"/>
  <c r="Y274" i="12"/>
  <c r="BC274" i="12"/>
  <c r="O274" i="12"/>
  <c r="CC274" i="12"/>
  <c r="BU274" i="12"/>
  <c r="BE274" i="12"/>
  <c r="BK274" i="12"/>
  <c r="K274" i="12"/>
  <c r="S274" i="12"/>
  <c r="AH274" i="12"/>
  <c r="T274" i="12"/>
  <c r="BZ274" i="12"/>
  <c r="J274" i="12"/>
  <c r="CI274" i="12"/>
  <c r="BY274" i="12"/>
  <c r="AX274" i="12"/>
  <c r="U274" i="12"/>
  <c r="M274" i="12"/>
  <c r="V274" i="12"/>
  <c r="AS274" i="12"/>
  <c r="AU274" i="12"/>
  <c r="CV274" i="12"/>
  <c r="CX274" i="12"/>
  <c r="CU274" i="12"/>
  <c r="CE274" i="12"/>
  <c r="BH274" i="12"/>
  <c r="BD274" i="12"/>
  <c r="BK249" i="12"/>
  <c r="CM249" i="12"/>
  <c r="CP249" i="12"/>
  <c r="BC249" i="12"/>
  <c r="G249" i="12"/>
  <c r="R249" i="12"/>
  <c r="U249" i="12"/>
  <c r="CW249" i="12"/>
  <c r="AD249" i="12"/>
  <c r="CB249" i="12"/>
  <c r="CG249" i="12"/>
  <c r="P249" i="12"/>
  <c r="CK249" i="12"/>
  <c r="BW249" i="12"/>
  <c r="CI249" i="12"/>
  <c r="D249" i="12"/>
  <c r="M249" i="12"/>
  <c r="BO249" i="12"/>
  <c r="S249" i="12"/>
  <c r="C249" i="12"/>
  <c r="AR249" i="12"/>
  <c r="BB249" i="12"/>
  <c r="DA249" i="12"/>
  <c r="J249" i="12"/>
  <c r="AY249" i="12"/>
  <c r="CE249" i="12"/>
  <c r="AO249" i="12"/>
  <c r="CN249" i="12"/>
  <c r="AU249" i="12"/>
  <c r="AX249" i="12"/>
  <c r="BV249" i="12"/>
  <c r="CA249" i="12"/>
  <c r="CT249" i="12"/>
  <c r="DB249" i="12"/>
  <c r="H249" i="12"/>
  <c r="CX249" i="12"/>
  <c r="AS249" i="12"/>
  <c r="T249" i="12"/>
  <c r="AA249" i="12"/>
  <c r="CL249" i="12"/>
  <c r="AM249" i="12"/>
  <c r="AI249" i="12"/>
  <c r="BD249" i="12"/>
  <c r="Y249" i="12"/>
  <c r="AF249" i="12"/>
  <c r="BX249" i="12"/>
  <c r="K249" i="12"/>
  <c r="BE249" i="12"/>
  <c r="AB249" i="12"/>
  <c r="L249" i="12"/>
  <c r="AN249" i="12"/>
  <c r="CJ249" i="12"/>
  <c r="AH249" i="12"/>
  <c r="AK249" i="12"/>
  <c r="CF249" i="12"/>
  <c r="CU249" i="12"/>
  <c r="N249" i="12"/>
  <c r="CQ249" i="12"/>
  <c r="AL249" i="12"/>
  <c r="CH249" i="12"/>
  <c r="BR249" i="12"/>
  <c r="CS249" i="12"/>
  <c r="CZ249" i="12"/>
  <c r="BJ249" i="12"/>
  <c r="AW249" i="12"/>
  <c r="Z249" i="12"/>
  <c r="BA249" i="12"/>
  <c r="BT249" i="12"/>
  <c r="AJ249" i="12"/>
  <c r="O249" i="12"/>
  <c r="AP249" i="12"/>
  <c r="BI249" i="12"/>
  <c r="I249" i="12"/>
  <c r="CV249" i="12"/>
  <c r="BN249" i="12"/>
  <c r="Q249" i="12"/>
  <c r="AQ249" i="12"/>
  <c r="BM249" i="12"/>
  <c r="CD249" i="12"/>
  <c r="W249" i="12"/>
  <c r="AG249" i="12"/>
  <c r="AV249" i="12"/>
  <c r="AC249" i="12"/>
  <c r="BZ249" i="12"/>
  <c r="E249" i="12"/>
  <c r="DC249" i="12"/>
  <c r="BL249" i="12"/>
  <c r="AT249" i="12"/>
  <c r="BP249" i="12"/>
  <c r="CY249" i="12"/>
  <c r="AE249" i="12"/>
  <c r="CO249" i="12"/>
  <c r="BU249" i="12"/>
  <c r="X249" i="12"/>
  <c r="BF249" i="12"/>
  <c r="CC249" i="12"/>
  <c r="AZ249" i="12"/>
  <c r="F249" i="12"/>
  <c r="BY249" i="12"/>
  <c r="CR249" i="12"/>
  <c r="V249" i="12"/>
  <c r="BS249" i="12"/>
  <c r="BH249" i="12"/>
  <c r="BG249" i="12"/>
  <c r="BQ249" i="12"/>
  <c r="BF324" i="12"/>
  <c r="AK324" i="12"/>
  <c r="BU324" i="12"/>
  <c r="CO324" i="12"/>
  <c r="CT324" i="12"/>
  <c r="BM324" i="12"/>
  <c r="W324" i="12"/>
  <c r="Q324" i="12"/>
  <c r="CV324" i="12"/>
  <c r="K324" i="12"/>
  <c r="P324" i="12"/>
  <c r="BT324" i="12"/>
  <c r="CP324" i="12"/>
  <c r="CX324" i="12"/>
  <c r="J324" i="12"/>
  <c r="R324" i="12"/>
  <c r="O324" i="12"/>
  <c r="BL324" i="12"/>
  <c r="BI324" i="12"/>
  <c r="BW324" i="12"/>
  <c r="AN324" i="12"/>
  <c r="AL324" i="12"/>
  <c r="BQ324" i="12"/>
  <c r="BH324" i="12"/>
  <c r="BY324" i="12"/>
  <c r="CQ324" i="12"/>
  <c r="X324" i="12"/>
  <c r="BC324" i="12"/>
  <c r="CM324" i="12"/>
  <c r="CU324" i="12"/>
  <c r="I324" i="12"/>
  <c r="AO324" i="12"/>
  <c r="CY324" i="12"/>
  <c r="CR324" i="12"/>
  <c r="AC324" i="12"/>
  <c r="AM324" i="12"/>
  <c r="Z324" i="12"/>
  <c r="AS324" i="12"/>
  <c r="AX324" i="12"/>
  <c r="N324" i="12"/>
  <c r="CS324" i="12"/>
  <c r="BP324" i="12"/>
  <c r="G324" i="12"/>
  <c r="BE324" i="12"/>
  <c r="DA324" i="12"/>
  <c r="AQ324" i="12"/>
  <c r="V324" i="12"/>
  <c r="L324" i="12"/>
  <c r="AT324" i="12"/>
  <c r="AR324" i="12"/>
  <c r="BR324" i="12"/>
  <c r="AA324" i="12"/>
  <c r="CL324" i="12"/>
  <c r="BJ324" i="12"/>
  <c r="CZ324" i="12"/>
  <c r="BX324" i="12"/>
  <c r="M324" i="12"/>
  <c r="AY324" i="12"/>
  <c r="Y324" i="12"/>
  <c r="C324" i="12"/>
  <c r="AH324" i="12"/>
  <c r="BD324" i="12"/>
  <c r="AP324" i="12"/>
  <c r="AV324" i="12"/>
  <c r="CJ324" i="12"/>
  <c r="BS324" i="12"/>
  <c r="CN324" i="12"/>
  <c r="S324" i="12"/>
  <c r="CI324" i="12"/>
  <c r="CH324" i="12"/>
  <c r="E324" i="12"/>
  <c r="BA324" i="12"/>
  <c r="BO324" i="12"/>
  <c r="CK324" i="12"/>
  <c r="CB324" i="12"/>
  <c r="T324" i="12"/>
  <c r="BN324" i="12"/>
  <c r="AF324" i="12"/>
  <c r="BB324" i="12"/>
  <c r="DC324" i="12"/>
  <c r="AU324" i="12"/>
  <c r="BK324" i="12"/>
  <c r="BG324" i="12"/>
  <c r="CA324" i="12"/>
  <c r="AG324" i="12"/>
  <c r="U324" i="12"/>
  <c r="AZ324" i="12"/>
  <c r="AJ324" i="12"/>
  <c r="CC324" i="12"/>
  <c r="CG324" i="12"/>
  <c r="AE324" i="12"/>
  <c r="AB324" i="12"/>
  <c r="H324" i="12"/>
  <c r="F324" i="12"/>
  <c r="AD324" i="12"/>
  <c r="CF324" i="12"/>
  <c r="CD324" i="12"/>
  <c r="CW324" i="12"/>
  <c r="CE324" i="12"/>
  <c r="DB324" i="12"/>
  <c r="BZ324" i="12"/>
  <c r="BV324" i="12"/>
  <c r="AW324" i="12"/>
  <c r="D324" i="12"/>
  <c r="AI324" i="12"/>
  <c r="AT287" i="12"/>
  <c r="T287" i="12"/>
  <c r="W287" i="12"/>
  <c r="AH287" i="12"/>
  <c r="BK287" i="12"/>
  <c r="AP287" i="12"/>
  <c r="AQ287" i="12"/>
  <c r="N287" i="12"/>
  <c r="BX287" i="12"/>
  <c r="AS287" i="12"/>
  <c r="BV287" i="12"/>
  <c r="H287" i="12"/>
  <c r="AO287" i="12"/>
  <c r="BR287" i="12"/>
  <c r="CY287" i="12"/>
  <c r="CU287" i="12"/>
  <c r="BP287" i="12"/>
  <c r="BN287" i="12"/>
  <c r="CT287" i="12"/>
  <c r="I287" i="12"/>
  <c r="M287" i="12"/>
  <c r="CN287" i="12"/>
  <c r="BA287" i="12"/>
  <c r="CF287" i="12"/>
  <c r="BU287" i="12"/>
  <c r="CX287" i="12"/>
  <c r="F287" i="12"/>
  <c r="BI287" i="12"/>
  <c r="BC287" i="12"/>
  <c r="CM287" i="12"/>
  <c r="AJ287" i="12"/>
  <c r="U287" i="12"/>
  <c r="BF287" i="12"/>
  <c r="CR287" i="12"/>
  <c r="AW287" i="12"/>
  <c r="DB287" i="12"/>
  <c r="AC287" i="12"/>
  <c r="BB287" i="12"/>
  <c r="R287" i="12"/>
  <c r="AA287" i="12"/>
  <c r="CB287" i="12"/>
  <c r="AK287" i="12"/>
  <c r="CV287" i="12"/>
  <c r="CA287" i="12"/>
  <c r="AX287" i="12"/>
  <c r="AB287" i="12"/>
  <c r="BS287" i="12"/>
  <c r="BG287" i="12"/>
  <c r="D287" i="12"/>
  <c r="X287" i="12"/>
  <c r="Z287" i="12"/>
  <c r="V287" i="12"/>
  <c r="AV287" i="12"/>
  <c r="CE287" i="12"/>
  <c r="G287" i="12"/>
  <c r="J287" i="12"/>
  <c r="DA287" i="12"/>
  <c r="C287" i="12"/>
  <c r="BE287" i="12"/>
  <c r="CH287" i="12"/>
  <c r="CZ287" i="12"/>
  <c r="CS287" i="12"/>
  <c r="BL287" i="12"/>
  <c r="BT287" i="12"/>
  <c r="K287" i="12"/>
  <c r="Y287" i="12"/>
  <c r="AE287" i="12"/>
  <c r="AF287" i="12"/>
  <c r="BJ287" i="12"/>
  <c r="BO287" i="12"/>
  <c r="AY287" i="12"/>
  <c r="AG287" i="12"/>
  <c r="AM287" i="12"/>
  <c r="AL287" i="12"/>
  <c r="BD287" i="12"/>
  <c r="BH287" i="12"/>
  <c r="DC287" i="12"/>
  <c r="BY287" i="12"/>
  <c r="O287" i="12"/>
  <c r="CK287" i="12"/>
  <c r="CP287" i="12"/>
  <c r="AD287" i="12"/>
  <c r="AR287" i="12"/>
  <c r="AI287" i="12"/>
  <c r="CL287" i="12"/>
  <c r="BM287" i="12"/>
  <c r="CI287" i="12"/>
  <c r="S287" i="12"/>
  <c r="P287" i="12"/>
  <c r="BZ287" i="12"/>
  <c r="CO287" i="12"/>
  <c r="CW287" i="12"/>
  <c r="AU287" i="12"/>
  <c r="BQ287" i="12"/>
  <c r="AZ287" i="12"/>
  <c r="CQ287" i="12"/>
  <c r="E287" i="12"/>
  <c r="AN287" i="12"/>
  <c r="CC287" i="12"/>
  <c r="Q287" i="12"/>
  <c r="L287" i="12"/>
  <c r="CJ287" i="12"/>
  <c r="CG287" i="12"/>
  <c r="BW287" i="12"/>
  <c r="CD287" i="12"/>
  <c r="BT260" i="12"/>
  <c r="CL260" i="12"/>
  <c r="BC260" i="12"/>
  <c r="AX260" i="12"/>
  <c r="BD260" i="12"/>
  <c r="BW260" i="12"/>
  <c r="CV260" i="12"/>
  <c r="R260" i="12"/>
  <c r="CZ260" i="12"/>
  <c r="BY260" i="12"/>
  <c r="CI260" i="12"/>
  <c r="CO260" i="12"/>
  <c r="CC260" i="12"/>
  <c r="Q260" i="12"/>
  <c r="CU260" i="12"/>
  <c r="CX260" i="12"/>
  <c r="AK260" i="12"/>
  <c r="CS260" i="12"/>
  <c r="AQ260" i="12"/>
  <c r="CQ260" i="12"/>
  <c r="AJ260" i="12"/>
  <c r="CK260" i="12"/>
  <c r="AL260" i="12"/>
  <c r="CG260" i="12"/>
  <c r="L260" i="12"/>
  <c r="AE260" i="12"/>
  <c r="CN260" i="12"/>
  <c r="Z260" i="12"/>
  <c r="CD260" i="12"/>
  <c r="AZ260" i="12"/>
  <c r="CY260" i="12"/>
  <c r="M260" i="12"/>
  <c r="CW260" i="12"/>
  <c r="DB260" i="12"/>
  <c r="CR260" i="12"/>
  <c r="BK260" i="12"/>
  <c r="DA260" i="12"/>
  <c r="W260" i="12"/>
  <c r="P260" i="12"/>
  <c r="H260" i="12"/>
  <c r="AS260" i="12"/>
  <c r="BZ260" i="12"/>
  <c r="CB260" i="12"/>
  <c r="CA260" i="12"/>
  <c r="X260" i="12"/>
  <c r="BO260" i="12"/>
  <c r="I260" i="12"/>
  <c r="BB260" i="12"/>
  <c r="BS260" i="12"/>
  <c r="AA260" i="12"/>
  <c r="AR260" i="12"/>
  <c r="AM260" i="12"/>
  <c r="DC260" i="12"/>
  <c r="AT260" i="12"/>
  <c r="BI260" i="12"/>
  <c r="BH260" i="12"/>
  <c r="O260" i="12"/>
  <c r="AW260" i="12"/>
  <c r="BM260" i="12"/>
  <c r="AG260" i="12"/>
  <c r="AF260" i="12"/>
  <c r="N260" i="12"/>
  <c r="BU260" i="12"/>
  <c r="E260" i="12"/>
  <c r="Y260" i="12"/>
  <c r="AU260" i="12"/>
  <c r="BR260" i="12"/>
  <c r="F260" i="12"/>
  <c r="CH260" i="12"/>
  <c r="BJ260" i="12"/>
  <c r="AN260" i="12"/>
  <c r="BF260" i="12"/>
  <c r="BQ260" i="12"/>
  <c r="AB260" i="12"/>
  <c r="BL260" i="12"/>
  <c r="CM260" i="12"/>
  <c r="AV260" i="12"/>
  <c r="CP260" i="12"/>
  <c r="CJ260" i="12"/>
  <c r="D260" i="12"/>
  <c r="CE260" i="12"/>
  <c r="AP260" i="12"/>
  <c r="AY260" i="12"/>
  <c r="G260" i="12"/>
  <c r="BA260" i="12"/>
  <c r="S260" i="12"/>
  <c r="CF260" i="12"/>
  <c r="BG260" i="12"/>
  <c r="BV260" i="12"/>
  <c r="AH260" i="12"/>
  <c r="AI260" i="12"/>
  <c r="BN260" i="12"/>
  <c r="T260" i="12"/>
  <c r="AD260" i="12"/>
  <c r="BE260" i="12"/>
  <c r="C260" i="12"/>
  <c r="BP260" i="12"/>
  <c r="U260" i="12"/>
  <c r="BX260" i="12"/>
  <c r="CT260" i="12"/>
  <c r="K260" i="12"/>
  <c r="V260" i="12"/>
  <c r="AC260" i="12"/>
  <c r="AO260" i="12"/>
  <c r="J260" i="12"/>
  <c r="BU292" i="12"/>
  <c r="AO292" i="12"/>
  <c r="BC292" i="12"/>
  <c r="AC292" i="12"/>
  <c r="CR292" i="12"/>
  <c r="DB292" i="12"/>
  <c r="CO292" i="12"/>
  <c r="AL292" i="12"/>
  <c r="BY292" i="12"/>
  <c r="CW292" i="12"/>
  <c r="BO292" i="12"/>
  <c r="AQ292" i="12"/>
  <c r="CZ292" i="12"/>
  <c r="V292" i="12"/>
  <c r="BD292" i="12"/>
  <c r="CP292" i="12"/>
  <c r="P292" i="12"/>
  <c r="BB292" i="12"/>
  <c r="AE292" i="12"/>
  <c r="BJ292" i="12"/>
  <c r="T292" i="12"/>
  <c r="L292" i="12"/>
  <c r="E292" i="12"/>
  <c r="CM292" i="12"/>
  <c r="BS292" i="12"/>
  <c r="BR292" i="12"/>
  <c r="CY292" i="12"/>
  <c r="AP292" i="12"/>
  <c r="AF292" i="12"/>
  <c r="AX292" i="12"/>
  <c r="BK292" i="12"/>
  <c r="CK292" i="12"/>
  <c r="F292" i="12"/>
  <c r="DA292" i="12"/>
  <c r="O292" i="12"/>
  <c r="N292" i="12"/>
  <c r="Z292" i="12"/>
  <c r="W292" i="12"/>
  <c r="CT292" i="12"/>
  <c r="I292" i="12"/>
  <c r="BT292" i="12"/>
  <c r="CQ292" i="12"/>
  <c r="AV292" i="12"/>
  <c r="U292" i="12"/>
  <c r="CE292" i="12"/>
  <c r="BH292" i="12"/>
  <c r="J292" i="12"/>
  <c r="CV292" i="12"/>
  <c r="X292" i="12"/>
  <c r="AG292" i="12"/>
  <c r="BF292" i="12"/>
  <c r="CG292" i="12"/>
  <c r="AK292" i="12"/>
  <c r="CC292" i="12"/>
  <c r="G292" i="12"/>
  <c r="CU292" i="12"/>
  <c r="Y292" i="12"/>
  <c r="BE292" i="12"/>
  <c r="BI292" i="12"/>
  <c r="AA292" i="12"/>
  <c r="K292" i="12"/>
  <c r="CD292" i="12"/>
  <c r="AZ292" i="12"/>
  <c r="AW292" i="12"/>
  <c r="CL292" i="12"/>
  <c r="BA292" i="12"/>
  <c r="CI292" i="12"/>
  <c r="DC292" i="12"/>
  <c r="AI292" i="12"/>
  <c r="C292" i="12"/>
  <c r="AY292" i="12"/>
  <c r="CN292" i="12"/>
  <c r="CX292" i="12"/>
  <c r="BL292" i="12"/>
  <c r="CA292" i="12"/>
  <c r="BP292" i="12"/>
  <c r="BG292" i="12"/>
  <c r="AT292" i="12"/>
  <c r="AU292" i="12"/>
  <c r="AH292" i="12"/>
  <c r="CB292" i="12"/>
  <c r="BX292" i="12"/>
  <c r="M292" i="12"/>
  <c r="CJ292" i="12"/>
  <c r="S292" i="12"/>
  <c r="AM292" i="12"/>
  <c r="D292" i="12"/>
  <c r="CS292" i="12"/>
  <c r="BZ292" i="12"/>
  <c r="CH292" i="12"/>
  <c r="AR292" i="12"/>
  <c r="BQ292" i="12"/>
  <c r="BM292" i="12"/>
  <c r="H292" i="12"/>
  <c r="BV292" i="12"/>
  <c r="AS292" i="12"/>
  <c r="AJ292" i="12"/>
  <c r="AN292" i="12"/>
  <c r="AD292" i="12"/>
  <c r="R292" i="12"/>
  <c r="CF292" i="12"/>
  <c r="BW292" i="12"/>
  <c r="AB292" i="12"/>
  <c r="BN292" i="12"/>
  <c r="Q292" i="12"/>
  <c r="AU227" i="12"/>
  <c r="CP227" i="12"/>
  <c r="CZ227" i="12"/>
  <c r="BZ227" i="12"/>
  <c r="I227" i="12"/>
  <c r="AR227" i="12"/>
  <c r="AO227" i="12"/>
  <c r="BA227" i="12"/>
  <c r="AL227" i="12"/>
  <c r="T227" i="12"/>
  <c r="AV227" i="12"/>
  <c r="AI227" i="12"/>
  <c r="DA227" i="12"/>
  <c r="CK227" i="12"/>
  <c r="BT227" i="12"/>
  <c r="CR227" i="12"/>
  <c r="E227" i="12"/>
  <c r="CM227" i="12"/>
  <c r="AS227" i="12"/>
  <c r="BH227" i="12"/>
  <c r="Z227" i="12"/>
  <c r="DC227" i="12"/>
  <c r="BI227" i="12"/>
  <c r="DB227" i="12"/>
  <c r="P227" i="12"/>
  <c r="BB227" i="12"/>
  <c r="BU227" i="12"/>
  <c r="N227" i="12"/>
  <c r="BD227" i="12"/>
  <c r="CN227" i="12"/>
  <c r="BF227" i="12"/>
  <c r="BN227" i="12"/>
  <c r="CC227" i="12"/>
  <c r="U227" i="12"/>
  <c r="CU227" i="12"/>
  <c r="BC227" i="12"/>
  <c r="AN227" i="12"/>
  <c r="AP227" i="12"/>
  <c r="L227" i="12"/>
  <c r="CT227" i="12"/>
  <c r="AX227" i="12"/>
  <c r="V227" i="12"/>
  <c r="W227" i="12"/>
  <c r="BR227" i="12"/>
  <c r="AC227" i="12"/>
  <c r="BY227" i="12"/>
  <c r="CV227" i="12"/>
  <c r="AK227" i="12"/>
  <c r="AW227" i="12"/>
  <c r="CL227" i="12"/>
  <c r="AZ227" i="12"/>
  <c r="BW227" i="12"/>
  <c r="AF227" i="12"/>
  <c r="AE227" i="12"/>
  <c r="CB227" i="12"/>
  <c r="AQ227" i="12"/>
  <c r="D227" i="12"/>
  <c r="BL227" i="12"/>
  <c r="K227" i="12"/>
  <c r="Y227" i="12"/>
  <c r="CH227" i="12"/>
  <c r="F227" i="12"/>
  <c r="M227" i="12"/>
  <c r="J227" i="12"/>
  <c r="CY227" i="12"/>
  <c r="AM227" i="12"/>
  <c r="BG227" i="12"/>
  <c r="Q227" i="12"/>
  <c r="CF227" i="12"/>
  <c r="CX227" i="12"/>
  <c r="BE227" i="12"/>
  <c r="CA227" i="12"/>
  <c r="BO227" i="12"/>
  <c r="CD227" i="12"/>
  <c r="AB227" i="12"/>
  <c r="AA227" i="12"/>
  <c r="AY227" i="12"/>
  <c r="H227" i="12"/>
  <c r="G227" i="12"/>
  <c r="BK227" i="12"/>
  <c r="CI227" i="12"/>
  <c r="AG227" i="12"/>
  <c r="AH227" i="12"/>
  <c r="BJ227" i="12"/>
  <c r="CE227" i="12"/>
  <c r="CO227" i="12"/>
  <c r="BV227" i="12"/>
  <c r="BP227" i="12"/>
  <c r="BQ227" i="12"/>
  <c r="CG227" i="12"/>
  <c r="AT227" i="12"/>
  <c r="S227" i="12"/>
  <c r="R227" i="12"/>
  <c r="AD227" i="12"/>
  <c r="C227" i="12"/>
  <c r="BX227" i="12"/>
  <c r="X227" i="12"/>
  <c r="O227" i="12"/>
  <c r="AJ227" i="12"/>
  <c r="CS227" i="12"/>
  <c r="BS227" i="12"/>
  <c r="CQ227" i="12"/>
  <c r="CW227" i="12"/>
  <c r="BM227" i="12"/>
  <c r="CJ227" i="12"/>
  <c r="S281" i="12"/>
  <c r="K281" i="12"/>
  <c r="AL281" i="12"/>
  <c r="T281" i="12"/>
  <c r="BZ281" i="12"/>
  <c r="CO281" i="12"/>
  <c r="H281" i="12"/>
  <c r="CU281" i="12"/>
  <c r="CY281" i="12"/>
  <c r="AF281" i="12"/>
  <c r="BD281" i="12"/>
  <c r="Z281" i="12"/>
  <c r="N281" i="12"/>
  <c r="L281" i="12"/>
  <c r="Y281" i="12"/>
  <c r="CE281" i="12"/>
  <c r="W281" i="12"/>
  <c r="R281" i="12"/>
  <c r="DA281" i="12"/>
  <c r="AA281" i="12"/>
  <c r="BG281" i="12"/>
  <c r="AO281" i="12"/>
  <c r="AX281" i="12"/>
  <c r="BK281" i="12"/>
  <c r="BW281" i="12"/>
  <c r="BT281" i="12"/>
  <c r="O281" i="12"/>
  <c r="U281" i="12"/>
  <c r="BO281" i="12"/>
  <c r="AE281" i="12"/>
  <c r="BJ281" i="12"/>
  <c r="CJ281" i="12"/>
  <c r="AY281" i="12"/>
  <c r="DB281" i="12"/>
  <c r="P281" i="12"/>
  <c r="V281" i="12"/>
  <c r="CH281" i="12"/>
  <c r="CV281" i="12"/>
  <c r="AR281" i="12"/>
  <c r="M281" i="12"/>
  <c r="CN281" i="12"/>
  <c r="CQ281" i="12"/>
  <c r="AQ281" i="12"/>
  <c r="X281" i="12"/>
  <c r="BE281" i="12"/>
  <c r="AM281" i="12"/>
  <c r="F281" i="12"/>
  <c r="AG281" i="12"/>
  <c r="Q281" i="12"/>
  <c r="D281" i="12"/>
  <c r="BM281" i="12"/>
  <c r="BH281" i="12"/>
  <c r="CW281" i="12"/>
  <c r="I281" i="12"/>
  <c r="CR281" i="12"/>
  <c r="AV281" i="12"/>
  <c r="E281" i="12"/>
  <c r="CS281" i="12"/>
  <c r="BN281" i="12"/>
  <c r="BR281" i="12"/>
  <c r="CM281" i="12"/>
  <c r="BX281" i="12"/>
  <c r="CT281" i="12"/>
  <c r="BC281" i="12"/>
  <c r="AI281" i="12"/>
  <c r="BI281" i="12"/>
  <c r="AU281" i="12"/>
  <c r="AB281" i="12"/>
  <c r="AZ281" i="12"/>
  <c r="AN281" i="12"/>
  <c r="BP281" i="12"/>
  <c r="G281" i="12"/>
  <c r="BQ281" i="12"/>
  <c r="CF281" i="12"/>
  <c r="AJ281" i="12"/>
  <c r="AC281" i="12"/>
  <c r="CK281" i="12"/>
  <c r="DC281" i="12"/>
  <c r="BF281" i="12"/>
  <c r="CZ281" i="12"/>
  <c r="BS281" i="12"/>
  <c r="CA281" i="12"/>
  <c r="AW281" i="12"/>
  <c r="BV281" i="12"/>
  <c r="CX281" i="12"/>
  <c r="BA281" i="12"/>
  <c r="AH281" i="12"/>
  <c r="BB281" i="12"/>
  <c r="AD281" i="12"/>
  <c r="BU281" i="12"/>
  <c r="J281" i="12"/>
  <c r="CB281" i="12"/>
  <c r="CP281" i="12"/>
  <c r="AT281" i="12"/>
  <c r="C281" i="12"/>
  <c r="BL281" i="12"/>
  <c r="CI281" i="12"/>
  <c r="AS281" i="12"/>
  <c r="AK281" i="12"/>
  <c r="CD281" i="12"/>
  <c r="CG281" i="12"/>
  <c r="BY281" i="12"/>
  <c r="CC281" i="12"/>
  <c r="AP281" i="12"/>
  <c r="CL281" i="12"/>
  <c r="CL256" i="12"/>
  <c r="C256" i="12"/>
  <c r="H256" i="12"/>
  <c r="CG256" i="12"/>
  <c r="AS256" i="12"/>
  <c r="CI256" i="12"/>
  <c r="CJ256" i="12"/>
  <c r="AD256" i="12"/>
  <c r="AP256" i="12"/>
  <c r="BN256" i="12"/>
  <c r="K256" i="12"/>
  <c r="BR256" i="12"/>
  <c r="BW256" i="12"/>
  <c r="BL256" i="12"/>
  <c r="BH256" i="12"/>
  <c r="L256" i="12"/>
  <c r="CU256" i="12"/>
  <c r="BA256" i="12"/>
  <c r="DA256" i="12"/>
  <c r="CO256" i="12"/>
  <c r="CP256" i="12"/>
  <c r="R256" i="12"/>
  <c r="CE256" i="12"/>
  <c r="AW256" i="12"/>
  <c r="AL256" i="12"/>
  <c r="AR256" i="12"/>
  <c r="AU256" i="12"/>
  <c r="BU256" i="12"/>
  <c r="BX256" i="12"/>
  <c r="BK256" i="12"/>
  <c r="Y256" i="12"/>
  <c r="CF256" i="12"/>
  <c r="BO256" i="12"/>
  <c r="AM256" i="12"/>
  <c r="V256" i="12"/>
  <c r="BT256" i="12"/>
  <c r="AO256" i="12"/>
  <c r="CH256" i="12"/>
  <c r="AF256" i="12"/>
  <c r="AX256" i="12"/>
  <c r="CD256" i="12"/>
  <c r="BV256" i="12"/>
  <c r="CA256" i="12"/>
  <c r="BJ256" i="12"/>
  <c r="BB256" i="12"/>
  <c r="AV256" i="12"/>
  <c r="T256" i="12"/>
  <c r="AA256" i="12"/>
  <c r="AB256" i="12"/>
  <c r="CQ256" i="12"/>
  <c r="CS256" i="12"/>
  <c r="CX256" i="12"/>
  <c r="CB256" i="12"/>
  <c r="W256" i="12"/>
  <c r="BZ256" i="12"/>
  <c r="M256" i="12"/>
  <c r="AN256" i="12"/>
  <c r="BS256" i="12"/>
  <c r="AI256" i="12"/>
  <c r="BG256" i="12"/>
  <c r="BM256" i="12"/>
  <c r="BY256" i="12"/>
  <c r="AK256" i="12"/>
  <c r="Z256" i="12"/>
  <c r="CT256" i="12"/>
  <c r="DB256" i="12"/>
  <c r="N256" i="12"/>
  <c r="BF256" i="12"/>
  <c r="CZ256" i="12"/>
  <c r="BQ256" i="12"/>
  <c r="P256" i="12"/>
  <c r="BP256" i="12"/>
  <c r="I256" i="12"/>
  <c r="AE256" i="12"/>
  <c r="AY256" i="12"/>
  <c r="BI256" i="12"/>
  <c r="O256" i="12"/>
  <c r="BD256" i="12"/>
  <c r="AZ256" i="12"/>
  <c r="D256" i="12"/>
  <c r="AJ256" i="12"/>
  <c r="AQ256" i="12"/>
  <c r="BC256" i="12"/>
  <c r="AT256" i="12"/>
  <c r="DC256" i="12"/>
  <c r="CK256" i="12"/>
  <c r="CN256" i="12"/>
  <c r="S256" i="12"/>
  <c r="CV256" i="12"/>
  <c r="X256" i="12"/>
  <c r="F256" i="12"/>
  <c r="CR256" i="12"/>
  <c r="CM256" i="12"/>
  <c r="AG256" i="12"/>
  <c r="U256" i="12"/>
  <c r="J256" i="12"/>
  <c r="E256" i="12"/>
  <c r="AH256" i="12"/>
  <c r="CY256" i="12"/>
  <c r="AC256" i="12"/>
  <c r="BE256" i="12"/>
  <c r="Q256" i="12"/>
  <c r="CW256" i="12"/>
  <c r="G256" i="12"/>
  <c r="CC256" i="12"/>
  <c r="CJ229" i="12"/>
  <c r="BO229" i="12"/>
  <c r="BI229" i="12"/>
  <c r="BQ229" i="12"/>
  <c r="CN229" i="12"/>
  <c r="CI229" i="12"/>
  <c r="AU229" i="12"/>
  <c r="CQ229" i="12"/>
  <c r="U229" i="12"/>
  <c r="BK229" i="12"/>
  <c r="BE229" i="12"/>
  <c r="AD229" i="12"/>
  <c r="P229" i="12"/>
  <c r="AW229" i="12"/>
  <c r="AJ229" i="12"/>
  <c r="AZ229" i="12"/>
  <c r="AF229" i="12"/>
  <c r="CR229" i="12"/>
  <c r="BH229" i="12"/>
  <c r="AH229" i="12"/>
  <c r="CU229" i="12"/>
  <c r="W229" i="12"/>
  <c r="AS229" i="12"/>
  <c r="CW229" i="12"/>
  <c r="BV229" i="12"/>
  <c r="S229" i="12"/>
  <c r="J229" i="12"/>
  <c r="AY229" i="12"/>
  <c r="CK229" i="12"/>
  <c r="DA229" i="12"/>
  <c r="AE229" i="12"/>
  <c r="AT229" i="12"/>
  <c r="CH229" i="12"/>
  <c r="O229" i="12"/>
  <c r="L229" i="12"/>
  <c r="BF229" i="12"/>
  <c r="CZ229" i="12"/>
  <c r="AN229" i="12"/>
  <c r="CM229" i="12"/>
  <c r="N229" i="12"/>
  <c r="BS229" i="12"/>
  <c r="CF229" i="12"/>
  <c r="AR229" i="12"/>
  <c r="BD229" i="12"/>
  <c r="BA229" i="12"/>
  <c r="D229" i="12"/>
  <c r="AK229" i="12"/>
  <c r="CX229" i="12"/>
  <c r="H229" i="12"/>
  <c r="Y229" i="12"/>
  <c r="BN229" i="12"/>
  <c r="AX229" i="12"/>
  <c r="AI229" i="12"/>
  <c r="BL229" i="12"/>
  <c r="BP229" i="12"/>
  <c r="CO229" i="12"/>
  <c r="AG229" i="12"/>
  <c r="M229" i="12"/>
  <c r="X229" i="12"/>
  <c r="CD229" i="12"/>
  <c r="BC229" i="12"/>
  <c r="BY229" i="12"/>
  <c r="AO229" i="12"/>
  <c r="CA229" i="12"/>
  <c r="Z229" i="12"/>
  <c r="AC229" i="12"/>
  <c r="E229" i="12"/>
  <c r="CE229" i="12"/>
  <c r="BR229" i="12"/>
  <c r="CC229" i="12"/>
  <c r="AP229" i="12"/>
  <c r="CS229" i="12"/>
  <c r="K229" i="12"/>
  <c r="CL229" i="12"/>
  <c r="BM229" i="12"/>
  <c r="V229" i="12"/>
  <c r="AA229" i="12"/>
  <c r="CP229" i="12"/>
  <c r="R229" i="12"/>
  <c r="Q229" i="12"/>
  <c r="G229" i="12"/>
  <c r="BG229" i="12"/>
  <c r="BJ229" i="12"/>
  <c r="AM229" i="12"/>
  <c r="T229" i="12"/>
  <c r="CT229" i="12"/>
  <c r="CV229" i="12"/>
  <c r="BU229" i="12"/>
  <c r="AB229" i="12"/>
  <c r="BT229" i="12"/>
  <c r="BX229" i="12"/>
  <c r="BW229" i="12"/>
  <c r="DC229" i="12"/>
  <c r="F229" i="12"/>
  <c r="CB229" i="12"/>
  <c r="AQ229" i="12"/>
  <c r="AV229" i="12"/>
  <c r="I229" i="12"/>
  <c r="CY229" i="12"/>
  <c r="C229" i="12"/>
  <c r="AL229" i="12"/>
  <c r="BB229" i="12"/>
  <c r="DB229" i="12"/>
  <c r="BZ229" i="12"/>
  <c r="CG229" i="12"/>
  <c r="BB330" i="12"/>
  <c r="BC330" i="12"/>
  <c r="CX330" i="12"/>
  <c r="AA330" i="12"/>
  <c r="CL330" i="12"/>
  <c r="BA330" i="12"/>
  <c r="CG330" i="12"/>
  <c r="T330" i="12"/>
  <c r="W330" i="12"/>
  <c r="BM330" i="12"/>
  <c r="AV330" i="12"/>
  <c r="CN330" i="12"/>
  <c r="F330" i="12"/>
  <c r="CU330" i="12"/>
  <c r="BQ330" i="12"/>
  <c r="CW330" i="12"/>
  <c r="AQ330" i="12"/>
  <c r="BZ330" i="12"/>
  <c r="V330" i="12"/>
  <c r="CI330" i="12"/>
  <c r="BE330" i="12"/>
  <c r="CJ330" i="12"/>
  <c r="R330" i="12"/>
  <c r="U330" i="12"/>
  <c r="BY330" i="12"/>
  <c r="CY330" i="12"/>
  <c r="Q330" i="12"/>
  <c r="CS330" i="12"/>
  <c r="AU330" i="12"/>
  <c r="CC330" i="12"/>
  <c r="CF330" i="12"/>
  <c r="BX330" i="12"/>
  <c r="P330" i="12"/>
  <c r="AY330" i="12"/>
  <c r="BH330" i="12"/>
  <c r="CR330" i="12"/>
  <c r="BF330" i="12"/>
  <c r="BL330" i="12"/>
  <c r="AM330" i="12"/>
  <c r="DB330" i="12"/>
  <c r="BO330" i="12"/>
  <c r="C330" i="12"/>
  <c r="AO330" i="12"/>
  <c r="AN330" i="12"/>
  <c r="D330" i="12"/>
  <c r="AX330" i="12"/>
  <c r="BS330" i="12"/>
  <c r="AL330" i="12"/>
  <c r="AW330" i="12"/>
  <c r="CO330" i="12"/>
  <c r="BR330" i="12"/>
  <c r="CB330" i="12"/>
  <c r="X330" i="12"/>
  <c r="CZ330" i="12"/>
  <c r="Z330" i="12"/>
  <c r="CV330" i="12"/>
  <c r="M330" i="12"/>
  <c r="AK330" i="12"/>
  <c r="L330" i="12"/>
  <c r="AR330" i="12"/>
  <c r="H330" i="12"/>
  <c r="BI330" i="12"/>
  <c r="BP330" i="12"/>
  <c r="BU330" i="12"/>
  <c r="BK330" i="12"/>
  <c r="N330" i="12"/>
  <c r="CH330" i="12"/>
  <c r="AC330" i="12"/>
  <c r="K330" i="12"/>
  <c r="AI330" i="12"/>
  <c r="CK330" i="12"/>
  <c r="S330" i="12"/>
  <c r="AJ330" i="12"/>
  <c r="AD330" i="12"/>
  <c r="BV330" i="12"/>
  <c r="BD330" i="12"/>
  <c r="AB330" i="12"/>
  <c r="E330" i="12"/>
  <c r="CE330" i="12"/>
  <c r="J330" i="12"/>
  <c r="G330" i="12"/>
  <c r="BN330" i="12"/>
  <c r="CP330" i="12"/>
  <c r="BT330" i="12"/>
  <c r="BW330" i="12"/>
  <c r="AE330" i="12"/>
  <c r="AP330" i="12"/>
  <c r="AF330" i="12"/>
  <c r="BG330" i="12"/>
  <c r="AZ330" i="12"/>
  <c r="AT330" i="12"/>
  <c r="DA330" i="12"/>
  <c r="BJ330" i="12"/>
  <c r="AH330" i="12"/>
  <c r="I330" i="12"/>
  <c r="CQ330" i="12"/>
  <c r="Y330" i="12"/>
  <c r="CM330" i="12"/>
  <c r="CT330" i="12"/>
  <c r="O330" i="12"/>
  <c r="CA330" i="12"/>
  <c r="CD330" i="12"/>
  <c r="DC330" i="12"/>
  <c r="AS330" i="12"/>
  <c r="AG330" i="12"/>
  <c r="AJ326" i="12"/>
  <c r="AI326" i="12"/>
  <c r="BE326" i="12"/>
  <c r="BK326" i="12"/>
  <c r="AQ326" i="12"/>
  <c r="BT326" i="12"/>
  <c r="K326" i="12"/>
  <c r="BV326" i="12"/>
  <c r="Q326" i="12"/>
  <c r="C326" i="12"/>
  <c r="W326" i="12"/>
  <c r="CJ326" i="12"/>
  <c r="BU326" i="12"/>
  <c r="CU326" i="12"/>
  <c r="AC326" i="12"/>
  <c r="AO326" i="12"/>
  <c r="BJ326" i="12"/>
  <c r="AX326" i="12"/>
  <c r="BA326" i="12"/>
  <c r="DB326" i="12"/>
  <c r="BG326" i="12"/>
  <c r="AU326" i="12"/>
  <c r="BS326" i="12"/>
  <c r="BI326" i="12"/>
  <c r="CW326" i="12"/>
  <c r="L326" i="12"/>
  <c r="CS326" i="12"/>
  <c r="BQ326" i="12"/>
  <c r="BL326" i="12"/>
  <c r="BX326" i="12"/>
  <c r="CR326" i="12"/>
  <c r="CQ326" i="12"/>
  <c r="AK326" i="12"/>
  <c r="Y326" i="12"/>
  <c r="CM326" i="12"/>
  <c r="CF326" i="12"/>
  <c r="O326" i="12"/>
  <c r="CZ326" i="12"/>
  <c r="CP326" i="12"/>
  <c r="CH326" i="12"/>
  <c r="BP326" i="12"/>
  <c r="M326" i="12"/>
  <c r="BN326" i="12"/>
  <c r="BH326" i="12"/>
  <c r="CI326" i="12"/>
  <c r="CB326" i="12"/>
  <c r="J326" i="12"/>
  <c r="AL326" i="12"/>
  <c r="AZ326" i="12"/>
  <c r="R326" i="12"/>
  <c r="G326" i="12"/>
  <c r="AA326" i="12"/>
  <c r="AT326" i="12"/>
  <c r="BZ326" i="12"/>
  <c r="N326" i="12"/>
  <c r="AN326" i="12"/>
  <c r="CY326" i="12"/>
  <c r="CD326" i="12"/>
  <c r="AY326" i="12"/>
  <c r="U326" i="12"/>
  <c r="BO326" i="12"/>
  <c r="P326" i="12"/>
  <c r="AM326" i="12"/>
  <c r="E326" i="12"/>
  <c r="BM326" i="12"/>
  <c r="CO326" i="12"/>
  <c r="BD326" i="12"/>
  <c r="CK326" i="12"/>
  <c r="BB326" i="12"/>
  <c r="AR326" i="12"/>
  <c r="Z326" i="12"/>
  <c r="BR326" i="12"/>
  <c r="AV326" i="12"/>
  <c r="X326" i="12"/>
  <c r="AB326" i="12"/>
  <c r="F326" i="12"/>
  <c r="CC326" i="12"/>
  <c r="CX326" i="12"/>
  <c r="AE326" i="12"/>
  <c r="BW326" i="12"/>
  <c r="DA326" i="12"/>
  <c r="CL326" i="12"/>
  <c r="CT326" i="12"/>
  <c r="CN326" i="12"/>
  <c r="DC326" i="12"/>
  <c r="AD326" i="12"/>
  <c r="AP326" i="12"/>
  <c r="CE326" i="12"/>
  <c r="BF326" i="12"/>
  <c r="AS326" i="12"/>
  <c r="CG326" i="12"/>
  <c r="AG326" i="12"/>
  <c r="BY326" i="12"/>
  <c r="AF326" i="12"/>
  <c r="BC326" i="12"/>
  <c r="S326" i="12"/>
  <c r="D326" i="12"/>
  <c r="AH326" i="12"/>
  <c r="T326" i="12"/>
  <c r="V326" i="12"/>
  <c r="I326" i="12"/>
  <c r="AW326" i="12"/>
  <c r="CV326" i="12"/>
  <c r="CA326" i="12"/>
  <c r="H326" i="12"/>
  <c r="BE289" i="12"/>
  <c r="AX289" i="12"/>
  <c r="O289" i="12"/>
  <c r="CE289" i="12"/>
  <c r="AF289" i="12"/>
  <c r="T289" i="12"/>
  <c r="AK289" i="12"/>
  <c r="CP289" i="12"/>
  <c r="CJ289" i="12"/>
  <c r="BI289" i="12"/>
  <c r="CC289" i="12"/>
  <c r="CV289" i="12"/>
  <c r="DC289" i="12"/>
  <c r="AI289" i="12"/>
  <c r="CA289" i="12"/>
  <c r="CH289" i="12"/>
  <c r="DB289" i="12"/>
  <c r="Q289" i="12"/>
  <c r="AV289" i="12"/>
  <c r="U289" i="12"/>
  <c r="AP289" i="12"/>
  <c r="CM289" i="12"/>
  <c r="BS289" i="12"/>
  <c r="AE289" i="12"/>
  <c r="F289" i="12"/>
  <c r="BY289" i="12"/>
  <c r="P289" i="12"/>
  <c r="BM289" i="12"/>
  <c r="L289" i="12"/>
  <c r="CU289" i="12"/>
  <c r="BG289" i="12"/>
  <c r="BA289" i="12"/>
  <c r="AR289" i="12"/>
  <c r="BT289" i="12"/>
  <c r="AT289" i="12"/>
  <c r="CY289" i="12"/>
  <c r="BL289" i="12"/>
  <c r="J289" i="12"/>
  <c r="CO289" i="12"/>
  <c r="BF289" i="12"/>
  <c r="R289" i="12"/>
  <c r="Y289" i="12"/>
  <c r="AH289" i="12"/>
  <c r="CL289" i="12"/>
  <c r="AU289" i="12"/>
  <c r="BH289" i="12"/>
  <c r="BR289" i="12"/>
  <c r="CD289" i="12"/>
  <c r="AZ289" i="12"/>
  <c r="BU289" i="12"/>
  <c r="AN289" i="12"/>
  <c r="BK289" i="12"/>
  <c r="BX289" i="12"/>
  <c r="BV289" i="12"/>
  <c r="CB289" i="12"/>
  <c r="BN289" i="12"/>
  <c r="AO289" i="12"/>
  <c r="BO289" i="12"/>
  <c r="CG289" i="12"/>
  <c r="AD289" i="12"/>
  <c r="AS289" i="12"/>
  <c r="C289" i="12"/>
  <c r="BP289" i="12"/>
  <c r="S289" i="12"/>
  <c r="CT289" i="12"/>
  <c r="AM289" i="12"/>
  <c r="AC289" i="12"/>
  <c r="CN289" i="12"/>
  <c r="BZ289" i="12"/>
  <c r="K289" i="12"/>
  <c r="Z289" i="12"/>
  <c r="N289" i="12"/>
  <c r="X289" i="12"/>
  <c r="CI289" i="12"/>
  <c r="BJ289" i="12"/>
  <c r="G289" i="12"/>
  <c r="BD289" i="12"/>
  <c r="AA289" i="12"/>
  <c r="AL289" i="12"/>
  <c r="AY289" i="12"/>
  <c r="E289" i="12"/>
  <c r="M289" i="12"/>
  <c r="CZ289" i="12"/>
  <c r="AB289" i="12"/>
  <c r="AW289" i="12"/>
  <c r="V289" i="12"/>
  <c r="CK289" i="12"/>
  <c r="AQ289" i="12"/>
  <c r="CF289" i="12"/>
  <c r="CX289" i="12"/>
  <c r="BB289" i="12"/>
  <c r="CS289" i="12"/>
  <c r="I289" i="12"/>
  <c r="DA289" i="12"/>
  <c r="BQ289" i="12"/>
  <c r="AG289" i="12"/>
  <c r="H289" i="12"/>
  <c r="AJ289" i="12"/>
  <c r="D289" i="12"/>
  <c r="CQ289" i="12"/>
  <c r="BW289" i="12"/>
  <c r="W289" i="12"/>
  <c r="CR289" i="12"/>
  <c r="BC289" i="12"/>
  <c r="CW289" i="12"/>
  <c r="BL329" i="12"/>
  <c r="AI329" i="12"/>
  <c r="AM329" i="12"/>
  <c r="BH329" i="12"/>
  <c r="P329" i="12"/>
  <c r="D329" i="12"/>
  <c r="BG329" i="12"/>
  <c r="BN329" i="12"/>
  <c r="X329" i="12"/>
  <c r="Y329" i="12"/>
  <c r="AS329" i="12"/>
  <c r="AY329" i="12"/>
  <c r="CK329" i="12"/>
  <c r="CP329" i="12"/>
  <c r="BE329" i="12"/>
  <c r="AG329" i="12"/>
  <c r="BW329" i="12"/>
  <c r="CT329" i="12"/>
  <c r="CA329" i="12"/>
  <c r="AN329" i="12"/>
  <c r="AV329" i="12"/>
  <c r="CU329" i="12"/>
  <c r="BI329" i="12"/>
  <c r="W329" i="12"/>
  <c r="CJ329" i="12"/>
  <c r="T329" i="12"/>
  <c r="AR329" i="12"/>
  <c r="CB329" i="12"/>
  <c r="AC329" i="12"/>
  <c r="Q329" i="12"/>
  <c r="BK329" i="12"/>
  <c r="I329" i="12"/>
  <c r="BR329" i="12"/>
  <c r="AD329" i="12"/>
  <c r="CG329" i="12"/>
  <c r="AB329" i="12"/>
  <c r="BZ329" i="12"/>
  <c r="CS329" i="12"/>
  <c r="AH329" i="12"/>
  <c r="CO329" i="12"/>
  <c r="C329" i="12"/>
  <c r="H329" i="12"/>
  <c r="CF329" i="12"/>
  <c r="G329" i="12"/>
  <c r="BP329" i="12"/>
  <c r="BT329" i="12"/>
  <c r="BU329" i="12"/>
  <c r="CY329" i="12"/>
  <c r="BV329" i="12"/>
  <c r="AF329" i="12"/>
  <c r="S329" i="12"/>
  <c r="DB329" i="12"/>
  <c r="F329" i="12"/>
  <c r="BA329" i="12"/>
  <c r="V329" i="12"/>
  <c r="U329" i="12"/>
  <c r="BS329" i="12"/>
  <c r="BC329" i="12"/>
  <c r="CE329" i="12"/>
  <c r="BD329" i="12"/>
  <c r="R329" i="12"/>
  <c r="BM329" i="12"/>
  <c r="CN329" i="12"/>
  <c r="CV329" i="12"/>
  <c r="N329" i="12"/>
  <c r="CQ329" i="12"/>
  <c r="BB329" i="12"/>
  <c r="AE329" i="12"/>
  <c r="AX329" i="12"/>
  <c r="CH329" i="12"/>
  <c r="BQ329" i="12"/>
  <c r="BX329" i="12"/>
  <c r="AK329" i="12"/>
  <c r="AZ329" i="12"/>
  <c r="CX329" i="12"/>
  <c r="K329" i="12"/>
  <c r="O329" i="12"/>
  <c r="BJ329" i="12"/>
  <c r="AP329" i="12"/>
  <c r="CW329" i="12"/>
  <c r="E329" i="12"/>
  <c r="CL329" i="12"/>
  <c r="CD329" i="12"/>
  <c r="BO329" i="12"/>
  <c r="CM329" i="12"/>
  <c r="AA329" i="12"/>
  <c r="AJ329" i="12"/>
  <c r="M329" i="12"/>
  <c r="AO329" i="12"/>
  <c r="CI329" i="12"/>
  <c r="AQ329" i="12"/>
  <c r="CZ329" i="12"/>
  <c r="BY329" i="12"/>
  <c r="L329" i="12"/>
  <c r="CC329" i="12"/>
  <c r="DA329" i="12"/>
  <c r="AT329" i="12"/>
  <c r="J329" i="12"/>
  <c r="DC329" i="12"/>
  <c r="BF329" i="12"/>
  <c r="AW329" i="12"/>
  <c r="AL329" i="12"/>
  <c r="Z329" i="12"/>
  <c r="AU329" i="12"/>
  <c r="CR329" i="12"/>
  <c r="J297" i="12"/>
  <c r="BX297" i="12"/>
  <c r="BU297" i="12"/>
  <c r="X297" i="12"/>
  <c r="S297" i="12"/>
  <c r="BM297" i="12"/>
  <c r="CY297" i="12"/>
  <c r="BZ297" i="12"/>
  <c r="AV297" i="12"/>
  <c r="E297" i="12"/>
  <c r="BF297" i="12"/>
  <c r="O297" i="12"/>
  <c r="BQ297" i="12"/>
  <c r="CL297" i="12"/>
  <c r="CK297" i="12"/>
  <c r="CD297" i="12"/>
  <c r="CB297" i="12"/>
  <c r="CT297" i="12"/>
  <c r="AL297" i="12"/>
  <c r="P297" i="12"/>
  <c r="AF297" i="12"/>
  <c r="Y297" i="12"/>
  <c r="AS297" i="12"/>
  <c r="AB297" i="12"/>
  <c r="R297" i="12"/>
  <c r="BI297" i="12"/>
  <c r="BT297" i="12"/>
  <c r="CU297" i="12"/>
  <c r="AP297" i="12"/>
  <c r="CA297" i="12"/>
  <c r="CR297" i="12"/>
  <c r="BH297" i="12"/>
  <c r="CX297" i="12"/>
  <c r="BY297" i="12"/>
  <c r="AU297" i="12"/>
  <c r="AD297" i="12"/>
  <c r="CV297" i="12"/>
  <c r="AT297" i="12"/>
  <c r="CQ297" i="12"/>
  <c r="F297" i="12"/>
  <c r="AI297" i="12"/>
  <c r="AA297" i="12"/>
  <c r="DC297" i="12"/>
  <c r="AZ297" i="12"/>
  <c r="AX297" i="12"/>
  <c r="BS297" i="12"/>
  <c r="BE297" i="12"/>
  <c r="V297" i="12"/>
  <c r="CP297" i="12"/>
  <c r="BO297" i="12"/>
  <c r="BP297" i="12"/>
  <c r="AY297" i="12"/>
  <c r="Q297" i="12"/>
  <c r="CF297" i="12"/>
  <c r="L297" i="12"/>
  <c r="CG297" i="12"/>
  <c r="BK297" i="12"/>
  <c r="BA297" i="12"/>
  <c r="AH297" i="12"/>
  <c r="BB297" i="12"/>
  <c r="CZ297" i="12"/>
  <c r="AE297" i="12"/>
  <c r="BR297" i="12"/>
  <c r="N297" i="12"/>
  <c r="CS297" i="12"/>
  <c r="DA297" i="12"/>
  <c r="DB297" i="12"/>
  <c r="CW297" i="12"/>
  <c r="W297" i="12"/>
  <c r="BJ297" i="12"/>
  <c r="AJ297" i="12"/>
  <c r="AG297" i="12"/>
  <c r="T297" i="12"/>
  <c r="AO297" i="12"/>
  <c r="H297" i="12"/>
  <c r="U297" i="12"/>
  <c r="AQ297" i="12"/>
  <c r="CI297" i="12"/>
  <c r="Z297" i="12"/>
  <c r="BL297" i="12"/>
  <c r="CN297" i="12"/>
  <c r="G297" i="12"/>
  <c r="CJ297" i="12"/>
  <c r="D297" i="12"/>
  <c r="AC297" i="12"/>
  <c r="K297" i="12"/>
  <c r="AW297" i="12"/>
  <c r="CE297" i="12"/>
  <c r="CC297" i="12"/>
  <c r="CM297" i="12"/>
  <c r="AN297" i="12"/>
  <c r="C297" i="12"/>
  <c r="I297" i="12"/>
  <c r="BN297" i="12"/>
  <c r="BV297" i="12"/>
  <c r="CO297" i="12"/>
  <c r="BG297" i="12"/>
  <c r="AK297" i="12"/>
  <c r="AM297" i="12"/>
  <c r="BC297" i="12"/>
  <c r="BD297" i="12"/>
  <c r="M297" i="12"/>
  <c r="BW297" i="12"/>
  <c r="CH297" i="12"/>
  <c r="AR297" i="12"/>
  <c r="CO288" i="12"/>
  <c r="BL288" i="12"/>
  <c r="CD288" i="12"/>
  <c r="BZ288" i="12"/>
  <c r="AM288" i="12"/>
  <c r="T288" i="12"/>
  <c r="D288" i="12"/>
  <c r="H288" i="12"/>
  <c r="BG288" i="12"/>
  <c r="I288" i="12"/>
  <c r="P288" i="12"/>
  <c r="CZ288" i="12"/>
  <c r="BR288" i="12"/>
  <c r="BS288" i="12"/>
  <c r="AQ288" i="12"/>
  <c r="CJ288" i="12"/>
  <c r="BI288" i="12"/>
  <c r="CS288" i="12"/>
  <c r="CB288" i="12"/>
  <c r="S288" i="12"/>
  <c r="BB288" i="12"/>
  <c r="CX288" i="12"/>
  <c r="AW288" i="12"/>
  <c r="AD288" i="12"/>
  <c r="AI288" i="12"/>
  <c r="O288" i="12"/>
  <c r="BC288" i="12"/>
  <c r="V288" i="12"/>
  <c r="AE288" i="12"/>
  <c r="CI288" i="12"/>
  <c r="AL288" i="12"/>
  <c r="CE288" i="12"/>
  <c r="BV288" i="12"/>
  <c r="BW288" i="12"/>
  <c r="AX288" i="12"/>
  <c r="CL288" i="12"/>
  <c r="BM288" i="12"/>
  <c r="E288" i="12"/>
  <c r="Q288" i="12"/>
  <c r="AO288" i="12"/>
  <c r="CP288" i="12"/>
  <c r="BY288" i="12"/>
  <c r="CA288" i="12"/>
  <c r="BO288" i="12"/>
  <c r="BP288" i="12"/>
  <c r="BD288" i="12"/>
  <c r="G288" i="12"/>
  <c r="R288" i="12"/>
  <c r="C288" i="12"/>
  <c r="AF288" i="12"/>
  <c r="AH288" i="12"/>
  <c r="AA288" i="12"/>
  <c r="F288" i="12"/>
  <c r="CW288" i="12"/>
  <c r="AJ288" i="12"/>
  <c r="BA288" i="12"/>
  <c r="BN288" i="12"/>
  <c r="AR288" i="12"/>
  <c r="DA288" i="12"/>
  <c r="CQ288" i="12"/>
  <c r="CT288" i="12"/>
  <c r="CK288" i="12"/>
  <c r="CC288" i="12"/>
  <c r="BU288" i="12"/>
  <c r="Y288" i="12"/>
  <c r="BJ288" i="12"/>
  <c r="AV288" i="12"/>
  <c r="X288" i="12"/>
  <c r="BF288" i="12"/>
  <c r="AC288" i="12"/>
  <c r="CM288" i="12"/>
  <c r="DC288" i="12"/>
  <c r="M288" i="12"/>
  <c r="BE288" i="12"/>
  <c r="BQ288" i="12"/>
  <c r="AY288" i="12"/>
  <c r="AZ288" i="12"/>
  <c r="DB288" i="12"/>
  <c r="BX288" i="12"/>
  <c r="CR288" i="12"/>
  <c r="AS288" i="12"/>
  <c r="CY288" i="12"/>
  <c r="L288" i="12"/>
  <c r="AG288" i="12"/>
  <c r="AK288" i="12"/>
  <c r="CH288" i="12"/>
  <c r="AT288" i="12"/>
  <c r="N288" i="12"/>
  <c r="BT288" i="12"/>
  <c r="AB288" i="12"/>
  <c r="AP288" i="12"/>
  <c r="BH288" i="12"/>
  <c r="CU288" i="12"/>
  <c r="K288" i="12"/>
  <c r="CG288" i="12"/>
  <c r="AU288" i="12"/>
  <c r="AN288" i="12"/>
  <c r="J288" i="12"/>
  <c r="CN288" i="12"/>
  <c r="BK288" i="12"/>
  <c r="CF288" i="12"/>
  <c r="Z288" i="12"/>
  <c r="U288" i="12"/>
  <c r="CV288" i="12"/>
  <c r="W288" i="12"/>
  <c r="BL243" i="12"/>
  <c r="CE243" i="12"/>
  <c r="CO243" i="12"/>
  <c r="H243" i="12"/>
  <c r="BD243" i="12"/>
  <c r="CQ243" i="12"/>
  <c r="AT243" i="12"/>
  <c r="AX243" i="12"/>
  <c r="C243" i="12"/>
  <c r="BX243" i="12"/>
  <c r="I243" i="12"/>
  <c r="CN243" i="12"/>
  <c r="P243" i="12"/>
  <c r="AG243" i="12"/>
  <c r="J243" i="12"/>
  <c r="BN243" i="12"/>
  <c r="AQ243" i="12"/>
  <c r="AL243" i="12"/>
  <c r="CU243" i="12"/>
  <c r="F243" i="12"/>
  <c r="Z243" i="12"/>
  <c r="AB243" i="12"/>
  <c r="AK243" i="12"/>
  <c r="DA243" i="12"/>
  <c r="V243" i="12"/>
  <c r="BO243" i="12"/>
  <c r="AY243" i="12"/>
  <c r="AZ243" i="12"/>
  <c r="CH243" i="12"/>
  <c r="BP243" i="12"/>
  <c r="BI243" i="12"/>
  <c r="AO243" i="12"/>
  <c r="D243" i="12"/>
  <c r="CM243" i="12"/>
  <c r="AJ243" i="12"/>
  <c r="CR243" i="12"/>
  <c r="CZ243" i="12"/>
  <c r="CJ243" i="12"/>
  <c r="L243" i="12"/>
  <c r="AR243" i="12"/>
  <c r="AA243" i="12"/>
  <c r="BG243" i="12"/>
  <c r="S243" i="12"/>
  <c r="AN243" i="12"/>
  <c r="BC243" i="12"/>
  <c r="K243" i="12"/>
  <c r="AW243" i="12"/>
  <c r="Q243" i="12"/>
  <c r="CL243" i="12"/>
  <c r="DC243" i="12"/>
  <c r="CX243" i="12"/>
  <c r="Y243" i="12"/>
  <c r="CT243" i="12"/>
  <c r="BF243" i="12"/>
  <c r="BW243" i="12"/>
  <c r="BE243" i="12"/>
  <c r="DB243" i="12"/>
  <c r="BY243" i="12"/>
  <c r="BS243" i="12"/>
  <c r="CP243" i="12"/>
  <c r="AU243" i="12"/>
  <c r="CW243" i="12"/>
  <c r="CV243" i="12"/>
  <c r="BV243" i="12"/>
  <c r="AF243" i="12"/>
  <c r="CI243" i="12"/>
  <c r="BU243" i="12"/>
  <c r="BT243" i="12"/>
  <c r="R243" i="12"/>
  <c r="CS243" i="12"/>
  <c r="G243" i="12"/>
  <c r="BA243" i="12"/>
  <c r="AD243" i="12"/>
  <c r="BM243" i="12"/>
  <c r="AP243" i="12"/>
  <c r="BB243" i="12"/>
  <c r="BH243" i="12"/>
  <c r="W243" i="12"/>
  <c r="N243" i="12"/>
  <c r="CF243" i="12"/>
  <c r="E243" i="12"/>
  <c r="CB243" i="12"/>
  <c r="AV243" i="12"/>
  <c r="BZ243" i="12"/>
  <c r="M243" i="12"/>
  <c r="CC243" i="12"/>
  <c r="AH243" i="12"/>
  <c r="AE243" i="12"/>
  <c r="X243" i="12"/>
  <c r="BQ243" i="12"/>
  <c r="AS243" i="12"/>
  <c r="U243" i="12"/>
  <c r="CD243" i="12"/>
  <c r="BJ243" i="12"/>
  <c r="CG243" i="12"/>
  <c r="CK243" i="12"/>
  <c r="AI243" i="12"/>
  <c r="BK243" i="12"/>
  <c r="T243" i="12"/>
  <c r="BR243" i="12"/>
  <c r="CY243" i="12"/>
  <c r="AM243" i="12"/>
  <c r="AC243" i="12"/>
  <c r="CA243" i="12"/>
  <c r="O243" i="12"/>
  <c r="AY309" i="12"/>
  <c r="AN309" i="12"/>
  <c r="S309" i="12"/>
  <c r="AL309" i="12"/>
  <c r="AF309" i="12"/>
  <c r="AM309" i="12"/>
  <c r="BA309" i="12"/>
  <c r="CU309" i="12"/>
  <c r="BB309" i="12"/>
  <c r="AX309" i="12"/>
  <c r="BN309" i="12"/>
  <c r="DC309" i="12"/>
  <c r="N309" i="12"/>
  <c r="BE309" i="12"/>
  <c r="CZ309" i="12"/>
  <c r="CB309" i="12"/>
  <c r="BX309" i="12"/>
  <c r="CH309" i="12"/>
  <c r="G309" i="12"/>
  <c r="P309" i="12"/>
  <c r="BO309" i="12"/>
  <c r="AE309" i="12"/>
  <c r="M309" i="12"/>
  <c r="T309" i="12"/>
  <c r="Y309" i="12"/>
  <c r="U309" i="12"/>
  <c r="CQ309" i="12"/>
  <c r="AB309" i="12"/>
  <c r="BJ309" i="12"/>
  <c r="AZ309" i="12"/>
  <c r="H309" i="12"/>
  <c r="CI309" i="12"/>
  <c r="CS309" i="12"/>
  <c r="CA309" i="12"/>
  <c r="BF309" i="12"/>
  <c r="K309" i="12"/>
  <c r="CG309" i="12"/>
  <c r="CR309" i="12"/>
  <c r="BZ309" i="12"/>
  <c r="DA309" i="12"/>
  <c r="CC309" i="12"/>
  <c r="AJ309" i="12"/>
  <c r="I309" i="12"/>
  <c r="BG309" i="12"/>
  <c r="BC309" i="12"/>
  <c r="AD309" i="12"/>
  <c r="AC309" i="12"/>
  <c r="CO309" i="12"/>
  <c r="CM309" i="12"/>
  <c r="BY309" i="12"/>
  <c r="Z309" i="12"/>
  <c r="BP309" i="12"/>
  <c r="AR309" i="12"/>
  <c r="CN309" i="12"/>
  <c r="BR309" i="12"/>
  <c r="AQ309" i="12"/>
  <c r="C309" i="12"/>
  <c r="CT309" i="12"/>
  <c r="AA309" i="12"/>
  <c r="AG309" i="12"/>
  <c r="BW309" i="12"/>
  <c r="CK309" i="12"/>
  <c r="BQ309" i="12"/>
  <c r="CW309" i="12"/>
  <c r="CL309" i="12"/>
  <c r="BT309" i="12"/>
  <c r="BL309" i="12"/>
  <c r="D309" i="12"/>
  <c r="AO309" i="12"/>
  <c r="E309" i="12"/>
  <c r="AU309" i="12"/>
  <c r="AT309" i="12"/>
  <c r="BU309" i="12"/>
  <c r="BM309" i="12"/>
  <c r="AV309" i="12"/>
  <c r="CY309" i="12"/>
  <c r="R309" i="12"/>
  <c r="CX309" i="12"/>
  <c r="BD309" i="12"/>
  <c r="CD309" i="12"/>
  <c r="J309" i="12"/>
  <c r="BS309" i="12"/>
  <c r="AK309" i="12"/>
  <c r="CJ309" i="12"/>
  <c r="AH309" i="12"/>
  <c r="Q309" i="12"/>
  <c r="BI309" i="12"/>
  <c r="CV309" i="12"/>
  <c r="O309" i="12"/>
  <c r="BK309" i="12"/>
  <c r="W309" i="12"/>
  <c r="CP309" i="12"/>
  <c r="CE309" i="12"/>
  <c r="AI309" i="12"/>
  <c r="CF309" i="12"/>
  <c r="L309" i="12"/>
  <c r="AW309" i="12"/>
  <c r="DB309" i="12"/>
  <c r="AS309" i="12"/>
  <c r="BH309" i="12"/>
  <c r="V309" i="12"/>
  <c r="X309" i="12"/>
  <c r="F309" i="12"/>
  <c r="AP309" i="12"/>
  <c r="BV309" i="12"/>
  <c r="T267" i="12"/>
  <c r="CV267" i="12"/>
  <c r="BK267" i="12"/>
  <c r="X267" i="12"/>
  <c r="BE267" i="12"/>
  <c r="CJ267" i="12"/>
  <c r="BY267" i="12"/>
  <c r="Z267" i="12"/>
  <c r="BB267" i="12"/>
  <c r="S267" i="12"/>
  <c r="AF267" i="12"/>
  <c r="CW267" i="12"/>
  <c r="CR267" i="12"/>
  <c r="F267" i="12"/>
  <c r="M267" i="12"/>
  <c r="U267" i="12"/>
  <c r="AO267" i="12"/>
  <c r="DC267" i="12"/>
  <c r="P267" i="12"/>
  <c r="D267" i="12"/>
  <c r="CA267" i="12"/>
  <c r="CB267" i="12"/>
  <c r="CZ267" i="12"/>
  <c r="CH267" i="12"/>
  <c r="N267" i="12"/>
  <c r="BL267" i="12"/>
  <c r="AY267" i="12"/>
  <c r="AJ267" i="12"/>
  <c r="BW267" i="12"/>
  <c r="BM267" i="12"/>
  <c r="AK267" i="12"/>
  <c r="CT267" i="12"/>
  <c r="BN267" i="12"/>
  <c r="CU267" i="12"/>
  <c r="CP267" i="12"/>
  <c r="CM267" i="12"/>
  <c r="CI267" i="12"/>
  <c r="BR267" i="12"/>
  <c r="AP267" i="12"/>
  <c r="BQ267" i="12"/>
  <c r="Y267" i="12"/>
  <c r="H267" i="12"/>
  <c r="AM267" i="12"/>
  <c r="AS267" i="12"/>
  <c r="J267" i="12"/>
  <c r="AU267" i="12"/>
  <c r="BP267" i="12"/>
  <c r="CO267" i="12"/>
  <c r="AB267" i="12"/>
  <c r="K267" i="12"/>
  <c r="CN267" i="12"/>
  <c r="CK267" i="12"/>
  <c r="Q267" i="12"/>
  <c r="AC267" i="12"/>
  <c r="CC267" i="12"/>
  <c r="CS267" i="12"/>
  <c r="BH267" i="12"/>
  <c r="AE267" i="12"/>
  <c r="BF267" i="12"/>
  <c r="C267" i="12"/>
  <c r="W267" i="12"/>
  <c r="AG267" i="12"/>
  <c r="CQ267" i="12"/>
  <c r="AH267" i="12"/>
  <c r="BO267" i="12"/>
  <c r="AQ267" i="12"/>
  <c r="DA267" i="12"/>
  <c r="AV267" i="12"/>
  <c r="AA267" i="12"/>
  <c r="AT267" i="12"/>
  <c r="BC267" i="12"/>
  <c r="BA267" i="12"/>
  <c r="DB267" i="12"/>
  <c r="CD267" i="12"/>
  <c r="BD267" i="12"/>
  <c r="AR267" i="12"/>
  <c r="AW267" i="12"/>
  <c r="BU267" i="12"/>
  <c r="L267" i="12"/>
  <c r="CY267" i="12"/>
  <c r="CF267" i="12"/>
  <c r="AN267" i="12"/>
  <c r="BZ267" i="12"/>
  <c r="O267" i="12"/>
  <c r="BX267" i="12"/>
  <c r="BV267" i="12"/>
  <c r="AI267" i="12"/>
  <c r="BT267" i="12"/>
  <c r="AL267" i="12"/>
  <c r="AD267" i="12"/>
  <c r="CX267" i="12"/>
  <c r="BI267" i="12"/>
  <c r="BG267" i="12"/>
  <c r="V267" i="12"/>
  <c r="CG267" i="12"/>
  <c r="AX267" i="12"/>
  <c r="BJ267" i="12"/>
  <c r="BS267" i="12"/>
  <c r="R267" i="12"/>
  <c r="G267" i="12"/>
  <c r="I267" i="12"/>
  <c r="CL267" i="12"/>
  <c r="AZ267" i="12"/>
  <c r="CE267" i="12"/>
  <c r="E267" i="12"/>
  <c r="BX278" i="12"/>
  <c r="G278" i="12"/>
  <c r="BR278" i="12"/>
  <c r="BH278" i="12"/>
  <c r="CF278" i="12"/>
  <c r="BT278" i="12"/>
  <c r="AE278" i="12"/>
  <c r="BW278" i="12"/>
  <c r="AM278" i="12"/>
  <c r="CG278" i="12"/>
  <c r="BL278" i="12"/>
  <c r="AO278" i="12"/>
  <c r="Z278" i="12"/>
  <c r="CP278" i="12"/>
  <c r="W278" i="12"/>
  <c r="AQ278" i="12"/>
  <c r="AX278" i="12"/>
  <c r="BV278" i="12"/>
  <c r="CO278" i="12"/>
  <c r="AW278" i="12"/>
  <c r="O278" i="12"/>
  <c r="CX278" i="12"/>
  <c r="H278" i="12"/>
  <c r="CY278" i="12"/>
  <c r="BU278" i="12"/>
  <c r="AI278" i="12"/>
  <c r="AF278" i="12"/>
  <c r="AU278" i="12"/>
  <c r="DA278" i="12"/>
  <c r="AK278" i="12"/>
  <c r="AA278" i="12"/>
  <c r="P278" i="12"/>
  <c r="CS278" i="12"/>
  <c r="CZ278" i="12"/>
  <c r="CE278" i="12"/>
  <c r="AC278" i="12"/>
  <c r="AL278" i="12"/>
  <c r="R278" i="12"/>
  <c r="DB278" i="12"/>
  <c r="BZ278" i="12"/>
  <c r="F278" i="12"/>
  <c r="BC278" i="12"/>
  <c r="CQ278" i="12"/>
  <c r="DC278" i="12"/>
  <c r="CA278" i="12"/>
  <c r="Q278" i="12"/>
  <c r="K278" i="12"/>
  <c r="AZ278" i="12"/>
  <c r="M278" i="12"/>
  <c r="E278" i="12"/>
  <c r="U278" i="12"/>
  <c r="BS278" i="12"/>
  <c r="I278" i="12"/>
  <c r="AS278" i="12"/>
  <c r="AG278" i="12"/>
  <c r="AT278" i="12"/>
  <c r="CH278" i="12"/>
  <c r="T278" i="12"/>
  <c r="BF278" i="12"/>
  <c r="CI278" i="12"/>
  <c r="J278" i="12"/>
  <c r="BG278" i="12"/>
  <c r="AN278" i="12"/>
  <c r="BE278" i="12"/>
  <c r="CT278" i="12"/>
  <c r="CJ278" i="12"/>
  <c r="CK278" i="12"/>
  <c r="CB278" i="12"/>
  <c r="AR278" i="12"/>
  <c r="S278" i="12"/>
  <c r="BD278" i="12"/>
  <c r="CD278" i="12"/>
  <c r="BB278" i="12"/>
  <c r="BN278" i="12"/>
  <c r="AV278" i="12"/>
  <c r="CU278" i="12"/>
  <c r="CM278" i="12"/>
  <c r="CL278" i="12"/>
  <c r="BM278" i="12"/>
  <c r="BJ278" i="12"/>
  <c r="BK278" i="12"/>
  <c r="C278" i="12"/>
  <c r="AB278" i="12"/>
  <c r="BP278" i="12"/>
  <c r="BQ278" i="12"/>
  <c r="N278" i="12"/>
  <c r="CV278" i="12"/>
  <c r="Y278" i="12"/>
  <c r="V278" i="12"/>
  <c r="CR278" i="12"/>
  <c r="BO278" i="12"/>
  <c r="AY278" i="12"/>
  <c r="CC278" i="12"/>
  <c r="BA278" i="12"/>
  <c r="CW278" i="12"/>
  <c r="L278" i="12"/>
  <c r="AD278" i="12"/>
  <c r="AJ278" i="12"/>
  <c r="CN278" i="12"/>
  <c r="X278" i="12"/>
  <c r="AH278" i="12"/>
  <c r="BY278" i="12"/>
  <c r="AP278" i="12"/>
  <c r="D278" i="12"/>
  <c r="BI278" i="12"/>
  <c r="AP302" i="12"/>
  <c r="CG302" i="12"/>
  <c r="BV302" i="12"/>
  <c r="BX302" i="12"/>
  <c r="CL302" i="12"/>
  <c r="AN302" i="12"/>
  <c r="BA302" i="12"/>
  <c r="J302" i="12"/>
  <c r="CD302" i="12"/>
  <c r="CW302" i="12"/>
  <c r="BE302" i="12"/>
  <c r="CR302" i="12"/>
  <c r="CJ302" i="12"/>
  <c r="CF302" i="12"/>
  <c r="BI302" i="12"/>
  <c r="CH302" i="12"/>
  <c r="C302" i="12"/>
  <c r="BU302" i="12"/>
  <c r="AJ302" i="12"/>
  <c r="AT302" i="12"/>
  <c r="BH302" i="12"/>
  <c r="AD302" i="12"/>
  <c r="D302" i="12"/>
  <c r="N302" i="12"/>
  <c r="X302" i="12"/>
  <c r="AK302" i="12"/>
  <c r="AI302" i="12"/>
  <c r="CE302" i="12"/>
  <c r="BG302" i="12"/>
  <c r="CK302" i="12"/>
  <c r="CQ302" i="12"/>
  <c r="E302" i="12"/>
  <c r="AV302" i="12"/>
  <c r="AX302" i="12"/>
  <c r="BL302" i="12"/>
  <c r="BY302" i="12"/>
  <c r="AB302" i="12"/>
  <c r="BK302" i="12"/>
  <c r="AS302" i="12"/>
  <c r="U302" i="12"/>
  <c r="AL302" i="12"/>
  <c r="BC302" i="12"/>
  <c r="G302" i="12"/>
  <c r="CZ302" i="12"/>
  <c r="AC302" i="12"/>
  <c r="CM302" i="12"/>
  <c r="CS302" i="12"/>
  <c r="L302" i="12"/>
  <c r="AZ302" i="12"/>
  <c r="BM302" i="12"/>
  <c r="H302" i="12"/>
  <c r="CU302" i="12"/>
  <c r="BT302" i="12"/>
  <c r="AG302" i="12"/>
  <c r="AO302" i="12"/>
  <c r="CY302" i="12"/>
  <c r="CI302" i="12"/>
  <c r="DA302" i="12"/>
  <c r="O302" i="12"/>
  <c r="CC302" i="12"/>
  <c r="CV302" i="12"/>
  <c r="BB302" i="12"/>
  <c r="AA302" i="12"/>
  <c r="AM302" i="12"/>
  <c r="CP302" i="12"/>
  <c r="T302" i="12"/>
  <c r="W302" i="12"/>
  <c r="CO302" i="12"/>
  <c r="AY302" i="12"/>
  <c r="AF302" i="12"/>
  <c r="BJ302" i="12"/>
  <c r="AU302" i="12"/>
  <c r="Y302" i="12"/>
  <c r="AE302" i="12"/>
  <c r="AR302" i="12"/>
  <c r="V302" i="12"/>
  <c r="DB302" i="12"/>
  <c r="M302" i="12"/>
  <c r="R302" i="12"/>
  <c r="F302" i="12"/>
  <c r="BD302" i="12"/>
  <c r="S302" i="12"/>
  <c r="BQ302" i="12"/>
  <c r="P302" i="12"/>
  <c r="BR302" i="12"/>
  <c r="BN302" i="12"/>
  <c r="CB302" i="12"/>
  <c r="I302" i="12"/>
  <c r="BP302" i="12"/>
  <c r="Q302" i="12"/>
  <c r="CX302" i="12"/>
  <c r="DC302" i="12"/>
  <c r="AQ302" i="12"/>
  <c r="CA302" i="12"/>
  <c r="Z302" i="12"/>
  <c r="AH302" i="12"/>
  <c r="BZ302" i="12"/>
  <c r="CT302" i="12"/>
  <c r="CN302" i="12"/>
  <c r="BO302" i="12"/>
  <c r="BF302" i="12"/>
  <c r="BW302" i="12"/>
  <c r="AW302" i="12"/>
  <c r="BS302" i="12"/>
  <c r="K302" i="12"/>
  <c r="CS271" i="12"/>
  <c r="CB271" i="12"/>
  <c r="BG271" i="12"/>
  <c r="X271" i="12"/>
  <c r="CA271" i="12"/>
  <c r="AX271" i="12"/>
  <c r="CU271" i="12"/>
  <c r="BH271" i="12"/>
  <c r="I271" i="12"/>
  <c r="AT271" i="12"/>
  <c r="AO271" i="12"/>
  <c r="AR271" i="12"/>
  <c r="DB271" i="12"/>
  <c r="BO271" i="12"/>
  <c r="CG271" i="12"/>
  <c r="BC271" i="12"/>
  <c r="AJ271" i="12"/>
  <c r="K271" i="12"/>
  <c r="AP271" i="12"/>
  <c r="F271" i="12"/>
  <c r="DC271" i="12"/>
  <c r="CD271" i="12"/>
  <c r="BQ271" i="12"/>
  <c r="J271" i="12"/>
  <c r="CP271" i="12"/>
  <c r="BR271" i="12"/>
  <c r="AF271" i="12"/>
  <c r="CI271" i="12"/>
  <c r="CY271" i="12"/>
  <c r="AA271" i="12"/>
  <c r="BT271" i="12"/>
  <c r="CK271" i="12"/>
  <c r="CJ271" i="12"/>
  <c r="BX271" i="12"/>
  <c r="BP271" i="12"/>
  <c r="CN271" i="12"/>
  <c r="AI271" i="12"/>
  <c r="AD271" i="12"/>
  <c r="BF271" i="12"/>
  <c r="CR271" i="12"/>
  <c r="BU271" i="12"/>
  <c r="BW271" i="12"/>
  <c r="AZ271" i="12"/>
  <c r="U271" i="12"/>
  <c r="Z271" i="12"/>
  <c r="BI271" i="12"/>
  <c r="AQ271" i="12"/>
  <c r="L271" i="12"/>
  <c r="AC271" i="12"/>
  <c r="CT271" i="12"/>
  <c r="BK271" i="12"/>
  <c r="BM271" i="12"/>
  <c r="CW271" i="12"/>
  <c r="N271" i="12"/>
  <c r="DA271" i="12"/>
  <c r="CH271" i="12"/>
  <c r="AH271" i="12"/>
  <c r="BL271" i="12"/>
  <c r="BA271" i="12"/>
  <c r="BV271" i="12"/>
  <c r="CO271" i="12"/>
  <c r="AS271" i="12"/>
  <c r="D271" i="12"/>
  <c r="BY271" i="12"/>
  <c r="P271" i="12"/>
  <c r="BB271" i="12"/>
  <c r="H271" i="12"/>
  <c r="BE271" i="12"/>
  <c r="M271" i="12"/>
  <c r="CX271" i="12"/>
  <c r="AK271" i="12"/>
  <c r="R271" i="12"/>
  <c r="AW271" i="12"/>
  <c r="AM271" i="12"/>
  <c r="V271" i="12"/>
  <c r="CV271" i="12"/>
  <c r="AG271" i="12"/>
  <c r="Y271" i="12"/>
  <c r="Q271" i="12"/>
  <c r="AU271" i="12"/>
  <c r="BN271" i="12"/>
  <c r="S271" i="12"/>
  <c r="BS271" i="12"/>
  <c r="CE271" i="12"/>
  <c r="AN271" i="12"/>
  <c r="BD271" i="12"/>
  <c r="O271" i="12"/>
  <c r="CL271" i="12"/>
  <c r="CC271" i="12"/>
  <c r="AV271" i="12"/>
  <c r="AE271" i="12"/>
  <c r="W271" i="12"/>
  <c r="CF271" i="12"/>
  <c r="CQ271" i="12"/>
  <c r="CZ271" i="12"/>
  <c r="AL271" i="12"/>
  <c r="AY271" i="12"/>
  <c r="BZ271" i="12"/>
  <c r="G271" i="12"/>
  <c r="T271" i="12"/>
  <c r="BJ271" i="12"/>
  <c r="C271" i="12"/>
  <c r="CM271" i="12"/>
  <c r="E271" i="12"/>
  <c r="AB271" i="12"/>
  <c r="V112" i="7"/>
  <c r="CU273" i="12"/>
  <c r="G273" i="12"/>
  <c r="CW273" i="12"/>
  <c r="CD273" i="12"/>
  <c r="BR273" i="12"/>
  <c r="CG273" i="12"/>
  <c r="I273" i="12"/>
  <c r="U273" i="12"/>
  <c r="DA273" i="12"/>
  <c r="BA273" i="12"/>
  <c r="CB273" i="12"/>
  <c r="X273" i="12"/>
  <c r="CF273" i="12"/>
  <c r="BJ273" i="12"/>
  <c r="K273" i="12"/>
  <c r="AE273" i="12"/>
  <c r="AO273" i="12"/>
  <c r="BZ273" i="12"/>
  <c r="AT273" i="12"/>
  <c r="BE273" i="12"/>
  <c r="AG273" i="12"/>
  <c r="CK273" i="12"/>
  <c r="DB273" i="12"/>
  <c r="L273" i="12"/>
  <c r="N273" i="12"/>
  <c r="AW273" i="12"/>
  <c r="BG273" i="12"/>
  <c r="BO273" i="12"/>
  <c r="CP273" i="12"/>
  <c r="AL273" i="12"/>
  <c r="BU273" i="12"/>
  <c r="BQ273" i="12"/>
  <c r="Q273" i="12"/>
  <c r="CZ273" i="12"/>
  <c r="AM273" i="12"/>
  <c r="AD273" i="12"/>
  <c r="BB273" i="12"/>
  <c r="J273" i="12"/>
  <c r="AX273" i="12"/>
  <c r="CY273" i="12"/>
  <c r="CR273" i="12"/>
  <c r="O273" i="12"/>
  <c r="AR273" i="12"/>
  <c r="CL273" i="12"/>
  <c r="CO273" i="12"/>
  <c r="AF273" i="12"/>
  <c r="BP273" i="12"/>
  <c r="AU273" i="12"/>
  <c r="AJ273" i="12"/>
  <c r="CE273" i="12"/>
  <c r="CH273" i="12"/>
  <c r="AQ273" i="12"/>
  <c r="AB273" i="12"/>
  <c r="BF273" i="12"/>
  <c r="CX273" i="12"/>
  <c r="AI273" i="12"/>
  <c r="S273" i="12"/>
  <c r="BY273" i="12"/>
  <c r="BW273" i="12"/>
  <c r="CN273" i="12"/>
  <c r="W273" i="12"/>
  <c r="AP273" i="12"/>
  <c r="V273" i="12"/>
  <c r="T273" i="12"/>
  <c r="CQ273" i="12"/>
  <c r="D273" i="12"/>
  <c r="AN273" i="12"/>
  <c r="P273" i="12"/>
  <c r="CI273" i="12"/>
  <c r="AZ273" i="12"/>
  <c r="CM273" i="12"/>
  <c r="Y273" i="12"/>
  <c r="M273" i="12"/>
  <c r="BH273" i="12"/>
  <c r="CA273" i="12"/>
  <c r="AV273" i="12"/>
  <c r="AH273" i="12"/>
  <c r="AA273" i="12"/>
  <c r="H273" i="12"/>
  <c r="BN273" i="12"/>
  <c r="E273" i="12"/>
  <c r="AC273" i="12"/>
  <c r="CC273" i="12"/>
  <c r="AY273" i="12"/>
  <c r="CS273" i="12"/>
  <c r="BS273" i="12"/>
  <c r="BC273" i="12"/>
  <c r="CT273" i="12"/>
  <c r="DC273" i="12"/>
  <c r="C273" i="12"/>
  <c r="BV273" i="12"/>
  <c r="CJ273" i="12"/>
  <c r="BM273" i="12"/>
  <c r="CV273" i="12"/>
  <c r="BI273" i="12"/>
  <c r="R273" i="12"/>
  <c r="F273" i="12"/>
  <c r="Z273" i="12"/>
  <c r="AS273" i="12"/>
  <c r="BK273" i="12"/>
  <c r="BD273" i="12"/>
  <c r="BL273" i="12"/>
  <c r="BT273" i="12"/>
  <c r="AK273" i="12"/>
  <c r="BX273" i="12"/>
  <c r="BX315" i="12"/>
  <c r="O315" i="12"/>
  <c r="CA315" i="12"/>
  <c r="CZ315" i="12"/>
  <c r="BW315" i="12"/>
  <c r="BB315" i="12"/>
  <c r="BJ315" i="12"/>
  <c r="F315" i="12"/>
  <c r="G315" i="12"/>
  <c r="CF315" i="12"/>
  <c r="D315" i="12"/>
  <c r="CV315" i="12"/>
  <c r="E315" i="12"/>
  <c r="AN315" i="12"/>
  <c r="J315" i="12"/>
  <c r="X315" i="12"/>
  <c r="CS315" i="12"/>
  <c r="CG315" i="12"/>
  <c r="BY315" i="12"/>
  <c r="BR315" i="12"/>
  <c r="C315" i="12"/>
  <c r="AE315" i="12"/>
  <c r="AA315" i="12"/>
  <c r="CH315" i="12"/>
  <c r="BM315" i="12"/>
  <c r="S315" i="12"/>
  <c r="I315" i="12"/>
  <c r="CP315" i="12"/>
  <c r="AI315" i="12"/>
  <c r="BI315" i="12"/>
  <c r="BV315" i="12"/>
  <c r="CT315" i="12"/>
  <c r="DC315" i="12"/>
  <c r="BU315" i="12"/>
  <c r="AP315" i="12"/>
  <c r="BK315" i="12"/>
  <c r="DB315" i="12"/>
  <c r="AJ315" i="12"/>
  <c r="CC315" i="12"/>
  <c r="AK315" i="12"/>
  <c r="AV315" i="12"/>
  <c r="Z315" i="12"/>
  <c r="R315" i="12"/>
  <c r="CI315" i="12"/>
  <c r="BH315" i="12"/>
  <c r="BZ315" i="12"/>
  <c r="AO315" i="12"/>
  <c r="BF315" i="12"/>
  <c r="BN315" i="12"/>
  <c r="M315" i="12"/>
  <c r="BD315" i="12"/>
  <c r="DA315" i="12"/>
  <c r="BA315" i="12"/>
  <c r="AW315" i="12"/>
  <c r="CE315" i="12"/>
  <c r="P315" i="12"/>
  <c r="CJ315" i="12"/>
  <c r="CL315" i="12"/>
  <c r="BO315" i="12"/>
  <c r="CU315" i="12"/>
  <c r="CY315" i="12"/>
  <c r="CK315" i="12"/>
  <c r="BP315" i="12"/>
  <c r="BQ315" i="12"/>
  <c r="BT315" i="12"/>
  <c r="BL315" i="12"/>
  <c r="CD315" i="12"/>
  <c r="AM315" i="12"/>
  <c r="AC315" i="12"/>
  <c r="AQ315" i="12"/>
  <c r="L315" i="12"/>
  <c r="CX315" i="12"/>
  <c r="AH315" i="12"/>
  <c r="AR315" i="12"/>
  <c r="CM315" i="12"/>
  <c r="CB315" i="12"/>
  <c r="AT315" i="12"/>
  <c r="BC315" i="12"/>
  <c r="CO315" i="12"/>
  <c r="Y315" i="12"/>
  <c r="N315" i="12"/>
  <c r="V315" i="12"/>
  <c r="AU315" i="12"/>
  <c r="W315" i="12"/>
  <c r="AX315" i="12"/>
  <c r="AZ315" i="12"/>
  <c r="CQ315" i="12"/>
  <c r="BG315" i="12"/>
  <c r="BS315" i="12"/>
  <c r="CR315" i="12"/>
  <c r="CN315" i="12"/>
  <c r="AD315" i="12"/>
  <c r="AF315" i="12"/>
  <c r="AG315" i="12"/>
  <c r="Q315" i="12"/>
  <c r="BE315" i="12"/>
  <c r="AY315" i="12"/>
  <c r="AB315" i="12"/>
  <c r="H315" i="12"/>
  <c r="CW315" i="12"/>
  <c r="T315" i="12"/>
  <c r="AS315" i="12"/>
  <c r="U315" i="12"/>
  <c r="AL315" i="12"/>
  <c r="K315" i="12"/>
  <c r="BO252" i="12"/>
  <c r="AO252" i="12"/>
  <c r="BE252" i="12"/>
  <c r="BI252" i="12"/>
  <c r="CJ252" i="12"/>
  <c r="K252" i="12"/>
  <c r="BW252" i="12"/>
  <c r="BX252" i="12"/>
  <c r="BN252" i="12"/>
  <c r="Q252" i="12"/>
  <c r="CD252" i="12"/>
  <c r="BV252" i="12"/>
  <c r="CE252" i="12"/>
  <c r="AJ252" i="12"/>
  <c r="BA252" i="12"/>
  <c r="BB252" i="12"/>
  <c r="L252" i="12"/>
  <c r="BC252" i="12"/>
  <c r="AS252" i="12"/>
  <c r="CH252" i="12"/>
  <c r="BP252" i="12"/>
  <c r="CP252" i="12"/>
  <c r="CT252" i="12"/>
  <c r="AC252" i="12"/>
  <c r="CM252" i="12"/>
  <c r="CL252" i="12"/>
  <c r="CW252" i="12"/>
  <c r="CR252" i="12"/>
  <c r="CX252" i="12"/>
  <c r="CI252" i="12"/>
  <c r="AX252" i="12"/>
  <c r="T252" i="12"/>
  <c r="BJ252" i="12"/>
  <c r="G252" i="12"/>
  <c r="AT252" i="12"/>
  <c r="CV252" i="12"/>
  <c r="P252" i="12"/>
  <c r="H252" i="12"/>
  <c r="AK252" i="12"/>
  <c r="DA252" i="12"/>
  <c r="AI252" i="12"/>
  <c r="DC252" i="12"/>
  <c r="S252" i="12"/>
  <c r="CB252" i="12"/>
  <c r="BY252" i="12"/>
  <c r="AQ252" i="12"/>
  <c r="AG252" i="12"/>
  <c r="M252" i="12"/>
  <c r="Z252" i="12"/>
  <c r="BQ252" i="12"/>
  <c r="BS252" i="12"/>
  <c r="AU252" i="12"/>
  <c r="BL252" i="12"/>
  <c r="BG252" i="12"/>
  <c r="J252" i="12"/>
  <c r="AR252" i="12"/>
  <c r="N252" i="12"/>
  <c r="AE252" i="12"/>
  <c r="CN252" i="12"/>
  <c r="AL252" i="12"/>
  <c r="O252" i="12"/>
  <c r="CS252" i="12"/>
  <c r="R252" i="12"/>
  <c r="AA252" i="12"/>
  <c r="AF252" i="12"/>
  <c r="Y252" i="12"/>
  <c r="I252" i="12"/>
  <c r="AP252" i="12"/>
  <c r="BH252" i="12"/>
  <c r="AW252" i="12"/>
  <c r="CA252" i="12"/>
  <c r="BZ252" i="12"/>
  <c r="CF252" i="12"/>
  <c r="AM252" i="12"/>
  <c r="AB252" i="12"/>
  <c r="AD252" i="12"/>
  <c r="BT252" i="12"/>
  <c r="CK252" i="12"/>
  <c r="BF252" i="12"/>
  <c r="CU252" i="12"/>
  <c r="V252" i="12"/>
  <c r="BD252" i="12"/>
  <c r="BR252" i="12"/>
  <c r="F252" i="12"/>
  <c r="X252" i="12"/>
  <c r="CQ252" i="12"/>
  <c r="BM252" i="12"/>
  <c r="E252" i="12"/>
  <c r="AY252" i="12"/>
  <c r="BK252" i="12"/>
  <c r="CC252" i="12"/>
  <c r="AN252" i="12"/>
  <c r="AH252" i="12"/>
  <c r="AV252" i="12"/>
  <c r="CG252" i="12"/>
  <c r="CZ252" i="12"/>
  <c r="W252" i="12"/>
  <c r="AZ252" i="12"/>
  <c r="BU252" i="12"/>
  <c r="C252" i="12"/>
  <c r="DB252" i="12"/>
  <c r="U252" i="12"/>
  <c r="D252" i="12"/>
  <c r="CO252" i="12"/>
  <c r="CY252" i="12"/>
  <c r="F269" i="12"/>
  <c r="E269" i="12"/>
  <c r="T269" i="12"/>
  <c r="CR269" i="12"/>
  <c r="BX269" i="12"/>
  <c r="AN269" i="12"/>
  <c r="AS269" i="12"/>
  <c r="CK269" i="12"/>
  <c r="CS269" i="12"/>
  <c r="CA269" i="12"/>
  <c r="DB269" i="12"/>
  <c r="CJ269" i="12"/>
  <c r="BE269" i="12"/>
  <c r="BQ269" i="12"/>
  <c r="AT269" i="12"/>
  <c r="CP269" i="12"/>
  <c r="CN269" i="12"/>
  <c r="BY269" i="12"/>
  <c r="CU269" i="12"/>
  <c r="CW269" i="12"/>
  <c r="CG269" i="12"/>
  <c r="CE269" i="12"/>
  <c r="AE269" i="12"/>
  <c r="I269" i="12"/>
  <c r="AM269" i="12"/>
  <c r="CT269" i="12"/>
  <c r="BM269" i="12"/>
  <c r="BA269" i="12"/>
  <c r="CI269" i="12"/>
  <c r="R269" i="12"/>
  <c r="BC269" i="12"/>
  <c r="AC269" i="12"/>
  <c r="CY269" i="12"/>
  <c r="P269" i="12"/>
  <c r="BU269" i="12"/>
  <c r="AQ269" i="12"/>
  <c r="BG269" i="12"/>
  <c r="Z269" i="12"/>
  <c r="N269" i="12"/>
  <c r="AH269" i="12"/>
  <c r="L269" i="12"/>
  <c r="BT269" i="12"/>
  <c r="CL269" i="12"/>
  <c r="W269" i="12"/>
  <c r="CO269" i="12"/>
  <c r="AV269" i="12"/>
  <c r="BW269" i="12"/>
  <c r="AF269" i="12"/>
  <c r="AI269" i="12"/>
  <c r="M269" i="12"/>
  <c r="CC269" i="12"/>
  <c r="O269" i="12"/>
  <c r="AL269" i="12"/>
  <c r="BP269" i="12"/>
  <c r="AA269" i="12"/>
  <c r="X269" i="12"/>
  <c r="AZ269" i="12"/>
  <c r="BD269" i="12"/>
  <c r="BK269" i="12"/>
  <c r="AJ269" i="12"/>
  <c r="CM269" i="12"/>
  <c r="BR269" i="12"/>
  <c r="BB269" i="12"/>
  <c r="CQ269" i="12"/>
  <c r="BO269" i="12"/>
  <c r="BH269" i="12"/>
  <c r="AY269" i="12"/>
  <c r="BI269" i="12"/>
  <c r="K269" i="12"/>
  <c r="CH269" i="12"/>
  <c r="BZ269" i="12"/>
  <c r="BL269" i="12"/>
  <c r="AD269" i="12"/>
  <c r="BS269" i="12"/>
  <c r="AK269" i="12"/>
  <c r="AX269" i="12"/>
  <c r="CB269" i="12"/>
  <c r="AU269" i="12"/>
  <c r="AW269" i="12"/>
  <c r="AP269" i="12"/>
  <c r="CV269" i="12"/>
  <c r="CX269" i="12"/>
  <c r="S269" i="12"/>
  <c r="DA269" i="12"/>
  <c r="J269" i="12"/>
  <c r="AG269" i="12"/>
  <c r="H269" i="12"/>
  <c r="DC269" i="12"/>
  <c r="C269" i="12"/>
  <c r="D269" i="12"/>
  <c r="AB269" i="12"/>
  <c r="BJ269" i="12"/>
  <c r="CD269" i="12"/>
  <c r="U269" i="12"/>
  <c r="CZ269" i="12"/>
  <c r="CF269" i="12"/>
  <c r="AR269" i="12"/>
  <c r="V269" i="12"/>
  <c r="BV269" i="12"/>
  <c r="BF269" i="12"/>
  <c r="Q269" i="12"/>
  <c r="BN269" i="12"/>
  <c r="G269" i="12"/>
  <c r="AO269" i="12"/>
  <c r="Y269" i="12"/>
  <c r="AK298" i="12"/>
  <c r="BL298" i="12"/>
  <c r="CX298" i="12"/>
  <c r="E298" i="12"/>
  <c r="O298" i="12"/>
  <c r="M298" i="12"/>
  <c r="CA298" i="12"/>
  <c r="BD298" i="12"/>
  <c r="CU298" i="12"/>
  <c r="F298" i="12"/>
  <c r="CC298" i="12"/>
  <c r="DC298" i="12"/>
  <c r="BW298" i="12"/>
  <c r="AB298" i="12"/>
  <c r="CF298" i="12"/>
  <c r="CH298" i="12"/>
  <c r="U298" i="12"/>
  <c r="V298" i="12"/>
  <c r="CK298" i="12"/>
  <c r="AF298" i="12"/>
  <c r="AA298" i="12"/>
  <c r="G298" i="12"/>
  <c r="D298" i="12"/>
  <c r="H298" i="12"/>
  <c r="CP298" i="12"/>
  <c r="W298" i="12"/>
  <c r="CT298" i="12"/>
  <c r="CG298" i="12"/>
  <c r="BU298" i="12"/>
  <c r="L298" i="12"/>
  <c r="J298" i="12"/>
  <c r="AY298" i="12"/>
  <c r="AN298" i="12"/>
  <c r="X298" i="12"/>
  <c r="BH298" i="12"/>
  <c r="CR298" i="12"/>
  <c r="AT298" i="12"/>
  <c r="CB298" i="12"/>
  <c r="AU298" i="12"/>
  <c r="CS298" i="12"/>
  <c r="BX298" i="12"/>
  <c r="AE298" i="12"/>
  <c r="C298" i="12"/>
  <c r="R298" i="12"/>
  <c r="AD298" i="12"/>
  <c r="AR298" i="12"/>
  <c r="Q298" i="12"/>
  <c r="CY298" i="12"/>
  <c r="BR298" i="12"/>
  <c r="BN298" i="12"/>
  <c r="AX298" i="12"/>
  <c r="BV298" i="12"/>
  <c r="BS298" i="12"/>
  <c r="BM298" i="12"/>
  <c r="S298" i="12"/>
  <c r="CD298" i="12"/>
  <c r="BE298" i="12"/>
  <c r="BA298" i="12"/>
  <c r="AW298" i="12"/>
  <c r="BT298" i="12"/>
  <c r="BJ298" i="12"/>
  <c r="AJ298" i="12"/>
  <c r="AL298" i="12"/>
  <c r="AH298" i="12"/>
  <c r="K298" i="12"/>
  <c r="CN298" i="12"/>
  <c r="BQ298" i="12"/>
  <c r="AG298" i="12"/>
  <c r="CJ298" i="12"/>
  <c r="T298" i="12"/>
  <c r="BP298" i="12"/>
  <c r="P298" i="12"/>
  <c r="BZ298" i="12"/>
  <c r="AC298" i="12"/>
  <c r="AS298" i="12"/>
  <c r="DA298" i="12"/>
  <c r="AP298" i="12"/>
  <c r="N298" i="12"/>
  <c r="AI298" i="12"/>
  <c r="AV298" i="12"/>
  <c r="AM298" i="12"/>
  <c r="CV298" i="12"/>
  <c r="CL298" i="12"/>
  <c r="BB298" i="12"/>
  <c r="DB298" i="12"/>
  <c r="CZ298" i="12"/>
  <c r="CW298" i="12"/>
  <c r="CM298" i="12"/>
  <c r="AO298" i="12"/>
  <c r="BG298" i="12"/>
  <c r="Y298" i="12"/>
  <c r="AZ298" i="12"/>
  <c r="CI298" i="12"/>
  <c r="CO298" i="12"/>
  <c r="AQ298" i="12"/>
  <c r="BK298" i="12"/>
  <c r="BC298" i="12"/>
  <c r="BF298" i="12"/>
  <c r="Z298" i="12"/>
  <c r="BY298" i="12"/>
  <c r="I298" i="12"/>
  <c r="CQ298" i="12"/>
  <c r="CE298" i="12"/>
  <c r="BI298" i="12"/>
  <c r="BO298" i="12"/>
  <c r="AE244" i="12"/>
  <c r="AQ244" i="12"/>
  <c r="BW244" i="12"/>
  <c r="AZ244" i="12"/>
  <c r="BB244" i="12"/>
  <c r="CR244" i="12"/>
  <c r="BR244" i="12"/>
  <c r="AL244" i="12"/>
  <c r="AH244" i="12"/>
  <c r="CJ244" i="12"/>
  <c r="O244" i="12"/>
  <c r="CK244" i="12"/>
  <c r="BE244" i="12"/>
  <c r="AK244" i="12"/>
  <c r="L244" i="12"/>
  <c r="AC244" i="12"/>
  <c r="X244" i="12"/>
  <c r="AO244" i="12"/>
  <c r="H244" i="12"/>
  <c r="CC244" i="12"/>
  <c r="CS244" i="12"/>
  <c r="CY244" i="12"/>
  <c r="CG244" i="12"/>
  <c r="Q244" i="12"/>
  <c r="R244" i="12"/>
  <c r="CH244" i="12"/>
  <c r="CF244" i="12"/>
  <c r="AB244" i="12"/>
  <c r="CU244" i="12"/>
  <c r="I244" i="12"/>
  <c r="BS244" i="12"/>
  <c r="AI244" i="12"/>
  <c r="BG244" i="12"/>
  <c r="AP244" i="12"/>
  <c r="BV244" i="12"/>
  <c r="CB244" i="12"/>
  <c r="BZ244" i="12"/>
  <c r="DB244" i="12"/>
  <c r="W244" i="12"/>
  <c r="BF244" i="12"/>
  <c r="CO244" i="12"/>
  <c r="C244" i="12"/>
  <c r="BQ244" i="12"/>
  <c r="CE244" i="12"/>
  <c r="BC244" i="12"/>
  <c r="F244" i="12"/>
  <c r="V244" i="12"/>
  <c r="CQ244" i="12"/>
  <c r="BT244" i="12"/>
  <c r="CZ244" i="12"/>
  <c r="T244" i="12"/>
  <c r="AN244" i="12"/>
  <c r="BY244" i="12"/>
  <c r="CP244" i="12"/>
  <c r="DC244" i="12"/>
  <c r="AS244" i="12"/>
  <c r="AW244" i="12"/>
  <c r="CN244" i="12"/>
  <c r="E244" i="12"/>
  <c r="AG244" i="12"/>
  <c r="BA244" i="12"/>
  <c r="BI244" i="12"/>
  <c r="AV244" i="12"/>
  <c r="BK244" i="12"/>
  <c r="BL244" i="12"/>
  <c r="BN244" i="12"/>
  <c r="CA244" i="12"/>
  <c r="S244" i="12"/>
  <c r="BP244" i="12"/>
  <c r="J244" i="12"/>
  <c r="G244" i="12"/>
  <c r="BO244" i="12"/>
  <c r="BU244" i="12"/>
  <c r="N244" i="12"/>
  <c r="U244" i="12"/>
  <c r="AD244" i="12"/>
  <c r="AA244" i="12"/>
  <c r="AM244" i="12"/>
  <c r="DA244" i="12"/>
  <c r="P244" i="12"/>
  <c r="BH244" i="12"/>
  <c r="D244" i="12"/>
  <c r="BX244" i="12"/>
  <c r="Y244" i="12"/>
  <c r="AX244" i="12"/>
  <c r="CI244" i="12"/>
  <c r="CT244" i="12"/>
  <c r="CD244" i="12"/>
  <c r="CM244" i="12"/>
  <c r="AF244" i="12"/>
  <c r="BM244" i="12"/>
  <c r="BJ244" i="12"/>
  <c r="Z244" i="12"/>
  <c r="M244" i="12"/>
  <c r="K244" i="12"/>
  <c r="CX244" i="12"/>
  <c r="CV244" i="12"/>
  <c r="CW244" i="12"/>
  <c r="AR244" i="12"/>
  <c r="AT244" i="12"/>
  <c r="AJ244" i="12"/>
  <c r="CL244" i="12"/>
  <c r="BD244" i="12"/>
  <c r="AY244" i="12"/>
  <c r="AU244" i="12"/>
  <c r="CG248" i="12"/>
  <c r="BQ248" i="12"/>
  <c r="I248" i="12"/>
  <c r="CH248" i="12"/>
  <c r="AA248" i="12"/>
  <c r="CB248" i="12"/>
  <c r="D248" i="12"/>
  <c r="AP248" i="12"/>
  <c r="V248" i="12"/>
  <c r="BD248" i="12"/>
  <c r="H248" i="12"/>
  <c r="AH248" i="12"/>
  <c r="T248" i="12"/>
  <c r="CM248" i="12"/>
  <c r="BS248" i="12"/>
  <c r="CC248" i="12"/>
  <c r="CD248" i="12"/>
  <c r="BP248" i="12"/>
  <c r="CJ248" i="12"/>
  <c r="AE248" i="12"/>
  <c r="CN248" i="12"/>
  <c r="CS248" i="12"/>
  <c r="K248" i="12"/>
  <c r="AW248" i="12"/>
  <c r="BR248" i="12"/>
  <c r="BY248" i="12"/>
  <c r="CL248" i="12"/>
  <c r="AG248" i="12"/>
  <c r="F248" i="12"/>
  <c r="AU248" i="12"/>
  <c r="BE248" i="12"/>
  <c r="X248" i="12"/>
  <c r="AS248" i="12"/>
  <c r="BV248" i="12"/>
  <c r="U248" i="12"/>
  <c r="CE248" i="12"/>
  <c r="AM248" i="12"/>
  <c r="BK248" i="12"/>
  <c r="AN248" i="12"/>
  <c r="CF248" i="12"/>
  <c r="BW248" i="12"/>
  <c r="DC248" i="12"/>
  <c r="BZ248" i="12"/>
  <c r="CV248" i="12"/>
  <c r="J248" i="12"/>
  <c r="AD248" i="12"/>
  <c r="AB248" i="12"/>
  <c r="P248" i="12"/>
  <c r="W248" i="12"/>
  <c r="CT248" i="12"/>
  <c r="BM248" i="12"/>
  <c r="C248" i="12"/>
  <c r="BC248" i="12"/>
  <c r="BI248" i="12"/>
  <c r="CK248" i="12"/>
  <c r="AJ248" i="12"/>
  <c r="AK248" i="12"/>
  <c r="R248" i="12"/>
  <c r="AY248" i="12"/>
  <c r="BO248" i="12"/>
  <c r="BH248" i="12"/>
  <c r="AC248" i="12"/>
  <c r="BU248" i="12"/>
  <c r="BA248" i="12"/>
  <c r="AO248" i="12"/>
  <c r="AF248" i="12"/>
  <c r="Z248" i="12"/>
  <c r="BL248" i="12"/>
  <c r="CP248" i="12"/>
  <c r="CU248" i="12"/>
  <c r="CO248" i="12"/>
  <c r="L248" i="12"/>
  <c r="CQ248" i="12"/>
  <c r="AZ248" i="12"/>
  <c r="Y248" i="12"/>
  <c r="CY248" i="12"/>
  <c r="E248" i="12"/>
  <c r="AI248" i="12"/>
  <c r="O248" i="12"/>
  <c r="Q248" i="12"/>
  <c r="CR248" i="12"/>
  <c r="BX248" i="12"/>
  <c r="AT248" i="12"/>
  <c r="AX248" i="12"/>
  <c r="AL248" i="12"/>
  <c r="CA248" i="12"/>
  <c r="AV248" i="12"/>
  <c r="BT248" i="12"/>
  <c r="G248" i="12"/>
  <c r="CX248" i="12"/>
  <c r="DA248" i="12"/>
  <c r="M248" i="12"/>
  <c r="BB248" i="12"/>
  <c r="CZ248" i="12"/>
  <c r="N248" i="12"/>
  <c r="AR248" i="12"/>
  <c r="BJ248" i="12"/>
  <c r="CW248" i="12"/>
  <c r="BG248" i="12"/>
  <c r="S248" i="12"/>
  <c r="CI248" i="12"/>
  <c r="BF248" i="12"/>
  <c r="DB248" i="12"/>
  <c r="BN248" i="12"/>
  <c r="AQ248" i="12"/>
  <c r="BD276" i="12"/>
  <c r="AX276" i="12"/>
  <c r="AV276" i="12"/>
  <c r="S276" i="12"/>
  <c r="BJ276" i="12"/>
  <c r="AO276" i="12"/>
  <c r="AZ276" i="12"/>
  <c r="BY276" i="12"/>
  <c r="CP276" i="12"/>
  <c r="AQ276" i="12"/>
  <c r="BL276" i="12"/>
  <c r="AR276" i="12"/>
  <c r="CC276" i="12"/>
  <c r="BO276" i="12"/>
  <c r="BS276" i="12"/>
  <c r="BH276" i="12"/>
  <c r="BV276" i="12"/>
  <c r="CH276" i="12"/>
  <c r="L276" i="12"/>
  <c r="BP276" i="12"/>
  <c r="BM276" i="12"/>
  <c r="AJ276" i="12"/>
  <c r="CW276" i="12"/>
  <c r="CK276" i="12"/>
  <c r="AH276" i="12"/>
  <c r="DC276" i="12"/>
  <c r="BX276" i="12"/>
  <c r="BA276" i="12"/>
  <c r="BB276" i="12"/>
  <c r="AU276" i="12"/>
  <c r="AT276" i="12"/>
  <c r="CF276" i="12"/>
  <c r="CJ276" i="12"/>
  <c r="AP276" i="12"/>
  <c r="F276" i="12"/>
  <c r="CQ276" i="12"/>
  <c r="CB276" i="12"/>
  <c r="CA276" i="12"/>
  <c r="AI276" i="12"/>
  <c r="AY276" i="12"/>
  <c r="T276" i="12"/>
  <c r="BZ276" i="12"/>
  <c r="CD276" i="12"/>
  <c r="P276" i="12"/>
  <c r="CX276" i="12"/>
  <c r="CU276" i="12"/>
  <c r="CY276" i="12"/>
  <c r="DA276" i="12"/>
  <c r="M276" i="12"/>
  <c r="Y276" i="12"/>
  <c r="BT276" i="12"/>
  <c r="CV276" i="12"/>
  <c r="CR276" i="12"/>
  <c r="AB276" i="12"/>
  <c r="BG276" i="12"/>
  <c r="DB276" i="12"/>
  <c r="BI276" i="12"/>
  <c r="Z276" i="12"/>
  <c r="V276" i="12"/>
  <c r="BE276" i="12"/>
  <c r="BU276" i="12"/>
  <c r="BK276" i="12"/>
  <c r="U276" i="12"/>
  <c r="H276" i="12"/>
  <c r="CL276" i="12"/>
  <c r="O276" i="12"/>
  <c r="AS276" i="12"/>
  <c r="AK276" i="12"/>
  <c r="AW276" i="12"/>
  <c r="AE276" i="12"/>
  <c r="CT276" i="12"/>
  <c r="AL276" i="12"/>
  <c r="J276" i="12"/>
  <c r="AM276" i="12"/>
  <c r="CZ276" i="12"/>
  <c r="D276" i="12"/>
  <c r="BF276" i="12"/>
  <c r="BC276" i="12"/>
  <c r="AF276" i="12"/>
  <c r="Q276" i="12"/>
  <c r="AN276" i="12"/>
  <c r="CM276" i="12"/>
  <c r="CN276" i="12"/>
  <c r="AG276" i="12"/>
  <c r="BN276" i="12"/>
  <c r="W276" i="12"/>
  <c r="E276" i="12"/>
  <c r="N276" i="12"/>
  <c r="X276" i="12"/>
  <c r="G276" i="12"/>
  <c r="R276" i="12"/>
  <c r="K276" i="12"/>
  <c r="CG276" i="12"/>
  <c r="AA276" i="12"/>
  <c r="C276" i="12"/>
  <c r="I276" i="12"/>
  <c r="AC276" i="12"/>
  <c r="CS276" i="12"/>
  <c r="AD276" i="12"/>
  <c r="BR276" i="12"/>
  <c r="CI276" i="12"/>
  <c r="CO276" i="12"/>
  <c r="CE276" i="12"/>
  <c r="BW276" i="12"/>
  <c r="BQ276" i="12"/>
  <c r="C301" i="12"/>
  <c r="BL301" i="12"/>
  <c r="AY301" i="12"/>
  <c r="AO301" i="12"/>
  <c r="CG301" i="12"/>
  <c r="I301" i="12"/>
  <c r="BA301" i="12"/>
  <c r="Z301" i="12"/>
  <c r="O301" i="12"/>
  <c r="DC301" i="12"/>
  <c r="CU301" i="12"/>
  <c r="AV301" i="12"/>
  <c r="W301" i="12"/>
  <c r="CM301" i="12"/>
  <c r="U301" i="12"/>
  <c r="BP301" i="12"/>
  <c r="DA301" i="12"/>
  <c r="CH301" i="12"/>
  <c r="AD301" i="12"/>
  <c r="AU301" i="12"/>
  <c r="BZ301" i="12"/>
  <c r="BW301" i="12"/>
  <c r="CP301" i="12"/>
  <c r="K301" i="12"/>
  <c r="Q301" i="12"/>
  <c r="BV301" i="12"/>
  <c r="CC301" i="12"/>
  <c r="BH301" i="12"/>
  <c r="BC301" i="12"/>
  <c r="M301" i="12"/>
  <c r="CK301" i="12"/>
  <c r="AW301" i="12"/>
  <c r="BD301" i="12"/>
  <c r="AE301" i="12"/>
  <c r="R301" i="12"/>
  <c r="AK301" i="12"/>
  <c r="BN301" i="12"/>
  <c r="AC301" i="12"/>
  <c r="CX301" i="12"/>
  <c r="BM301" i="12"/>
  <c r="AJ301" i="12"/>
  <c r="AB301" i="12"/>
  <c r="CA301" i="12"/>
  <c r="BO301" i="12"/>
  <c r="BQ301" i="12"/>
  <c r="BG301" i="12"/>
  <c r="BU301" i="12"/>
  <c r="AP301" i="12"/>
  <c r="CE301" i="12"/>
  <c r="X301" i="12"/>
  <c r="H301" i="12"/>
  <c r="BR301" i="12"/>
  <c r="CZ301" i="12"/>
  <c r="CO301" i="12"/>
  <c r="AG301" i="12"/>
  <c r="AX301" i="12"/>
  <c r="BX301" i="12"/>
  <c r="Y301" i="12"/>
  <c r="V301" i="12"/>
  <c r="N301" i="12"/>
  <c r="BF301" i="12"/>
  <c r="CI301" i="12"/>
  <c r="AL301" i="12"/>
  <c r="AT301" i="12"/>
  <c r="AM301" i="12"/>
  <c r="P301" i="12"/>
  <c r="AN301" i="12"/>
  <c r="CL301" i="12"/>
  <c r="BJ301" i="12"/>
  <c r="BB301" i="12"/>
  <c r="AA301" i="12"/>
  <c r="CN301" i="12"/>
  <c r="D301" i="12"/>
  <c r="AS301" i="12"/>
  <c r="CY301" i="12"/>
  <c r="BS301" i="12"/>
  <c r="CQ301" i="12"/>
  <c r="AZ301" i="12"/>
  <c r="AF301" i="12"/>
  <c r="AH301" i="12"/>
  <c r="DB301" i="12"/>
  <c r="BT301" i="12"/>
  <c r="CW301" i="12"/>
  <c r="L301" i="12"/>
  <c r="BY301" i="12"/>
  <c r="S301" i="12"/>
  <c r="CV301" i="12"/>
  <c r="CS301" i="12"/>
  <c r="CD301" i="12"/>
  <c r="CJ301" i="12"/>
  <c r="AQ301" i="12"/>
  <c r="J301" i="12"/>
  <c r="BK301" i="12"/>
  <c r="E301" i="12"/>
  <c r="AR301" i="12"/>
  <c r="CT301" i="12"/>
  <c r="CF301" i="12"/>
  <c r="T301" i="12"/>
  <c r="BI301" i="12"/>
  <c r="CR301" i="12"/>
  <c r="F301" i="12"/>
  <c r="BE301" i="12"/>
  <c r="G301" i="12"/>
  <c r="CB301" i="12"/>
  <c r="AI301" i="12"/>
  <c r="BL236" i="12"/>
  <c r="M236" i="12"/>
  <c r="AU236" i="12"/>
  <c r="CH236" i="12"/>
  <c r="BG236" i="12"/>
  <c r="BP236" i="12"/>
  <c r="AB236" i="12"/>
  <c r="BQ236" i="12"/>
  <c r="CI236" i="12"/>
  <c r="AT236" i="12"/>
  <c r="CD236" i="12"/>
  <c r="CO236" i="12"/>
  <c r="BI236" i="12"/>
  <c r="U236" i="12"/>
  <c r="BK236" i="12"/>
  <c r="BS236" i="12"/>
  <c r="DC236" i="12"/>
  <c r="C236" i="12"/>
  <c r="BN236" i="12"/>
  <c r="BO236" i="12"/>
  <c r="CW236" i="12"/>
  <c r="N236" i="12"/>
  <c r="CG236" i="12"/>
  <c r="BM236" i="12"/>
  <c r="CP236" i="12"/>
  <c r="BE236" i="12"/>
  <c r="CA236" i="12"/>
  <c r="AA236" i="12"/>
  <c r="AZ236" i="12"/>
  <c r="CT236" i="12"/>
  <c r="AY236" i="12"/>
  <c r="CL236" i="12"/>
  <c r="D236" i="12"/>
  <c r="P236" i="12"/>
  <c r="BH236" i="12"/>
  <c r="F236" i="12"/>
  <c r="AX236" i="12"/>
  <c r="CF236" i="12"/>
  <c r="BT236" i="12"/>
  <c r="T236" i="12"/>
  <c r="K236" i="12"/>
  <c r="AO236" i="12"/>
  <c r="BJ236" i="12"/>
  <c r="AN236" i="12"/>
  <c r="CJ236" i="12"/>
  <c r="CX236" i="12"/>
  <c r="Z236" i="12"/>
  <c r="AH236" i="12"/>
  <c r="G236" i="12"/>
  <c r="CY236" i="12"/>
  <c r="AK236" i="12"/>
  <c r="J236" i="12"/>
  <c r="BX236" i="12"/>
  <c r="R236" i="12"/>
  <c r="AJ236" i="12"/>
  <c r="AG236" i="12"/>
  <c r="BC236" i="12"/>
  <c r="H236" i="12"/>
  <c r="AV236" i="12"/>
  <c r="DB236" i="12"/>
  <c r="BR236" i="12"/>
  <c r="X236" i="12"/>
  <c r="AP236" i="12"/>
  <c r="O236" i="12"/>
  <c r="AS236" i="12"/>
  <c r="Q236" i="12"/>
  <c r="BZ236" i="12"/>
  <c r="CN236" i="12"/>
  <c r="AM236" i="12"/>
  <c r="BV236" i="12"/>
  <c r="AQ236" i="12"/>
  <c r="CS236" i="12"/>
  <c r="AF236" i="12"/>
  <c r="S236" i="12"/>
  <c r="CK236" i="12"/>
  <c r="I236" i="12"/>
  <c r="AC236" i="12"/>
  <c r="CZ236" i="12"/>
  <c r="BW236" i="12"/>
  <c r="CC236" i="12"/>
  <c r="Y236" i="12"/>
  <c r="CE236" i="12"/>
  <c r="BF236" i="12"/>
  <c r="AE236" i="12"/>
  <c r="CV236" i="12"/>
  <c r="E236" i="12"/>
  <c r="BY236" i="12"/>
  <c r="AL236" i="12"/>
  <c r="CQ236" i="12"/>
  <c r="AW236" i="12"/>
  <c r="CM236" i="12"/>
  <c r="CB236" i="12"/>
  <c r="W236" i="12"/>
  <c r="DA236" i="12"/>
  <c r="CR236" i="12"/>
  <c r="BA236" i="12"/>
  <c r="L236" i="12"/>
  <c r="V236" i="12"/>
  <c r="AR236" i="12"/>
  <c r="BD236" i="12"/>
  <c r="AI236" i="12"/>
  <c r="CU236" i="12"/>
  <c r="AD236" i="12"/>
  <c r="BB236" i="12"/>
  <c r="BU236" i="12"/>
  <c r="CV235" i="12"/>
  <c r="CK235" i="12"/>
  <c r="BZ235" i="12"/>
  <c r="BS235" i="12"/>
  <c r="BQ235" i="12"/>
  <c r="AQ235" i="12"/>
  <c r="CG235" i="12"/>
  <c r="CO235" i="12"/>
  <c r="BJ235" i="12"/>
  <c r="CS235" i="12"/>
  <c r="S235" i="12"/>
  <c r="CR235" i="12"/>
  <c r="J235" i="12"/>
  <c r="BT235" i="12"/>
  <c r="AR235" i="12"/>
  <c r="E235" i="12"/>
  <c r="AX235" i="12"/>
  <c r="AH235" i="12"/>
  <c r="CC235" i="12"/>
  <c r="AO235" i="12"/>
  <c r="CU235" i="12"/>
  <c r="BB235" i="12"/>
  <c r="AT235" i="12"/>
  <c r="AP235" i="12"/>
  <c r="AW235" i="12"/>
  <c r="Y235" i="12"/>
  <c r="CQ235" i="12"/>
  <c r="L235" i="12"/>
  <c r="K235" i="12"/>
  <c r="AN235" i="12"/>
  <c r="CX235" i="12"/>
  <c r="BK235" i="12"/>
  <c r="Z235" i="12"/>
  <c r="AF235" i="12"/>
  <c r="AM235" i="12"/>
  <c r="CA235" i="12"/>
  <c r="BE235" i="12"/>
  <c r="BN235" i="12"/>
  <c r="BY235" i="12"/>
  <c r="AZ235" i="12"/>
  <c r="CD235" i="12"/>
  <c r="CB235" i="12"/>
  <c r="AY235" i="12"/>
  <c r="P235" i="12"/>
  <c r="CT235" i="12"/>
  <c r="Q235" i="12"/>
  <c r="AA235" i="12"/>
  <c r="CL235" i="12"/>
  <c r="BX235" i="12"/>
  <c r="V235" i="12"/>
  <c r="AU235" i="12"/>
  <c r="BH235" i="12"/>
  <c r="AL235" i="12"/>
  <c r="M235" i="12"/>
  <c r="CN235" i="12"/>
  <c r="CM235" i="12"/>
  <c r="AJ235" i="12"/>
  <c r="BL235" i="12"/>
  <c r="AC235" i="12"/>
  <c r="DA235" i="12"/>
  <c r="D235" i="12"/>
  <c r="AK235" i="12"/>
  <c r="BM235" i="12"/>
  <c r="AG235" i="12"/>
  <c r="CP235" i="12"/>
  <c r="CI235" i="12"/>
  <c r="BG235" i="12"/>
  <c r="BF235" i="12"/>
  <c r="CE235" i="12"/>
  <c r="I235" i="12"/>
  <c r="BO235" i="12"/>
  <c r="CW235" i="12"/>
  <c r="H235" i="12"/>
  <c r="F235" i="12"/>
  <c r="CF235" i="12"/>
  <c r="BV235" i="12"/>
  <c r="CZ235" i="12"/>
  <c r="AE235" i="12"/>
  <c r="BI235" i="12"/>
  <c r="DC235" i="12"/>
  <c r="U235" i="12"/>
  <c r="BC235" i="12"/>
  <c r="X235" i="12"/>
  <c r="BP235" i="12"/>
  <c r="BD235" i="12"/>
  <c r="AS235" i="12"/>
  <c r="W235" i="12"/>
  <c r="O235" i="12"/>
  <c r="AI235" i="12"/>
  <c r="AB235" i="12"/>
  <c r="CY235" i="12"/>
  <c r="R235" i="12"/>
  <c r="G235" i="12"/>
  <c r="DB235" i="12"/>
  <c r="C235" i="12"/>
  <c r="N235" i="12"/>
  <c r="BR235" i="12"/>
  <c r="AV235" i="12"/>
  <c r="CJ235" i="12"/>
  <c r="BW235" i="12"/>
  <c r="BA235" i="12"/>
  <c r="T235" i="12"/>
  <c r="BU235" i="12"/>
  <c r="AD235" i="12"/>
  <c r="CH235" i="12"/>
  <c r="V293" i="12"/>
  <c r="CD293" i="12"/>
  <c r="T293" i="12"/>
  <c r="BP293" i="12"/>
  <c r="AK293" i="12"/>
  <c r="CT293" i="12"/>
  <c r="CE293" i="12"/>
  <c r="AC293" i="12"/>
  <c r="CB293" i="12"/>
  <c r="BS293" i="12"/>
  <c r="BT293" i="12"/>
  <c r="CU293" i="12"/>
  <c r="AD293" i="12"/>
  <c r="AJ293" i="12"/>
  <c r="C293" i="12"/>
  <c r="AW293" i="12"/>
  <c r="D293" i="12"/>
  <c r="S293" i="12"/>
  <c r="BA293" i="12"/>
  <c r="BV293" i="12"/>
  <c r="CK293" i="12"/>
  <c r="AB293" i="12"/>
  <c r="AF293" i="12"/>
  <c r="L293" i="12"/>
  <c r="BU293" i="12"/>
  <c r="I293" i="12"/>
  <c r="CY293" i="12"/>
  <c r="CV293" i="12"/>
  <c r="AH293" i="12"/>
  <c r="BF293" i="12"/>
  <c r="BG293" i="12"/>
  <c r="R293" i="12"/>
  <c r="AR293" i="12"/>
  <c r="AI293" i="12"/>
  <c r="AT293" i="12"/>
  <c r="G293" i="12"/>
  <c r="BQ293" i="12"/>
  <c r="BX293" i="12"/>
  <c r="BC293" i="12"/>
  <c r="BR293" i="12"/>
  <c r="O293" i="12"/>
  <c r="CL293" i="12"/>
  <c r="BL293" i="12"/>
  <c r="AU293" i="12"/>
  <c r="AZ293" i="12"/>
  <c r="P293" i="12"/>
  <c r="W293" i="12"/>
  <c r="Z293" i="12"/>
  <c r="AX293" i="12"/>
  <c r="CA293" i="12"/>
  <c r="BK293" i="12"/>
  <c r="J293" i="12"/>
  <c r="CG293" i="12"/>
  <c r="AN293" i="12"/>
  <c r="CZ293" i="12"/>
  <c r="Y293" i="12"/>
  <c r="AY293" i="12"/>
  <c r="F293" i="12"/>
  <c r="Q293" i="12"/>
  <c r="AM293" i="12"/>
  <c r="CJ293" i="12"/>
  <c r="DC293" i="12"/>
  <c r="N293" i="12"/>
  <c r="M293" i="12"/>
  <c r="CC293" i="12"/>
  <c r="CN293" i="12"/>
  <c r="BJ293" i="12"/>
  <c r="BO293" i="12"/>
  <c r="BD293" i="12"/>
  <c r="AL293" i="12"/>
  <c r="CS293" i="12"/>
  <c r="AA293" i="12"/>
  <c r="CH293" i="12"/>
  <c r="AQ293" i="12"/>
  <c r="BM293" i="12"/>
  <c r="CI293" i="12"/>
  <c r="CP293" i="12"/>
  <c r="BH293" i="12"/>
  <c r="U293" i="12"/>
  <c r="CW293" i="12"/>
  <c r="CF293" i="12"/>
  <c r="BW293" i="12"/>
  <c r="BI293" i="12"/>
  <c r="AG293" i="12"/>
  <c r="CQ293" i="12"/>
  <c r="BE293" i="12"/>
  <c r="DB293" i="12"/>
  <c r="AV293" i="12"/>
  <c r="CX293" i="12"/>
  <c r="CO293" i="12"/>
  <c r="AP293" i="12"/>
  <c r="BY293" i="12"/>
  <c r="H293" i="12"/>
  <c r="E293" i="12"/>
  <c r="X293" i="12"/>
  <c r="DA293" i="12"/>
  <c r="CM293" i="12"/>
  <c r="K293" i="12"/>
  <c r="AS293" i="12"/>
  <c r="BZ293" i="12"/>
  <c r="AO293" i="12"/>
  <c r="AE293" i="12"/>
  <c r="BN293" i="12"/>
  <c r="BB293" i="12"/>
  <c r="CR293" i="12"/>
  <c r="CF323" i="12"/>
  <c r="AM323" i="12"/>
  <c r="BQ323" i="12"/>
  <c r="CW323" i="12"/>
  <c r="BP323" i="12"/>
  <c r="CU323" i="12"/>
  <c r="CB323" i="12"/>
  <c r="S323" i="12"/>
  <c r="N323" i="12"/>
  <c r="CV323" i="12"/>
  <c r="BY323" i="12"/>
  <c r="CK323" i="12"/>
  <c r="AJ323" i="12"/>
  <c r="AP323" i="12"/>
  <c r="CM323" i="12"/>
  <c r="BC323" i="12"/>
  <c r="BN323" i="12"/>
  <c r="Z323" i="12"/>
  <c r="BV323" i="12"/>
  <c r="CQ323" i="12"/>
  <c r="BX323" i="12"/>
  <c r="BJ323" i="12"/>
  <c r="DB323" i="12"/>
  <c r="M323" i="12"/>
  <c r="AT323" i="12"/>
  <c r="O323" i="12"/>
  <c r="BT323" i="12"/>
  <c r="CN323" i="12"/>
  <c r="AY323" i="12"/>
  <c r="U323" i="12"/>
  <c r="AR323" i="12"/>
  <c r="CG323" i="12"/>
  <c r="I323" i="12"/>
  <c r="CH323" i="12"/>
  <c r="AU323" i="12"/>
  <c r="DA323" i="12"/>
  <c r="BA323" i="12"/>
  <c r="BH323" i="12"/>
  <c r="AA323" i="12"/>
  <c r="C323" i="12"/>
  <c r="AQ323" i="12"/>
  <c r="E323" i="12"/>
  <c r="CX323" i="12"/>
  <c r="Y323" i="12"/>
  <c r="BG323" i="12"/>
  <c r="CP323" i="12"/>
  <c r="AB323" i="12"/>
  <c r="BR323" i="12"/>
  <c r="L323" i="12"/>
  <c r="AW323" i="12"/>
  <c r="BL323" i="12"/>
  <c r="CD323" i="12"/>
  <c r="R323" i="12"/>
  <c r="AH323" i="12"/>
  <c r="CO323" i="12"/>
  <c r="P323" i="12"/>
  <c r="K323" i="12"/>
  <c r="CR323" i="12"/>
  <c r="BB323" i="12"/>
  <c r="CZ323" i="12"/>
  <c r="G323" i="12"/>
  <c r="V323" i="12"/>
  <c r="J323" i="12"/>
  <c r="AI323" i="12"/>
  <c r="CY323" i="12"/>
  <c r="CC323" i="12"/>
  <c r="AO323" i="12"/>
  <c r="BK323" i="12"/>
  <c r="BW323" i="12"/>
  <c r="AS323" i="12"/>
  <c r="AK323" i="12"/>
  <c r="CI323" i="12"/>
  <c r="AC323" i="12"/>
  <c r="CT323" i="12"/>
  <c r="BS323" i="12"/>
  <c r="AX323" i="12"/>
  <c r="W323" i="12"/>
  <c r="AD323" i="12"/>
  <c r="BU323" i="12"/>
  <c r="BO323" i="12"/>
  <c r="F323" i="12"/>
  <c r="T323" i="12"/>
  <c r="AG323" i="12"/>
  <c r="BE323" i="12"/>
  <c r="CA323" i="12"/>
  <c r="CE323" i="12"/>
  <c r="BD323" i="12"/>
  <c r="AE323" i="12"/>
  <c r="BI323" i="12"/>
  <c r="CL323" i="12"/>
  <c r="AF323" i="12"/>
  <c r="BF323" i="12"/>
  <c r="D323" i="12"/>
  <c r="AL323" i="12"/>
  <c r="CJ323" i="12"/>
  <c r="DC323" i="12"/>
  <c r="AV323" i="12"/>
  <c r="BM323" i="12"/>
  <c r="CS323" i="12"/>
  <c r="H323" i="12"/>
  <c r="BZ323" i="12"/>
  <c r="AZ323" i="12"/>
  <c r="AN323" i="12"/>
  <c r="Q323" i="12"/>
  <c r="X323" i="12"/>
  <c r="CJ250" i="12"/>
  <c r="E250" i="12"/>
  <c r="CK250" i="12"/>
  <c r="N250" i="12"/>
  <c r="H250" i="12"/>
  <c r="AC250" i="12"/>
  <c r="BH250" i="12"/>
  <c r="BV250" i="12"/>
  <c r="BP250" i="12"/>
  <c r="AJ250" i="12"/>
  <c r="CX250" i="12"/>
  <c r="BX250" i="12"/>
  <c r="AN250" i="12"/>
  <c r="AP250" i="12"/>
  <c r="R250" i="12"/>
  <c r="M250" i="12"/>
  <c r="AK250" i="12"/>
  <c r="CG250" i="12"/>
  <c r="AV250" i="12"/>
  <c r="DB250" i="12"/>
  <c r="AL250" i="12"/>
  <c r="CL250" i="12"/>
  <c r="L250" i="12"/>
  <c r="AG250" i="12"/>
  <c r="CC250" i="12"/>
  <c r="CI250" i="12"/>
  <c r="BN250" i="12"/>
  <c r="AR250" i="12"/>
  <c r="CN250" i="12"/>
  <c r="BC250" i="12"/>
  <c r="AZ250" i="12"/>
  <c r="V250" i="12"/>
  <c r="DA250" i="12"/>
  <c r="AB250" i="12"/>
  <c r="BM250" i="12"/>
  <c r="BS250" i="12"/>
  <c r="C250" i="12"/>
  <c r="CH250" i="12"/>
  <c r="CA250" i="12"/>
  <c r="BD250" i="12"/>
  <c r="AT250" i="12"/>
  <c r="BZ250" i="12"/>
  <c r="Q250" i="12"/>
  <c r="CQ250" i="12"/>
  <c r="AM250" i="12"/>
  <c r="AW250" i="12"/>
  <c r="BI250" i="12"/>
  <c r="BG250" i="12"/>
  <c r="J250" i="12"/>
  <c r="BW250" i="12"/>
  <c r="CV250" i="12"/>
  <c r="AE250" i="12"/>
  <c r="CW250" i="12"/>
  <c r="CB250" i="12"/>
  <c r="BT250" i="12"/>
  <c r="Y250" i="12"/>
  <c r="BB250" i="12"/>
  <c r="CP250" i="12"/>
  <c r="BY250" i="12"/>
  <c r="BE250" i="12"/>
  <c r="BR250" i="12"/>
  <c r="AS250" i="12"/>
  <c r="X250" i="12"/>
  <c r="T250" i="12"/>
  <c r="BF250" i="12"/>
  <c r="CY250" i="12"/>
  <c r="AO250" i="12"/>
  <c r="CR250" i="12"/>
  <c r="AY250" i="12"/>
  <c r="AD250" i="12"/>
  <c r="Z250" i="12"/>
  <c r="CM250" i="12"/>
  <c r="DC250" i="12"/>
  <c r="AX250" i="12"/>
  <c r="BQ250" i="12"/>
  <c r="AI250" i="12"/>
  <c r="K250" i="12"/>
  <c r="CU250" i="12"/>
  <c r="CD250" i="12"/>
  <c r="BO250" i="12"/>
  <c r="AA250" i="12"/>
  <c r="I250" i="12"/>
  <c r="AH250" i="12"/>
  <c r="BL250" i="12"/>
  <c r="CT250" i="12"/>
  <c r="W250" i="12"/>
  <c r="S250" i="12"/>
  <c r="BU250" i="12"/>
  <c r="BA250" i="12"/>
  <c r="U250" i="12"/>
  <c r="AQ250" i="12"/>
  <c r="AF250" i="12"/>
  <c r="CF250" i="12"/>
  <c r="O250" i="12"/>
  <c r="CS250" i="12"/>
  <c r="AU250" i="12"/>
  <c r="CE250" i="12"/>
  <c r="BK250" i="12"/>
  <c r="F250" i="12"/>
  <c r="G250" i="12"/>
  <c r="D250" i="12"/>
  <c r="P250" i="12"/>
  <c r="CO250" i="12"/>
  <c r="BJ250" i="12"/>
  <c r="CZ250" i="12"/>
  <c r="G314" i="12"/>
  <c r="BC314" i="12"/>
  <c r="BM314" i="12"/>
  <c r="CQ314" i="12"/>
  <c r="BZ314" i="12"/>
  <c r="CH314" i="12"/>
  <c r="AY314" i="12"/>
  <c r="CD314" i="12"/>
  <c r="Q314" i="12"/>
  <c r="CU314" i="12"/>
  <c r="AD314" i="12"/>
  <c r="AI314" i="12"/>
  <c r="BQ314" i="12"/>
  <c r="AS314" i="12"/>
  <c r="V314" i="12"/>
  <c r="CM314" i="12"/>
  <c r="AU314" i="12"/>
  <c r="J314" i="12"/>
  <c r="O314" i="12"/>
  <c r="AA314" i="12"/>
  <c r="CJ314" i="12"/>
  <c r="AW314" i="12"/>
  <c r="F314" i="12"/>
  <c r="M314" i="12"/>
  <c r="K314" i="12"/>
  <c r="CK314" i="12"/>
  <c r="X314" i="12"/>
  <c r="AM314" i="12"/>
  <c r="H314" i="12"/>
  <c r="BY314" i="12"/>
  <c r="BI314" i="12"/>
  <c r="CS314" i="12"/>
  <c r="AV314" i="12"/>
  <c r="AO314" i="12"/>
  <c r="DB314" i="12"/>
  <c r="CW314" i="12"/>
  <c r="BX314" i="12"/>
  <c r="U314" i="12"/>
  <c r="AG314" i="12"/>
  <c r="CP314" i="12"/>
  <c r="BS314" i="12"/>
  <c r="E314" i="12"/>
  <c r="Y314" i="12"/>
  <c r="D314" i="12"/>
  <c r="I314" i="12"/>
  <c r="CL314" i="12"/>
  <c r="CV314" i="12"/>
  <c r="W314" i="12"/>
  <c r="AH314" i="12"/>
  <c r="BN314" i="12"/>
  <c r="CC314" i="12"/>
  <c r="BG314" i="12"/>
  <c r="S314" i="12"/>
  <c r="CF314" i="12"/>
  <c r="T314" i="12"/>
  <c r="CE314" i="12"/>
  <c r="CG314" i="12"/>
  <c r="DC314" i="12"/>
  <c r="CA314" i="12"/>
  <c r="AT314" i="12"/>
  <c r="CZ314" i="12"/>
  <c r="BU314" i="12"/>
  <c r="BB314" i="12"/>
  <c r="Z314" i="12"/>
  <c r="BE314" i="12"/>
  <c r="BO314" i="12"/>
  <c r="BA314" i="12"/>
  <c r="DA314" i="12"/>
  <c r="CX314" i="12"/>
  <c r="AE314" i="12"/>
  <c r="AP314" i="12"/>
  <c r="BF314" i="12"/>
  <c r="AX314" i="12"/>
  <c r="AJ314" i="12"/>
  <c r="BK314" i="12"/>
  <c r="AF314" i="12"/>
  <c r="R314" i="12"/>
  <c r="CT314" i="12"/>
  <c r="BR314" i="12"/>
  <c r="AN314" i="12"/>
  <c r="CO314" i="12"/>
  <c r="BP314" i="12"/>
  <c r="BJ314" i="12"/>
  <c r="BD314" i="12"/>
  <c r="CY314" i="12"/>
  <c r="BL314" i="12"/>
  <c r="AL314" i="12"/>
  <c r="BW314" i="12"/>
  <c r="BH314" i="12"/>
  <c r="AR314" i="12"/>
  <c r="C314" i="12"/>
  <c r="CR314" i="12"/>
  <c r="AB314" i="12"/>
  <c r="L314" i="12"/>
  <c r="N314" i="12"/>
  <c r="AZ314" i="12"/>
  <c r="AK314" i="12"/>
  <c r="BV314" i="12"/>
  <c r="P314" i="12"/>
  <c r="AC314" i="12"/>
  <c r="CI314" i="12"/>
  <c r="AQ314" i="12"/>
  <c r="CB314" i="12"/>
  <c r="CN314" i="12"/>
  <c r="BT314" i="12"/>
  <c r="C255" i="12"/>
  <c r="CJ255" i="12"/>
  <c r="DA255" i="12"/>
  <c r="J255" i="12"/>
  <c r="BK255" i="12"/>
  <c r="AA255" i="12"/>
  <c r="CR255" i="12"/>
  <c r="CK255" i="12"/>
  <c r="CH255" i="12"/>
  <c r="AE255" i="12"/>
  <c r="CL255" i="12"/>
  <c r="CV255" i="12"/>
  <c r="CI255" i="12"/>
  <c r="CW255" i="12"/>
  <c r="AP255" i="12"/>
  <c r="CG255" i="12"/>
  <c r="AJ255" i="12"/>
  <c r="AO255" i="12"/>
  <c r="D255" i="12"/>
  <c r="AD255" i="12"/>
  <c r="P255" i="12"/>
  <c r="BL255" i="12"/>
  <c r="AB255" i="12"/>
  <c r="X255" i="12"/>
  <c r="CA255" i="12"/>
  <c r="BD255" i="12"/>
  <c r="BW255" i="12"/>
  <c r="Z255" i="12"/>
  <c r="F255" i="12"/>
  <c r="CZ255" i="12"/>
  <c r="BJ255" i="12"/>
  <c r="CF255" i="12"/>
  <c r="T255" i="12"/>
  <c r="BG255" i="12"/>
  <c r="AY255" i="12"/>
  <c r="DB255" i="12"/>
  <c r="BX255" i="12"/>
  <c r="CP255" i="12"/>
  <c r="AG255" i="12"/>
  <c r="AQ255" i="12"/>
  <c r="AI255" i="12"/>
  <c r="BN255" i="12"/>
  <c r="BH255" i="12"/>
  <c r="AX255" i="12"/>
  <c r="E255" i="12"/>
  <c r="BR255" i="12"/>
  <c r="R255" i="12"/>
  <c r="CX255" i="12"/>
  <c r="L255" i="12"/>
  <c r="BV255" i="12"/>
  <c r="AS255" i="12"/>
  <c r="BI255" i="12"/>
  <c r="CE255" i="12"/>
  <c r="N255" i="12"/>
  <c r="BF255" i="12"/>
  <c r="AZ255" i="12"/>
  <c r="G255" i="12"/>
  <c r="Y255" i="12"/>
  <c r="BO255" i="12"/>
  <c r="AV255" i="12"/>
  <c r="BU255" i="12"/>
  <c r="O255" i="12"/>
  <c r="CQ255" i="12"/>
  <c r="AU255" i="12"/>
  <c r="V255" i="12"/>
  <c r="BB255" i="12"/>
  <c r="BC255" i="12"/>
  <c r="CS255" i="12"/>
  <c r="AC255" i="12"/>
  <c r="CB255" i="12"/>
  <c r="K255" i="12"/>
  <c r="W255" i="12"/>
  <c r="CT255" i="12"/>
  <c r="S255" i="12"/>
  <c r="AT255" i="12"/>
  <c r="AL255" i="12"/>
  <c r="AM255" i="12"/>
  <c r="BY255" i="12"/>
  <c r="BT255" i="12"/>
  <c r="CM255" i="12"/>
  <c r="BA255" i="12"/>
  <c r="CO255" i="12"/>
  <c r="AR255" i="12"/>
  <c r="DC255" i="12"/>
  <c r="U255" i="12"/>
  <c r="H255" i="12"/>
  <c r="I255" i="12"/>
  <c r="CN255" i="12"/>
  <c r="CD255" i="12"/>
  <c r="BQ255" i="12"/>
  <c r="BM255" i="12"/>
  <c r="AK255" i="12"/>
  <c r="CY255" i="12"/>
  <c r="AH255" i="12"/>
  <c r="BS255" i="12"/>
  <c r="BE255" i="12"/>
  <c r="BZ255" i="12"/>
  <c r="CC255" i="12"/>
  <c r="AF255" i="12"/>
  <c r="AW255" i="12"/>
  <c r="AN255" i="12"/>
  <c r="BP255" i="12"/>
  <c r="Q255" i="12"/>
  <c r="M255" i="12"/>
  <c r="CU255" i="12"/>
  <c r="BF286" i="12"/>
  <c r="CM286" i="12"/>
  <c r="BE286" i="12"/>
  <c r="AL286" i="12"/>
  <c r="BY286" i="12"/>
  <c r="C286" i="12"/>
  <c r="AF286" i="12"/>
  <c r="CR286" i="12"/>
  <c r="CA286" i="12"/>
  <c r="Y286" i="12"/>
  <c r="Z286" i="12"/>
  <c r="M286" i="12"/>
  <c r="CC286" i="12"/>
  <c r="AP286" i="12"/>
  <c r="BN286" i="12"/>
  <c r="CP286" i="12"/>
  <c r="AS286" i="12"/>
  <c r="BK286" i="12"/>
  <c r="CU286" i="12"/>
  <c r="CV286" i="12"/>
  <c r="BR286" i="12"/>
  <c r="CW286" i="12"/>
  <c r="AO286" i="12"/>
  <c r="CE286" i="12"/>
  <c r="BU286" i="12"/>
  <c r="BT286" i="12"/>
  <c r="BS286" i="12"/>
  <c r="W286" i="12"/>
  <c r="AZ286" i="12"/>
  <c r="CZ286" i="12"/>
  <c r="AW286" i="12"/>
  <c r="AY286" i="12"/>
  <c r="BQ286" i="12"/>
  <c r="CS286" i="12"/>
  <c r="CT286" i="12"/>
  <c r="AV286" i="12"/>
  <c r="CD286" i="12"/>
  <c r="AX286" i="12"/>
  <c r="AE286" i="12"/>
  <c r="CF286" i="12"/>
  <c r="AR286" i="12"/>
  <c r="D286" i="12"/>
  <c r="BZ286" i="12"/>
  <c r="CB286" i="12"/>
  <c r="AG286" i="12"/>
  <c r="L286" i="12"/>
  <c r="H286" i="12"/>
  <c r="CL286" i="12"/>
  <c r="AM286" i="12"/>
  <c r="K286" i="12"/>
  <c r="G286" i="12"/>
  <c r="BD286" i="12"/>
  <c r="BV286" i="12"/>
  <c r="CH286" i="12"/>
  <c r="BC286" i="12"/>
  <c r="I286" i="12"/>
  <c r="F286" i="12"/>
  <c r="Q286" i="12"/>
  <c r="BW286" i="12"/>
  <c r="DC286" i="12"/>
  <c r="J286" i="12"/>
  <c r="AQ286" i="12"/>
  <c r="CI286" i="12"/>
  <c r="BX286" i="12"/>
  <c r="AT286" i="12"/>
  <c r="DB286" i="12"/>
  <c r="AJ286" i="12"/>
  <c r="AD286" i="12"/>
  <c r="N286" i="12"/>
  <c r="T286" i="12"/>
  <c r="CY286" i="12"/>
  <c r="BL286" i="12"/>
  <c r="CN286" i="12"/>
  <c r="BO286" i="12"/>
  <c r="BB286" i="12"/>
  <c r="AK286" i="12"/>
  <c r="AH286" i="12"/>
  <c r="P286" i="12"/>
  <c r="AI286" i="12"/>
  <c r="CK286" i="12"/>
  <c r="BJ286" i="12"/>
  <c r="AU286" i="12"/>
  <c r="AB286" i="12"/>
  <c r="BI286" i="12"/>
  <c r="BA286" i="12"/>
  <c r="AC286" i="12"/>
  <c r="BH286" i="12"/>
  <c r="AA286" i="12"/>
  <c r="R286" i="12"/>
  <c r="O286" i="12"/>
  <c r="CQ286" i="12"/>
  <c r="X286" i="12"/>
  <c r="U286" i="12"/>
  <c r="CO286" i="12"/>
  <c r="AN286" i="12"/>
  <c r="DA286" i="12"/>
  <c r="BP286" i="12"/>
  <c r="E286" i="12"/>
  <c r="BG286" i="12"/>
  <c r="CX286" i="12"/>
  <c r="V286" i="12"/>
  <c r="BM286" i="12"/>
  <c r="S286" i="12"/>
  <c r="CG286" i="12"/>
  <c r="CJ286" i="12"/>
  <c r="AK312" i="12"/>
  <c r="AP312" i="12"/>
  <c r="I312" i="12"/>
  <c r="BA312" i="12"/>
  <c r="DC312" i="12"/>
  <c r="S312" i="12"/>
  <c r="AI312" i="12"/>
  <c r="BS312" i="12"/>
  <c r="C312" i="12"/>
  <c r="BQ312" i="12"/>
  <c r="H312" i="12"/>
  <c r="AQ312" i="12"/>
  <c r="AW312" i="12"/>
  <c r="W312" i="12"/>
  <c r="Q312" i="12"/>
  <c r="BE312" i="12"/>
  <c r="CO312" i="12"/>
  <c r="BV312" i="12"/>
  <c r="CP312" i="12"/>
  <c r="CJ312" i="12"/>
  <c r="CY312" i="12"/>
  <c r="AR312" i="12"/>
  <c r="AF312" i="12"/>
  <c r="BX312" i="12"/>
  <c r="CD312" i="12"/>
  <c r="AU312" i="12"/>
  <c r="AH312" i="12"/>
  <c r="AB312" i="12"/>
  <c r="G312" i="12"/>
  <c r="BU312" i="12"/>
  <c r="CL312" i="12"/>
  <c r="AN312" i="12"/>
  <c r="BM312" i="12"/>
  <c r="CK312" i="12"/>
  <c r="T312" i="12"/>
  <c r="K312" i="12"/>
  <c r="Z312" i="12"/>
  <c r="AE312" i="12"/>
  <c r="Y312" i="12"/>
  <c r="AM312" i="12"/>
  <c r="CT312" i="12"/>
  <c r="BW312" i="12"/>
  <c r="BJ312" i="12"/>
  <c r="E312" i="12"/>
  <c r="M312" i="12"/>
  <c r="BY312" i="12"/>
  <c r="CG312" i="12"/>
  <c r="BF312" i="12"/>
  <c r="V312" i="12"/>
  <c r="CC312" i="12"/>
  <c r="CU312" i="12"/>
  <c r="U312" i="12"/>
  <c r="BO312" i="12"/>
  <c r="J312" i="12"/>
  <c r="CB312" i="12"/>
  <c r="CW312" i="12"/>
  <c r="CZ312" i="12"/>
  <c r="AX312" i="12"/>
  <c r="AO312" i="12"/>
  <c r="BB312" i="12"/>
  <c r="AV312" i="12"/>
  <c r="CH312" i="12"/>
  <c r="DA312" i="12"/>
  <c r="BD312" i="12"/>
  <c r="BR312" i="12"/>
  <c r="CF312" i="12"/>
  <c r="CE312" i="12"/>
  <c r="BH312" i="12"/>
  <c r="BN312" i="12"/>
  <c r="BC312" i="12"/>
  <c r="AT312" i="12"/>
  <c r="CR312" i="12"/>
  <c r="BT312" i="12"/>
  <c r="CA312" i="12"/>
  <c r="BL312" i="12"/>
  <c r="DB312" i="12"/>
  <c r="AD312" i="12"/>
  <c r="F312" i="12"/>
  <c r="BK312" i="12"/>
  <c r="CV312" i="12"/>
  <c r="D312" i="12"/>
  <c r="X312" i="12"/>
  <c r="L312" i="12"/>
  <c r="CX312" i="12"/>
  <c r="AA312" i="12"/>
  <c r="CQ312" i="12"/>
  <c r="BZ312" i="12"/>
  <c r="CI312" i="12"/>
  <c r="P312" i="12"/>
  <c r="R312" i="12"/>
  <c r="AZ312" i="12"/>
  <c r="AL312" i="12"/>
  <c r="AC312" i="12"/>
  <c r="CM312" i="12"/>
  <c r="AJ312" i="12"/>
  <c r="O312" i="12"/>
  <c r="AS312" i="12"/>
  <c r="AG312" i="12"/>
  <c r="CN312" i="12"/>
  <c r="AY312" i="12"/>
  <c r="N312" i="12"/>
  <c r="BI312" i="12"/>
  <c r="BG312" i="12"/>
  <c r="BP312" i="12"/>
  <c r="CS312" i="12"/>
  <c r="AP320" i="12"/>
  <c r="BU320" i="12"/>
  <c r="U320" i="12"/>
  <c r="CA320" i="12"/>
  <c r="DC320" i="12"/>
  <c r="J320" i="12"/>
  <c r="CT320" i="12"/>
  <c r="CF320" i="12"/>
  <c r="BR320" i="12"/>
  <c r="CR320" i="12"/>
  <c r="AS320" i="12"/>
  <c r="AT320" i="12"/>
  <c r="AR320" i="12"/>
  <c r="BL320" i="12"/>
  <c r="BO320" i="12"/>
  <c r="CP320" i="12"/>
  <c r="CC320" i="12"/>
  <c r="CB320" i="12"/>
  <c r="AJ320" i="12"/>
  <c r="AX320" i="12"/>
  <c r="CE320" i="12"/>
  <c r="CM320" i="12"/>
  <c r="CY320" i="12"/>
  <c r="BX320" i="12"/>
  <c r="AY320" i="12"/>
  <c r="AA320" i="12"/>
  <c r="AF320" i="12"/>
  <c r="AD320" i="12"/>
  <c r="V320" i="12"/>
  <c r="AU320" i="12"/>
  <c r="DA320" i="12"/>
  <c r="CJ320" i="12"/>
  <c r="BN320" i="12"/>
  <c r="L320" i="12"/>
  <c r="O320" i="12"/>
  <c r="X320" i="12"/>
  <c r="AK320" i="12"/>
  <c r="Y320" i="12"/>
  <c r="CH320" i="12"/>
  <c r="AV320" i="12"/>
  <c r="P320" i="12"/>
  <c r="BT320" i="12"/>
  <c r="Q320" i="12"/>
  <c r="AQ320" i="12"/>
  <c r="AG320" i="12"/>
  <c r="BE320" i="12"/>
  <c r="BQ320" i="12"/>
  <c r="CD320" i="12"/>
  <c r="W320" i="12"/>
  <c r="M320" i="12"/>
  <c r="BK320" i="12"/>
  <c r="AZ320" i="12"/>
  <c r="BI320" i="12"/>
  <c r="BF320" i="12"/>
  <c r="BP320" i="12"/>
  <c r="AH320" i="12"/>
  <c r="BW320" i="12"/>
  <c r="F320" i="12"/>
  <c r="N320" i="12"/>
  <c r="AO320" i="12"/>
  <c r="CU320" i="12"/>
  <c r="K320" i="12"/>
  <c r="S320" i="12"/>
  <c r="AI320" i="12"/>
  <c r="BG320" i="12"/>
  <c r="AL320" i="12"/>
  <c r="CK320" i="12"/>
  <c r="CG320" i="12"/>
  <c r="C320" i="12"/>
  <c r="CZ320" i="12"/>
  <c r="AN320" i="12"/>
  <c r="T320" i="12"/>
  <c r="BJ320" i="12"/>
  <c r="R320" i="12"/>
  <c r="BB320" i="12"/>
  <c r="BA320" i="12"/>
  <c r="CI320" i="12"/>
  <c r="CN320" i="12"/>
  <c r="Z320" i="12"/>
  <c r="BY320" i="12"/>
  <c r="DB320" i="12"/>
  <c r="G320" i="12"/>
  <c r="CL320" i="12"/>
  <c r="AM320" i="12"/>
  <c r="BH320" i="12"/>
  <c r="AC320" i="12"/>
  <c r="BS320" i="12"/>
  <c r="BM320" i="12"/>
  <c r="BD320" i="12"/>
  <c r="CO320" i="12"/>
  <c r="CV320" i="12"/>
  <c r="AW320" i="12"/>
  <c r="CS320" i="12"/>
  <c r="AB320" i="12"/>
  <c r="CX320" i="12"/>
  <c r="AE320" i="12"/>
  <c r="BC320" i="12"/>
  <c r="I320" i="12"/>
  <c r="D320" i="12"/>
  <c r="E320" i="12"/>
  <c r="CQ320" i="12"/>
  <c r="BZ320" i="12"/>
  <c r="H320" i="12"/>
  <c r="CW320" i="12"/>
  <c r="BV320" i="12"/>
  <c r="CJ300" i="12"/>
  <c r="CF300" i="12"/>
  <c r="CM300" i="12"/>
  <c r="BA300" i="12"/>
  <c r="CQ300" i="12"/>
  <c r="BM300" i="12"/>
  <c r="AM300" i="12"/>
  <c r="BH300" i="12"/>
  <c r="CW300" i="12"/>
  <c r="AG300" i="12"/>
  <c r="CX300" i="12"/>
  <c r="AC300" i="12"/>
  <c r="AB300" i="12"/>
  <c r="CA300" i="12"/>
  <c r="AO300" i="12"/>
  <c r="BG300" i="12"/>
  <c r="F300" i="12"/>
  <c r="L300" i="12"/>
  <c r="CO300" i="12"/>
  <c r="AT300" i="12"/>
  <c r="AW300" i="12"/>
  <c r="CG300" i="12"/>
  <c r="BB300" i="12"/>
  <c r="CR300" i="12"/>
  <c r="AF300" i="12"/>
  <c r="BI300" i="12"/>
  <c r="DA300" i="12"/>
  <c r="DB300" i="12"/>
  <c r="BT300" i="12"/>
  <c r="R300" i="12"/>
  <c r="CV300" i="12"/>
  <c r="J300" i="12"/>
  <c r="CZ300" i="12"/>
  <c r="AU300" i="12"/>
  <c r="T300" i="12"/>
  <c r="BV300" i="12"/>
  <c r="K300" i="12"/>
  <c r="AI300" i="12"/>
  <c r="AS300" i="12"/>
  <c r="BQ300" i="12"/>
  <c r="BD300" i="12"/>
  <c r="BL300" i="12"/>
  <c r="CH300" i="12"/>
  <c r="AA300" i="12"/>
  <c r="AQ300" i="12"/>
  <c r="BE300" i="12"/>
  <c r="D300" i="12"/>
  <c r="N300" i="12"/>
  <c r="BR300" i="12"/>
  <c r="C300" i="12"/>
  <c r="BZ300" i="12"/>
  <c r="CI300" i="12"/>
  <c r="CK300" i="12"/>
  <c r="AK300" i="12"/>
  <c r="AE300" i="12"/>
  <c r="H300" i="12"/>
  <c r="AY300" i="12"/>
  <c r="DC300" i="12"/>
  <c r="Q300" i="12"/>
  <c r="S300" i="12"/>
  <c r="AD300" i="12"/>
  <c r="P300" i="12"/>
  <c r="BO300" i="12"/>
  <c r="Z300" i="12"/>
  <c r="CU300" i="12"/>
  <c r="X300" i="12"/>
  <c r="CT300" i="12"/>
  <c r="AL300" i="12"/>
  <c r="M300" i="12"/>
  <c r="BW300" i="12"/>
  <c r="AV300" i="12"/>
  <c r="CN300" i="12"/>
  <c r="CE300" i="12"/>
  <c r="CP300" i="12"/>
  <c r="BF300" i="12"/>
  <c r="CY300" i="12"/>
  <c r="AX300" i="12"/>
  <c r="BX300" i="12"/>
  <c r="AZ300" i="12"/>
  <c r="BP300" i="12"/>
  <c r="U300" i="12"/>
  <c r="BY300" i="12"/>
  <c r="CS300" i="12"/>
  <c r="E300" i="12"/>
  <c r="BK300" i="12"/>
  <c r="AN300" i="12"/>
  <c r="O300" i="12"/>
  <c r="AR300" i="12"/>
  <c r="CB300" i="12"/>
  <c r="G300" i="12"/>
  <c r="AP300" i="12"/>
  <c r="AJ300" i="12"/>
  <c r="I300" i="12"/>
  <c r="W300" i="12"/>
  <c r="AH300" i="12"/>
  <c r="BS300" i="12"/>
  <c r="BJ300" i="12"/>
  <c r="CC300" i="12"/>
  <c r="BU300" i="12"/>
  <c r="BC300" i="12"/>
  <c r="Y300" i="12"/>
  <c r="CD300" i="12"/>
  <c r="BN300" i="12"/>
  <c r="CL300" i="12"/>
  <c r="V300" i="12"/>
  <c r="AS327" i="12"/>
  <c r="DB327" i="12"/>
  <c r="AR327" i="12"/>
  <c r="AK327" i="12"/>
  <c r="DA327" i="12"/>
  <c r="Y327" i="12"/>
  <c r="N327" i="12"/>
  <c r="AO327" i="12"/>
  <c r="Z327" i="12"/>
  <c r="AN327" i="12"/>
  <c r="K327" i="12"/>
  <c r="BC327" i="12"/>
  <c r="BJ327" i="12"/>
  <c r="BL327" i="12"/>
  <c r="CA327" i="12"/>
  <c r="AH327" i="12"/>
  <c r="BN327" i="12"/>
  <c r="BB327" i="12"/>
  <c r="CW327" i="12"/>
  <c r="BP327" i="12"/>
  <c r="AL327" i="12"/>
  <c r="CR327" i="12"/>
  <c r="S327" i="12"/>
  <c r="BO327" i="12"/>
  <c r="AE327" i="12"/>
  <c r="CC327" i="12"/>
  <c r="BV327" i="12"/>
  <c r="BD327" i="12"/>
  <c r="DC327" i="12"/>
  <c r="X327" i="12"/>
  <c r="AF327" i="12"/>
  <c r="CX327" i="12"/>
  <c r="AP327" i="12"/>
  <c r="CI327" i="12"/>
  <c r="AB327" i="12"/>
  <c r="G327" i="12"/>
  <c r="V327" i="12"/>
  <c r="W327" i="12"/>
  <c r="AA327" i="12"/>
  <c r="AD327" i="12"/>
  <c r="AM327" i="12"/>
  <c r="BT327" i="12"/>
  <c r="AT327" i="12"/>
  <c r="CK327" i="12"/>
  <c r="AC327" i="12"/>
  <c r="P327" i="12"/>
  <c r="BK327" i="12"/>
  <c r="CT327" i="12"/>
  <c r="AZ327" i="12"/>
  <c r="CM327" i="12"/>
  <c r="AU327" i="12"/>
  <c r="CZ327" i="12"/>
  <c r="CF327" i="12"/>
  <c r="CJ327" i="12"/>
  <c r="BG327" i="12"/>
  <c r="D327" i="12"/>
  <c r="AX327" i="12"/>
  <c r="BQ327" i="12"/>
  <c r="U327" i="12"/>
  <c r="BE327" i="12"/>
  <c r="E327" i="12"/>
  <c r="AV327" i="12"/>
  <c r="CH327" i="12"/>
  <c r="AG327" i="12"/>
  <c r="BF327" i="12"/>
  <c r="Q327" i="12"/>
  <c r="BM327" i="12"/>
  <c r="C327" i="12"/>
  <c r="R327" i="12"/>
  <c r="T327" i="12"/>
  <c r="M327" i="12"/>
  <c r="CU327" i="12"/>
  <c r="BS327" i="12"/>
  <c r="CG327" i="12"/>
  <c r="AJ327" i="12"/>
  <c r="CD327" i="12"/>
  <c r="I327" i="12"/>
  <c r="CP327" i="12"/>
  <c r="AW327" i="12"/>
  <c r="CO327" i="12"/>
  <c r="J327" i="12"/>
  <c r="BW327" i="12"/>
  <c r="CE327" i="12"/>
  <c r="CQ327" i="12"/>
  <c r="CV327" i="12"/>
  <c r="CN327" i="12"/>
  <c r="BA327" i="12"/>
  <c r="CY327" i="12"/>
  <c r="H327" i="12"/>
  <c r="BU327" i="12"/>
  <c r="CB327" i="12"/>
  <c r="O327" i="12"/>
  <c r="AY327" i="12"/>
  <c r="AI327" i="12"/>
  <c r="CL327" i="12"/>
  <c r="F327" i="12"/>
  <c r="L327" i="12"/>
  <c r="BH327" i="12"/>
  <c r="BR327" i="12"/>
  <c r="BY327" i="12"/>
  <c r="BX327" i="12"/>
  <c r="BI327" i="12"/>
  <c r="CS327" i="12"/>
  <c r="AQ327" i="12"/>
  <c r="BZ327" i="12"/>
  <c r="AZ230" i="12"/>
  <c r="CH230" i="12"/>
  <c r="AE230" i="12"/>
  <c r="AP230" i="12"/>
  <c r="M230" i="12"/>
  <c r="CN230" i="12"/>
  <c r="AS230" i="12"/>
  <c r="BQ230" i="12"/>
  <c r="BN230" i="12"/>
  <c r="P230" i="12"/>
  <c r="S230" i="12"/>
  <c r="V230" i="12"/>
  <c r="BD230" i="12"/>
  <c r="AR230" i="12"/>
  <c r="CD230" i="12"/>
  <c r="BA230" i="12"/>
  <c r="AC230" i="12"/>
  <c r="DA230" i="12"/>
  <c r="BV230" i="12"/>
  <c r="BM230" i="12"/>
  <c r="T230" i="12"/>
  <c r="W230" i="12"/>
  <c r="AA230" i="12"/>
  <c r="CK230" i="12"/>
  <c r="CS230" i="12"/>
  <c r="CL230" i="12"/>
  <c r="BK230" i="12"/>
  <c r="AB230" i="12"/>
  <c r="Z230" i="12"/>
  <c r="BT230" i="12"/>
  <c r="K230" i="12"/>
  <c r="E230" i="12"/>
  <c r="CC230" i="12"/>
  <c r="R230" i="12"/>
  <c r="CZ230" i="12"/>
  <c r="U230" i="12"/>
  <c r="G230" i="12"/>
  <c r="CP230" i="12"/>
  <c r="BO230" i="12"/>
  <c r="DC230" i="12"/>
  <c r="CY230" i="12"/>
  <c r="AI230" i="12"/>
  <c r="BB230" i="12"/>
  <c r="BZ230" i="12"/>
  <c r="CJ230" i="12"/>
  <c r="CW230" i="12"/>
  <c r="CI230" i="12"/>
  <c r="N230" i="12"/>
  <c r="AY230" i="12"/>
  <c r="BU230" i="12"/>
  <c r="BI230" i="12"/>
  <c r="CA230" i="12"/>
  <c r="BC230" i="12"/>
  <c r="BG230" i="12"/>
  <c r="BE230" i="12"/>
  <c r="AX230" i="12"/>
  <c r="CR230" i="12"/>
  <c r="BH230" i="12"/>
  <c r="AV230" i="12"/>
  <c r="BY230" i="12"/>
  <c r="CT230" i="12"/>
  <c r="AW230" i="12"/>
  <c r="BJ230" i="12"/>
  <c r="CM230" i="12"/>
  <c r="BX230" i="12"/>
  <c r="CX230" i="12"/>
  <c r="AD230" i="12"/>
  <c r="D230" i="12"/>
  <c r="BL230" i="12"/>
  <c r="BR230" i="12"/>
  <c r="X230" i="12"/>
  <c r="O230" i="12"/>
  <c r="CQ230" i="12"/>
  <c r="AN230" i="12"/>
  <c r="CU230" i="12"/>
  <c r="J230" i="12"/>
  <c r="CF230" i="12"/>
  <c r="F230" i="12"/>
  <c r="L230" i="12"/>
  <c r="CG230" i="12"/>
  <c r="CV230" i="12"/>
  <c r="DB230" i="12"/>
  <c r="AF230" i="12"/>
  <c r="CE230" i="12"/>
  <c r="BS230" i="12"/>
  <c r="BP230" i="12"/>
  <c r="AO230" i="12"/>
  <c r="AT230" i="12"/>
  <c r="BW230" i="12"/>
  <c r="C230" i="12"/>
  <c r="I230" i="12"/>
  <c r="H230" i="12"/>
  <c r="CB230" i="12"/>
  <c r="AQ230" i="12"/>
  <c r="AG230" i="12"/>
  <c r="AK230" i="12"/>
  <c r="BF230" i="12"/>
  <c r="AH230" i="12"/>
  <c r="CO230" i="12"/>
  <c r="AM230" i="12"/>
  <c r="Y230" i="12"/>
  <c r="Q230" i="12"/>
  <c r="AL230" i="12"/>
  <c r="AU230" i="12"/>
  <c r="AJ230" i="12"/>
  <c r="AF317" i="12"/>
  <c r="Y317" i="12"/>
  <c r="G317" i="12"/>
  <c r="H317" i="12"/>
  <c r="CK317" i="12"/>
  <c r="F317" i="12"/>
  <c r="CL317" i="12"/>
  <c r="AM317" i="12"/>
  <c r="DC317" i="12"/>
  <c r="CH317" i="12"/>
  <c r="AI317" i="12"/>
  <c r="I317" i="12"/>
  <c r="CE317" i="12"/>
  <c r="CW317" i="12"/>
  <c r="J317" i="12"/>
  <c r="T317" i="12"/>
  <c r="CC317" i="12"/>
  <c r="CP317" i="12"/>
  <c r="BC317" i="12"/>
  <c r="AE317" i="12"/>
  <c r="K317" i="12"/>
  <c r="AZ317" i="12"/>
  <c r="BS317" i="12"/>
  <c r="L317" i="12"/>
  <c r="AQ317" i="12"/>
  <c r="Z317" i="12"/>
  <c r="Q317" i="12"/>
  <c r="CT317" i="12"/>
  <c r="AK317" i="12"/>
  <c r="AD317" i="12"/>
  <c r="AO317" i="12"/>
  <c r="AT317" i="12"/>
  <c r="AN317" i="12"/>
  <c r="AY317" i="12"/>
  <c r="DA317" i="12"/>
  <c r="BQ317" i="12"/>
  <c r="AS317" i="12"/>
  <c r="BF317" i="12"/>
  <c r="BW317" i="12"/>
  <c r="BA317" i="12"/>
  <c r="BL317" i="12"/>
  <c r="BG317" i="12"/>
  <c r="CI317" i="12"/>
  <c r="CX317" i="12"/>
  <c r="AR317" i="12"/>
  <c r="BH317" i="12"/>
  <c r="CV317" i="12"/>
  <c r="BX317" i="12"/>
  <c r="D317" i="12"/>
  <c r="CJ317" i="12"/>
  <c r="CF317" i="12"/>
  <c r="CN317" i="12"/>
  <c r="BD317" i="12"/>
  <c r="AB317" i="12"/>
  <c r="M317" i="12"/>
  <c r="W317" i="12"/>
  <c r="BM317" i="12"/>
  <c r="BZ317" i="12"/>
  <c r="CA317" i="12"/>
  <c r="R317" i="12"/>
  <c r="AL317" i="12"/>
  <c r="BN317" i="12"/>
  <c r="E317" i="12"/>
  <c r="N317" i="12"/>
  <c r="AV317" i="12"/>
  <c r="CM317" i="12"/>
  <c r="CQ317" i="12"/>
  <c r="BO317" i="12"/>
  <c r="C317" i="12"/>
  <c r="AX317" i="12"/>
  <c r="S317" i="12"/>
  <c r="O317" i="12"/>
  <c r="AU317" i="12"/>
  <c r="BV317" i="12"/>
  <c r="CR317" i="12"/>
  <c r="BJ317" i="12"/>
  <c r="BU317" i="12"/>
  <c r="X317" i="12"/>
  <c r="DB317" i="12"/>
  <c r="AA317" i="12"/>
  <c r="BY317" i="12"/>
  <c r="AC317" i="12"/>
  <c r="U317" i="12"/>
  <c r="CO317" i="12"/>
  <c r="AG317" i="12"/>
  <c r="CY317" i="12"/>
  <c r="BI317" i="12"/>
  <c r="CU317" i="12"/>
  <c r="CB317" i="12"/>
  <c r="V317" i="12"/>
  <c r="BR317" i="12"/>
  <c r="BP317" i="12"/>
  <c r="CZ317" i="12"/>
  <c r="CG317" i="12"/>
  <c r="BE317" i="12"/>
  <c r="BB317" i="12"/>
  <c r="AP317" i="12"/>
  <c r="CD317" i="12"/>
  <c r="BT317" i="12"/>
  <c r="P317" i="12"/>
  <c r="AJ317" i="12"/>
  <c r="AH317" i="12"/>
  <c r="CS317" i="12"/>
  <c r="BK317" i="12"/>
  <c r="AW317" i="12"/>
  <c r="J305" i="12"/>
  <c r="CS305" i="12"/>
  <c r="CJ305" i="12"/>
  <c r="BB305" i="12"/>
  <c r="CK305" i="12"/>
  <c r="AJ305" i="12"/>
  <c r="P305" i="12"/>
  <c r="BM305" i="12"/>
  <c r="I305" i="12"/>
  <c r="BF305" i="12"/>
  <c r="W305" i="12"/>
  <c r="AR305" i="12"/>
  <c r="O305" i="12"/>
  <c r="CW305" i="12"/>
  <c r="AL305" i="12"/>
  <c r="AM305" i="12"/>
  <c r="AY305" i="12"/>
  <c r="BN305" i="12"/>
  <c r="CP305" i="12"/>
  <c r="BV305" i="12"/>
  <c r="Q305" i="12"/>
  <c r="CE305" i="12"/>
  <c r="CV305" i="12"/>
  <c r="AH305" i="12"/>
  <c r="AI305" i="12"/>
  <c r="BK305" i="12"/>
  <c r="D305" i="12"/>
  <c r="AO305" i="12"/>
  <c r="CB305" i="12"/>
  <c r="AN305" i="12"/>
  <c r="C305" i="12"/>
  <c r="CG305" i="12"/>
  <c r="G305" i="12"/>
  <c r="AB305" i="12"/>
  <c r="BH305" i="12"/>
  <c r="BO305" i="12"/>
  <c r="Z305" i="12"/>
  <c r="BE305" i="12"/>
  <c r="AW305" i="12"/>
  <c r="CL305" i="12"/>
  <c r="BZ305" i="12"/>
  <c r="AG305" i="12"/>
  <c r="CD305" i="12"/>
  <c r="DA305" i="12"/>
  <c r="AS305" i="12"/>
  <c r="AE305" i="12"/>
  <c r="BS305" i="12"/>
  <c r="K305" i="12"/>
  <c r="AP305" i="12"/>
  <c r="BY305" i="12"/>
  <c r="CY305" i="12"/>
  <c r="M305" i="12"/>
  <c r="N305" i="12"/>
  <c r="AK305" i="12"/>
  <c r="V305" i="12"/>
  <c r="BW305" i="12"/>
  <c r="DB305" i="12"/>
  <c r="CN305" i="12"/>
  <c r="L305" i="12"/>
  <c r="CI305" i="12"/>
  <c r="CO305" i="12"/>
  <c r="CA305" i="12"/>
  <c r="R305" i="12"/>
  <c r="AX305" i="12"/>
  <c r="CM305" i="12"/>
  <c r="DC305" i="12"/>
  <c r="CU305" i="12"/>
  <c r="AC305" i="12"/>
  <c r="BU305" i="12"/>
  <c r="AA305" i="12"/>
  <c r="F305" i="12"/>
  <c r="T305" i="12"/>
  <c r="AF305" i="12"/>
  <c r="U305" i="12"/>
  <c r="CC305" i="12"/>
  <c r="AZ305" i="12"/>
  <c r="AQ305" i="12"/>
  <c r="BI305" i="12"/>
  <c r="AT305" i="12"/>
  <c r="BG305" i="12"/>
  <c r="AD305" i="12"/>
  <c r="CT305" i="12"/>
  <c r="S305" i="12"/>
  <c r="BJ305" i="12"/>
  <c r="CZ305" i="12"/>
  <c r="BR305" i="12"/>
  <c r="AU305" i="12"/>
  <c r="CH305" i="12"/>
  <c r="H305" i="12"/>
  <c r="BC305" i="12"/>
  <c r="BL305" i="12"/>
  <c r="BT305" i="12"/>
  <c r="E305" i="12"/>
  <c r="BX305" i="12"/>
  <c r="X305" i="12"/>
  <c r="AV305" i="12"/>
  <c r="BA305" i="12"/>
  <c r="Y305" i="12"/>
  <c r="CR305" i="12"/>
  <c r="BD305" i="12"/>
  <c r="BQ305" i="12"/>
  <c r="CQ305" i="12"/>
  <c r="BP305" i="12"/>
  <c r="CX305" i="12"/>
  <c r="CF305" i="12"/>
  <c r="AH265" i="12"/>
  <c r="AX265" i="12"/>
  <c r="AB265" i="12"/>
  <c r="U265" i="12"/>
  <c r="DB265" i="12"/>
  <c r="AD265" i="12"/>
  <c r="AG265" i="12"/>
  <c r="CR265" i="12"/>
  <c r="CY265" i="12"/>
  <c r="CK265" i="12"/>
  <c r="CV265" i="12"/>
  <c r="CJ265" i="12"/>
  <c r="X265" i="12"/>
  <c r="AJ265" i="12"/>
  <c r="BI265" i="12"/>
  <c r="AZ265" i="12"/>
  <c r="DA265" i="12"/>
  <c r="Y265" i="12"/>
  <c r="Z265" i="12"/>
  <c r="CU265" i="12"/>
  <c r="AV265" i="12"/>
  <c r="AS265" i="12"/>
  <c r="BS265" i="12"/>
  <c r="CZ265" i="12"/>
  <c r="CL265" i="12"/>
  <c r="AM265" i="12"/>
  <c r="AO265" i="12"/>
  <c r="I265" i="12"/>
  <c r="V265" i="12"/>
  <c r="BN265" i="12"/>
  <c r="BA265" i="12"/>
  <c r="BE265" i="12"/>
  <c r="S265" i="12"/>
  <c r="P265" i="12"/>
  <c r="CD265" i="12"/>
  <c r="CB265" i="12"/>
  <c r="BM265" i="12"/>
  <c r="N265" i="12"/>
  <c r="H265" i="12"/>
  <c r="AE265" i="12"/>
  <c r="AN265" i="12"/>
  <c r="BX265" i="12"/>
  <c r="C265" i="12"/>
  <c r="CM265" i="12"/>
  <c r="BY265" i="12"/>
  <c r="CG265" i="12"/>
  <c r="O265" i="12"/>
  <c r="BJ265" i="12"/>
  <c r="AP265" i="12"/>
  <c r="R265" i="12"/>
  <c r="K265" i="12"/>
  <c r="Q265" i="12"/>
  <c r="CP265" i="12"/>
  <c r="BD265" i="12"/>
  <c r="BW265" i="12"/>
  <c r="DC265" i="12"/>
  <c r="G265" i="12"/>
  <c r="M265" i="12"/>
  <c r="AC265" i="12"/>
  <c r="CO265" i="12"/>
  <c r="CW265" i="12"/>
  <c r="AI265" i="12"/>
  <c r="AF265" i="12"/>
  <c r="BV265" i="12"/>
  <c r="CS265" i="12"/>
  <c r="AR265" i="12"/>
  <c r="BK265" i="12"/>
  <c r="BR265" i="12"/>
  <c r="CH265" i="12"/>
  <c r="D265" i="12"/>
  <c r="CI265" i="12"/>
  <c r="CN265" i="12"/>
  <c r="E265" i="12"/>
  <c r="AL265" i="12"/>
  <c r="J265" i="12"/>
  <c r="BC265" i="12"/>
  <c r="AT265" i="12"/>
  <c r="AY265" i="12"/>
  <c r="CF265" i="12"/>
  <c r="BO265" i="12"/>
  <c r="CX265" i="12"/>
  <c r="BP265" i="12"/>
  <c r="AA265" i="12"/>
  <c r="BH265" i="12"/>
  <c r="CE265" i="12"/>
  <c r="W265" i="12"/>
  <c r="BG265" i="12"/>
  <c r="BZ265" i="12"/>
  <c r="F265" i="12"/>
  <c r="BL265" i="12"/>
  <c r="BQ265" i="12"/>
  <c r="BT265" i="12"/>
  <c r="CQ265" i="12"/>
  <c r="T265" i="12"/>
  <c r="CC265" i="12"/>
  <c r="BB265" i="12"/>
  <c r="AK265" i="12"/>
  <c r="L265" i="12"/>
  <c r="AQ265" i="12"/>
  <c r="AW265" i="12"/>
  <c r="BU265" i="12"/>
  <c r="AU265" i="12"/>
  <c r="CA265" i="12"/>
  <c r="BF265" i="12"/>
  <c r="CT265" i="12"/>
  <c r="CU304" i="12"/>
  <c r="AN304" i="12"/>
  <c r="AS304" i="12"/>
  <c r="D304" i="12"/>
  <c r="AY304" i="12"/>
  <c r="M304" i="12"/>
  <c r="CE304" i="12"/>
  <c r="CZ304" i="12"/>
  <c r="BW304" i="12"/>
  <c r="BT304" i="12"/>
  <c r="CF304" i="12"/>
  <c r="BQ304" i="12"/>
  <c r="BA304" i="12"/>
  <c r="BG304" i="12"/>
  <c r="BM304" i="12"/>
  <c r="P304" i="12"/>
  <c r="AW304" i="12"/>
  <c r="CN304" i="12"/>
  <c r="AC304" i="12"/>
  <c r="CX304" i="12"/>
  <c r="AB304" i="12"/>
  <c r="AX304" i="12"/>
  <c r="BU304" i="12"/>
  <c r="AO304" i="12"/>
  <c r="AI304" i="12"/>
  <c r="BO304" i="12"/>
  <c r="CV304" i="12"/>
  <c r="CA304" i="12"/>
  <c r="C304" i="12"/>
  <c r="BF304" i="12"/>
  <c r="AP304" i="12"/>
  <c r="BD304" i="12"/>
  <c r="AZ304" i="12"/>
  <c r="BV304" i="12"/>
  <c r="BP304" i="12"/>
  <c r="G304" i="12"/>
  <c r="CL304" i="12"/>
  <c r="AT304" i="12"/>
  <c r="CM304" i="12"/>
  <c r="CJ304" i="12"/>
  <c r="S304" i="12"/>
  <c r="AD304" i="12"/>
  <c r="AR304" i="12"/>
  <c r="Q304" i="12"/>
  <c r="DC304" i="12"/>
  <c r="CP304" i="12"/>
  <c r="BJ304" i="12"/>
  <c r="BL304" i="12"/>
  <c r="BZ304" i="12"/>
  <c r="CR304" i="12"/>
  <c r="AU304" i="12"/>
  <c r="AM304" i="12"/>
  <c r="CG304" i="12"/>
  <c r="X304" i="12"/>
  <c r="H304" i="12"/>
  <c r="AL304" i="12"/>
  <c r="BB304" i="12"/>
  <c r="CD304" i="12"/>
  <c r="V304" i="12"/>
  <c r="CI304" i="12"/>
  <c r="CT304" i="12"/>
  <c r="I304" i="12"/>
  <c r="CH304" i="12"/>
  <c r="AE304" i="12"/>
  <c r="BS304" i="12"/>
  <c r="CK304" i="12"/>
  <c r="AA304" i="12"/>
  <c r="AH304" i="12"/>
  <c r="DB304" i="12"/>
  <c r="CS304" i="12"/>
  <c r="AV304" i="12"/>
  <c r="BK304" i="12"/>
  <c r="AQ304" i="12"/>
  <c r="R304" i="12"/>
  <c r="Y304" i="12"/>
  <c r="L304" i="12"/>
  <c r="T304" i="12"/>
  <c r="W304" i="12"/>
  <c r="BI304" i="12"/>
  <c r="E304" i="12"/>
  <c r="BR304" i="12"/>
  <c r="O304" i="12"/>
  <c r="DA304" i="12"/>
  <c r="AG304" i="12"/>
  <c r="CO304" i="12"/>
  <c r="CW304" i="12"/>
  <c r="CB304" i="12"/>
  <c r="BH304" i="12"/>
  <c r="BX304" i="12"/>
  <c r="Z304" i="12"/>
  <c r="K304" i="12"/>
  <c r="AF304" i="12"/>
  <c r="CQ304" i="12"/>
  <c r="AJ304" i="12"/>
  <c r="AK304" i="12"/>
  <c r="BY304" i="12"/>
  <c r="CY304" i="12"/>
  <c r="BE304" i="12"/>
  <c r="BN304" i="12"/>
  <c r="BC304" i="12"/>
  <c r="J304" i="12"/>
  <c r="U304" i="12"/>
  <c r="N304" i="12"/>
  <c r="F304" i="12"/>
  <c r="CC304" i="12"/>
  <c r="L241" i="12"/>
  <c r="I241" i="12"/>
  <c r="CQ241" i="12"/>
  <c r="CM241" i="12"/>
  <c r="BZ241" i="12"/>
  <c r="Z241" i="12"/>
  <c r="AG241" i="12"/>
  <c r="U241" i="12"/>
  <c r="J241" i="12"/>
  <c r="AW241" i="12"/>
  <c r="AV241" i="12"/>
  <c r="H241" i="12"/>
  <c r="AM241" i="12"/>
  <c r="DA241" i="12"/>
  <c r="E241" i="12"/>
  <c r="CH241" i="12"/>
  <c r="AN241" i="12"/>
  <c r="BI241" i="12"/>
  <c r="P241" i="12"/>
  <c r="CR241" i="12"/>
  <c r="BR241" i="12"/>
  <c r="CC241" i="12"/>
  <c r="DB241" i="12"/>
  <c r="BQ241" i="12"/>
  <c r="CV241" i="12"/>
  <c r="AZ241" i="12"/>
  <c r="S241" i="12"/>
  <c r="BV241" i="12"/>
  <c r="AU241" i="12"/>
  <c r="AF241" i="12"/>
  <c r="CD241" i="12"/>
  <c r="AT241" i="12"/>
  <c r="G241" i="12"/>
  <c r="AQ241" i="12"/>
  <c r="CU241" i="12"/>
  <c r="CA241" i="12"/>
  <c r="BT241" i="12"/>
  <c r="CE241" i="12"/>
  <c r="BC241" i="12"/>
  <c r="AY241" i="12"/>
  <c r="CX241" i="12"/>
  <c r="F241" i="12"/>
  <c r="BX241" i="12"/>
  <c r="BJ241" i="12"/>
  <c r="V241" i="12"/>
  <c r="O241" i="12"/>
  <c r="Y241" i="12"/>
  <c r="AA241" i="12"/>
  <c r="X241" i="12"/>
  <c r="AC241" i="12"/>
  <c r="K241" i="12"/>
  <c r="BA241" i="12"/>
  <c r="AR241" i="12"/>
  <c r="AE241" i="12"/>
  <c r="CF241" i="12"/>
  <c r="BO241" i="12"/>
  <c r="T241" i="12"/>
  <c r="R241" i="12"/>
  <c r="CG241" i="12"/>
  <c r="CS241" i="12"/>
  <c r="W241" i="12"/>
  <c r="AB241" i="12"/>
  <c r="BE241" i="12"/>
  <c r="CN241" i="12"/>
  <c r="BD241" i="12"/>
  <c r="CY241" i="12"/>
  <c r="BW241" i="12"/>
  <c r="BG241" i="12"/>
  <c r="BK241" i="12"/>
  <c r="M241" i="12"/>
  <c r="BS241" i="12"/>
  <c r="AS241" i="12"/>
  <c r="CP241" i="12"/>
  <c r="AI241" i="12"/>
  <c r="BN241" i="12"/>
  <c r="CB241" i="12"/>
  <c r="AO241" i="12"/>
  <c r="BP241" i="12"/>
  <c r="BF241" i="12"/>
  <c r="CO241" i="12"/>
  <c r="CI241" i="12"/>
  <c r="BM241" i="12"/>
  <c r="D241" i="12"/>
  <c r="AX241" i="12"/>
  <c r="CK241" i="12"/>
  <c r="BY241" i="12"/>
  <c r="AK241" i="12"/>
  <c r="BU241" i="12"/>
  <c r="AP241" i="12"/>
  <c r="BB241" i="12"/>
  <c r="CW241" i="12"/>
  <c r="CJ241" i="12"/>
  <c r="BH241" i="12"/>
  <c r="AJ241" i="12"/>
  <c r="CL241" i="12"/>
  <c r="BL241" i="12"/>
  <c r="AD241" i="12"/>
  <c r="C241" i="12"/>
  <c r="CT241" i="12"/>
  <c r="DC241" i="12"/>
  <c r="AH241" i="12"/>
  <c r="AL241" i="12"/>
  <c r="CZ241" i="12"/>
  <c r="Q241" i="12"/>
  <c r="N241" i="12"/>
  <c r="AH319" i="12"/>
  <c r="BN319" i="12"/>
  <c r="BA319" i="12"/>
  <c r="BE319" i="12"/>
  <c r="BI319" i="12"/>
  <c r="AN319" i="12"/>
  <c r="F319" i="12"/>
  <c r="N319" i="12"/>
  <c r="BZ319" i="12"/>
  <c r="AR319" i="12"/>
  <c r="AL319" i="12"/>
  <c r="I319" i="12"/>
  <c r="CC319" i="12"/>
  <c r="BV319" i="12"/>
  <c r="CO319" i="12"/>
  <c r="AY319" i="12"/>
  <c r="AQ319" i="12"/>
  <c r="J319" i="12"/>
  <c r="CZ319" i="12"/>
  <c r="CN319" i="12"/>
  <c r="CW319" i="12"/>
  <c r="CP319" i="12"/>
  <c r="Z319" i="12"/>
  <c r="BH319" i="12"/>
  <c r="AV319" i="12"/>
  <c r="BD319" i="12"/>
  <c r="BL319" i="12"/>
  <c r="AT319" i="12"/>
  <c r="BT319" i="12"/>
  <c r="G319" i="12"/>
  <c r="BG319" i="12"/>
  <c r="R319" i="12"/>
  <c r="CE319" i="12"/>
  <c r="CL319" i="12"/>
  <c r="CJ319" i="12"/>
  <c r="BR319" i="12"/>
  <c r="M319" i="12"/>
  <c r="D319" i="12"/>
  <c r="CF319" i="12"/>
  <c r="AM319" i="12"/>
  <c r="BP319" i="12"/>
  <c r="K319" i="12"/>
  <c r="AO319" i="12"/>
  <c r="AA319" i="12"/>
  <c r="CY319" i="12"/>
  <c r="CQ319" i="12"/>
  <c r="CM319" i="12"/>
  <c r="X319" i="12"/>
  <c r="AK319" i="12"/>
  <c r="CR319" i="12"/>
  <c r="V319" i="12"/>
  <c r="AC319" i="12"/>
  <c r="AB319" i="12"/>
  <c r="E319" i="12"/>
  <c r="BW319" i="12"/>
  <c r="BJ319" i="12"/>
  <c r="CX319" i="12"/>
  <c r="Q319" i="12"/>
  <c r="DB319" i="12"/>
  <c r="AZ319" i="12"/>
  <c r="AF319" i="12"/>
  <c r="AE319" i="12"/>
  <c r="AD319" i="12"/>
  <c r="CA319" i="12"/>
  <c r="AX319" i="12"/>
  <c r="CD319" i="12"/>
  <c r="AP319" i="12"/>
  <c r="AG319" i="12"/>
  <c r="BO319" i="12"/>
  <c r="CU319" i="12"/>
  <c r="BK319" i="12"/>
  <c r="AS319" i="12"/>
  <c r="BS319" i="12"/>
  <c r="O319" i="12"/>
  <c r="BQ319" i="12"/>
  <c r="BM319" i="12"/>
  <c r="CK319" i="12"/>
  <c r="AW319" i="12"/>
  <c r="DA319" i="12"/>
  <c r="BY319" i="12"/>
  <c r="CG319" i="12"/>
  <c r="AI319" i="12"/>
  <c r="P319" i="12"/>
  <c r="L319" i="12"/>
  <c r="BU319" i="12"/>
  <c r="CB319" i="12"/>
  <c r="CT319" i="12"/>
  <c r="H319" i="12"/>
  <c r="BF319" i="12"/>
  <c r="CI319" i="12"/>
  <c r="BC319" i="12"/>
  <c r="CH319" i="12"/>
  <c r="W319" i="12"/>
  <c r="T319" i="12"/>
  <c r="DC319" i="12"/>
  <c r="CS319" i="12"/>
  <c r="AU319" i="12"/>
  <c r="BB319" i="12"/>
  <c r="CV319" i="12"/>
  <c r="C319" i="12"/>
  <c r="Y319" i="12"/>
  <c r="S319" i="12"/>
  <c r="AJ319" i="12"/>
  <c r="BX319" i="12"/>
  <c r="U319" i="12"/>
  <c r="AY233" i="12"/>
  <c r="BI233" i="12"/>
  <c r="AS233" i="12"/>
  <c r="BL233" i="12"/>
  <c r="CY233" i="12"/>
  <c r="CA233" i="12"/>
  <c r="T233" i="12"/>
  <c r="U233" i="12"/>
  <c r="CM233" i="12"/>
  <c r="CC233" i="12"/>
  <c r="CI233" i="12"/>
  <c r="BZ233" i="12"/>
  <c r="AO233" i="12"/>
  <c r="CU233" i="12"/>
  <c r="BQ233" i="12"/>
  <c r="AC233" i="12"/>
  <c r="BK233" i="12"/>
  <c r="BB233" i="12"/>
  <c r="L233" i="12"/>
  <c r="I233" i="12"/>
  <c r="D233" i="12"/>
  <c r="AT233" i="12"/>
  <c r="G233" i="12"/>
  <c r="BW233" i="12"/>
  <c r="BU233" i="12"/>
  <c r="CZ233" i="12"/>
  <c r="Z233" i="12"/>
  <c r="AH233" i="12"/>
  <c r="DC233" i="12"/>
  <c r="AB233" i="12"/>
  <c r="CH233" i="12"/>
  <c r="M233" i="12"/>
  <c r="BV233" i="12"/>
  <c r="CR233" i="12"/>
  <c r="AZ233" i="12"/>
  <c r="BX233" i="12"/>
  <c r="V233" i="12"/>
  <c r="BP233" i="12"/>
  <c r="AF233" i="12"/>
  <c r="BT233" i="12"/>
  <c r="E233" i="12"/>
  <c r="CJ233" i="12"/>
  <c r="BE233" i="12"/>
  <c r="BR233" i="12"/>
  <c r="CF233" i="12"/>
  <c r="CB233" i="12"/>
  <c r="AE233" i="12"/>
  <c r="J233" i="12"/>
  <c r="BJ233" i="12"/>
  <c r="BY233" i="12"/>
  <c r="AX233" i="12"/>
  <c r="CG233" i="12"/>
  <c r="AU233" i="12"/>
  <c r="BH233" i="12"/>
  <c r="CV233" i="12"/>
  <c r="CT233" i="12"/>
  <c r="S233" i="12"/>
  <c r="CD233" i="12"/>
  <c r="AW233" i="12"/>
  <c r="CW233" i="12"/>
  <c r="BC233" i="12"/>
  <c r="CK233" i="12"/>
  <c r="BF233" i="12"/>
  <c r="O233" i="12"/>
  <c r="AN233" i="12"/>
  <c r="DB233" i="12"/>
  <c r="K233" i="12"/>
  <c r="CE233" i="12"/>
  <c r="AI233" i="12"/>
  <c r="BS233" i="12"/>
  <c r="P233" i="12"/>
  <c r="AM233" i="12"/>
  <c r="X233" i="12"/>
  <c r="R233" i="12"/>
  <c r="N233" i="12"/>
  <c r="BA233" i="12"/>
  <c r="CL233" i="12"/>
  <c r="AJ233" i="12"/>
  <c r="AR233" i="12"/>
  <c r="CN233" i="12"/>
  <c r="CS233" i="12"/>
  <c r="Q233" i="12"/>
  <c r="AG233" i="12"/>
  <c r="AP233" i="12"/>
  <c r="AQ233" i="12"/>
  <c r="AD233" i="12"/>
  <c r="BG233" i="12"/>
  <c r="Y233" i="12"/>
  <c r="BO233" i="12"/>
  <c r="CO233" i="12"/>
  <c r="BD233" i="12"/>
  <c r="CX233" i="12"/>
  <c r="AK233" i="12"/>
  <c r="C233" i="12"/>
  <c r="AL233" i="12"/>
  <c r="F233" i="12"/>
  <c r="DA233" i="12"/>
  <c r="BM233" i="12"/>
  <c r="AA233" i="12"/>
  <c r="CP233" i="12"/>
  <c r="W233" i="12"/>
  <c r="BN233" i="12"/>
  <c r="CQ233" i="12"/>
  <c r="H233" i="12"/>
  <c r="AV233" i="12"/>
  <c r="BO242" i="12"/>
  <c r="Y242" i="12"/>
  <c r="CT242" i="12"/>
  <c r="D242" i="12"/>
  <c r="O242" i="12"/>
  <c r="AZ242" i="12"/>
  <c r="C242" i="12"/>
  <c r="AW242" i="12"/>
  <c r="BU242" i="12"/>
  <c r="CQ242" i="12"/>
  <c r="AT242" i="12"/>
  <c r="CK242" i="12"/>
  <c r="DA242" i="12"/>
  <c r="AA242" i="12"/>
  <c r="AD242" i="12"/>
  <c r="BN242" i="12"/>
  <c r="F242" i="12"/>
  <c r="M242" i="12"/>
  <c r="AC242" i="12"/>
  <c r="Q242" i="12"/>
  <c r="BM242" i="12"/>
  <c r="AO242" i="12"/>
  <c r="BG242" i="12"/>
  <c r="Z242" i="12"/>
  <c r="AR242" i="12"/>
  <c r="CY242" i="12"/>
  <c r="CZ242" i="12"/>
  <c r="X242" i="12"/>
  <c r="L242" i="12"/>
  <c r="AF242" i="12"/>
  <c r="AI242" i="12"/>
  <c r="CE242" i="12"/>
  <c r="BP242" i="12"/>
  <c r="P242" i="12"/>
  <c r="AU242" i="12"/>
  <c r="CB242" i="12"/>
  <c r="BZ242" i="12"/>
  <c r="N242" i="12"/>
  <c r="BV242" i="12"/>
  <c r="AH242" i="12"/>
  <c r="H242" i="12"/>
  <c r="BA242" i="12"/>
  <c r="R242" i="12"/>
  <c r="AQ242" i="12"/>
  <c r="U242" i="12"/>
  <c r="BW242" i="12"/>
  <c r="AB242" i="12"/>
  <c r="T242" i="12"/>
  <c r="J242" i="12"/>
  <c r="AN242" i="12"/>
  <c r="CV242" i="12"/>
  <c r="BX242" i="12"/>
  <c r="E242" i="12"/>
  <c r="BH242" i="12"/>
  <c r="AS242" i="12"/>
  <c r="BY242" i="12"/>
  <c r="BB242" i="12"/>
  <c r="CN242" i="12"/>
  <c r="BI242" i="12"/>
  <c r="S242" i="12"/>
  <c r="CL242" i="12"/>
  <c r="CO242" i="12"/>
  <c r="CD242" i="12"/>
  <c r="BS242" i="12"/>
  <c r="CH242" i="12"/>
  <c r="CS242" i="12"/>
  <c r="CR242" i="12"/>
  <c r="W242" i="12"/>
  <c r="AY242" i="12"/>
  <c r="BQ242" i="12"/>
  <c r="AE242" i="12"/>
  <c r="AP242" i="12"/>
  <c r="V242" i="12"/>
  <c r="CM242" i="12"/>
  <c r="CJ242" i="12"/>
  <c r="AJ242" i="12"/>
  <c r="AV242" i="12"/>
  <c r="I242" i="12"/>
  <c r="BR242" i="12"/>
  <c r="BK242" i="12"/>
  <c r="CA242" i="12"/>
  <c r="G242" i="12"/>
  <c r="AK242" i="12"/>
  <c r="K242" i="12"/>
  <c r="AG242" i="12"/>
  <c r="CU242" i="12"/>
  <c r="BC242" i="12"/>
  <c r="CG242" i="12"/>
  <c r="CF242" i="12"/>
  <c r="BJ242" i="12"/>
  <c r="DB242" i="12"/>
  <c r="CX242" i="12"/>
  <c r="CP242" i="12"/>
  <c r="CW242" i="12"/>
  <c r="BD242" i="12"/>
  <c r="AM242" i="12"/>
  <c r="AX242" i="12"/>
  <c r="AL242" i="12"/>
  <c r="CC242" i="12"/>
  <c r="BL242" i="12"/>
  <c r="BE242" i="12"/>
  <c r="BT242" i="12"/>
  <c r="CI242" i="12"/>
  <c r="BF242" i="12"/>
  <c r="DC242" i="12"/>
  <c r="CG296" i="12"/>
  <c r="AW296" i="12"/>
  <c r="X296" i="12"/>
  <c r="T296" i="12"/>
  <c r="BI296" i="12"/>
  <c r="BF296" i="12"/>
  <c r="AO296" i="12"/>
  <c r="AQ296" i="12"/>
  <c r="D296" i="12"/>
  <c r="CP296" i="12"/>
  <c r="BH296" i="12"/>
  <c r="CZ296" i="12"/>
  <c r="Q296" i="12"/>
  <c r="BD296" i="12"/>
  <c r="BX296" i="12"/>
  <c r="I296" i="12"/>
  <c r="BC296" i="12"/>
  <c r="CN296" i="12"/>
  <c r="BK296" i="12"/>
  <c r="CU296" i="12"/>
  <c r="CY296" i="12"/>
  <c r="AL296" i="12"/>
  <c r="M296" i="12"/>
  <c r="BP296" i="12"/>
  <c r="CC296" i="12"/>
  <c r="BA296" i="12"/>
  <c r="CB296" i="12"/>
  <c r="CX296" i="12"/>
  <c r="E296" i="12"/>
  <c r="C296" i="12"/>
  <c r="BW296" i="12"/>
  <c r="AZ296" i="12"/>
  <c r="AK296" i="12"/>
  <c r="AX296" i="12"/>
  <c r="AT296" i="12"/>
  <c r="J296" i="12"/>
  <c r="CM296" i="12"/>
  <c r="AN296" i="12"/>
  <c r="CD296" i="12"/>
  <c r="BU296" i="12"/>
  <c r="AB296" i="12"/>
  <c r="Y296" i="12"/>
  <c r="AM296" i="12"/>
  <c r="O296" i="12"/>
  <c r="DA296" i="12"/>
  <c r="BV296" i="12"/>
  <c r="CL296" i="12"/>
  <c r="CO296" i="12"/>
  <c r="BO296" i="12"/>
  <c r="F296" i="12"/>
  <c r="AI296" i="12"/>
  <c r="AY296" i="12"/>
  <c r="AE296" i="12"/>
  <c r="BG296" i="12"/>
  <c r="BR296" i="12"/>
  <c r="DB296" i="12"/>
  <c r="P296" i="12"/>
  <c r="AV296" i="12"/>
  <c r="CK296" i="12"/>
  <c r="L296" i="12"/>
  <c r="CQ296" i="12"/>
  <c r="AU296" i="12"/>
  <c r="DC296" i="12"/>
  <c r="CT296" i="12"/>
  <c r="AA296" i="12"/>
  <c r="BZ296" i="12"/>
  <c r="BT296" i="12"/>
  <c r="AP296" i="12"/>
  <c r="BS296" i="12"/>
  <c r="N296" i="12"/>
  <c r="AG296" i="12"/>
  <c r="V296" i="12"/>
  <c r="H296" i="12"/>
  <c r="CA296" i="12"/>
  <c r="K296" i="12"/>
  <c r="CE296" i="12"/>
  <c r="AS296" i="12"/>
  <c r="BJ296" i="12"/>
  <c r="BB296" i="12"/>
  <c r="CF296" i="12"/>
  <c r="W296" i="12"/>
  <c r="G296" i="12"/>
  <c r="CW296" i="12"/>
  <c r="S296" i="12"/>
  <c r="CR296" i="12"/>
  <c r="AC296" i="12"/>
  <c r="AF296" i="12"/>
  <c r="CJ296" i="12"/>
  <c r="R296" i="12"/>
  <c r="BE296" i="12"/>
  <c r="BY296" i="12"/>
  <c r="CS296" i="12"/>
  <c r="U296" i="12"/>
  <c r="CI296" i="12"/>
  <c r="BQ296" i="12"/>
  <c r="AR296" i="12"/>
  <c r="Z296" i="12"/>
  <c r="BL296" i="12"/>
  <c r="AD296" i="12"/>
  <c r="CH296" i="12"/>
  <c r="CV296" i="12"/>
  <c r="AH296" i="12"/>
  <c r="BM296" i="12"/>
  <c r="BN296" i="12"/>
  <c r="AJ296" i="12"/>
  <c r="AL253" i="12"/>
  <c r="BQ253" i="12"/>
  <c r="BJ253" i="12"/>
  <c r="O253" i="12"/>
  <c r="CH253" i="12"/>
  <c r="AW253" i="12"/>
  <c r="BT253" i="12"/>
  <c r="P253" i="12"/>
  <c r="AY253" i="12"/>
  <c r="AD253" i="12"/>
  <c r="Z253" i="12"/>
  <c r="C253" i="12"/>
  <c r="AT253" i="12"/>
  <c r="T253" i="12"/>
  <c r="CA253" i="12"/>
  <c r="AF253" i="12"/>
  <c r="AV253" i="12"/>
  <c r="BS253" i="12"/>
  <c r="BE253" i="12"/>
  <c r="CW253" i="12"/>
  <c r="BK253" i="12"/>
  <c r="U253" i="12"/>
  <c r="BC253" i="12"/>
  <c r="BU253" i="12"/>
  <c r="J253" i="12"/>
  <c r="F253" i="12"/>
  <c r="AM253" i="12"/>
  <c r="CS253" i="12"/>
  <c r="E253" i="12"/>
  <c r="CY253" i="12"/>
  <c r="AN253" i="12"/>
  <c r="AB253" i="12"/>
  <c r="AI253" i="12"/>
  <c r="AA253" i="12"/>
  <c r="CO253" i="12"/>
  <c r="BW253" i="12"/>
  <c r="CG253" i="12"/>
  <c r="CJ253" i="12"/>
  <c r="CQ253" i="12"/>
  <c r="BD253" i="12"/>
  <c r="CC253" i="12"/>
  <c r="M253" i="12"/>
  <c r="BN253" i="12"/>
  <c r="BV253" i="12"/>
  <c r="BM253" i="12"/>
  <c r="CN253" i="12"/>
  <c r="R253" i="12"/>
  <c r="CZ253" i="12"/>
  <c r="AZ253" i="12"/>
  <c r="BO253" i="12"/>
  <c r="CR253" i="12"/>
  <c r="AK253" i="12"/>
  <c r="CT253" i="12"/>
  <c r="CB253" i="12"/>
  <c r="BL253" i="12"/>
  <c r="BI253" i="12"/>
  <c r="DC253" i="12"/>
  <c r="BH253" i="12"/>
  <c r="AS253" i="12"/>
  <c r="AQ253" i="12"/>
  <c r="BY253" i="12"/>
  <c r="BP253" i="12"/>
  <c r="AR253" i="12"/>
  <c r="L253" i="12"/>
  <c r="D253" i="12"/>
  <c r="AU253" i="12"/>
  <c r="AO253" i="12"/>
  <c r="CL253" i="12"/>
  <c r="S253" i="12"/>
  <c r="AP253" i="12"/>
  <c r="AX253" i="12"/>
  <c r="BZ253" i="12"/>
  <c r="CD253" i="12"/>
  <c r="G253" i="12"/>
  <c r="Q253" i="12"/>
  <c r="CE253" i="12"/>
  <c r="N253" i="12"/>
  <c r="AJ253" i="12"/>
  <c r="CK253" i="12"/>
  <c r="BG253" i="12"/>
  <c r="CM253" i="12"/>
  <c r="CP253" i="12"/>
  <c r="AC253" i="12"/>
  <c r="CV253" i="12"/>
  <c r="CF253" i="12"/>
  <c r="BA253" i="12"/>
  <c r="CU253" i="12"/>
  <c r="H253" i="12"/>
  <c r="V253" i="12"/>
  <c r="BF253" i="12"/>
  <c r="X253" i="12"/>
  <c r="AE253" i="12"/>
  <c r="BR253" i="12"/>
  <c r="BX253" i="12"/>
  <c r="DB253" i="12"/>
  <c r="I253" i="12"/>
  <c r="DA253" i="12"/>
  <c r="Y253" i="12"/>
  <c r="AG253" i="12"/>
  <c r="AH253" i="12"/>
  <c r="BB253" i="12"/>
  <c r="CI253" i="12"/>
  <c r="CX253" i="12"/>
  <c r="K253" i="12"/>
  <c r="W253" i="12"/>
  <c r="CD279" i="12"/>
  <c r="BZ279" i="12"/>
  <c r="J279" i="12"/>
  <c r="AP279" i="12"/>
  <c r="AC279" i="12"/>
  <c r="BY279" i="12"/>
  <c r="BO279" i="12"/>
  <c r="CJ279" i="12"/>
  <c r="CH279" i="12"/>
  <c r="AZ279" i="12"/>
  <c r="BL279" i="12"/>
  <c r="CS279" i="12"/>
  <c r="CP279" i="12"/>
  <c r="AA279" i="12"/>
  <c r="BU279" i="12"/>
  <c r="CO279" i="12"/>
  <c r="CA279" i="12"/>
  <c r="AU279" i="12"/>
  <c r="BC279" i="12"/>
  <c r="K279" i="12"/>
  <c r="BR279" i="12"/>
  <c r="CW279" i="12"/>
  <c r="I279" i="12"/>
  <c r="X279" i="12"/>
  <c r="BE279" i="12"/>
  <c r="AQ279" i="12"/>
  <c r="AL279" i="12"/>
  <c r="CQ279" i="12"/>
  <c r="BM279" i="12"/>
  <c r="AE279" i="12"/>
  <c r="M279" i="12"/>
  <c r="BJ279" i="12"/>
  <c r="Y279" i="12"/>
  <c r="G279" i="12"/>
  <c r="F279" i="12"/>
  <c r="O279" i="12"/>
  <c r="BX279" i="12"/>
  <c r="BP279" i="12"/>
  <c r="CF279" i="12"/>
  <c r="CT279" i="12"/>
  <c r="AV279" i="12"/>
  <c r="DB279" i="12"/>
  <c r="AR279" i="12"/>
  <c r="AM279" i="12"/>
  <c r="BK279" i="12"/>
  <c r="CG279" i="12"/>
  <c r="CM279" i="12"/>
  <c r="BB279" i="12"/>
  <c r="BA279" i="12"/>
  <c r="AK279" i="12"/>
  <c r="U279" i="12"/>
  <c r="CK279" i="12"/>
  <c r="AG279" i="12"/>
  <c r="AS279" i="12"/>
  <c r="BV279" i="12"/>
  <c r="CR279" i="12"/>
  <c r="W279" i="12"/>
  <c r="CV279" i="12"/>
  <c r="N279" i="12"/>
  <c r="BH279" i="12"/>
  <c r="CE279" i="12"/>
  <c r="AF279" i="12"/>
  <c r="AJ279" i="12"/>
  <c r="DC279" i="12"/>
  <c r="CB279" i="12"/>
  <c r="Q279" i="12"/>
  <c r="AX279" i="12"/>
  <c r="DA279" i="12"/>
  <c r="AD279" i="12"/>
  <c r="AI279" i="12"/>
  <c r="BQ279" i="12"/>
  <c r="CI279" i="12"/>
  <c r="BS279" i="12"/>
  <c r="CU279" i="12"/>
  <c r="V279" i="12"/>
  <c r="AB279" i="12"/>
  <c r="P279" i="12"/>
  <c r="C279" i="12"/>
  <c r="E279" i="12"/>
  <c r="S279" i="12"/>
  <c r="BG279" i="12"/>
  <c r="BW279" i="12"/>
  <c r="L279" i="12"/>
  <c r="BN279" i="12"/>
  <c r="H279" i="12"/>
  <c r="CY279" i="12"/>
  <c r="AT279" i="12"/>
  <c r="CL279" i="12"/>
  <c r="CZ279" i="12"/>
  <c r="R279" i="12"/>
  <c r="CX279" i="12"/>
  <c r="Z279" i="12"/>
  <c r="BI279" i="12"/>
  <c r="CN279" i="12"/>
  <c r="AY279" i="12"/>
  <c r="CC279" i="12"/>
  <c r="BF279" i="12"/>
  <c r="AO279" i="12"/>
  <c r="AH279" i="12"/>
  <c r="BT279" i="12"/>
  <c r="T279" i="12"/>
  <c r="BD279" i="12"/>
  <c r="D279" i="12"/>
  <c r="AW279" i="12"/>
  <c r="AN279" i="12"/>
  <c r="CC299" i="12"/>
  <c r="V299" i="12"/>
  <c r="BE299" i="12"/>
  <c r="CB299" i="12"/>
  <c r="BU299" i="12"/>
  <c r="BS299" i="12"/>
  <c r="BJ299" i="12"/>
  <c r="CI299" i="12"/>
  <c r="I299" i="12"/>
  <c r="AM299" i="12"/>
  <c r="M299" i="12"/>
  <c r="L299" i="12"/>
  <c r="DA299" i="12"/>
  <c r="BX299" i="12"/>
  <c r="CY299" i="12"/>
  <c r="BD299" i="12"/>
  <c r="CD299" i="12"/>
  <c r="BK299" i="12"/>
  <c r="CA299" i="12"/>
  <c r="AP299" i="12"/>
  <c r="AA299" i="12"/>
  <c r="BV299" i="12"/>
  <c r="AO299" i="12"/>
  <c r="Z299" i="12"/>
  <c r="CN299" i="12"/>
  <c r="W299" i="12"/>
  <c r="AW299" i="12"/>
  <c r="CH299" i="12"/>
  <c r="N299" i="12"/>
  <c r="CX299" i="12"/>
  <c r="U299" i="12"/>
  <c r="AC299" i="12"/>
  <c r="AF299" i="12"/>
  <c r="X299" i="12"/>
  <c r="DB299" i="12"/>
  <c r="O299" i="12"/>
  <c r="AY299" i="12"/>
  <c r="DC299" i="12"/>
  <c r="BT299" i="12"/>
  <c r="J299" i="12"/>
  <c r="E299" i="12"/>
  <c r="G299" i="12"/>
  <c r="BP299" i="12"/>
  <c r="K299" i="12"/>
  <c r="BC299" i="12"/>
  <c r="CG299" i="12"/>
  <c r="AS299" i="12"/>
  <c r="P299" i="12"/>
  <c r="CR299" i="12"/>
  <c r="BW299" i="12"/>
  <c r="BZ299" i="12"/>
  <c r="Q299" i="12"/>
  <c r="BF299" i="12"/>
  <c r="CK299" i="12"/>
  <c r="BQ299" i="12"/>
  <c r="CU299" i="12"/>
  <c r="CV299" i="12"/>
  <c r="BH299" i="12"/>
  <c r="T299" i="12"/>
  <c r="CS299" i="12"/>
  <c r="H299" i="12"/>
  <c r="CM299" i="12"/>
  <c r="Y299" i="12"/>
  <c r="CE299" i="12"/>
  <c r="AZ299" i="12"/>
  <c r="BG299" i="12"/>
  <c r="CF299" i="12"/>
  <c r="AD299" i="12"/>
  <c r="AG299" i="12"/>
  <c r="AH299" i="12"/>
  <c r="AI299" i="12"/>
  <c r="CQ299" i="12"/>
  <c r="BY299" i="12"/>
  <c r="BN299" i="12"/>
  <c r="AQ299" i="12"/>
  <c r="AE299" i="12"/>
  <c r="CW299" i="12"/>
  <c r="BR299" i="12"/>
  <c r="AJ299" i="12"/>
  <c r="BA299" i="12"/>
  <c r="BO299" i="12"/>
  <c r="CL299" i="12"/>
  <c r="CO299" i="12"/>
  <c r="BM299" i="12"/>
  <c r="D299" i="12"/>
  <c r="AN299" i="12"/>
  <c r="BI299" i="12"/>
  <c r="S299" i="12"/>
  <c r="BB299" i="12"/>
  <c r="AX299" i="12"/>
  <c r="CZ299" i="12"/>
  <c r="F299" i="12"/>
  <c r="AV299" i="12"/>
  <c r="CP299" i="12"/>
  <c r="CJ299" i="12"/>
  <c r="AB299" i="12"/>
  <c r="BL299" i="12"/>
  <c r="AL299" i="12"/>
  <c r="C299" i="12"/>
  <c r="AR299" i="12"/>
  <c r="AU299" i="12"/>
  <c r="AT299" i="12"/>
  <c r="AK299" i="12"/>
  <c r="R299" i="12"/>
  <c r="CT299" i="12"/>
  <c r="CD263" i="12"/>
  <c r="AI263" i="12"/>
  <c r="BW263" i="12"/>
  <c r="CW263" i="12"/>
  <c r="L263" i="12"/>
  <c r="AE263" i="12"/>
  <c r="AL263" i="12"/>
  <c r="DA263" i="12"/>
  <c r="CH263" i="12"/>
  <c r="CQ263" i="12"/>
  <c r="BM263" i="12"/>
  <c r="BJ263" i="12"/>
  <c r="H263" i="12"/>
  <c r="CS263" i="12"/>
  <c r="Z263" i="12"/>
  <c r="D263" i="12"/>
  <c r="AD263" i="12"/>
  <c r="CI263" i="12"/>
  <c r="BS263" i="12"/>
  <c r="E263" i="12"/>
  <c r="BF263" i="12"/>
  <c r="BP263" i="12"/>
  <c r="AH263" i="12"/>
  <c r="CK263" i="12"/>
  <c r="AN263" i="12"/>
  <c r="C263" i="12"/>
  <c r="BR263" i="12"/>
  <c r="AP263" i="12"/>
  <c r="AO263" i="12"/>
  <c r="K263" i="12"/>
  <c r="CM263" i="12"/>
  <c r="CV263" i="12"/>
  <c r="V263" i="12"/>
  <c r="T263" i="12"/>
  <c r="CE263" i="12"/>
  <c r="R263" i="12"/>
  <c r="BC263" i="12"/>
  <c r="N263" i="12"/>
  <c r="BI263" i="12"/>
  <c r="J263" i="12"/>
  <c r="CT263" i="12"/>
  <c r="S263" i="12"/>
  <c r="BN263" i="12"/>
  <c r="CP263" i="12"/>
  <c r="AC263" i="12"/>
  <c r="BX263" i="12"/>
  <c r="BY263" i="12"/>
  <c r="AK263" i="12"/>
  <c r="BO263" i="12"/>
  <c r="BZ263" i="12"/>
  <c r="CC263" i="12"/>
  <c r="CY263" i="12"/>
  <c r="BK263" i="12"/>
  <c r="AJ263" i="12"/>
  <c r="CG263" i="12"/>
  <c r="BB263" i="12"/>
  <c r="BH263" i="12"/>
  <c r="P263" i="12"/>
  <c r="CL263" i="12"/>
  <c r="BE263" i="12"/>
  <c r="X263" i="12"/>
  <c r="CB263" i="12"/>
  <c r="CF263" i="12"/>
  <c r="BD263" i="12"/>
  <c r="I263" i="12"/>
  <c r="AY263" i="12"/>
  <c r="DB263" i="12"/>
  <c r="M263" i="12"/>
  <c r="Q263" i="12"/>
  <c r="BG263" i="12"/>
  <c r="Y263" i="12"/>
  <c r="U263" i="12"/>
  <c r="BT263" i="12"/>
  <c r="BQ263" i="12"/>
  <c r="AF263" i="12"/>
  <c r="BU263" i="12"/>
  <c r="CZ263" i="12"/>
  <c r="BA263" i="12"/>
  <c r="G263" i="12"/>
  <c r="AX263" i="12"/>
  <c r="CR263" i="12"/>
  <c r="CO263" i="12"/>
  <c r="AV263" i="12"/>
  <c r="AQ263" i="12"/>
  <c r="AU263" i="12"/>
  <c r="AG263" i="12"/>
  <c r="AR263" i="12"/>
  <c r="F263" i="12"/>
  <c r="DC263" i="12"/>
  <c r="AM263" i="12"/>
  <c r="W263" i="12"/>
  <c r="AW263" i="12"/>
  <c r="BL263" i="12"/>
  <c r="CA263" i="12"/>
  <c r="CN263" i="12"/>
  <c r="O263" i="12"/>
  <c r="CJ263" i="12"/>
  <c r="AB263" i="12"/>
  <c r="AA263" i="12"/>
  <c r="AS263" i="12"/>
  <c r="AT263" i="12"/>
  <c r="CX263" i="12"/>
  <c r="CU263" i="12"/>
  <c r="AZ263" i="12"/>
  <c r="BV263" i="12"/>
  <c r="AE313" i="12"/>
  <c r="BS313" i="12"/>
  <c r="AO313" i="12"/>
  <c r="AW313" i="12"/>
  <c r="AR313" i="12"/>
  <c r="AL313" i="12"/>
  <c r="F313" i="12"/>
  <c r="CI313" i="12"/>
  <c r="D313" i="12"/>
  <c r="BM313" i="12"/>
  <c r="AF313" i="12"/>
  <c r="CV313" i="12"/>
  <c r="DA313" i="12"/>
  <c r="BI313" i="12"/>
  <c r="AG313" i="12"/>
  <c r="O313" i="12"/>
  <c r="AU313" i="12"/>
  <c r="CY313" i="12"/>
  <c r="CJ313" i="12"/>
  <c r="U313" i="12"/>
  <c r="AY313" i="12"/>
  <c r="BC313" i="12"/>
  <c r="E313" i="12"/>
  <c r="T313" i="12"/>
  <c r="M313" i="12"/>
  <c r="CX313" i="12"/>
  <c r="CB313" i="12"/>
  <c r="BV313" i="12"/>
  <c r="AJ313" i="12"/>
  <c r="BN313" i="12"/>
  <c r="CS313" i="12"/>
  <c r="DB313" i="12"/>
  <c r="CH313" i="12"/>
  <c r="BZ313" i="12"/>
  <c r="P313" i="12"/>
  <c r="DC313" i="12"/>
  <c r="V313" i="12"/>
  <c r="BH313" i="12"/>
  <c r="CT313" i="12"/>
  <c r="AK313" i="12"/>
  <c r="AP313" i="12"/>
  <c r="AA313" i="12"/>
  <c r="AV313" i="12"/>
  <c r="Z313" i="12"/>
  <c r="CM313" i="12"/>
  <c r="AB313" i="12"/>
  <c r="Y313" i="12"/>
  <c r="CF313" i="12"/>
  <c r="CE313" i="12"/>
  <c r="AN313" i="12"/>
  <c r="W313" i="12"/>
  <c r="N313" i="12"/>
  <c r="BF313" i="12"/>
  <c r="BO313" i="12"/>
  <c r="R313" i="12"/>
  <c r="K313" i="12"/>
  <c r="CK313" i="12"/>
  <c r="CN313" i="12"/>
  <c r="BD313" i="12"/>
  <c r="AM313" i="12"/>
  <c r="CL313" i="12"/>
  <c r="CD313" i="12"/>
  <c r="AS313" i="12"/>
  <c r="BB313" i="12"/>
  <c r="I313" i="12"/>
  <c r="BE313" i="12"/>
  <c r="J313" i="12"/>
  <c r="BJ313" i="12"/>
  <c r="CG313" i="12"/>
  <c r="AC313" i="12"/>
  <c r="BU313" i="12"/>
  <c r="AI313" i="12"/>
  <c r="L313" i="12"/>
  <c r="CU313" i="12"/>
  <c r="AQ313" i="12"/>
  <c r="BL313" i="12"/>
  <c r="AX313" i="12"/>
  <c r="BQ313" i="12"/>
  <c r="BA313" i="12"/>
  <c r="CR313" i="12"/>
  <c r="C313" i="12"/>
  <c r="Q313" i="12"/>
  <c r="AD313" i="12"/>
  <c r="G313" i="12"/>
  <c r="AZ313" i="12"/>
  <c r="AT313" i="12"/>
  <c r="X313" i="12"/>
  <c r="BX313" i="12"/>
  <c r="H313" i="12"/>
  <c r="BG313" i="12"/>
  <c r="CZ313" i="12"/>
  <c r="BW313" i="12"/>
  <c r="CC313" i="12"/>
  <c r="CW313" i="12"/>
  <c r="BP313" i="12"/>
  <c r="BR313" i="12"/>
  <c r="CO313" i="12"/>
  <c r="CP313" i="12"/>
  <c r="AH313" i="12"/>
  <c r="CQ313" i="12"/>
  <c r="BK313" i="12"/>
  <c r="BY313" i="12"/>
  <c r="S313" i="12"/>
  <c r="BT313" i="12"/>
  <c r="CA313" i="12"/>
  <c r="CR294" i="12"/>
  <c r="AQ294" i="12"/>
  <c r="CN294" i="12"/>
  <c r="CK294" i="12"/>
  <c r="BZ294" i="12"/>
  <c r="AU294" i="12"/>
  <c r="L294" i="12"/>
  <c r="Q294" i="12"/>
  <c r="T294" i="12"/>
  <c r="V294" i="12"/>
  <c r="BT294" i="12"/>
  <c r="AX294" i="12"/>
  <c r="CL294" i="12"/>
  <c r="U294" i="12"/>
  <c r="BF294" i="12"/>
  <c r="J294" i="12"/>
  <c r="AB294" i="12"/>
  <c r="CP294" i="12"/>
  <c r="CM294" i="12"/>
  <c r="CG294" i="12"/>
  <c r="BU294" i="12"/>
  <c r="R294" i="12"/>
  <c r="CO294" i="12"/>
  <c r="AM294" i="12"/>
  <c r="AF294" i="12"/>
  <c r="AS294" i="12"/>
  <c r="Y294" i="12"/>
  <c r="BW294" i="12"/>
  <c r="C294" i="12"/>
  <c r="CS294" i="12"/>
  <c r="CC294" i="12"/>
  <c r="CX294" i="12"/>
  <c r="D294" i="12"/>
  <c r="F294" i="12"/>
  <c r="BL294" i="12"/>
  <c r="AZ294" i="12"/>
  <c r="AN294" i="12"/>
  <c r="BX294" i="12"/>
  <c r="CV294" i="12"/>
  <c r="O294" i="12"/>
  <c r="P294" i="12"/>
  <c r="AP294" i="12"/>
  <c r="CQ294" i="12"/>
  <c r="DA294" i="12"/>
  <c r="AO294" i="12"/>
  <c r="BB294" i="12"/>
  <c r="BR294" i="12"/>
  <c r="CB294" i="12"/>
  <c r="K294" i="12"/>
  <c r="AL294" i="12"/>
  <c r="S294" i="12"/>
  <c r="AD294" i="12"/>
  <c r="DC294" i="12"/>
  <c r="AK294" i="12"/>
  <c r="BY294" i="12"/>
  <c r="AT294" i="12"/>
  <c r="BI294" i="12"/>
  <c r="BM294" i="12"/>
  <c r="BS294" i="12"/>
  <c r="X294" i="12"/>
  <c r="BN294" i="12"/>
  <c r="I294" i="12"/>
  <c r="CW294" i="12"/>
  <c r="H294" i="12"/>
  <c r="AV294" i="12"/>
  <c r="AY294" i="12"/>
  <c r="G294" i="12"/>
  <c r="W294" i="12"/>
  <c r="BK294" i="12"/>
  <c r="N294" i="12"/>
  <c r="CU294" i="12"/>
  <c r="BD294" i="12"/>
  <c r="CA294" i="12"/>
  <c r="CD294" i="12"/>
  <c r="CY294" i="12"/>
  <c r="AJ294" i="12"/>
  <c r="BH294" i="12"/>
  <c r="E294" i="12"/>
  <c r="CH294" i="12"/>
  <c r="AC294" i="12"/>
  <c r="CF294" i="12"/>
  <c r="BV294" i="12"/>
  <c r="AI294" i="12"/>
  <c r="CE294" i="12"/>
  <c r="BJ294" i="12"/>
  <c r="AE294" i="12"/>
  <c r="CJ294" i="12"/>
  <c r="BE294" i="12"/>
  <c r="CI294" i="12"/>
  <c r="CT294" i="12"/>
  <c r="AR294" i="12"/>
  <c r="BG294" i="12"/>
  <c r="AG294" i="12"/>
  <c r="BO294" i="12"/>
  <c r="BP294" i="12"/>
  <c r="AA294" i="12"/>
  <c r="M294" i="12"/>
  <c r="CZ294" i="12"/>
  <c r="DB294" i="12"/>
  <c r="BA294" i="12"/>
  <c r="BQ294" i="12"/>
  <c r="Z294" i="12"/>
  <c r="AW294" i="12"/>
  <c r="AH294" i="12"/>
  <c r="BC294" i="12"/>
  <c r="BX231" i="12"/>
  <c r="CE231" i="12"/>
  <c r="G231" i="12"/>
  <c r="Z231" i="12"/>
  <c r="V231" i="12"/>
  <c r="AQ231" i="12"/>
  <c r="BA231" i="12"/>
  <c r="AT231" i="12"/>
  <c r="BD231" i="12"/>
  <c r="E231" i="12"/>
  <c r="AY231" i="12"/>
  <c r="U231" i="12"/>
  <c r="BL231" i="12"/>
  <c r="F231" i="12"/>
  <c r="AK231" i="12"/>
  <c r="I231" i="12"/>
  <c r="AX231" i="12"/>
  <c r="AL231" i="12"/>
  <c r="J231" i="12"/>
  <c r="AW231" i="12"/>
  <c r="DA231" i="12"/>
  <c r="BR231" i="12"/>
  <c r="CI231" i="12"/>
  <c r="BH231" i="12"/>
  <c r="R231" i="12"/>
  <c r="AB231" i="12"/>
  <c r="N231" i="12"/>
  <c r="X231" i="12"/>
  <c r="AZ231" i="12"/>
  <c r="BQ231" i="12"/>
  <c r="AS231" i="12"/>
  <c r="CH231" i="12"/>
  <c r="BZ231" i="12"/>
  <c r="BI231" i="12"/>
  <c r="W231" i="12"/>
  <c r="D231" i="12"/>
  <c r="AN231" i="12"/>
  <c r="S231" i="12"/>
  <c r="AH231" i="12"/>
  <c r="CQ231" i="12"/>
  <c r="AD231" i="12"/>
  <c r="Q231" i="12"/>
  <c r="BP231" i="12"/>
  <c r="CV231" i="12"/>
  <c r="CJ231" i="12"/>
  <c r="BC231" i="12"/>
  <c r="CX231" i="12"/>
  <c r="BN231" i="12"/>
  <c r="K231" i="12"/>
  <c r="O231" i="12"/>
  <c r="BK231" i="12"/>
  <c r="CD231" i="12"/>
  <c r="CS231" i="12"/>
  <c r="CR231" i="12"/>
  <c r="CP231" i="12"/>
  <c r="AC231" i="12"/>
  <c r="AR231" i="12"/>
  <c r="DC231" i="12"/>
  <c r="CM231" i="12"/>
  <c r="BU231" i="12"/>
  <c r="C231" i="12"/>
  <c r="Y231" i="12"/>
  <c r="CL231" i="12"/>
  <c r="CO231" i="12"/>
  <c r="BB231" i="12"/>
  <c r="AO231" i="12"/>
  <c r="BT231" i="12"/>
  <c r="CZ231" i="12"/>
  <c r="AV231" i="12"/>
  <c r="M231" i="12"/>
  <c r="AU231" i="12"/>
  <c r="BJ231" i="12"/>
  <c r="BY231" i="12"/>
  <c r="AJ231" i="12"/>
  <c r="AI231" i="12"/>
  <c r="AG231" i="12"/>
  <c r="BE231" i="12"/>
  <c r="BM231" i="12"/>
  <c r="H231" i="12"/>
  <c r="CF231" i="12"/>
  <c r="P231" i="12"/>
  <c r="CU231" i="12"/>
  <c r="L231" i="12"/>
  <c r="BF231" i="12"/>
  <c r="BV231" i="12"/>
  <c r="DB231" i="12"/>
  <c r="CC231" i="12"/>
  <c r="CK231" i="12"/>
  <c r="AP231" i="12"/>
  <c r="CA231" i="12"/>
  <c r="CB231" i="12"/>
  <c r="AE231" i="12"/>
  <c r="CN231" i="12"/>
  <c r="AM231" i="12"/>
  <c r="BO231" i="12"/>
  <c r="CY231" i="12"/>
  <c r="AF231" i="12"/>
  <c r="BS231" i="12"/>
  <c r="CT231" i="12"/>
  <c r="BW231" i="12"/>
  <c r="BG231" i="12"/>
  <c r="AA231" i="12"/>
  <c r="CG231" i="12"/>
  <c r="CW231" i="12"/>
  <c r="T231" i="12"/>
  <c r="AR228" i="12"/>
  <c r="Q228" i="12"/>
  <c r="CL228" i="12"/>
  <c r="R228" i="12"/>
  <c r="AU228" i="12"/>
  <c r="AO228" i="12"/>
  <c r="CV228" i="12"/>
  <c r="P228" i="12"/>
  <c r="BD228" i="12"/>
  <c r="BC228" i="12"/>
  <c r="AK228" i="12"/>
  <c r="CU228" i="12"/>
  <c r="O228" i="12"/>
  <c r="W228" i="12"/>
  <c r="AY228" i="12"/>
  <c r="CR228" i="12"/>
  <c r="BX228" i="12"/>
  <c r="V228" i="12"/>
  <c r="CQ228" i="12"/>
  <c r="BP228" i="12"/>
  <c r="CP228" i="12"/>
  <c r="AD228" i="12"/>
  <c r="AH228" i="12"/>
  <c r="AX228" i="12"/>
  <c r="AG228" i="12"/>
  <c r="BO228" i="12"/>
  <c r="CS228" i="12"/>
  <c r="DC228" i="12"/>
  <c r="C228" i="12"/>
  <c r="AV228" i="12"/>
  <c r="CE228" i="12"/>
  <c r="AQ228" i="12"/>
  <c r="BS228" i="12"/>
  <c r="J228" i="12"/>
  <c r="N228" i="12"/>
  <c r="AA228" i="12"/>
  <c r="AJ228" i="12"/>
  <c r="CN228" i="12"/>
  <c r="AN228" i="12"/>
  <c r="CX228" i="12"/>
  <c r="BL228" i="12"/>
  <c r="CW228" i="12"/>
  <c r="BZ228" i="12"/>
  <c r="BV228" i="12"/>
  <c r="AZ228" i="12"/>
  <c r="CJ228" i="12"/>
  <c r="H228" i="12"/>
  <c r="DA228" i="12"/>
  <c r="BR228" i="12"/>
  <c r="BN228" i="12"/>
  <c r="S228" i="12"/>
  <c r="CT228" i="12"/>
  <c r="BW228" i="12"/>
  <c r="BI228" i="12"/>
  <c r="K228" i="12"/>
  <c r="BK228" i="12"/>
  <c r="AT228" i="12"/>
  <c r="X228" i="12"/>
  <c r="CO228" i="12"/>
  <c r="AB228" i="12"/>
  <c r="I228" i="12"/>
  <c r="CI228" i="12"/>
  <c r="F228" i="12"/>
  <c r="CZ228" i="12"/>
  <c r="CY228" i="12"/>
  <c r="BH228" i="12"/>
  <c r="AE228" i="12"/>
  <c r="U228" i="12"/>
  <c r="AW228" i="12"/>
  <c r="CG228" i="12"/>
  <c r="AI228" i="12"/>
  <c r="BE228" i="12"/>
  <c r="CH228" i="12"/>
  <c r="BJ228" i="12"/>
  <c r="CC228" i="12"/>
  <c r="BA228" i="12"/>
  <c r="AP228" i="12"/>
  <c r="CA228" i="12"/>
  <c r="BY228" i="12"/>
  <c r="CB228" i="12"/>
  <c r="AS228" i="12"/>
  <c r="CF228" i="12"/>
  <c r="BT228" i="12"/>
  <c r="CM228" i="12"/>
  <c r="L228" i="12"/>
  <c r="BM228" i="12"/>
  <c r="BG228" i="12"/>
  <c r="Y228" i="12"/>
  <c r="E228" i="12"/>
  <c r="D228" i="12"/>
  <c r="AM228" i="12"/>
  <c r="M228" i="12"/>
  <c r="T228" i="12"/>
  <c r="BF228" i="12"/>
  <c r="BU228" i="12"/>
  <c r="AL228" i="12"/>
  <c r="G228" i="12"/>
  <c r="BB228" i="12"/>
  <c r="CK228" i="12"/>
  <c r="CD228" i="12"/>
  <c r="AF228" i="12"/>
  <c r="Z228" i="12"/>
  <c r="BQ228" i="12"/>
  <c r="DB228" i="12"/>
  <c r="AC228" i="12"/>
  <c r="CR268" i="12"/>
  <c r="CY268" i="12"/>
  <c r="BF268" i="12"/>
  <c r="BD268" i="12"/>
  <c r="BU268" i="12"/>
  <c r="BC268" i="12"/>
  <c r="S268" i="12"/>
  <c r="CQ268" i="12"/>
  <c r="Y268" i="12"/>
  <c r="AR268" i="12"/>
  <c r="N268" i="12"/>
  <c r="BW268" i="12"/>
  <c r="BM268" i="12"/>
  <c r="BX268" i="12"/>
  <c r="BA268" i="12"/>
  <c r="P268" i="12"/>
  <c r="AW268" i="12"/>
  <c r="I268" i="12"/>
  <c r="CB268" i="12"/>
  <c r="BV268" i="12"/>
  <c r="AH268" i="12"/>
  <c r="AB268" i="12"/>
  <c r="CS268" i="12"/>
  <c r="BL268" i="12"/>
  <c r="BY268" i="12"/>
  <c r="BI268" i="12"/>
  <c r="R268" i="12"/>
  <c r="CK268" i="12"/>
  <c r="BZ268" i="12"/>
  <c r="AO268" i="12"/>
  <c r="CU268" i="12"/>
  <c r="CO268" i="12"/>
  <c r="DA268" i="12"/>
  <c r="AA268" i="12"/>
  <c r="AL268" i="12"/>
  <c r="G268" i="12"/>
  <c r="AX268" i="12"/>
  <c r="X268" i="12"/>
  <c r="CZ268" i="12"/>
  <c r="C268" i="12"/>
  <c r="CG268" i="12"/>
  <c r="BQ268" i="12"/>
  <c r="V268" i="12"/>
  <c r="CF268" i="12"/>
  <c r="E268" i="12"/>
  <c r="W268" i="12"/>
  <c r="CM268" i="12"/>
  <c r="AG268" i="12"/>
  <c r="AC268" i="12"/>
  <c r="BJ268" i="12"/>
  <c r="BN268" i="12"/>
  <c r="Q268" i="12"/>
  <c r="AS268" i="12"/>
  <c r="BB268" i="12"/>
  <c r="AY268" i="12"/>
  <c r="D268" i="12"/>
  <c r="CW268" i="12"/>
  <c r="AN268" i="12"/>
  <c r="AU268" i="12"/>
  <c r="CC268" i="12"/>
  <c r="F268" i="12"/>
  <c r="BR268" i="12"/>
  <c r="AI268" i="12"/>
  <c r="BT268" i="12"/>
  <c r="CI268" i="12"/>
  <c r="AE268" i="12"/>
  <c r="AM268" i="12"/>
  <c r="T268" i="12"/>
  <c r="AZ268" i="12"/>
  <c r="BS268" i="12"/>
  <c r="CN268" i="12"/>
  <c r="CL268" i="12"/>
  <c r="AP268" i="12"/>
  <c r="CJ268" i="12"/>
  <c r="CP268" i="12"/>
  <c r="M268" i="12"/>
  <c r="BH268" i="12"/>
  <c r="CD268" i="12"/>
  <c r="AK268" i="12"/>
  <c r="CT268" i="12"/>
  <c r="BK268" i="12"/>
  <c r="DC268" i="12"/>
  <c r="J268" i="12"/>
  <c r="AV268" i="12"/>
  <c r="DB268" i="12"/>
  <c r="BG268" i="12"/>
  <c r="Z268" i="12"/>
  <c r="H268" i="12"/>
  <c r="CE268" i="12"/>
  <c r="CA268" i="12"/>
  <c r="CX268" i="12"/>
  <c r="AD268" i="12"/>
  <c r="BO268" i="12"/>
  <c r="CH268" i="12"/>
  <c r="AT268" i="12"/>
  <c r="AF268" i="12"/>
  <c r="K268" i="12"/>
  <c r="O268" i="12"/>
  <c r="AJ268" i="12"/>
  <c r="AQ268" i="12"/>
  <c r="CV268" i="12"/>
  <c r="BP268" i="12"/>
  <c r="BE268" i="12"/>
  <c r="U268" i="12"/>
  <c r="L268" i="12"/>
  <c r="L258" i="12"/>
  <c r="CM258" i="12"/>
  <c r="BU258" i="12"/>
  <c r="AG258" i="12"/>
  <c r="CV258" i="12"/>
  <c r="AJ258" i="12"/>
  <c r="T258" i="12"/>
  <c r="N258" i="12"/>
  <c r="R258" i="12"/>
  <c r="CQ258" i="12"/>
  <c r="BD258" i="12"/>
  <c r="AT258" i="12"/>
  <c r="CA258" i="12"/>
  <c r="S258" i="12"/>
  <c r="E258" i="12"/>
  <c r="AH258" i="12"/>
  <c r="CN258" i="12"/>
  <c r="AY258" i="12"/>
  <c r="AL258" i="12"/>
  <c r="AO258" i="12"/>
  <c r="AB258" i="12"/>
  <c r="X258" i="12"/>
  <c r="BT258" i="12"/>
  <c r="BH258" i="12"/>
  <c r="CL258" i="12"/>
  <c r="BO258" i="12"/>
  <c r="BJ258" i="12"/>
  <c r="AV258" i="12"/>
  <c r="BG258" i="12"/>
  <c r="BV258" i="12"/>
  <c r="CK258" i="12"/>
  <c r="CB258" i="12"/>
  <c r="AM258" i="12"/>
  <c r="DA258" i="12"/>
  <c r="BR258" i="12"/>
  <c r="BF258" i="12"/>
  <c r="BQ258" i="12"/>
  <c r="CY258" i="12"/>
  <c r="G258" i="12"/>
  <c r="F258" i="12"/>
  <c r="CT258" i="12"/>
  <c r="H258" i="12"/>
  <c r="AS258" i="12"/>
  <c r="Z258" i="12"/>
  <c r="BX258" i="12"/>
  <c r="CP258" i="12"/>
  <c r="AR258" i="12"/>
  <c r="AC258" i="12"/>
  <c r="AF258" i="12"/>
  <c r="CI258" i="12"/>
  <c r="C258" i="12"/>
  <c r="BS258" i="12"/>
  <c r="CD258" i="12"/>
  <c r="CC258" i="12"/>
  <c r="AP258" i="12"/>
  <c r="BZ258" i="12"/>
  <c r="CO258" i="12"/>
  <c r="AQ258" i="12"/>
  <c r="P258" i="12"/>
  <c r="BB258" i="12"/>
  <c r="DC258" i="12"/>
  <c r="BP258" i="12"/>
  <c r="AK258" i="12"/>
  <c r="AN258" i="12"/>
  <c r="AA258" i="12"/>
  <c r="BN258" i="12"/>
  <c r="CS258" i="12"/>
  <c r="BY258" i="12"/>
  <c r="BE258" i="12"/>
  <c r="BM258" i="12"/>
  <c r="I258" i="12"/>
  <c r="DB258" i="12"/>
  <c r="CX258" i="12"/>
  <c r="U258" i="12"/>
  <c r="O258" i="12"/>
  <c r="V258" i="12"/>
  <c r="BI258" i="12"/>
  <c r="AI258" i="12"/>
  <c r="M258" i="12"/>
  <c r="CU258" i="12"/>
  <c r="BC258" i="12"/>
  <c r="AX258" i="12"/>
  <c r="CH258" i="12"/>
  <c r="CR258" i="12"/>
  <c r="Q258" i="12"/>
  <c r="BW258" i="12"/>
  <c r="CE258" i="12"/>
  <c r="CZ258" i="12"/>
  <c r="BL258" i="12"/>
  <c r="K258" i="12"/>
  <c r="Y258" i="12"/>
  <c r="AZ258" i="12"/>
  <c r="D258" i="12"/>
  <c r="CJ258" i="12"/>
  <c r="CW258" i="12"/>
  <c r="J258" i="12"/>
  <c r="AU258" i="12"/>
  <c r="CF258" i="12"/>
  <c r="BA258" i="12"/>
  <c r="AD258" i="12"/>
  <c r="BK258" i="12"/>
  <c r="CG258" i="12"/>
  <c r="AE258" i="12"/>
  <c r="W258" i="12"/>
  <c r="AW258" i="12"/>
  <c r="CD303" i="12"/>
  <c r="R303" i="12"/>
  <c r="CQ303" i="12"/>
  <c r="AA303" i="12"/>
  <c r="U303" i="12"/>
  <c r="BO303" i="12"/>
  <c r="DA303" i="12"/>
  <c r="I303" i="12"/>
  <c r="CC303" i="12"/>
  <c r="AS303" i="12"/>
  <c r="BK303" i="12"/>
  <c r="BC303" i="12"/>
  <c r="AU303" i="12"/>
  <c r="CN303" i="12"/>
  <c r="AI303" i="12"/>
  <c r="CX303" i="12"/>
  <c r="AW303" i="12"/>
  <c r="BV303" i="12"/>
  <c r="CT303" i="12"/>
  <c r="T303" i="12"/>
  <c r="BL303" i="12"/>
  <c r="BY303" i="12"/>
  <c r="Q303" i="12"/>
  <c r="BP303" i="12"/>
  <c r="L303" i="12"/>
  <c r="CL303" i="12"/>
  <c r="AM303" i="12"/>
  <c r="CK303" i="12"/>
  <c r="CR303" i="12"/>
  <c r="CZ303" i="12"/>
  <c r="DC303" i="12"/>
  <c r="AZ303" i="12"/>
  <c r="BG303" i="12"/>
  <c r="F303" i="12"/>
  <c r="CF303" i="12"/>
  <c r="CW303" i="12"/>
  <c r="P303" i="12"/>
  <c r="BW303" i="12"/>
  <c r="BE303" i="12"/>
  <c r="X303" i="12"/>
  <c r="BS303" i="12"/>
  <c r="BN303" i="12"/>
  <c r="CB303" i="12"/>
  <c r="CO303" i="12"/>
  <c r="N303" i="12"/>
  <c r="CV303" i="12"/>
  <c r="CE303" i="12"/>
  <c r="CS303" i="12"/>
  <c r="AV303" i="12"/>
  <c r="BF303" i="12"/>
  <c r="CG303" i="12"/>
  <c r="AO303" i="12"/>
  <c r="BB303" i="12"/>
  <c r="BH303" i="12"/>
  <c r="BU303" i="12"/>
  <c r="AH303" i="12"/>
  <c r="BI303" i="12"/>
  <c r="BT303" i="12"/>
  <c r="H303" i="12"/>
  <c r="AQ303" i="12"/>
  <c r="O303" i="12"/>
  <c r="CI303" i="12"/>
  <c r="BZ303" i="12"/>
  <c r="CM303" i="12"/>
  <c r="AP303" i="12"/>
  <c r="AG303" i="12"/>
  <c r="AX303" i="12"/>
  <c r="DB303" i="12"/>
  <c r="AF303" i="12"/>
  <c r="CH303" i="12"/>
  <c r="S303" i="12"/>
  <c r="BM303" i="12"/>
  <c r="BD303" i="12"/>
  <c r="M303" i="12"/>
  <c r="CP303" i="12"/>
  <c r="J303" i="12"/>
  <c r="CU303" i="12"/>
  <c r="AJ303" i="12"/>
  <c r="AC303" i="12"/>
  <c r="AD303" i="12"/>
  <c r="BJ303" i="12"/>
  <c r="CY303" i="12"/>
  <c r="CJ303" i="12"/>
  <c r="D303" i="12"/>
  <c r="V303" i="12"/>
  <c r="AN303" i="12"/>
  <c r="AB303" i="12"/>
  <c r="AL303" i="12"/>
  <c r="Y303" i="12"/>
  <c r="AT303" i="12"/>
  <c r="W303" i="12"/>
  <c r="E303" i="12"/>
  <c r="BQ303" i="12"/>
  <c r="BA303" i="12"/>
  <c r="Z303" i="12"/>
  <c r="AR303" i="12"/>
  <c r="K303" i="12"/>
  <c r="AY303" i="12"/>
  <c r="BX303" i="12"/>
  <c r="AK303" i="12"/>
  <c r="BR303" i="12"/>
  <c r="C303" i="12"/>
  <c r="CA303" i="12"/>
  <c r="AE303" i="12"/>
  <c r="G303" i="12"/>
  <c r="CM240" i="12"/>
  <c r="BD240" i="12"/>
  <c r="CN240" i="12"/>
  <c r="AU240" i="12"/>
  <c r="BH240" i="12"/>
  <c r="D240" i="12"/>
  <c r="BS240" i="12"/>
  <c r="BP240" i="12"/>
  <c r="BW240" i="12"/>
  <c r="G240" i="12"/>
  <c r="X240" i="12"/>
  <c r="BV240" i="12"/>
  <c r="CU240" i="12"/>
  <c r="AY240" i="12"/>
  <c r="AV240" i="12"/>
  <c r="BA240" i="12"/>
  <c r="H240" i="12"/>
  <c r="BU240" i="12"/>
  <c r="CL240" i="12"/>
  <c r="CA240" i="12"/>
  <c r="CE240" i="12"/>
  <c r="BM240" i="12"/>
  <c r="DB240" i="12"/>
  <c r="T240" i="12"/>
  <c r="AL240" i="12"/>
  <c r="C240" i="12"/>
  <c r="AD240" i="12"/>
  <c r="AT240" i="12"/>
  <c r="K240" i="12"/>
  <c r="AB240" i="12"/>
  <c r="BR240" i="12"/>
  <c r="AN240" i="12"/>
  <c r="AZ240" i="12"/>
  <c r="AI240" i="12"/>
  <c r="CY240" i="12"/>
  <c r="CZ240" i="12"/>
  <c r="AS240" i="12"/>
  <c r="P240" i="12"/>
  <c r="N240" i="12"/>
  <c r="U240" i="12"/>
  <c r="CF240" i="12"/>
  <c r="AK240" i="12"/>
  <c r="Y240" i="12"/>
  <c r="CV240" i="12"/>
  <c r="R240" i="12"/>
  <c r="J240" i="12"/>
  <c r="BB240" i="12"/>
  <c r="AP240" i="12"/>
  <c r="BX240" i="12"/>
  <c r="BY240" i="12"/>
  <c r="I240" i="12"/>
  <c r="CW240" i="12"/>
  <c r="CX240" i="12"/>
  <c r="BK240" i="12"/>
  <c r="BI240" i="12"/>
  <c r="AX240" i="12"/>
  <c r="CK240" i="12"/>
  <c r="BT240" i="12"/>
  <c r="L240" i="12"/>
  <c r="BQ240" i="12"/>
  <c r="CT240" i="12"/>
  <c r="CH240" i="12"/>
  <c r="Z240" i="12"/>
  <c r="AQ240" i="12"/>
  <c r="BG240" i="12"/>
  <c r="CP240" i="12"/>
  <c r="CO240" i="12"/>
  <c r="DC240" i="12"/>
  <c r="AM240" i="12"/>
  <c r="V240" i="12"/>
  <c r="CJ240" i="12"/>
  <c r="BL240" i="12"/>
  <c r="M240" i="12"/>
  <c r="CD240" i="12"/>
  <c r="AW240" i="12"/>
  <c r="BO240" i="12"/>
  <c r="CR240" i="12"/>
  <c r="BZ240" i="12"/>
  <c r="AE240" i="12"/>
  <c r="CC240" i="12"/>
  <c r="AH240" i="12"/>
  <c r="CG240" i="12"/>
  <c r="AA240" i="12"/>
  <c r="AC240" i="12"/>
  <c r="BC240" i="12"/>
  <c r="AG240" i="12"/>
  <c r="BN240" i="12"/>
  <c r="DA240" i="12"/>
  <c r="CS240" i="12"/>
  <c r="CB240" i="12"/>
  <c r="CQ240" i="12"/>
  <c r="AF240" i="12"/>
  <c r="AR240" i="12"/>
  <c r="S240" i="12"/>
  <c r="AJ240" i="12"/>
  <c r="O240" i="12"/>
  <c r="Q240" i="12"/>
  <c r="CI240" i="12"/>
  <c r="W240" i="12"/>
  <c r="F240" i="12"/>
  <c r="E240" i="12"/>
  <c r="BJ240" i="12"/>
  <c r="BE240" i="12"/>
  <c r="BF240" i="12"/>
  <c r="AO240" i="12"/>
  <c r="AJ251" i="12"/>
  <c r="C251" i="12"/>
  <c r="BA251" i="12"/>
  <c r="AF251" i="12"/>
  <c r="CO251" i="12"/>
  <c r="CD251" i="12"/>
  <c r="AL251" i="12"/>
  <c r="CY251" i="12"/>
  <c r="BL251" i="12"/>
  <c r="CE251" i="12"/>
  <c r="BM251" i="12"/>
  <c r="BW251" i="12"/>
  <c r="V251" i="12"/>
  <c r="O251" i="12"/>
  <c r="AM251" i="12"/>
  <c r="BB251" i="12"/>
  <c r="AR251" i="12"/>
  <c r="AS251" i="12"/>
  <c r="CT251" i="12"/>
  <c r="AI251" i="12"/>
  <c r="AE251" i="12"/>
  <c r="CW251" i="12"/>
  <c r="CJ251" i="12"/>
  <c r="L251" i="12"/>
  <c r="DB251" i="12"/>
  <c r="BN251" i="12"/>
  <c r="CF251" i="12"/>
  <c r="G251" i="12"/>
  <c r="CM251" i="12"/>
  <c r="CZ251" i="12"/>
  <c r="BG251" i="12"/>
  <c r="P251" i="12"/>
  <c r="BS251" i="12"/>
  <c r="BH251" i="12"/>
  <c r="I251" i="12"/>
  <c r="AG251" i="12"/>
  <c r="BY251" i="12"/>
  <c r="K251" i="12"/>
  <c r="J251" i="12"/>
  <c r="BP251" i="12"/>
  <c r="BK251" i="12"/>
  <c r="CG251" i="12"/>
  <c r="BX251" i="12"/>
  <c r="AT251" i="12"/>
  <c r="AW251" i="12"/>
  <c r="CX251" i="12"/>
  <c r="T251" i="12"/>
  <c r="DC251" i="12"/>
  <c r="AK251" i="12"/>
  <c r="CK251" i="12"/>
  <c r="AH251" i="12"/>
  <c r="S251" i="12"/>
  <c r="AV251" i="12"/>
  <c r="BD251" i="12"/>
  <c r="CI251" i="12"/>
  <c r="BU251" i="12"/>
  <c r="E251" i="12"/>
  <c r="AB251" i="12"/>
  <c r="AD251" i="12"/>
  <c r="AY251" i="12"/>
  <c r="CP251" i="12"/>
  <c r="X251" i="12"/>
  <c r="AO251" i="12"/>
  <c r="CN251" i="12"/>
  <c r="BC251" i="12"/>
  <c r="CC251" i="12"/>
  <c r="AQ251" i="12"/>
  <c r="BI251" i="12"/>
  <c r="CR251" i="12"/>
  <c r="BZ251" i="12"/>
  <c r="Y251" i="12"/>
  <c r="U251" i="12"/>
  <c r="BV251" i="12"/>
  <c r="D251" i="12"/>
  <c r="DA251" i="12"/>
  <c r="AX251" i="12"/>
  <c r="Q251" i="12"/>
  <c r="W251" i="12"/>
  <c r="AU251" i="12"/>
  <c r="CH251" i="12"/>
  <c r="BJ251" i="12"/>
  <c r="AA251" i="12"/>
  <c r="AN251" i="12"/>
  <c r="AP251" i="12"/>
  <c r="CL251" i="12"/>
  <c r="CQ251" i="12"/>
  <c r="AC251" i="12"/>
  <c r="BO251" i="12"/>
  <c r="AZ251" i="12"/>
  <c r="CA251" i="12"/>
  <c r="R251" i="12"/>
  <c r="F251" i="12"/>
  <c r="Z251" i="12"/>
  <c r="BE251" i="12"/>
  <c r="BT251" i="12"/>
  <c r="M251" i="12"/>
  <c r="BQ251" i="12"/>
  <c r="CB251" i="12"/>
  <c r="BF251" i="12"/>
  <c r="BR251" i="12"/>
  <c r="CV251" i="12"/>
  <c r="N251" i="12"/>
  <c r="CU251" i="12"/>
  <c r="CS251" i="12"/>
  <c r="H251" i="12"/>
  <c r="BA328" i="12"/>
  <c r="BU328" i="12"/>
  <c r="AV328" i="12"/>
  <c r="CJ328" i="12"/>
  <c r="K328" i="12"/>
  <c r="V328" i="12"/>
  <c r="CU328" i="12"/>
  <c r="CY328" i="12"/>
  <c r="I328" i="12"/>
  <c r="AI328" i="12"/>
  <c r="BP328" i="12"/>
  <c r="CL328" i="12"/>
  <c r="DC328" i="12"/>
  <c r="AP328" i="12"/>
  <c r="AX328" i="12"/>
  <c r="BH328" i="12"/>
  <c r="C328" i="12"/>
  <c r="AN328" i="12"/>
  <c r="D328" i="12"/>
  <c r="W328" i="12"/>
  <c r="BZ328" i="12"/>
  <c r="CK328" i="12"/>
  <c r="AO328" i="12"/>
  <c r="AH328" i="12"/>
  <c r="CC328" i="12"/>
  <c r="F328" i="12"/>
  <c r="BB328" i="12"/>
  <c r="BK328" i="12"/>
  <c r="O328" i="12"/>
  <c r="AW328" i="12"/>
  <c r="G328" i="12"/>
  <c r="AY328" i="12"/>
  <c r="Y328" i="12"/>
  <c r="AA328" i="12"/>
  <c r="AR328" i="12"/>
  <c r="BJ328" i="12"/>
  <c r="AZ328" i="12"/>
  <c r="CF328" i="12"/>
  <c r="BQ328" i="12"/>
  <c r="AM328" i="12"/>
  <c r="CA328" i="12"/>
  <c r="DB328" i="12"/>
  <c r="BE328" i="12"/>
  <c r="AK328" i="12"/>
  <c r="CM328" i="12"/>
  <c r="Z328" i="12"/>
  <c r="BS328" i="12"/>
  <c r="L328" i="12"/>
  <c r="P328" i="12"/>
  <c r="CB328" i="12"/>
  <c r="DA328" i="12"/>
  <c r="AB328" i="12"/>
  <c r="CR328" i="12"/>
  <c r="H328" i="12"/>
  <c r="BX328" i="12"/>
  <c r="CE328" i="12"/>
  <c r="Q328" i="12"/>
  <c r="CO328" i="12"/>
  <c r="BO328" i="12"/>
  <c r="BI328" i="12"/>
  <c r="BL328" i="12"/>
  <c r="CG328" i="12"/>
  <c r="BY328" i="12"/>
  <c r="X328" i="12"/>
  <c r="BR328" i="12"/>
  <c r="AF328" i="12"/>
  <c r="CX328" i="12"/>
  <c r="AL328" i="12"/>
  <c r="AD328" i="12"/>
  <c r="CP328" i="12"/>
  <c r="CD328" i="12"/>
  <c r="BC328" i="12"/>
  <c r="U328" i="12"/>
  <c r="CT328" i="12"/>
  <c r="BV328" i="12"/>
  <c r="AE328" i="12"/>
  <c r="CW328" i="12"/>
  <c r="CI328" i="12"/>
  <c r="BT328" i="12"/>
  <c r="CZ328" i="12"/>
  <c r="N328" i="12"/>
  <c r="AC328" i="12"/>
  <c r="J328" i="12"/>
  <c r="AS328" i="12"/>
  <c r="AQ328" i="12"/>
  <c r="BG328" i="12"/>
  <c r="CS328" i="12"/>
  <c r="BF328" i="12"/>
  <c r="T328" i="12"/>
  <c r="CH328" i="12"/>
  <c r="CV328" i="12"/>
  <c r="BN328" i="12"/>
  <c r="CN328" i="12"/>
  <c r="BW328" i="12"/>
  <c r="S328" i="12"/>
  <c r="R328" i="12"/>
  <c r="AT328" i="12"/>
  <c r="AG328" i="12"/>
  <c r="BM328" i="12"/>
  <c r="CQ328" i="12"/>
  <c r="E328" i="12"/>
  <c r="AU328" i="12"/>
  <c r="BD328" i="12"/>
  <c r="AJ328" i="12"/>
  <c r="M328" i="12"/>
  <c r="J262" i="12"/>
  <c r="BI262" i="12"/>
  <c r="BU262" i="12"/>
  <c r="CS262" i="12"/>
  <c r="R262" i="12"/>
  <c r="BY262" i="12"/>
  <c r="V262" i="12"/>
  <c r="AV262" i="12"/>
  <c r="H262" i="12"/>
  <c r="AU262" i="12"/>
  <c r="CI262" i="12"/>
  <c r="AJ262" i="12"/>
  <c r="CB262" i="12"/>
  <c r="P262" i="12"/>
  <c r="AG262" i="12"/>
  <c r="O262" i="12"/>
  <c r="AT262" i="12"/>
  <c r="E262" i="12"/>
  <c r="BE262" i="12"/>
  <c r="CX262" i="12"/>
  <c r="K262" i="12"/>
  <c r="AO262" i="12"/>
  <c r="CH262" i="12"/>
  <c r="CK262" i="12"/>
  <c r="BJ262" i="12"/>
  <c r="AK262" i="12"/>
  <c r="AD262" i="12"/>
  <c r="BS262" i="12"/>
  <c r="AC262" i="12"/>
  <c r="AB262" i="12"/>
  <c r="AZ262" i="12"/>
  <c r="F262" i="12"/>
  <c r="BA262" i="12"/>
  <c r="BC262" i="12"/>
  <c r="CU262" i="12"/>
  <c r="AR262" i="12"/>
  <c r="BN262" i="12"/>
  <c r="BT262" i="12"/>
  <c r="AS262" i="12"/>
  <c r="CE262" i="12"/>
  <c r="M262" i="12"/>
  <c r="AH262" i="12"/>
  <c r="BB262" i="12"/>
  <c r="CF262" i="12"/>
  <c r="N262" i="12"/>
  <c r="CO262" i="12"/>
  <c r="W262" i="12"/>
  <c r="CL262" i="12"/>
  <c r="AF262" i="12"/>
  <c r="D262" i="12"/>
  <c r="BO262" i="12"/>
  <c r="AL262" i="12"/>
  <c r="S262" i="12"/>
  <c r="CN262" i="12"/>
  <c r="L262" i="12"/>
  <c r="BV262" i="12"/>
  <c r="CQ262" i="12"/>
  <c r="CM262" i="12"/>
  <c r="U262" i="12"/>
  <c r="CY262" i="12"/>
  <c r="BX262" i="12"/>
  <c r="BP262" i="12"/>
  <c r="I262" i="12"/>
  <c r="DC262" i="12"/>
  <c r="BD262" i="12"/>
  <c r="BL262" i="12"/>
  <c r="CA262" i="12"/>
  <c r="CV262" i="12"/>
  <c r="BH262" i="12"/>
  <c r="BG262" i="12"/>
  <c r="CG262" i="12"/>
  <c r="CC262" i="12"/>
  <c r="Y262" i="12"/>
  <c r="DA262" i="12"/>
  <c r="X262" i="12"/>
  <c r="CZ262" i="12"/>
  <c r="CJ262" i="12"/>
  <c r="BR262" i="12"/>
  <c r="CW262" i="12"/>
  <c r="AE262" i="12"/>
  <c r="AI262" i="12"/>
  <c r="AM262" i="12"/>
  <c r="AP262" i="12"/>
  <c r="BW262" i="12"/>
  <c r="C262" i="12"/>
  <c r="AA262" i="12"/>
  <c r="BF262" i="12"/>
  <c r="T262" i="12"/>
  <c r="AY262" i="12"/>
  <c r="CD262" i="12"/>
  <c r="CR262" i="12"/>
  <c r="Q262" i="12"/>
  <c r="AQ262" i="12"/>
  <c r="BZ262" i="12"/>
  <c r="BK262" i="12"/>
  <c r="BM262" i="12"/>
  <c r="CP262" i="12"/>
  <c r="Z262" i="12"/>
  <c r="CT262" i="12"/>
  <c r="DB262" i="12"/>
  <c r="AW262" i="12"/>
  <c r="AX262" i="12"/>
  <c r="BQ262" i="12"/>
  <c r="AN262" i="12"/>
  <c r="G262" i="12"/>
  <c r="BP239" i="12"/>
  <c r="D239" i="12"/>
  <c r="BK239" i="12"/>
  <c r="E239" i="12"/>
  <c r="BN239" i="12"/>
  <c r="AA239" i="12"/>
  <c r="W239" i="12"/>
  <c r="O239" i="12"/>
  <c r="CL239" i="12"/>
  <c r="BS239" i="12"/>
  <c r="P239" i="12"/>
  <c r="CI239" i="12"/>
  <c r="CR239" i="12"/>
  <c r="R239" i="12"/>
  <c r="CD239" i="12"/>
  <c r="CN239" i="12"/>
  <c r="AK239" i="12"/>
  <c r="AC239" i="12"/>
  <c r="DC239" i="12"/>
  <c r="AS239" i="12"/>
  <c r="C239" i="12"/>
  <c r="BH239" i="12"/>
  <c r="BX239" i="12"/>
  <c r="AZ239" i="12"/>
  <c r="G239" i="12"/>
  <c r="BI239" i="12"/>
  <c r="BM239" i="12"/>
  <c r="I239" i="12"/>
  <c r="BT239" i="12"/>
  <c r="AF239" i="12"/>
  <c r="Q239" i="12"/>
  <c r="BQ239" i="12"/>
  <c r="CG239" i="12"/>
  <c r="BU239" i="12"/>
  <c r="AP239" i="12"/>
  <c r="CK239" i="12"/>
  <c r="CW239" i="12"/>
  <c r="BB239" i="12"/>
  <c r="BA239" i="12"/>
  <c r="Z239" i="12"/>
  <c r="AL239" i="12"/>
  <c r="K239" i="12"/>
  <c r="AH239" i="12"/>
  <c r="CB239" i="12"/>
  <c r="AQ239" i="12"/>
  <c r="AE239" i="12"/>
  <c r="CO239" i="12"/>
  <c r="BJ239" i="12"/>
  <c r="J239" i="12"/>
  <c r="BC239" i="12"/>
  <c r="CM239" i="12"/>
  <c r="L239" i="12"/>
  <c r="BV239" i="12"/>
  <c r="AX239" i="12"/>
  <c r="BO239" i="12"/>
  <c r="CC239" i="12"/>
  <c r="BG239" i="12"/>
  <c r="CX239" i="12"/>
  <c r="U239" i="12"/>
  <c r="AM239" i="12"/>
  <c r="BW239" i="12"/>
  <c r="CQ239" i="12"/>
  <c r="DB239" i="12"/>
  <c r="AB239" i="12"/>
  <c r="BD239" i="12"/>
  <c r="CA239" i="12"/>
  <c r="CF239" i="12"/>
  <c r="AU239" i="12"/>
  <c r="BZ239" i="12"/>
  <c r="AD239" i="12"/>
  <c r="AI239" i="12"/>
  <c r="CS239" i="12"/>
  <c r="CY239" i="12"/>
  <c r="AJ239" i="12"/>
  <c r="AR239" i="12"/>
  <c r="Y239" i="12"/>
  <c r="AT239" i="12"/>
  <c r="BE239" i="12"/>
  <c r="CH239" i="12"/>
  <c r="DA239" i="12"/>
  <c r="M239" i="12"/>
  <c r="CT239" i="12"/>
  <c r="CE239" i="12"/>
  <c r="CZ239" i="12"/>
  <c r="BF239" i="12"/>
  <c r="X239" i="12"/>
  <c r="CJ239" i="12"/>
  <c r="AW239" i="12"/>
  <c r="S239" i="12"/>
  <c r="AO239" i="12"/>
  <c r="BY239" i="12"/>
  <c r="F239" i="12"/>
  <c r="AY239" i="12"/>
  <c r="CP239" i="12"/>
  <c r="AN239" i="12"/>
  <c r="T239" i="12"/>
  <c r="V239" i="12"/>
  <c r="H239" i="12"/>
  <c r="N239" i="12"/>
  <c r="AV239" i="12"/>
  <c r="AG239" i="12"/>
  <c r="BL239" i="12"/>
  <c r="CU239" i="12"/>
  <c r="BR239" i="12"/>
  <c r="CV239" i="12"/>
  <c r="CZ280" i="12"/>
  <c r="AA280" i="12"/>
  <c r="AB280" i="12"/>
  <c r="AX280" i="12"/>
  <c r="BI280" i="12"/>
  <c r="CP280" i="12"/>
  <c r="CY280" i="12"/>
  <c r="P280" i="12"/>
  <c r="AS280" i="12"/>
  <c r="CW280" i="12"/>
  <c r="S280" i="12"/>
  <c r="E280" i="12"/>
  <c r="H280" i="12"/>
  <c r="J280" i="12"/>
  <c r="BM280" i="12"/>
  <c r="L280" i="12"/>
  <c r="AL280" i="12"/>
  <c r="CJ280" i="12"/>
  <c r="V280" i="12"/>
  <c r="BB280" i="12"/>
  <c r="CS280" i="12"/>
  <c r="CO280" i="12"/>
  <c r="M280" i="12"/>
  <c r="CV280" i="12"/>
  <c r="AD280" i="12"/>
  <c r="CN280" i="12"/>
  <c r="BQ280" i="12"/>
  <c r="Z280" i="12"/>
  <c r="CF280" i="12"/>
  <c r="G280" i="12"/>
  <c r="Q280" i="12"/>
  <c r="CH280" i="12"/>
  <c r="AY280" i="12"/>
  <c r="BR280" i="12"/>
  <c r="DC280" i="12"/>
  <c r="AK280" i="12"/>
  <c r="BG280" i="12"/>
  <c r="CM280" i="12"/>
  <c r="AU280" i="12"/>
  <c r="BX280" i="12"/>
  <c r="CE280" i="12"/>
  <c r="X280" i="12"/>
  <c r="BZ280" i="12"/>
  <c r="BW280" i="12"/>
  <c r="AJ280" i="12"/>
  <c r="C280" i="12"/>
  <c r="BH280" i="12"/>
  <c r="AI280" i="12"/>
  <c r="BJ280" i="12"/>
  <c r="BE280" i="12"/>
  <c r="BT280" i="12"/>
  <c r="DB280" i="12"/>
  <c r="AV280" i="12"/>
  <c r="CD280" i="12"/>
  <c r="N280" i="12"/>
  <c r="BV280" i="12"/>
  <c r="BK280" i="12"/>
  <c r="BS280" i="12"/>
  <c r="CB280" i="12"/>
  <c r="W280" i="12"/>
  <c r="BU280" i="12"/>
  <c r="BP280" i="12"/>
  <c r="BY280" i="12"/>
  <c r="AT280" i="12"/>
  <c r="AC280" i="12"/>
  <c r="AE280" i="12"/>
  <c r="D280" i="12"/>
  <c r="AF280" i="12"/>
  <c r="U280" i="12"/>
  <c r="AG280" i="12"/>
  <c r="AP280" i="12"/>
  <c r="BL280" i="12"/>
  <c r="AQ280" i="12"/>
  <c r="CX280" i="12"/>
  <c r="BO280" i="12"/>
  <c r="BF280" i="12"/>
  <c r="BA280" i="12"/>
  <c r="CA280" i="12"/>
  <c r="F280" i="12"/>
  <c r="CK280" i="12"/>
  <c r="CQ280" i="12"/>
  <c r="CG280" i="12"/>
  <c r="BC280" i="12"/>
  <c r="AN280" i="12"/>
  <c r="CI280" i="12"/>
  <c r="DA280" i="12"/>
  <c r="AW280" i="12"/>
  <c r="CT280" i="12"/>
  <c r="R280" i="12"/>
  <c r="AO280" i="12"/>
  <c r="CL280" i="12"/>
  <c r="CR280" i="12"/>
  <c r="CC280" i="12"/>
  <c r="O280" i="12"/>
  <c r="I280" i="12"/>
  <c r="BN280" i="12"/>
  <c r="K280" i="12"/>
  <c r="AZ280" i="12"/>
  <c r="AR280" i="12"/>
  <c r="Y280" i="12"/>
  <c r="AM280" i="12"/>
  <c r="CU280" i="12"/>
  <c r="AH280" i="12"/>
  <c r="T280" i="12"/>
  <c r="BD280" i="12"/>
  <c r="BG257" i="12"/>
  <c r="CE257" i="12"/>
  <c r="BQ257" i="12"/>
  <c r="Q257" i="12"/>
  <c r="CG257" i="12"/>
  <c r="CF257" i="12"/>
  <c r="T257" i="12"/>
  <c r="AS257" i="12"/>
  <c r="DC257" i="12"/>
  <c r="AA257" i="12"/>
  <c r="CO257" i="12"/>
  <c r="CL257" i="12"/>
  <c r="AU257" i="12"/>
  <c r="AJ257" i="12"/>
  <c r="BF257" i="12"/>
  <c r="I257" i="12"/>
  <c r="AL257" i="12"/>
  <c r="CI257" i="12"/>
  <c r="CW257" i="12"/>
  <c r="BM257" i="12"/>
  <c r="CC257" i="12"/>
  <c r="CH257" i="12"/>
  <c r="BV257" i="12"/>
  <c r="CB257" i="12"/>
  <c r="U257" i="12"/>
  <c r="Y257" i="12"/>
  <c r="BW257" i="12"/>
  <c r="BE257" i="12"/>
  <c r="BR257" i="12"/>
  <c r="CY257" i="12"/>
  <c r="CR257" i="12"/>
  <c r="CM257" i="12"/>
  <c r="AW257" i="12"/>
  <c r="CJ257" i="12"/>
  <c r="BL257" i="12"/>
  <c r="AY257" i="12"/>
  <c r="BH257" i="12"/>
  <c r="BI257" i="12"/>
  <c r="O257" i="12"/>
  <c r="BU257" i="12"/>
  <c r="AF257" i="12"/>
  <c r="CN257" i="12"/>
  <c r="CZ257" i="12"/>
  <c r="L257" i="12"/>
  <c r="AI257" i="12"/>
  <c r="P257" i="12"/>
  <c r="J257" i="12"/>
  <c r="AO257" i="12"/>
  <c r="G257" i="12"/>
  <c r="BJ257" i="12"/>
  <c r="E257" i="12"/>
  <c r="CD257" i="12"/>
  <c r="BZ257" i="12"/>
  <c r="C257" i="12"/>
  <c r="D257" i="12"/>
  <c r="AG257" i="12"/>
  <c r="Z257" i="12"/>
  <c r="W257" i="12"/>
  <c r="BO257" i="12"/>
  <c r="DB257" i="12"/>
  <c r="V257" i="12"/>
  <c r="BB257" i="12"/>
  <c r="AM257" i="12"/>
  <c r="K257" i="12"/>
  <c r="S257" i="12"/>
  <c r="AD257" i="12"/>
  <c r="BP257" i="12"/>
  <c r="N257" i="12"/>
  <c r="BK257" i="12"/>
  <c r="H257" i="12"/>
  <c r="CX257" i="12"/>
  <c r="AR257" i="12"/>
  <c r="M257" i="12"/>
  <c r="AP257" i="12"/>
  <c r="BD257" i="12"/>
  <c r="BX257" i="12"/>
  <c r="BA257" i="12"/>
  <c r="AB257" i="12"/>
  <c r="R257" i="12"/>
  <c r="CV257" i="12"/>
  <c r="CK257" i="12"/>
  <c r="AC257" i="12"/>
  <c r="X257" i="12"/>
  <c r="CP257" i="12"/>
  <c r="BT257" i="12"/>
  <c r="CS257" i="12"/>
  <c r="F257" i="12"/>
  <c r="AN257" i="12"/>
  <c r="AT257" i="12"/>
  <c r="AZ257" i="12"/>
  <c r="CT257" i="12"/>
  <c r="CA257" i="12"/>
  <c r="BC257" i="12"/>
  <c r="CU257" i="12"/>
  <c r="CQ257" i="12"/>
  <c r="AV257" i="12"/>
  <c r="AX257" i="12"/>
  <c r="BS257" i="12"/>
  <c r="AE257" i="12"/>
  <c r="BN257" i="12"/>
  <c r="DA257" i="12"/>
  <c r="AQ257" i="12"/>
  <c r="AH257" i="12"/>
  <c r="BY257" i="12"/>
  <c r="AK257" i="12"/>
  <c r="BH306" i="12"/>
  <c r="M306" i="12"/>
  <c r="CQ306" i="12"/>
  <c r="V306" i="12"/>
  <c r="CV306" i="12"/>
  <c r="Z306" i="12"/>
  <c r="AB306" i="12"/>
  <c r="AV306" i="12"/>
  <c r="BK306" i="12"/>
  <c r="CG306" i="12"/>
  <c r="N306" i="12"/>
  <c r="Y306" i="12"/>
  <c r="CL306" i="12"/>
  <c r="BU306" i="12"/>
  <c r="BB306" i="12"/>
  <c r="J306" i="12"/>
  <c r="CE306" i="12"/>
  <c r="BP306" i="12"/>
  <c r="BN306" i="12"/>
  <c r="AM306" i="12"/>
  <c r="DB306" i="12"/>
  <c r="BE306" i="12"/>
  <c r="AQ306" i="12"/>
  <c r="CF306" i="12"/>
  <c r="BG306" i="12"/>
  <c r="BS306" i="12"/>
  <c r="CS306" i="12"/>
  <c r="BC306" i="12"/>
  <c r="CC306" i="12"/>
  <c r="CN306" i="12"/>
  <c r="D306" i="12"/>
  <c r="BD306" i="12"/>
  <c r="AT306" i="12"/>
  <c r="CO306" i="12"/>
  <c r="CK306" i="12"/>
  <c r="DA306" i="12"/>
  <c r="BF306" i="12"/>
  <c r="BO306" i="12"/>
  <c r="K306" i="12"/>
  <c r="AS306" i="12"/>
  <c r="AG306" i="12"/>
  <c r="DC306" i="12"/>
  <c r="AP306" i="12"/>
  <c r="CP306" i="12"/>
  <c r="Q306" i="12"/>
  <c r="AW306" i="12"/>
  <c r="S306" i="12"/>
  <c r="BW306" i="12"/>
  <c r="CM306" i="12"/>
  <c r="AX306" i="12"/>
  <c r="H306" i="12"/>
  <c r="BV306" i="12"/>
  <c r="AY306" i="12"/>
  <c r="CX306" i="12"/>
  <c r="CD306" i="12"/>
  <c r="E306" i="12"/>
  <c r="CJ306" i="12"/>
  <c r="CB306" i="12"/>
  <c r="CY306" i="12"/>
  <c r="X306" i="12"/>
  <c r="BJ306" i="12"/>
  <c r="CR306" i="12"/>
  <c r="BA306" i="12"/>
  <c r="AK306" i="12"/>
  <c r="BL306" i="12"/>
  <c r="P306" i="12"/>
  <c r="AF306" i="12"/>
  <c r="AO306" i="12"/>
  <c r="CI306" i="12"/>
  <c r="U306" i="12"/>
  <c r="R306" i="12"/>
  <c r="AZ306" i="12"/>
  <c r="BX306" i="12"/>
  <c r="AI306" i="12"/>
  <c r="AH306" i="12"/>
  <c r="AA306" i="12"/>
  <c r="L306" i="12"/>
  <c r="CU306" i="12"/>
  <c r="BQ306" i="12"/>
  <c r="AL306" i="12"/>
  <c r="CW306" i="12"/>
  <c r="CT306" i="12"/>
  <c r="BM306" i="12"/>
  <c r="BI306" i="12"/>
  <c r="CZ306" i="12"/>
  <c r="BZ306" i="12"/>
  <c r="BY306" i="12"/>
  <c r="BT306" i="12"/>
  <c r="AJ306" i="12"/>
  <c r="O306" i="12"/>
  <c r="AR306" i="12"/>
  <c r="G306" i="12"/>
  <c r="CH306" i="12"/>
  <c r="T306" i="12"/>
  <c r="C306" i="12"/>
  <c r="W306" i="12"/>
  <c r="I306" i="12"/>
  <c r="AU306" i="12"/>
  <c r="AD306" i="12"/>
  <c r="CA306" i="12"/>
  <c r="F306" i="12"/>
  <c r="AC306" i="12"/>
  <c r="AN306" i="12"/>
  <c r="AE306" i="12"/>
  <c r="BR306" i="12"/>
  <c r="BF307" i="12"/>
  <c r="N307" i="12"/>
  <c r="G307" i="12"/>
  <c r="BO307" i="12"/>
  <c r="AP307" i="12"/>
  <c r="CL307" i="12"/>
  <c r="BC307" i="12"/>
  <c r="BB307" i="12"/>
  <c r="U307" i="12"/>
  <c r="BJ307" i="12"/>
  <c r="CX307" i="12"/>
  <c r="AU307" i="12"/>
  <c r="CW307" i="12"/>
  <c r="CQ307" i="12"/>
  <c r="CG307" i="12"/>
  <c r="BK307" i="12"/>
  <c r="BS307" i="12"/>
  <c r="AY307" i="12"/>
  <c r="AV307" i="12"/>
  <c r="CB307" i="12"/>
  <c r="CJ307" i="12"/>
  <c r="AC307" i="12"/>
  <c r="CR307" i="12"/>
  <c r="AZ307" i="12"/>
  <c r="J307" i="12"/>
  <c r="BI307" i="12"/>
  <c r="CA307" i="12"/>
  <c r="AW307" i="12"/>
  <c r="AA307" i="12"/>
  <c r="W307" i="12"/>
  <c r="P307" i="12"/>
  <c r="Z307" i="12"/>
  <c r="F307" i="12"/>
  <c r="AT307" i="12"/>
  <c r="O307" i="12"/>
  <c r="CF307" i="12"/>
  <c r="BU307" i="12"/>
  <c r="CM307" i="12"/>
  <c r="CH307" i="12"/>
  <c r="BQ307" i="12"/>
  <c r="BM307" i="12"/>
  <c r="E307" i="12"/>
  <c r="I307" i="12"/>
  <c r="H307" i="12"/>
  <c r="CZ307" i="12"/>
  <c r="L307" i="12"/>
  <c r="BZ307" i="12"/>
  <c r="D307" i="12"/>
  <c r="AG307" i="12"/>
  <c r="AN307" i="12"/>
  <c r="AB307" i="12"/>
  <c r="AM307" i="12"/>
  <c r="BY307" i="12"/>
  <c r="T307" i="12"/>
  <c r="AL307" i="12"/>
  <c r="BT307" i="12"/>
  <c r="AH307" i="12"/>
  <c r="C307" i="12"/>
  <c r="CT307" i="12"/>
  <c r="BG307" i="12"/>
  <c r="BE307" i="12"/>
  <c r="BN307" i="12"/>
  <c r="CS307" i="12"/>
  <c r="AD307" i="12"/>
  <c r="BP307" i="12"/>
  <c r="CN307" i="12"/>
  <c r="AR307" i="12"/>
  <c r="K307" i="12"/>
  <c r="AI307" i="12"/>
  <c r="AK307" i="12"/>
  <c r="AJ307" i="12"/>
  <c r="DB307" i="12"/>
  <c r="V307" i="12"/>
  <c r="BA307" i="12"/>
  <c r="BX307" i="12"/>
  <c r="CC307" i="12"/>
  <c r="DC307" i="12"/>
  <c r="CO307" i="12"/>
  <c r="BL307" i="12"/>
  <c r="S307" i="12"/>
  <c r="BV307" i="12"/>
  <c r="CE307" i="12"/>
  <c r="AQ307" i="12"/>
  <c r="CY307" i="12"/>
  <c r="BW307" i="12"/>
  <c r="Y307" i="12"/>
  <c r="CI307" i="12"/>
  <c r="CV307" i="12"/>
  <c r="BR307" i="12"/>
  <c r="Q307" i="12"/>
  <c r="BH307" i="12"/>
  <c r="CP307" i="12"/>
  <c r="BD307" i="12"/>
  <c r="CD307" i="12"/>
  <c r="AO307" i="12"/>
  <c r="AE307" i="12"/>
  <c r="AX307" i="12"/>
  <c r="R307" i="12"/>
  <c r="DA307" i="12"/>
  <c r="X307" i="12"/>
  <c r="AS307" i="12"/>
  <c r="CU307" i="12"/>
  <c r="CK307" i="12"/>
  <c r="AF307" i="12"/>
  <c r="M307" i="12"/>
  <c r="CM321" i="12"/>
  <c r="AX321" i="12"/>
  <c r="BN321" i="12"/>
  <c r="AF321" i="12"/>
  <c r="BL321" i="12"/>
  <c r="BW321" i="12"/>
  <c r="DA321" i="12"/>
  <c r="CL321" i="12"/>
  <c r="AA321" i="12"/>
  <c r="BP321" i="12"/>
  <c r="CX321" i="12"/>
  <c r="CB321" i="12"/>
  <c r="CO321" i="12"/>
  <c r="BM321" i="12"/>
  <c r="CS321" i="12"/>
  <c r="CF321" i="12"/>
  <c r="AY321" i="12"/>
  <c r="AD321" i="12"/>
  <c r="AG321" i="12"/>
  <c r="BH321" i="12"/>
  <c r="CR321" i="12"/>
  <c r="BQ321" i="12"/>
  <c r="BZ321" i="12"/>
  <c r="DC321" i="12"/>
  <c r="AW321" i="12"/>
  <c r="I321" i="12"/>
  <c r="CC321" i="12"/>
  <c r="AT321" i="12"/>
  <c r="BI321" i="12"/>
  <c r="C321" i="12"/>
  <c r="F321" i="12"/>
  <c r="AM321" i="12"/>
  <c r="AH321" i="12"/>
  <c r="AN321" i="12"/>
  <c r="DB321" i="12"/>
  <c r="AE321" i="12"/>
  <c r="BY321" i="12"/>
  <c r="CA321" i="12"/>
  <c r="CZ321" i="12"/>
  <c r="AL321" i="12"/>
  <c r="BE321" i="12"/>
  <c r="U321" i="12"/>
  <c r="AZ321" i="12"/>
  <c r="AC321" i="12"/>
  <c r="BV321" i="12"/>
  <c r="CQ321" i="12"/>
  <c r="K321" i="12"/>
  <c r="G321" i="12"/>
  <c r="AP321" i="12"/>
  <c r="CV321" i="12"/>
  <c r="BG321" i="12"/>
  <c r="L321" i="12"/>
  <c r="BB321" i="12"/>
  <c r="BS321" i="12"/>
  <c r="E321" i="12"/>
  <c r="CN321" i="12"/>
  <c r="AV321" i="12"/>
  <c r="BO321" i="12"/>
  <c r="S321" i="12"/>
  <c r="CK321" i="12"/>
  <c r="CI321" i="12"/>
  <c r="AI321" i="12"/>
  <c r="Y321" i="12"/>
  <c r="BC321" i="12"/>
  <c r="O321" i="12"/>
  <c r="Z321" i="12"/>
  <c r="AS321" i="12"/>
  <c r="M321" i="12"/>
  <c r="BD321" i="12"/>
  <c r="V321" i="12"/>
  <c r="R321" i="12"/>
  <c r="CJ321" i="12"/>
  <c r="BU321" i="12"/>
  <c r="BK321" i="12"/>
  <c r="X321" i="12"/>
  <c r="BT321" i="12"/>
  <c r="BF321" i="12"/>
  <c r="AU321" i="12"/>
  <c r="BX321" i="12"/>
  <c r="AQ321" i="12"/>
  <c r="CG321" i="12"/>
  <c r="Q321" i="12"/>
  <c r="AJ321" i="12"/>
  <c r="AK321" i="12"/>
  <c r="CY321" i="12"/>
  <c r="P321" i="12"/>
  <c r="CP321" i="12"/>
  <c r="BR321" i="12"/>
  <c r="CH321" i="12"/>
  <c r="AB321" i="12"/>
  <c r="H321" i="12"/>
  <c r="CU321" i="12"/>
  <c r="D321" i="12"/>
  <c r="T321" i="12"/>
  <c r="BJ321" i="12"/>
  <c r="N321" i="12"/>
  <c r="CW321" i="12"/>
  <c r="W321" i="12"/>
  <c r="AR321" i="12"/>
  <c r="CD321" i="12"/>
  <c r="CT321" i="12"/>
  <c r="J321" i="12"/>
  <c r="BA321" i="12"/>
  <c r="CE321" i="12"/>
  <c r="AO321" i="12"/>
  <c r="Z322" i="12"/>
  <c r="AB322" i="12"/>
  <c r="AP322" i="12"/>
  <c r="CO322" i="12"/>
  <c r="AC322" i="12"/>
  <c r="CF322" i="12"/>
  <c r="BY322" i="12"/>
  <c r="BM322" i="12"/>
  <c r="CN322" i="12"/>
  <c r="CW322" i="12"/>
  <c r="Q322" i="12"/>
  <c r="CK322" i="12"/>
  <c r="J322" i="12"/>
  <c r="BV322" i="12"/>
  <c r="AT322" i="12"/>
  <c r="AM322" i="12"/>
  <c r="CH322" i="12"/>
  <c r="AI322" i="12"/>
  <c r="Y322" i="12"/>
  <c r="G322" i="12"/>
  <c r="AN322" i="12"/>
  <c r="BS322" i="12"/>
  <c r="AA322" i="12"/>
  <c r="CT322" i="12"/>
  <c r="BQ322" i="12"/>
  <c r="AV322" i="12"/>
  <c r="BR322" i="12"/>
  <c r="I322" i="12"/>
  <c r="CM322" i="12"/>
  <c r="BC322" i="12"/>
  <c r="O322" i="12"/>
  <c r="CD322" i="12"/>
  <c r="AX322" i="12"/>
  <c r="BW322" i="12"/>
  <c r="AW322" i="12"/>
  <c r="BN322" i="12"/>
  <c r="CC322" i="12"/>
  <c r="H322" i="12"/>
  <c r="X322" i="12"/>
  <c r="BE322" i="12"/>
  <c r="BH322" i="12"/>
  <c r="CA322" i="12"/>
  <c r="BU322" i="12"/>
  <c r="AD322" i="12"/>
  <c r="BK322" i="12"/>
  <c r="BD322" i="12"/>
  <c r="AY322" i="12"/>
  <c r="T322" i="12"/>
  <c r="BB322" i="12"/>
  <c r="D322" i="12"/>
  <c r="DA322" i="12"/>
  <c r="BZ322" i="12"/>
  <c r="BJ322" i="12"/>
  <c r="F322" i="12"/>
  <c r="BA322" i="12"/>
  <c r="BX322" i="12"/>
  <c r="AK322" i="12"/>
  <c r="CG322" i="12"/>
  <c r="M322" i="12"/>
  <c r="AQ322" i="12"/>
  <c r="AU322" i="12"/>
  <c r="CE322" i="12"/>
  <c r="CP322" i="12"/>
  <c r="BF322" i="12"/>
  <c r="BL322" i="12"/>
  <c r="P322" i="12"/>
  <c r="AO322" i="12"/>
  <c r="BP322" i="12"/>
  <c r="AE322" i="12"/>
  <c r="AG322" i="12"/>
  <c r="DB322" i="12"/>
  <c r="DC322" i="12"/>
  <c r="L322" i="12"/>
  <c r="CJ322" i="12"/>
  <c r="CI322" i="12"/>
  <c r="CV322" i="12"/>
  <c r="CQ322" i="12"/>
  <c r="CL322" i="12"/>
  <c r="BT322" i="12"/>
  <c r="U322" i="12"/>
  <c r="K322" i="12"/>
  <c r="CY322" i="12"/>
  <c r="V322" i="12"/>
  <c r="CB322" i="12"/>
  <c r="CS322" i="12"/>
  <c r="CZ322" i="12"/>
  <c r="BO322" i="12"/>
  <c r="CX322" i="12"/>
  <c r="AJ322" i="12"/>
  <c r="BI322" i="12"/>
  <c r="AL322" i="12"/>
  <c r="E322" i="12"/>
  <c r="N322" i="12"/>
  <c r="CR322" i="12"/>
  <c r="C322" i="12"/>
  <c r="AH322" i="12"/>
  <c r="AR322" i="12"/>
  <c r="S322" i="12"/>
  <c r="BG322" i="12"/>
  <c r="R322" i="12"/>
  <c r="CU322" i="12"/>
  <c r="AS322" i="12"/>
  <c r="AZ322" i="12"/>
  <c r="W322" i="12"/>
  <c r="AF322" i="12"/>
  <c r="AV318" i="12"/>
  <c r="CZ318" i="12"/>
  <c r="CQ318" i="12"/>
  <c r="BK318" i="12"/>
  <c r="V318" i="12"/>
  <c r="CT318" i="12"/>
  <c r="BN318" i="12"/>
  <c r="BP318" i="12"/>
  <c r="Q318" i="12"/>
  <c r="M318" i="12"/>
  <c r="AT318" i="12"/>
  <c r="N318" i="12"/>
  <c r="AN318" i="12"/>
  <c r="BE318" i="12"/>
  <c r="BO318" i="12"/>
  <c r="BY318" i="12"/>
  <c r="CB318" i="12"/>
  <c r="BF318" i="12"/>
  <c r="AQ318" i="12"/>
  <c r="AJ318" i="12"/>
  <c r="CS318" i="12"/>
  <c r="BS318" i="12"/>
  <c r="C318" i="12"/>
  <c r="BZ318" i="12"/>
  <c r="AG318" i="12"/>
  <c r="CJ318" i="12"/>
  <c r="BQ318" i="12"/>
  <c r="AB318" i="12"/>
  <c r="AX318" i="12"/>
  <c r="BG318" i="12"/>
  <c r="P318" i="12"/>
  <c r="BR318" i="12"/>
  <c r="CK318" i="12"/>
  <c r="CA318" i="12"/>
  <c r="CG318" i="12"/>
  <c r="Y318" i="12"/>
  <c r="BC318" i="12"/>
  <c r="BA318" i="12"/>
  <c r="AP318" i="12"/>
  <c r="U318" i="12"/>
  <c r="CX318" i="12"/>
  <c r="S318" i="12"/>
  <c r="J318" i="12"/>
  <c r="CO318" i="12"/>
  <c r="DB318" i="12"/>
  <c r="CM318" i="12"/>
  <c r="BB318" i="12"/>
  <c r="I318" i="12"/>
  <c r="CP318" i="12"/>
  <c r="AA318" i="12"/>
  <c r="AW318" i="12"/>
  <c r="BI318" i="12"/>
  <c r="W318" i="12"/>
  <c r="DC318" i="12"/>
  <c r="AD318" i="12"/>
  <c r="BM318" i="12"/>
  <c r="AR318" i="12"/>
  <c r="H318" i="12"/>
  <c r="D318" i="12"/>
  <c r="L318" i="12"/>
  <c r="CH318" i="12"/>
  <c r="AY318" i="12"/>
  <c r="CL318" i="12"/>
  <c r="CY318" i="12"/>
  <c r="CU318" i="12"/>
  <c r="CW318" i="12"/>
  <c r="BU318" i="12"/>
  <c r="AZ318" i="12"/>
  <c r="G318" i="12"/>
  <c r="BD318" i="12"/>
  <c r="AF318" i="12"/>
  <c r="BT318" i="12"/>
  <c r="AS318" i="12"/>
  <c r="AC318" i="12"/>
  <c r="CN318" i="12"/>
  <c r="CC318" i="12"/>
  <c r="X318" i="12"/>
  <c r="AI318" i="12"/>
  <c r="BX318" i="12"/>
  <c r="BH318" i="12"/>
  <c r="CE318" i="12"/>
  <c r="CI318" i="12"/>
  <c r="R318" i="12"/>
  <c r="AH318" i="12"/>
  <c r="CD318" i="12"/>
  <c r="AU318" i="12"/>
  <c r="Z318" i="12"/>
  <c r="AM318" i="12"/>
  <c r="AO318" i="12"/>
  <c r="BW318" i="12"/>
  <c r="AL318" i="12"/>
  <c r="BV318" i="12"/>
  <c r="F318" i="12"/>
  <c r="AK318" i="12"/>
  <c r="AE318" i="12"/>
  <c r="T318" i="12"/>
  <c r="K318" i="12"/>
  <c r="BL318" i="12"/>
  <c r="CR318" i="12"/>
  <c r="O318" i="12"/>
  <c r="CF318" i="12"/>
  <c r="E318" i="12"/>
  <c r="DA318" i="12"/>
  <c r="CV318" i="12"/>
  <c r="BJ318" i="12"/>
  <c r="AW261" i="12"/>
  <c r="Q261" i="12"/>
  <c r="L261" i="12"/>
  <c r="BZ261" i="12"/>
  <c r="CR261" i="12"/>
  <c r="I261" i="12"/>
  <c r="AM261" i="12"/>
  <c r="BD261" i="12"/>
  <c r="CP261" i="12"/>
  <c r="N261" i="12"/>
  <c r="BN261" i="12"/>
  <c r="AU261" i="12"/>
  <c r="AD261" i="12"/>
  <c r="P261" i="12"/>
  <c r="G261" i="12"/>
  <c r="BF261" i="12"/>
  <c r="BW261" i="12"/>
  <c r="U261" i="12"/>
  <c r="BL261" i="12"/>
  <c r="BR261" i="12"/>
  <c r="CK261" i="12"/>
  <c r="AB261" i="12"/>
  <c r="BQ261" i="12"/>
  <c r="CY261" i="12"/>
  <c r="CW261" i="12"/>
  <c r="BI261" i="12"/>
  <c r="CL261" i="12"/>
  <c r="BC261" i="12"/>
  <c r="CE261" i="12"/>
  <c r="CU261" i="12"/>
  <c r="AR261" i="12"/>
  <c r="CI261" i="12"/>
  <c r="AZ261" i="12"/>
  <c r="AQ261" i="12"/>
  <c r="AT261" i="12"/>
  <c r="X261" i="12"/>
  <c r="BJ261" i="12"/>
  <c r="AJ261" i="12"/>
  <c r="BT261" i="12"/>
  <c r="DC261" i="12"/>
  <c r="CQ261" i="12"/>
  <c r="AY261" i="12"/>
  <c r="CM261" i="12"/>
  <c r="BP261" i="12"/>
  <c r="CB261" i="12"/>
  <c r="R261" i="12"/>
  <c r="AF261" i="12"/>
  <c r="AX261" i="12"/>
  <c r="W261" i="12"/>
  <c r="M261" i="12"/>
  <c r="CG261" i="12"/>
  <c r="V261" i="12"/>
  <c r="BH261" i="12"/>
  <c r="AI261" i="12"/>
  <c r="AP261" i="12"/>
  <c r="BV261" i="12"/>
  <c r="CH261" i="12"/>
  <c r="CN261" i="12"/>
  <c r="CA261" i="12"/>
  <c r="AK261" i="12"/>
  <c r="AL261" i="12"/>
  <c r="DA261" i="12"/>
  <c r="CJ261" i="12"/>
  <c r="Y261" i="12"/>
  <c r="S261" i="12"/>
  <c r="AA261" i="12"/>
  <c r="CO261" i="12"/>
  <c r="BY261" i="12"/>
  <c r="J261" i="12"/>
  <c r="CS261" i="12"/>
  <c r="BG261" i="12"/>
  <c r="BB261" i="12"/>
  <c r="DB261" i="12"/>
  <c r="BS261" i="12"/>
  <c r="K261" i="12"/>
  <c r="AG261" i="12"/>
  <c r="AV261" i="12"/>
  <c r="CF261" i="12"/>
  <c r="T261" i="12"/>
  <c r="BU261" i="12"/>
  <c r="BX261" i="12"/>
  <c r="AO261" i="12"/>
  <c r="CZ261" i="12"/>
  <c r="AN261" i="12"/>
  <c r="CC261" i="12"/>
  <c r="AH261" i="12"/>
  <c r="D261" i="12"/>
  <c r="H261" i="12"/>
  <c r="CT261" i="12"/>
  <c r="E261" i="12"/>
  <c r="CD261" i="12"/>
  <c r="C261" i="12"/>
  <c r="CV261" i="12"/>
  <c r="Z261" i="12"/>
  <c r="BO261" i="12"/>
  <c r="O261" i="12"/>
  <c r="AC261" i="12"/>
  <c r="AS261" i="12"/>
  <c r="AE261" i="12"/>
  <c r="BK261" i="12"/>
  <c r="BE261" i="12"/>
  <c r="CX261" i="12"/>
  <c r="BM261" i="12"/>
  <c r="F261" i="12"/>
  <c r="BA261" i="12"/>
  <c r="CI282" i="12"/>
  <c r="AA282" i="12"/>
  <c r="AT282" i="12"/>
  <c r="J282" i="12"/>
  <c r="O282" i="12"/>
  <c r="AD282" i="12"/>
  <c r="CR282" i="12"/>
  <c r="BF282" i="12"/>
  <c r="V282" i="12"/>
  <c r="CX282" i="12"/>
  <c r="BR282" i="12"/>
  <c r="BH282" i="12"/>
  <c r="AS282" i="12"/>
  <c r="AQ282" i="12"/>
  <c r="X282" i="12"/>
  <c r="CC282" i="12"/>
  <c r="L282" i="12"/>
  <c r="Q282" i="12"/>
  <c r="C282" i="12"/>
  <c r="AH282" i="12"/>
  <c r="AM282" i="12"/>
  <c r="CA282" i="12"/>
  <c r="S282" i="12"/>
  <c r="AY282" i="12"/>
  <c r="CU282" i="12"/>
  <c r="CH282" i="12"/>
  <c r="G282" i="12"/>
  <c r="CP282" i="12"/>
  <c r="DC282" i="12"/>
  <c r="T282" i="12"/>
  <c r="Y282" i="12"/>
  <c r="BM282" i="12"/>
  <c r="CM282" i="12"/>
  <c r="CW282" i="12"/>
  <c r="F282" i="12"/>
  <c r="BC282" i="12"/>
  <c r="P282" i="12"/>
  <c r="AO282" i="12"/>
  <c r="AU282" i="12"/>
  <c r="H282" i="12"/>
  <c r="CZ282" i="12"/>
  <c r="BZ282" i="12"/>
  <c r="BI282" i="12"/>
  <c r="CQ282" i="12"/>
  <c r="AJ282" i="12"/>
  <c r="BV282" i="12"/>
  <c r="BP282" i="12"/>
  <c r="AL282" i="12"/>
  <c r="CN282" i="12"/>
  <c r="BX282" i="12"/>
  <c r="N282" i="12"/>
  <c r="CG282" i="12"/>
  <c r="AN282" i="12"/>
  <c r="K282" i="12"/>
  <c r="AR282" i="12"/>
  <c r="CB282" i="12"/>
  <c r="BO282" i="12"/>
  <c r="BA282" i="12"/>
  <c r="BD282" i="12"/>
  <c r="CF282" i="12"/>
  <c r="AE282" i="12"/>
  <c r="AP282" i="12"/>
  <c r="BK282" i="12"/>
  <c r="AG282" i="12"/>
  <c r="CV282" i="12"/>
  <c r="Z282" i="12"/>
  <c r="U282" i="12"/>
  <c r="CE282" i="12"/>
  <c r="E282" i="12"/>
  <c r="BS282" i="12"/>
  <c r="BJ282" i="12"/>
  <c r="BN282" i="12"/>
  <c r="AX282" i="12"/>
  <c r="AC282" i="12"/>
  <c r="CD282" i="12"/>
  <c r="AZ282" i="12"/>
  <c r="W282" i="12"/>
  <c r="AF282" i="12"/>
  <c r="BQ282" i="12"/>
  <c r="CT282" i="12"/>
  <c r="CL282" i="12"/>
  <c r="D282" i="12"/>
  <c r="BY282" i="12"/>
  <c r="M282" i="12"/>
  <c r="AV282" i="12"/>
  <c r="CS282" i="12"/>
  <c r="CO282" i="12"/>
  <c r="CJ282" i="12"/>
  <c r="BG282" i="12"/>
  <c r="BW282" i="12"/>
  <c r="AW282" i="12"/>
  <c r="BU282" i="12"/>
  <c r="DA282" i="12"/>
  <c r="AI282" i="12"/>
  <c r="CY282" i="12"/>
  <c r="AB282" i="12"/>
  <c r="I282" i="12"/>
  <c r="BT282" i="12"/>
  <c r="BE282" i="12"/>
  <c r="AK282" i="12"/>
  <c r="DB282" i="12"/>
  <c r="R282" i="12"/>
  <c r="BB282" i="12"/>
  <c r="CK282" i="12"/>
  <c r="BL282" i="12"/>
  <c r="BU232" i="12"/>
  <c r="CT232" i="12"/>
  <c r="AS232" i="12"/>
  <c r="AN232" i="12"/>
  <c r="BC232" i="12"/>
  <c r="BI232" i="12"/>
  <c r="O232" i="12"/>
  <c r="CY232" i="12"/>
  <c r="CA232" i="12"/>
  <c r="M232" i="12"/>
  <c r="CH232" i="12"/>
  <c r="CQ232" i="12"/>
  <c r="Z232" i="12"/>
  <c r="AI232" i="12"/>
  <c r="BW232" i="12"/>
  <c r="CU232" i="12"/>
  <c r="CL232" i="12"/>
  <c r="CS232" i="12"/>
  <c r="G232" i="12"/>
  <c r="CP232" i="12"/>
  <c r="AF232" i="12"/>
  <c r="AM232" i="12"/>
  <c r="CV232" i="12"/>
  <c r="BJ232" i="12"/>
  <c r="P232" i="12"/>
  <c r="BN232" i="12"/>
  <c r="H232" i="12"/>
  <c r="N232" i="12"/>
  <c r="CN232" i="12"/>
  <c r="CB232" i="12"/>
  <c r="BM232" i="12"/>
  <c r="L232" i="12"/>
  <c r="CM232" i="12"/>
  <c r="BF232" i="12"/>
  <c r="AY232" i="12"/>
  <c r="BZ232" i="12"/>
  <c r="BP232" i="12"/>
  <c r="BH232" i="12"/>
  <c r="Q232" i="12"/>
  <c r="CJ232" i="12"/>
  <c r="AD232" i="12"/>
  <c r="Y232" i="12"/>
  <c r="BK232" i="12"/>
  <c r="E232" i="12"/>
  <c r="CF232" i="12"/>
  <c r="J232" i="12"/>
  <c r="AU232" i="12"/>
  <c r="CG232" i="12"/>
  <c r="DB232" i="12"/>
  <c r="CO232" i="12"/>
  <c r="AA232" i="12"/>
  <c r="BT232" i="12"/>
  <c r="AG232" i="12"/>
  <c r="AX232" i="12"/>
  <c r="AJ232" i="12"/>
  <c r="BD232" i="12"/>
  <c r="BB232" i="12"/>
  <c r="CC232" i="12"/>
  <c r="BR232" i="12"/>
  <c r="DC232" i="12"/>
  <c r="T232" i="12"/>
  <c r="BQ232" i="12"/>
  <c r="BS232" i="12"/>
  <c r="AR232" i="12"/>
  <c r="S232" i="12"/>
  <c r="AZ232" i="12"/>
  <c r="CE232" i="12"/>
  <c r="BE232" i="12"/>
  <c r="C232" i="12"/>
  <c r="CW232" i="12"/>
  <c r="F232" i="12"/>
  <c r="K232" i="12"/>
  <c r="U232" i="12"/>
  <c r="CX232" i="12"/>
  <c r="AV232" i="12"/>
  <c r="AP232" i="12"/>
  <c r="CR232" i="12"/>
  <c r="BY232" i="12"/>
  <c r="CD232" i="12"/>
  <c r="AC232" i="12"/>
  <c r="W232" i="12"/>
  <c r="CI232" i="12"/>
  <c r="R232" i="12"/>
  <c r="V232" i="12"/>
  <c r="X232" i="12"/>
  <c r="AL232" i="12"/>
  <c r="DA232" i="12"/>
  <c r="AK232" i="12"/>
  <c r="AH232" i="12"/>
  <c r="D232" i="12"/>
  <c r="BL232" i="12"/>
  <c r="CZ232" i="12"/>
  <c r="CK232" i="12"/>
  <c r="AE232" i="12"/>
  <c r="AQ232" i="12"/>
  <c r="BG232" i="12"/>
  <c r="AT232" i="12"/>
  <c r="I232" i="12"/>
  <c r="AW232" i="12"/>
  <c r="BA232" i="12"/>
  <c r="BX232" i="12"/>
  <c r="AO232" i="12"/>
  <c r="AB232" i="12"/>
  <c r="BV232" i="12"/>
  <c r="BO232" i="12"/>
  <c r="CN291" i="12"/>
  <c r="AV291" i="12"/>
  <c r="BM291" i="12"/>
  <c r="N291" i="12"/>
  <c r="AZ291" i="12"/>
  <c r="CL291" i="12"/>
  <c r="CX291" i="12"/>
  <c r="BV291" i="12"/>
  <c r="BC291" i="12"/>
  <c r="AP291" i="12"/>
  <c r="AM291" i="12"/>
  <c r="AS291" i="12"/>
  <c r="AO291" i="12"/>
  <c r="AD291" i="12"/>
  <c r="C291" i="12"/>
  <c r="AL291" i="12"/>
  <c r="AF291" i="12"/>
  <c r="BL291" i="12"/>
  <c r="DB291" i="12"/>
  <c r="S291" i="12"/>
  <c r="BS291" i="12"/>
  <c r="R291" i="12"/>
  <c r="BW291" i="12"/>
  <c r="BQ291" i="12"/>
  <c r="AW291" i="12"/>
  <c r="CE291" i="12"/>
  <c r="AH291" i="12"/>
  <c r="Q291" i="12"/>
  <c r="BB291" i="12"/>
  <c r="CY291" i="12"/>
  <c r="CH291" i="12"/>
  <c r="BT291" i="12"/>
  <c r="K291" i="12"/>
  <c r="BJ291" i="12"/>
  <c r="CJ291" i="12"/>
  <c r="G291" i="12"/>
  <c r="CQ291" i="12"/>
  <c r="BU291" i="12"/>
  <c r="P291" i="12"/>
  <c r="AE291" i="12"/>
  <c r="W291" i="12"/>
  <c r="V291" i="12"/>
  <c r="BK291" i="12"/>
  <c r="BF291" i="12"/>
  <c r="AQ291" i="12"/>
  <c r="H291" i="12"/>
  <c r="CB291" i="12"/>
  <c r="E291" i="12"/>
  <c r="CP291" i="12"/>
  <c r="CT291" i="12"/>
  <c r="L291" i="12"/>
  <c r="AU291" i="12"/>
  <c r="Z291" i="12"/>
  <c r="CZ291" i="12"/>
  <c r="CU291" i="12"/>
  <c r="CK291" i="12"/>
  <c r="AY291" i="12"/>
  <c r="CI291" i="12"/>
  <c r="I291" i="12"/>
  <c r="AK291" i="12"/>
  <c r="CR291" i="12"/>
  <c r="T291" i="12"/>
  <c r="AI291" i="12"/>
  <c r="Y291" i="12"/>
  <c r="CC291" i="12"/>
  <c r="BO291" i="12"/>
  <c r="BD291" i="12"/>
  <c r="BE291" i="12"/>
  <c r="BA291" i="12"/>
  <c r="CO291" i="12"/>
  <c r="O291" i="12"/>
  <c r="BP291" i="12"/>
  <c r="U291" i="12"/>
  <c r="BR291" i="12"/>
  <c r="BX291" i="12"/>
  <c r="AB291" i="12"/>
  <c r="AJ291" i="12"/>
  <c r="BI291" i="12"/>
  <c r="CF291" i="12"/>
  <c r="CW291" i="12"/>
  <c r="J291" i="12"/>
  <c r="DC291" i="12"/>
  <c r="CV291" i="12"/>
  <c r="F291" i="12"/>
  <c r="X291" i="12"/>
  <c r="CG291" i="12"/>
  <c r="AG291" i="12"/>
  <c r="AC291" i="12"/>
  <c r="BY291" i="12"/>
  <c r="CS291" i="12"/>
  <c r="CM291" i="12"/>
  <c r="AT291" i="12"/>
  <c r="M291" i="12"/>
  <c r="CA291" i="12"/>
  <c r="AA291" i="12"/>
  <c r="AR291" i="12"/>
  <c r="BN291" i="12"/>
  <c r="AX291" i="12"/>
  <c r="BG291" i="12"/>
  <c r="DA291" i="12"/>
  <c r="AN291" i="12"/>
  <c r="D291" i="12"/>
  <c r="CD291" i="12"/>
  <c r="BH291" i="12"/>
  <c r="BZ291" i="12"/>
  <c r="BC272" i="12"/>
  <c r="BA272" i="12"/>
  <c r="AN272" i="12"/>
  <c r="AJ272" i="12"/>
  <c r="CY272" i="12"/>
  <c r="V272" i="12"/>
  <c r="BY272" i="12"/>
  <c r="CV272" i="12"/>
  <c r="BB272" i="12"/>
  <c r="AG272" i="12"/>
  <c r="CD272" i="12"/>
  <c r="M272" i="12"/>
  <c r="BH272" i="12"/>
  <c r="Y272" i="12"/>
  <c r="BN272" i="12"/>
  <c r="CG272" i="12"/>
  <c r="AK272" i="12"/>
  <c r="AQ272" i="12"/>
  <c r="BO272" i="12"/>
  <c r="AF272" i="12"/>
  <c r="Q272" i="12"/>
  <c r="BZ272" i="12"/>
  <c r="AL272" i="12"/>
  <c r="BI272" i="12"/>
  <c r="CE272" i="12"/>
  <c r="CN272" i="12"/>
  <c r="CJ272" i="12"/>
  <c r="BQ272" i="12"/>
  <c r="BF272" i="12"/>
  <c r="BL272" i="12"/>
  <c r="DA272" i="12"/>
  <c r="BE272" i="12"/>
  <c r="CU272" i="12"/>
  <c r="CP272" i="12"/>
  <c r="F272" i="12"/>
  <c r="R272" i="12"/>
  <c r="AD272" i="12"/>
  <c r="AM272" i="12"/>
  <c r="BR272" i="12"/>
  <c r="C272" i="12"/>
  <c r="BV272" i="12"/>
  <c r="AC272" i="12"/>
  <c r="Z272" i="12"/>
  <c r="CH272" i="12"/>
  <c r="CM272" i="12"/>
  <c r="BX272" i="12"/>
  <c r="AH272" i="12"/>
  <c r="D272" i="12"/>
  <c r="BP272" i="12"/>
  <c r="AI272" i="12"/>
  <c r="CC272" i="12"/>
  <c r="U272" i="12"/>
  <c r="CK272" i="12"/>
  <c r="CW272" i="12"/>
  <c r="H272" i="12"/>
  <c r="S272" i="12"/>
  <c r="CR272" i="12"/>
  <c r="AZ272" i="12"/>
  <c r="BD272" i="12"/>
  <c r="AW272" i="12"/>
  <c r="CZ272" i="12"/>
  <c r="AO272" i="12"/>
  <c r="CS272" i="12"/>
  <c r="P272" i="12"/>
  <c r="I272" i="12"/>
  <c r="BS272" i="12"/>
  <c r="CX272" i="12"/>
  <c r="N272" i="12"/>
  <c r="CI272" i="12"/>
  <c r="AY272" i="12"/>
  <c r="BK272" i="12"/>
  <c r="AT272" i="12"/>
  <c r="CB272" i="12"/>
  <c r="DB272" i="12"/>
  <c r="G272" i="12"/>
  <c r="BM272" i="12"/>
  <c r="AP272" i="12"/>
  <c r="BW272" i="12"/>
  <c r="X272" i="12"/>
  <c r="J272" i="12"/>
  <c r="AA272" i="12"/>
  <c r="AV272" i="12"/>
  <c r="T272" i="12"/>
  <c r="CF272" i="12"/>
  <c r="AS272" i="12"/>
  <c r="AR272" i="12"/>
  <c r="BU272" i="12"/>
  <c r="W272" i="12"/>
  <c r="BT272" i="12"/>
  <c r="L272" i="12"/>
  <c r="AU272" i="12"/>
  <c r="AX272" i="12"/>
  <c r="DC272" i="12"/>
  <c r="CT272" i="12"/>
  <c r="AE272" i="12"/>
  <c r="E272" i="12"/>
  <c r="O272" i="12"/>
  <c r="BG272" i="12"/>
  <c r="BJ272" i="12"/>
  <c r="CA272" i="12"/>
  <c r="CL272" i="12"/>
  <c r="K272" i="12"/>
  <c r="CO272" i="12"/>
  <c r="AB272" i="12"/>
  <c r="CQ272" i="12"/>
  <c r="CO277" i="12"/>
  <c r="BG277" i="12"/>
  <c r="C277" i="12"/>
  <c r="V277" i="12"/>
  <c r="DB277" i="12"/>
  <c r="AT277" i="12"/>
  <c r="G277" i="12"/>
  <c r="AO277" i="12"/>
  <c r="BF277" i="12"/>
  <c r="AY277" i="12"/>
  <c r="P277" i="12"/>
  <c r="BT277" i="12"/>
  <c r="CH277" i="12"/>
  <c r="AB277" i="12"/>
  <c r="CR277" i="12"/>
  <c r="T277" i="12"/>
  <c r="AG277" i="12"/>
  <c r="BH277" i="12"/>
  <c r="AU277" i="12"/>
  <c r="AS277" i="12"/>
  <c r="BX277" i="12"/>
  <c r="E277" i="12"/>
  <c r="BD277" i="12"/>
  <c r="CE277" i="12"/>
  <c r="CD277" i="12"/>
  <c r="AL277" i="12"/>
  <c r="U277" i="12"/>
  <c r="AK277" i="12"/>
  <c r="M277" i="12"/>
  <c r="AA277" i="12"/>
  <c r="BV277" i="12"/>
  <c r="X277" i="12"/>
  <c r="CT277" i="12"/>
  <c r="CI277" i="12"/>
  <c r="H277" i="12"/>
  <c r="N277" i="12"/>
  <c r="BR277" i="12"/>
  <c r="CU277" i="12"/>
  <c r="BM277" i="12"/>
  <c r="AP277" i="12"/>
  <c r="BO277" i="12"/>
  <c r="O277" i="12"/>
  <c r="CG277" i="12"/>
  <c r="CF277" i="12"/>
  <c r="BK277" i="12"/>
  <c r="D277" i="12"/>
  <c r="CM277" i="12"/>
  <c r="CJ277" i="12"/>
  <c r="CA277" i="12"/>
  <c r="R277" i="12"/>
  <c r="CC277" i="12"/>
  <c r="AV277" i="12"/>
  <c r="BN277" i="12"/>
  <c r="AJ277" i="12"/>
  <c r="I277" i="12"/>
  <c r="Z277" i="12"/>
  <c r="CZ277" i="12"/>
  <c r="J277" i="12"/>
  <c r="AI277" i="12"/>
  <c r="CQ277" i="12"/>
  <c r="BZ277" i="12"/>
  <c r="AF277" i="12"/>
  <c r="BU277" i="12"/>
  <c r="CB277" i="12"/>
  <c r="AC277" i="12"/>
  <c r="BA277" i="12"/>
  <c r="CL277" i="12"/>
  <c r="BE277" i="12"/>
  <c r="L277" i="12"/>
  <c r="CW277" i="12"/>
  <c r="DC277" i="12"/>
  <c r="AD277" i="12"/>
  <c r="K277" i="12"/>
  <c r="CN277" i="12"/>
  <c r="AE277" i="12"/>
  <c r="BJ277" i="12"/>
  <c r="AN277" i="12"/>
  <c r="AM277" i="12"/>
  <c r="BQ277" i="12"/>
  <c r="AQ277" i="12"/>
  <c r="AH277" i="12"/>
  <c r="BC277" i="12"/>
  <c r="BS277" i="12"/>
  <c r="CP277" i="12"/>
  <c r="BP277" i="12"/>
  <c r="BL277" i="12"/>
  <c r="F277" i="12"/>
  <c r="BY277" i="12"/>
  <c r="BI277" i="12"/>
  <c r="AR277" i="12"/>
  <c r="Q277" i="12"/>
  <c r="CV277" i="12"/>
  <c r="BW277" i="12"/>
  <c r="S277" i="12"/>
  <c r="CX277" i="12"/>
  <c r="AW277" i="12"/>
  <c r="AZ277" i="12"/>
  <c r="W277" i="12"/>
  <c r="CY277" i="12"/>
  <c r="CS277" i="12"/>
  <c r="BB277" i="12"/>
  <c r="Y277" i="12"/>
  <c r="CK277" i="12"/>
  <c r="AX277" i="12"/>
  <c r="DA277" i="12"/>
  <c r="D295" i="12"/>
  <c r="U295" i="12"/>
  <c r="DB295" i="12"/>
  <c r="CC295" i="12"/>
  <c r="BZ295" i="12"/>
  <c r="AI295" i="12"/>
  <c r="BX295" i="12"/>
  <c r="I295" i="12"/>
  <c r="V295" i="12"/>
  <c r="DC295" i="12"/>
  <c r="AF295" i="12"/>
  <c r="P295" i="12"/>
  <c r="AR295" i="12"/>
  <c r="AE295" i="12"/>
  <c r="J295" i="12"/>
  <c r="BH295" i="12"/>
  <c r="G295" i="12"/>
  <c r="BF295" i="12"/>
  <c r="H295" i="12"/>
  <c r="BL295" i="12"/>
  <c r="DA295" i="12"/>
  <c r="CE295" i="12"/>
  <c r="CY295" i="12"/>
  <c r="L295" i="12"/>
  <c r="BT295" i="12"/>
  <c r="BP295" i="12"/>
  <c r="AB295" i="12"/>
  <c r="BB295" i="12"/>
  <c r="BR295" i="12"/>
  <c r="BD295" i="12"/>
  <c r="BK295" i="12"/>
  <c r="CZ295" i="12"/>
  <c r="BC295" i="12"/>
  <c r="BQ295" i="12"/>
  <c r="CS295" i="12"/>
  <c r="CV295" i="12"/>
  <c r="CH295" i="12"/>
  <c r="T295" i="12"/>
  <c r="AK295" i="12"/>
  <c r="AH295" i="12"/>
  <c r="X295" i="12"/>
  <c r="AM295" i="12"/>
  <c r="E295" i="12"/>
  <c r="CL295" i="12"/>
  <c r="BO295" i="12"/>
  <c r="Y295" i="12"/>
  <c r="M295" i="12"/>
  <c r="AV295" i="12"/>
  <c r="K295" i="12"/>
  <c r="CK295" i="12"/>
  <c r="AZ295" i="12"/>
  <c r="AS295" i="12"/>
  <c r="CM295" i="12"/>
  <c r="CX295" i="12"/>
  <c r="CP295" i="12"/>
  <c r="AA295" i="12"/>
  <c r="BE295" i="12"/>
  <c r="BS295" i="12"/>
  <c r="CT295" i="12"/>
  <c r="CQ295" i="12"/>
  <c r="AT295" i="12"/>
  <c r="BM295" i="12"/>
  <c r="AJ295" i="12"/>
  <c r="AD295" i="12"/>
  <c r="Q295" i="12"/>
  <c r="F295" i="12"/>
  <c r="BA295" i="12"/>
  <c r="CG295" i="12"/>
  <c r="O295" i="12"/>
  <c r="AG295" i="12"/>
  <c r="CO295" i="12"/>
  <c r="CU295" i="12"/>
  <c r="AU295" i="12"/>
  <c r="AC295" i="12"/>
  <c r="AW295" i="12"/>
  <c r="S295" i="12"/>
  <c r="CD295" i="12"/>
  <c r="N295" i="12"/>
  <c r="Z295" i="12"/>
  <c r="AQ295" i="12"/>
  <c r="BV295" i="12"/>
  <c r="AP295" i="12"/>
  <c r="BW295" i="12"/>
  <c r="AL295" i="12"/>
  <c r="BJ295" i="12"/>
  <c r="BY295" i="12"/>
  <c r="CF295" i="12"/>
  <c r="CI295" i="12"/>
  <c r="CN295" i="12"/>
  <c r="CJ295" i="12"/>
  <c r="W295" i="12"/>
  <c r="BU295" i="12"/>
  <c r="R295" i="12"/>
  <c r="AX295" i="12"/>
  <c r="BG295" i="12"/>
  <c r="AY295" i="12"/>
  <c r="BI295" i="12"/>
  <c r="CW295" i="12"/>
  <c r="AN295" i="12"/>
  <c r="CA295" i="12"/>
  <c r="C295" i="12"/>
  <c r="CR295" i="12"/>
  <c r="AO295" i="12"/>
  <c r="CB295" i="12"/>
  <c r="BN295" i="12"/>
  <c r="U264" i="12"/>
  <c r="AQ264" i="12"/>
  <c r="CH264" i="12"/>
  <c r="CE264" i="12"/>
  <c r="BK264" i="12"/>
  <c r="BL264" i="12"/>
  <c r="BE264" i="12"/>
  <c r="BS264" i="12"/>
  <c r="CA264" i="12"/>
  <c r="BX264" i="12"/>
  <c r="BF264" i="12"/>
  <c r="Q264" i="12"/>
  <c r="BJ264" i="12"/>
  <c r="J264" i="12"/>
  <c r="BD264" i="12"/>
  <c r="CZ264" i="12"/>
  <c r="AE264" i="12"/>
  <c r="CN264" i="12"/>
  <c r="CW264" i="12"/>
  <c r="CP264" i="12"/>
  <c r="BP264" i="12"/>
  <c r="AH264" i="12"/>
  <c r="AT264" i="12"/>
  <c r="AN264" i="12"/>
  <c r="AX264" i="12"/>
  <c r="H264" i="12"/>
  <c r="BO264" i="12"/>
  <c r="DC264" i="12"/>
  <c r="CQ264" i="12"/>
  <c r="BU264" i="12"/>
  <c r="CJ264" i="12"/>
  <c r="CI264" i="12"/>
  <c r="Y264" i="12"/>
  <c r="BV264" i="12"/>
  <c r="CK264" i="12"/>
  <c r="V264" i="12"/>
  <c r="BR264" i="12"/>
  <c r="DA264" i="12"/>
  <c r="E264" i="12"/>
  <c r="AG264" i="12"/>
  <c r="AM264" i="12"/>
  <c r="AK264" i="12"/>
  <c r="BZ264" i="12"/>
  <c r="CT264" i="12"/>
  <c r="S264" i="12"/>
  <c r="BH264" i="12"/>
  <c r="CM264" i="12"/>
  <c r="BY264" i="12"/>
  <c r="DB264" i="12"/>
  <c r="CB264" i="12"/>
  <c r="G264" i="12"/>
  <c r="CS264" i="12"/>
  <c r="R264" i="12"/>
  <c r="K264" i="12"/>
  <c r="AO264" i="12"/>
  <c r="BT264" i="12"/>
  <c r="AU264" i="12"/>
  <c r="AW264" i="12"/>
  <c r="X264" i="12"/>
  <c r="I264" i="12"/>
  <c r="AL264" i="12"/>
  <c r="CD264" i="12"/>
  <c r="BW264" i="12"/>
  <c r="Z264" i="12"/>
  <c r="M264" i="12"/>
  <c r="N264" i="12"/>
  <c r="AC264" i="12"/>
  <c r="O264" i="12"/>
  <c r="AR264" i="12"/>
  <c r="BC264" i="12"/>
  <c r="F264" i="12"/>
  <c r="BB264" i="12"/>
  <c r="CV264" i="12"/>
  <c r="BN264" i="12"/>
  <c r="AZ264" i="12"/>
  <c r="AV264" i="12"/>
  <c r="AD264" i="12"/>
  <c r="BQ264" i="12"/>
  <c r="C264" i="12"/>
  <c r="P264" i="12"/>
  <c r="AP264" i="12"/>
  <c r="AS264" i="12"/>
  <c r="CU264" i="12"/>
  <c r="L264" i="12"/>
  <c r="BA264" i="12"/>
  <c r="CX264" i="12"/>
  <c r="BI264" i="12"/>
  <c r="AY264" i="12"/>
  <c r="AB264" i="12"/>
  <c r="T264" i="12"/>
  <c r="CO264" i="12"/>
  <c r="BG264" i="12"/>
  <c r="D264" i="12"/>
  <c r="CR264" i="12"/>
  <c r="AF264" i="12"/>
  <c r="CC264" i="12"/>
  <c r="CF264" i="12"/>
  <c r="CY264" i="12"/>
  <c r="W264" i="12"/>
  <c r="AI264" i="12"/>
  <c r="AA264" i="12"/>
  <c r="CL264" i="12"/>
  <c r="BM264" i="12"/>
  <c r="CG264" i="12"/>
  <c r="AJ264" i="12"/>
  <c r="CR266" i="12"/>
  <c r="BS266" i="12"/>
  <c r="H266" i="12"/>
  <c r="CC266" i="12"/>
  <c r="BO266" i="12"/>
  <c r="BH266" i="12"/>
  <c r="DB266" i="12"/>
  <c r="AY266" i="12"/>
  <c r="BL266" i="12"/>
  <c r="AK266" i="12"/>
  <c r="CM266" i="12"/>
  <c r="U266" i="12"/>
  <c r="AE266" i="12"/>
  <c r="BJ266" i="12"/>
  <c r="O266" i="12"/>
  <c r="N266" i="12"/>
  <c r="BU266" i="12"/>
  <c r="DC266" i="12"/>
  <c r="BT266" i="12"/>
  <c r="AV266" i="12"/>
  <c r="BA266" i="12"/>
  <c r="CZ266" i="12"/>
  <c r="BE266" i="12"/>
  <c r="CI266" i="12"/>
  <c r="T266" i="12"/>
  <c r="AJ266" i="12"/>
  <c r="BC266" i="12"/>
  <c r="G266" i="12"/>
  <c r="CO266" i="12"/>
  <c r="BZ266" i="12"/>
  <c r="CT266" i="12"/>
  <c r="CV266" i="12"/>
  <c r="CJ266" i="12"/>
  <c r="M266" i="12"/>
  <c r="AH266" i="12"/>
  <c r="AL266" i="12"/>
  <c r="BM266" i="12"/>
  <c r="X266" i="12"/>
  <c r="AC266" i="12"/>
  <c r="AD266" i="12"/>
  <c r="CE266" i="12"/>
  <c r="CW266" i="12"/>
  <c r="Y266" i="12"/>
  <c r="BI266" i="12"/>
  <c r="CA266" i="12"/>
  <c r="BY266" i="12"/>
  <c r="BB266" i="12"/>
  <c r="Z266" i="12"/>
  <c r="CG266" i="12"/>
  <c r="L266" i="12"/>
  <c r="AI266" i="12"/>
  <c r="CD266" i="12"/>
  <c r="J266" i="12"/>
  <c r="AT266" i="12"/>
  <c r="CH266" i="12"/>
  <c r="R266" i="12"/>
  <c r="CN266" i="12"/>
  <c r="AF266" i="12"/>
  <c r="AB266" i="12"/>
  <c r="AS266" i="12"/>
  <c r="BG266" i="12"/>
  <c r="BK266" i="12"/>
  <c r="BX266" i="12"/>
  <c r="AQ266" i="12"/>
  <c r="CF266" i="12"/>
  <c r="AX266" i="12"/>
  <c r="Q266" i="12"/>
  <c r="CQ266" i="12"/>
  <c r="K266" i="12"/>
  <c r="E266" i="12"/>
  <c r="CK266" i="12"/>
  <c r="D266" i="12"/>
  <c r="AZ266" i="12"/>
  <c r="AO266" i="12"/>
  <c r="AP266" i="12"/>
  <c r="CB266" i="12"/>
  <c r="CL266" i="12"/>
  <c r="CU266" i="12"/>
  <c r="AG266" i="12"/>
  <c r="C266" i="12"/>
  <c r="BV266" i="12"/>
  <c r="W266" i="12"/>
  <c r="P266" i="12"/>
  <c r="BF266" i="12"/>
  <c r="V266" i="12"/>
  <c r="F266" i="12"/>
  <c r="S266" i="12"/>
  <c r="I266" i="12"/>
  <c r="AW266" i="12"/>
  <c r="BW266" i="12"/>
  <c r="DA266" i="12"/>
  <c r="BQ266" i="12"/>
  <c r="BD266" i="12"/>
  <c r="BR266" i="12"/>
  <c r="BN266" i="12"/>
  <c r="AM266" i="12"/>
  <c r="AR266" i="12"/>
  <c r="AU266" i="12"/>
  <c r="CY266" i="12"/>
  <c r="AN266" i="12"/>
  <c r="AA266" i="12"/>
  <c r="CP266" i="12"/>
  <c r="CS266" i="12"/>
  <c r="CX266" i="12"/>
  <c r="BP266" i="12"/>
  <c r="AX316" i="12"/>
  <c r="CF316" i="12"/>
  <c r="AL316" i="12"/>
  <c r="CE316" i="12"/>
  <c r="CN316" i="12"/>
  <c r="F316" i="12"/>
  <c r="S316" i="12"/>
  <c r="CA316" i="12"/>
  <c r="AS316" i="12"/>
  <c r="CY316" i="12"/>
  <c r="CQ316" i="12"/>
  <c r="BS316" i="12"/>
  <c r="CU316" i="12"/>
  <c r="AF316" i="12"/>
  <c r="CH316" i="12"/>
  <c r="BP316" i="12"/>
  <c r="BL316" i="12"/>
  <c r="AI316" i="12"/>
  <c r="BD316" i="12"/>
  <c r="AU316" i="12"/>
  <c r="M316" i="12"/>
  <c r="BR316" i="12"/>
  <c r="O316" i="12"/>
  <c r="DC316" i="12"/>
  <c r="AE316" i="12"/>
  <c r="CP316" i="12"/>
  <c r="AW316" i="12"/>
  <c r="BY316" i="12"/>
  <c r="L316" i="12"/>
  <c r="AN316" i="12"/>
  <c r="CJ316" i="12"/>
  <c r="AO316" i="12"/>
  <c r="CT316" i="12"/>
  <c r="BH316" i="12"/>
  <c r="AJ316" i="12"/>
  <c r="U316" i="12"/>
  <c r="E316" i="12"/>
  <c r="BZ316" i="12"/>
  <c r="CC316" i="12"/>
  <c r="T316" i="12"/>
  <c r="BW316" i="12"/>
  <c r="BX316" i="12"/>
  <c r="K316" i="12"/>
  <c r="AQ316" i="12"/>
  <c r="CD316" i="12"/>
  <c r="CO316" i="12"/>
  <c r="I316" i="12"/>
  <c r="BI316" i="12"/>
  <c r="CZ316" i="12"/>
  <c r="CK316" i="12"/>
  <c r="BM316" i="12"/>
  <c r="AK316" i="12"/>
  <c r="CW316" i="12"/>
  <c r="BV316" i="12"/>
  <c r="BK316" i="12"/>
  <c r="BN316" i="12"/>
  <c r="BQ316" i="12"/>
  <c r="BU316" i="12"/>
  <c r="H316" i="12"/>
  <c r="Y316" i="12"/>
  <c r="BE316" i="12"/>
  <c r="DA316" i="12"/>
  <c r="W316" i="12"/>
  <c r="Z316" i="12"/>
  <c r="BF316" i="12"/>
  <c r="G316" i="12"/>
  <c r="BJ316" i="12"/>
  <c r="BO316" i="12"/>
  <c r="AC316" i="12"/>
  <c r="CI316" i="12"/>
  <c r="DB316" i="12"/>
  <c r="AR316" i="12"/>
  <c r="CM316" i="12"/>
  <c r="AG316" i="12"/>
  <c r="AV316" i="12"/>
  <c r="AZ316" i="12"/>
  <c r="CR316" i="12"/>
  <c r="P316" i="12"/>
  <c r="V316" i="12"/>
  <c r="J316" i="12"/>
  <c r="BB316" i="12"/>
  <c r="BT316" i="12"/>
  <c r="AH316" i="12"/>
  <c r="C316" i="12"/>
  <c r="AT316" i="12"/>
  <c r="D316" i="12"/>
  <c r="BC316" i="12"/>
  <c r="Q316" i="12"/>
  <c r="AP316" i="12"/>
  <c r="AM316" i="12"/>
  <c r="BG316" i="12"/>
  <c r="AA316" i="12"/>
  <c r="CG316" i="12"/>
  <c r="CS316" i="12"/>
  <c r="AB316" i="12"/>
  <c r="AD316" i="12"/>
  <c r="CV316" i="12"/>
  <c r="AY316" i="12"/>
  <c r="N316" i="12"/>
  <c r="BA316" i="12"/>
  <c r="CL316" i="12"/>
  <c r="CX316" i="12"/>
  <c r="R316" i="12"/>
  <c r="CB316" i="12"/>
  <c r="X316" i="12"/>
  <c r="CJ290" i="12"/>
  <c r="AZ290" i="12"/>
  <c r="CO290" i="12"/>
  <c r="BQ290" i="12"/>
  <c r="BO290" i="12"/>
  <c r="V290" i="12"/>
  <c r="BJ290" i="12"/>
  <c r="AK290" i="12"/>
  <c r="F290" i="12"/>
  <c r="CE290" i="12"/>
  <c r="G290" i="12"/>
  <c r="AG290" i="12"/>
  <c r="L290" i="12"/>
  <c r="BY290" i="12"/>
  <c r="CB290" i="12"/>
  <c r="AY290" i="12"/>
  <c r="BB290" i="12"/>
  <c r="AN290" i="12"/>
  <c r="T290" i="12"/>
  <c r="CT290" i="12"/>
  <c r="BW290" i="12"/>
  <c r="BU290" i="12"/>
  <c r="BL290" i="12"/>
  <c r="Z290" i="12"/>
  <c r="CV290" i="12"/>
  <c r="CG290" i="12"/>
  <c r="CH290" i="12"/>
  <c r="BT290" i="12"/>
  <c r="J290" i="12"/>
  <c r="CC290" i="12"/>
  <c r="AW290" i="12"/>
  <c r="CL290" i="12"/>
  <c r="BE290" i="12"/>
  <c r="AS290" i="12"/>
  <c r="DC290" i="12"/>
  <c r="BK290" i="12"/>
  <c r="R290" i="12"/>
  <c r="AB290" i="12"/>
  <c r="CS290" i="12"/>
  <c r="Y290" i="12"/>
  <c r="CU290" i="12"/>
  <c r="I290" i="12"/>
  <c r="AA290" i="12"/>
  <c r="H290" i="12"/>
  <c r="BH290" i="12"/>
  <c r="CX290" i="12"/>
  <c r="BD290" i="12"/>
  <c r="CM290" i="12"/>
  <c r="CP290" i="12"/>
  <c r="C290" i="12"/>
  <c r="BN290" i="12"/>
  <c r="U290" i="12"/>
  <c r="CD290" i="12"/>
  <c r="K290" i="12"/>
  <c r="AE290" i="12"/>
  <c r="BG290" i="12"/>
  <c r="BV290" i="12"/>
  <c r="BR290" i="12"/>
  <c r="AU290" i="12"/>
  <c r="X290" i="12"/>
  <c r="CN290" i="12"/>
  <c r="BA290" i="12"/>
  <c r="P290" i="12"/>
  <c r="BP290" i="12"/>
  <c r="AV290" i="12"/>
  <c r="AC290" i="12"/>
  <c r="AX290" i="12"/>
  <c r="M290" i="12"/>
  <c r="AR290" i="12"/>
  <c r="AH290" i="12"/>
  <c r="BS290" i="12"/>
  <c r="O290" i="12"/>
  <c r="CI290" i="12"/>
  <c r="BF290" i="12"/>
  <c r="W290" i="12"/>
  <c r="E290" i="12"/>
  <c r="AD290" i="12"/>
  <c r="CZ290" i="12"/>
  <c r="AL290" i="12"/>
  <c r="CA290" i="12"/>
  <c r="AP290" i="12"/>
  <c r="BM290" i="12"/>
  <c r="AO290" i="12"/>
  <c r="CK290" i="12"/>
  <c r="N290" i="12"/>
  <c r="CR290" i="12"/>
  <c r="CW290" i="12"/>
  <c r="AI290" i="12"/>
  <c r="AM290" i="12"/>
  <c r="BI290" i="12"/>
  <c r="D290" i="12"/>
  <c r="AF290" i="12"/>
  <c r="BZ290" i="12"/>
  <c r="Q290" i="12"/>
  <c r="CY290" i="12"/>
  <c r="DB290" i="12"/>
  <c r="BC290" i="12"/>
  <c r="AJ290" i="12"/>
  <c r="AT290" i="12"/>
  <c r="DA290" i="12"/>
  <c r="BX290" i="12"/>
  <c r="AQ290" i="12"/>
  <c r="S290" i="12"/>
  <c r="CQ290" i="12"/>
  <c r="CF290" i="12"/>
  <c r="R285" i="12"/>
  <c r="Q285" i="12"/>
  <c r="AD285" i="12"/>
  <c r="CJ285" i="12"/>
  <c r="BM285" i="12"/>
  <c r="BV285" i="12"/>
  <c r="DA285" i="12"/>
  <c r="CN285" i="12"/>
  <c r="BE285" i="12"/>
  <c r="CU285" i="12"/>
  <c r="X285" i="12"/>
  <c r="AN285" i="12"/>
  <c r="U285" i="12"/>
  <c r="AX285" i="12"/>
  <c r="BP285" i="12"/>
  <c r="AC285" i="12"/>
  <c r="AT285" i="12"/>
  <c r="BN285" i="12"/>
  <c r="AI285" i="12"/>
  <c r="BL285" i="12"/>
  <c r="W285" i="12"/>
  <c r="BX285" i="12"/>
  <c r="CE285" i="12"/>
  <c r="AH285" i="12"/>
  <c r="CB285" i="12"/>
  <c r="M285" i="12"/>
  <c r="AS285" i="12"/>
  <c r="CH285" i="12"/>
  <c r="S285" i="12"/>
  <c r="N285" i="12"/>
  <c r="BD285" i="12"/>
  <c r="CI285" i="12"/>
  <c r="CG285" i="12"/>
  <c r="CR285" i="12"/>
  <c r="C285" i="12"/>
  <c r="L285" i="12"/>
  <c r="BU285" i="12"/>
  <c r="CM285" i="12"/>
  <c r="CP285" i="12"/>
  <c r="AJ285" i="12"/>
  <c r="BK285" i="12"/>
  <c r="DC285" i="12"/>
  <c r="BJ285" i="12"/>
  <c r="CZ285" i="12"/>
  <c r="AO285" i="12"/>
  <c r="F285" i="12"/>
  <c r="AA285" i="12"/>
  <c r="BY285" i="12"/>
  <c r="T285" i="12"/>
  <c r="AL285" i="12"/>
  <c r="CD285" i="12"/>
  <c r="I285" i="12"/>
  <c r="BA285" i="12"/>
  <c r="CY285" i="12"/>
  <c r="V285" i="12"/>
  <c r="CF285" i="12"/>
  <c r="AY285" i="12"/>
  <c r="O285" i="12"/>
  <c r="H285" i="12"/>
  <c r="AF285" i="12"/>
  <c r="Z285" i="12"/>
  <c r="CL285" i="12"/>
  <c r="BT285" i="12"/>
  <c r="P285" i="12"/>
  <c r="Y285" i="12"/>
  <c r="G285" i="12"/>
  <c r="BW285" i="12"/>
  <c r="AE285" i="12"/>
  <c r="BC285" i="12"/>
  <c r="AV285" i="12"/>
  <c r="BF285" i="12"/>
  <c r="K285" i="12"/>
  <c r="AK285" i="12"/>
  <c r="CO285" i="12"/>
  <c r="CV285" i="12"/>
  <c r="BR285" i="12"/>
  <c r="BO285" i="12"/>
  <c r="BZ285" i="12"/>
  <c r="BQ285" i="12"/>
  <c r="AW285" i="12"/>
  <c r="AQ285" i="12"/>
  <c r="CW285" i="12"/>
  <c r="E285" i="12"/>
  <c r="CA285" i="12"/>
  <c r="CK285" i="12"/>
  <c r="AP285" i="12"/>
  <c r="CS285" i="12"/>
  <c r="BB285" i="12"/>
  <c r="D285" i="12"/>
  <c r="CX285" i="12"/>
  <c r="CC285" i="12"/>
  <c r="J285" i="12"/>
  <c r="AU285" i="12"/>
  <c r="CT285" i="12"/>
  <c r="BH285" i="12"/>
  <c r="BI285" i="12"/>
  <c r="CQ285" i="12"/>
  <c r="AG285" i="12"/>
  <c r="AR285" i="12"/>
  <c r="AZ285" i="12"/>
  <c r="AM285" i="12"/>
  <c r="DB285" i="12"/>
  <c r="BS285" i="12"/>
  <c r="BG285" i="12"/>
  <c r="AB285" i="12"/>
  <c r="AS332" i="12" l="1"/>
  <c r="AX332" i="12"/>
  <c r="AO332" i="12"/>
  <c r="AN332" i="12"/>
  <c r="CO332" i="12"/>
  <c r="CF332" i="12"/>
  <c r="V332" i="12"/>
  <c r="BL332" i="12"/>
  <c r="X332" i="12"/>
  <c r="BV332" i="12"/>
  <c r="C332" i="12"/>
  <c r="CQ332" i="12"/>
  <c r="L332" i="12"/>
  <c r="AM332" i="12"/>
  <c r="DB332" i="12"/>
  <c r="AU332" i="12"/>
  <c r="BI332" i="12"/>
  <c r="BM332" i="12"/>
  <c r="BF332" i="12"/>
  <c r="CG332" i="12"/>
  <c r="CB332" i="12"/>
  <c r="CW332" i="12"/>
  <c r="CZ332" i="12"/>
  <c r="AT332" i="12"/>
  <c r="BO332" i="12"/>
  <c r="BS332" i="12"/>
  <c r="BR332" i="12"/>
  <c r="AQ332" i="12"/>
  <c r="AV332" i="12"/>
  <c r="CH332" i="12"/>
  <c r="U332" i="12"/>
  <c r="CK332" i="12"/>
  <c r="AY332" i="12"/>
  <c r="AL332" i="12"/>
  <c r="CS332" i="12"/>
  <c r="Q332" i="12"/>
  <c r="BG332" i="12"/>
  <c r="BH332" i="12"/>
  <c r="H332" i="12"/>
  <c r="AP332" i="12"/>
  <c r="AC332" i="12"/>
  <c r="BE332" i="12"/>
  <c r="AA332" i="12"/>
  <c r="BT332" i="12"/>
  <c r="D332" i="12"/>
  <c r="J332" i="12"/>
  <c r="BC332" i="12"/>
  <c r="W332" i="12"/>
  <c r="Z332" i="12"/>
  <c r="CX332" i="12"/>
  <c r="BU332" i="12"/>
  <c r="N332" i="12"/>
  <c r="CA332" i="12"/>
  <c r="CT332" i="12"/>
  <c r="BQ332" i="12"/>
  <c r="S332" i="12"/>
  <c r="CV332" i="12"/>
  <c r="AJ332" i="12"/>
  <c r="CR332" i="12"/>
  <c r="G332" i="12"/>
  <c r="AW332" i="12"/>
  <c r="BN332" i="12"/>
  <c r="CL332" i="12"/>
  <c r="CU332" i="12"/>
  <c r="AZ332" i="12"/>
  <c r="CY332" i="12"/>
  <c r="CE332" i="12"/>
  <c r="T332" i="12"/>
  <c r="CI332" i="12"/>
  <c r="BZ332" i="12"/>
  <c r="BX332" i="12"/>
  <c r="CN332" i="12"/>
  <c r="BB332" i="12"/>
  <c r="BA332" i="12"/>
  <c r="CJ332" i="12"/>
  <c r="BJ332" i="12"/>
  <c r="CM332" i="12"/>
  <c r="AR332" i="12"/>
  <c r="AF332" i="12"/>
  <c r="CC332" i="12"/>
  <c r="BY332" i="12"/>
  <c r="E332" i="12"/>
  <c r="R332" i="12"/>
  <c r="K332" i="12"/>
  <c r="DA332" i="12"/>
  <c r="M332" i="12"/>
  <c r="F332" i="12"/>
  <c r="BK332" i="12"/>
  <c r="CP332" i="12"/>
  <c r="CD332" i="12"/>
  <c r="AH332" i="12"/>
  <c r="AG332" i="12"/>
  <c r="BD332" i="12"/>
  <c r="AD332" i="12"/>
  <c r="AE332" i="12"/>
  <c r="P332" i="12"/>
  <c r="DC332" i="12"/>
  <c r="Y332" i="12"/>
  <c r="O332" i="12"/>
  <c r="AK332" i="12"/>
  <c r="BW332" i="12"/>
  <c r="AI332" i="12"/>
  <c r="BP332" i="12"/>
  <c r="AB332" i="12"/>
  <c r="I332" i="12"/>
  <c r="W34" i="7" l="1"/>
  <c r="AD333" i="12"/>
  <c r="AD334" i="12"/>
  <c r="BW333" i="12"/>
  <c r="BW334" i="12"/>
  <c r="W79" i="7"/>
  <c r="BD334" i="12"/>
  <c r="W60" i="7"/>
  <c r="BD333" i="12"/>
  <c r="AB334" i="12"/>
  <c r="W32" i="7"/>
  <c r="AB333" i="12"/>
  <c r="AK334" i="12"/>
  <c r="W41" i="7"/>
  <c r="AK333" i="12"/>
  <c r="W20" i="7"/>
  <c r="P334" i="12"/>
  <c r="P333" i="12"/>
  <c r="AG334" i="12"/>
  <c r="AG333" i="12"/>
  <c r="W37" i="7"/>
  <c r="W67" i="7"/>
  <c r="BK334" i="12"/>
  <c r="BK333" i="12"/>
  <c r="K334" i="12"/>
  <c r="K333" i="12"/>
  <c r="W15" i="7"/>
  <c r="W85" i="7"/>
  <c r="CC334" i="12"/>
  <c r="CC333" i="12"/>
  <c r="BJ333" i="12"/>
  <c r="BJ334" i="12"/>
  <c r="W66" i="7"/>
  <c r="W96" i="7"/>
  <c r="CN334" i="12"/>
  <c r="CN333" i="12"/>
  <c r="T333" i="12"/>
  <c r="T334" i="12"/>
  <c r="W24" i="7"/>
  <c r="CU333" i="12"/>
  <c r="CU334" i="12"/>
  <c r="W103" i="7"/>
  <c r="G333" i="12"/>
  <c r="G334" i="12"/>
  <c r="W11" i="7"/>
  <c r="W23" i="7"/>
  <c r="S333" i="12"/>
  <c r="S334" i="12"/>
  <c r="N333" i="12"/>
  <c r="N334" i="12"/>
  <c r="W18" i="7"/>
  <c r="W334" i="12"/>
  <c r="W333" i="12"/>
  <c r="W27" i="7"/>
  <c r="BT333" i="12"/>
  <c r="W76" i="7"/>
  <c r="BT334" i="12"/>
  <c r="W46" i="7"/>
  <c r="AP334" i="12"/>
  <c r="AP333" i="12"/>
  <c r="W21" i="7"/>
  <c r="Q334" i="12"/>
  <c r="Q333" i="12"/>
  <c r="CK333" i="12"/>
  <c r="W93" i="7"/>
  <c r="CK334" i="12"/>
  <c r="AQ333" i="12"/>
  <c r="W47" i="7"/>
  <c r="AQ334" i="12"/>
  <c r="AT334" i="12"/>
  <c r="AT333" i="12"/>
  <c r="W50" i="7"/>
  <c r="W89" i="7"/>
  <c r="CG334" i="12"/>
  <c r="CG333" i="12"/>
  <c r="W51" i="7"/>
  <c r="AU333" i="12"/>
  <c r="AU334" i="12"/>
  <c r="CQ333" i="12"/>
  <c r="CQ334" i="12"/>
  <c r="W99" i="7"/>
  <c r="BL333" i="12"/>
  <c r="W68" i="7"/>
  <c r="BL334" i="12"/>
  <c r="AN333" i="12"/>
  <c r="W44" i="7"/>
  <c r="AN334" i="12"/>
  <c r="BP334" i="12"/>
  <c r="W72" i="7"/>
  <c r="BP333" i="12"/>
  <c r="O334" i="12"/>
  <c r="O333" i="12"/>
  <c r="W19" i="7"/>
  <c r="AE333" i="12"/>
  <c r="AE334" i="12"/>
  <c r="W35" i="7"/>
  <c r="AH333" i="12"/>
  <c r="AH334" i="12"/>
  <c r="W38" i="7"/>
  <c r="W10" i="7"/>
  <c r="F334" i="12"/>
  <c r="F333" i="12"/>
  <c r="W22" i="7"/>
  <c r="R334" i="12"/>
  <c r="R333" i="12"/>
  <c r="AF333" i="12"/>
  <c r="W36" i="7"/>
  <c r="AF334" i="12"/>
  <c r="W92" i="7"/>
  <c r="CJ333" i="12"/>
  <c r="CJ334" i="12"/>
  <c r="BX333" i="12"/>
  <c r="BX334" i="12"/>
  <c r="W80" i="7"/>
  <c r="W87" i="7"/>
  <c r="CE334" i="12"/>
  <c r="CE333" i="12"/>
  <c r="CL333" i="12"/>
  <c r="W94" i="7"/>
  <c r="CL334" i="12"/>
  <c r="CR333" i="12"/>
  <c r="W100" i="7"/>
  <c r="CR334" i="12"/>
  <c r="BQ334" i="12"/>
  <c r="BQ333" i="12"/>
  <c r="W73" i="7"/>
  <c r="BU334" i="12"/>
  <c r="BU333" i="12"/>
  <c r="W77" i="7"/>
  <c r="BC334" i="12"/>
  <c r="BC333" i="12"/>
  <c r="W59" i="7"/>
  <c r="W31" i="7"/>
  <c r="AA333" i="12"/>
  <c r="AA334" i="12"/>
  <c r="H333" i="12"/>
  <c r="H334" i="12"/>
  <c r="W12" i="7"/>
  <c r="W101" i="7"/>
  <c r="CS334" i="12"/>
  <c r="CS333" i="12"/>
  <c r="U333" i="12"/>
  <c r="U334" i="12"/>
  <c r="W25" i="7"/>
  <c r="BR333" i="12"/>
  <c r="W74" i="7"/>
  <c r="BR334" i="12"/>
  <c r="CZ333" i="12"/>
  <c r="W108" i="7"/>
  <c r="CZ334" i="12"/>
  <c r="W62" i="7"/>
  <c r="BF334" i="12"/>
  <c r="BF333" i="12"/>
  <c r="W110" i="7"/>
  <c r="DB333" i="12"/>
  <c r="DB334" i="12"/>
  <c r="C334" i="12"/>
  <c r="DD332" i="12"/>
  <c r="C333" i="12"/>
  <c r="W7" i="7"/>
  <c r="V334" i="12"/>
  <c r="V333" i="12"/>
  <c r="W26" i="7"/>
  <c r="AO334" i="12"/>
  <c r="AO333" i="12"/>
  <c r="W45" i="7"/>
  <c r="AI333" i="12"/>
  <c r="AI334" i="12"/>
  <c r="W39" i="7"/>
  <c r="CD334" i="12"/>
  <c r="CD333" i="12"/>
  <c r="W86" i="7"/>
  <c r="M334" i="12"/>
  <c r="W17" i="7"/>
  <c r="M333" i="12"/>
  <c r="W9" i="7"/>
  <c r="E334" i="12"/>
  <c r="E333" i="12"/>
  <c r="AR334" i="12"/>
  <c r="AR333" i="12"/>
  <c r="W48" i="7"/>
  <c r="BA334" i="12"/>
  <c r="BA333" i="12"/>
  <c r="W57" i="7"/>
  <c r="BZ334" i="12"/>
  <c r="BZ333" i="12"/>
  <c r="W82" i="7"/>
  <c r="CY333" i="12"/>
  <c r="CY334" i="12"/>
  <c r="W107" i="7"/>
  <c r="BN333" i="12"/>
  <c r="BN334" i="12"/>
  <c r="W70" i="7"/>
  <c r="AJ334" i="12"/>
  <c r="W40" i="7"/>
  <c r="AJ333" i="12"/>
  <c r="CT334" i="12"/>
  <c r="CT333" i="12"/>
  <c r="W102" i="7"/>
  <c r="CX333" i="12"/>
  <c r="W106" i="7"/>
  <c r="CX334" i="12"/>
  <c r="W14" i="7"/>
  <c r="J333" i="12"/>
  <c r="J334" i="12"/>
  <c r="BE334" i="12"/>
  <c r="BE333" i="12"/>
  <c r="W61" i="7"/>
  <c r="BH333" i="12"/>
  <c r="BH334" i="12"/>
  <c r="W64" i="7"/>
  <c r="AL333" i="12"/>
  <c r="W42" i="7"/>
  <c r="AL334" i="12"/>
  <c r="W90" i="7"/>
  <c r="CH333" i="12"/>
  <c r="CH334" i="12"/>
  <c r="BS333" i="12"/>
  <c r="W75" i="7"/>
  <c r="BS334" i="12"/>
  <c r="W105" i="7"/>
  <c r="CW333" i="12"/>
  <c r="CW334" i="12"/>
  <c r="W69" i="7"/>
  <c r="BM333" i="12"/>
  <c r="BM334" i="12"/>
  <c r="AM333" i="12"/>
  <c r="W43" i="7"/>
  <c r="AM334" i="12"/>
  <c r="BV334" i="12"/>
  <c r="W78" i="7"/>
  <c r="BV333" i="12"/>
  <c r="CF333" i="12"/>
  <c r="CF334" i="12"/>
  <c r="W88" i="7"/>
  <c r="W54" i="7"/>
  <c r="AX334" i="12"/>
  <c r="AX333" i="12"/>
  <c r="Y333" i="12"/>
  <c r="W29" i="7"/>
  <c r="Y334" i="12"/>
  <c r="W13" i="7"/>
  <c r="I334" i="12"/>
  <c r="I333" i="12"/>
  <c r="DC334" i="12"/>
  <c r="DC333" i="12"/>
  <c r="W111" i="7"/>
  <c r="W98" i="7"/>
  <c r="CP334" i="12"/>
  <c r="CP333" i="12"/>
  <c r="W109" i="7"/>
  <c r="DA333" i="12"/>
  <c r="DA334" i="12"/>
  <c r="BY333" i="12"/>
  <c r="W81" i="7"/>
  <c r="BY334" i="12"/>
  <c r="CM333" i="12"/>
  <c r="CM334" i="12"/>
  <c r="W95" i="7"/>
  <c r="BB333" i="12"/>
  <c r="BB334" i="12"/>
  <c r="W58" i="7"/>
  <c r="CI334" i="12"/>
  <c r="CI333" i="12"/>
  <c r="W91" i="7"/>
  <c r="AZ334" i="12"/>
  <c r="W56" i="7"/>
  <c r="AZ333" i="12"/>
  <c r="W53" i="7"/>
  <c r="AW333" i="12"/>
  <c r="AW334" i="12"/>
  <c r="CV334" i="12"/>
  <c r="CV333" i="12"/>
  <c r="W104" i="7"/>
  <c r="W83" i="7"/>
  <c r="CA334" i="12"/>
  <c r="CA333" i="12"/>
  <c r="W30" i="7"/>
  <c r="Z333" i="12"/>
  <c r="Z334" i="12"/>
  <c r="W8" i="7"/>
  <c r="D333" i="12"/>
  <c r="D334" i="12"/>
  <c r="AC334" i="12"/>
  <c r="AC333" i="12"/>
  <c r="W33" i="7"/>
  <c r="BG333" i="12"/>
  <c r="BG334" i="12"/>
  <c r="W63" i="7"/>
  <c r="W55" i="7"/>
  <c r="AY334" i="12"/>
  <c r="AY333" i="12"/>
  <c r="AV333" i="12"/>
  <c r="W52" i="7"/>
  <c r="AV334" i="12"/>
  <c r="BO333" i="12"/>
  <c r="BO334" i="12"/>
  <c r="W71" i="7"/>
  <c r="CB334" i="12"/>
  <c r="CB333" i="12"/>
  <c r="W84" i="7"/>
  <c r="BI334" i="12"/>
  <c r="W65" i="7"/>
  <c r="BI333" i="12"/>
  <c r="L333" i="12"/>
  <c r="L334" i="12"/>
  <c r="W16" i="7"/>
  <c r="W28" i="7"/>
  <c r="X334" i="12"/>
  <c r="X333" i="12"/>
  <c r="CO334" i="12"/>
  <c r="W97" i="7"/>
  <c r="CO333" i="12"/>
  <c r="W49" i="7"/>
  <c r="AS333" i="12"/>
  <c r="AS334" i="12"/>
  <c r="Z49" i="7" l="1"/>
  <c r="X49" i="7"/>
  <c r="Y49" i="7" s="1"/>
  <c r="AB49" i="7" s="1"/>
  <c r="AG49" i="7" s="1"/>
  <c r="AM49" i="7" s="1"/>
  <c r="E57" i="51"/>
  <c r="F57" i="51" s="1"/>
  <c r="AC49" i="7"/>
  <c r="AA49" i="7"/>
  <c r="AH49" i="7" s="1"/>
  <c r="AN49" i="7" s="1"/>
  <c r="AE49" i="7"/>
  <c r="AK49" i="7" s="1"/>
  <c r="Z71" i="7"/>
  <c r="AC71" i="7"/>
  <c r="X71" i="7"/>
  <c r="Y71" i="7" s="1"/>
  <c r="AB71" i="7" s="1"/>
  <c r="AG71" i="7" s="1"/>
  <c r="AM71" i="7" s="1"/>
  <c r="AA71" i="7"/>
  <c r="AH71" i="7" s="1"/>
  <c r="AN71" i="7" s="1"/>
  <c r="E79" i="51"/>
  <c r="AE71" i="7"/>
  <c r="AK71" i="7" s="1"/>
  <c r="AA33" i="7"/>
  <c r="AH33" i="7" s="1"/>
  <c r="AN33" i="7" s="1"/>
  <c r="E41" i="51"/>
  <c r="Z33" i="7"/>
  <c r="AC33" i="7"/>
  <c r="X33" i="7"/>
  <c r="Y33" i="7" s="1"/>
  <c r="AB33" i="7" s="1"/>
  <c r="AG33" i="7" s="1"/>
  <c r="AM33" i="7" s="1"/>
  <c r="AE33" i="7"/>
  <c r="AK33" i="7" s="1"/>
  <c r="X58" i="7"/>
  <c r="Y58" i="7" s="1"/>
  <c r="AB58" i="7" s="1"/>
  <c r="AG58" i="7" s="1"/>
  <c r="AM58" i="7" s="1"/>
  <c r="AA58" i="7"/>
  <c r="AH58" i="7" s="1"/>
  <c r="AN58" i="7" s="1"/>
  <c r="AC58" i="7"/>
  <c r="Z58" i="7"/>
  <c r="E66" i="51"/>
  <c r="F66" i="51" s="1"/>
  <c r="AE58" i="7"/>
  <c r="AK58" i="7" s="1"/>
  <c r="E53" i="51"/>
  <c r="F53" i="51" s="1"/>
  <c r="AA45" i="7"/>
  <c r="AH45" i="7" s="1"/>
  <c r="AN45" i="7" s="1"/>
  <c r="AC45" i="7"/>
  <c r="Z45" i="7"/>
  <c r="X45" i="7"/>
  <c r="Y45" i="7" s="1"/>
  <c r="AB45" i="7" s="1"/>
  <c r="AG45" i="7" s="1"/>
  <c r="AM45" i="7" s="1"/>
  <c r="AE45" i="7"/>
  <c r="AK45" i="7" s="1"/>
  <c r="X74" i="7"/>
  <c r="Y74" i="7" s="1"/>
  <c r="AB74" i="7" s="1"/>
  <c r="AG74" i="7" s="1"/>
  <c r="AM74" i="7" s="1"/>
  <c r="AC74" i="7"/>
  <c r="E82" i="51"/>
  <c r="F82" i="51" s="1"/>
  <c r="Z74" i="7"/>
  <c r="AA74" i="7"/>
  <c r="AH74" i="7" s="1"/>
  <c r="AN74" i="7" s="1"/>
  <c r="AE74" i="7"/>
  <c r="AK74" i="7" s="1"/>
  <c r="E92" i="51"/>
  <c r="F92" i="51" s="1"/>
  <c r="AC84" i="7"/>
  <c r="AA84" i="7"/>
  <c r="AH84" i="7" s="1"/>
  <c r="AN84" i="7" s="1"/>
  <c r="X84" i="7"/>
  <c r="Y84" i="7" s="1"/>
  <c r="AB84" i="7" s="1"/>
  <c r="AG84" i="7" s="1"/>
  <c r="AM84" i="7" s="1"/>
  <c r="Z84" i="7"/>
  <c r="AE84" i="7"/>
  <c r="AK84" i="7" s="1"/>
  <c r="AC8" i="7"/>
  <c r="E16" i="51"/>
  <c r="F16" i="51" s="1"/>
  <c r="AA8" i="7"/>
  <c r="AH8" i="7" s="1"/>
  <c r="AN8" i="7" s="1"/>
  <c r="X8" i="7"/>
  <c r="Y8" i="7" s="1"/>
  <c r="AB8" i="7" s="1"/>
  <c r="AG8" i="7" s="1"/>
  <c r="AM8" i="7" s="1"/>
  <c r="Z8" i="7"/>
  <c r="AE8" i="7"/>
  <c r="AK8" i="7" s="1"/>
  <c r="E61" i="51"/>
  <c r="F61" i="51" s="1"/>
  <c r="AC53" i="7"/>
  <c r="X53" i="7"/>
  <c r="Y53" i="7" s="1"/>
  <c r="AB53" i="7" s="1"/>
  <c r="AG53" i="7" s="1"/>
  <c r="AM53" i="7" s="1"/>
  <c r="AA53" i="7"/>
  <c r="AH53" i="7" s="1"/>
  <c r="AN53" i="7" s="1"/>
  <c r="Z53" i="7"/>
  <c r="AE53" i="7"/>
  <c r="AK53" i="7" s="1"/>
  <c r="X97" i="7"/>
  <c r="Y97" i="7" s="1"/>
  <c r="AB97" i="7" s="1"/>
  <c r="AG97" i="7" s="1"/>
  <c r="AM97" i="7" s="1"/>
  <c r="Z97" i="7"/>
  <c r="AC97" i="7"/>
  <c r="AA97" i="7"/>
  <c r="AH97" i="7" s="1"/>
  <c r="AN97" i="7" s="1"/>
  <c r="E105" i="51"/>
  <c r="AE97" i="7"/>
  <c r="AK97" i="7" s="1"/>
  <c r="Z28" i="7"/>
  <c r="AC28" i="7"/>
  <c r="X28" i="7"/>
  <c r="Y28" i="7" s="1"/>
  <c r="AB28" i="7" s="1"/>
  <c r="AG28" i="7" s="1"/>
  <c r="AM28" i="7" s="1"/>
  <c r="AA28" i="7"/>
  <c r="AH28" i="7" s="1"/>
  <c r="AN28" i="7" s="1"/>
  <c r="E36" i="51"/>
  <c r="F36" i="51" s="1"/>
  <c r="AE28" i="7"/>
  <c r="AK28" i="7" s="1"/>
  <c r="E106" i="51"/>
  <c r="F106" i="51" s="1"/>
  <c r="Z98" i="7"/>
  <c r="X98" i="7"/>
  <c r="Y98" i="7" s="1"/>
  <c r="AB98" i="7" s="1"/>
  <c r="AG98" i="7" s="1"/>
  <c r="AM98" i="7" s="1"/>
  <c r="AC98" i="7"/>
  <c r="AA98" i="7"/>
  <c r="AH98" i="7" s="1"/>
  <c r="AN98" i="7" s="1"/>
  <c r="AE98" i="7"/>
  <c r="AK98" i="7" s="1"/>
  <c r="AC29" i="7"/>
  <c r="X29" i="7"/>
  <c r="Y29" i="7" s="1"/>
  <c r="AB29" i="7" s="1"/>
  <c r="AG29" i="7" s="1"/>
  <c r="AM29" i="7" s="1"/>
  <c r="Z29" i="7"/>
  <c r="AA29" i="7"/>
  <c r="AH29" i="7" s="1"/>
  <c r="AN29" i="7" s="1"/>
  <c r="E37" i="51"/>
  <c r="F37" i="51" s="1"/>
  <c r="AE29" i="7"/>
  <c r="AK29" i="7" s="1"/>
  <c r="AA54" i="7"/>
  <c r="AH54" i="7" s="1"/>
  <c r="AN54" i="7" s="1"/>
  <c r="X54" i="7"/>
  <c r="Y54" i="7" s="1"/>
  <c r="AB54" i="7" s="1"/>
  <c r="AG54" i="7" s="1"/>
  <c r="AM54" i="7" s="1"/>
  <c r="Z54" i="7"/>
  <c r="AC54" i="7"/>
  <c r="E62" i="51"/>
  <c r="F62" i="51" s="1"/>
  <c r="AE54" i="7"/>
  <c r="AK54" i="7" s="1"/>
  <c r="E51" i="51"/>
  <c r="F51" i="51" s="1"/>
  <c r="AA43" i="7"/>
  <c r="AH43" i="7" s="1"/>
  <c r="AN43" i="7" s="1"/>
  <c r="Z43" i="7"/>
  <c r="X43" i="7"/>
  <c r="Y43" i="7" s="1"/>
  <c r="AB43" i="7" s="1"/>
  <c r="AG43" i="7" s="1"/>
  <c r="AM43" i="7" s="1"/>
  <c r="AC43" i="7"/>
  <c r="AE43" i="7"/>
  <c r="AK43" i="7" s="1"/>
  <c r="Z69" i="7"/>
  <c r="X69" i="7"/>
  <c r="Y69" i="7" s="1"/>
  <c r="AB69" i="7" s="1"/>
  <c r="AG69" i="7" s="1"/>
  <c r="AM69" i="7" s="1"/>
  <c r="E77" i="51"/>
  <c r="F77" i="51" s="1"/>
  <c r="AC69" i="7"/>
  <c r="AA69" i="7"/>
  <c r="AH69" i="7" s="1"/>
  <c r="AN69" i="7" s="1"/>
  <c r="AE69" i="7"/>
  <c r="AK69" i="7" s="1"/>
  <c r="X61" i="7"/>
  <c r="Y61" i="7" s="1"/>
  <c r="AB61" i="7" s="1"/>
  <c r="AG61" i="7" s="1"/>
  <c r="AM61" i="7" s="1"/>
  <c r="Z61" i="7"/>
  <c r="AA61" i="7"/>
  <c r="AH61" i="7" s="1"/>
  <c r="AN61" i="7" s="1"/>
  <c r="E69" i="51"/>
  <c r="F69" i="51" s="1"/>
  <c r="AC61" i="7"/>
  <c r="AE61" i="7"/>
  <c r="AK61" i="7" s="1"/>
  <c r="E65" i="51"/>
  <c r="F65" i="51" s="1"/>
  <c r="AC57" i="7"/>
  <c r="X57" i="7"/>
  <c r="Y57" i="7" s="1"/>
  <c r="AB57" i="7" s="1"/>
  <c r="AG57" i="7" s="1"/>
  <c r="AM57" i="7" s="1"/>
  <c r="AA57" i="7"/>
  <c r="AH57" i="7" s="1"/>
  <c r="AN57" i="7" s="1"/>
  <c r="Z57" i="7"/>
  <c r="AE57" i="7"/>
  <c r="AK57" i="7" s="1"/>
  <c r="AC9" i="7"/>
  <c r="AA9" i="7"/>
  <c r="AH9" i="7" s="1"/>
  <c r="AN9" i="7" s="1"/>
  <c r="E17" i="51"/>
  <c r="F17" i="51" s="1"/>
  <c r="Z9" i="7"/>
  <c r="X9" i="7"/>
  <c r="Y9" i="7" s="1"/>
  <c r="AB9" i="7" s="1"/>
  <c r="AG9" i="7" s="1"/>
  <c r="AM9" i="7" s="1"/>
  <c r="AE9" i="7"/>
  <c r="AK9" i="7" s="1"/>
  <c r="AA86" i="7"/>
  <c r="AH86" i="7" s="1"/>
  <c r="AN86" i="7" s="1"/>
  <c r="X86" i="7"/>
  <c r="Y86" i="7" s="1"/>
  <c r="AB86" i="7" s="1"/>
  <c r="AG86" i="7" s="1"/>
  <c r="AM86" i="7" s="1"/>
  <c r="AC86" i="7"/>
  <c r="Z86" i="7"/>
  <c r="E94" i="51"/>
  <c r="F94" i="51" s="1"/>
  <c r="AE86" i="7"/>
  <c r="AK86" i="7" s="1"/>
  <c r="Z7" i="7"/>
  <c r="AC7" i="7"/>
  <c r="W112" i="7"/>
  <c r="C61" i="60" s="1"/>
  <c r="E15" i="51"/>
  <c r="AA7" i="7"/>
  <c r="X7" i="7"/>
  <c r="AE7" i="7"/>
  <c r="AC25" i="7"/>
  <c r="Z25" i="7"/>
  <c r="X25" i="7"/>
  <c r="Y25" i="7" s="1"/>
  <c r="AB25" i="7" s="1"/>
  <c r="AG25" i="7" s="1"/>
  <c r="AM25" i="7" s="1"/>
  <c r="E33" i="51"/>
  <c r="AA25" i="7"/>
  <c r="AH25" i="7" s="1"/>
  <c r="AN25" i="7" s="1"/>
  <c r="AE25" i="7"/>
  <c r="AK25" i="7" s="1"/>
  <c r="X59" i="7"/>
  <c r="Y59" i="7" s="1"/>
  <c r="AB59" i="7" s="1"/>
  <c r="AG59" i="7" s="1"/>
  <c r="AM59" i="7" s="1"/>
  <c r="AA59" i="7"/>
  <c r="AH59" i="7" s="1"/>
  <c r="AN59" i="7" s="1"/>
  <c r="E67" i="51"/>
  <c r="Z59" i="7"/>
  <c r="AC59" i="7"/>
  <c r="AE59" i="7"/>
  <c r="AK59" i="7" s="1"/>
  <c r="E18" i="51"/>
  <c r="F18" i="51" s="1"/>
  <c r="X10" i="7"/>
  <c r="Y10" i="7" s="1"/>
  <c r="AB10" i="7" s="1"/>
  <c r="AG10" i="7" s="1"/>
  <c r="AM10" i="7" s="1"/>
  <c r="AC10" i="7"/>
  <c r="Z10" i="7"/>
  <c r="AA10" i="7"/>
  <c r="AH10" i="7" s="1"/>
  <c r="AN10" i="7" s="1"/>
  <c r="AE10" i="7"/>
  <c r="AK10" i="7" s="1"/>
  <c r="E43" i="51"/>
  <c r="F43" i="51" s="1"/>
  <c r="AA35" i="7"/>
  <c r="AH35" i="7" s="1"/>
  <c r="AN35" i="7" s="1"/>
  <c r="Z35" i="7"/>
  <c r="AC35" i="7"/>
  <c r="X35" i="7"/>
  <c r="Y35" i="7" s="1"/>
  <c r="AB35" i="7" s="1"/>
  <c r="AG35" i="7" s="1"/>
  <c r="AM35" i="7" s="1"/>
  <c r="AE35" i="7"/>
  <c r="AK35" i="7" s="1"/>
  <c r="E59" i="51"/>
  <c r="F59" i="51" s="1"/>
  <c r="AA51" i="7"/>
  <c r="AH51" i="7" s="1"/>
  <c r="AN51" i="7" s="1"/>
  <c r="AC51" i="7"/>
  <c r="X51" i="7"/>
  <c r="Y51" i="7" s="1"/>
  <c r="AB51" i="7" s="1"/>
  <c r="AG51" i="7" s="1"/>
  <c r="AM51" i="7" s="1"/>
  <c r="Z51" i="7"/>
  <c r="AE51" i="7"/>
  <c r="AK51" i="7" s="1"/>
  <c r="X50" i="7"/>
  <c r="Y50" i="7" s="1"/>
  <c r="AB50" i="7" s="1"/>
  <c r="AG50" i="7" s="1"/>
  <c r="AM50" i="7" s="1"/>
  <c r="Z50" i="7"/>
  <c r="E58" i="51"/>
  <c r="AC50" i="7"/>
  <c r="AA50" i="7"/>
  <c r="AH50" i="7" s="1"/>
  <c r="AN50" i="7" s="1"/>
  <c r="AE50" i="7"/>
  <c r="AK50" i="7" s="1"/>
  <c r="X47" i="7"/>
  <c r="Y47" i="7" s="1"/>
  <c r="AB47" i="7" s="1"/>
  <c r="AG47" i="7" s="1"/>
  <c r="AM47" i="7" s="1"/>
  <c r="Z47" i="7"/>
  <c r="AC47" i="7"/>
  <c r="E55" i="51"/>
  <c r="F55" i="51" s="1"/>
  <c r="AA47" i="7"/>
  <c r="AH47" i="7" s="1"/>
  <c r="AN47" i="7" s="1"/>
  <c r="AE47" i="7"/>
  <c r="AK47" i="7" s="1"/>
  <c r="AC76" i="7"/>
  <c r="Z76" i="7"/>
  <c r="E84" i="51"/>
  <c r="AA76" i="7"/>
  <c r="AH76" i="7" s="1"/>
  <c r="AN76" i="7" s="1"/>
  <c r="X76" i="7"/>
  <c r="Y76" i="7" s="1"/>
  <c r="AB76" i="7" s="1"/>
  <c r="AG76" i="7" s="1"/>
  <c r="AM76" i="7" s="1"/>
  <c r="AE76" i="7"/>
  <c r="AK76" i="7" s="1"/>
  <c r="Z85" i="7"/>
  <c r="AA85" i="7"/>
  <c r="AH85" i="7" s="1"/>
  <c r="AN85" i="7" s="1"/>
  <c r="AC85" i="7"/>
  <c r="E93" i="51"/>
  <c r="F93" i="51" s="1"/>
  <c r="X85" i="7"/>
  <c r="Y85" i="7" s="1"/>
  <c r="AB85" i="7" s="1"/>
  <c r="AG85" i="7" s="1"/>
  <c r="AM85" i="7" s="1"/>
  <c r="AE85" i="7"/>
  <c r="AK85" i="7" s="1"/>
  <c r="AA20" i="7"/>
  <c r="AH20" i="7" s="1"/>
  <c r="AN20" i="7" s="1"/>
  <c r="Z20" i="7"/>
  <c r="X20" i="7"/>
  <c r="Y20" i="7" s="1"/>
  <c r="AB20" i="7" s="1"/>
  <c r="AG20" i="7" s="1"/>
  <c r="AM20" i="7" s="1"/>
  <c r="AC20" i="7"/>
  <c r="E28" i="51"/>
  <c r="F28" i="51" s="1"/>
  <c r="AE20" i="7"/>
  <c r="AK20" i="7" s="1"/>
  <c r="AC60" i="7"/>
  <c r="Z60" i="7"/>
  <c r="X60" i="7"/>
  <c r="Y60" i="7" s="1"/>
  <c r="AB60" i="7" s="1"/>
  <c r="AG60" i="7" s="1"/>
  <c r="AM60" i="7" s="1"/>
  <c r="AA60" i="7"/>
  <c r="AH60" i="7" s="1"/>
  <c r="AN60" i="7" s="1"/>
  <c r="E68" i="51"/>
  <c r="F68" i="51" s="1"/>
  <c r="AE60" i="7"/>
  <c r="AK60" i="7" s="1"/>
  <c r="Z55" i="7"/>
  <c r="AC55" i="7"/>
  <c r="E63" i="51"/>
  <c r="F63" i="51" s="1"/>
  <c r="X55" i="7"/>
  <c r="Y55" i="7" s="1"/>
  <c r="AB55" i="7" s="1"/>
  <c r="AG55" i="7" s="1"/>
  <c r="AM55" i="7" s="1"/>
  <c r="AA55" i="7"/>
  <c r="AH55" i="7" s="1"/>
  <c r="AN55" i="7" s="1"/>
  <c r="AE55" i="7"/>
  <c r="AK55" i="7" s="1"/>
  <c r="X107" i="7"/>
  <c r="Y107" i="7" s="1"/>
  <c r="AB107" i="7" s="1"/>
  <c r="AG107" i="7" s="1"/>
  <c r="AM107" i="7" s="1"/>
  <c r="AA107" i="7"/>
  <c r="AH107" i="7" s="1"/>
  <c r="AN107" i="7" s="1"/>
  <c r="Z107" i="7"/>
  <c r="E115" i="51"/>
  <c r="F115" i="51" s="1"/>
  <c r="AC107" i="7"/>
  <c r="AE107" i="7"/>
  <c r="AK107" i="7" s="1"/>
  <c r="X110" i="7"/>
  <c r="Y110" i="7" s="1"/>
  <c r="AB110" i="7" s="1"/>
  <c r="AG110" i="7" s="1"/>
  <c r="AM110" i="7" s="1"/>
  <c r="Z110" i="7"/>
  <c r="AA110" i="7"/>
  <c r="AH110" i="7" s="1"/>
  <c r="AN110" i="7" s="1"/>
  <c r="E118" i="51"/>
  <c r="AC110" i="7"/>
  <c r="AE110" i="7"/>
  <c r="AK110" i="7" s="1"/>
  <c r="E24" i="51"/>
  <c r="F24" i="51" s="1"/>
  <c r="AA16" i="7"/>
  <c r="AH16" i="7" s="1"/>
  <c r="AN16" i="7" s="1"/>
  <c r="AC16" i="7"/>
  <c r="X16" i="7"/>
  <c r="Y16" i="7" s="1"/>
  <c r="AB16" i="7" s="1"/>
  <c r="AG16" i="7" s="1"/>
  <c r="AM16" i="7" s="1"/>
  <c r="Z16" i="7"/>
  <c r="AE16" i="7"/>
  <c r="AK16" i="7" s="1"/>
  <c r="Z65" i="7"/>
  <c r="AC65" i="7"/>
  <c r="AA65" i="7"/>
  <c r="AH65" i="7" s="1"/>
  <c r="AN65" i="7" s="1"/>
  <c r="X65" i="7"/>
  <c r="Y65" i="7" s="1"/>
  <c r="AB65" i="7" s="1"/>
  <c r="AG65" i="7" s="1"/>
  <c r="AM65" i="7" s="1"/>
  <c r="E73" i="51"/>
  <c r="F73" i="51" s="1"/>
  <c r="AE65" i="7"/>
  <c r="AK65" i="7" s="1"/>
  <c r="E91" i="51"/>
  <c r="F91" i="51" s="1"/>
  <c r="AC83" i="7"/>
  <c r="X83" i="7"/>
  <c r="Y83" i="7" s="1"/>
  <c r="AB83" i="7" s="1"/>
  <c r="AG83" i="7" s="1"/>
  <c r="AM83" i="7" s="1"/>
  <c r="AA83" i="7"/>
  <c r="AH83" i="7" s="1"/>
  <c r="AN83" i="7" s="1"/>
  <c r="Z83" i="7"/>
  <c r="AE83" i="7"/>
  <c r="AK83" i="7" s="1"/>
  <c r="AA56" i="7"/>
  <c r="AH56" i="7" s="1"/>
  <c r="AN56" i="7" s="1"/>
  <c r="AC56" i="7"/>
  <c r="X56" i="7"/>
  <c r="Y56" i="7" s="1"/>
  <c r="AB56" i="7" s="1"/>
  <c r="AG56" i="7" s="1"/>
  <c r="AM56" i="7" s="1"/>
  <c r="E64" i="51"/>
  <c r="F64" i="51" s="1"/>
  <c r="Z56" i="7"/>
  <c r="AE56" i="7"/>
  <c r="AK56" i="7" s="1"/>
  <c r="AA95" i="7"/>
  <c r="AH95" i="7" s="1"/>
  <c r="AN95" i="7" s="1"/>
  <c r="AC95" i="7"/>
  <c r="Z95" i="7"/>
  <c r="E103" i="51"/>
  <c r="X95" i="7"/>
  <c r="Y95" i="7" s="1"/>
  <c r="AB95" i="7" s="1"/>
  <c r="AG95" i="7" s="1"/>
  <c r="AM95" i="7" s="1"/>
  <c r="AE95" i="7"/>
  <c r="AK95" i="7" s="1"/>
  <c r="AA81" i="7"/>
  <c r="AH81" i="7" s="1"/>
  <c r="AN81" i="7" s="1"/>
  <c r="E89" i="51"/>
  <c r="X81" i="7"/>
  <c r="Y81" i="7" s="1"/>
  <c r="AB81" i="7" s="1"/>
  <c r="AG81" i="7" s="1"/>
  <c r="AM81" i="7" s="1"/>
  <c r="AC81" i="7"/>
  <c r="Z81" i="7"/>
  <c r="AE81" i="7"/>
  <c r="AK81" i="7" s="1"/>
  <c r="Z109" i="7"/>
  <c r="E117" i="51"/>
  <c r="F117" i="51" s="1"/>
  <c r="X109" i="7"/>
  <c r="Y109" i="7" s="1"/>
  <c r="AB109" i="7" s="1"/>
  <c r="AG109" i="7" s="1"/>
  <c r="AM109" i="7" s="1"/>
  <c r="AC109" i="7"/>
  <c r="AA109" i="7"/>
  <c r="AH109" i="7" s="1"/>
  <c r="AN109" i="7" s="1"/>
  <c r="AE109" i="7"/>
  <c r="AK109" i="7" s="1"/>
  <c r="AC111" i="7"/>
  <c r="E119" i="51"/>
  <c r="X111" i="7"/>
  <c r="Y111" i="7" s="1"/>
  <c r="AB111" i="7" s="1"/>
  <c r="AG111" i="7" s="1"/>
  <c r="AM111" i="7" s="1"/>
  <c r="Z111" i="7"/>
  <c r="AA111" i="7"/>
  <c r="AH111" i="7" s="1"/>
  <c r="AN111" i="7" s="1"/>
  <c r="AE111" i="7"/>
  <c r="AK111" i="7" s="1"/>
  <c r="X88" i="7"/>
  <c r="Y88" i="7" s="1"/>
  <c r="AB88" i="7" s="1"/>
  <c r="AG88" i="7" s="1"/>
  <c r="AM88" i="7" s="1"/>
  <c r="E96" i="51"/>
  <c r="F96" i="51" s="1"/>
  <c r="AA88" i="7"/>
  <c r="AH88" i="7" s="1"/>
  <c r="AN88" i="7" s="1"/>
  <c r="AC88" i="7"/>
  <c r="Z88" i="7"/>
  <c r="AE88" i="7"/>
  <c r="AK88" i="7" s="1"/>
  <c r="Z78" i="7"/>
  <c r="E86" i="51"/>
  <c r="AA78" i="7"/>
  <c r="AH78" i="7" s="1"/>
  <c r="AN78" i="7" s="1"/>
  <c r="X78" i="7"/>
  <c r="Y78" i="7" s="1"/>
  <c r="AB78" i="7" s="1"/>
  <c r="AG78" i="7" s="1"/>
  <c r="AM78" i="7" s="1"/>
  <c r="AC78" i="7"/>
  <c r="AE78" i="7"/>
  <c r="AK78" i="7" s="1"/>
  <c r="AC75" i="7"/>
  <c r="AA75" i="7"/>
  <c r="AH75" i="7" s="1"/>
  <c r="AN75" i="7" s="1"/>
  <c r="X75" i="7"/>
  <c r="Y75" i="7" s="1"/>
  <c r="AB75" i="7" s="1"/>
  <c r="AG75" i="7" s="1"/>
  <c r="AM75" i="7" s="1"/>
  <c r="Z75" i="7"/>
  <c r="E83" i="51"/>
  <c r="AE75" i="7"/>
  <c r="AK75" i="7" s="1"/>
  <c r="Z90" i="7"/>
  <c r="E98" i="51"/>
  <c r="F98" i="51" s="1"/>
  <c r="AA90" i="7"/>
  <c r="AH90" i="7" s="1"/>
  <c r="AN90" i="7" s="1"/>
  <c r="X90" i="7"/>
  <c r="Y90" i="7" s="1"/>
  <c r="AB90" i="7" s="1"/>
  <c r="AG90" i="7" s="1"/>
  <c r="AM90" i="7" s="1"/>
  <c r="AC90" i="7"/>
  <c r="AE90" i="7"/>
  <c r="AK90" i="7" s="1"/>
  <c r="E72" i="51"/>
  <c r="AA64" i="7"/>
  <c r="AH64" i="7" s="1"/>
  <c r="AN64" i="7" s="1"/>
  <c r="X64" i="7"/>
  <c r="Y64" i="7" s="1"/>
  <c r="AB64" i="7" s="1"/>
  <c r="AG64" i="7" s="1"/>
  <c r="AM64" i="7" s="1"/>
  <c r="Z64" i="7"/>
  <c r="AC64" i="7"/>
  <c r="AE64" i="7"/>
  <c r="AK64" i="7" s="1"/>
  <c r="AA14" i="7"/>
  <c r="AH14" i="7" s="1"/>
  <c r="AN14" i="7" s="1"/>
  <c r="AC14" i="7"/>
  <c r="Z14" i="7"/>
  <c r="E22" i="51"/>
  <c r="F22" i="51" s="1"/>
  <c r="X14" i="7"/>
  <c r="Y14" i="7" s="1"/>
  <c r="AB14" i="7" s="1"/>
  <c r="AG14" i="7" s="1"/>
  <c r="AM14" i="7" s="1"/>
  <c r="AE14" i="7"/>
  <c r="AK14" i="7" s="1"/>
  <c r="Z102" i="7"/>
  <c r="E110" i="51"/>
  <c r="F110" i="51" s="1"/>
  <c r="AA102" i="7"/>
  <c r="AH102" i="7" s="1"/>
  <c r="AN102" i="7" s="1"/>
  <c r="AC102" i="7"/>
  <c r="X102" i="7"/>
  <c r="Y102" i="7" s="1"/>
  <c r="AB102" i="7" s="1"/>
  <c r="AG102" i="7" s="1"/>
  <c r="AM102" i="7" s="1"/>
  <c r="AE102" i="7"/>
  <c r="AK102" i="7" s="1"/>
  <c r="X40" i="7"/>
  <c r="Y40" i="7" s="1"/>
  <c r="AB40" i="7" s="1"/>
  <c r="AG40" i="7" s="1"/>
  <c r="AM40" i="7" s="1"/>
  <c r="E48" i="51"/>
  <c r="F48" i="51" s="1"/>
  <c r="AC40" i="7"/>
  <c r="AA40" i="7"/>
  <c r="AH40" i="7" s="1"/>
  <c r="AN40" i="7" s="1"/>
  <c r="Z40" i="7"/>
  <c r="AE40" i="7"/>
  <c r="AK40" i="7" s="1"/>
  <c r="X82" i="7"/>
  <c r="Y82" i="7" s="1"/>
  <c r="AB82" i="7" s="1"/>
  <c r="AG82" i="7" s="1"/>
  <c r="AM82" i="7" s="1"/>
  <c r="Z82" i="7"/>
  <c r="E90" i="51"/>
  <c r="F90" i="51" s="1"/>
  <c r="AC82" i="7"/>
  <c r="AA82" i="7"/>
  <c r="AH82" i="7" s="1"/>
  <c r="AN82" i="7" s="1"/>
  <c r="AE82" i="7"/>
  <c r="AK82" i="7" s="1"/>
  <c r="AA26" i="7"/>
  <c r="AH26" i="7" s="1"/>
  <c r="AN26" i="7" s="1"/>
  <c r="E34" i="51"/>
  <c r="Z26" i="7"/>
  <c r="AC26" i="7"/>
  <c r="X26" i="7"/>
  <c r="Y26" i="7" s="1"/>
  <c r="AB26" i="7" s="1"/>
  <c r="AG26" i="7" s="1"/>
  <c r="AM26" i="7" s="1"/>
  <c r="AE26" i="7"/>
  <c r="AK26" i="7" s="1"/>
  <c r="DD333" i="12"/>
  <c r="Z62" i="7"/>
  <c r="X62" i="7"/>
  <c r="Y62" i="7" s="1"/>
  <c r="AB62" i="7" s="1"/>
  <c r="AG62" i="7" s="1"/>
  <c r="AM62" i="7" s="1"/>
  <c r="E70" i="51"/>
  <c r="F70" i="51" s="1"/>
  <c r="AC62" i="7"/>
  <c r="AA62" i="7"/>
  <c r="AH62" i="7" s="1"/>
  <c r="AN62" i="7" s="1"/>
  <c r="AE62" i="7"/>
  <c r="AK62" i="7" s="1"/>
  <c r="E109" i="51"/>
  <c r="Z101" i="7"/>
  <c r="AC101" i="7"/>
  <c r="AA101" i="7"/>
  <c r="AH101" i="7" s="1"/>
  <c r="AN101" i="7" s="1"/>
  <c r="X101" i="7"/>
  <c r="Y101" i="7" s="1"/>
  <c r="AB101" i="7" s="1"/>
  <c r="AG101" i="7" s="1"/>
  <c r="AM101" i="7" s="1"/>
  <c r="AE101" i="7"/>
  <c r="AK101" i="7" s="1"/>
  <c r="AA94" i="7"/>
  <c r="AH94" i="7" s="1"/>
  <c r="AN94" i="7" s="1"/>
  <c r="AC94" i="7"/>
  <c r="Z94" i="7"/>
  <c r="X94" i="7"/>
  <c r="Y94" i="7" s="1"/>
  <c r="AB94" i="7" s="1"/>
  <c r="AG94" i="7" s="1"/>
  <c r="AM94" i="7" s="1"/>
  <c r="E102" i="51"/>
  <c r="AE94" i="7"/>
  <c r="AK94" i="7" s="1"/>
  <c r="AC87" i="7"/>
  <c r="X87" i="7"/>
  <c r="Y87" i="7" s="1"/>
  <c r="AB87" i="7" s="1"/>
  <c r="AG87" i="7" s="1"/>
  <c r="AM87" i="7" s="1"/>
  <c r="E95" i="51"/>
  <c r="F95" i="51" s="1"/>
  <c r="Z87" i="7"/>
  <c r="AA87" i="7"/>
  <c r="AH87" i="7" s="1"/>
  <c r="AN87" i="7" s="1"/>
  <c r="AE87" i="7"/>
  <c r="AK87" i="7" s="1"/>
  <c r="AA36" i="7"/>
  <c r="AH36" i="7" s="1"/>
  <c r="AN36" i="7" s="1"/>
  <c r="Z36" i="7"/>
  <c r="AC36" i="7"/>
  <c r="E44" i="51"/>
  <c r="F44" i="51" s="1"/>
  <c r="X36" i="7"/>
  <c r="Y36" i="7" s="1"/>
  <c r="AB36" i="7" s="1"/>
  <c r="AG36" i="7" s="1"/>
  <c r="AM36" i="7" s="1"/>
  <c r="AE36" i="7"/>
  <c r="AK36" i="7" s="1"/>
  <c r="AC22" i="7"/>
  <c r="AA22" i="7"/>
  <c r="AH22" i="7" s="1"/>
  <c r="AN22" i="7" s="1"/>
  <c r="X22" i="7"/>
  <c r="Y22" i="7" s="1"/>
  <c r="AB22" i="7" s="1"/>
  <c r="AG22" i="7" s="1"/>
  <c r="AM22" i="7" s="1"/>
  <c r="Z22" i="7"/>
  <c r="E30" i="51"/>
  <c r="F30" i="51" s="1"/>
  <c r="AE22" i="7"/>
  <c r="AK22" i="7" s="1"/>
  <c r="E46" i="51"/>
  <c r="AC38" i="7"/>
  <c r="AA38" i="7"/>
  <c r="AH38" i="7" s="1"/>
  <c r="AN38" i="7" s="1"/>
  <c r="X38" i="7"/>
  <c r="Y38" i="7" s="1"/>
  <c r="AB38" i="7" s="1"/>
  <c r="AG38" i="7" s="1"/>
  <c r="AM38" i="7" s="1"/>
  <c r="Z38" i="7"/>
  <c r="AE38" i="7"/>
  <c r="AK38" i="7" s="1"/>
  <c r="AC68" i="7"/>
  <c r="X68" i="7"/>
  <c r="Y68" i="7" s="1"/>
  <c r="AB68" i="7" s="1"/>
  <c r="AG68" i="7" s="1"/>
  <c r="AM68" i="7" s="1"/>
  <c r="E76" i="51"/>
  <c r="F76" i="51" s="1"/>
  <c r="AA68" i="7"/>
  <c r="AH68" i="7" s="1"/>
  <c r="AN68" i="7" s="1"/>
  <c r="Z68" i="7"/>
  <c r="AE68" i="7"/>
  <c r="AK68" i="7" s="1"/>
  <c r="AA18" i="7"/>
  <c r="AH18" i="7" s="1"/>
  <c r="AN18" i="7" s="1"/>
  <c r="Z18" i="7"/>
  <c r="AC18" i="7"/>
  <c r="E26" i="51"/>
  <c r="F26" i="51" s="1"/>
  <c r="X18" i="7"/>
  <c r="Y18" i="7" s="1"/>
  <c r="AB18" i="7" s="1"/>
  <c r="AG18" i="7" s="1"/>
  <c r="AM18" i="7" s="1"/>
  <c r="AE18" i="7"/>
  <c r="AK18" i="7" s="1"/>
  <c r="AC24" i="7"/>
  <c r="AA24" i="7"/>
  <c r="AH24" i="7" s="1"/>
  <c r="AN24" i="7" s="1"/>
  <c r="E32" i="51"/>
  <c r="F32" i="51" s="1"/>
  <c r="Z24" i="7"/>
  <c r="X24" i="7"/>
  <c r="Y24" i="7" s="1"/>
  <c r="AB24" i="7" s="1"/>
  <c r="AG24" i="7" s="1"/>
  <c r="AM24" i="7" s="1"/>
  <c r="AE24" i="7"/>
  <c r="AK24" i="7" s="1"/>
  <c r="X15" i="7"/>
  <c r="Y15" i="7" s="1"/>
  <c r="AB15" i="7" s="1"/>
  <c r="AG15" i="7" s="1"/>
  <c r="AM15" i="7" s="1"/>
  <c r="AC15" i="7"/>
  <c r="E23" i="51"/>
  <c r="Z15" i="7"/>
  <c r="AA15" i="7"/>
  <c r="AH15" i="7" s="1"/>
  <c r="AN15" i="7" s="1"/>
  <c r="AE15" i="7"/>
  <c r="AK15" i="7" s="1"/>
  <c r="E40" i="51"/>
  <c r="F40" i="51" s="1"/>
  <c r="AC32" i="7"/>
  <c r="AA32" i="7"/>
  <c r="AH32" i="7" s="1"/>
  <c r="AN32" i="7" s="1"/>
  <c r="Z32" i="7"/>
  <c r="X32" i="7"/>
  <c r="Y32" i="7" s="1"/>
  <c r="AB32" i="7" s="1"/>
  <c r="AG32" i="7" s="1"/>
  <c r="AM32" i="7" s="1"/>
  <c r="AE32" i="7"/>
  <c r="AK32" i="7" s="1"/>
  <c r="AA104" i="7"/>
  <c r="AH104" i="7" s="1"/>
  <c r="AN104" i="7" s="1"/>
  <c r="E112" i="51"/>
  <c r="F112" i="51" s="1"/>
  <c r="AC104" i="7"/>
  <c r="Z104" i="7"/>
  <c r="X104" i="7"/>
  <c r="Y104" i="7" s="1"/>
  <c r="AB104" i="7" s="1"/>
  <c r="AG104" i="7" s="1"/>
  <c r="AM104" i="7" s="1"/>
  <c r="AE104" i="7"/>
  <c r="AK104" i="7" s="1"/>
  <c r="Z13" i="7"/>
  <c r="E21" i="51"/>
  <c r="F21" i="51" s="1"/>
  <c r="AA13" i="7"/>
  <c r="AH13" i="7" s="1"/>
  <c r="AN13" i="7" s="1"/>
  <c r="X13" i="7"/>
  <c r="Y13" i="7" s="1"/>
  <c r="AB13" i="7" s="1"/>
  <c r="AG13" i="7" s="1"/>
  <c r="AM13" i="7" s="1"/>
  <c r="AC13" i="7"/>
  <c r="AE13" i="7"/>
  <c r="AK13" i="7" s="1"/>
  <c r="Z12" i="7"/>
  <c r="AA12" i="7"/>
  <c r="AH12" i="7" s="1"/>
  <c r="AN12" i="7" s="1"/>
  <c r="X12" i="7"/>
  <c r="Y12" i="7" s="1"/>
  <c r="AB12" i="7" s="1"/>
  <c r="AG12" i="7" s="1"/>
  <c r="AM12" i="7" s="1"/>
  <c r="E20" i="51"/>
  <c r="AC12" i="7"/>
  <c r="AE12" i="7"/>
  <c r="AK12" i="7" s="1"/>
  <c r="E81" i="51"/>
  <c r="X73" i="7"/>
  <c r="Y73" i="7" s="1"/>
  <c r="AB73" i="7" s="1"/>
  <c r="AG73" i="7" s="1"/>
  <c r="AM73" i="7" s="1"/>
  <c r="AA73" i="7"/>
  <c r="AH73" i="7" s="1"/>
  <c r="AN73" i="7" s="1"/>
  <c r="AC73" i="7"/>
  <c r="Z73" i="7"/>
  <c r="AE73" i="7"/>
  <c r="AK73" i="7" s="1"/>
  <c r="Z100" i="7"/>
  <c r="AA100" i="7"/>
  <c r="AH100" i="7" s="1"/>
  <c r="AN100" i="7" s="1"/>
  <c r="E108" i="51"/>
  <c r="AC100" i="7"/>
  <c r="X100" i="7"/>
  <c r="Y100" i="7" s="1"/>
  <c r="AB100" i="7" s="1"/>
  <c r="AG100" i="7" s="1"/>
  <c r="AM100" i="7" s="1"/>
  <c r="AE100" i="7"/>
  <c r="AK100" i="7" s="1"/>
  <c r="Z80" i="7"/>
  <c r="AC80" i="7"/>
  <c r="AA80" i="7"/>
  <c r="AH80" i="7" s="1"/>
  <c r="AN80" i="7" s="1"/>
  <c r="X80" i="7"/>
  <c r="Y80" i="7" s="1"/>
  <c r="AB80" i="7" s="1"/>
  <c r="AG80" i="7" s="1"/>
  <c r="AM80" i="7" s="1"/>
  <c r="E88" i="51"/>
  <c r="F88" i="51" s="1"/>
  <c r="AE80" i="7"/>
  <c r="AK80" i="7" s="1"/>
  <c r="Z44" i="7"/>
  <c r="X44" i="7"/>
  <c r="Y44" i="7" s="1"/>
  <c r="AB44" i="7" s="1"/>
  <c r="AG44" i="7" s="1"/>
  <c r="AM44" i="7" s="1"/>
  <c r="AC44" i="7"/>
  <c r="E52" i="51"/>
  <c r="F52" i="51" s="1"/>
  <c r="AA44" i="7"/>
  <c r="AH44" i="7" s="1"/>
  <c r="AN44" i="7" s="1"/>
  <c r="AE44" i="7"/>
  <c r="AK44" i="7" s="1"/>
  <c r="AC46" i="7"/>
  <c r="X46" i="7"/>
  <c r="Y46" i="7" s="1"/>
  <c r="AB46" i="7" s="1"/>
  <c r="AG46" i="7" s="1"/>
  <c r="AM46" i="7" s="1"/>
  <c r="AA46" i="7"/>
  <c r="AH46" i="7" s="1"/>
  <c r="AN46" i="7" s="1"/>
  <c r="E54" i="51"/>
  <c r="Z46" i="7"/>
  <c r="AE46" i="7"/>
  <c r="AK46" i="7" s="1"/>
  <c r="AA27" i="7"/>
  <c r="AH27" i="7" s="1"/>
  <c r="AN27" i="7" s="1"/>
  <c r="X27" i="7"/>
  <c r="Y27" i="7" s="1"/>
  <c r="AB27" i="7" s="1"/>
  <c r="AG27" i="7" s="1"/>
  <c r="AM27" i="7" s="1"/>
  <c r="AC27" i="7"/>
  <c r="Z27" i="7"/>
  <c r="E35" i="51"/>
  <c r="F35" i="51" s="1"/>
  <c r="AE27" i="7"/>
  <c r="AK27" i="7" s="1"/>
  <c r="X23" i="7"/>
  <c r="Y23" i="7" s="1"/>
  <c r="AB23" i="7" s="1"/>
  <c r="AG23" i="7" s="1"/>
  <c r="AM23" i="7" s="1"/>
  <c r="AA23" i="7"/>
  <c r="AH23" i="7" s="1"/>
  <c r="AN23" i="7" s="1"/>
  <c r="AC23" i="7"/>
  <c r="E31" i="51"/>
  <c r="F31" i="51" s="1"/>
  <c r="Z23" i="7"/>
  <c r="AE23" i="7"/>
  <c r="AK23" i="7" s="1"/>
  <c r="X103" i="7"/>
  <c r="Y103" i="7" s="1"/>
  <c r="AB103" i="7" s="1"/>
  <c r="AG103" i="7" s="1"/>
  <c r="AM103" i="7" s="1"/>
  <c r="AA103" i="7"/>
  <c r="AH103" i="7" s="1"/>
  <c r="AN103" i="7" s="1"/>
  <c r="AC103" i="7"/>
  <c r="Z103" i="7"/>
  <c r="E111" i="51"/>
  <c r="F111" i="51" s="1"/>
  <c r="AE103" i="7"/>
  <c r="AK103" i="7" s="1"/>
  <c r="X96" i="7"/>
  <c r="Y96" i="7" s="1"/>
  <c r="AB96" i="7" s="1"/>
  <c r="AG96" i="7" s="1"/>
  <c r="AM96" i="7" s="1"/>
  <c r="E104" i="51"/>
  <c r="F104" i="51" s="1"/>
  <c r="Z96" i="7"/>
  <c r="AC96" i="7"/>
  <c r="AA96" i="7"/>
  <c r="AH96" i="7" s="1"/>
  <c r="AN96" i="7" s="1"/>
  <c r="AE96" i="7"/>
  <c r="AK96" i="7" s="1"/>
  <c r="X67" i="7"/>
  <c r="Y67" i="7" s="1"/>
  <c r="AB67" i="7" s="1"/>
  <c r="AG67" i="7" s="1"/>
  <c r="AM67" i="7" s="1"/>
  <c r="AA67" i="7"/>
  <c r="AH67" i="7" s="1"/>
  <c r="AN67" i="7" s="1"/>
  <c r="Z67" i="7"/>
  <c r="AC67" i="7"/>
  <c r="E75" i="51"/>
  <c r="AE67" i="7"/>
  <c r="AK67" i="7" s="1"/>
  <c r="AA41" i="7"/>
  <c r="AH41" i="7" s="1"/>
  <c r="AN41" i="7" s="1"/>
  <c r="X41" i="7"/>
  <c r="Y41" i="7" s="1"/>
  <c r="AB41" i="7" s="1"/>
  <c r="AG41" i="7" s="1"/>
  <c r="AM41" i="7" s="1"/>
  <c r="Z41" i="7"/>
  <c r="AC41" i="7"/>
  <c r="E49" i="51"/>
  <c r="F49" i="51" s="1"/>
  <c r="AE41" i="7"/>
  <c r="AK41" i="7" s="1"/>
  <c r="E87" i="51"/>
  <c r="F87" i="51" s="1"/>
  <c r="AA79" i="7"/>
  <c r="AH79" i="7" s="1"/>
  <c r="AN79" i="7" s="1"/>
  <c r="X79" i="7"/>
  <c r="Y79" i="7" s="1"/>
  <c r="AB79" i="7" s="1"/>
  <c r="AG79" i="7" s="1"/>
  <c r="AM79" i="7" s="1"/>
  <c r="Z79" i="7"/>
  <c r="AC79" i="7"/>
  <c r="AE79" i="7"/>
  <c r="AK79" i="7" s="1"/>
  <c r="E60" i="51"/>
  <c r="AC52" i="7"/>
  <c r="AA52" i="7"/>
  <c r="AH52" i="7" s="1"/>
  <c r="AN52" i="7" s="1"/>
  <c r="X52" i="7"/>
  <c r="Y52" i="7" s="1"/>
  <c r="AB52" i="7" s="1"/>
  <c r="AG52" i="7" s="1"/>
  <c r="AM52" i="7" s="1"/>
  <c r="Z52" i="7"/>
  <c r="AE52" i="7"/>
  <c r="AK52" i="7" s="1"/>
  <c r="AC30" i="7"/>
  <c r="AA30" i="7"/>
  <c r="AH30" i="7" s="1"/>
  <c r="AN30" i="7" s="1"/>
  <c r="E38" i="51"/>
  <c r="F38" i="51" s="1"/>
  <c r="X30" i="7"/>
  <c r="Y30" i="7" s="1"/>
  <c r="AB30" i="7" s="1"/>
  <c r="AG30" i="7" s="1"/>
  <c r="AM30" i="7" s="1"/>
  <c r="Z30" i="7"/>
  <c r="AE30" i="7"/>
  <c r="AK30" i="7" s="1"/>
  <c r="AA17" i="7"/>
  <c r="AH17" i="7" s="1"/>
  <c r="AN17" i="7" s="1"/>
  <c r="AC17" i="7"/>
  <c r="E25" i="51"/>
  <c r="F25" i="51" s="1"/>
  <c r="Z17" i="7"/>
  <c r="X17" i="7"/>
  <c r="Y17" i="7" s="1"/>
  <c r="AB17" i="7" s="1"/>
  <c r="AG17" i="7" s="1"/>
  <c r="AM17" i="7" s="1"/>
  <c r="AE17" i="7"/>
  <c r="AK17" i="7" s="1"/>
  <c r="E71" i="51"/>
  <c r="F71" i="51" s="1"/>
  <c r="Z63" i="7"/>
  <c r="X63" i="7"/>
  <c r="Y63" i="7" s="1"/>
  <c r="AB63" i="7" s="1"/>
  <c r="AG63" i="7" s="1"/>
  <c r="AM63" i="7" s="1"/>
  <c r="AA63" i="7"/>
  <c r="AH63" i="7" s="1"/>
  <c r="AN63" i="7" s="1"/>
  <c r="AC63" i="7"/>
  <c r="AE63" i="7"/>
  <c r="AK63" i="7" s="1"/>
  <c r="AC91" i="7"/>
  <c r="Z91" i="7"/>
  <c r="X91" i="7"/>
  <c r="Y91" i="7" s="1"/>
  <c r="AB91" i="7" s="1"/>
  <c r="AG91" i="7" s="1"/>
  <c r="AM91" i="7" s="1"/>
  <c r="E99" i="51"/>
  <c r="F99" i="51" s="1"/>
  <c r="AA91" i="7"/>
  <c r="AH91" i="7" s="1"/>
  <c r="AN91" i="7" s="1"/>
  <c r="AE91" i="7"/>
  <c r="AK91" i="7" s="1"/>
  <c r="Z105" i="7"/>
  <c r="AC105" i="7"/>
  <c r="AA105" i="7"/>
  <c r="AH105" i="7" s="1"/>
  <c r="AN105" i="7" s="1"/>
  <c r="E113" i="51"/>
  <c r="X105" i="7"/>
  <c r="Y105" i="7" s="1"/>
  <c r="AB105" i="7" s="1"/>
  <c r="AG105" i="7" s="1"/>
  <c r="AM105" i="7" s="1"/>
  <c r="AE105" i="7"/>
  <c r="AK105" i="7" s="1"/>
  <c r="AC42" i="7"/>
  <c r="X42" i="7"/>
  <c r="Y42" i="7" s="1"/>
  <c r="AB42" i="7" s="1"/>
  <c r="AG42" i="7" s="1"/>
  <c r="AM42" i="7" s="1"/>
  <c r="E50" i="51"/>
  <c r="Z42" i="7"/>
  <c r="AA42" i="7"/>
  <c r="AH42" i="7" s="1"/>
  <c r="AN42" i="7" s="1"/>
  <c r="AE42" i="7"/>
  <c r="AK42" i="7" s="1"/>
  <c r="E114" i="51"/>
  <c r="F114" i="51" s="1"/>
  <c r="AC106" i="7"/>
  <c r="Z106" i="7"/>
  <c r="AA106" i="7"/>
  <c r="AH106" i="7" s="1"/>
  <c r="AN106" i="7" s="1"/>
  <c r="X106" i="7"/>
  <c r="Y106" i="7" s="1"/>
  <c r="AB106" i="7" s="1"/>
  <c r="AG106" i="7" s="1"/>
  <c r="AM106" i="7" s="1"/>
  <c r="AE106" i="7"/>
  <c r="AK106" i="7" s="1"/>
  <c r="Z70" i="7"/>
  <c r="AA70" i="7"/>
  <c r="AH70" i="7" s="1"/>
  <c r="AN70" i="7" s="1"/>
  <c r="X70" i="7"/>
  <c r="Y70" i="7" s="1"/>
  <c r="AB70" i="7" s="1"/>
  <c r="AG70" i="7" s="1"/>
  <c r="AM70" i="7" s="1"/>
  <c r="E78" i="51"/>
  <c r="F78" i="51" s="1"/>
  <c r="AC70" i="7"/>
  <c r="AE70" i="7"/>
  <c r="AK70" i="7" s="1"/>
  <c r="E56" i="51"/>
  <c r="AC48" i="7"/>
  <c r="Z48" i="7"/>
  <c r="AA48" i="7"/>
  <c r="AH48" i="7" s="1"/>
  <c r="AN48" i="7" s="1"/>
  <c r="X48" i="7"/>
  <c r="Y48" i="7" s="1"/>
  <c r="AB48" i="7" s="1"/>
  <c r="AG48" i="7" s="1"/>
  <c r="AM48" i="7" s="1"/>
  <c r="AE48" i="7"/>
  <c r="AK48" i="7" s="1"/>
  <c r="AA39" i="7"/>
  <c r="AH39" i="7" s="1"/>
  <c r="AN39" i="7" s="1"/>
  <c r="X39" i="7"/>
  <c r="Y39" i="7" s="1"/>
  <c r="AB39" i="7" s="1"/>
  <c r="AG39" i="7" s="1"/>
  <c r="AM39" i="7" s="1"/>
  <c r="AC39" i="7"/>
  <c r="E47" i="51"/>
  <c r="F47" i="51" s="1"/>
  <c r="Z39" i="7"/>
  <c r="AE39" i="7"/>
  <c r="AK39" i="7" s="1"/>
  <c r="DD334" i="12"/>
  <c r="X108" i="7"/>
  <c r="Y108" i="7" s="1"/>
  <c r="AB108" i="7" s="1"/>
  <c r="AG108" i="7" s="1"/>
  <c r="AM108" i="7" s="1"/>
  <c r="AC108" i="7"/>
  <c r="E116" i="51"/>
  <c r="F116" i="51" s="1"/>
  <c r="AA108" i="7"/>
  <c r="AH108" i="7" s="1"/>
  <c r="AN108" i="7" s="1"/>
  <c r="Z108" i="7"/>
  <c r="AE108" i="7"/>
  <c r="AK108" i="7" s="1"/>
  <c r="Z31" i="7"/>
  <c r="AA31" i="7"/>
  <c r="AH31" i="7" s="1"/>
  <c r="AN31" i="7" s="1"/>
  <c r="AC31" i="7"/>
  <c r="X31" i="7"/>
  <c r="Y31" i="7" s="1"/>
  <c r="AB31" i="7" s="1"/>
  <c r="AG31" i="7" s="1"/>
  <c r="AM31" i="7" s="1"/>
  <c r="E39" i="51"/>
  <c r="F39" i="51" s="1"/>
  <c r="AE31" i="7"/>
  <c r="AK31" i="7" s="1"/>
  <c r="E85" i="51"/>
  <c r="AA77" i="7"/>
  <c r="AH77" i="7" s="1"/>
  <c r="AN77" i="7" s="1"/>
  <c r="Z77" i="7"/>
  <c r="AC77" i="7"/>
  <c r="X77" i="7"/>
  <c r="Y77" i="7" s="1"/>
  <c r="AB77" i="7" s="1"/>
  <c r="AG77" i="7" s="1"/>
  <c r="AM77" i="7" s="1"/>
  <c r="AE77" i="7"/>
  <c r="AK77" i="7" s="1"/>
  <c r="E100" i="51"/>
  <c r="F100" i="51" s="1"/>
  <c r="AC92" i="7"/>
  <c r="AA92" i="7"/>
  <c r="AH92" i="7" s="1"/>
  <c r="AN92" i="7" s="1"/>
  <c r="Z92" i="7"/>
  <c r="X92" i="7"/>
  <c r="Y92" i="7" s="1"/>
  <c r="AB92" i="7" s="1"/>
  <c r="AG92" i="7" s="1"/>
  <c r="AM92" i="7" s="1"/>
  <c r="AE92" i="7"/>
  <c r="AK92" i="7" s="1"/>
  <c r="Z19" i="7"/>
  <c r="E27" i="51"/>
  <c r="AC19" i="7"/>
  <c r="AA19" i="7"/>
  <c r="AH19" i="7" s="1"/>
  <c r="AN19" i="7" s="1"/>
  <c r="X19" i="7"/>
  <c r="Y19" i="7" s="1"/>
  <c r="AB19" i="7" s="1"/>
  <c r="AG19" i="7" s="1"/>
  <c r="AM19" i="7" s="1"/>
  <c r="AE19" i="7"/>
  <c r="AK19" i="7" s="1"/>
  <c r="AC72" i="7"/>
  <c r="X72" i="7"/>
  <c r="Y72" i="7" s="1"/>
  <c r="AB72" i="7" s="1"/>
  <c r="AG72" i="7" s="1"/>
  <c r="AM72" i="7" s="1"/>
  <c r="E80" i="51"/>
  <c r="F80" i="51" s="1"/>
  <c r="Z72" i="7"/>
  <c r="AA72" i="7"/>
  <c r="AH72" i="7" s="1"/>
  <c r="AN72" i="7" s="1"/>
  <c r="AE72" i="7"/>
  <c r="AK72" i="7" s="1"/>
  <c r="AA99" i="7"/>
  <c r="AH99" i="7" s="1"/>
  <c r="AN99" i="7" s="1"/>
  <c r="Z99" i="7"/>
  <c r="X99" i="7"/>
  <c r="Y99" i="7" s="1"/>
  <c r="AB99" i="7" s="1"/>
  <c r="AG99" i="7" s="1"/>
  <c r="AM99" i="7" s="1"/>
  <c r="AC99" i="7"/>
  <c r="E107" i="51"/>
  <c r="F107" i="51" s="1"/>
  <c r="AE99" i="7"/>
  <c r="AK99" i="7" s="1"/>
  <c r="X89" i="7"/>
  <c r="Y89" i="7" s="1"/>
  <c r="AB89" i="7" s="1"/>
  <c r="AG89" i="7" s="1"/>
  <c r="AM89" i="7" s="1"/>
  <c r="AA89" i="7"/>
  <c r="AH89" i="7" s="1"/>
  <c r="AN89" i="7" s="1"/>
  <c r="Z89" i="7"/>
  <c r="E97" i="51"/>
  <c r="AC89" i="7"/>
  <c r="AE89" i="7"/>
  <c r="AK89" i="7" s="1"/>
  <c r="X93" i="7"/>
  <c r="Y93" i="7" s="1"/>
  <c r="AB93" i="7" s="1"/>
  <c r="AG93" i="7" s="1"/>
  <c r="AM93" i="7" s="1"/>
  <c r="Z93" i="7"/>
  <c r="AC93" i="7"/>
  <c r="E101" i="51"/>
  <c r="F101" i="51" s="1"/>
  <c r="AA93" i="7"/>
  <c r="AH93" i="7" s="1"/>
  <c r="AN93" i="7" s="1"/>
  <c r="AE93" i="7"/>
  <c r="AK93" i="7" s="1"/>
  <c r="E29" i="51"/>
  <c r="X21" i="7"/>
  <c r="Y21" i="7" s="1"/>
  <c r="AB21" i="7" s="1"/>
  <c r="AG21" i="7" s="1"/>
  <c r="AM21" i="7" s="1"/>
  <c r="AA21" i="7"/>
  <c r="AH21" i="7" s="1"/>
  <c r="AN21" i="7" s="1"/>
  <c r="AC21" i="7"/>
  <c r="Z21" i="7"/>
  <c r="AE21" i="7"/>
  <c r="AK21" i="7" s="1"/>
  <c r="AA11" i="7"/>
  <c r="AH11" i="7" s="1"/>
  <c r="AN11" i="7" s="1"/>
  <c r="AC11" i="7"/>
  <c r="Z11" i="7"/>
  <c r="X11" i="7"/>
  <c r="Y11" i="7" s="1"/>
  <c r="AB11" i="7" s="1"/>
  <c r="AG11" i="7" s="1"/>
  <c r="AM11" i="7" s="1"/>
  <c r="E19" i="51"/>
  <c r="F19" i="51" s="1"/>
  <c r="AE11" i="7"/>
  <c r="AK11" i="7" s="1"/>
  <c r="E74" i="51"/>
  <c r="F74" i="51" s="1"/>
  <c r="Z66" i="7"/>
  <c r="X66" i="7"/>
  <c r="Y66" i="7" s="1"/>
  <c r="AB66" i="7" s="1"/>
  <c r="AG66" i="7" s="1"/>
  <c r="AM66" i="7" s="1"/>
  <c r="AC66" i="7"/>
  <c r="AA66" i="7"/>
  <c r="AH66" i="7" s="1"/>
  <c r="AN66" i="7" s="1"/>
  <c r="AE66" i="7"/>
  <c r="AK66" i="7" s="1"/>
  <c r="AA37" i="7"/>
  <c r="AH37" i="7" s="1"/>
  <c r="AN37" i="7" s="1"/>
  <c r="E45" i="51"/>
  <c r="F45" i="51" s="1"/>
  <c r="Z37" i="7"/>
  <c r="AC37" i="7"/>
  <c r="X37" i="7"/>
  <c r="Y37" i="7" s="1"/>
  <c r="AB37" i="7" s="1"/>
  <c r="AG37" i="7" s="1"/>
  <c r="AM37" i="7" s="1"/>
  <c r="AE37" i="7"/>
  <c r="AK37" i="7" s="1"/>
  <c r="E42" i="51"/>
  <c r="F42" i="51" s="1"/>
  <c r="Z34" i="7"/>
  <c r="AC34" i="7"/>
  <c r="AA34" i="7"/>
  <c r="AH34" i="7" s="1"/>
  <c r="AN34" i="7" s="1"/>
  <c r="X34" i="7"/>
  <c r="Y34" i="7" s="1"/>
  <c r="AB34" i="7" s="1"/>
  <c r="AG34" i="7" s="1"/>
  <c r="AM34" i="7" s="1"/>
  <c r="AE34" i="7"/>
  <c r="AK34" i="7" s="1"/>
  <c r="F29" i="51" l="1"/>
  <c r="E19" i="56"/>
  <c r="F19" i="56" s="1"/>
  <c r="F113" i="51"/>
  <c r="E45" i="56"/>
  <c r="F45" i="56" s="1"/>
  <c r="F20" i="51"/>
  <c r="E16" i="56"/>
  <c r="F16" i="56" s="1"/>
  <c r="F72" i="51"/>
  <c r="E29" i="56"/>
  <c r="F29" i="56" s="1"/>
  <c r="F83" i="51"/>
  <c r="E34" i="56"/>
  <c r="F34" i="56" s="1"/>
  <c r="F84" i="51"/>
  <c r="E35" i="56"/>
  <c r="F35" i="56" s="1"/>
  <c r="F58" i="51"/>
  <c r="E26" i="56"/>
  <c r="F26" i="56" s="1"/>
  <c r="F67" i="51"/>
  <c r="E28" i="56"/>
  <c r="F28" i="56" s="1"/>
  <c r="E15" i="56"/>
  <c r="F97" i="51"/>
  <c r="E39" i="56"/>
  <c r="F39" i="56" s="1"/>
  <c r="F27" i="51"/>
  <c r="E18" i="56"/>
  <c r="F18" i="56" s="1"/>
  <c r="F60" i="51"/>
  <c r="E27" i="56"/>
  <c r="F27" i="56" s="1"/>
  <c r="F108" i="51"/>
  <c r="E43" i="56"/>
  <c r="F43" i="56" s="1"/>
  <c r="F81" i="51"/>
  <c r="E33" i="56"/>
  <c r="F33" i="56" s="1"/>
  <c r="F23" i="51"/>
  <c r="E17" i="56"/>
  <c r="F17" i="56" s="1"/>
  <c r="F109" i="51"/>
  <c r="E44" i="56"/>
  <c r="F44" i="56" s="1"/>
  <c r="F34" i="51"/>
  <c r="E20" i="56"/>
  <c r="F20" i="56" s="1"/>
  <c r="F86" i="51"/>
  <c r="E37" i="56"/>
  <c r="F37" i="56" s="1"/>
  <c r="F119" i="51"/>
  <c r="E47" i="56"/>
  <c r="F47" i="56" s="1"/>
  <c r="F89" i="51"/>
  <c r="E38" i="56"/>
  <c r="F38" i="56" s="1"/>
  <c r="F103" i="51"/>
  <c r="E41" i="56"/>
  <c r="F41" i="56" s="1"/>
  <c r="F33" i="51"/>
  <c r="E30" i="56"/>
  <c r="F30" i="56" s="1"/>
  <c r="F105" i="51"/>
  <c r="E42" i="56"/>
  <c r="F42" i="56" s="1"/>
  <c r="F79" i="51"/>
  <c r="E32" i="56"/>
  <c r="F32" i="56" s="1"/>
  <c r="F85" i="51"/>
  <c r="E36" i="56"/>
  <c r="F36" i="56" s="1"/>
  <c r="F54" i="51"/>
  <c r="E24" i="56"/>
  <c r="F24" i="56" s="1"/>
  <c r="F41" i="51"/>
  <c r="E21" i="56"/>
  <c r="F21" i="56" s="1"/>
  <c r="F56" i="51"/>
  <c r="E25" i="56"/>
  <c r="F25" i="56" s="1"/>
  <c r="F50" i="51"/>
  <c r="E23" i="56"/>
  <c r="F23" i="56" s="1"/>
  <c r="F75" i="51"/>
  <c r="E31" i="56"/>
  <c r="F31" i="56" s="1"/>
  <c r="F46" i="51"/>
  <c r="E22" i="56"/>
  <c r="F22" i="56" s="1"/>
  <c r="F102" i="51"/>
  <c r="E40" i="56"/>
  <c r="F40" i="56" s="1"/>
  <c r="F118" i="51"/>
  <c r="E46" i="56"/>
  <c r="F46" i="56" s="1"/>
  <c r="M42" i="51"/>
  <c r="AI34" i="7"/>
  <c r="M45" i="51"/>
  <c r="AI37" i="7"/>
  <c r="I74" i="51"/>
  <c r="J74" i="51" s="1"/>
  <c r="AF66" i="7"/>
  <c r="AL66" i="7" s="1"/>
  <c r="I45" i="51"/>
  <c r="J45" i="51" s="1"/>
  <c r="AF37" i="7"/>
  <c r="AL37" i="7" s="1"/>
  <c r="I19" i="51"/>
  <c r="J19" i="51" s="1"/>
  <c r="AF11" i="7"/>
  <c r="AL11" i="7" s="1"/>
  <c r="I29" i="51"/>
  <c r="AF21" i="7"/>
  <c r="AL21" i="7" s="1"/>
  <c r="M101" i="51"/>
  <c r="N101" i="51" s="1"/>
  <c r="AI93" i="7"/>
  <c r="M97" i="51"/>
  <c r="AI89" i="7"/>
  <c r="M80" i="51"/>
  <c r="N80" i="51" s="1"/>
  <c r="AI72" i="7"/>
  <c r="M27" i="51"/>
  <c r="AI19" i="7"/>
  <c r="I85" i="51"/>
  <c r="AF77" i="7"/>
  <c r="AL77" i="7" s="1"/>
  <c r="I39" i="51"/>
  <c r="J39" i="51" s="1"/>
  <c r="AF31" i="7"/>
  <c r="AL31" i="7" s="1"/>
  <c r="I99" i="51"/>
  <c r="J99" i="51" s="1"/>
  <c r="AF91" i="7"/>
  <c r="AL91" i="7" s="1"/>
  <c r="M25" i="51"/>
  <c r="AI17" i="7"/>
  <c r="M60" i="51"/>
  <c r="AI52" i="7"/>
  <c r="I87" i="51"/>
  <c r="J87" i="51" s="1"/>
  <c r="AF79" i="7"/>
  <c r="AL79" i="7" s="1"/>
  <c r="M75" i="51"/>
  <c r="AI67" i="7"/>
  <c r="I111" i="51"/>
  <c r="J111" i="51" s="1"/>
  <c r="AF103" i="7"/>
  <c r="AL103" i="7" s="1"/>
  <c r="I35" i="51"/>
  <c r="J35" i="51" s="1"/>
  <c r="AF27" i="7"/>
  <c r="AL27" i="7" s="1"/>
  <c r="M88" i="51"/>
  <c r="N88" i="51" s="1"/>
  <c r="AI80" i="7"/>
  <c r="M108" i="51"/>
  <c r="AI100" i="7"/>
  <c r="I112" i="51"/>
  <c r="J112" i="51" s="1"/>
  <c r="AF104" i="7"/>
  <c r="AL104" i="7" s="1"/>
  <c r="M40" i="51"/>
  <c r="AI32" i="7"/>
  <c r="I23" i="51"/>
  <c r="AF15" i="7"/>
  <c r="AL15" i="7" s="1"/>
  <c r="I109" i="51"/>
  <c r="AF101" i="7"/>
  <c r="AL101" i="7" s="1"/>
  <c r="M70" i="51"/>
  <c r="N70" i="51" s="1"/>
  <c r="AI62" i="7"/>
  <c r="I34" i="51"/>
  <c r="AF26" i="7"/>
  <c r="AL26" i="7" s="1"/>
  <c r="M48" i="51"/>
  <c r="N48" i="51" s="1"/>
  <c r="AI40" i="7"/>
  <c r="I110" i="51"/>
  <c r="J110" i="51" s="1"/>
  <c r="AF102" i="7"/>
  <c r="AL102" i="7" s="1"/>
  <c r="I22" i="51"/>
  <c r="J22" i="51" s="1"/>
  <c r="AF14" i="7"/>
  <c r="AL14" i="7" s="1"/>
  <c r="M72" i="51"/>
  <c r="AI64" i="7"/>
  <c r="M83" i="51"/>
  <c r="AI75" i="7"/>
  <c r="I96" i="51"/>
  <c r="J96" i="51" s="1"/>
  <c r="AF88" i="7"/>
  <c r="AL88" i="7" s="1"/>
  <c r="I117" i="51"/>
  <c r="J117" i="51" s="1"/>
  <c r="AF109" i="7"/>
  <c r="AL109" i="7" s="1"/>
  <c r="I91" i="51"/>
  <c r="J91" i="51" s="1"/>
  <c r="AF83" i="7"/>
  <c r="AL83" i="7" s="1"/>
  <c r="I24" i="51"/>
  <c r="J24" i="51" s="1"/>
  <c r="AF16" i="7"/>
  <c r="AL16" i="7" s="1"/>
  <c r="M115" i="51"/>
  <c r="N115" i="51" s="1"/>
  <c r="AI107" i="7"/>
  <c r="M68" i="51"/>
  <c r="N68" i="51" s="1"/>
  <c r="AI60" i="7"/>
  <c r="I93" i="51"/>
  <c r="J93" i="51" s="1"/>
  <c r="AF85" i="7"/>
  <c r="AL85" i="7" s="1"/>
  <c r="I59" i="51"/>
  <c r="J59" i="51" s="1"/>
  <c r="AF51" i="7"/>
  <c r="AL51" i="7" s="1"/>
  <c r="I43" i="51"/>
  <c r="J43" i="51" s="1"/>
  <c r="AF35" i="7"/>
  <c r="AL35" i="7" s="1"/>
  <c r="M33" i="51"/>
  <c r="AI25" i="7"/>
  <c r="E120" i="51"/>
  <c r="E7" i="51" s="1"/>
  <c r="E7" i="63" s="1"/>
  <c r="F15" i="51"/>
  <c r="I17" i="51"/>
  <c r="J17" i="51" s="1"/>
  <c r="AF9" i="7"/>
  <c r="AL9" i="7" s="1"/>
  <c r="M65" i="51"/>
  <c r="N65" i="51" s="1"/>
  <c r="AI57" i="7"/>
  <c r="I106" i="51"/>
  <c r="J106" i="51" s="1"/>
  <c r="AF98" i="7"/>
  <c r="AL98" i="7" s="1"/>
  <c r="I105" i="51"/>
  <c r="AF97" i="7"/>
  <c r="AL97" i="7" s="1"/>
  <c r="M82" i="51"/>
  <c r="N82" i="51" s="1"/>
  <c r="AI74" i="7"/>
  <c r="I53" i="51"/>
  <c r="J53" i="51" s="1"/>
  <c r="AF45" i="7"/>
  <c r="AL45" i="7" s="1"/>
  <c r="M41" i="51"/>
  <c r="AI33" i="7"/>
  <c r="M79" i="51"/>
  <c r="AI71" i="7"/>
  <c r="M57" i="51"/>
  <c r="N57" i="51" s="1"/>
  <c r="AI49" i="7"/>
  <c r="I42" i="51"/>
  <c r="J42" i="51" s="1"/>
  <c r="AF34" i="7"/>
  <c r="AL34" i="7" s="1"/>
  <c r="M74" i="51"/>
  <c r="N74" i="51" s="1"/>
  <c r="AI66" i="7"/>
  <c r="M19" i="51"/>
  <c r="AI11" i="7"/>
  <c r="M29" i="51"/>
  <c r="AI21" i="7"/>
  <c r="I101" i="51"/>
  <c r="J101" i="51" s="1"/>
  <c r="AF93" i="7"/>
  <c r="AL93" i="7" s="1"/>
  <c r="I107" i="51"/>
  <c r="J107" i="51" s="1"/>
  <c r="AF99" i="7"/>
  <c r="AL99" i="7" s="1"/>
  <c r="I80" i="51"/>
  <c r="J80" i="51" s="1"/>
  <c r="AF72" i="7"/>
  <c r="AL72" i="7" s="1"/>
  <c r="I100" i="51"/>
  <c r="J100" i="51" s="1"/>
  <c r="AF92" i="7"/>
  <c r="AL92" i="7" s="1"/>
  <c r="M116" i="51"/>
  <c r="N116" i="51" s="1"/>
  <c r="AI108" i="7"/>
  <c r="I47" i="51"/>
  <c r="J47" i="51" s="1"/>
  <c r="AF39" i="7"/>
  <c r="AL39" i="7" s="1"/>
  <c r="I56" i="51"/>
  <c r="AF48" i="7"/>
  <c r="AL48" i="7" s="1"/>
  <c r="M78" i="51"/>
  <c r="N78" i="51" s="1"/>
  <c r="AI70" i="7"/>
  <c r="I78" i="51"/>
  <c r="J78" i="51" s="1"/>
  <c r="AF70" i="7"/>
  <c r="AL70" i="7" s="1"/>
  <c r="I114" i="51"/>
  <c r="J114" i="51" s="1"/>
  <c r="AF106" i="7"/>
  <c r="AL106" i="7" s="1"/>
  <c r="M50" i="51"/>
  <c r="AI42" i="7"/>
  <c r="M99" i="51"/>
  <c r="N99" i="51" s="1"/>
  <c r="AI91" i="7"/>
  <c r="I60" i="51"/>
  <c r="AF52" i="7"/>
  <c r="AL52" i="7" s="1"/>
  <c r="I75" i="51"/>
  <c r="AF67" i="7"/>
  <c r="AL67" i="7" s="1"/>
  <c r="M111" i="51"/>
  <c r="N111" i="51" s="1"/>
  <c r="AI103" i="7"/>
  <c r="I31" i="51"/>
  <c r="J31" i="51" s="1"/>
  <c r="AF23" i="7"/>
  <c r="AL23" i="7" s="1"/>
  <c r="M35" i="51"/>
  <c r="AI27" i="7"/>
  <c r="I54" i="51"/>
  <c r="AF46" i="7"/>
  <c r="AL46" i="7" s="1"/>
  <c r="M54" i="51"/>
  <c r="AI46" i="7"/>
  <c r="M52" i="51"/>
  <c r="N52" i="51" s="1"/>
  <c r="AI44" i="7"/>
  <c r="I88" i="51"/>
  <c r="J88" i="51" s="1"/>
  <c r="AF80" i="7"/>
  <c r="AL80" i="7" s="1"/>
  <c r="I81" i="51"/>
  <c r="AF73" i="7"/>
  <c r="AL73" i="7" s="1"/>
  <c r="M21" i="51"/>
  <c r="AI13" i="7"/>
  <c r="I21" i="51"/>
  <c r="J21" i="51" s="1"/>
  <c r="AF13" i="7"/>
  <c r="AL13" i="7" s="1"/>
  <c r="M112" i="51"/>
  <c r="N112" i="51" s="1"/>
  <c r="AI104" i="7"/>
  <c r="M32" i="51"/>
  <c r="AI24" i="7"/>
  <c r="M26" i="51"/>
  <c r="AI18" i="7"/>
  <c r="I76" i="51"/>
  <c r="J76" i="51" s="1"/>
  <c r="AF68" i="7"/>
  <c r="AL68" i="7" s="1"/>
  <c r="M76" i="51"/>
  <c r="N76" i="51" s="1"/>
  <c r="AI68" i="7"/>
  <c r="M30" i="51"/>
  <c r="AI22" i="7"/>
  <c r="M44" i="51"/>
  <c r="AI36" i="7"/>
  <c r="M95" i="51"/>
  <c r="N95" i="51" s="1"/>
  <c r="AI87" i="7"/>
  <c r="I102" i="51"/>
  <c r="AF94" i="7"/>
  <c r="AL94" i="7" s="1"/>
  <c r="M90" i="51"/>
  <c r="N90" i="51" s="1"/>
  <c r="AI82" i="7"/>
  <c r="M110" i="51"/>
  <c r="N110" i="51" s="1"/>
  <c r="AI102" i="7"/>
  <c r="M22" i="51"/>
  <c r="AI14" i="7"/>
  <c r="I72" i="51"/>
  <c r="AF64" i="7"/>
  <c r="AL64" i="7" s="1"/>
  <c r="I83" i="51"/>
  <c r="AF75" i="7"/>
  <c r="AL75" i="7" s="1"/>
  <c r="M96" i="51"/>
  <c r="N96" i="51" s="1"/>
  <c r="AI88" i="7"/>
  <c r="M117" i="51"/>
  <c r="N117" i="51" s="1"/>
  <c r="AI109" i="7"/>
  <c r="M64" i="51"/>
  <c r="N64" i="51" s="1"/>
  <c r="AI56" i="7"/>
  <c r="M73" i="51"/>
  <c r="N73" i="51" s="1"/>
  <c r="AI65" i="7"/>
  <c r="I118" i="51"/>
  <c r="AF110" i="7"/>
  <c r="AL110" i="7" s="1"/>
  <c r="M63" i="51"/>
  <c r="N63" i="51" s="1"/>
  <c r="AI55" i="7"/>
  <c r="I28" i="51"/>
  <c r="J28" i="51" s="1"/>
  <c r="AF20" i="7"/>
  <c r="AL20" i="7" s="1"/>
  <c r="I84" i="51"/>
  <c r="AF76" i="7"/>
  <c r="AL76" i="7" s="1"/>
  <c r="I58" i="51"/>
  <c r="AF50" i="7"/>
  <c r="AL50" i="7" s="1"/>
  <c r="I18" i="51"/>
  <c r="J18" i="51" s="1"/>
  <c r="AF10" i="7"/>
  <c r="AL10" i="7" s="1"/>
  <c r="AE112" i="7"/>
  <c r="AK7" i="7"/>
  <c r="AK112" i="7" s="1"/>
  <c r="W116" i="7"/>
  <c r="W114" i="7"/>
  <c r="I65" i="51"/>
  <c r="J65" i="51" s="1"/>
  <c r="AF57" i="7"/>
  <c r="AL57" i="7" s="1"/>
  <c r="I77" i="51"/>
  <c r="J77" i="51" s="1"/>
  <c r="AF69" i="7"/>
  <c r="AL69" i="7" s="1"/>
  <c r="I51" i="51"/>
  <c r="J51" i="51" s="1"/>
  <c r="AF43" i="7"/>
  <c r="AL43" i="7" s="1"/>
  <c r="I37" i="51"/>
  <c r="J37" i="51" s="1"/>
  <c r="AF29" i="7"/>
  <c r="AL29" i="7" s="1"/>
  <c r="I16" i="51"/>
  <c r="J16" i="51" s="1"/>
  <c r="AF8" i="7"/>
  <c r="AL8" i="7" s="1"/>
  <c r="M16" i="51"/>
  <c r="AI8" i="7"/>
  <c r="M53" i="51"/>
  <c r="N53" i="51" s="1"/>
  <c r="AI45" i="7"/>
  <c r="I41" i="51"/>
  <c r="AF33" i="7"/>
  <c r="AL33" i="7" s="1"/>
  <c r="I79" i="51"/>
  <c r="AF71" i="7"/>
  <c r="AL71" i="7" s="1"/>
  <c r="I97" i="51"/>
  <c r="AF89" i="7"/>
  <c r="AL89" i="7" s="1"/>
  <c r="I27" i="51"/>
  <c r="AF19" i="7"/>
  <c r="AL19" i="7" s="1"/>
  <c r="M39" i="51"/>
  <c r="AI31" i="7"/>
  <c r="I116" i="51"/>
  <c r="J116" i="51" s="1"/>
  <c r="AF108" i="7"/>
  <c r="AL108" i="7" s="1"/>
  <c r="M56" i="51"/>
  <c r="AI48" i="7"/>
  <c r="M114" i="51"/>
  <c r="N114" i="51" s="1"/>
  <c r="AI106" i="7"/>
  <c r="I50" i="51"/>
  <c r="AF42" i="7"/>
  <c r="AL42" i="7" s="1"/>
  <c r="M113" i="51"/>
  <c r="AI105" i="7"/>
  <c r="I71" i="51"/>
  <c r="J71" i="51" s="1"/>
  <c r="AF63" i="7"/>
  <c r="AL63" i="7" s="1"/>
  <c r="I25" i="51"/>
  <c r="J25" i="51" s="1"/>
  <c r="AF17" i="7"/>
  <c r="AL17" i="7" s="1"/>
  <c r="M49" i="51"/>
  <c r="N49" i="51" s="1"/>
  <c r="AI41" i="7"/>
  <c r="M104" i="51"/>
  <c r="N104" i="51" s="1"/>
  <c r="AI96" i="7"/>
  <c r="M81" i="51"/>
  <c r="AI73" i="7"/>
  <c r="I40" i="51"/>
  <c r="J40" i="51" s="1"/>
  <c r="AF32" i="7"/>
  <c r="AL32" i="7" s="1"/>
  <c r="M23" i="51"/>
  <c r="AI15" i="7"/>
  <c r="I32" i="51"/>
  <c r="J32" i="51" s="1"/>
  <c r="AF24" i="7"/>
  <c r="AL24" i="7" s="1"/>
  <c r="I26" i="51"/>
  <c r="J26" i="51" s="1"/>
  <c r="AF18" i="7"/>
  <c r="AL18" i="7" s="1"/>
  <c r="M46" i="51"/>
  <c r="AI38" i="7"/>
  <c r="I30" i="51"/>
  <c r="J30" i="51" s="1"/>
  <c r="AF22" i="7"/>
  <c r="AL22" i="7" s="1"/>
  <c r="I44" i="51"/>
  <c r="J44" i="51" s="1"/>
  <c r="AF36" i="7"/>
  <c r="AL36" i="7" s="1"/>
  <c r="I95" i="51"/>
  <c r="J95" i="51" s="1"/>
  <c r="AF87" i="7"/>
  <c r="AL87" i="7" s="1"/>
  <c r="M102" i="51"/>
  <c r="AI94" i="7"/>
  <c r="I48" i="51"/>
  <c r="J48" i="51" s="1"/>
  <c r="AF40" i="7"/>
  <c r="AL40" i="7" s="1"/>
  <c r="M98" i="51"/>
  <c r="N98" i="51" s="1"/>
  <c r="AI90" i="7"/>
  <c r="I98" i="51"/>
  <c r="J98" i="51" s="1"/>
  <c r="AF90" i="7"/>
  <c r="AL90" i="7" s="1"/>
  <c r="M86" i="51"/>
  <c r="AI78" i="7"/>
  <c r="I86" i="51"/>
  <c r="AF78" i="7"/>
  <c r="AL78" i="7" s="1"/>
  <c r="M119" i="51"/>
  <c r="AI111" i="7"/>
  <c r="I89" i="51"/>
  <c r="AF81" i="7"/>
  <c r="AL81" i="7" s="1"/>
  <c r="I103" i="51"/>
  <c r="AF95" i="7"/>
  <c r="AL95" i="7" s="1"/>
  <c r="I64" i="51"/>
  <c r="J64" i="51" s="1"/>
  <c r="AF56" i="7"/>
  <c r="AL56" i="7" s="1"/>
  <c r="I73" i="51"/>
  <c r="J73" i="51" s="1"/>
  <c r="AF65" i="7"/>
  <c r="AL65" i="7" s="1"/>
  <c r="M24" i="51"/>
  <c r="AI16" i="7"/>
  <c r="M118" i="51"/>
  <c r="AI110" i="7"/>
  <c r="I115" i="51"/>
  <c r="J115" i="51" s="1"/>
  <c r="AF107" i="7"/>
  <c r="AL107" i="7" s="1"/>
  <c r="I63" i="51"/>
  <c r="J63" i="51" s="1"/>
  <c r="AF55" i="7"/>
  <c r="AL55" i="7" s="1"/>
  <c r="M93" i="51"/>
  <c r="N93" i="51" s="1"/>
  <c r="AI85" i="7"/>
  <c r="M84" i="51"/>
  <c r="AI76" i="7"/>
  <c r="M55" i="51"/>
  <c r="N55" i="51" s="1"/>
  <c r="AI47" i="7"/>
  <c r="M59" i="51"/>
  <c r="N59" i="51" s="1"/>
  <c r="AI51" i="7"/>
  <c r="M18" i="51"/>
  <c r="AI10" i="7"/>
  <c r="M67" i="51"/>
  <c r="AI59" i="7"/>
  <c r="X112" i="7"/>
  <c r="X114" i="7" s="1"/>
  <c r="Y7" i="7"/>
  <c r="M15" i="51"/>
  <c r="AC112" i="7"/>
  <c r="AI7" i="7"/>
  <c r="I94" i="51"/>
  <c r="J94" i="51" s="1"/>
  <c r="AF86" i="7"/>
  <c r="AL86" i="7" s="1"/>
  <c r="I69" i="51"/>
  <c r="J69" i="51" s="1"/>
  <c r="AF61" i="7"/>
  <c r="AL61" i="7" s="1"/>
  <c r="M77" i="51"/>
  <c r="N77" i="51" s="1"/>
  <c r="AI69" i="7"/>
  <c r="M62" i="51"/>
  <c r="N62" i="51" s="1"/>
  <c r="AI54" i="7"/>
  <c r="M106" i="51"/>
  <c r="N106" i="51" s="1"/>
  <c r="AI98" i="7"/>
  <c r="M36" i="51"/>
  <c r="AI28" i="7"/>
  <c r="M61" i="51"/>
  <c r="N61" i="51" s="1"/>
  <c r="AI53" i="7"/>
  <c r="M92" i="51"/>
  <c r="N92" i="51" s="1"/>
  <c r="AI84" i="7"/>
  <c r="I82" i="51"/>
  <c r="J82" i="51" s="1"/>
  <c r="AF74" i="7"/>
  <c r="AL74" i="7" s="1"/>
  <c r="I66" i="51"/>
  <c r="J66" i="51" s="1"/>
  <c r="AF58" i="7"/>
  <c r="AL58" i="7" s="1"/>
  <c r="M107" i="51"/>
  <c r="N107" i="51" s="1"/>
  <c r="AI99" i="7"/>
  <c r="M100" i="51"/>
  <c r="N100" i="51" s="1"/>
  <c r="AI92" i="7"/>
  <c r="M85" i="51"/>
  <c r="AI77" i="7"/>
  <c r="M47" i="51"/>
  <c r="AI39" i="7"/>
  <c r="I113" i="51"/>
  <c r="AF105" i="7"/>
  <c r="AL105" i="7" s="1"/>
  <c r="M71" i="51"/>
  <c r="N71" i="51" s="1"/>
  <c r="AI63" i="7"/>
  <c r="I38" i="51"/>
  <c r="J38" i="51" s="1"/>
  <c r="AF30" i="7"/>
  <c r="AL30" i="7" s="1"/>
  <c r="M38" i="51"/>
  <c r="AI30" i="7"/>
  <c r="M87" i="51"/>
  <c r="N87" i="51" s="1"/>
  <c r="AI79" i="7"/>
  <c r="I49" i="51"/>
  <c r="J49" i="51" s="1"/>
  <c r="AF41" i="7"/>
  <c r="AL41" i="7" s="1"/>
  <c r="I104" i="51"/>
  <c r="J104" i="51" s="1"/>
  <c r="AF96" i="7"/>
  <c r="AL96" i="7" s="1"/>
  <c r="M31" i="51"/>
  <c r="AI23" i="7"/>
  <c r="I52" i="51"/>
  <c r="J52" i="51" s="1"/>
  <c r="AF44" i="7"/>
  <c r="AL44" i="7" s="1"/>
  <c r="I108" i="51"/>
  <c r="AF100" i="7"/>
  <c r="AL100" i="7" s="1"/>
  <c r="M20" i="51"/>
  <c r="AI12" i="7"/>
  <c r="I20" i="51"/>
  <c r="AF12" i="7"/>
  <c r="AL12" i="7" s="1"/>
  <c r="I46" i="51"/>
  <c r="AF38" i="7"/>
  <c r="AL38" i="7" s="1"/>
  <c r="M109" i="51"/>
  <c r="AI101" i="7"/>
  <c r="I70" i="51"/>
  <c r="J70" i="51" s="1"/>
  <c r="AF62" i="7"/>
  <c r="AL62" i="7" s="1"/>
  <c r="M34" i="51"/>
  <c r="AI26" i="7"/>
  <c r="I90" i="51"/>
  <c r="J90" i="51" s="1"/>
  <c r="AF82" i="7"/>
  <c r="AL82" i="7" s="1"/>
  <c r="I119" i="51"/>
  <c r="AF111" i="7"/>
  <c r="AL111" i="7" s="1"/>
  <c r="M89" i="51"/>
  <c r="AI81" i="7"/>
  <c r="M103" i="51"/>
  <c r="AI95" i="7"/>
  <c r="M91" i="51"/>
  <c r="N91" i="51" s="1"/>
  <c r="AI83" i="7"/>
  <c r="I68" i="51"/>
  <c r="J68" i="51" s="1"/>
  <c r="AF60" i="7"/>
  <c r="AL60" i="7" s="1"/>
  <c r="M28" i="51"/>
  <c r="AI20" i="7"/>
  <c r="I55" i="51"/>
  <c r="J55" i="51" s="1"/>
  <c r="AF47" i="7"/>
  <c r="AL47" i="7" s="1"/>
  <c r="M58" i="51"/>
  <c r="AI50" i="7"/>
  <c r="M43" i="51"/>
  <c r="AI35" i="7"/>
  <c r="I67" i="51"/>
  <c r="AF59" i="7"/>
  <c r="AL59" i="7" s="1"/>
  <c r="I33" i="51"/>
  <c r="AF25" i="7"/>
  <c r="AL25" i="7" s="1"/>
  <c r="AA112" i="7"/>
  <c r="I68" i="60" s="1"/>
  <c r="AH7" i="7"/>
  <c r="Z112" i="7"/>
  <c r="C68" i="60" s="1"/>
  <c r="I15" i="51"/>
  <c r="AF7" i="7"/>
  <c r="M94" i="51"/>
  <c r="N94" i="51" s="1"/>
  <c r="AI86" i="7"/>
  <c r="M17" i="51"/>
  <c r="AI9" i="7"/>
  <c r="M69" i="51"/>
  <c r="N69" i="51" s="1"/>
  <c r="AI61" i="7"/>
  <c r="M51" i="51"/>
  <c r="N51" i="51" s="1"/>
  <c r="AI43" i="7"/>
  <c r="I62" i="51"/>
  <c r="J62" i="51" s="1"/>
  <c r="AF54" i="7"/>
  <c r="AL54" i="7" s="1"/>
  <c r="M37" i="51"/>
  <c r="AI29" i="7"/>
  <c r="I36" i="51"/>
  <c r="J36" i="51" s="1"/>
  <c r="AF28" i="7"/>
  <c r="AL28" i="7" s="1"/>
  <c r="M105" i="51"/>
  <c r="AI97" i="7"/>
  <c r="I61" i="51"/>
  <c r="J61" i="51" s="1"/>
  <c r="AF53" i="7"/>
  <c r="AL53" i="7" s="1"/>
  <c r="I92" i="51"/>
  <c r="J92" i="51" s="1"/>
  <c r="AF84" i="7"/>
  <c r="AL84" i="7" s="1"/>
  <c r="M66" i="51"/>
  <c r="N66" i="51" s="1"/>
  <c r="AI58" i="7"/>
  <c r="I57" i="51"/>
  <c r="J57" i="51" s="1"/>
  <c r="AF49" i="7"/>
  <c r="AL49" i="7" s="1"/>
  <c r="M20" i="56" l="1"/>
  <c r="N20" i="56" s="1"/>
  <c r="M16" i="56"/>
  <c r="N16" i="56" s="1"/>
  <c r="I15" i="56"/>
  <c r="J15" i="56" s="1"/>
  <c r="M21" i="56"/>
  <c r="N21" i="56" s="1"/>
  <c r="N105" i="51"/>
  <c r="M42" i="56"/>
  <c r="N42" i="56" s="1"/>
  <c r="M17" i="56"/>
  <c r="N17" i="56" s="1"/>
  <c r="N81" i="51"/>
  <c r="M33" i="56"/>
  <c r="N33" i="56" s="1"/>
  <c r="N56" i="51"/>
  <c r="M25" i="56"/>
  <c r="N25" i="56" s="1"/>
  <c r="M19" i="56"/>
  <c r="N19" i="56" s="1"/>
  <c r="M30" i="56"/>
  <c r="N30" i="56" s="1"/>
  <c r="N83" i="51"/>
  <c r="M34" i="56"/>
  <c r="N34" i="56" s="1"/>
  <c r="M18" i="56"/>
  <c r="N97" i="51"/>
  <c r="M39" i="56"/>
  <c r="N39" i="56" s="1"/>
  <c r="N109" i="51"/>
  <c r="M44" i="56"/>
  <c r="N44" i="56" s="1"/>
  <c r="N103" i="51"/>
  <c r="M41" i="56"/>
  <c r="N41" i="56" s="1"/>
  <c r="M15" i="56"/>
  <c r="N67" i="51"/>
  <c r="M28" i="56"/>
  <c r="N28" i="56" s="1"/>
  <c r="N84" i="51"/>
  <c r="M35" i="56"/>
  <c r="N35" i="56" s="1"/>
  <c r="N118" i="51"/>
  <c r="M46" i="56"/>
  <c r="N46" i="56" s="1"/>
  <c r="N119" i="51"/>
  <c r="M47" i="56"/>
  <c r="N47" i="56" s="1"/>
  <c r="N86" i="51"/>
  <c r="M37" i="56"/>
  <c r="N37" i="56" s="1"/>
  <c r="N102" i="51"/>
  <c r="M40" i="56"/>
  <c r="N40" i="56" s="1"/>
  <c r="M22" i="56"/>
  <c r="N22" i="56" s="1"/>
  <c r="N113" i="51"/>
  <c r="M45" i="56"/>
  <c r="N45" i="56" s="1"/>
  <c r="N54" i="51"/>
  <c r="M24" i="56"/>
  <c r="N24" i="56" s="1"/>
  <c r="N50" i="51"/>
  <c r="M23" i="56"/>
  <c r="N23" i="56" s="1"/>
  <c r="N79" i="51"/>
  <c r="M32" i="56"/>
  <c r="N32" i="56" s="1"/>
  <c r="N72" i="51"/>
  <c r="M29" i="56"/>
  <c r="N29" i="56" s="1"/>
  <c r="N108" i="51"/>
  <c r="M43" i="56"/>
  <c r="N43" i="56" s="1"/>
  <c r="N75" i="51"/>
  <c r="M31" i="56"/>
  <c r="N31" i="56" s="1"/>
  <c r="N60" i="51"/>
  <c r="M27" i="56"/>
  <c r="N27" i="56" s="1"/>
  <c r="N58" i="51"/>
  <c r="M26" i="56"/>
  <c r="N26" i="56" s="1"/>
  <c r="N89" i="51"/>
  <c r="M38" i="56"/>
  <c r="N38" i="56" s="1"/>
  <c r="N85" i="51"/>
  <c r="M36" i="56"/>
  <c r="N36" i="56" s="1"/>
  <c r="N18" i="51"/>
  <c r="N18" i="56"/>
  <c r="N24" i="51"/>
  <c r="J89" i="51"/>
  <c r="I38" i="56"/>
  <c r="J38" i="56" s="1"/>
  <c r="J86" i="51"/>
  <c r="I37" i="56"/>
  <c r="J37" i="56" s="1"/>
  <c r="N23" i="51"/>
  <c r="J50" i="51"/>
  <c r="I23" i="56"/>
  <c r="J23" i="56" s="1"/>
  <c r="N39" i="51"/>
  <c r="J97" i="51"/>
  <c r="I39" i="56"/>
  <c r="J39" i="56" s="1"/>
  <c r="J41" i="51"/>
  <c r="I21" i="56"/>
  <c r="J21" i="56" s="1"/>
  <c r="N16" i="51"/>
  <c r="J84" i="51"/>
  <c r="I35" i="56"/>
  <c r="J35" i="56" s="1"/>
  <c r="J83" i="51"/>
  <c r="I34" i="56"/>
  <c r="J34" i="56" s="1"/>
  <c r="N22" i="51"/>
  <c r="N30" i="51"/>
  <c r="N32" i="51"/>
  <c r="J81" i="51"/>
  <c r="I33" i="56"/>
  <c r="J33" i="56" s="1"/>
  <c r="J54" i="51"/>
  <c r="I24" i="56"/>
  <c r="J24" i="56" s="1"/>
  <c r="J75" i="51"/>
  <c r="I31" i="56"/>
  <c r="J31" i="56" s="1"/>
  <c r="N29" i="51"/>
  <c r="N41" i="51"/>
  <c r="N33" i="51"/>
  <c r="J23" i="51"/>
  <c r="I17" i="56"/>
  <c r="J17" i="56" s="1"/>
  <c r="N25" i="51"/>
  <c r="N27" i="51"/>
  <c r="J29" i="51"/>
  <c r="I19" i="56"/>
  <c r="J19" i="56" s="1"/>
  <c r="N45" i="51"/>
  <c r="N17" i="51"/>
  <c r="J33" i="51"/>
  <c r="I30" i="56"/>
  <c r="J30" i="56" s="1"/>
  <c r="N43" i="51"/>
  <c r="J119" i="51"/>
  <c r="I47" i="56"/>
  <c r="J47" i="56" s="1"/>
  <c r="N34" i="51"/>
  <c r="J20" i="51"/>
  <c r="I16" i="56"/>
  <c r="J16" i="56" s="1"/>
  <c r="J108" i="51"/>
  <c r="I43" i="56"/>
  <c r="J43" i="56" s="1"/>
  <c r="N31" i="51"/>
  <c r="N38" i="51"/>
  <c r="N47" i="51"/>
  <c r="N36" i="51"/>
  <c r="N37" i="51"/>
  <c r="J103" i="51"/>
  <c r="I41" i="56"/>
  <c r="J41" i="56" s="1"/>
  <c r="N46" i="51"/>
  <c r="J27" i="51"/>
  <c r="I18" i="56"/>
  <c r="J18" i="56" s="1"/>
  <c r="J79" i="51"/>
  <c r="I32" i="56"/>
  <c r="J32" i="56" s="1"/>
  <c r="J58" i="51"/>
  <c r="I26" i="56"/>
  <c r="J26" i="56" s="1"/>
  <c r="J118" i="51"/>
  <c r="I46" i="56"/>
  <c r="J46" i="56" s="1"/>
  <c r="J72" i="51"/>
  <c r="I29" i="56"/>
  <c r="J29" i="56" s="1"/>
  <c r="J102" i="51"/>
  <c r="I40" i="56"/>
  <c r="J40" i="56" s="1"/>
  <c r="N44" i="51"/>
  <c r="N26" i="51"/>
  <c r="N21" i="51"/>
  <c r="N35" i="51"/>
  <c r="J60" i="51"/>
  <c r="I27" i="56"/>
  <c r="J27" i="56" s="1"/>
  <c r="J56" i="51"/>
  <c r="I25" i="56"/>
  <c r="J25" i="56" s="1"/>
  <c r="N19" i="51"/>
  <c r="J105" i="51"/>
  <c r="I42" i="56"/>
  <c r="J42" i="56" s="1"/>
  <c r="J34" i="51"/>
  <c r="I20" i="56"/>
  <c r="J20" i="56" s="1"/>
  <c r="J109" i="51"/>
  <c r="I44" i="56"/>
  <c r="J44" i="56" s="1"/>
  <c r="N40" i="51"/>
  <c r="J85" i="51"/>
  <c r="I36" i="56"/>
  <c r="J36" i="56" s="1"/>
  <c r="N42" i="51"/>
  <c r="J67" i="51"/>
  <c r="I28" i="56"/>
  <c r="J28" i="56" s="1"/>
  <c r="N28" i="51"/>
  <c r="J46" i="51"/>
  <c r="I22" i="56"/>
  <c r="J22" i="56" s="1"/>
  <c r="N20" i="51"/>
  <c r="J113" i="51"/>
  <c r="I45" i="56"/>
  <c r="J45" i="56" s="1"/>
  <c r="E48" i="56"/>
  <c r="E7" i="56" s="1"/>
  <c r="F7" i="56" s="1"/>
  <c r="F15" i="56"/>
  <c r="F48" i="56" s="1"/>
  <c r="G7" i="56" s="1"/>
  <c r="AF112" i="7"/>
  <c r="AL7" i="7"/>
  <c r="AL112" i="7" s="1"/>
  <c r="I120" i="51"/>
  <c r="E8" i="51" s="1"/>
  <c r="E8" i="63" s="1"/>
  <c r="J15" i="51"/>
  <c r="M120" i="51"/>
  <c r="E9" i="51" s="1"/>
  <c r="F9" i="51" s="1"/>
  <c r="N15" i="51"/>
  <c r="Y112" i="7"/>
  <c r="AB7" i="7"/>
  <c r="F120" i="51"/>
  <c r="G7" i="51" s="1"/>
  <c r="G7" i="63" s="1"/>
  <c r="AN7" i="7"/>
  <c r="AN112" i="7" s="1"/>
  <c r="AH112" i="7"/>
  <c r="AI112" i="7"/>
  <c r="F7" i="51"/>
  <c r="F7" i="63" s="1"/>
  <c r="E9" i="63" l="1"/>
  <c r="J120" i="51"/>
  <c r="G8" i="51" s="1"/>
  <c r="J48" i="56"/>
  <c r="G8" i="56" s="1"/>
  <c r="I8" i="56" s="1"/>
  <c r="I48" i="56"/>
  <c r="E8" i="56" s="1"/>
  <c r="F8" i="56" s="1"/>
  <c r="N120" i="51"/>
  <c r="G9" i="51" s="1"/>
  <c r="I9" i="51" s="1"/>
  <c r="H7" i="56"/>
  <c r="I7" i="56"/>
  <c r="M48" i="56"/>
  <c r="E9" i="56" s="1"/>
  <c r="F9" i="56" s="1"/>
  <c r="N15" i="56"/>
  <c r="N48" i="56" s="1"/>
  <c r="G9" i="56" s="1"/>
  <c r="I9" i="56" s="1"/>
  <c r="H7" i="51"/>
  <c r="I7" i="51"/>
  <c r="AB112" i="7"/>
  <c r="AG7" i="7"/>
  <c r="F8" i="51"/>
  <c r="F8" i="63" s="1"/>
  <c r="F9" i="63" l="1"/>
  <c r="H8" i="51"/>
  <c r="G8" i="63"/>
  <c r="H8" i="56"/>
  <c r="I8" i="51"/>
  <c r="H9" i="51"/>
  <c r="H9" i="56"/>
  <c r="AG112" i="7"/>
  <c r="AM7" i="7"/>
  <c r="AM112" i="7" s="1"/>
  <c r="G9" i="63" l="1"/>
  <c r="L12" i="63"/>
</calcChain>
</file>

<file path=xl/sharedStrings.xml><?xml version="1.0" encoding="utf-8"?>
<sst xmlns="http://schemas.openxmlformats.org/spreadsheetml/2006/main" count="10860" uniqueCount="2318">
  <si>
    <t>No</t>
  </si>
  <si>
    <t>部門名</t>
  </si>
  <si>
    <t>耕種農業</t>
  </si>
  <si>
    <t>農業サービス</t>
  </si>
  <si>
    <t>林業</t>
  </si>
  <si>
    <t>漁業</t>
  </si>
  <si>
    <t>食料品</t>
  </si>
  <si>
    <t>飲料</t>
  </si>
  <si>
    <t>プラスチック製品</t>
  </si>
  <si>
    <t>ゴム製品</t>
  </si>
  <si>
    <t>水道</t>
  </si>
  <si>
    <t>廃棄物処理</t>
  </si>
  <si>
    <t>不動産仲介及び賃貸</t>
  </si>
  <si>
    <t>鉄道輸送</t>
  </si>
  <si>
    <t>水運</t>
  </si>
  <si>
    <t>航空輸送</t>
  </si>
  <si>
    <t>倉庫</t>
  </si>
  <si>
    <t>放送</t>
  </si>
  <si>
    <t>公務</t>
  </si>
  <si>
    <t>教育</t>
  </si>
  <si>
    <t>研究</t>
  </si>
  <si>
    <t>物品賃貸サービス</t>
  </si>
  <si>
    <t>その他の対事業所サービス</t>
  </si>
  <si>
    <t>娯楽サービス</t>
  </si>
  <si>
    <t>事務用品</t>
  </si>
  <si>
    <t>分類不明</t>
  </si>
  <si>
    <t>２次効果</t>
  </si>
  <si>
    <t>総波及効果</t>
  </si>
  <si>
    <t>誘発係数</t>
  </si>
  <si>
    <t>誘発額</t>
  </si>
  <si>
    <t>生産誘発額</t>
  </si>
  <si>
    <t>誘発数</t>
  </si>
  <si>
    <t>所得誘発額</t>
  </si>
  <si>
    <t>需要額</t>
  </si>
  <si>
    <t>移輸入誘発額</t>
  </si>
  <si>
    <t>誘発係数</t>
    <rPh sb="2" eb="4">
      <t>ケイスウ</t>
    </rPh>
    <phoneticPr fontId="5"/>
  </si>
  <si>
    <t>生産増加額</t>
    <rPh sb="0" eb="2">
      <t>セイサン</t>
    </rPh>
    <rPh sb="2" eb="5">
      <t>ゾウカガク</t>
    </rPh>
    <phoneticPr fontId="5"/>
  </si>
  <si>
    <t>内生部門誘発額</t>
    <rPh sb="0" eb="2">
      <t>ナイセイ</t>
    </rPh>
    <rPh sb="2" eb="4">
      <t>ブモン</t>
    </rPh>
    <rPh sb="4" eb="7">
      <t>ユウハツガク</t>
    </rPh>
    <phoneticPr fontId="5"/>
  </si>
  <si>
    <t>家具・装備品</t>
  </si>
  <si>
    <t>金融・保険</t>
  </si>
  <si>
    <t>畜産</t>
  </si>
  <si>
    <t>住宅賃貸料（帰属家賃）</t>
  </si>
  <si>
    <t>介護</t>
  </si>
  <si>
    <t>直接効果</t>
    <rPh sb="0" eb="2">
      <t>チョクセツ</t>
    </rPh>
    <rPh sb="2" eb="4">
      <t>コウカ</t>
    </rPh>
    <phoneticPr fontId="5"/>
  </si>
  <si>
    <t>産業部門</t>
    <rPh sb="0" eb="2">
      <t>サンギョウ</t>
    </rPh>
    <rPh sb="2" eb="4">
      <t>ブモン</t>
    </rPh>
    <phoneticPr fontId="7"/>
  </si>
  <si>
    <r>
      <t>Δ</t>
    </r>
    <r>
      <rPr>
        <sz val="10"/>
        <rFont val="ＭＳ Ｐ明朝"/>
        <family val="1"/>
        <charset val="128"/>
      </rPr>
      <t>Ｘ</t>
    </r>
    <phoneticPr fontId="5"/>
  </si>
  <si>
    <r>
      <t>Δ</t>
    </r>
    <r>
      <rPr>
        <sz val="10"/>
        <rFont val="ＭＳ Ｐ明朝"/>
        <family val="1"/>
        <charset val="128"/>
      </rPr>
      <t>Ｖ</t>
    </r>
  </si>
  <si>
    <r>
      <t>Δ</t>
    </r>
    <r>
      <rPr>
        <sz val="10"/>
        <rFont val="ＭＳ Ｐ明朝"/>
        <family val="1"/>
        <charset val="128"/>
      </rPr>
      <t>Ｙ</t>
    </r>
  </si>
  <si>
    <r>
      <t>Δ</t>
    </r>
    <r>
      <rPr>
        <sz val="10"/>
        <rFont val="ＭＳ Ｐ明朝"/>
        <family val="1"/>
        <charset val="128"/>
      </rPr>
      <t>Ｃ</t>
    </r>
  </si>
  <si>
    <r>
      <t>Δ</t>
    </r>
    <r>
      <rPr>
        <sz val="10"/>
        <rFont val="ＭＳ Ｐ明朝"/>
        <family val="1"/>
        <charset val="128"/>
      </rPr>
      <t>Ａ</t>
    </r>
  </si>
  <si>
    <r>
      <t>Δ</t>
    </r>
    <r>
      <rPr>
        <sz val="10"/>
        <rFont val="ＭＳ Ｐ明朝"/>
        <family val="1"/>
        <charset val="128"/>
      </rPr>
      <t>Ｍ</t>
    </r>
  </si>
  <si>
    <r>
      <t>Δ</t>
    </r>
    <r>
      <rPr>
        <sz val="10"/>
        <rFont val="ＭＳ Ｐ明朝"/>
        <family val="1"/>
        <charset val="128"/>
      </rPr>
      <t>Ｌ</t>
    </r>
  </si>
  <si>
    <t>総効果</t>
    <rPh sb="0" eb="3">
      <t>ソウコウカ</t>
    </rPh>
    <phoneticPr fontId="5"/>
  </si>
  <si>
    <t>１次効果</t>
    <rPh sb="1" eb="2">
      <t>ジ</t>
    </rPh>
    <rPh sb="2" eb="4">
      <t>コウカ</t>
    </rPh>
    <phoneticPr fontId="5"/>
  </si>
  <si>
    <t>自家輸送</t>
  </si>
  <si>
    <t>誘発倍率</t>
    <rPh sb="0" eb="2">
      <t>ユウハツ</t>
    </rPh>
    <rPh sb="2" eb="4">
      <t>バイリツ</t>
    </rPh>
    <phoneticPr fontId="5"/>
  </si>
  <si>
    <t>区分</t>
    <rPh sb="0" eb="2">
      <t>クブン</t>
    </rPh>
    <phoneticPr fontId="5"/>
  </si>
  <si>
    <t>（百万円、人）</t>
    <rPh sb="1" eb="2">
      <t>ヒャク</t>
    </rPh>
    <rPh sb="2" eb="4">
      <t>マンエン</t>
    </rPh>
    <rPh sb="5" eb="6">
      <t>ニン</t>
    </rPh>
    <phoneticPr fontId="5"/>
  </si>
  <si>
    <t>生産誘発効果</t>
    <rPh sb="0" eb="2">
      <t>セイサン</t>
    </rPh>
    <rPh sb="2" eb="4">
      <t>ユウハツ</t>
    </rPh>
    <rPh sb="4" eb="6">
      <t>コウカ</t>
    </rPh>
    <phoneticPr fontId="5"/>
  </si>
  <si>
    <t>粗付加価値誘発効果</t>
    <rPh sb="0" eb="3">
      <t>ソフカ</t>
    </rPh>
    <rPh sb="3" eb="5">
      <t>カチ</t>
    </rPh>
    <rPh sb="5" eb="7">
      <t>ユウハツ</t>
    </rPh>
    <rPh sb="7" eb="9">
      <t>コウカ</t>
    </rPh>
    <phoneticPr fontId="5"/>
  </si>
  <si>
    <t>雇用創出効果</t>
    <rPh sb="0" eb="2">
      <t>コヨウ</t>
    </rPh>
    <rPh sb="2" eb="4">
      <t>ソウシュツ</t>
    </rPh>
    <rPh sb="4" eb="6">
      <t>コウカ</t>
    </rPh>
    <phoneticPr fontId="5"/>
  </si>
  <si>
    <t>生産誘発効果</t>
    <rPh sb="0" eb="2">
      <t>セイサン</t>
    </rPh>
    <rPh sb="2" eb="4">
      <t>ユウハツ</t>
    </rPh>
    <rPh sb="4" eb="6">
      <t>コウカ</t>
    </rPh>
    <phoneticPr fontId="5"/>
  </si>
  <si>
    <t>粗付加価値誘発効果</t>
    <rPh sb="0" eb="1">
      <t>ソ</t>
    </rPh>
    <rPh sb="1" eb="3">
      <t>フカ</t>
    </rPh>
    <rPh sb="3" eb="5">
      <t>カチ</t>
    </rPh>
    <rPh sb="5" eb="7">
      <t>ユウハツ</t>
    </rPh>
    <rPh sb="7" eb="9">
      <t>コウカ</t>
    </rPh>
    <phoneticPr fontId="5"/>
  </si>
  <si>
    <t>雇用誘発効果</t>
    <rPh sb="0" eb="2">
      <t>コヨウ</t>
    </rPh>
    <rPh sb="2" eb="4">
      <t>ユウハツ</t>
    </rPh>
    <rPh sb="4" eb="6">
      <t>コウカ</t>
    </rPh>
    <phoneticPr fontId="5"/>
  </si>
  <si>
    <t>①</t>
    <phoneticPr fontId="5"/>
  </si>
  <si>
    <t>②</t>
    <phoneticPr fontId="5"/>
  </si>
  <si>
    <t>③</t>
    <phoneticPr fontId="5"/>
  </si>
  <si>
    <t>経済波及効果</t>
    <rPh sb="0" eb="2">
      <t>ケイザイ</t>
    </rPh>
    <rPh sb="2" eb="4">
      <t>ハキュウ</t>
    </rPh>
    <rPh sb="4" eb="6">
      <t>コウカ</t>
    </rPh>
    <phoneticPr fontId="5"/>
  </si>
  <si>
    <t>間接効果</t>
    <rPh sb="0" eb="2">
      <t>カンセツ</t>
    </rPh>
    <rPh sb="2" eb="4">
      <t>コウカ</t>
    </rPh>
    <phoneticPr fontId="5"/>
  </si>
  <si>
    <t>⑤=①+④</t>
    <phoneticPr fontId="5"/>
  </si>
  <si>
    <t>⑤/Ａ①</t>
    <phoneticPr fontId="5"/>
  </si>
  <si>
    <t>再生資源回収・加工処理</t>
  </si>
  <si>
    <t>間接税（除関税・輸入品商品税）</t>
  </si>
  <si>
    <t>広告</t>
  </si>
  <si>
    <t>産業部門</t>
    <rPh sb="0" eb="2">
      <t>サンギョウ</t>
    </rPh>
    <rPh sb="2" eb="4">
      <t>ブモン</t>
    </rPh>
    <phoneticPr fontId="5"/>
  </si>
  <si>
    <t>↓</t>
    <phoneticPr fontId="5"/>
  </si>
  <si>
    <t>木材・木製品</t>
  </si>
  <si>
    <t>貨物利用運送</t>
  </si>
  <si>
    <t>情報サービス</t>
  </si>
  <si>
    <t>宿泊業</t>
  </si>
  <si>
    <t>洗濯・理容・美容・浴場業</t>
  </si>
  <si>
    <t>その他の対個人サービス</t>
  </si>
  <si>
    <t>（百万円、人）</t>
    <rPh sb="1" eb="3">
      <t>ヒャクマン</t>
    </rPh>
    <rPh sb="3" eb="4">
      <t>エン</t>
    </rPh>
    <rPh sb="5" eb="6">
      <t>ニン</t>
    </rPh>
    <phoneticPr fontId="5"/>
  </si>
  <si>
    <t>付加価値誘発額</t>
    <rPh sb="4" eb="7">
      <t>ユウハツガク</t>
    </rPh>
    <phoneticPr fontId="5"/>
  </si>
  <si>
    <t>雇用者所得誘発額</t>
    <rPh sb="5" eb="8">
      <t>ユウハツガク</t>
    </rPh>
    <phoneticPr fontId="5"/>
  </si>
  <si>
    <t>消費誘発額</t>
    <rPh sb="2" eb="5">
      <t>ユウハツガク</t>
    </rPh>
    <phoneticPr fontId="5"/>
  </si>
  <si>
    <t>内生部門生産誘発額</t>
    <rPh sb="4" eb="6">
      <t>セイサン</t>
    </rPh>
    <rPh sb="6" eb="9">
      <t>ユウハツガク</t>
    </rPh>
    <phoneticPr fontId="5"/>
  </si>
  <si>
    <t>移輸入誘発額</t>
    <rPh sb="3" eb="6">
      <t>ユウハツガク</t>
    </rPh>
    <phoneticPr fontId="5"/>
  </si>
  <si>
    <t>雇用者誘発数</t>
    <rPh sb="3" eb="5">
      <t>ユウハツ</t>
    </rPh>
    <rPh sb="5" eb="6">
      <t>スウ</t>
    </rPh>
    <phoneticPr fontId="5"/>
  </si>
  <si>
    <t>需要発生額</t>
    <phoneticPr fontId="5"/>
  </si>
  <si>
    <t>生産誘発額</t>
    <rPh sb="0" eb="2">
      <t>セイサン</t>
    </rPh>
    <rPh sb="2" eb="5">
      <t>ユウハツガク</t>
    </rPh>
    <phoneticPr fontId="5"/>
  </si>
  <si>
    <t>市内雇用者所得誘発額</t>
    <rPh sb="5" eb="7">
      <t>ショトク</t>
    </rPh>
    <rPh sb="7" eb="10">
      <t>ユウハツガク</t>
    </rPh>
    <phoneticPr fontId="5"/>
  </si>
  <si>
    <t>市内消費誘発額</t>
    <rPh sb="4" eb="7">
      <t>ユウハツガク</t>
    </rPh>
    <phoneticPr fontId="5"/>
  </si>
  <si>
    <t>消費需要誘発額</t>
    <rPh sb="4" eb="6">
      <t>ユウハツ</t>
    </rPh>
    <phoneticPr fontId="5"/>
  </si>
  <si>
    <t>市内消費需要誘発額</t>
    <rPh sb="4" eb="6">
      <t>ジュヨウ</t>
    </rPh>
    <rPh sb="6" eb="9">
      <t>ユウハツガク</t>
    </rPh>
    <phoneticPr fontId="5"/>
  </si>
  <si>
    <t>市外消費需要誘発額</t>
    <rPh sb="4" eb="6">
      <t>ジュヨウ</t>
    </rPh>
    <rPh sb="6" eb="9">
      <t>ユウハツガク</t>
    </rPh>
    <phoneticPr fontId="5"/>
  </si>
  <si>
    <t>市内生産誘発額</t>
    <rPh sb="4" eb="7">
      <t>ユウハツガク</t>
    </rPh>
    <phoneticPr fontId="5"/>
  </si>
  <si>
    <t>内生部門移輸入誘発額</t>
    <rPh sb="4" eb="5">
      <t>イ</t>
    </rPh>
    <rPh sb="5" eb="7">
      <t>ユニュウ</t>
    </rPh>
    <rPh sb="7" eb="10">
      <t>ユウハツガク</t>
    </rPh>
    <phoneticPr fontId="5"/>
  </si>
  <si>
    <t>市内生産誘発係数</t>
    <rPh sb="4" eb="6">
      <t>ユウハツ</t>
    </rPh>
    <rPh sb="6" eb="8">
      <t>ケイスウ</t>
    </rPh>
    <phoneticPr fontId="5"/>
  </si>
  <si>
    <t>付加価値誘発係数</t>
    <rPh sb="4" eb="6">
      <t>ユウハツ</t>
    </rPh>
    <rPh sb="6" eb="8">
      <t>ケイスウ</t>
    </rPh>
    <phoneticPr fontId="5"/>
  </si>
  <si>
    <t>移輸入誘発係数</t>
    <rPh sb="3" eb="5">
      <t>ユウハツ</t>
    </rPh>
    <rPh sb="5" eb="7">
      <t>ケイスウ</t>
    </rPh>
    <phoneticPr fontId="5"/>
  </si>
  <si>
    <t>雇用者所得誘発係数</t>
    <rPh sb="5" eb="7">
      <t>ユウハツ</t>
    </rPh>
    <rPh sb="7" eb="9">
      <t>ケイスウ</t>
    </rPh>
    <phoneticPr fontId="5"/>
  </si>
  <si>
    <t>中間投入計</t>
    <phoneticPr fontId="5"/>
  </si>
  <si>
    <t>粗付加価値率</t>
    <rPh sb="5" eb="6">
      <t>リツ</t>
    </rPh>
    <phoneticPr fontId="5"/>
  </si>
  <si>
    <t>雇用者所得係数</t>
    <rPh sb="5" eb="7">
      <t>ケイスウ</t>
    </rPh>
    <phoneticPr fontId="5"/>
  </si>
  <si>
    <t>市内生産額</t>
    <rPh sb="0" eb="2">
      <t>シナイ</t>
    </rPh>
    <rPh sb="2" eb="5">
      <t>セイサンガク</t>
    </rPh>
    <phoneticPr fontId="5"/>
  </si>
  <si>
    <t>無機化学工業製品</t>
  </si>
  <si>
    <t>人</t>
    <rPh sb="0" eb="1">
      <t>ニン</t>
    </rPh>
    <phoneticPr fontId="5"/>
  </si>
  <si>
    <t>市内通勤者の比率</t>
    <rPh sb="0" eb="2">
      <t>シナイ</t>
    </rPh>
    <rPh sb="2" eb="5">
      <t>ツウキンシャ</t>
    </rPh>
    <rPh sb="6" eb="8">
      <t>ヒリツ</t>
    </rPh>
    <phoneticPr fontId="5"/>
  </si>
  <si>
    <t>（百万円、人、％）</t>
    <rPh sb="1" eb="2">
      <t>ヒャク</t>
    </rPh>
    <rPh sb="2" eb="4">
      <t>マンエン</t>
    </rPh>
    <rPh sb="5" eb="6">
      <t>ニン</t>
    </rPh>
    <phoneticPr fontId="5"/>
  </si>
  <si>
    <t>市全体に対する割合</t>
    <rPh sb="0" eb="3">
      <t>シゼンタイ</t>
    </rPh>
    <rPh sb="4" eb="5">
      <t>タイ</t>
    </rPh>
    <rPh sb="7" eb="9">
      <t>ワリアイ</t>
    </rPh>
    <phoneticPr fontId="5"/>
  </si>
  <si>
    <t>001</t>
    <phoneticPr fontId="11"/>
  </si>
  <si>
    <t>002</t>
    <phoneticPr fontId="11"/>
  </si>
  <si>
    <t>003</t>
  </si>
  <si>
    <t>004</t>
  </si>
  <si>
    <t>005</t>
  </si>
  <si>
    <t>006</t>
  </si>
  <si>
    <t>金属鉱物</t>
  </si>
  <si>
    <t>007</t>
  </si>
  <si>
    <t>非金属鉱物</t>
  </si>
  <si>
    <t>008</t>
  </si>
  <si>
    <t>石炭・原油・天然ガス</t>
  </si>
  <si>
    <t>009</t>
  </si>
  <si>
    <t>010</t>
  </si>
  <si>
    <t>011</t>
  </si>
  <si>
    <t>飼料・有機質肥料（別掲を除く。）</t>
  </si>
  <si>
    <t>012</t>
  </si>
  <si>
    <t>たばこ</t>
  </si>
  <si>
    <t>013</t>
    <phoneticPr fontId="11"/>
  </si>
  <si>
    <t>繊維工業製品</t>
  </si>
  <si>
    <t>014</t>
  </si>
  <si>
    <t>衣服・その他の繊維既製品</t>
  </si>
  <si>
    <t>015</t>
  </si>
  <si>
    <t>016</t>
  </si>
  <si>
    <t>017</t>
  </si>
  <si>
    <t>パルプ・紙・板紙・加工紙</t>
  </si>
  <si>
    <t>018</t>
  </si>
  <si>
    <t>紙加工品</t>
  </si>
  <si>
    <t>019</t>
  </si>
  <si>
    <t>印刷・製版・製本</t>
  </si>
  <si>
    <t>020</t>
  </si>
  <si>
    <t>化学肥料</t>
  </si>
  <si>
    <t>021</t>
  </si>
  <si>
    <t>022</t>
  </si>
  <si>
    <t>石油化学基礎製品</t>
  </si>
  <si>
    <t>023</t>
  </si>
  <si>
    <t>有機化学工業製品（石油化学基礎製品を除く。）</t>
  </si>
  <si>
    <t>024</t>
  </si>
  <si>
    <t>合成樹脂</t>
  </si>
  <si>
    <t>025</t>
  </si>
  <si>
    <t>医薬品</t>
  </si>
  <si>
    <t>026</t>
  </si>
  <si>
    <t>化学最終製品（医薬品を除く。）</t>
  </si>
  <si>
    <t>027</t>
  </si>
  <si>
    <t>石油製品</t>
  </si>
  <si>
    <t>028</t>
  </si>
  <si>
    <t>石炭製品</t>
  </si>
  <si>
    <t>029</t>
  </si>
  <si>
    <t>030</t>
  </si>
  <si>
    <t>031</t>
  </si>
  <si>
    <t>なめし革・毛皮・同製品</t>
  </si>
  <si>
    <t>032</t>
  </si>
  <si>
    <t>ガラス・ガラス製品</t>
  </si>
  <si>
    <t>033</t>
  </si>
  <si>
    <t>セメント・セメント製品</t>
  </si>
  <si>
    <t>034</t>
  </si>
  <si>
    <t>陶磁器</t>
  </si>
  <si>
    <t>035</t>
  </si>
  <si>
    <t>その他の窯業・土石製品</t>
  </si>
  <si>
    <t>036</t>
  </si>
  <si>
    <t>銑鉄・粗鋼</t>
  </si>
  <si>
    <t>037</t>
  </si>
  <si>
    <t>鋼材</t>
  </si>
  <si>
    <t>038</t>
  </si>
  <si>
    <t>鋳鍛造品</t>
  </si>
  <si>
    <t>039</t>
  </si>
  <si>
    <t>その他の鉄鋼製品</t>
  </si>
  <si>
    <t>040</t>
  </si>
  <si>
    <t>非鉄金属製錬・精製</t>
  </si>
  <si>
    <t>041</t>
  </si>
  <si>
    <t>非鉄金属加工製品</t>
  </si>
  <si>
    <t>042</t>
  </si>
  <si>
    <t>建設・建築用金属製品</t>
  </si>
  <si>
    <t>043</t>
  </si>
  <si>
    <t>その他の金属製品</t>
  </si>
  <si>
    <t>044</t>
  </si>
  <si>
    <t>一般機械</t>
    <rPh sb="0" eb="2">
      <t>イッパン</t>
    </rPh>
    <rPh sb="2" eb="4">
      <t>キカイ</t>
    </rPh>
    <phoneticPr fontId="11"/>
  </si>
  <si>
    <t>045</t>
  </si>
  <si>
    <t>事務用・サービス用機器</t>
    <rPh sb="0" eb="3">
      <t>ジムヨウ</t>
    </rPh>
    <rPh sb="4" eb="9">
      <t>サービスヨウ</t>
    </rPh>
    <rPh sb="9" eb="11">
      <t>キキ</t>
    </rPh>
    <phoneticPr fontId="11"/>
  </si>
  <si>
    <t>046</t>
  </si>
  <si>
    <t>産業用電気機器</t>
  </si>
  <si>
    <t>047</t>
  </si>
  <si>
    <t>電子応用装置・電気計測器</t>
  </si>
  <si>
    <t>048</t>
  </si>
  <si>
    <t>その他の電気機械</t>
  </si>
  <si>
    <t>049</t>
  </si>
  <si>
    <t>民生用電気機器</t>
  </si>
  <si>
    <t>050</t>
  </si>
  <si>
    <t>通信機械・同関連機器</t>
  </si>
  <si>
    <t>051</t>
  </si>
  <si>
    <t>電子計算機・同附属装置</t>
  </si>
  <si>
    <t>052</t>
  </si>
  <si>
    <t>電子部品</t>
    <rPh sb="0" eb="2">
      <t>デンシ</t>
    </rPh>
    <rPh sb="2" eb="4">
      <t>ブヒン</t>
    </rPh>
    <phoneticPr fontId="11"/>
  </si>
  <si>
    <t>053</t>
  </si>
  <si>
    <t>乗用車</t>
  </si>
  <si>
    <t>054</t>
  </si>
  <si>
    <t>その他の自動車</t>
  </si>
  <si>
    <t>055</t>
  </si>
  <si>
    <t>自動車部品・同附属品</t>
  </si>
  <si>
    <t>056</t>
  </si>
  <si>
    <t>船舶・同修理</t>
  </si>
  <si>
    <t>057</t>
  </si>
  <si>
    <t>その他の輸送機械・同修理</t>
  </si>
  <si>
    <t>058</t>
  </si>
  <si>
    <t>精密機器</t>
    <rPh sb="0" eb="2">
      <t>セイミツ</t>
    </rPh>
    <rPh sb="2" eb="4">
      <t>キキ</t>
    </rPh>
    <phoneticPr fontId="11"/>
  </si>
  <si>
    <t>059</t>
  </si>
  <si>
    <t>その他の製造工業製品</t>
  </si>
  <si>
    <t>060</t>
    <phoneticPr fontId="11"/>
  </si>
  <si>
    <t>061</t>
    <phoneticPr fontId="11"/>
  </si>
  <si>
    <t>建築</t>
    <rPh sb="0" eb="2">
      <t>ケンチク</t>
    </rPh>
    <phoneticPr fontId="11"/>
  </si>
  <si>
    <t>062</t>
    <phoneticPr fontId="11"/>
  </si>
  <si>
    <t>建設補修</t>
    <rPh sb="0" eb="2">
      <t>ケンセツ</t>
    </rPh>
    <rPh sb="2" eb="4">
      <t>ホシュウ</t>
    </rPh>
    <phoneticPr fontId="11"/>
  </si>
  <si>
    <t>063</t>
    <phoneticPr fontId="11"/>
  </si>
  <si>
    <t>公共事業</t>
    <rPh sb="0" eb="2">
      <t>コウキョウ</t>
    </rPh>
    <rPh sb="2" eb="4">
      <t>ジギョウ</t>
    </rPh>
    <phoneticPr fontId="11"/>
  </si>
  <si>
    <t>064</t>
  </si>
  <si>
    <t>その他の土木建設</t>
  </si>
  <si>
    <t>065</t>
  </si>
  <si>
    <t>電力</t>
  </si>
  <si>
    <t>066</t>
  </si>
  <si>
    <t>ガス・熱供給</t>
  </si>
  <si>
    <t>067</t>
  </si>
  <si>
    <t>068</t>
  </si>
  <si>
    <t>069</t>
  </si>
  <si>
    <t>卸売</t>
    <rPh sb="0" eb="2">
      <t>オロシウ</t>
    </rPh>
    <phoneticPr fontId="11"/>
  </si>
  <si>
    <t>070</t>
  </si>
  <si>
    <t>小売</t>
    <rPh sb="0" eb="2">
      <t>コウリ</t>
    </rPh>
    <phoneticPr fontId="11"/>
  </si>
  <si>
    <t>071</t>
  </si>
  <si>
    <t>072</t>
  </si>
  <si>
    <t>073</t>
  </si>
  <si>
    <t>住宅賃貸料</t>
  </si>
  <si>
    <t>074</t>
  </si>
  <si>
    <t>075</t>
  </si>
  <si>
    <t>076</t>
  </si>
  <si>
    <t>道路輸送（自家輸送を除く。）</t>
  </si>
  <si>
    <t>077</t>
  </si>
  <si>
    <t>078</t>
  </si>
  <si>
    <t>079</t>
  </si>
  <si>
    <t>080</t>
  </si>
  <si>
    <t>081</t>
  </si>
  <si>
    <t>082</t>
  </si>
  <si>
    <t>運輸附帯サービス</t>
  </si>
  <si>
    <t>083</t>
  </si>
  <si>
    <t>通信</t>
    <rPh sb="0" eb="2">
      <t>ツウシン</t>
    </rPh>
    <phoneticPr fontId="11"/>
  </si>
  <si>
    <t>084</t>
  </si>
  <si>
    <t>085</t>
  </si>
  <si>
    <t>086</t>
  </si>
  <si>
    <t>インターネット附随サービス</t>
  </si>
  <si>
    <t>087</t>
  </si>
  <si>
    <t>映像・音声・文字情報制作</t>
  </si>
  <si>
    <t>088</t>
  </si>
  <si>
    <t>089</t>
  </si>
  <si>
    <t>090</t>
  </si>
  <si>
    <t>091</t>
  </si>
  <si>
    <t>医療・保健</t>
    <rPh sb="3" eb="5">
      <t>ホケン</t>
    </rPh>
    <phoneticPr fontId="11"/>
  </si>
  <si>
    <t>092</t>
  </si>
  <si>
    <t>社会保障</t>
    <rPh sb="0" eb="2">
      <t>シャカイ</t>
    </rPh>
    <rPh sb="2" eb="4">
      <t>ホショウ</t>
    </rPh>
    <phoneticPr fontId="11"/>
  </si>
  <si>
    <t>093</t>
  </si>
  <si>
    <t>094</t>
  </si>
  <si>
    <t>その他の公共サービス</t>
    <rPh sb="4" eb="6">
      <t>コウキョウ</t>
    </rPh>
    <phoneticPr fontId="12"/>
  </si>
  <si>
    <t>095</t>
  </si>
  <si>
    <t>096</t>
  </si>
  <si>
    <t>097</t>
  </si>
  <si>
    <t>自動車整備・機械修理</t>
  </si>
  <si>
    <t>098</t>
  </si>
  <si>
    <t>099</t>
  </si>
  <si>
    <t>100</t>
  </si>
  <si>
    <t>飲食サービス</t>
  </si>
  <si>
    <t>101</t>
  </si>
  <si>
    <t>102</t>
  </si>
  <si>
    <t>103</t>
  </si>
  <si>
    <t>104</t>
  </si>
  <si>
    <t>105</t>
  </si>
  <si>
    <t>合計</t>
    <rPh sb="0" eb="2">
      <t>ゴウケイ</t>
    </rPh>
    <phoneticPr fontId="5"/>
  </si>
  <si>
    <t>001</t>
    <phoneticPr fontId="11"/>
  </si>
  <si>
    <t>002</t>
    <phoneticPr fontId="11"/>
  </si>
  <si>
    <t>060</t>
    <phoneticPr fontId="11"/>
  </si>
  <si>
    <t>061</t>
    <phoneticPr fontId="11"/>
  </si>
  <si>
    <t>062</t>
    <phoneticPr fontId="11"/>
  </si>
  <si>
    <t>063</t>
    <phoneticPr fontId="11"/>
  </si>
  <si>
    <t>106</t>
  </si>
  <si>
    <t>内生部門計</t>
    <rPh sb="0" eb="2">
      <t>ナイセイ</t>
    </rPh>
    <rPh sb="2" eb="4">
      <t>ブモン</t>
    </rPh>
    <rPh sb="4" eb="5">
      <t>ケイ</t>
    </rPh>
    <phoneticPr fontId="13"/>
  </si>
  <si>
    <t>107</t>
  </si>
  <si>
    <t>家計外消費支出（行）</t>
    <rPh sb="0" eb="3">
      <t>カケイガイ</t>
    </rPh>
    <rPh sb="3" eb="5">
      <t>ショウヒ</t>
    </rPh>
    <rPh sb="5" eb="7">
      <t>シシュツ</t>
    </rPh>
    <rPh sb="8" eb="9">
      <t>ギョウ</t>
    </rPh>
    <phoneticPr fontId="14"/>
  </si>
  <si>
    <t>108</t>
  </si>
  <si>
    <t>雇用者所得</t>
    <rPh sb="0" eb="3">
      <t>コヨウシャ</t>
    </rPh>
    <rPh sb="3" eb="5">
      <t>ショトク</t>
    </rPh>
    <phoneticPr fontId="14"/>
  </si>
  <si>
    <t>109</t>
  </si>
  <si>
    <t>営業余剰</t>
    <rPh sb="0" eb="2">
      <t>エイギョウ</t>
    </rPh>
    <rPh sb="2" eb="4">
      <t>ヨジョウ</t>
    </rPh>
    <phoneticPr fontId="13"/>
  </si>
  <si>
    <t>110</t>
  </si>
  <si>
    <t>資本減耗引当</t>
    <rPh sb="0" eb="2">
      <t>シホン</t>
    </rPh>
    <rPh sb="2" eb="4">
      <t>ゲンモウ</t>
    </rPh>
    <rPh sb="4" eb="6">
      <t>ヒキアテ</t>
    </rPh>
    <phoneticPr fontId="13"/>
  </si>
  <si>
    <t>111</t>
  </si>
  <si>
    <t>資本減耗引当（社会資本等減耗分）</t>
    <rPh sb="0" eb="2">
      <t>シホン</t>
    </rPh>
    <rPh sb="2" eb="4">
      <t>ゲンモウ</t>
    </rPh>
    <rPh sb="4" eb="6">
      <t>ヒキアテ</t>
    </rPh>
    <rPh sb="7" eb="11">
      <t>シャカイシホン</t>
    </rPh>
    <rPh sb="11" eb="12">
      <t>トウ</t>
    </rPh>
    <rPh sb="12" eb="14">
      <t>ゲンモウ</t>
    </rPh>
    <rPh sb="14" eb="15">
      <t>ブン</t>
    </rPh>
    <phoneticPr fontId="13"/>
  </si>
  <si>
    <t>112</t>
  </si>
  <si>
    <t>113</t>
  </si>
  <si>
    <t>（控除）経常補助金</t>
    <rPh sb="1" eb="3">
      <t>コウジョ</t>
    </rPh>
    <rPh sb="4" eb="6">
      <t>ケイジョウ</t>
    </rPh>
    <rPh sb="6" eb="9">
      <t>ホジョキン</t>
    </rPh>
    <phoneticPr fontId="13"/>
  </si>
  <si>
    <t>114</t>
  </si>
  <si>
    <t>粗付加価値部門計</t>
    <rPh sb="0" eb="1">
      <t>ソ</t>
    </rPh>
    <rPh sb="1" eb="3">
      <t>フカ</t>
    </rPh>
    <rPh sb="3" eb="5">
      <t>カチ</t>
    </rPh>
    <rPh sb="5" eb="7">
      <t>ブモン</t>
    </rPh>
    <rPh sb="7" eb="8">
      <t>ケイ</t>
    </rPh>
    <phoneticPr fontId="13"/>
  </si>
  <si>
    <t>115</t>
  </si>
  <si>
    <t>市内生産額</t>
    <rPh sb="0" eb="2">
      <t>シナイ</t>
    </rPh>
    <rPh sb="2" eb="5">
      <t>セイサンガク</t>
    </rPh>
    <phoneticPr fontId="13"/>
  </si>
  <si>
    <t>周南市経済に対する経済波及効果（総括）</t>
    <rPh sb="0" eb="2">
      <t>シュウナン</t>
    </rPh>
    <rPh sb="2" eb="3">
      <t>シ</t>
    </rPh>
    <rPh sb="3" eb="5">
      <t>ケイザイ</t>
    </rPh>
    <rPh sb="6" eb="7">
      <t>タイ</t>
    </rPh>
    <rPh sb="9" eb="11">
      <t>ケイザイ</t>
    </rPh>
    <rPh sb="11" eb="15">
      <t>ハキュウコウカ</t>
    </rPh>
    <rPh sb="16" eb="18">
      <t>ソウカツ</t>
    </rPh>
    <phoneticPr fontId="5"/>
  </si>
  <si>
    <t>周南市経済に対する経済波及効果（産業部門別）</t>
    <rPh sb="3" eb="5">
      <t>ケイザイ</t>
    </rPh>
    <rPh sb="6" eb="7">
      <t>タイ</t>
    </rPh>
    <rPh sb="9" eb="11">
      <t>ケイザイ</t>
    </rPh>
    <rPh sb="11" eb="15">
      <t>ハキュウコウカ</t>
    </rPh>
    <rPh sb="16" eb="18">
      <t>サンギョウ</t>
    </rPh>
    <rPh sb="18" eb="21">
      <t>ブモンベツ</t>
    </rPh>
    <phoneticPr fontId="5"/>
  </si>
  <si>
    <t>周南市従業地による就業者数</t>
    <rPh sb="3" eb="5">
      <t>ジュウギョウ</t>
    </rPh>
    <rPh sb="5" eb="6">
      <t>チ</t>
    </rPh>
    <rPh sb="9" eb="12">
      <t>シュウギョウシャ</t>
    </rPh>
    <rPh sb="12" eb="13">
      <t>スウ</t>
    </rPh>
    <phoneticPr fontId="5"/>
  </si>
  <si>
    <t>001</t>
    <phoneticPr fontId="11"/>
  </si>
  <si>
    <t>002</t>
    <phoneticPr fontId="11"/>
  </si>
  <si>
    <t>013</t>
    <phoneticPr fontId="11"/>
  </si>
  <si>
    <t>060</t>
    <phoneticPr fontId="11"/>
  </si>
  <si>
    <t>061</t>
    <phoneticPr fontId="11"/>
  </si>
  <si>
    <t>062</t>
    <phoneticPr fontId="11"/>
  </si>
  <si>
    <t>063</t>
    <phoneticPr fontId="11"/>
  </si>
  <si>
    <t>116</t>
  </si>
  <si>
    <t>117</t>
  </si>
  <si>
    <t>118</t>
  </si>
  <si>
    <t>119</t>
  </si>
  <si>
    <t>120</t>
  </si>
  <si>
    <t>121</t>
  </si>
  <si>
    <t>001</t>
    <phoneticPr fontId="11"/>
  </si>
  <si>
    <t>002</t>
    <phoneticPr fontId="11"/>
  </si>
  <si>
    <t>013</t>
    <phoneticPr fontId="11"/>
  </si>
  <si>
    <t>060</t>
    <phoneticPr fontId="11"/>
  </si>
  <si>
    <t>061</t>
    <phoneticPr fontId="11"/>
  </si>
  <si>
    <t>062</t>
    <phoneticPr fontId="11"/>
  </si>
  <si>
    <t>063</t>
    <phoneticPr fontId="11"/>
  </si>
  <si>
    <t>内生部門計</t>
    <phoneticPr fontId="15"/>
  </si>
  <si>
    <t>001</t>
    <phoneticPr fontId="11"/>
  </si>
  <si>
    <t>002</t>
    <phoneticPr fontId="11"/>
  </si>
  <si>
    <t>013</t>
    <phoneticPr fontId="11"/>
  </si>
  <si>
    <t>060</t>
    <phoneticPr fontId="11"/>
  </si>
  <si>
    <t>061</t>
    <phoneticPr fontId="11"/>
  </si>
  <si>
    <t>062</t>
    <phoneticPr fontId="11"/>
  </si>
  <si>
    <t>063</t>
    <phoneticPr fontId="11"/>
  </si>
  <si>
    <t>001</t>
    <phoneticPr fontId="11"/>
  </si>
  <si>
    <t>002</t>
    <phoneticPr fontId="11"/>
  </si>
  <si>
    <t>013</t>
    <phoneticPr fontId="11"/>
  </si>
  <si>
    <t>060</t>
    <phoneticPr fontId="11"/>
  </si>
  <si>
    <t>061</t>
    <phoneticPr fontId="11"/>
  </si>
  <si>
    <t>062</t>
    <phoneticPr fontId="11"/>
  </si>
  <si>
    <t>063</t>
    <phoneticPr fontId="11"/>
  </si>
  <si>
    <t>001</t>
    <phoneticPr fontId="11"/>
  </si>
  <si>
    <t>002</t>
    <phoneticPr fontId="11"/>
  </si>
  <si>
    <t>013</t>
    <phoneticPr fontId="11"/>
  </si>
  <si>
    <t>060</t>
    <phoneticPr fontId="11"/>
  </si>
  <si>
    <t>061</t>
    <phoneticPr fontId="11"/>
  </si>
  <si>
    <t>062</t>
    <phoneticPr fontId="11"/>
  </si>
  <si>
    <t>063</t>
    <phoneticPr fontId="11"/>
  </si>
  <si>
    <t>001</t>
    <phoneticPr fontId="11"/>
  </si>
  <si>
    <t>002</t>
    <phoneticPr fontId="11"/>
  </si>
  <si>
    <t>013</t>
    <phoneticPr fontId="11"/>
  </si>
  <si>
    <t>060</t>
    <phoneticPr fontId="11"/>
  </si>
  <si>
    <t>061</t>
    <phoneticPr fontId="11"/>
  </si>
  <si>
    <t>062</t>
    <phoneticPr fontId="11"/>
  </si>
  <si>
    <t>063</t>
    <phoneticPr fontId="11"/>
  </si>
  <si>
    <t>013</t>
  </si>
  <si>
    <t>060</t>
  </si>
  <si>
    <t>061</t>
  </si>
  <si>
    <t>062</t>
  </si>
  <si>
    <t>063</t>
  </si>
  <si>
    <t>check</t>
    <phoneticPr fontId="5"/>
  </si>
  <si>
    <t>小売</t>
    <rPh sb="0" eb="2">
      <t>コウリ</t>
    </rPh>
    <phoneticPr fontId="15"/>
  </si>
  <si>
    <t>卸売</t>
    <rPh sb="0" eb="2">
      <t>オロシウリ</t>
    </rPh>
    <phoneticPr fontId="15"/>
  </si>
  <si>
    <r>
      <t>Δ</t>
    </r>
    <r>
      <rPr>
        <sz val="10"/>
        <rFont val="ＭＳ Ｐ明朝"/>
        <family val="1"/>
        <charset val="128"/>
      </rPr>
      <t>Ｆ</t>
    </r>
    <r>
      <rPr>
        <sz val="10"/>
        <rFont val="Times New Roman"/>
        <family val="1"/>
      </rPr>
      <t>'</t>
    </r>
  </si>
  <si>
    <r>
      <t>Δ</t>
    </r>
    <r>
      <rPr>
        <sz val="10"/>
        <rFont val="ＭＳ Ｐ明朝"/>
        <family val="1"/>
        <charset val="128"/>
      </rPr>
      <t>Ｘ</t>
    </r>
    <r>
      <rPr>
        <sz val="10"/>
        <rFont val="Times New Roman"/>
        <family val="1"/>
      </rPr>
      <t>'</t>
    </r>
  </si>
  <si>
    <r>
      <t>Δ</t>
    </r>
    <r>
      <rPr>
        <sz val="10"/>
        <rFont val="ＭＳ Ｐ明朝"/>
        <family val="1"/>
        <charset val="128"/>
      </rPr>
      <t>Ａ</t>
    </r>
    <r>
      <rPr>
        <sz val="10"/>
        <rFont val="Times New Roman"/>
        <family val="1"/>
      </rPr>
      <t>'</t>
    </r>
  </si>
  <si>
    <r>
      <t>Δ</t>
    </r>
    <r>
      <rPr>
        <sz val="10"/>
        <rFont val="ＭＳ Ｐ明朝"/>
        <family val="1"/>
        <charset val="128"/>
      </rPr>
      <t>Ｍ</t>
    </r>
    <r>
      <rPr>
        <sz val="10"/>
        <rFont val="Times New Roman"/>
        <family val="1"/>
      </rPr>
      <t>'</t>
    </r>
  </si>
  <si>
    <r>
      <t>Δ</t>
    </r>
    <r>
      <rPr>
        <sz val="10"/>
        <rFont val="ＭＳ Ｐ明朝"/>
        <family val="1"/>
        <charset val="128"/>
      </rPr>
      <t>Ｖ</t>
    </r>
    <r>
      <rPr>
        <sz val="10"/>
        <rFont val="Times New Roman"/>
        <family val="1"/>
      </rPr>
      <t>'</t>
    </r>
  </si>
  <si>
    <r>
      <t>Δ</t>
    </r>
    <r>
      <rPr>
        <sz val="10"/>
        <rFont val="ＭＳ Ｐ明朝"/>
        <family val="1"/>
        <charset val="128"/>
      </rPr>
      <t>Ｙ</t>
    </r>
    <r>
      <rPr>
        <sz val="10"/>
        <rFont val="Times New Roman"/>
        <family val="1"/>
      </rPr>
      <t>'</t>
    </r>
  </si>
  <si>
    <r>
      <t>Δ</t>
    </r>
    <r>
      <rPr>
        <sz val="10"/>
        <rFont val="ＭＳ Ｐ明朝"/>
        <family val="1"/>
        <charset val="128"/>
      </rPr>
      <t>Ｃ</t>
    </r>
    <r>
      <rPr>
        <sz val="10"/>
        <rFont val="Times New Roman"/>
        <family val="1"/>
      </rPr>
      <t>'</t>
    </r>
  </si>
  <si>
    <r>
      <t>Δ</t>
    </r>
    <r>
      <rPr>
        <sz val="10"/>
        <rFont val="ＭＳ Ｐ明朝"/>
        <family val="1"/>
        <charset val="128"/>
      </rPr>
      <t>Ｌ</t>
    </r>
    <r>
      <rPr>
        <sz val="10"/>
        <rFont val="Times New Roman"/>
        <family val="1"/>
      </rPr>
      <t>'</t>
    </r>
  </si>
  <si>
    <r>
      <t>Δ</t>
    </r>
    <r>
      <rPr>
        <sz val="10"/>
        <rFont val="ＭＳ Ｐ明朝"/>
        <family val="1"/>
        <charset val="128"/>
      </rPr>
      <t>Ｆ</t>
    </r>
    <r>
      <rPr>
        <sz val="10"/>
        <rFont val="Times New Roman"/>
        <family val="1"/>
      </rPr>
      <t>"</t>
    </r>
  </si>
  <si>
    <r>
      <t>(</t>
    </r>
    <r>
      <rPr>
        <sz val="10"/>
        <rFont val="ＭＳ Ｐ明朝"/>
        <family val="1"/>
        <charset val="128"/>
      </rPr>
      <t>Ｉ－Ｍ</t>
    </r>
    <r>
      <rPr>
        <sz val="10"/>
        <rFont val="Times New Roman"/>
        <family val="1"/>
      </rPr>
      <t>)Δ</t>
    </r>
    <r>
      <rPr>
        <sz val="10"/>
        <rFont val="ＭＳ Ｐ明朝"/>
        <family val="1"/>
        <charset val="128"/>
      </rPr>
      <t>Ｆ</t>
    </r>
    <r>
      <rPr>
        <sz val="10"/>
        <rFont val="Times New Roman"/>
        <family val="1"/>
      </rPr>
      <t>"</t>
    </r>
  </si>
  <si>
    <r>
      <t>Ｍ</t>
    </r>
    <r>
      <rPr>
        <sz val="10"/>
        <rFont val="Times New Roman"/>
        <family val="1"/>
      </rPr>
      <t>Δ</t>
    </r>
    <r>
      <rPr>
        <sz val="10"/>
        <rFont val="ＭＳ Ｐ明朝"/>
        <family val="1"/>
        <charset val="128"/>
      </rPr>
      <t>Ｆ</t>
    </r>
    <r>
      <rPr>
        <sz val="10"/>
        <rFont val="Times New Roman"/>
        <family val="1"/>
      </rPr>
      <t>"</t>
    </r>
  </si>
  <si>
    <r>
      <t>Δ</t>
    </r>
    <r>
      <rPr>
        <sz val="10"/>
        <rFont val="ＭＳ Ｐ明朝"/>
        <family val="1"/>
        <charset val="128"/>
      </rPr>
      <t>Ｘ</t>
    </r>
    <r>
      <rPr>
        <sz val="10"/>
        <rFont val="Times New Roman"/>
        <family val="1"/>
      </rPr>
      <t>"</t>
    </r>
  </si>
  <si>
    <r>
      <t>Δ</t>
    </r>
    <r>
      <rPr>
        <sz val="10"/>
        <rFont val="ＭＳ Ｐ明朝"/>
        <family val="1"/>
        <charset val="128"/>
      </rPr>
      <t>Ａ</t>
    </r>
    <r>
      <rPr>
        <sz val="10"/>
        <rFont val="Times New Roman"/>
        <family val="1"/>
      </rPr>
      <t>"</t>
    </r>
  </si>
  <si>
    <r>
      <t>Ｍ</t>
    </r>
    <r>
      <rPr>
        <sz val="10"/>
        <rFont val="Times New Roman"/>
        <family val="1"/>
      </rPr>
      <t>Δ</t>
    </r>
    <r>
      <rPr>
        <sz val="10"/>
        <rFont val="ＭＳ Ｐ明朝"/>
        <family val="1"/>
        <charset val="128"/>
      </rPr>
      <t>Ａ</t>
    </r>
    <r>
      <rPr>
        <sz val="10"/>
        <rFont val="Times New Roman"/>
        <family val="1"/>
      </rPr>
      <t>"</t>
    </r>
  </si>
  <si>
    <r>
      <t>Δ</t>
    </r>
    <r>
      <rPr>
        <sz val="10"/>
        <rFont val="ＭＳ Ｐ明朝"/>
        <family val="1"/>
        <charset val="128"/>
      </rPr>
      <t>Ｖ</t>
    </r>
    <r>
      <rPr>
        <sz val="10"/>
        <rFont val="Times New Roman"/>
        <family val="1"/>
      </rPr>
      <t>"</t>
    </r>
  </si>
  <si>
    <r>
      <t>Δ</t>
    </r>
    <r>
      <rPr>
        <sz val="10"/>
        <rFont val="ＭＳ Ｐ明朝"/>
        <family val="1"/>
        <charset val="128"/>
      </rPr>
      <t>Ｙ</t>
    </r>
    <r>
      <rPr>
        <sz val="10"/>
        <rFont val="Times New Roman"/>
        <family val="1"/>
      </rPr>
      <t>"</t>
    </r>
  </si>
  <si>
    <r>
      <t>Δ</t>
    </r>
    <r>
      <rPr>
        <sz val="10"/>
        <rFont val="ＭＳ Ｐ明朝"/>
        <family val="1"/>
        <charset val="128"/>
      </rPr>
      <t>Ｍ</t>
    </r>
    <r>
      <rPr>
        <sz val="10"/>
        <rFont val="Times New Roman"/>
        <family val="1"/>
      </rPr>
      <t>"</t>
    </r>
  </si>
  <si>
    <r>
      <t>Δ</t>
    </r>
    <r>
      <rPr>
        <sz val="10"/>
        <rFont val="ＭＳ Ｐ明朝"/>
        <family val="1"/>
        <charset val="128"/>
      </rPr>
      <t>Ｌ</t>
    </r>
    <r>
      <rPr>
        <sz val="10"/>
        <rFont val="Times New Roman"/>
        <family val="1"/>
      </rPr>
      <t>"</t>
    </r>
  </si>
  <si>
    <t>check</t>
    <phoneticPr fontId="5"/>
  </si>
  <si>
    <r>
      <rPr>
        <sz val="10"/>
        <rFont val="ＭＳ ゴシック"/>
        <family val="3"/>
        <charset val="128"/>
      </rPr>
      <t>Ａ</t>
    </r>
    <phoneticPr fontId="5"/>
  </si>
  <si>
    <r>
      <rPr>
        <sz val="10"/>
        <rFont val="ＭＳ ゴシック"/>
        <family val="3"/>
        <charset val="128"/>
      </rPr>
      <t>Ｂ</t>
    </r>
    <phoneticPr fontId="5"/>
  </si>
  <si>
    <r>
      <rPr>
        <sz val="10"/>
        <rFont val="ＭＳ ゴシック"/>
        <family val="3"/>
        <charset val="128"/>
      </rPr>
      <t>Ｃ</t>
    </r>
    <phoneticPr fontId="5"/>
  </si>
  <si>
    <t>④</t>
    <phoneticPr fontId="5"/>
  </si>
  <si>
    <t>（百万円）</t>
    <rPh sb="1" eb="4">
      <t>ヒャクマンエン</t>
    </rPh>
    <phoneticPr fontId="5"/>
  </si>
  <si>
    <t>出典：平成22年国勢調査従業地・通学地集計　従業地・通学地による人口・産業等集計（総務省統計局）</t>
    <rPh sb="0" eb="2">
      <t>シュッテン</t>
    </rPh>
    <rPh sb="3" eb="5">
      <t>ヘイセイ</t>
    </rPh>
    <phoneticPr fontId="5"/>
  </si>
  <si>
    <t>平均消費性向（家計収入に占める消費支出割合）</t>
    <rPh sb="0" eb="2">
      <t>ヘイキン</t>
    </rPh>
    <phoneticPr fontId="5"/>
  </si>
  <si>
    <t>出典：家計調査年報（総務省統計局）</t>
    <rPh sb="0" eb="2">
      <t>シュッテン</t>
    </rPh>
    <rPh sb="10" eb="13">
      <t>ソウムショウ</t>
    </rPh>
    <rPh sb="13" eb="16">
      <t>トウケイキョク</t>
    </rPh>
    <phoneticPr fontId="5"/>
  </si>
  <si>
    <t>間接一次
効果</t>
    <rPh sb="0" eb="2">
      <t>カンセツ</t>
    </rPh>
    <rPh sb="2" eb="4">
      <t>イチジ</t>
    </rPh>
    <rPh sb="5" eb="7">
      <t>コウカ</t>
    </rPh>
    <phoneticPr fontId="5"/>
  </si>
  <si>
    <t>間接二次
効果</t>
    <rPh sb="0" eb="2">
      <t>カンセツ</t>
    </rPh>
    <rPh sb="2" eb="4">
      <t>ニジ</t>
    </rPh>
    <rPh sb="5" eb="7">
      <t>コウカ</t>
    </rPh>
    <phoneticPr fontId="5"/>
  </si>
  <si>
    <t>間接効果
合計</t>
    <rPh sb="0" eb="2">
      <t>カンセツ</t>
    </rPh>
    <rPh sb="2" eb="4">
      <t>コウカ</t>
    </rPh>
    <rPh sb="5" eb="7">
      <t>ゴウケイ</t>
    </rPh>
    <phoneticPr fontId="5"/>
  </si>
  <si>
    <t>飼料・有機質肥料</t>
    <phoneticPr fontId="5"/>
  </si>
  <si>
    <t>窯業・土石製品</t>
  </si>
  <si>
    <t>不動産</t>
  </si>
  <si>
    <t>農林水産業</t>
    <rPh sb="0" eb="2">
      <t>ノウリン</t>
    </rPh>
    <rPh sb="2" eb="5">
      <t>スイサンギョウ</t>
    </rPh>
    <phoneticPr fontId="4"/>
  </si>
  <si>
    <t>鉱業</t>
    <rPh sb="0" eb="2">
      <t>コウギョウ</t>
    </rPh>
    <phoneticPr fontId="4"/>
  </si>
  <si>
    <t>飲食料品</t>
    <rPh sb="0" eb="4">
      <t>インショクリョウヒン</t>
    </rPh>
    <phoneticPr fontId="4"/>
  </si>
  <si>
    <t>繊維製品</t>
    <rPh sb="0" eb="2">
      <t>センイ</t>
    </rPh>
    <rPh sb="2" eb="4">
      <t>セイヒン</t>
    </rPh>
    <phoneticPr fontId="4"/>
  </si>
  <si>
    <t>パルプ・紙・木製品</t>
    <rPh sb="4" eb="5">
      <t>カミ</t>
    </rPh>
    <rPh sb="6" eb="9">
      <t>モクセイヒン</t>
    </rPh>
    <phoneticPr fontId="4"/>
  </si>
  <si>
    <t>化学製品</t>
    <rPh sb="0" eb="2">
      <t>カガク</t>
    </rPh>
    <rPh sb="2" eb="4">
      <t>セイヒン</t>
    </rPh>
    <phoneticPr fontId="4"/>
  </si>
  <si>
    <t>石油・石炭製品</t>
    <rPh sb="0" eb="2">
      <t>セキユ</t>
    </rPh>
    <rPh sb="3" eb="5">
      <t>セキタン</t>
    </rPh>
    <rPh sb="5" eb="7">
      <t>セイヒン</t>
    </rPh>
    <phoneticPr fontId="4"/>
  </si>
  <si>
    <t>鉄鋼</t>
    <rPh sb="0" eb="2">
      <t>テッコウ</t>
    </rPh>
    <phoneticPr fontId="4"/>
  </si>
  <si>
    <t>非鉄金属</t>
    <rPh sb="0" eb="2">
      <t>ヒテツ</t>
    </rPh>
    <rPh sb="2" eb="4">
      <t>キンゾク</t>
    </rPh>
    <phoneticPr fontId="4"/>
  </si>
  <si>
    <t>金属製品</t>
    <rPh sb="0" eb="2">
      <t>キンゾク</t>
    </rPh>
    <rPh sb="2" eb="4">
      <t>セイヒン</t>
    </rPh>
    <phoneticPr fontId="4"/>
  </si>
  <si>
    <t>一般機械</t>
    <rPh sb="0" eb="2">
      <t>イッパン</t>
    </rPh>
    <rPh sb="2" eb="4">
      <t>キカイ</t>
    </rPh>
    <phoneticPr fontId="4"/>
  </si>
  <si>
    <t>電気機械</t>
    <rPh sb="0" eb="2">
      <t>デンキ</t>
    </rPh>
    <rPh sb="2" eb="4">
      <t>キカイ</t>
    </rPh>
    <phoneticPr fontId="9"/>
  </si>
  <si>
    <t>輸送機械</t>
    <rPh sb="0" eb="2">
      <t>ユソウ</t>
    </rPh>
    <rPh sb="2" eb="4">
      <t>キカイ</t>
    </rPh>
    <phoneticPr fontId="4"/>
  </si>
  <si>
    <t>精密機械</t>
    <rPh sb="0" eb="2">
      <t>セイミツ</t>
    </rPh>
    <rPh sb="2" eb="4">
      <t>キカイ</t>
    </rPh>
    <phoneticPr fontId="4"/>
  </si>
  <si>
    <t>建設</t>
    <rPh sb="0" eb="2">
      <t>ケンセツ</t>
    </rPh>
    <phoneticPr fontId="4"/>
  </si>
  <si>
    <t>電力・ガス・熱供給</t>
    <rPh sb="0" eb="2">
      <t>デンリョク</t>
    </rPh>
    <rPh sb="6" eb="9">
      <t>ネツキョウキュウ</t>
    </rPh>
    <phoneticPr fontId="4"/>
  </si>
  <si>
    <t>水道・廃棄物処理</t>
    <rPh sb="0" eb="2">
      <t>スイドウ</t>
    </rPh>
    <rPh sb="3" eb="6">
      <t>ハイキブツ</t>
    </rPh>
    <rPh sb="6" eb="8">
      <t>ショリ</t>
    </rPh>
    <phoneticPr fontId="4"/>
  </si>
  <si>
    <t>卸売</t>
    <rPh sb="0" eb="2">
      <t>オロシウリ</t>
    </rPh>
    <phoneticPr fontId="4"/>
  </si>
  <si>
    <t>小売</t>
    <rPh sb="0" eb="2">
      <t>コウリ</t>
    </rPh>
    <phoneticPr fontId="3"/>
  </si>
  <si>
    <t>金融・保険</t>
    <rPh sb="0" eb="2">
      <t>キンユウ</t>
    </rPh>
    <rPh sb="3" eb="5">
      <t>ホケン</t>
    </rPh>
    <phoneticPr fontId="4"/>
  </si>
  <si>
    <t>運輸</t>
    <rPh sb="0" eb="2">
      <t>ウンユ</t>
    </rPh>
    <phoneticPr fontId="4"/>
  </si>
  <si>
    <t>情報通信</t>
    <rPh sb="0" eb="4">
      <t>ジョウホウツウシン</t>
    </rPh>
    <phoneticPr fontId="4"/>
  </si>
  <si>
    <t>公務</t>
    <rPh sb="0" eb="2">
      <t>コウム</t>
    </rPh>
    <phoneticPr fontId="4"/>
  </si>
  <si>
    <t>教育・研究</t>
    <rPh sb="0" eb="2">
      <t>キョウイク</t>
    </rPh>
    <rPh sb="3" eb="5">
      <t>ケンキュウ</t>
    </rPh>
    <phoneticPr fontId="4"/>
  </si>
  <si>
    <t>医療・保健・社会保障・介護</t>
    <rPh sb="0" eb="2">
      <t>イリョウ</t>
    </rPh>
    <rPh sb="3" eb="5">
      <t>ホケン</t>
    </rPh>
    <rPh sb="6" eb="8">
      <t>シャカイ</t>
    </rPh>
    <rPh sb="8" eb="10">
      <t>ホショウ</t>
    </rPh>
    <rPh sb="11" eb="13">
      <t>カイゴ</t>
    </rPh>
    <phoneticPr fontId="4"/>
  </si>
  <si>
    <t>その他の公共サービス</t>
    <rPh sb="2" eb="3">
      <t>タ</t>
    </rPh>
    <rPh sb="4" eb="6">
      <t>コウキョウ</t>
    </rPh>
    <phoneticPr fontId="4"/>
  </si>
  <si>
    <t>対事業所サービス</t>
    <rPh sb="0" eb="1">
      <t>タイ</t>
    </rPh>
    <rPh sb="1" eb="4">
      <t>ジギョウショ</t>
    </rPh>
    <phoneticPr fontId="4"/>
  </si>
  <si>
    <t>対個人サービス</t>
    <rPh sb="0" eb="1">
      <t>タイ</t>
    </rPh>
    <rPh sb="1" eb="3">
      <t>コジン</t>
    </rPh>
    <phoneticPr fontId="4"/>
  </si>
  <si>
    <t>注）計算結果（33部門）は、105部門で算出した経済波及効果を33部門に統合したものである。</t>
    <rPh sb="0" eb="1">
      <t>チュウ</t>
    </rPh>
    <rPh sb="2" eb="4">
      <t>ケイサン</t>
    </rPh>
    <rPh sb="4" eb="6">
      <t>ケッカ</t>
    </rPh>
    <rPh sb="9" eb="11">
      <t>ブモン</t>
    </rPh>
    <rPh sb="17" eb="19">
      <t>ブモン</t>
    </rPh>
    <rPh sb="20" eb="22">
      <t>サンシュツ</t>
    </rPh>
    <rPh sb="28" eb="30">
      <t>コウカ</t>
    </rPh>
    <rPh sb="33" eb="35">
      <t>ブモン</t>
    </rPh>
    <rPh sb="36" eb="38">
      <t>トウゴウ</t>
    </rPh>
    <phoneticPr fontId="5"/>
  </si>
  <si>
    <t>001</t>
  </si>
  <si>
    <t>002</t>
  </si>
  <si>
    <t>化学繊維</t>
  </si>
  <si>
    <t>電子デバイス</t>
  </si>
  <si>
    <t>その他の電子部品</t>
  </si>
  <si>
    <t>トラック・バス・その他の自動車</t>
  </si>
  <si>
    <t>二輪自動車</t>
  </si>
  <si>
    <t>鋼船</t>
  </si>
  <si>
    <t>その他の船舶</t>
  </si>
  <si>
    <t>舶用内燃機関</t>
  </si>
  <si>
    <t>鉄道車両</t>
  </si>
  <si>
    <t>航空機</t>
  </si>
  <si>
    <t>その他の輸送機械</t>
  </si>
  <si>
    <t>内生部門計</t>
  </si>
  <si>
    <t>（百万円）</t>
    <phoneticPr fontId="5"/>
  </si>
  <si>
    <t>最終需要増加額</t>
    <rPh sb="0" eb="2">
      <t>サイシュウ</t>
    </rPh>
    <rPh sb="2" eb="4">
      <t>ジュヨウ</t>
    </rPh>
    <rPh sb="4" eb="7">
      <t>ゾウカガク</t>
    </rPh>
    <phoneticPr fontId="5"/>
  </si>
  <si>
    <t>生産者価格</t>
    <rPh sb="0" eb="3">
      <t>セイサンシャ</t>
    </rPh>
    <rPh sb="3" eb="5">
      <t>カカク</t>
    </rPh>
    <phoneticPr fontId="5"/>
  </si>
  <si>
    <t>購入者価格</t>
    <rPh sb="0" eb="3">
      <t>コウニュウシャ</t>
    </rPh>
    <rPh sb="3" eb="5">
      <t>カカク</t>
    </rPh>
    <phoneticPr fontId="5"/>
  </si>
  <si>
    <t>生産者価格</t>
    <rPh sb="0" eb="3">
      <t>セイサンシャ</t>
    </rPh>
    <rPh sb="3" eb="5">
      <t>カカク</t>
    </rPh>
    <phoneticPr fontId="5"/>
  </si>
  <si>
    <t>これらの列に最終需要増加額を入力する</t>
    <rPh sb="4" eb="5">
      <t>レツ</t>
    </rPh>
    <rPh sb="6" eb="8">
      <t>サイシュウ</t>
    </rPh>
    <rPh sb="8" eb="10">
      <t>ジュヨウ</t>
    </rPh>
    <rPh sb="10" eb="13">
      <t>ゾウカガク</t>
    </rPh>
    <rPh sb="14" eb="16">
      <t>ニュウリョク</t>
    </rPh>
    <phoneticPr fontId="5"/>
  </si>
  <si>
    <t>市内最終需要増加額計</t>
    <rPh sb="0" eb="2">
      <t>シナイ</t>
    </rPh>
    <rPh sb="2" eb="4">
      <t>サイシュウ</t>
    </rPh>
    <rPh sb="4" eb="6">
      <t>ジュヨウ</t>
    </rPh>
    <rPh sb="6" eb="9">
      <t>ゾウカガク</t>
    </rPh>
    <rPh sb="9" eb="10">
      <t>ケイ</t>
    </rPh>
    <phoneticPr fontId="5"/>
  </si>
  <si>
    <t>（百万円）</t>
    <rPh sb="1" eb="2">
      <t>ヒャク</t>
    </rPh>
    <rPh sb="2" eb="4">
      <t>マンエン</t>
    </rPh>
    <phoneticPr fontId="5"/>
  </si>
  <si>
    <t>経済波及効果フロー図</t>
    <rPh sb="0" eb="2">
      <t>ケイザイ</t>
    </rPh>
    <rPh sb="2" eb="4">
      <t>ハキュウ</t>
    </rPh>
    <rPh sb="4" eb="6">
      <t>コウカ</t>
    </rPh>
    <rPh sb="9" eb="10">
      <t>ズ</t>
    </rPh>
    <phoneticPr fontId="5"/>
  </si>
  <si>
    <t>最終需要増加額入力データ</t>
    <rPh sb="0" eb="2">
      <t>サイシュウ</t>
    </rPh>
    <rPh sb="2" eb="4">
      <t>ジュヨウ</t>
    </rPh>
    <rPh sb="4" eb="7">
      <t>ゾウカガク</t>
    </rPh>
    <rPh sb="7" eb="9">
      <t>ニュウリョク</t>
    </rPh>
    <phoneticPr fontId="5"/>
  </si>
  <si>
    <t>生産者価格変換</t>
    <rPh sb="0" eb="3">
      <t>セイサンシャ</t>
    </rPh>
    <rPh sb="3" eb="5">
      <t>カカク</t>
    </rPh>
    <rPh sb="5" eb="7">
      <t>ヘンカン</t>
    </rPh>
    <phoneticPr fontId="5"/>
  </si>
  <si>
    <t>（百万円）</t>
    <rPh sb="1" eb="2">
      <t>ヒャク</t>
    </rPh>
    <rPh sb="2" eb="4">
      <t>マンエン</t>
    </rPh>
    <phoneticPr fontId="5"/>
  </si>
  <si>
    <t>×投入係数</t>
    <rPh sb="1" eb="3">
      <t>トウニュウ</t>
    </rPh>
    <rPh sb="3" eb="5">
      <t>ケイスウ</t>
    </rPh>
    <phoneticPr fontId="5"/>
  </si>
  <si>
    <t>×粗付加価値率</t>
    <rPh sb="1" eb="4">
      <t>ソフカ</t>
    </rPh>
    <rPh sb="4" eb="7">
      <t>カチリツ</t>
    </rPh>
    <phoneticPr fontId="5"/>
  </si>
  <si>
    <t>×雇用者所得率</t>
    <rPh sb="1" eb="4">
      <t>コヨウシャ</t>
    </rPh>
    <rPh sb="4" eb="7">
      <t>ショトクリツ</t>
    </rPh>
    <phoneticPr fontId="5"/>
  </si>
  <si>
    <t>×市内自給率</t>
    <rPh sb="1" eb="3">
      <t>シナイ</t>
    </rPh>
    <rPh sb="3" eb="6">
      <t>ジキュウリツ</t>
    </rPh>
    <phoneticPr fontId="5"/>
  </si>
  <si>
    <t>×市内自給率</t>
    <rPh sb="1" eb="3">
      <t>シナイ</t>
    </rPh>
    <rPh sb="3" eb="6">
      <t>ジキュウリツ</t>
    </rPh>
    <phoneticPr fontId="5"/>
  </si>
  <si>
    <t>×逆行列係数（開放経済型）</t>
    <rPh sb="1" eb="4">
      <t>ギャクギョウレツ</t>
    </rPh>
    <rPh sb="4" eb="6">
      <t>ケイスウ</t>
    </rPh>
    <rPh sb="7" eb="9">
      <t>カイホウ</t>
    </rPh>
    <rPh sb="9" eb="11">
      <t>ケイザイ</t>
    </rPh>
    <rPh sb="11" eb="12">
      <t>ガタ</t>
    </rPh>
    <phoneticPr fontId="5"/>
  </si>
  <si>
    <t>×雇用者所得率</t>
    <rPh sb="1" eb="4">
      <t>コヨウシャ</t>
    </rPh>
    <rPh sb="4" eb="6">
      <t>ショトク</t>
    </rPh>
    <rPh sb="6" eb="7">
      <t>リツ</t>
    </rPh>
    <phoneticPr fontId="5"/>
  </si>
  <si>
    <t>×消費性向</t>
    <rPh sb="1" eb="3">
      <t>ショウヒ</t>
    </rPh>
    <rPh sb="3" eb="5">
      <t>セイコウ</t>
    </rPh>
    <phoneticPr fontId="5"/>
  </si>
  <si>
    <t>消費需要誘発額</t>
    <rPh sb="0" eb="2">
      <t>ショウヒ</t>
    </rPh>
    <rPh sb="2" eb="4">
      <t>ジュヨウ</t>
    </rPh>
    <rPh sb="4" eb="7">
      <t>ユウハツガク</t>
    </rPh>
    <phoneticPr fontId="5"/>
  </si>
  <si>
    <t>×市内通勤者比率</t>
    <rPh sb="1" eb="3">
      <t>シナイ</t>
    </rPh>
    <rPh sb="3" eb="6">
      <t>ツウキンシャ</t>
    </rPh>
    <rPh sb="6" eb="8">
      <t>ヒリツ</t>
    </rPh>
    <phoneticPr fontId="5"/>
  </si>
  <si>
    <t>市内消費誘発額（直接）</t>
    <rPh sb="0" eb="2">
      <t>シナイ</t>
    </rPh>
    <rPh sb="2" eb="4">
      <t>ショウヒ</t>
    </rPh>
    <rPh sb="4" eb="7">
      <t>ユウハツガク</t>
    </rPh>
    <rPh sb="8" eb="10">
      <t>チョクセツ</t>
    </rPh>
    <phoneticPr fontId="5"/>
  </si>
  <si>
    <t>×産業部門別消費構成比</t>
    <rPh sb="1" eb="3">
      <t>サンギョウ</t>
    </rPh>
    <rPh sb="3" eb="6">
      <t>ブモンベツ</t>
    </rPh>
    <rPh sb="6" eb="8">
      <t>ショウヒ</t>
    </rPh>
    <rPh sb="8" eb="11">
      <t>コウセイヒ</t>
    </rPh>
    <phoneticPr fontId="5"/>
  </si>
  <si>
    <t>市内需要増加額（直接）</t>
    <rPh sb="0" eb="2">
      <t>シナイ</t>
    </rPh>
    <rPh sb="2" eb="4">
      <t>ジュヨウ</t>
    </rPh>
    <rPh sb="4" eb="7">
      <t>ゾウカガク</t>
    </rPh>
    <rPh sb="8" eb="10">
      <t>チョクセツ</t>
    </rPh>
    <phoneticPr fontId="5"/>
  </si>
  <si>
    <t>市内雇用者所得誘発額（直接）</t>
    <rPh sb="0" eb="2">
      <t>シナイ</t>
    </rPh>
    <rPh sb="2" eb="5">
      <t>コヨウシャ</t>
    </rPh>
    <rPh sb="5" eb="7">
      <t>ショトク</t>
    </rPh>
    <rPh sb="7" eb="9">
      <t>ユウハツ</t>
    </rPh>
    <rPh sb="9" eb="10">
      <t>ガク</t>
    </rPh>
    <rPh sb="11" eb="13">
      <t>チョクセツ</t>
    </rPh>
    <phoneticPr fontId="5"/>
  </si>
  <si>
    <t>粗付加価値誘発額（直接）</t>
    <rPh sb="0" eb="3">
      <t>ソフカ</t>
    </rPh>
    <rPh sb="3" eb="5">
      <t>カチ</t>
    </rPh>
    <rPh sb="5" eb="8">
      <t>ユウハツガク</t>
    </rPh>
    <rPh sb="9" eb="11">
      <t>チョクセツ</t>
    </rPh>
    <phoneticPr fontId="5"/>
  </si>
  <si>
    <t>内生部門生産誘発額（直接）</t>
    <rPh sb="0" eb="2">
      <t>ナイセイ</t>
    </rPh>
    <rPh sb="2" eb="4">
      <t>ブモン</t>
    </rPh>
    <rPh sb="4" eb="6">
      <t>セイサン</t>
    </rPh>
    <rPh sb="6" eb="9">
      <t>ユウハツガク</t>
    </rPh>
    <rPh sb="10" eb="12">
      <t>チョクセツ</t>
    </rPh>
    <phoneticPr fontId="5"/>
  </si>
  <si>
    <t>×粗付加価値率</t>
    <phoneticPr fontId="5"/>
  </si>
  <si>
    <t>平成24年周南市産業連関表　部門分類表（内生部門）</t>
    <rPh sb="0" eb="2">
      <t>ヘイセイ</t>
    </rPh>
    <rPh sb="4" eb="5">
      <t>ネン</t>
    </rPh>
    <rPh sb="5" eb="8">
      <t>シュウナンシ</t>
    </rPh>
    <rPh sb="8" eb="10">
      <t>サンギョウ</t>
    </rPh>
    <rPh sb="10" eb="13">
      <t>レンカンヒョウ</t>
    </rPh>
    <rPh sb="14" eb="16">
      <t>ブモン</t>
    </rPh>
    <rPh sb="16" eb="19">
      <t>ブンルイヒョウ</t>
    </rPh>
    <rPh sb="20" eb="22">
      <t>ナイセイ</t>
    </rPh>
    <rPh sb="22" eb="24">
      <t>ブモン</t>
    </rPh>
    <phoneticPr fontId="15"/>
  </si>
  <si>
    <t>基本分類　（行518部門×列397部門）</t>
    <rPh sb="0" eb="2">
      <t>キホン</t>
    </rPh>
    <rPh sb="2" eb="4">
      <t>ブンルイ</t>
    </rPh>
    <rPh sb="6" eb="7">
      <t>ギョウ</t>
    </rPh>
    <rPh sb="10" eb="12">
      <t>ブモン</t>
    </rPh>
    <rPh sb="13" eb="14">
      <t>レツ</t>
    </rPh>
    <rPh sb="17" eb="19">
      <t>ブモン</t>
    </rPh>
    <phoneticPr fontId="15"/>
  </si>
  <si>
    <t>統合小分類　（190部門）</t>
    <rPh sb="0" eb="2">
      <t>トウゴウ</t>
    </rPh>
    <rPh sb="2" eb="5">
      <t>ショウブンルイ</t>
    </rPh>
    <rPh sb="10" eb="12">
      <t>ブモン</t>
    </rPh>
    <phoneticPr fontId="15"/>
  </si>
  <si>
    <t>105部門</t>
    <rPh sb="3" eb="5">
      <t>ブモン</t>
    </rPh>
    <phoneticPr fontId="15"/>
  </si>
  <si>
    <t>33部門</t>
    <rPh sb="2" eb="4">
      <t>ブモン</t>
    </rPh>
    <phoneticPr fontId="15"/>
  </si>
  <si>
    <t>13部門</t>
    <rPh sb="2" eb="4">
      <t>ブモン</t>
    </rPh>
    <phoneticPr fontId="15"/>
  </si>
  <si>
    <t>列部門</t>
    <rPh sb="0" eb="1">
      <t>レツ</t>
    </rPh>
    <rPh sb="1" eb="3">
      <t>ブモン</t>
    </rPh>
    <phoneticPr fontId="11"/>
  </si>
  <si>
    <t>行部門</t>
    <rPh sb="0" eb="1">
      <t>ギョウ</t>
    </rPh>
    <rPh sb="1" eb="3">
      <t>ブモン</t>
    </rPh>
    <phoneticPr fontId="11"/>
  </si>
  <si>
    <t>部　門　名</t>
    <rPh sb="0" eb="1">
      <t>ブ</t>
    </rPh>
    <rPh sb="2" eb="3">
      <t>モン</t>
    </rPh>
    <rPh sb="4" eb="5">
      <t>メイ</t>
    </rPh>
    <phoneticPr fontId="11"/>
  </si>
  <si>
    <t>分類
コード</t>
    <rPh sb="0" eb="2">
      <t>ブンルイ</t>
    </rPh>
    <phoneticPr fontId="11"/>
  </si>
  <si>
    <t>○</t>
    <phoneticPr fontId="5"/>
  </si>
  <si>
    <t>米</t>
  </si>
  <si>
    <t>穀類</t>
  </si>
  <si>
    <t>001</t>
    <phoneticPr fontId="11"/>
  </si>
  <si>
    <t>01</t>
    <phoneticPr fontId="11"/>
  </si>
  <si>
    <t>農林水産業　　　　　</t>
  </si>
  <si>
    <t>○</t>
    <phoneticPr fontId="11"/>
  </si>
  <si>
    <t>米</t>
    <rPh sb="0" eb="1">
      <t>コメ</t>
    </rPh>
    <phoneticPr fontId="11"/>
  </si>
  <si>
    <t>○</t>
    <phoneticPr fontId="5"/>
  </si>
  <si>
    <t>稲わら</t>
  </si>
  <si>
    <t>麦類</t>
  </si>
  <si>
    <t>○</t>
    <phoneticPr fontId="5"/>
  </si>
  <si>
    <t>小麦（国産）</t>
  </si>
  <si>
    <t>小麦（輸入）</t>
  </si>
  <si>
    <t>大麦（国産）</t>
  </si>
  <si>
    <t>大麦（輸入）</t>
  </si>
  <si>
    <t>いも類</t>
  </si>
  <si>
    <t>いも・豆類</t>
  </si>
  <si>
    <t>かんしょ</t>
  </si>
  <si>
    <t>○</t>
    <phoneticPr fontId="5"/>
  </si>
  <si>
    <t>ばれいしょ</t>
  </si>
  <si>
    <t>豆類</t>
  </si>
  <si>
    <t>大豆（国産）</t>
  </si>
  <si>
    <t>大豆（輸入）</t>
  </si>
  <si>
    <t>その他の豆類</t>
  </si>
  <si>
    <t>野菜</t>
  </si>
  <si>
    <t>野菜（露地）</t>
    <rPh sb="3" eb="5">
      <t>ロジ</t>
    </rPh>
    <phoneticPr fontId="11"/>
  </si>
  <si>
    <t>野菜（施設）</t>
  </si>
  <si>
    <t>○</t>
  </si>
  <si>
    <t>果実</t>
  </si>
  <si>
    <t>かんきつ</t>
  </si>
  <si>
    <t>りんご</t>
  </si>
  <si>
    <t>その他の果実</t>
  </si>
  <si>
    <t>砂糖原料作物</t>
  </si>
  <si>
    <t>その他の食用作物</t>
  </si>
  <si>
    <t>飲料用作物</t>
  </si>
  <si>
    <t>コーヒー豆・カカオ豆（輸入）</t>
  </si>
  <si>
    <t>その他の飲料用作物</t>
  </si>
  <si>
    <t>その他の食用耕種作物</t>
  </si>
  <si>
    <t>雑穀</t>
  </si>
  <si>
    <t>油糧作物</t>
  </si>
  <si>
    <t>他に分類されない食用耕種作物</t>
    <rPh sb="0" eb="1">
      <t>タ</t>
    </rPh>
    <rPh sb="2" eb="4">
      <t>ブンルイ</t>
    </rPh>
    <rPh sb="8" eb="10">
      <t>ショクヨウ</t>
    </rPh>
    <rPh sb="10" eb="12">
      <t>コウシュ</t>
    </rPh>
    <rPh sb="12" eb="14">
      <t>サクモツ</t>
    </rPh>
    <phoneticPr fontId="15"/>
  </si>
  <si>
    <t>飼料作物</t>
  </si>
  <si>
    <t>非食用作物</t>
  </si>
  <si>
    <t>種苗</t>
  </si>
  <si>
    <t>花き・花木類</t>
  </si>
  <si>
    <t>その他の非食用耕種作物</t>
  </si>
  <si>
    <t>葉たばこ</t>
  </si>
  <si>
    <t>生ゴム（輸入）</t>
  </si>
  <si>
    <t>綿花（輸入）</t>
  </si>
  <si>
    <t>他に分類されない非食用耕種作物</t>
    <rPh sb="0" eb="1">
      <t>タ</t>
    </rPh>
    <rPh sb="2" eb="4">
      <t>ブンルイ</t>
    </rPh>
    <rPh sb="8" eb="9">
      <t>ヒ</t>
    </rPh>
    <rPh sb="9" eb="11">
      <t>ショクヨウ</t>
    </rPh>
    <rPh sb="11" eb="13">
      <t>コウシュ</t>
    </rPh>
    <rPh sb="13" eb="15">
      <t>サクモツ</t>
    </rPh>
    <phoneticPr fontId="15"/>
  </si>
  <si>
    <t>酪農</t>
  </si>
  <si>
    <t>畜産</t>
    <phoneticPr fontId="11"/>
  </si>
  <si>
    <t>生乳　</t>
  </si>
  <si>
    <t>○</t>
    <phoneticPr fontId="5"/>
  </si>
  <si>
    <t>その他の酪農生産物</t>
  </si>
  <si>
    <t>肉用牛</t>
  </si>
  <si>
    <t>豚</t>
  </si>
  <si>
    <t>鶏卵</t>
  </si>
  <si>
    <t>肉鶏</t>
  </si>
  <si>
    <t>その他の畜産</t>
  </si>
  <si>
    <t>羊毛</t>
  </si>
  <si>
    <t>○</t>
    <phoneticPr fontId="5"/>
  </si>
  <si>
    <t>他に分類されない畜産</t>
    <rPh sb="0" eb="1">
      <t>タ</t>
    </rPh>
    <rPh sb="2" eb="4">
      <t>ブンルイ</t>
    </rPh>
    <rPh sb="8" eb="10">
      <t>チクサン</t>
    </rPh>
    <phoneticPr fontId="15"/>
  </si>
  <si>
    <t>獣医業</t>
  </si>
  <si>
    <t>003</t>
    <phoneticPr fontId="11"/>
  </si>
  <si>
    <t>農業サービス（獣医業を除く。）</t>
    <phoneticPr fontId="15"/>
  </si>
  <si>
    <t>○</t>
    <phoneticPr fontId="11"/>
  </si>
  <si>
    <t>育林</t>
  </si>
  <si>
    <t>004</t>
    <phoneticPr fontId="11"/>
  </si>
  <si>
    <t>素材</t>
  </si>
  <si>
    <t>素材（国産）</t>
  </si>
  <si>
    <t>素材（輸入）</t>
  </si>
  <si>
    <t>特用林産物（狩猟業を含む。）</t>
    <phoneticPr fontId="15"/>
  </si>
  <si>
    <t>特用林産物</t>
  </si>
  <si>
    <t>海面漁業</t>
    <rPh sb="0" eb="2">
      <t>カイメン</t>
    </rPh>
    <rPh sb="2" eb="4">
      <t>ギョギョウ</t>
    </rPh>
    <phoneticPr fontId="15"/>
  </si>
  <si>
    <t>海面漁業</t>
  </si>
  <si>
    <t>005</t>
    <phoneticPr fontId="11"/>
  </si>
  <si>
    <t>海面漁業（国産）</t>
  </si>
  <si>
    <t>海面漁業（輸入）</t>
  </si>
  <si>
    <t>海面養殖業</t>
  </si>
  <si>
    <t>内水面漁業・養殖業</t>
  </si>
  <si>
    <t>内水面漁業</t>
  </si>
  <si>
    <t>内水面養殖業</t>
  </si>
  <si>
    <t>006</t>
    <phoneticPr fontId="11"/>
  </si>
  <si>
    <t>02</t>
    <phoneticPr fontId="11"/>
  </si>
  <si>
    <t>鉱業</t>
    <rPh sb="0" eb="2">
      <t>コウギョウ</t>
    </rPh>
    <phoneticPr fontId="11"/>
  </si>
  <si>
    <t>鉄鉱石</t>
  </si>
  <si>
    <t>非鉄金属鉱物</t>
  </si>
  <si>
    <t>○</t>
    <phoneticPr fontId="11"/>
  </si>
  <si>
    <t>石炭・原油・天然ガス</t>
    <phoneticPr fontId="11"/>
  </si>
  <si>
    <t>008</t>
    <phoneticPr fontId="11"/>
  </si>
  <si>
    <t>石炭</t>
    <rPh sb="0" eb="2">
      <t>セキタン</t>
    </rPh>
    <phoneticPr fontId="11"/>
  </si>
  <si>
    <t>原油</t>
  </si>
  <si>
    <t>天然ガス</t>
  </si>
  <si>
    <t>砂利・採石</t>
    <phoneticPr fontId="11"/>
  </si>
  <si>
    <t>砂利・砕石</t>
    <rPh sb="3" eb="4">
      <t>クダ</t>
    </rPh>
    <phoneticPr fontId="11"/>
  </si>
  <si>
    <t>007</t>
    <phoneticPr fontId="11"/>
  </si>
  <si>
    <t>非金属鉱物</t>
    <rPh sb="0" eb="3">
      <t>ヒキンゾク</t>
    </rPh>
    <phoneticPr fontId="11"/>
  </si>
  <si>
    <t>砕石</t>
    <rPh sb="0" eb="2">
      <t>サイセキ</t>
    </rPh>
    <phoneticPr fontId="15"/>
  </si>
  <si>
    <t>その他の鉱物</t>
    <rPh sb="2" eb="3">
      <t>タ</t>
    </rPh>
    <rPh sb="4" eb="6">
      <t>コウブツ</t>
    </rPh>
    <phoneticPr fontId="11"/>
  </si>
  <si>
    <t>石灰石</t>
  </si>
  <si>
    <t>窯業原料鉱物（石灰石を除く。）</t>
    <rPh sb="7" eb="10">
      <t>セッカイセキ</t>
    </rPh>
    <rPh sb="11" eb="12">
      <t>ノゾ</t>
    </rPh>
    <phoneticPr fontId="11"/>
  </si>
  <si>
    <t>他に分類されない鉱物</t>
    <rPh sb="0" eb="1">
      <t>タ</t>
    </rPh>
    <rPh sb="2" eb="4">
      <t>ブンルイ</t>
    </rPh>
    <phoneticPr fontId="11"/>
  </si>
  <si>
    <t>食肉</t>
    <rPh sb="0" eb="2">
      <t>ショクニク</t>
    </rPh>
    <phoneticPr fontId="15"/>
  </si>
  <si>
    <t>009</t>
    <phoneticPr fontId="11"/>
  </si>
  <si>
    <t>03</t>
    <phoneticPr fontId="11"/>
  </si>
  <si>
    <t>飲食料品　　　　　　　</t>
    <rPh sb="0" eb="2">
      <t>インショク</t>
    </rPh>
    <phoneticPr fontId="11"/>
  </si>
  <si>
    <t>製造業</t>
    <rPh sb="0" eb="3">
      <t>セイゾウギョウ</t>
    </rPh>
    <phoneticPr fontId="11"/>
  </si>
  <si>
    <t>牛肉</t>
    <phoneticPr fontId="15"/>
  </si>
  <si>
    <t>豚肉</t>
    <phoneticPr fontId="15"/>
  </si>
  <si>
    <t>鶏肉</t>
  </si>
  <si>
    <t>その他の食肉</t>
    <rPh sb="4" eb="5">
      <t>ショク</t>
    </rPh>
    <phoneticPr fontId="15"/>
  </si>
  <si>
    <t>と畜副産物（肉鶏処理副産物を含む。）</t>
    <phoneticPr fontId="15"/>
  </si>
  <si>
    <t>肉加工品</t>
  </si>
  <si>
    <t>畜産食料品</t>
  </si>
  <si>
    <t>畜産びん・かん詰</t>
  </si>
  <si>
    <t>酪農品</t>
  </si>
  <si>
    <t>飲用牛乳</t>
  </si>
  <si>
    <t>乳製品</t>
  </si>
  <si>
    <t>冷凍魚介類</t>
  </si>
  <si>
    <t>水産食料品</t>
  </si>
  <si>
    <t>塩・干・くん製品</t>
  </si>
  <si>
    <t>水産びん・かん詰</t>
  </si>
  <si>
    <t>ねり製品</t>
  </si>
  <si>
    <t>その他の水産食品</t>
  </si>
  <si>
    <t>精穀</t>
  </si>
  <si>
    <t>精穀・製粉</t>
    <phoneticPr fontId="15"/>
  </si>
  <si>
    <t>精米</t>
  </si>
  <si>
    <t>その他の精穀</t>
  </si>
  <si>
    <t>製粉</t>
  </si>
  <si>
    <t>小麦粉</t>
  </si>
  <si>
    <t>その他の製粉</t>
  </si>
  <si>
    <t>めん類</t>
  </si>
  <si>
    <t>めん・パン・菓子類</t>
    <phoneticPr fontId="15"/>
  </si>
  <si>
    <t>パン類</t>
  </si>
  <si>
    <t>菓子類</t>
  </si>
  <si>
    <t>農産びん・かん詰</t>
  </si>
  <si>
    <t>農産保存食料品</t>
    <phoneticPr fontId="15"/>
  </si>
  <si>
    <t>農産保存食料品（びん・かん詰を除く。）</t>
    <phoneticPr fontId="15"/>
  </si>
  <si>
    <t>砂糖</t>
  </si>
  <si>
    <t>砂糖・油脂・調味料類</t>
    <phoneticPr fontId="15"/>
  </si>
  <si>
    <t>精製糖</t>
  </si>
  <si>
    <t>その他の砂糖・副産物</t>
  </si>
  <si>
    <t>でん粉</t>
  </si>
  <si>
    <t>ぶどう糖・水あめ・異性化糖</t>
  </si>
  <si>
    <t>動植物油脂</t>
    <rPh sb="0" eb="1">
      <t>ウゴ</t>
    </rPh>
    <phoneticPr fontId="15"/>
  </si>
  <si>
    <t>植物油脂</t>
  </si>
  <si>
    <t>動物油脂</t>
    <rPh sb="0" eb="2">
      <t>ドウブツ</t>
    </rPh>
    <rPh sb="2" eb="4">
      <t>ユシ</t>
    </rPh>
    <phoneticPr fontId="15"/>
  </si>
  <si>
    <t>加工油脂</t>
  </si>
  <si>
    <t>植物原油かす</t>
  </si>
  <si>
    <t>調味料</t>
  </si>
  <si>
    <t>冷凍調理食品</t>
  </si>
  <si>
    <t>その他の食料品</t>
    <phoneticPr fontId="15"/>
  </si>
  <si>
    <t>レトルト食品</t>
  </si>
  <si>
    <t>そう菜・すし・弁当</t>
  </si>
  <si>
    <t>学校給食（国公立）★★</t>
  </si>
  <si>
    <t>学校給食（私立）★</t>
  </si>
  <si>
    <t>その他の食料品</t>
  </si>
  <si>
    <t>清酒</t>
  </si>
  <si>
    <t>酒類</t>
    <rPh sb="0" eb="1">
      <t>サケ</t>
    </rPh>
    <rPh sb="1" eb="2">
      <t>ルイ</t>
    </rPh>
    <phoneticPr fontId="11"/>
  </si>
  <si>
    <t>010</t>
    <phoneticPr fontId="11"/>
  </si>
  <si>
    <t>飲料</t>
    <rPh sb="0" eb="2">
      <t>インリョウ</t>
    </rPh>
    <phoneticPr fontId="11"/>
  </si>
  <si>
    <t>ビール類</t>
    <rPh sb="3" eb="4">
      <t>ルイ</t>
    </rPh>
    <phoneticPr fontId="11"/>
  </si>
  <si>
    <t>ウイスキー類</t>
    <phoneticPr fontId="15"/>
  </si>
  <si>
    <t>その他の酒類</t>
  </si>
  <si>
    <t>茶・コーヒー</t>
  </si>
  <si>
    <t>その他の飲料</t>
  </si>
  <si>
    <t>清涼飲料</t>
  </si>
  <si>
    <t>製氷</t>
  </si>
  <si>
    <t>飼料</t>
  </si>
  <si>
    <t>飼料・有機質肥料（別掲を除く。）</t>
    <phoneticPr fontId="11"/>
  </si>
  <si>
    <t>011</t>
    <phoneticPr fontId="11"/>
  </si>
  <si>
    <t>飼料・有機質肥料</t>
    <phoneticPr fontId="11"/>
  </si>
  <si>
    <t>有機質肥料（別掲を除く。）</t>
    <phoneticPr fontId="15"/>
  </si>
  <si>
    <t>たばこ</t>
    <phoneticPr fontId="11"/>
  </si>
  <si>
    <t>012</t>
    <phoneticPr fontId="11"/>
  </si>
  <si>
    <t>紡績糸</t>
    <phoneticPr fontId="11"/>
  </si>
  <si>
    <t>紡績</t>
    <rPh sb="0" eb="2">
      <t>ボウセキ</t>
    </rPh>
    <phoneticPr fontId="11"/>
  </si>
  <si>
    <t>013</t>
    <phoneticPr fontId="11"/>
  </si>
  <si>
    <t>04</t>
    <phoneticPr fontId="11"/>
  </si>
  <si>
    <t>繊維製品　</t>
    <phoneticPr fontId="11"/>
  </si>
  <si>
    <t>綿・スフ織物（合繊短繊維織物を含む。）</t>
    <phoneticPr fontId="15"/>
  </si>
  <si>
    <t>織物</t>
  </si>
  <si>
    <t>絹・人絹織物（合繊長繊維織物を含む。）</t>
    <phoneticPr fontId="15"/>
  </si>
  <si>
    <t>その他の織物</t>
    <phoneticPr fontId="15"/>
  </si>
  <si>
    <t>ニット生地</t>
  </si>
  <si>
    <t>染色整理</t>
  </si>
  <si>
    <t>その他の繊維工業製品</t>
  </si>
  <si>
    <t>その他の繊維工業製品</t>
    <rPh sb="2" eb="3">
      <t>タ</t>
    </rPh>
    <rPh sb="4" eb="6">
      <t>センイ</t>
    </rPh>
    <rPh sb="6" eb="8">
      <t>コウギョウ</t>
    </rPh>
    <rPh sb="8" eb="10">
      <t>セイヒン</t>
    </rPh>
    <phoneticPr fontId="11"/>
  </si>
  <si>
    <t>綱・網</t>
  </si>
  <si>
    <t>他に分類されない繊維工業製品</t>
    <rPh sb="0" eb="1">
      <t>タ</t>
    </rPh>
    <rPh sb="2" eb="4">
      <t>ブンルイ</t>
    </rPh>
    <rPh sb="8" eb="10">
      <t>センイ</t>
    </rPh>
    <rPh sb="10" eb="12">
      <t>コウギョウ</t>
    </rPh>
    <rPh sb="12" eb="14">
      <t>セイヒン</t>
    </rPh>
    <phoneticPr fontId="11"/>
  </si>
  <si>
    <t>織物製衣服</t>
  </si>
  <si>
    <t>衣服</t>
  </si>
  <si>
    <t>014</t>
    <phoneticPr fontId="11"/>
  </si>
  <si>
    <t>衣服・その他の繊維既製品</t>
    <rPh sb="9" eb="10">
      <t>スデ</t>
    </rPh>
    <phoneticPr fontId="11"/>
  </si>
  <si>
    <t>ニット製衣服</t>
  </si>
  <si>
    <t>その他の衣服・身の回り品</t>
  </si>
  <si>
    <t>寝具</t>
  </si>
  <si>
    <t>その他の繊維既製品</t>
  </si>
  <si>
    <t>じゅうたん・床敷物</t>
  </si>
  <si>
    <t>繊維製衛生材料</t>
    <phoneticPr fontId="11"/>
  </si>
  <si>
    <t>他に分類されない繊維既製品</t>
    <rPh sb="0" eb="1">
      <t>タ</t>
    </rPh>
    <rPh sb="2" eb="4">
      <t>ブンルイ</t>
    </rPh>
    <rPh sb="8" eb="10">
      <t>センイ</t>
    </rPh>
    <rPh sb="10" eb="13">
      <t>キセイヒン</t>
    </rPh>
    <phoneticPr fontId="11"/>
  </si>
  <si>
    <t>製材</t>
  </si>
  <si>
    <t>木材</t>
    <rPh sb="0" eb="2">
      <t>モクザイ</t>
    </rPh>
    <phoneticPr fontId="15"/>
  </si>
  <si>
    <t>015</t>
    <phoneticPr fontId="11"/>
  </si>
  <si>
    <t>木材・木製品</t>
    <rPh sb="0" eb="2">
      <t>モクザイ</t>
    </rPh>
    <phoneticPr fontId="15"/>
  </si>
  <si>
    <t>05</t>
    <phoneticPr fontId="11"/>
  </si>
  <si>
    <t>パルプ・紙・木製品</t>
  </si>
  <si>
    <t>合板・集成材</t>
    <rPh sb="3" eb="6">
      <t>シュウセイザイ</t>
    </rPh>
    <phoneticPr fontId="15"/>
  </si>
  <si>
    <t>木材チップ</t>
  </si>
  <si>
    <t>その他の木製品</t>
  </si>
  <si>
    <t>建設用木製品</t>
  </si>
  <si>
    <t>他に分類されない木製品</t>
    <rPh sb="0" eb="1">
      <t>タ</t>
    </rPh>
    <rPh sb="2" eb="4">
      <t>ブンルイ</t>
    </rPh>
    <rPh sb="8" eb="11">
      <t>モクセイヒン</t>
    </rPh>
    <phoneticPr fontId="15"/>
  </si>
  <si>
    <t>木製家具</t>
    <phoneticPr fontId="11"/>
  </si>
  <si>
    <t>016</t>
    <phoneticPr fontId="11"/>
  </si>
  <si>
    <t>金属製家具</t>
    <phoneticPr fontId="11"/>
  </si>
  <si>
    <t>木製建具</t>
  </si>
  <si>
    <t>その他の家具・装備品</t>
    <rPh sb="2" eb="3">
      <t>タ</t>
    </rPh>
    <phoneticPr fontId="11"/>
  </si>
  <si>
    <t>パルプ</t>
  </si>
  <si>
    <t>017</t>
    <phoneticPr fontId="11"/>
  </si>
  <si>
    <t>古紙</t>
  </si>
  <si>
    <t>洋紙・和紙</t>
  </si>
  <si>
    <t>紙・板紙</t>
  </si>
  <si>
    <t>板紙</t>
  </si>
  <si>
    <t>段ボール</t>
  </si>
  <si>
    <t>加工紙</t>
  </si>
  <si>
    <t>塗工紙・建設用加工紙</t>
  </si>
  <si>
    <t>段ボール箱</t>
  </si>
  <si>
    <t>紙製容器</t>
  </si>
  <si>
    <t>018</t>
    <phoneticPr fontId="11"/>
  </si>
  <si>
    <t>その他の紙製容器</t>
  </si>
  <si>
    <t>紙製衛生材料・用品</t>
  </si>
  <si>
    <t>その他の紙加工品</t>
  </si>
  <si>
    <t>その他のパルプ・紙・紙加工品</t>
    <rPh sb="2" eb="3">
      <t>タ</t>
    </rPh>
    <rPh sb="8" eb="9">
      <t>カミ</t>
    </rPh>
    <rPh sb="10" eb="11">
      <t>カミ</t>
    </rPh>
    <rPh sb="11" eb="14">
      <t>カコウヒン</t>
    </rPh>
    <phoneticPr fontId="11"/>
  </si>
  <si>
    <t>印刷・製版・製本</t>
    <rPh sb="3" eb="5">
      <t>セイハン</t>
    </rPh>
    <rPh sb="6" eb="8">
      <t>セイホン</t>
    </rPh>
    <phoneticPr fontId="11"/>
  </si>
  <si>
    <t>019</t>
    <phoneticPr fontId="11"/>
  </si>
  <si>
    <t>16</t>
    <phoneticPr fontId="11"/>
  </si>
  <si>
    <t>その他の製造工業製品</t>
    <phoneticPr fontId="11"/>
  </si>
  <si>
    <t>020</t>
    <phoneticPr fontId="11"/>
  </si>
  <si>
    <t>06</t>
    <phoneticPr fontId="11"/>
  </si>
  <si>
    <t>化学製品  　　　  　</t>
  </si>
  <si>
    <t>ソーダ工業製品</t>
  </si>
  <si>
    <t>021</t>
    <phoneticPr fontId="11"/>
  </si>
  <si>
    <t>無機化学工業製品</t>
    <rPh sb="4" eb="6">
      <t>コウギョウ</t>
    </rPh>
    <rPh sb="6" eb="8">
      <t>セイヒン</t>
    </rPh>
    <phoneticPr fontId="11"/>
  </si>
  <si>
    <t>ソーダ灰</t>
  </si>
  <si>
    <t>か性ソーダ</t>
  </si>
  <si>
    <t>液体塩素</t>
  </si>
  <si>
    <t>その他のソーダ工業製品</t>
  </si>
  <si>
    <t>無機顔料</t>
  </si>
  <si>
    <t>その他の無機化学工業製品</t>
    <rPh sb="8" eb="10">
      <t>コウギョウ</t>
    </rPh>
    <phoneticPr fontId="11"/>
  </si>
  <si>
    <t>酸化チタン</t>
  </si>
  <si>
    <t>カーボンブラック</t>
  </si>
  <si>
    <t>その他の無機顔料</t>
  </si>
  <si>
    <t>圧縮ガス・液化ガス</t>
  </si>
  <si>
    <t>塩</t>
  </si>
  <si>
    <t>原塩</t>
  </si>
  <si>
    <t>その他の無機化学工業製品</t>
  </si>
  <si>
    <t>石油化学基礎製品</t>
    <rPh sb="0" eb="2">
      <t>セキユ</t>
    </rPh>
    <rPh sb="2" eb="4">
      <t>カガク</t>
    </rPh>
    <rPh sb="4" eb="6">
      <t>キソ</t>
    </rPh>
    <rPh sb="6" eb="8">
      <t>セイヒン</t>
    </rPh>
    <phoneticPr fontId="11"/>
  </si>
  <si>
    <t>022</t>
    <phoneticPr fontId="11"/>
  </si>
  <si>
    <t>石油化学基礎製品</t>
    <rPh sb="0" eb="2">
      <t>セキユ</t>
    </rPh>
    <rPh sb="6" eb="8">
      <t>セイヒン</t>
    </rPh>
    <phoneticPr fontId="11"/>
  </si>
  <si>
    <t>エチレン</t>
  </si>
  <si>
    <t>プロピレン</t>
  </si>
  <si>
    <t>その他の石油化学基礎製品</t>
  </si>
  <si>
    <t>石油化学系芳香族製品</t>
  </si>
  <si>
    <t>純ベンゼン</t>
  </si>
  <si>
    <t>純トルエン</t>
  </si>
  <si>
    <t>キシレン</t>
  </si>
  <si>
    <t>その他の石油化学系芳香族製品</t>
  </si>
  <si>
    <t>脂肪族中間物</t>
  </si>
  <si>
    <t>脂肪族中間物・環式中間物</t>
    <rPh sb="0" eb="2">
      <t>シボウ</t>
    </rPh>
    <rPh sb="2" eb="3">
      <t>ゾク</t>
    </rPh>
    <rPh sb="3" eb="5">
      <t>チュウカン</t>
    </rPh>
    <rPh sb="5" eb="6">
      <t>ブツ</t>
    </rPh>
    <rPh sb="7" eb="8">
      <t>カン</t>
    </rPh>
    <rPh sb="8" eb="9">
      <t>シキ</t>
    </rPh>
    <rPh sb="9" eb="11">
      <t>チュウカン</t>
    </rPh>
    <rPh sb="11" eb="12">
      <t>ブツ</t>
    </rPh>
    <phoneticPr fontId="11"/>
  </si>
  <si>
    <t>023</t>
    <phoneticPr fontId="11"/>
  </si>
  <si>
    <t>有機化学工業製品（石油化学基礎製品を除く。）</t>
    <rPh sb="0" eb="2">
      <t>ユウキ</t>
    </rPh>
    <rPh sb="2" eb="4">
      <t>カガク</t>
    </rPh>
    <rPh sb="4" eb="6">
      <t>コウギョウ</t>
    </rPh>
    <rPh sb="6" eb="8">
      <t>セイヒン</t>
    </rPh>
    <rPh sb="9" eb="11">
      <t>セキユ</t>
    </rPh>
    <rPh sb="11" eb="13">
      <t>カガク</t>
    </rPh>
    <rPh sb="13" eb="15">
      <t>キソ</t>
    </rPh>
    <rPh sb="15" eb="17">
      <t>セイヒン</t>
    </rPh>
    <phoneticPr fontId="11"/>
  </si>
  <si>
    <t>合成アルコール類</t>
  </si>
  <si>
    <t>酢酸</t>
  </si>
  <si>
    <t>二塩化エチレン</t>
  </si>
  <si>
    <t>アクリロニトリル</t>
  </si>
  <si>
    <t>エチレングリコール</t>
  </si>
  <si>
    <t>酢酸ビニルモノマー</t>
  </si>
  <si>
    <t>その他の脂肪族中間物</t>
  </si>
  <si>
    <t>環式中間物</t>
  </si>
  <si>
    <t>スチレンモノマー</t>
  </si>
  <si>
    <t>合成石炭酸</t>
  </si>
  <si>
    <t>テレフタル酸（高純度）</t>
  </si>
  <si>
    <t>カプロラクタム</t>
  </si>
  <si>
    <t>その他の環式中間物</t>
  </si>
  <si>
    <t>合成染料・有機顔料</t>
    <rPh sb="5" eb="7">
      <t>ユウキ</t>
    </rPh>
    <rPh sb="7" eb="9">
      <t>ガンリョウ</t>
    </rPh>
    <phoneticPr fontId="11"/>
  </si>
  <si>
    <t>合成ゴム</t>
  </si>
  <si>
    <t>メタン誘導品</t>
  </si>
  <si>
    <t>その他の有機化学工業製品</t>
    <rPh sb="8" eb="10">
      <t>コウギョウ</t>
    </rPh>
    <phoneticPr fontId="11"/>
  </si>
  <si>
    <t>可塑剤</t>
  </si>
  <si>
    <t>その他の有機化学工業製品</t>
  </si>
  <si>
    <t>熱硬化性樹脂</t>
  </si>
  <si>
    <t>024</t>
    <phoneticPr fontId="11"/>
  </si>
  <si>
    <t>熱可塑性樹脂</t>
  </si>
  <si>
    <t>ポリエチレン（低密度）</t>
  </si>
  <si>
    <t>ポリエチレン（高密度）</t>
  </si>
  <si>
    <t>ポリスチレン</t>
  </si>
  <si>
    <t>ポリプロピレン</t>
  </si>
  <si>
    <t>塩化ビニル樹脂</t>
  </si>
  <si>
    <t>高機能性樹脂</t>
  </si>
  <si>
    <t>その他の合成樹脂</t>
  </si>
  <si>
    <t>レーヨン・アセテート</t>
    <phoneticPr fontId="11"/>
  </si>
  <si>
    <t>繊維工業製品</t>
    <rPh sb="0" eb="2">
      <t>センイ</t>
    </rPh>
    <rPh sb="2" eb="4">
      <t>コウギョウ</t>
    </rPh>
    <rPh sb="4" eb="6">
      <t>セイヒン</t>
    </rPh>
    <phoneticPr fontId="15"/>
  </si>
  <si>
    <t>04</t>
    <phoneticPr fontId="15"/>
  </si>
  <si>
    <t>合成繊維</t>
    <rPh sb="0" eb="2">
      <t>ゴウセイ</t>
    </rPh>
    <rPh sb="2" eb="4">
      <t>センイ</t>
    </rPh>
    <phoneticPr fontId="15"/>
  </si>
  <si>
    <t>医薬品</t>
    <rPh sb="0" eb="3">
      <t>イヤクヒン</t>
    </rPh>
    <phoneticPr fontId="11"/>
  </si>
  <si>
    <t>025</t>
    <phoneticPr fontId="11"/>
  </si>
  <si>
    <t>06</t>
    <phoneticPr fontId="15"/>
  </si>
  <si>
    <t>化学製品  　　　  　</t>
    <phoneticPr fontId="15"/>
  </si>
  <si>
    <t>油脂加工製品・石けん・合成洗剤・界面活性剤</t>
    <phoneticPr fontId="11"/>
  </si>
  <si>
    <t>油脂加工製品・石けん・界面活性剤・化粧品</t>
    <phoneticPr fontId="11"/>
  </si>
  <si>
    <t>026</t>
    <phoneticPr fontId="11"/>
  </si>
  <si>
    <t>化学最終製品（医薬品を除く。）</t>
    <rPh sb="7" eb="9">
      <t>イヤク</t>
    </rPh>
    <rPh sb="9" eb="10">
      <t>ヒン</t>
    </rPh>
    <phoneticPr fontId="11"/>
  </si>
  <si>
    <t>油脂加工製品</t>
    <phoneticPr fontId="11"/>
  </si>
  <si>
    <t>石けん・合成洗剤</t>
  </si>
  <si>
    <t>界面活性剤</t>
  </si>
  <si>
    <t>化粧品・歯磨</t>
  </si>
  <si>
    <t>塗料</t>
  </si>
  <si>
    <t>塗料・印刷インキ</t>
  </si>
  <si>
    <t>印刷インキ</t>
    <phoneticPr fontId="11"/>
  </si>
  <si>
    <t>写真感光材料</t>
  </si>
  <si>
    <t>農薬</t>
  </si>
  <si>
    <t>ゼラチン・接着剤</t>
  </si>
  <si>
    <t>その他の化学最終製品</t>
  </si>
  <si>
    <t>触媒</t>
  </si>
  <si>
    <t>他に分類されない化学最終製品</t>
    <rPh sb="0" eb="1">
      <t>タ</t>
    </rPh>
    <rPh sb="2" eb="4">
      <t>ブンルイ</t>
    </rPh>
    <rPh sb="8" eb="10">
      <t>カガク</t>
    </rPh>
    <rPh sb="10" eb="12">
      <t>サイシュウ</t>
    </rPh>
    <rPh sb="12" eb="14">
      <t>セイヒン</t>
    </rPh>
    <phoneticPr fontId="15"/>
  </si>
  <si>
    <t>027</t>
    <phoneticPr fontId="11"/>
  </si>
  <si>
    <t>07</t>
    <phoneticPr fontId="11"/>
  </si>
  <si>
    <t>石油・石炭製品　　　</t>
  </si>
  <si>
    <t>ガソリン</t>
    <phoneticPr fontId="11"/>
  </si>
  <si>
    <t>ジェット燃料油</t>
  </si>
  <si>
    <t>灯油</t>
  </si>
  <si>
    <t>軽油</t>
  </si>
  <si>
    <t>Ａ重油</t>
  </si>
  <si>
    <t>Ｂ重油・Ｃ重油</t>
  </si>
  <si>
    <t>ナフサ</t>
  </si>
  <si>
    <t>液化石油ガス</t>
  </si>
  <si>
    <t>その他の石油製品</t>
  </si>
  <si>
    <t>028</t>
    <phoneticPr fontId="11"/>
  </si>
  <si>
    <t>コークス</t>
  </si>
  <si>
    <t>その他の石炭製品</t>
  </si>
  <si>
    <t>舗装材料</t>
  </si>
  <si>
    <t>029</t>
    <phoneticPr fontId="11"/>
  </si>
  <si>
    <t>16</t>
    <phoneticPr fontId="11"/>
  </si>
  <si>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</si>
  <si>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</si>
  <si>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</si>
  <si>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</si>
  <si>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</si>
  <si>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</si>
  <si>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</si>
  <si>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</si>
  <si>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タイヤ・チューブ</t>
  </si>
  <si>
    <t>030</t>
    <phoneticPr fontId="11"/>
  </si>
  <si>
    <t>ゴム製・プラスチック製履物</t>
    <phoneticPr fontId="11"/>
  </si>
  <si>
    <t>その他のゴム製品</t>
  </si>
  <si>
    <t>革製履物</t>
  </si>
  <si>
    <t>031</t>
    <phoneticPr fontId="11"/>
  </si>
  <si>
    <t>なめし革・毛皮・同製品</t>
    <phoneticPr fontId="11"/>
  </si>
  <si>
    <t>製革・毛皮</t>
  </si>
  <si>
    <t>なめし革・毛皮・その他の革製品</t>
  </si>
  <si>
    <t>かばん・袋物・その他の革製品</t>
  </si>
  <si>
    <t>板ガラス・安全ガラス</t>
  </si>
  <si>
    <t>032</t>
    <phoneticPr fontId="11"/>
  </si>
  <si>
    <t>08</t>
    <phoneticPr fontId="11"/>
  </si>
  <si>
    <t>窯業・土石製品　　</t>
  </si>
  <si>
    <t>板ガラス</t>
  </si>
  <si>
    <t>安全ガラス・複層ガラス</t>
  </si>
  <si>
    <t>ガラス繊維・同製品</t>
  </si>
  <si>
    <t>その他のガラス製品</t>
  </si>
  <si>
    <t>ガラス製加工素材</t>
  </si>
  <si>
    <t>他に分類されないガラス製品</t>
    <rPh sb="0" eb="1">
      <t>タ</t>
    </rPh>
    <rPh sb="2" eb="4">
      <t>ブンルイ</t>
    </rPh>
    <rPh sb="11" eb="13">
      <t>セイヒン</t>
    </rPh>
    <phoneticPr fontId="15"/>
  </si>
  <si>
    <t>セメント</t>
  </si>
  <si>
    <t>033</t>
    <phoneticPr fontId="11"/>
  </si>
  <si>
    <t>生コンクリート</t>
  </si>
  <si>
    <t>セメント製品</t>
  </si>
  <si>
    <t>034</t>
    <phoneticPr fontId="11"/>
  </si>
  <si>
    <t>建設用陶磁器</t>
  </si>
  <si>
    <t>工業用陶磁器</t>
  </si>
  <si>
    <t>日用陶磁器</t>
  </si>
  <si>
    <t>耐火物</t>
  </si>
  <si>
    <t>建設用土石製品</t>
    <phoneticPr fontId="11"/>
  </si>
  <si>
    <t>035</t>
    <phoneticPr fontId="11"/>
  </si>
  <si>
    <t>その他の窯業・土石製品</t>
    <phoneticPr fontId="11"/>
  </si>
  <si>
    <t>その他の建設用土石製品</t>
  </si>
  <si>
    <t>炭素・黒鉛製品</t>
  </si>
  <si>
    <t>研磨材</t>
  </si>
  <si>
    <t>銑鉄</t>
  </si>
  <si>
    <t>036</t>
    <phoneticPr fontId="11"/>
  </si>
  <si>
    <t>09</t>
    <phoneticPr fontId="11"/>
  </si>
  <si>
    <t>鉄鋼　　　　　　　　</t>
  </si>
  <si>
    <t>フェロアロイ</t>
  </si>
  <si>
    <t>粗鋼（転炉）</t>
  </si>
  <si>
    <t>粗鋼（電気炉）</t>
  </si>
  <si>
    <t>鉄屑</t>
  </si>
  <si>
    <t>熱間圧延鋼材</t>
  </si>
  <si>
    <t>037</t>
    <phoneticPr fontId="11"/>
  </si>
  <si>
    <t>普通鋼形鋼</t>
  </si>
  <si>
    <t>普通鋼鋼板</t>
  </si>
  <si>
    <t>普通鋼鋼帯</t>
  </si>
  <si>
    <t>普通鋼小棒</t>
  </si>
  <si>
    <t>その他の普通鋼熱間圧延鋼材</t>
  </si>
  <si>
    <t>特殊鋼熱間圧延鋼材</t>
  </si>
  <si>
    <t>鋼管</t>
  </si>
  <si>
    <t>普通鋼鋼管</t>
  </si>
  <si>
    <t>特殊鋼鋼管</t>
  </si>
  <si>
    <t>冷間仕上鋼材</t>
  </si>
  <si>
    <t>冷延・めっき鋼材</t>
  </si>
  <si>
    <t>普通鋼冷間仕上鋼材</t>
    <rPh sb="0" eb="2">
      <t>フツウ</t>
    </rPh>
    <rPh sb="2" eb="3">
      <t>コウ</t>
    </rPh>
    <rPh sb="3" eb="5">
      <t>レイカン</t>
    </rPh>
    <phoneticPr fontId="11"/>
  </si>
  <si>
    <t>特殊鋼冷間仕上鋼材</t>
    <rPh sb="0" eb="2">
      <t>トクシュ</t>
    </rPh>
    <rPh sb="2" eb="3">
      <t>コウ</t>
    </rPh>
    <phoneticPr fontId="11"/>
  </si>
  <si>
    <t>めっき鋼材</t>
  </si>
  <si>
    <t>鋳鍛鋼</t>
  </si>
  <si>
    <t>038</t>
    <phoneticPr fontId="11"/>
  </si>
  <si>
    <t>鋳鍛造品</t>
    <phoneticPr fontId="11"/>
  </si>
  <si>
    <t>鍛鋼</t>
  </si>
  <si>
    <t>鋳鋼</t>
  </si>
  <si>
    <t>鋳鉄管</t>
  </si>
  <si>
    <t>鋳鉄品及び鍛工品（鉄）</t>
  </si>
  <si>
    <t>鋳鉄品</t>
  </si>
  <si>
    <t>鍛工品（鉄）</t>
  </si>
  <si>
    <t>鉄鋼シャースリット業</t>
  </si>
  <si>
    <t>039</t>
    <phoneticPr fontId="11"/>
  </si>
  <si>
    <t>その他の鉄鋼製品</t>
    <rPh sb="2" eb="3">
      <t>タ</t>
    </rPh>
    <rPh sb="4" eb="6">
      <t>テッコウ</t>
    </rPh>
    <rPh sb="6" eb="8">
      <t>セイヒン</t>
    </rPh>
    <phoneticPr fontId="11"/>
  </si>
  <si>
    <t>銅</t>
  </si>
  <si>
    <t>040</t>
    <phoneticPr fontId="11"/>
  </si>
  <si>
    <t>10</t>
    <phoneticPr fontId="11"/>
  </si>
  <si>
    <t>非鉄金属　　　　　　</t>
  </si>
  <si>
    <t>鉛・亜鉛（再生を含む。）</t>
    <phoneticPr fontId="15"/>
  </si>
  <si>
    <t>アルミニウム（再生を含む。）</t>
    <phoneticPr fontId="15"/>
  </si>
  <si>
    <t>その他の非鉄金属地金</t>
  </si>
  <si>
    <t>非鉄金属屑</t>
  </si>
  <si>
    <t>電線・ケーブル</t>
  </si>
  <si>
    <t>041</t>
    <phoneticPr fontId="11"/>
  </si>
  <si>
    <t>光ファイバケーブル</t>
  </si>
  <si>
    <t>伸銅品</t>
  </si>
  <si>
    <t>その他の非鉄金属製品</t>
  </si>
  <si>
    <t>アルミ圧延製品</t>
  </si>
  <si>
    <t>非鉄金属素形材</t>
  </si>
  <si>
    <t>核燃料</t>
  </si>
  <si>
    <t>建設用金属製品</t>
  </si>
  <si>
    <t>042</t>
    <phoneticPr fontId="11"/>
  </si>
  <si>
    <t>11</t>
    <phoneticPr fontId="11"/>
  </si>
  <si>
    <t>金属製品　　　　　　</t>
  </si>
  <si>
    <t>建築用金属製品</t>
  </si>
  <si>
    <t>ガス・石油機器・暖厨房機器</t>
    <phoneticPr fontId="11"/>
  </si>
  <si>
    <t>043</t>
    <phoneticPr fontId="11"/>
  </si>
  <si>
    <t>ボルト・ナット・リベット・スプリング</t>
    <phoneticPr fontId="11"/>
  </si>
  <si>
    <t>金属製容器・製缶板金製品</t>
    <phoneticPr fontId="11"/>
  </si>
  <si>
    <t>配管工事附属品・粉末や金製品・道具類</t>
    <rPh sb="4" eb="6">
      <t>フゾク</t>
    </rPh>
    <phoneticPr fontId="11"/>
  </si>
  <si>
    <t>配管工事附属品</t>
    <rPh sb="4" eb="6">
      <t>フゾク</t>
    </rPh>
    <phoneticPr fontId="15"/>
  </si>
  <si>
    <t>粉末や金製品</t>
    <phoneticPr fontId="11"/>
  </si>
  <si>
    <t>刃物・道具類</t>
    <phoneticPr fontId="11"/>
  </si>
  <si>
    <t>金属プレス製品</t>
  </si>
  <si>
    <t>金属線製品</t>
  </si>
  <si>
    <t>他に分類されない金属製品</t>
    <rPh sb="0" eb="1">
      <t>タ</t>
    </rPh>
    <rPh sb="2" eb="4">
      <t>ブンルイ</t>
    </rPh>
    <rPh sb="8" eb="10">
      <t>キンゾク</t>
    </rPh>
    <rPh sb="10" eb="12">
      <t>セイヒン</t>
    </rPh>
    <phoneticPr fontId="15"/>
  </si>
  <si>
    <t>ボイラ</t>
  </si>
  <si>
    <t>ボイラ・原動機</t>
    <phoneticPr fontId="11"/>
  </si>
  <si>
    <t>044</t>
    <phoneticPr fontId="11"/>
  </si>
  <si>
    <t>12</t>
    <phoneticPr fontId="11"/>
  </si>
  <si>
    <t>タービン</t>
  </si>
  <si>
    <t>原動機</t>
  </si>
  <si>
    <t>ポンプ・圧縮機</t>
    <phoneticPr fontId="11"/>
  </si>
  <si>
    <t>運搬機械</t>
  </si>
  <si>
    <t>冷凍機・温湿調整装置</t>
  </si>
  <si>
    <t>ベアリング</t>
  </si>
  <si>
    <t>その他のはん用機械</t>
    <rPh sb="2" eb="3">
      <t>タ</t>
    </rPh>
    <rPh sb="6" eb="7">
      <t>ヨウ</t>
    </rPh>
    <rPh sb="7" eb="9">
      <t>キカイ</t>
    </rPh>
    <phoneticPr fontId="11"/>
  </si>
  <si>
    <t>動力伝導装置</t>
    <rPh sb="0" eb="2">
      <t>ドウリョク</t>
    </rPh>
    <rPh sb="2" eb="4">
      <t>デンドウ</t>
    </rPh>
    <rPh sb="4" eb="6">
      <t>ソウチ</t>
    </rPh>
    <phoneticPr fontId="11"/>
  </si>
  <si>
    <t>他に分類されないはん用機械</t>
    <rPh sb="0" eb="1">
      <t>タ</t>
    </rPh>
    <rPh sb="2" eb="4">
      <t>ブンルイ</t>
    </rPh>
    <rPh sb="10" eb="11">
      <t>ヨウ</t>
    </rPh>
    <rPh sb="11" eb="13">
      <t>キカイ</t>
    </rPh>
    <phoneticPr fontId="11"/>
  </si>
  <si>
    <t>農業用機械</t>
    <rPh sb="2" eb="3">
      <t>ヨウ</t>
    </rPh>
    <phoneticPr fontId="11"/>
  </si>
  <si>
    <t>建設・鉱山機械</t>
    <rPh sb="0" eb="2">
      <t>ケンセツ</t>
    </rPh>
    <rPh sb="3" eb="5">
      <t>コウザン</t>
    </rPh>
    <phoneticPr fontId="11"/>
  </si>
  <si>
    <t>繊維機械</t>
  </si>
  <si>
    <t>生活関連産業用機械</t>
    <rPh sb="7" eb="9">
      <t>キカイ</t>
    </rPh>
    <phoneticPr fontId="11"/>
  </si>
  <si>
    <t>食品機械・同装置</t>
    <rPh sb="5" eb="6">
      <t>ドウ</t>
    </rPh>
    <rPh sb="6" eb="8">
      <t>ソウチ</t>
    </rPh>
    <phoneticPr fontId="11"/>
  </si>
  <si>
    <t>木材加工機械</t>
    <rPh sb="0" eb="2">
      <t>モクザイ</t>
    </rPh>
    <rPh sb="2" eb="4">
      <t>カコウ</t>
    </rPh>
    <phoneticPr fontId="11"/>
  </si>
  <si>
    <t>パルプ装置・製紙機械</t>
  </si>
  <si>
    <t>印刷・製本・紙工機械</t>
    <phoneticPr fontId="11"/>
  </si>
  <si>
    <t>包装・荷造機械</t>
    <rPh sb="0" eb="2">
      <t>ホウソウ</t>
    </rPh>
    <rPh sb="3" eb="4">
      <t>ニ</t>
    </rPh>
    <rPh sb="4" eb="5">
      <t>ヅクリ</t>
    </rPh>
    <rPh sb="5" eb="7">
      <t>キカイ</t>
    </rPh>
    <phoneticPr fontId="11"/>
  </si>
  <si>
    <t>化学機械</t>
  </si>
  <si>
    <t>基礎素材産業用機械</t>
    <phoneticPr fontId="11"/>
  </si>
  <si>
    <t>鋳造装置・プラスチック加工機械</t>
    <phoneticPr fontId="11"/>
  </si>
  <si>
    <t>鋳造装置</t>
    <phoneticPr fontId="11"/>
  </si>
  <si>
    <t>プラスチック加工機械</t>
    <phoneticPr fontId="11"/>
  </si>
  <si>
    <t>金属工作機械</t>
  </si>
  <si>
    <t>金属加工機械</t>
    <rPh sb="0" eb="2">
      <t>キンゾク</t>
    </rPh>
    <rPh sb="2" eb="4">
      <t>カコウ</t>
    </rPh>
    <rPh sb="4" eb="6">
      <t>キカイ</t>
    </rPh>
    <phoneticPr fontId="11"/>
  </si>
  <si>
    <t>金属加工機械</t>
  </si>
  <si>
    <t>機械工具</t>
  </si>
  <si>
    <t>半導体製造装置</t>
  </si>
  <si>
    <t>金型</t>
  </si>
  <si>
    <t>その他の生産用機械</t>
    <phoneticPr fontId="11"/>
  </si>
  <si>
    <t>真空装置・真空機器</t>
    <rPh sb="0" eb="2">
      <t>シンクウ</t>
    </rPh>
    <rPh sb="2" eb="4">
      <t>ソウチ</t>
    </rPh>
    <rPh sb="5" eb="7">
      <t>シンクウ</t>
    </rPh>
    <rPh sb="7" eb="9">
      <t>キキ</t>
    </rPh>
    <phoneticPr fontId="11"/>
  </si>
  <si>
    <t>ロボット</t>
    <phoneticPr fontId="15"/>
  </si>
  <si>
    <t>その他の生産用機械</t>
    <rPh sb="4" eb="7">
      <t>セイサンヨウ</t>
    </rPh>
    <rPh sb="7" eb="9">
      <t>キカイ</t>
    </rPh>
    <phoneticPr fontId="11"/>
  </si>
  <si>
    <t>複写機</t>
  </si>
  <si>
    <t>事務用機械</t>
  </si>
  <si>
    <t>045</t>
    <phoneticPr fontId="15"/>
  </si>
  <si>
    <t>事務用・サービス用機器</t>
    <rPh sb="0" eb="3">
      <t>ジムヨウ</t>
    </rPh>
    <rPh sb="4" eb="9">
      <t>サービスヨウ</t>
    </rPh>
    <rPh sb="9" eb="11">
      <t>キキ</t>
    </rPh>
    <phoneticPr fontId="31"/>
  </si>
  <si>
    <t>その他の事務用機械</t>
  </si>
  <si>
    <t>サービス用機器　</t>
  </si>
  <si>
    <t>サービス用機器</t>
  </si>
  <si>
    <t>自動販売機</t>
  </si>
  <si>
    <t>娯楽用機器</t>
  </si>
  <si>
    <t>その他のサービス用機器</t>
    <phoneticPr fontId="11"/>
  </si>
  <si>
    <t>計測機器</t>
    <rPh sb="0" eb="2">
      <t>ケイソク</t>
    </rPh>
    <rPh sb="2" eb="4">
      <t>キキ</t>
    </rPh>
    <phoneticPr fontId="11"/>
  </si>
  <si>
    <t>058</t>
    <phoneticPr fontId="15"/>
  </si>
  <si>
    <t>精密機器</t>
    <rPh sb="0" eb="2">
      <t>セイミツ</t>
    </rPh>
    <rPh sb="2" eb="4">
      <t>キキ</t>
    </rPh>
    <phoneticPr fontId="15"/>
  </si>
  <si>
    <t>15</t>
    <phoneticPr fontId="15"/>
  </si>
  <si>
    <t>医療用機械器具</t>
  </si>
  <si>
    <t>光学機械・レンズ</t>
    <rPh sb="0" eb="2">
      <t>コウガク</t>
    </rPh>
    <rPh sb="2" eb="4">
      <t>キカイ</t>
    </rPh>
    <phoneticPr fontId="11"/>
  </si>
  <si>
    <t>武器</t>
  </si>
  <si>
    <t>059</t>
    <phoneticPr fontId="15"/>
  </si>
  <si>
    <t>その他の製造工業品</t>
    <rPh sb="2" eb="3">
      <t>タ</t>
    </rPh>
    <rPh sb="4" eb="6">
      <t>セイゾウ</t>
    </rPh>
    <rPh sb="6" eb="8">
      <t>コウギョウ</t>
    </rPh>
    <rPh sb="8" eb="9">
      <t>ヒン</t>
    </rPh>
    <phoneticPr fontId="15"/>
  </si>
  <si>
    <t>16</t>
    <phoneticPr fontId="15"/>
  </si>
  <si>
    <t>電子管</t>
  </si>
  <si>
    <t>電子デバイス</t>
    <rPh sb="0" eb="2">
      <t>デンシ</t>
    </rPh>
    <phoneticPr fontId="11"/>
  </si>
  <si>
    <t>052</t>
    <phoneticPr fontId="11"/>
  </si>
  <si>
    <t>13</t>
    <phoneticPr fontId="11"/>
  </si>
  <si>
    <t>13</t>
    <phoneticPr fontId="11"/>
  </si>
  <si>
    <t>電気機械　　　　　　</t>
    <phoneticPr fontId="11"/>
  </si>
  <si>
    <t>半導体素子</t>
  </si>
  <si>
    <t>集積回路</t>
  </si>
  <si>
    <t>液晶パネル</t>
    <phoneticPr fontId="11"/>
  </si>
  <si>
    <t>磁気テープ・磁気ディスク</t>
  </si>
  <si>
    <t>その他の電子部品</t>
    <rPh sb="2" eb="3">
      <t>タ</t>
    </rPh>
    <rPh sb="4" eb="6">
      <t>デンシ</t>
    </rPh>
    <rPh sb="6" eb="8">
      <t>ブヒン</t>
    </rPh>
    <phoneticPr fontId="11"/>
  </si>
  <si>
    <t>電子回路</t>
    <rPh sb="0" eb="2">
      <t>デンシ</t>
    </rPh>
    <rPh sb="2" eb="4">
      <t>カイロ</t>
    </rPh>
    <phoneticPr fontId="11"/>
  </si>
  <si>
    <t>○</t>
    <phoneticPr fontId="11"/>
  </si>
  <si>
    <t>その他の電子部品</t>
    <rPh sb="6" eb="7">
      <t>ブ</t>
    </rPh>
    <phoneticPr fontId="11"/>
  </si>
  <si>
    <t>回転電気機械</t>
  </si>
  <si>
    <t>産業用電気機器</t>
    <rPh sb="0" eb="3">
      <t>サンギョウヨウ</t>
    </rPh>
    <rPh sb="3" eb="5">
      <t>デンキ</t>
    </rPh>
    <rPh sb="5" eb="7">
      <t>キキ</t>
    </rPh>
    <phoneticPr fontId="11"/>
  </si>
  <si>
    <t>046</t>
    <phoneticPr fontId="11"/>
  </si>
  <si>
    <t>発電機器</t>
  </si>
  <si>
    <t>電動機</t>
  </si>
  <si>
    <t>変圧器・変成器</t>
  </si>
  <si>
    <t>開閉制御装置・配電盤</t>
    <phoneticPr fontId="11"/>
  </si>
  <si>
    <t>配線器具</t>
    <rPh sb="0" eb="2">
      <t>ハイセン</t>
    </rPh>
    <rPh sb="2" eb="4">
      <t>キグ</t>
    </rPh>
    <phoneticPr fontId="11"/>
  </si>
  <si>
    <t>内燃機関電装品</t>
    <rPh sb="0" eb="2">
      <t>ナイネン</t>
    </rPh>
    <rPh sb="2" eb="4">
      <t>キカン</t>
    </rPh>
    <rPh sb="4" eb="7">
      <t>デンソウヒン</t>
    </rPh>
    <phoneticPr fontId="11"/>
  </si>
  <si>
    <t>その他の産業用電気機器</t>
    <rPh sb="7" eb="9">
      <t>デンキ</t>
    </rPh>
    <rPh sb="9" eb="11">
      <t>キキ</t>
    </rPh>
    <phoneticPr fontId="11"/>
  </si>
  <si>
    <t>民生用エアコンディショナ</t>
    <rPh sb="0" eb="2">
      <t>ミンセイ</t>
    </rPh>
    <rPh sb="2" eb="3">
      <t>ヨウ</t>
    </rPh>
    <phoneticPr fontId="11"/>
  </si>
  <si>
    <t>民生用電気機器</t>
    <rPh sb="0" eb="3">
      <t>ミンセイヨウ</t>
    </rPh>
    <rPh sb="3" eb="5">
      <t>デンキ</t>
    </rPh>
    <rPh sb="5" eb="7">
      <t>キキ</t>
    </rPh>
    <phoneticPr fontId="11"/>
  </si>
  <si>
    <t>049</t>
    <phoneticPr fontId="11"/>
  </si>
  <si>
    <t>民生用電気機器</t>
    <rPh sb="5" eb="7">
      <t>キキ</t>
    </rPh>
    <phoneticPr fontId="11"/>
  </si>
  <si>
    <t>民生用電気機器（エアコンを除く。）</t>
    <rPh sb="0" eb="2">
      <t>ミンセイ</t>
    </rPh>
    <rPh sb="2" eb="3">
      <t>ヨウ</t>
    </rPh>
    <rPh sb="3" eb="5">
      <t>デンキ</t>
    </rPh>
    <rPh sb="5" eb="7">
      <t>キキ</t>
    </rPh>
    <phoneticPr fontId="11"/>
  </si>
  <si>
    <t>電子応用装置</t>
  </si>
  <si>
    <t>電子応用装置</t>
    <rPh sb="0" eb="2">
      <t>デンシ</t>
    </rPh>
    <rPh sb="2" eb="4">
      <t>オウヨウ</t>
    </rPh>
    <rPh sb="4" eb="6">
      <t>ソウチ</t>
    </rPh>
    <phoneticPr fontId="11"/>
  </si>
  <si>
    <t>047</t>
    <phoneticPr fontId="11"/>
  </si>
  <si>
    <t>電子応用装置・電気計測器</t>
    <rPh sb="0" eb="2">
      <t>デンシ</t>
    </rPh>
    <rPh sb="2" eb="4">
      <t>オウヨウ</t>
    </rPh>
    <rPh sb="4" eb="6">
      <t>ソウチ</t>
    </rPh>
    <rPh sb="7" eb="9">
      <t>デンキ</t>
    </rPh>
    <rPh sb="9" eb="12">
      <t>ケイソクキ</t>
    </rPh>
    <phoneticPr fontId="11"/>
  </si>
  <si>
    <t>電気計測器</t>
  </si>
  <si>
    <t>電気計測器</t>
    <rPh sb="0" eb="2">
      <t>デンキ</t>
    </rPh>
    <rPh sb="2" eb="5">
      <t>ケイソクキ</t>
    </rPh>
    <phoneticPr fontId="11"/>
  </si>
  <si>
    <t>電球類</t>
  </si>
  <si>
    <t>その他の電気機械</t>
    <rPh sb="2" eb="3">
      <t>タ</t>
    </rPh>
    <rPh sb="4" eb="6">
      <t>デンキ</t>
    </rPh>
    <rPh sb="6" eb="8">
      <t>キカイ</t>
    </rPh>
    <phoneticPr fontId="11"/>
  </si>
  <si>
    <t>048</t>
    <phoneticPr fontId="11"/>
  </si>
  <si>
    <t>電気照明器具</t>
  </si>
  <si>
    <t>電池</t>
  </si>
  <si>
    <t>その他の電気機械器具</t>
  </si>
  <si>
    <t>ビデオ機器・デジタルカメラ</t>
    <phoneticPr fontId="11"/>
  </si>
  <si>
    <t>民生用電子機器</t>
    <rPh sb="4" eb="5">
      <t>シ</t>
    </rPh>
    <phoneticPr fontId="11"/>
  </si>
  <si>
    <t>050</t>
    <phoneticPr fontId="11"/>
  </si>
  <si>
    <t>通信機械・同関連機器</t>
    <rPh sb="0" eb="2">
      <t>ツウシン</t>
    </rPh>
    <rPh sb="2" eb="4">
      <t>キカイ</t>
    </rPh>
    <rPh sb="5" eb="6">
      <t>ドウ</t>
    </rPh>
    <rPh sb="6" eb="8">
      <t>カンレン</t>
    </rPh>
    <rPh sb="8" eb="10">
      <t>キキ</t>
    </rPh>
    <phoneticPr fontId="11"/>
  </si>
  <si>
    <t>電気音響機器</t>
  </si>
  <si>
    <t>ラジオ・テレビ受信機</t>
  </si>
  <si>
    <t>有線電気通信機器</t>
  </si>
  <si>
    <t>通信機械</t>
  </si>
  <si>
    <t>携帯電話機</t>
    <rPh sb="0" eb="2">
      <t>ケイタイ</t>
    </rPh>
    <rPh sb="2" eb="4">
      <t>デンワ</t>
    </rPh>
    <rPh sb="4" eb="5">
      <t>キ</t>
    </rPh>
    <phoneticPr fontId="11"/>
  </si>
  <si>
    <t>無線電気通信機器（携帯電話機を除く。）</t>
    <rPh sb="9" eb="11">
      <t>ケイタイ</t>
    </rPh>
    <rPh sb="11" eb="13">
      <t>デンワ</t>
    </rPh>
    <rPh sb="13" eb="14">
      <t>キ</t>
    </rPh>
    <phoneticPr fontId="11"/>
  </si>
  <si>
    <t>その他の電気通信機器</t>
  </si>
  <si>
    <t>パーソナルコンピュータ</t>
    <phoneticPr fontId="11"/>
  </si>
  <si>
    <t>電子計算機・同附属装置</t>
    <rPh sb="0" eb="2">
      <t>デンシ</t>
    </rPh>
    <rPh sb="2" eb="5">
      <t>ケイサンキ</t>
    </rPh>
    <rPh sb="6" eb="7">
      <t>ドウ</t>
    </rPh>
    <rPh sb="7" eb="9">
      <t>フゾク</t>
    </rPh>
    <rPh sb="9" eb="11">
      <t>ソウチ</t>
    </rPh>
    <phoneticPr fontId="11"/>
  </si>
  <si>
    <t>051</t>
    <phoneticPr fontId="11"/>
  </si>
  <si>
    <t>電子計算機本体（パソコンを除く。）</t>
    <rPh sb="0" eb="2">
      <t>デンシ</t>
    </rPh>
    <rPh sb="2" eb="5">
      <t>ケイサンキ</t>
    </rPh>
    <rPh sb="5" eb="7">
      <t>ホンタイ</t>
    </rPh>
    <phoneticPr fontId="11"/>
  </si>
  <si>
    <t>電子計算機附属装置</t>
    <rPh sb="5" eb="7">
      <t>フゾク</t>
    </rPh>
    <phoneticPr fontId="11"/>
  </si>
  <si>
    <t>乗用車</t>
    <phoneticPr fontId="11"/>
  </si>
  <si>
    <t>053</t>
    <phoneticPr fontId="11"/>
  </si>
  <si>
    <t>乗用車</t>
    <rPh sb="0" eb="3">
      <t>ジョウヨウシャ</t>
    </rPh>
    <phoneticPr fontId="11"/>
  </si>
  <si>
    <t>14</t>
    <phoneticPr fontId="11"/>
  </si>
  <si>
    <t>輸送機械  　　　　　</t>
  </si>
  <si>
    <t>054</t>
    <phoneticPr fontId="11"/>
  </si>
  <si>
    <t>その他の自動車</t>
    <rPh sb="2" eb="3">
      <t>タ</t>
    </rPh>
    <rPh sb="4" eb="7">
      <t>ジドウシャ</t>
    </rPh>
    <phoneticPr fontId="11"/>
  </si>
  <si>
    <t>自動車用内燃機関</t>
    <phoneticPr fontId="11"/>
  </si>
  <si>
    <t>自動車部品・同附属品</t>
    <phoneticPr fontId="11"/>
  </si>
  <si>
    <t>055</t>
    <phoneticPr fontId="11"/>
  </si>
  <si>
    <t>自動車部品</t>
  </si>
  <si>
    <t>056</t>
    <phoneticPr fontId="11"/>
  </si>
  <si>
    <t>船舶修理</t>
  </si>
  <si>
    <t>鉄道車両・同修理</t>
  </si>
  <si>
    <t>057</t>
    <phoneticPr fontId="11"/>
  </si>
  <si>
    <t>鉄道車両修理</t>
  </si>
  <si>
    <t>航空機・同修理</t>
  </si>
  <si>
    <t>航空機修理</t>
  </si>
  <si>
    <t>自転車</t>
  </si>
  <si>
    <t>産業用運搬車両</t>
  </si>
  <si>
    <t>他に分類されない輸送機械</t>
    <rPh sb="0" eb="1">
      <t>タ</t>
    </rPh>
    <rPh sb="2" eb="4">
      <t>ブンルイ</t>
    </rPh>
    <rPh sb="8" eb="10">
      <t>ユソウ</t>
    </rPh>
    <rPh sb="10" eb="12">
      <t>キカイ</t>
    </rPh>
    <phoneticPr fontId="15"/>
  </si>
  <si>
    <t>がん具</t>
    <phoneticPr fontId="11"/>
  </si>
  <si>
    <t>がん具・運動用品</t>
    <rPh sb="2" eb="3">
      <t>グ</t>
    </rPh>
    <rPh sb="4" eb="6">
      <t>ウンドウ</t>
    </rPh>
    <rPh sb="6" eb="8">
      <t>ヨウヒン</t>
    </rPh>
    <phoneticPr fontId="11"/>
  </si>
  <si>
    <t>059</t>
    <phoneticPr fontId="11"/>
  </si>
  <si>
    <t>運動用品</t>
  </si>
  <si>
    <t>身辺細貨品</t>
  </si>
  <si>
    <t>その他の製造工業製品</t>
    <rPh sb="2" eb="3">
      <t>タ</t>
    </rPh>
    <rPh sb="4" eb="6">
      <t>セイゾウ</t>
    </rPh>
    <rPh sb="6" eb="8">
      <t>コウギョウ</t>
    </rPh>
    <rPh sb="8" eb="10">
      <t>セイヒン</t>
    </rPh>
    <phoneticPr fontId="11"/>
  </si>
  <si>
    <t>時計</t>
  </si>
  <si>
    <t>楽器</t>
  </si>
  <si>
    <t>筆記具・文具</t>
  </si>
  <si>
    <t>畳・わら加工品</t>
  </si>
  <si>
    <t>情報記録物</t>
  </si>
  <si>
    <t>再生資源回収・加工処理</t>
    <rPh sb="0" eb="2">
      <t>サイセイ</t>
    </rPh>
    <rPh sb="2" eb="4">
      <t>シゲン</t>
    </rPh>
    <rPh sb="4" eb="6">
      <t>カイシュウ</t>
    </rPh>
    <rPh sb="7" eb="9">
      <t>カコウ</t>
    </rPh>
    <rPh sb="9" eb="11">
      <t>ショリ</t>
    </rPh>
    <phoneticPr fontId="11"/>
  </si>
  <si>
    <t>060</t>
    <phoneticPr fontId="11"/>
  </si>
  <si>
    <t>住宅建築（木造）</t>
  </si>
  <si>
    <t>住宅建築</t>
  </si>
  <si>
    <t>061</t>
    <phoneticPr fontId="11"/>
  </si>
  <si>
    <t>建築</t>
    <phoneticPr fontId="11"/>
  </si>
  <si>
    <t>17</t>
    <phoneticPr fontId="11"/>
  </si>
  <si>
    <t>建設　　　　　　　　</t>
  </si>
  <si>
    <t>住宅建築（非木造）</t>
  </si>
  <si>
    <t>非住宅建築（木造）</t>
  </si>
  <si>
    <t>非住宅建築</t>
  </si>
  <si>
    <t>非住宅建築（非木造）</t>
  </si>
  <si>
    <t>建設補修</t>
  </si>
  <si>
    <t>062</t>
    <phoneticPr fontId="11"/>
  </si>
  <si>
    <t>道路関係公共事業</t>
  </si>
  <si>
    <t>公共事業</t>
  </si>
  <si>
    <t>063</t>
    <phoneticPr fontId="11"/>
  </si>
  <si>
    <t>河川・下水道・その他の公共事業</t>
  </si>
  <si>
    <t>農林関係公共事業</t>
  </si>
  <si>
    <t>鉄道軌道建設</t>
  </si>
  <si>
    <t>064</t>
    <phoneticPr fontId="11"/>
  </si>
  <si>
    <t>その他の土木建設</t>
    <rPh sb="2" eb="3">
      <t>タ</t>
    </rPh>
    <rPh sb="4" eb="6">
      <t>ドボク</t>
    </rPh>
    <rPh sb="6" eb="8">
      <t>ケンセツ</t>
    </rPh>
    <phoneticPr fontId="11"/>
  </si>
  <si>
    <t>電力施設建設</t>
  </si>
  <si>
    <t>電気通信施設建設</t>
  </si>
  <si>
    <t>事業用電力</t>
  </si>
  <si>
    <t>065</t>
    <phoneticPr fontId="11"/>
  </si>
  <si>
    <t>18</t>
    <phoneticPr fontId="11"/>
  </si>
  <si>
    <t>電力・ガス・熱供給</t>
    <phoneticPr fontId="15"/>
  </si>
  <si>
    <t>電力・ガス・水道</t>
    <rPh sb="6" eb="8">
      <t>スイドウ</t>
    </rPh>
    <phoneticPr fontId="15"/>
  </si>
  <si>
    <t>事業用原子力発電</t>
  </si>
  <si>
    <t>事業用火力発電</t>
  </si>
  <si>
    <t>水力・その他の事業用発電</t>
  </si>
  <si>
    <t>自家発電</t>
  </si>
  <si>
    <t>都市ガス</t>
  </si>
  <si>
    <t>066</t>
    <phoneticPr fontId="11"/>
  </si>
  <si>
    <t>熱供給業</t>
  </si>
  <si>
    <t>上水道・簡易水道</t>
  </si>
  <si>
    <t>067</t>
    <phoneticPr fontId="11"/>
  </si>
  <si>
    <t>19</t>
    <phoneticPr fontId="11"/>
  </si>
  <si>
    <t>水道・廃棄物処理</t>
    <rPh sb="3" eb="6">
      <t>ハイキブツ</t>
    </rPh>
    <rPh sb="6" eb="8">
      <t>ショリ</t>
    </rPh>
    <phoneticPr fontId="15"/>
  </si>
  <si>
    <t>工業用水</t>
  </si>
  <si>
    <t>下水道★★</t>
  </si>
  <si>
    <t>廃棄物処理（公営）★★</t>
  </si>
  <si>
    <t>068</t>
    <phoneticPr fontId="11"/>
  </si>
  <si>
    <t>廃棄物処理（産業）</t>
  </si>
  <si>
    <t>卸売</t>
  </si>
  <si>
    <t>069</t>
    <phoneticPr fontId="11"/>
  </si>
  <si>
    <t>20</t>
    <phoneticPr fontId="11"/>
  </si>
  <si>
    <t>商業　　　　　　　　</t>
  </si>
  <si>
    <t>小売</t>
  </si>
  <si>
    <t>070</t>
    <phoneticPr fontId="15"/>
  </si>
  <si>
    <t>21</t>
    <phoneticPr fontId="15"/>
  </si>
  <si>
    <t>金融</t>
  </si>
  <si>
    <t>071</t>
    <phoneticPr fontId="11"/>
  </si>
  <si>
    <t>22</t>
    <phoneticPr fontId="11"/>
  </si>
  <si>
    <t>金融・保険　　　　　</t>
  </si>
  <si>
    <t>07</t>
    <phoneticPr fontId="11"/>
  </si>
  <si>
    <t>公的金融（ＦＩＳＩＭ）</t>
    <phoneticPr fontId="11"/>
  </si>
  <si>
    <t>民間金融（ＦＩＳＩＭ）</t>
    <phoneticPr fontId="11"/>
  </si>
  <si>
    <t>公的金融（手数料）</t>
  </si>
  <si>
    <t>民間金融（手数料）</t>
  </si>
  <si>
    <t>生命保険</t>
  </si>
  <si>
    <t>保険</t>
  </si>
  <si>
    <t>損害保険</t>
  </si>
  <si>
    <t>不動産仲介・管理業</t>
  </si>
  <si>
    <t>072</t>
    <phoneticPr fontId="11"/>
  </si>
  <si>
    <t>23</t>
    <phoneticPr fontId="11"/>
  </si>
  <si>
    <t>不動産　　　　　　　</t>
  </si>
  <si>
    <t>08</t>
    <phoneticPr fontId="11"/>
  </si>
  <si>
    <t>不動産賃貸業</t>
  </si>
  <si>
    <t>住宅賃貸料</t>
    <phoneticPr fontId="11"/>
  </si>
  <si>
    <t>073</t>
    <phoneticPr fontId="11"/>
  </si>
  <si>
    <t>住宅賃貸料（帰属家賃）</t>
    <rPh sb="0" eb="2">
      <t>ジュウタク</t>
    </rPh>
    <rPh sb="2" eb="5">
      <t>チンタイリョウ</t>
    </rPh>
    <rPh sb="6" eb="8">
      <t>キゾク</t>
    </rPh>
    <rPh sb="8" eb="10">
      <t>ヤチン</t>
    </rPh>
    <phoneticPr fontId="11"/>
  </si>
  <si>
    <t>074</t>
    <phoneticPr fontId="11"/>
  </si>
  <si>
    <t>鉄道旅客輸送</t>
  </si>
  <si>
    <t>075</t>
    <phoneticPr fontId="11"/>
  </si>
  <si>
    <t>24</t>
    <phoneticPr fontId="11"/>
  </si>
  <si>
    <t>運輸</t>
    <rPh sb="0" eb="2">
      <t>ウンユ</t>
    </rPh>
    <phoneticPr fontId="15"/>
  </si>
  <si>
    <t>09</t>
    <phoneticPr fontId="11"/>
  </si>
  <si>
    <t>運輸</t>
    <phoneticPr fontId="15"/>
  </si>
  <si>
    <t>鉄道貨物輸送</t>
  </si>
  <si>
    <t>バス</t>
  </si>
  <si>
    <t>道路旅客輸送</t>
  </si>
  <si>
    <t>076</t>
    <phoneticPr fontId="11"/>
  </si>
  <si>
    <t>道路輸送（自家輸送を除く。）</t>
    <rPh sb="7" eb="9">
      <t>ユソウ</t>
    </rPh>
    <phoneticPr fontId="11"/>
  </si>
  <si>
    <t>ハイヤー・タクシー</t>
  </si>
  <si>
    <t>道路貨物輸送（自家輸送を除く。）</t>
    <rPh sb="7" eb="9">
      <t>ジカ</t>
    </rPh>
    <rPh sb="9" eb="11">
      <t>ユソウ</t>
    </rPh>
    <phoneticPr fontId="11"/>
  </si>
  <si>
    <t>自家輸送（旅客自動車）</t>
    <rPh sb="2" eb="4">
      <t>ユソウ</t>
    </rPh>
    <rPh sb="7" eb="10">
      <t>ジドウシャ</t>
    </rPh>
    <phoneticPr fontId="11"/>
  </si>
  <si>
    <t>自家輸送（旅客自動車）</t>
    <rPh sb="7" eb="10">
      <t>ジドウシャ</t>
    </rPh>
    <phoneticPr fontId="11"/>
  </si>
  <si>
    <t>077</t>
    <phoneticPr fontId="11"/>
  </si>
  <si>
    <t>自家輸送</t>
    <phoneticPr fontId="11"/>
  </si>
  <si>
    <t>○</t>
    <phoneticPr fontId="15"/>
  </si>
  <si>
    <t>自家輸送（貨物自動車）</t>
    <rPh sb="2" eb="4">
      <t>ユソウ</t>
    </rPh>
    <rPh sb="7" eb="10">
      <t>ジドウシャ</t>
    </rPh>
    <phoneticPr fontId="11"/>
  </si>
  <si>
    <t>自家輸送（貨物自動車）</t>
    <rPh sb="7" eb="10">
      <t>ジドウシャ</t>
    </rPh>
    <phoneticPr fontId="11"/>
  </si>
  <si>
    <t>外洋輸送</t>
  </si>
  <si>
    <t>078</t>
    <phoneticPr fontId="11"/>
  </si>
  <si>
    <t>沿海・内水面輸送</t>
  </si>
  <si>
    <t>沿海・内水面旅客輸送</t>
  </si>
  <si>
    <t>沿海・内水面貨物輸送</t>
  </si>
  <si>
    <t>港湾運送</t>
  </si>
  <si>
    <t>079</t>
    <phoneticPr fontId="11"/>
  </si>
  <si>
    <t>国際航空輸送</t>
  </si>
  <si>
    <t>国内航空旅客輸送</t>
  </si>
  <si>
    <t>国内航空貨物輸送</t>
  </si>
  <si>
    <t>航空機使用事業</t>
  </si>
  <si>
    <t>貨物利用運送</t>
    <rPh sb="2" eb="4">
      <t>リヨウ</t>
    </rPh>
    <rPh sb="4" eb="6">
      <t>ウンソウ</t>
    </rPh>
    <phoneticPr fontId="11"/>
  </si>
  <si>
    <t>080</t>
    <phoneticPr fontId="11"/>
  </si>
  <si>
    <t>081</t>
    <phoneticPr fontId="11"/>
  </si>
  <si>
    <t>こん包</t>
  </si>
  <si>
    <t>082</t>
    <phoneticPr fontId="11"/>
  </si>
  <si>
    <t>運輸附帯サービス</t>
    <rPh sb="2" eb="4">
      <t>フタイ</t>
    </rPh>
    <phoneticPr fontId="15"/>
  </si>
  <si>
    <t>道路輸送施設提供</t>
  </si>
  <si>
    <t>その他の運輸附帯サービス</t>
    <rPh sb="6" eb="8">
      <t>フタイ</t>
    </rPh>
    <phoneticPr fontId="15"/>
  </si>
  <si>
    <t>水運施設管理★★</t>
  </si>
  <si>
    <t>水運附帯サービス</t>
    <rPh sb="2" eb="4">
      <t>フタイ</t>
    </rPh>
    <phoneticPr fontId="11"/>
  </si>
  <si>
    <t>航空施設管理（国公営）★★</t>
  </si>
  <si>
    <t>航空施設管理（産業）</t>
  </si>
  <si>
    <t>航空附帯サービス</t>
    <rPh sb="2" eb="4">
      <t>フタイ</t>
    </rPh>
    <phoneticPr fontId="11"/>
  </si>
  <si>
    <t>旅行・その他の運輸附帯サービス</t>
    <rPh sb="9" eb="11">
      <t>フタイ</t>
    </rPh>
    <phoneticPr fontId="11"/>
  </si>
  <si>
    <t>郵便・信書便</t>
    <rPh sb="3" eb="5">
      <t>シンショ</t>
    </rPh>
    <rPh sb="5" eb="6">
      <t>ビン</t>
    </rPh>
    <phoneticPr fontId="11"/>
  </si>
  <si>
    <t>083</t>
    <phoneticPr fontId="11"/>
  </si>
  <si>
    <t>25</t>
    <phoneticPr fontId="11"/>
  </si>
  <si>
    <t>情報通信</t>
    <rPh sb="0" eb="2">
      <t>ジョウホウ</t>
    </rPh>
    <rPh sb="2" eb="4">
      <t>ツウシン</t>
    </rPh>
    <phoneticPr fontId="11"/>
  </si>
  <si>
    <t>10</t>
    <phoneticPr fontId="11"/>
  </si>
  <si>
    <t>固定電気通信</t>
    <rPh sb="0" eb="2">
      <t>コテイ</t>
    </rPh>
    <rPh sb="2" eb="4">
      <t>デンキ</t>
    </rPh>
    <rPh sb="4" eb="6">
      <t>ツウシン</t>
    </rPh>
    <phoneticPr fontId="11"/>
  </si>
  <si>
    <t>電気通信</t>
  </si>
  <si>
    <t>移動電気通信</t>
    <rPh sb="0" eb="2">
      <t>イドウ</t>
    </rPh>
    <rPh sb="2" eb="4">
      <t>デンキ</t>
    </rPh>
    <rPh sb="4" eb="6">
      <t>ツウシン</t>
    </rPh>
    <phoneticPr fontId="11"/>
  </si>
  <si>
    <t>その他の電気通信</t>
    <phoneticPr fontId="11"/>
  </si>
  <si>
    <t>その他の通信サービス</t>
  </si>
  <si>
    <t>公共放送</t>
  </si>
  <si>
    <t>084</t>
    <phoneticPr fontId="11"/>
  </si>
  <si>
    <t>民間放送</t>
  </si>
  <si>
    <t>有線放送</t>
  </si>
  <si>
    <t>○</t>
    <phoneticPr fontId="11"/>
  </si>
  <si>
    <t>情報サービス</t>
    <rPh sb="0" eb="2">
      <t>ジョウホウ</t>
    </rPh>
    <phoneticPr fontId="11"/>
  </si>
  <si>
    <t>085</t>
    <phoneticPr fontId="11"/>
  </si>
  <si>
    <t>ソフトウェア業</t>
  </si>
  <si>
    <t>情報処理・提供サービス</t>
  </si>
  <si>
    <t>インターネット附随サービス</t>
    <rPh sb="7" eb="9">
      <t>フズイ</t>
    </rPh>
    <phoneticPr fontId="11"/>
  </si>
  <si>
    <t>086</t>
    <phoneticPr fontId="11"/>
  </si>
  <si>
    <t>映像・音声・文字情報制作業</t>
    <rPh sb="0" eb="2">
      <t>エイゾウ</t>
    </rPh>
    <rPh sb="3" eb="5">
      <t>オンセイ</t>
    </rPh>
    <rPh sb="6" eb="8">
      <t>モジ</t>
    </rPh>
    <rPh sb="8" eb="10">
      <t>ジョウホウ</t>
    </rPh>
    <rPh sb="10" eb="12">
      <t>セイサク</t>
    </rPh>
    <rPh sb="12" eb="13">
      <t>ギョウ</t>
    </rPh>
    <phoneticPr fontId="11"/>
  </si>
  <si>
    <t>映像・音声・文字情報制作</t>
    <rPh sb="0" eb="2">
      <t>エイゾウ</t>
    </rPh>
    <rPh sb="3" eb="5">
      <t>オンセイ</t>
    </rPh>
    <rPh sb="6" eb="8">
      <t>モジ</t>
    </rPh>
    <rPh sb="8" eb="10">
      <t>ジョウホウ</t>
    </rPh>
    <rPh sb="10" eb="12">
      <t>セイサク</t>
    </rPh>
    <phoneticPr fontId="11"/>
  </si>
  <si>
    <t>087</t>
    <phoneticPr fontId="11"/>
  </si>
  <si>
    <t>新聞</t>
    <rPh sb="0" eb="2">
      <t>シンブン</t>
    </rPh>
    <phoneticPr fontId="11"/>
  </si>
  <si>
    <t>出版</t>
    <rPh sb="0" eb="2">
      <t>シュッパン</t>
    </rPh>
    <phoneticPr fontId="11"/>
  </si>
  <si>
    <t>公務（中央）★★</t>
  </si>
  <si>
    <t>公務（中央）</t>
  </si>
  <si>
    <t>088</t>
    <phoneticPr fontId="11"/>
  </si>
  <si>
    <t>26</t>
    <phoneticPr fontId="11"/>
  </si>
  <si>
    <t>公務　　　　　　　　</t>
  </si>
  <si>
    <t>11</t>
    <phoneticPr fontId="11"/>
  </si>
  <si>
    <t>公務（地方）★★</t>
  </si>
  <si>
    <t>公務（地方）</t>
  </si>
  <si>
    <t>学校教育（国公立）★★</t>
  </si>
  <si>
    <t>学校教育</t>
  </si>
  <si>
    <t>089</t>
    <phoneticPr fontId="11"/>
  </si>
  <si>
    <t>27</t>
    <phoneticPr fontId="11"/>
  </si>
  <si>
    <t>教育・研究　　　　　</t>
  </si>
  <si>
    <t>12</t>
    <phoneticPr fontId="11"/>
  </si>
  <si>
    <t>サービス</t>
    <phoneticPr fontId="15"/>
  </si>
  <si>
    <t>学校教育（私立）★</t>
  </si>
  <si>
    <t>社会教育（国公立）★★</t>
  </si>
  <si>
    <t>社会教育・その他の教育</t>
    <phoneticPr fontId="11"/>
  </si>
  <si>
    <t>社会教育（非営利）★</t>
  </si>
  <si>
    <t>その他の教育訓練機関（国公立）★★</t>
    <phoneticPr fontId="11"/>
  </si>
  <si>
    <t>その他の教育訓練機関（産業）</t>
  </si>
  <si>
    <t>自然科学研究機関（国公立）★★</t>
  </si>
  <si>
    <t>学術研究機関</t>
  </si>
  <si>
    <t>090</t>
    <phoneticPr fontId="11"/>
  </si>
  <si>
    <t>人文科学研究機関（国公立）★★</t>
  </si>
  <si>
    <t>自然科学研究機関（非営利）★</t>
  </si>
  <si>
    <t>人文科学研究機関（非営利）★</t>
  </si>
  <si>
    <t>自然科学研究機関（産業）</t>
  </si>
  <si>
    <t>人文科学研究機関（産業）</t>
  </si>
  <si>
    <t>企業内研究開発</t>
  </si>
  <si>
    <t>医療（入院診療）</t>
    <rPh sb="3" eb="5">
      <t>ニュウイン</t>
    </rPh>
    <rPh sb="5" eb="7">
      <t>シンリョウ</t>
    </rPh>
    <phoneticPr fontId="11"/>
  </si>
  <si>
    <t>医療</t>
    <rPh sb="0" eb="2">
      <t>イリョウ</t>
    </rPh>
    <phoneticPr fontId="11"/>
  </si>
  <si>
    <t>091</t>
    <phoneticPr fontId="11"/>
  </si>
  <si>
    <t>医療・保健</t>
    <rPh sb="0" eb="2">
      <t>イリョウ</t>
    </rPh>
    <rPh sb="3" eb="5">
      <t>ホケン</t>
    </rPh>
    <phoneticPr fontId="11"/>
  </si>
  <si>
    <t>28</t>
    <phoneticPr fontId="11"/>
  </si>
  <si>
    <t>医療・保健・社会保障・介護</t>
    <rPh sb="0" eb="2">
      <t>イリョウ</t>
    </rPh>
    <rPh sb="3" eb="5">
      <t>ホケン</t>
    </rPh>
    <rPh sb="6" eb="8">
      <t>シャカイ</t>
    </rPh>
    <rPh sb="8" eb="10">
      <t>ホショウ</t>
    </rPh>
    <rPh sb="11" eb="13">
      <t>カイゴ</t>
    </rPh>
    <phoneticPr fontId="11"/>
  </si>
  <si>
    <t>医療（入院外診療）</t>
    <rPh sb="3" eb="5">
      <t>ニュウイン</t>
    </rPh>
    <rPh sb="5" eb="6">
      <t>ガイ</t>
    </rPh>
    <rPh sb="6" eb="8">
      <t>シンリョウ</t>
    </rPh>
    <phoneticPr fontId="11"/>
  </si>
  <si>
    <t>医療（歯科診療）</t>
    <rPh sb="3" eb="5">
      <t>シカ</t>
    </rPh>
    <rPh sb="5" eb="7">
      <t>シンリョウ</t>
    </rPh>
    <phoneticPr fontId="11"/>
  </si>
  <si>
    <t>医療（調剤）</t>
    <rPh sb="0" eb="2">
      <t>イリョウ</t>
    </rPh>
    <rPh sb="3" eb="5">
      <t>チョウザイ</t>
    </rPh>
    <phoneticPr fontId="15"/>
  </si>
  <si>
    <t>医療（その他の医療サービス）</t>
    <rPh sb="0" eb="2">
      <t>イリョウ</t>
    </rPh>
    <rPh sb="5" eb="6">
      <t>タ</t>
    </rPh>
    <rPh sb="7" eb="9">
      <t>イリョウ</t>
    </rPh>
    <phoneticPr fontId="11"/>
  </si>
  <si>
    <t>保健衛生（国公立）★★</t>
  </si>
  <si>
    <t>保健衛生</t>
    <rPh sb="0" eb="2">
      <t>ホケン</t>
    </rPh>
    <rPh sb="2" eb="4">
      <t>エイセイ</t>
    </rPh>
    <phoneticPr fontId="11"/>
  </si>
  <si>
    <t>保健衛生（産業）</t>
  </si>
  <si>
    <t>社会保険事業★★</t>
    <phoneticPr fontId="15"/>
  </si>
  <si>
    <t>社会保険・社会福祉</t>
    <rPh sb="0" eb="2">
      <t>シャカイ</t>
    </rPh>
    <rPh sb="2" eb="4">
      <t>ホケン</t>
    </rPh>
    <rPh sb="5" eb="7">
      <t>シャカイ</t>
    </rPh>
    <rPh sb="7" eb="9">
      <t>フクシ</t>
    </rPh>
    <phoneticPr fontId="11"/>
  </si>
  <si>
    <t>092</t>
    <phoneticPr fontId="11"/>
  </si>
  <si>
    <t>社会福祉（国公立）★★</t>
  </si>
  <si>
    <t>社会福祉（非営利）★</t>
  </si>
  <si>
    <t>社会福祉（産業）</t>
    <rPh sb="5" eb="7">
      <t>サンギョウ</t>
    </rPh>
    <phoneticPr fontId="11"/>
  </si>
  <si>
    <t>介護（施設サービス）</t>
    <rPh sb="0" eb="2">
      <t>カイゴ</t>
    </rPh>
    <rPh sb="3" eb="5">
      <t>シセツ</t>
    </rPh>
    <phoneticPr fontId="11"/>
  </si>
  <si>
    <t>介護</t>
    <rPh sb="0" eb="2">
      <t>カイゴ</t>
    </rPh>
    <phoneticPr fontId="11"/>
  </si>
  <si>
    <t>093</t>
    <phoneticPr fontId="11"/>
  </si>
  <si>
    <t>介護（施設サービスを除く。）</t>
    <rPh sb="0" eb="2">
      <t>カイゴ</t>
    </rPh>
    <rPh sb="3" eb="5">
      <t>シセツ</t>
    </rPh>
    <rPh sb="10" eb="11">
      <t>ノゾ</t>
    </rPh>
    <phoneticPr fontId="11"/>
  </si>
  <si>
    <t>対企業民間非営利団体</t>
  </si>
  <si>
    <t>その他の非営利団体サービス</t>
    <rPh sb="4" eb="7">
      <t>ヒエイリ</t>
    </rPh>
    <rPh sb="7" eb="9">
      <t>ダンタイ</t>
    </rPh>
    <phoneticPr fontId="11"/>
  </si>
  <si>
    <t>094</t>
    <phoneticPr fontId="11"/>
  </si>
  <si>
    <t>その他の公共サービス</t>
    <rPh sb="4" eb="6">
      <t>コウキョウ</t>
    </rPh>
    <phoneticPr fontId="11"/>
  </si>
  <si>
    <t>29</t>
    <phoneticPr fontId="15"/>
  </si>
  <si>
    <t>対家計民間非営利団体（別掲を除く。）★</t>
    <phoneticPr fontId="15"/>
  </si>
  <si>
    <t>○</t>
    <phoneticPr fontId="5"/>
  </si>
  <si>
    <t>物品賃貸業（貸自動車を除く。）</t>
    <phoneticPr fontId="15"/>
  </si>
  <si>
    <t>物品賃貸業（貸自動車業を除く。）</t>
    <phoneticPr fontId="11"/>
  </si>
  <si>
    <t>096</t>
    <phoneticPr fontId="11"/>
  </si>
  <si>
    <t>30</t>
    <phoneticPr fontId="11"/>
  </si>
  <si>
    <t>対事業所サービス</t>
    <phoneticPr fontId="11"/>
  </si>
  <si>
    <t>産業用機械器具（建設機械器具を除く。）賃貸業</t>
    <phoneticPr fontId="15"/>
  </si>
  <si>
    <t>建設機械器具賃貸業</t>
  </si>
  <si>
    <t>電子計算機・同関連機器賃貸業</t>
  </si>
  <si>
    <t>事務用機械器具（電算機等を除く。）賃貸業</t>
    <phoneticPr fontId="15"/>
  </si>
  <si>
    <t>スポーツ・娯楽用品・その他の物品賃貸業</t>
  </si>
  <si>
    <t>貸自動車業</t>
  </si>
  <si>
    <t>貸自動車業</t>
    <rPh sb="0" eb="1">
      <t>カ</t>
    </rPh>
    <rPh sb="1" eb="4">
      <t>ジドウシャ</t>
    </rPh>
    <rPh sb="4" eb="5">
      <t>ギョウ</t>
    </rPh>
    <phoneticPr fontId="11"/>
  </si>
  <si>
    <t>095</t>
    <phoneticPr fontId="11"/>
  </si>
  <si>
    <t>広告</t>
    <phoneticPr fontId="11"/>
  </si>
  <si>
    <t>テレビ・ラジオ広告</t>
  </si>
  <si>
    <t>新聞・雑誌・その他の広告</t>
  </si>
  <si>
    <t>自動車整備</t>
    <rPh sb="0" eb="3">
      <t>ジドウシャ</t>
    </rPh>
    <rPh sb="3" eb="5">
      <t>セイビ</t>
    </rPh>
    <phoneticPr fontId="15"/>
  </si>
  <si>
    <t>自動車整備</t>
    <rPh sb="0" eb="3">
      <t>ジドウシャ</t>
    </rPh>
    <rPh sb="3" eb="5">
      <t>セイビ</t>
    </rPh>
    <phoneticPr fontId="11"/>
  </si>
  <si>
    <t>097</t>
    <phoneticPr fontId="11"/>
  </si>
  <si>
    <t>自動車整備・機械修理</t>
    <phoneticPr fontId="11"/>
  </si>
  <si>
    <t>機械修理</t>
  </si>
  <si>
    <t>法務・財務・会計サービス</t>
  </si>
  <si>
    <t>その他の対事業所サービス</t>
    <rPh sb="2" eb="3">
      <t>ホカ</t>
    </rPh>
    <rPh sb="4" eb="5">
      <t>タイ</t>
    </rPh>
    <rPh sb="5" eb="8">
      <t>ジギョウショ</t>
    </rPh>
    <phoneticPr fontId="11"/>
  </si>
  <si>
    <t>098</t>
    <phoneticPr fontId="11"/>
  </si>
  <si>
    <t>土木建築サービス</t>
  </si>
  <si>
    <t>労働者派遣サービス</t>
  </si>
  <si>
    <t>建物サービス</t>
  </si>
  <si>
    <t>警備業</t>
    <rPh sb="0" eb="3">
      <t>ケイビギョウ</t>
    </rPh>
    <phoneticPr fontId="11"/>
  </si>
  <si>
    <t>宿泊業</t>
    <rPh sb="0" eb="2">
      <t>シュクハク</t>
    </rPh>
    <rPh sb="2" eb="3">
      <t>ギョウ</t>
    </rPh>
    <phoneticPr fontId="11"/>
  </si>
  <si>
    <t>101</t>
    <phoneticPr fontId="11"/>
  </si>
  <si>
    <t>31</t>
    <phoneticPr fontId="11"/>
  </si>
  <si>
    <t>対個人サービス</t>
    <rPh sb="0" eb="1">
      <t>タイ</t>
    </rPh>
    <rPh sb="1" eb="3">
      <t>コジン</t>
    </rPh>
    <phoneticPr fontId="15"/>
  </si>
  <si>
    <t>飲食サービス</t>
    <rPh sb="0" eb="2">
      <t>インショク</t>
    </rPh>
    <phoneticPr fontId="11"/>
  </si>
  <si>
    <t>100</t>
    <phoneticPr fontId="11"/>
  </si>
  <si>
    <t>洗濯業</t>
    <phoneticPr fontId="11"/>
  </si>
  <si>
    <t>洗濯・理容・美容・浴場業</t>
    <rPh sb="0" eb="2">
      <t>センタク</t>
    </rPh>
    <rPh sb="3" eb="5">
      <t>リヨウ</t>
    </rPh>
    <rPh sb="6" eb="8">
      <t>ビヨウ</t>
    </rPh>
    <rPh sb="9" eb="11">
      <t>ヨクジョウ</t>
    </rPh>
    <rPh sb="11" eb="12">
      <t>ギョウ</t>
    </rPh>
    <phoneticPr fontId="11"/>
  </si>
  <si>
    <t>102</t>
    <phoneticPr fontId="11"/>
  </si>
  <si>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</si>
  <si>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</si>
  <si>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</si>
  <si>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11"/>
  </si>
  <si>
    <t>映画館</t>
  </si>
  <si>
    <t>娯楽サービス</t>
    <rPh sb="0" eb="2">
      <t>ゴラク</t>
    </rPh>
    <phoneticPr fontId="11"/>
  </si>
  <si>
    <t>099</t>
    <phoneticPr fontId="11"/>
  </si>
  <si>
    <t>興行場（映画館を除く。）・興行団</t>
    <rPh sb="0" eb="2">
      <t>コウギョウ</t>
    </rPh>
    <rPh sb="2" eb="3">
      <t>ジョウ</t>
    </rPh>
    <rPh sb="4" eb="7">
      <t>エイガカン</t>
    </rPh>
    <rPh sb="13" eb="15">
      <t>コウギョウ</t>
    </rPh>
    <rPh sb="15" eb="16">
      <t>ダン</t>
    </rPh>
    <phoneticPr fontId="11"/>
  </si>
  <si>
    <t>競輪・競馬等の競走場・競技団</t>
  </si>
  <si>
    <t>スポーツ施設提供業・公園・遊園地</t>
  </si>
  <si>
    <t>遊戯場</t>
  </si>
  <si>
    <t>その他の娯楽</t>
  </si>
  <si>
    <t>写真業</t>
  </si>
  <si>
    <t>103</t>
    <phoneticPr fontId="15"/>
  </si>
  <si>
    <t>冠婚葬祭業</t>
  </si>
  <si>
    <t>個人教授業</t>
    <rPh sb="4" eb="5">
      <t>ギョウ</t>
    </rPh>
    <phoneticPr fontId="11"/>
  </si>
  <si>
    <t>各種修理業（別掲を除く。）</t>
    <phoneticPr fontId="15"/>
  </si>
  <si>
    <t>事務用品</t>
    <rPh sb="0" eb="2">
      <t>ジム</t>
    </rPh>
    <rPh sb="2" eb="4">
      <t>ヨウヒン</t>
    </rPh>
    <phoneticPr fontId="11"/>
  </si>
  <si>
    <t>104</t>
    <phoneticPr fontId="11"/>
  </si>
  <si>
    <t>32</t>
    <phoneticPr fontId="11"/>
  </si>
  <si>
    <t>分類不明</t>
    <phoneticPr fontId="11"/>
  </si>
  <si>
    <t>分類不明</t>
    <rPh sb="0" eb="2">
      <t>ブンルイ</t>
    </rPh>
    <rPh sb="2" eb="4">
      <t>フメイ</t>
    </rPh>
    <phoneticPr fontId="11"/>
  </si>
  <si>
    <t>105</t>
    <phoneticPr fontId="11"/>
  </si>
  <si>
    <t>33</t>
    <phoneticPr fontId="11"/>
  </si>
  <si>
    <t>（注）基本分類（行518部門×列397部門）と統合小分類（190分類）は平成23年産業連関表（総務省）部門分類コード表のもの。★★は政府サービス生産者、★は対家計民間非営利サービス生産者</t>
    <rPh sb="1" eb="2">
      <t>チュウ</t>
    </rPh>
    <rPh sb="3" eb="5">
      <t>キホン</t>
    </rPh>
    <rPh sb="5" eb="7">
      <t>ブンルイ</t>
    </rPh>
    <rPh sb="8" eb="9">
      <t>ギョウ</t>
    </rPh>
    <rPh sb="12" eb="14">
      <t>ブモン</t>
    </rPh>
    <rPh sb="15" eb="16">
      <t>レツ</t>
    </rPh>
    <rPh sb="19" eb="21">
      <t>ブモン</t>
    </rPh>
    <rPh sb="23" eb="25">
      <t>トウゴウ</t>
    </rPh>
    <rPh sb="25" eb="28">
      <t>ショウブンルイ</t>
    </rPh>
    <rPh sb="32" eb="34">
      <t>ブンルイ</t>
    </rPh>
    <rPh sb="36" eb="38">
      <t>ヘイセイ</t>
    </rPh>
    <rPh sb="40" eb="41">
      <t>ネン</t>
    </rPh>
    <rPh sb="41" eb="43">
      <t>サンギョウ</t>
    </rPh>
    <rPh sb="43" eb="46">
      <t>レンカンヒョウ</t>
    </rPh>
    <rPh sb="51" eb="53">
      <t>ブモン</t>
    </rPh>
    <rPh sb="53" eb="55">
      <t>ブンルイ</t>
    </rPh>
    <rPh sb="58" eb="59">
      <t>ヒョウ</t>
    </rPh>
    <rPh sb="66" eb="68">
      <t>セイフ</t>
    </rPh>
    <rPh sb="72" eb="75">
      <t>セイサンシャ</t>
    </rPh>
    <rPh sb="78" eb="79">
      <t>タイ</t>
    </rPh>
    <rPh sb="79" eb="81">
      <t>カケイ</t>
    </rPh>
    <rPh sb="81" eb="83">
      <t>ミンカン</t>
    </rPh>
    <rPh sb="83" eb="86">
      <t>ヒエイリ</t>
    </rPh>
    <rPh sb="90" eb="93">
      <t>セイサンシャ</t>
    </rPh>
    <phoneticPr fontId="15"/>
  </si>
  <si>
    <t>【用語解説】</t>
  </si>
  <si>
    <t>生産者価格</t>
    <phoneticPr fontId="5"/>
  </si>
  <si>
    <t>生産者が出荷するときの価格。</t>
  </si>
  <si>
    <t>購入者価格</t>
    <phoneticPr fontId="5"/>
  </si>
  <si>
    <t>消費者が通常、店で購入するときの価格で生産者価格に流通コスト等が含まれたもの。</t>
  </si>
  <si>
    <t>市内自給率</t>
    <phoneticPr fontId="5"/>
  </si>
  <si>
    <t>市内需要のうち市内産品でまかなわれた割合。</t>
    <phoneticPr fontId="5"/>
  </si>
  <si>
    <t>粗付加価値率</t>
    <phoneticPr fontId="5"/>
  </si>
  <si>
    <t>各産業の粗付加価値額をその産業の市内生産額で除した割合。</t>
    <phoneticPr fontId="5"/>
  </si>
  <si>
    <t>投入係数</t>
    <phoneticPr fontId="5"/>
  </si>
  <si>
    <t>各産業の市内生産額を１とした場合の原材料や生産要素への投入額を構成比で表したもの。</t>
    <rPh sb="0" eb="3">
      <t>カクサンギョウ</t>
    </rPh>
    <phoneticPr fontId="5"/>
  </si>
  <si>
    <t>雇用者所得率</t>
    <phoneticPr fontId="5"/>
  </si>
  <si>
    <t>雇用者所得をその産業の市内生産額で除した割合。</t>
    <phoneticPr fontId="5"/>
  </si>
  <si>
    <t>（平均）消費性向</t>
    <phoneticPr fontId="5"/>
  </si>
  <si>
    <t>可処分所得（世帯の実収入から税金や社会保障負担等を差引いたもの）に占める消費支出額の割合。
　⇒0.72（中国地方）　『出典：家計調査年報（総務省統計局）』</t>
    <rPh sb="53" eb="55">
      <t>チュウゴク</t>
    </rPh>
    <rPh sb="55" eb="57">
      <t>チホウ</t>
    </rPh>
    <phoneticPr fontId="5"/>
  </si>
  <si>
    <t>逆行列係数
（開放経済型）</t>
    <phoneticPr fontId="5"/>
  </si>
  <si>
    <t>逆行列係数はある産業に対して1単位の最終需要が生じたときに、各産業の生産の誘発がどのくらいになるか（生産波及）を示すもので、開放型は「波及効果は地域外に漏れる」ことを前提に計算された逆行列係数表。</t>
  </si>
  <si>
    <t>産業部門別消費構成比</t>
    <phoneticPr fontId="5"/>
  </si>
  <si>
    <t>民間消費支出の全産業合計額を１としたときの各産業の構成比。</t>
    <rPh sb="0" eb="2">
      <t>ミンカン</t>
    </rPh>
    <rPh sb="2" eb="4">
      <t>ショウヒ</t>
    </rPh>
    <rPh sb="4" eb="6">
      <t>シシュツ</t>
    </rPh>
    <rPh sb="7" eb="10">
      <t>ゼンサンギョウ</t>
    </rPh>
    <rPh sb="10" eb="12">
      <t>ゴウケイ</t>
    </rPh>
    <rPh sb="12" eb="13">
      <t>ガク</t>
    </rPh>
    <rPh sb="21" eb="24">
      <t>カクサンギョウ</t>
    </rPh>
    <rPh sb="25" eb="27">
      <t>コウセイ</t>
    </rPh>
    <rPh sb="27" eb="28">
      <t>ヒ</t>
    </rPh>
    <phoneticPr fontId="5"/>
  </si>
  <si>
    <t>市内通勤者比率</t>
    <phoneticPr fontId="5"/>
  </si>
  <si>
    <t>市内就業者のうち市内から通勤している人の割合。
　⇒0.75　『出典：平成22年国勢調査従業地・通学地による人口・産業等集計（総務省統計局）』</t>
    <phoneticPr fontId="5"/>
  </si>
  <si>
    <t>③を生産者価格に変換</t>
    <rPh sb="2" eb="5">
      <t>セイサンシャ</t>
    </rPh>
    <rPh sb="5" eb="7">
      <t>カカク</t>
    </rPh>
    <rPh sb="8" eb="10">
      <t>ヘンカン</t>
    </rPh>
    <phoneticPr fontId="5"/>
  </si>
  <si>
    <t>④を生産者価格に変換</t>
    <rPh sb="2" eb="5">
      <t>セイサンシャ</t>
    </rPh>
    <rPh sb="5" eb="7">
      <t>カカク</t>
    </rPh>
    <rPh sb="8" eb="10">
      <t>ヘンカン</t>
    </rPh>
    <phoneticPr fontId="5"/>
  </si>
  <si>
    <t>市税増収効果</t>
    <rPh sb="0" eb="2">
      <t>シゼイ</t>
    </rPh>
    <rPh sb="2" eb="4">
      <t>ゾウシュウ</t>
    </rPh>
    <rPh sb="4" eb="6">
      <t>コウカ</t>
    </rPh>
    <phoneticPr fontId="5"/>
  </si>
  <si>
    <t>周南市市税のＧＤＰ負担率</t>
    <rPh sb="0" eb="2">
      <t>シュウナン</t>
    </rPh>
    <rPh sb="2" eb="3">
      <t>シ</t>
    </rPh>
    <rPh sb="3" eb="5">
      <t>シゼイ</t>
    </rPh>
    <rPh sb="9" eb="12">
      <t>フタンリツ</t>
    </rPh>
    <phoneticPr fontId="5"/>
  </si>
  <si>
    <t>出典：「山口県統計年鑑」、「山口県市町民経済計算」</t>
    <rPh sb="0" eb="2">
      <t>シュッテン</t>
    </rPh>
    <rPh sb="4" eb="7">
      <t>ヤマグチケン</t>
    </rPh>
    <rPh sb="7" eb="9">
      <t>トウケイ</t>
    </rPh>
    <rPh sb="9" eb="11">
      <t>ネンカン</t>
    </rPh>
    <rPh sb="14" eb="17">
      <t>ヤマグチケン</t>
    </rPh>
    <rPh sb="17" eb="18">
      <t>シ</t>
    </rPh>
    <rPh sb="18" eb="19">
      <t>マチ</t>
    </rPh>
    <rPh sb="19" eb="20">
      <t>ミン</t>
    </rPh>
    <rPh sb="20" eb="22">
      <t>ケイザイ</t>
    </rPh>
    <rPh sb="22" eb="24">
      <t>ケイサン</t>
    </rPh>
    <phoneticPr fontId="5"/>
  </si>
  <si>
    <t>（％）</t>
    <phoneticPr fontId="5"/>
  </si>
  <si>
    <t>市税収入額</t>
    <rPh sb="0" eb="2">
      <t>シゼイ</t>
    </rPh>
    <rPh sb="2" eb="5">
      <t>シュウニュウガク</t>
    </rPh>
    <phoneticPr fontId="5"/>
  </si>
  <si>
    <t>市内総生産</t>
    <rPh sb="0" eb="2">
      <t>シナイ</t>
    </rPh>
    <rPh sb="2" eb="5">
      <t>ソウセイサン</t>
    </rPh>
    <phoneticPr fontId="5"/>
  </si>
  <si>
    <t>ＧＤＰ負担率</t>
    <rPh sb="3" eb="6">
      <t>フタンリツ</t>
    </rPh>
    <phoneticPr fontId="5"/>
  </si>
  <si>
    <t>間接一次効果</t>
    <rPh sb="0" eb="2">
      <t>カンセツ</t>
    </rPh>
    <rPh sb="2" eb="4">
      <t>イチジ</t>
    </rPh>
    <rPh sb="4" eb="6">
      <t>コウカ</t>
    </rPh>
    <phoneticPr fontId="5"/>
  </si>
  <si>
    <t>間接二次効果</t>
    <rPh sb="0" eb="2">
      <t>カンセツ</t>
    </rPh>
    <rPh sb="2" eb="4">
      <t>ニジ</t>
    </rPh>
    <rPh sb="4" eb="6">
      <t>コウカ</t>
    </rPh>
    <phoneticPr fontId="5"/>
  </si>
  <si>
    <t>間接効果合計</t>
    <rPh sb="0" eb="2">
      <t>カンセツ</t>
    </rPh>
    <rPh sb="2" eb="4">
      <t>コウカ</t>
    </rPh>
    <rPh sb="4" eb="6">
      <t>ゴウケイ</t>
    </rPh>
    <phoneticPr fontId="5"/>
  </si>
  <si>
    <t>平成20年度</t>
    <rPh sb="0" eb="2">
      <t>ヘイセイ</t>
    </rPh>
    <rPh sb="4" eb="6">
      <t>ネンド</t>
    </rPh>
    <phoneticPr fontId="5"/>
  </si>
  <si>
    <t>①</t>
    <phoneticPr fontId="5"/>
  </si>
  <si>
    <t>②</t>
    <phoneticPr fontId="5"/>
  </si>
  <si>
    <t>③</t>
    <phoneticPr fontId="5"/>
  </si>
  <si>
    <t>④</t>
    <phoneticPr fontId="5"/>
  </si>
  <si>
    <t>⑤=①+④</t>
    <phoneticPr fontId="5"/>
  </si>
  <si>
    <t>平成21年度</t>
    <rPh sb="0" eb="2">
      <t>ヘイセイ</t>
    </rPh>
    <rPh sb="4" eb="6">
      <t>ネンド</t>
    </rPh>
    <phoneticPr fontId="5"/>
  </si>
  <si>
    <r>
      <rPr>
        <sz val="10"/>
        <rFont val="ＭＳ ゴシック"/>
        <family val="3"/>
        <charset val="128"/>
      </rPr>
      <t>Ａ</t>
    </r>
    <phoneticPr fontId="5"/>
  </si>
  <si>
    <t>平成22年度</t>
    <rPh sb="0" eb="2">
      <t>ヘイセイ</t>
    </rPh>
    <rPh sb="4" eb="6">
      <t>ネンド</t>
    </rPh>
    <phoneticPr fontId="5"/>
  </si>
  <si>
    <t>平成23年度</t>
    <rPh sb="0" eb="2">
      <t>ヘイセイ</t>
    </rPh>
    <rPh sb="4" eb="6">
      <t>ネンド</t>
    </rPh>
    <phoneticPr fontId="5"/>
  </si>
  <si>
    <t>平成24年度</t>
    <rPh sb="0" eb="2">
      <t>ヘイセイ</t>
    </rPh>
    <rPh sb="4" eb="6">
      <t>ネンド</t>
    </rPh>
    <phoneticPr fontId="5"/>
  </si>
  <si>
    <t>5ヵ年平均</t>
    <rPh sb="2" eb="3">
      <t>ネン</t>
    </rPh>
    <rPh sb="3" eb="5">
      <t>ヘイキン</t>
    </rPh>
    <phoneticPr fontId="5"/>
  </si>
  <si>
    <t>百万円</t>
    <rPh sb="0" eb="3">
      <t>ヒャクマンエン</t>
    </rPh>
    <phoneticPr fontId="5"/>
  </si>
  <si>
    <r>
      <t xml:space="preserve">有機化学工業製品
</t>
    </r>
    <r>
      <rPr>
        <sz val="9"/>
        <rFont val="ＭＳ Ｐゴシック"/>
        <family val="3"/>
        <charset val="128"/>
        <scheme val="minor"/>
      </rPr>
      <t>（石油化学基礎製品を除く。）</t>
    </r>
    <phoneticPr fontId="5"/>
  </si>
  <si>
    <t>間接一次効果</t>
    <rPh sb="0" eb="2">
      <t>カンセツ</t>
    </rPh>
    <rPh sb="2" eb="3">
      <t>1</t>
    </rPh>
    <rPh sb="3" eb="4">
      <t>ジ</t>
    </rPh>
    <rPh sb="4" eb="6">
      <t>コウカ</t>
    </rPh>
    <phoneticPr fontId="5"/>
  </si>
  <si>
    <t>生産誘発額（一次）</t>
    <rPh sb="0" eb="2">
      <t>セイサン</t>
    </rPh>
    <rPh sb="2" eb="5">
      <t>ユウハツガク</t>
    </rPh>
    <rPh sb="6" eb="7">
      <t>1</t>
    </rPh>
    <rPh sb="7" eb="8">
      <t>ジ</t>
    </rPh>
    <phoneticPr fontId="5"/>
  </si>
  <si>
    <t>市内雇用者所得誘発額（一次）</t>
    <rPh sb="11" eb="12">
      <t>1</t>
    </rPh>
    <rPh sb="12" eb="13">
      <t>ジ</t>
    </rPh>
    <phoneticPr fontId="5"/>
  </si>
  <si>
    <t>市内消費誘発額（一次）</t>
    <rPh sb="0" eb="2">
      <t>シナイ</t>
    </rPh>
    <rPh sb="2" eb="4">
      <t>ショウヒ</t>
    </rPh>
    <rPh sb="4" eb="7">
      <t>ユウハツガク</t>
    </rPh>
    <rPh sb="8" eb="9">
      <t>1</t>
    </rPh>
    <rPh sb="9" eb="10">
      <t>ジ</t>
    </rPh>
    <phoneticPr fontId="5"/>
  </si>
  <si>
    <t>生産誘発額（二次）</t>
    <rPh sb="0" eb="2">
      <t>セイサン</t>
    </rPh>
    <rPh sb="2" eb="5">
      <t>ユウハツガク</t>
    </rPh>
    <rPh sb="6" eb="7">
      <t>2</t>
    </rPh>
    <rPh sb="7" eb="8">
      <t>ジ</t>
    </rPh>
    <phoneticPr fontId="5"/>
  </si>
  <si>
    <t>粗付加価値誘発額（二次）</t>
    <rPh sb="0" eb="8">
      <t>ソフカカチユウハツガク</t>
    </rPh>
    <rPh sb="9" eb="10">
      <t>2</t>
    </rPh>
    <rPh sb="10" eb="11">
      <t>ジ</t>
    </rPh>
    <phoneticPr fontId="5"/>
  </si>
  <si>
    <t>市内雇用者所得誘発額（二次）</t>
    <rPh sb="11" eb="12">
      <t>2</t>
    </rPh>
    <phoneticPr fontId="5"/>
  </si>
  <si>
    <t>市内消費誘発額（直接＋一次）</t>
    <rPh sb="0" eb="2">
      <t>シナイ</t>
    </rPh>
    <rPh sb="2" eb="4">
      <t>ショウヒ</t>
    </rPh>
    <rPh sb="4" eb="7">
      <t>ユウハツガク</t>
    </rPh>
    <rPh sb="8" eb="10">
      <t>チョクセツ</t>
    </rPh>
    <rPh sb="11" eb="12">
      <t>1</t>
    </rPh>
    <rPh sb="12" eb="13">
      <t>ジ</t>
    </rPh>
    <phoneticPr fontId="5"/>
  </si>
  <si>
    <t>市内需要増加額（二次）</t>
    <rPh sb="0" eb="2">
      <t>シナイ</t>
    </rPh>
    <rPh sb="2" eb="4">
      <t>ジュヨウ</t>
    </rPh>
    <rPh sb="4" eb="6">
      <t>ゾウカ</t>
    </rPh>
    <rPh sb="6" eb="7">
      <t>ガク</t>
    </rPh>
    <rPh sb="8" eb="9">
      <t>2</t>
    </rPh>
    <rPh sb="9" eb="10">
      <t>ジ</t>
    </rPh>
    <phoneticPr fontId="5"/>
  </si>
  <si>
    <t>市内需要増加額（一次）</t>
    <rPh sb="0" eb="2">
      <t>シナイ</t>
    </rPh>
    <rPh sb="2" eb="4">
      <t>ジュヨウ</t>
    </rPh>
    <rPh sb="4" eb="6">
      <t>ゾウカ</t>
    </rPh>
    <rPh sb="6" eb="7">
      <t>ガク</t>
    </rPh>
    <rPh sb="8" eb="9">
      <t>1</t>
    </rPh>
    <rPh sb="9" eb="10">
      <t>ジ</t>
    </rPh>
    <phoneticPr fontId="5"/>
  </si>
  <si>
    <t>粗付加価値誘発額（一次）</t>
    <rPh sb="0" eb="8">
      <t>ソフカカチユウハツガク</t>
    </rPh>
    <rPh sb="9" eb="10">
      <t>1</t>
    </rPh>
    <rPh sb="10" eb="11">
      <t>ジ</t>
    </rPh>
    <phoneticPr fontId="5"/>
  </si>
  <si>
    <t>7000</t>
  </si>
  <si>
    <t>7111</t>
  </si>
  <si>
    <t>9700</t>
  </si>
  <si>
    <r>
      <rPr>
        <sz val="10"/>
        <color theme="1"/>
        <rFont val="ＭＳ Ｐゴシック"/>
        <family val="3"/>
        <charset val="128"/>
      </rPr>
      <t>一般機械</t>
    </r>
    <rPh sb="0" eb="2">
      <t>イッパン</t>
    </rPh>
    <rPh sb="2" eb="4">
      <t>キカイ</t>
    </rPh>
    <phoneticPr fontId="17"/>
  </si>
  <si>
    <r>
      <rPr>
        <sz val="10"/>
        <color theme="1"/>
        <rFont val="ＭＳ Ｐゴシック"/>
        <family val="3"/>
        <charset val="128"/>
      </rPr>
      <t>事務用・サービス用機器</t>
    </r>
    <rPh sb="0" eb="3">
      <t>ジムヨウ</t>
    </rPh>
    <rPh sb="4" eb="9">
      <t>サービスヨウ</t>
    </rPh>
    <rPh sb="9" eb="11">
      <t>キキ</t>
    </rPh>
    <phoneticPr fontId="17"/>
  </si>
  <si>
    <r>
      <rPr>
        <sz val="10"/>
        <color theme="1"/>
        <rFont val="ＭＳ Ｐゴシック"/>
        <family val="3"/>
        <charset val="128"/>
      </rPr>
      <t>電子部品</t>
    </r>
    <rPh sb="0" eb="2">
      <t>デンシ</t>
    </rPh>
    <rPh sb="2" eb="4">
      <t>ブヒン</t>
    </rPh>
    <phoneticPr fontId="17"/>
  </si>
  <si>
    <r>
      <rPr>
        <sz val="10"/>
        <color theme="1"/>
        <rFont val="ＭＳ Ｐゴシック"/>
        <family val="3"/>
        <charset val="128"/>
      </rPr>
      <t>精密機器</t>
    </r>
    <rPh sb="0" eb="2">
      <t>セイミツ</t>
    </rPh>
    <rPh sb="2" eb="4">
      <t>キキ</t>
    </rPh>
    <phoneticPr fontId="17"/>
  </si>
  <si>
    <r>
      <rPr>
        <sz val="10"/>
        <color theme="1"/>
        <rFont val="ＭＳ Ｐゴシック"/>
        <family val="3"/>
        <charset val="128"/>
      </rPr>
      <t>建築</t>
    </r>
    <rPh sb="0" eb="2">
      <t>ケンチク</t>
    </rPh>
    <phoneticPr fontId="17"/>
  </si>
  <si>
    <r>
      <rPr>
        <sz val="10"/>
        <color theme="1"/>
        <rFont val="ＭＳ Ｐゴシック"/>
        <family val="3"/>
        <charset val="128"/>
      </rPr>
      <t>建設補修</t>
    </r>
    <rPh sb="0" eb="2">
      <t>ケンセツ</t>
    </rPh>
    <rPh sb="2" eb="4">
      <t>ホシュウ</t>
    </rPh>
    <phoneticPr fontId="17"/>
  </si>
  <si>
    <r>
      <rPr>
        <sz val="10"/>
        <color theme="1"/>
        <rFont val="ＭＳ Ｐゴシック"/>
        <family val="3"/>
        <charset val="128"/>
      </rPr>
      <t>公共事業</t>
    </r>
    <rPh sb="0" eb="2">
      <t>コウキョウ</t>
    </rPh>
    <rPh sb="2" eb="4">
      <t>ジギョウ</t>
    </rPh>
    <phoneticPr fontId="17"/>
  </si>
  <si>
    <r>
      <rPr>
        <sz val="10"/>
        <color theme="1"/>
        <rFont val="ＭＳ Ｐゴシック"/>
        <family val="3"/>
        <charset val="128"/>
      </rPr>
      <t>卸売</t>
    </r>
    <rPh sb="0" eb="2">
      <t>オロシウ</t>
    </rPh>
    <phoneticPr fontId="17"/>
  </si>
  <si>
    <r>
      <rPr>
        <sz val="10"/>
        <color theme="1"/>
        <rFont val="ＭＳ Ｐゴシック"/>
        <family val="3"/>
        <charset val="128"/>
      </rPr>
      <t>小売</t>
    </r>
    <rPh sb="0" eb="2">
      <t>コウリ</t>
    </rPh>
    <phoneticPr fontId="17"/>
  </si>
  <si>
    <r>
      <rPr>
        <sz val="10"/>
        <color theme="1"/>
        <rFont val="ＭＳ Ｐゴシック"/>
        <family val="3"/>
        <charset val="128"/>
      </rPr>
      <t>通信</t>
    </r>
    <rPh sb="0" eb="2">
      <t>ツウシン</t>
    </rPh>
    <phoneticPr fontId="17"/>
  </si>
  <si>
    <r>
      <rPr>
        <sz val="10"/>
        <color theme="1"/>
        <rFont val="ＭＳ Ｐゴシック"/>
        <family val="3"/>
        <charset val="128"/>
      </rPr>
      <t>医療・保健</t>
    </r>
    <rPh sb="3" eb="5">
      <t>ホケン</t>
    </rPh>
    <phoneticPr fontId="17"/>
  </si>
  <si>
    <r>
      <rPr>
        <sz val="10"/>
        <color theme="1"/>
        <rFont val="ＭＳ Ｐゴシック"/>
        <family val="3"/>
        <charset val="128"/>
      </rPr>
      <t>社会保障</t>
    </r>
    <rPh sb="0" eb="2">
      <t>シャカイ</t>
    </rPh>
    <rPh sb="2" eb="4">
      <t>ホショウ</t>
    </rPh>
    <phoneticPr fontId="17"/>
  </si>
  <si>
    <r>
      <rPr>
        <sz val="10"/>
        <color theme="1"/>
        <rFont val="ＭＳ Ｐゴシック"/>
        <family val="3"/>
        <charset val="128"/>
      </rPr>
      <t>その他の公共サービス</t>
    </r>
    <rPh sb="4" eb="6">
      <t>コウキョウ</t>
    </rPh>
    <phoneticPr fontId="3"/>
  </si>
  <si>
    <t>国内生産額</t>
  </si>
  <si>
    <t>家計外消費支出（行）</t>
  </si>
  <si>
    <t>9111</t>
  </si>
  <si>
    <r>
      <rPr>
        <sz val="10"/>
        <color theme="1"/>
        <rFont val="ＭＳ Ｐゴシック"/>
        <family val="3"/>
        <charset val="128"/>
      </rPr>
      <t>雇用者所得</t>
    </r>
    <rPh sb="0" eb="3">
      <t>コヨウシャ</t>
    </rPh>
    <rPh sb="3" eb="5">
      <t>ショトク</t>
    </rPh>
    <phoneticPr fontId="3"/>
  </si>
  <si>
    <t>9211</t>
  </si>
  <si>
    <t>営業余剰</t>
  </si>
  <si>
    <t>9311</t>
  </si>
  <si>
    <t>資本減耗引当</t>
  </si>
  <si>
    <t>9321</t>
  </si>
  <si>
    <t>資本減耗引当（社会資本等減耗分）</t>
  </si>
  <si>
    <t>9411</t>
  </si>
  <si>
    <t>間接税（関税・輸入品商品税を除く。）</t>
  </si>
  <si>
    <t>9511</t>
  </si>
  <si>
    <t>（控除）経常補助金</t>
  </si>
  <si>
    <t>9600</t>
  </si>
  <si>
    <t>粗付加価値部門計</t>
  </si>
  <si>
    <r>
      <rPr>
        <sz val="10"/>
        <rFont val="ＭＳ Ｐゴシック"/>
        <family val="3"/>
        <charset val="128"/>
      </rPr>
      <t>農業サービス</t>
    </r>
  </si>
  <si>
    <t>国投入係数推計値（平成24年）</t>
    <rPh sb="0" eb="1">
      <t>クニ</t>
    </rPh>
    <rPh sb="1" eb="3">
      <t>トウニュウ</t>
    </rPh>
    <rPh sb="3" eb="5">
      <t>ケイスウ</t>
    </rPh>
    <rPh sb="5" eb="8">
      <t>スイケイチ</t>
    </rPh>
    <rPh sb="9" eb="11">
      <t>ヘイセイ</t>
    </rPh>
    <rPh sb="13" eb="14">
      <t>ネン</t>
    </rPh>
    <phoneticPr fontId="3"/>
  </si>
  <si>
    <t>周南市</t>
    <rPh sb="0" eb="3">
      <t>シュウナンシ</t>
    </rPh>
    <phoneticPr fontId="5"/>
  </si>
  <si>
    <t>①市内への需要のみ</t>
    <rPh sb="1" eb="3">
      <t>シナイ</t>
    </rPh>
    <rPh sb="5" eb="7">
      <t>ジュヨウ</t>
    </rPh>
    <phoneticPr fontId="5"/>
  </si>
  <si>
    <t>②市外への需要を含む</t>
    <rPh sb="1" eb="3">
      <t>シガイ</t>
    </rPh>
    <rPh sb="5" eb="7">
      <t>ジュヨウ</t>
    </rPh>
    <rPh sb="8" eb="9">
      <t>フク</t>
    </rPh>
    <phoneticPr fontId="5"/>
  </si>
  <si>
    <t>③市内への需要のみ</t>
    <rPh sb="1" eb="3">
      <t>シナイ</t>
    </rPh>
    <rPh sb="5" eb="7">
      <t>ジュヨウ</t>
    </rPh>
    <phoneticPr fontId="5"/>
  </si>
  <si>
    <t>④市外への需要を含む</t>
    <rPh sb="1" eb="3">
      <t>シガイ</t>
    </rPh>
    <rPh sb="5" eb="7">
      <t>ジュヨウ</t>
    </rPh>
    <rPh sb="8" eb="9">
      <t>フク</t>
    </rPh>
    <phoneticPr fontId="5"/>
  </si>
  <si>
    <t>②のうち市内への需要額</t>
    <rPh sb="4" eb="6">
      <t>シナイ</t>
    </rPh>
    <rPh sb="8" eb="11">
      <t>ジュヨウガク</t>
    </rPh>
    <phoneticPr fontId="5"/>
  </si>
  <si>
    <t>④’のうち市内への需要額</t>
    <rPh sb="5" eb="7">
      <t>シナイ</t>
    </rPh>
    <rPh sb="9" eb="12">
      <t>ジュヨウガク</t>
    </rPh>
    <phoneticPr fontId="5"/>
  </si>
  <si>
    <t>列符号・名称</t>
  </si>
  <si>
    <t>従業者総数</t>
  </si>
  <si>
    <t>0111</t>
  </si>
  <si>
    <t>穀類</t>
    <phoneticPr fontId="15"/>
  </si>
  <si>
    <t>0112</t>
  </si>
  <si>
    <t>いも・豆類</t>
    <phoneticPr fontId="15"/>
  </si>
  <si>
    <t>0113</t>
  </si>
  <si>
    <t>野菜</t>
    <phoneticPr fontId="15"/>
  </si>
  <si>
    <t>0114</t>
  </si>
  <si>
    <t>果実</t>
    <phoneticPr fontId="15"/>
  </si>
  <si>
    <t>0115</t>
  </si>
  <si>
    <t>その他の食用作物</t>
    <phoneticPr fontId="15"/>
  </si>
  <si>
    <t>0116</t>
  </si>
  <si>
    <t>非食用作物</t>
    <phoneticPr fontId="15"/>
  </si>
  <si>
    <t>0121</t>
  </si>
  <si>
    <t>0131</t>
  </si>
  <si>
    <t>0151</t>
  </si>
  <si>
    <t>育林</t>
    <phoneticPr fontId="15"/>
  </si>
  <si>
    <t>0152</t>
  </si>
  <si>
    <t>0153</t>
  </si>
  <si>
    <t>0171</t>
  </si>
  <si>
    <t>0172</t>
  </si>
  <si>
    <t>0611</t>
  </si>
  <si>
    <t>0621</t>
  </si>
  <si>
    <t>0631</t>
  </si>
  <si>
    <t>0639</t>
  </si>
  <si>
    <t>1111</t>
  </si>
  <si>
    <t>1112</t>
  </si>
  <si>
    <t>1113</t>
  </si>
  <si>
    <t>1114</t>
  </si>
  <si>
    <t>1115</t>
  </si>
  <si>
    <t>1116</t>
  </si>
  <si>
    <t>1117</t>
  </si>
  <si>
    <t>1119</t>
  </si>
  <si>
    <t>1121</t>
  </si>
  <si>
    <t>1129</t>
  </si>
  <si>
    <t>1131</t>
  </si>
  <si>
    <t>1141</t>
  </si>
  <si>
    <t>1511</t>
  </si>
  <si>
    <t>1512</t>
  </si>
  <si>
    <t>1513</t>
  </si>
  <si>
    <t>ニット生地</t>
    <phoneticPr fontId="15"/>
  </si>
  <si>
    <t>1514</t>
  </si>
  <si>
    <t>1519</t>
  </si>
  <si>
    <t>1521</t>
  </si>
  <si>
    <t>1522</t>
  </si>
  <si>
    <t>その他の衣服・身の回り品</t>
    <phoneticPr fontId="15"/>
  </si>
  <si>
    <t>1529</t>
  </si>
  <si>
    <t>その他の繊維既製品</t>
    <phoneticPr fontId="15"/>
  </si>
  <si>
    <t>1611</t>
  </si>
  <si>
    <t>木材</t>
    <phoneticPr fontId="15"/>
  </si>
  <si>
    <t>1619</t>
  </si>
  <si>
    <t>その他の木製品</t>
    <phoneticPr fontId="15"/>
  </si>
  <si>
    <t>1621</t>
  </si>
  <si>
    <t>家具・装備品</t>
    <phoneticPr fontId="15"/>
  </si>
  <si>
    <t>1631</t>
  </si>
  <si>
    <t>パルプ</t>
    <phoneticPr fontId="15"/>
  </si>
  <si>
    <t>1632</t>
  </si>
  <si>
    <t>1633</t>
  </si>
  <si>
    <t>1641</t>
  </si>
  <si>
    <t>1649</t>
  </si>
  <si>
    <t>1911</t>
  </si>
  <si>
    <t>2011</t>
  </si>
  <si>
    <t>2021</t>
  </si>
  <si>
    <t>2029</t>
  </si>
  <si>
    <t>2031</t>
  </si>
  <si>
    <t>2041</t>
  </si>
  <si>
    <t>2042</t>
  </si>
  <si>
    <t>2049</t>
  </si>
  <si>
    <t>2051</t>
  </si>
  <si>
    <t>2061</t>
  </si>
  <si>
    <t>2071</t>
  </si>
  <si>
    <t>2081</t>
  </si>
  <si>
    <t>2082</t>
  </si>
  <si>
    <t>2083</t>
  </si>
  <si>
    <t>2084</t>
  </si>
  <si>
    <t>2089</t>
  </si>
  <si>
    <t>2111</t>
  </si>
  <si>
    <t>2121</t>
  </si>
  <si>
    <t>2211</t>
  </si>
  <si>
    <t>プラスチック製品</t>
    <phoneticPr fontId="15"/>
  </si>
  <si>
    <t>2221</t>
  </si>
  <si>
    <t>タイヤ・チューブ</t>
    <phoneticPr fontId="15"/>
  </si>
  <si>
    <t>2229</t>
  </si>
  <si>
    <t>その他のゴム製品</t>
    <phoneticPr fontId="15"/>
  </si>
  <si>
    <t>2311</t>
  </si>
  <si>
    <t>革製履物</t>
    <phoneticPr fontId="15"/>
  </si>
  <si>
    <t>2312</t>
  </si>
  <si>
    <t>2511</t>
  </si>
  <si>
    <t>2521</t>
  </si>
  <si>
    <t>2531</t>
  </si>
  <si>
    <t>2591</t>
  </si>
  <si>
    <t>2599</t>
  </si>
  <si>
    <t>2611</t>
  </si>
  <si>
    <t>2621</t>
  </si>
  <si>
    <t>2622</t>
  </si>
  <si>
    <t>2623</t>
  </si>
  <si>
    <t>冷延・めっき鋼材</t>
    <phoneticPr fontId="15"/>
  </si>
  <si>
    <t>2631</t>
  </si>
  <si>
    <t>鋳鍛造品</t>
    <phoneticPr fontId="15"/>
  </si>
  <si>
    <t>2699</t>
  </si>
  <si>
    <t>2711</t>
  </si>
  <si>
    <t>非鉄金属製錬・精製</t>
    <phoneticPr fontId="15"/>
  </si>
  <si>
    <t>2721</t>
  </si>
  <si>
    <t>電線・ケーブル</t>
    <phoneticPr fontId="15"/>
  </si>
  <si>
    <t>2729</t>
  </si>
  <si>
    <t>その他の非鉄金属製品</t>
    <phoneticPr fontId="15"/>
  </si>
  <si>
    <t>2811</t>
  </si>
  <si>
    <t>建設用金属製品</t>
    <phoneticPr fontId="15"/>
  </si>
  <si>
    <t>2812</t>
  </si>
  <si>
    <t>建築用金属製品</t>
    <phoneticPr fontId="15"/>
  </si>
  <si>
    <t>2891</t>
  </si>
  <si>
    <t>ガス・石油機器・暖厨房機器</t>
    <phoneticPr fontId="15"/>
  </si>
  <si>
    <t>2899</t>
  </si>
  <si>
    <t>2911</t>
  </si>
  <si>
    <t>ボイラ・原動機</t>
    <phoneticPr fontId="15"/>
  </si>
  <si>
    <t>2912</t>
  </si>
  <si>
    <t>ポンプ・圧縮機</t>
    <phoneticPr fontId="15"/>
  </si>
  <si>
    <t>2913</t>
  </si>
  <si>
    <t>運搬機械</t>
    <phoneticPr fontId="15"/>
  </si>
  <si>
    <t>2914</t>
  </si>
  <si>
    <t>2919</t>
  </si>
  <si>
    <t>3011</t>
  </si>
  <si>
    <t>農業用機械</t>
    <phoneticPr fontId="15"/>
  </si>
  <si>
    <t>3012</t>
  </si>
  <si>
    <t>3013</t>
  </si>
  <si>
    <t>繊維機械</t>
    <phoneticPr fontId="15"/>
  </si>
  <si>
    <t>3014</t>
  </si>
  <si>
    <t>3015</t>
  </si>
  <si>
    <t>3016</t>
  </si>
  <si>
    <t>3017</t>
  </si>
  <si>
    <t>3019</t>
  </si>
  <si>
    <t>3111</t>
  </si>
  <si>
    <t>3112</t>
  </si>
  <si>
    <t>3113</t>
  </si>
  <si>
    <t>3114</t>
  </si>
  <si>
    <t>3115</t>
  </si>
  <si>
    <t>3116</t>
  </si>
  <si>
    <t>3211</t>
  </si>
  <si>
    <t>3299</t>
  </si>
  <si>
    <t>3311</t>
  </si>
  <si>
    <t>3321</t>
  </si>
  <si>
    <t>3331</t>
  </si>
  <si>
    <t>3332</t>
  </si>
  <si>
    <t>3399</t>
  </si>
  <si>
    <t>3411</t>
  </si>
  <si>
    <t>3412</t>
  </si>
  <si>
    <t>3421</t>
  </si>
  <si>
    <t>3511</t>
  </si>
  <si>
    <t>3521</t>
  </si>
  <si>
    <t>3522</t>
  </si>
  <si>
    <t>3531</t>
  </si>
  <si>
    <t>3541</t>
  </si>
  <si>
    <t>3591</t>
  </si>
  <si>
    <t>3592</t>
  </si>
  <si>
    <t>3599</t>
  </si>
  <si>
    <t>3911</t>
  </si>
  <si>
    <t>3919</t>
  </si>
  <si>
    <t>3921</t>
  </si>
  <si>
    <t>4111</t>
  </si>
  <si>
    <t>4112</t>
  </si>
  <si>
    <t>4121</t>
  </si>
  <si>
    <t>4131</t>
  </si>
  <si>
    <t>4191</t>
  </si>
  <si>
    <t>4611</t>
  </si>
  <si>
    <t>4621</t>
  </si>
  <si>
    <t>4622</t>
  </si>
  <si>
    <t>4711</t>
  </si>
  <si>
    <t>4811</t>
  </si>
  <si>
    <t>廃棄物処理</t>
    <phoneticPr fontId="15"/>
  </si>
  <si>
    <t>5111</t>
  </si>
  <si>
    <t>5112</t>
  </si>
  <si>
    <t>小売</t>
    <phoneticPr fontId="15"/>
  </si>
  <si>
    <t>5311</t>
  </si>
  <si>
    <t>金融</t>
    <phoneticPr fontId="15"/>
  </si>
  <si>
    <t>5312</t>
  </si>
  <si>
    <t>保険</t>
    <phoneticPr fontId="15"/>
  </si>
  <si>
    <t>5511</t>
  </si>
  <si>
    <t>不動産仲介及び賃貸</t>
    <phoneticPr fontId="15"/>
  </si>
  <si>
    <t>5521</t>
  </si>
  <si>
    <t>住宅賃貸料</t>
    <phoneticPr fontId="15"/>
  </si>
  <si>
    <t>5711</t>
  </si>
  <si>
    <t>5712</t>
  </si>
  <si>
    <t>5721</t>
  </si>
  <si>
    <t>5722</t>
  </si>
  <si>
    <t>5741</t>
  </si>
  <si>
    <t>5742</t>
  </si>
  <si>
    <t>5743</t>
  </si>
  <si>
    <t>5751</t>
  </si>
  <si>
    <t>5761</t>
  </si>
  <si>
    <t>5771</t>
  </si>
  <si>
    <t>5781</t>
  </si>
  <si>
    <t>5789</t>
  </si>
  <si>
    <t>5791</t>
  </si>
  <si>
    <t>5911</t>
  </si>
  <si>
    <t>5919</t>
  </si>
  <si>
    <t>5921</t>
  </si>
  <si>
    <t>5931</t>
  </si>
  <si>
    <t>5941</t>
  </si>
  <si>
    <t>5951</t>
  </si>
  <si>
    <t>6111</t>
  </si>
  <si>
    <t>6112</t>
  </si>
  <si>
    <t>6311</t>
  </si>
  <si>
    <t>6312</t>
  </si>
  <si>
    <t>6321</t>
  </si>
  <si>
    <t>6322</t>
  </si>
  <si>
    <t>6411</t>
  </si>
  <si>
    <t>6421</t>
  </si>
  <si>
    <t>6431</t>
  </si>
  <si>
    <t>6441</t>
  </si>
  <si>
    <t>6599</t>
  </si>
  <si>
    <t>6611</t>
  </si>
  <si>
    <t>6612</t>
  </si>
  <si>
    <t>6621</t>
  </si>
  <si>
    <t>6631</t>
  </si>
  <si>
    <t>6632</t>
  </si>
  <si>
    <t>6699</t>
  </si>
  <si>
    <t>6711</t>
  </si>
  <si>
    <t>6721</t>
  </si>
  <si>
    <t>6731</t>
  </si>
  <si>
    <t>6741</t>
  </si>
  <si>
    <t>6799</t>
  </si>
  <si>
    <t>6911</t>
  </si>
  <si>
    <t>TOTAL</t>
    <phoneticPr fontId="15"/>
  </si>
  <si>
    <t>油脂加工製品・石けん・界面活性剤・化粧品</t>
  </si>
  <si>
    <t>砂利・砕石</t>
  </si>
  <si>
    <t>その他の鉱物</t>
  </si>
  <si>
    <t>食肉</t>
  </si>
  <si>
    <t>精穀・製粉</t>
  </si>
  <si>
    <t>めん・パン・菓子類</t>
  </si>
  <si>
    <t>農産保存食料品</t>
  </si>
  <si>
    <t>砂糖・油脂・調味料類</t>
  </si>
  <si>
    <t>酒類</t>
  </si>
  <si>
    <t>紡績</t>
  </si>
  <si>
    <t>木材</t>
  </si>
  <si>
    <t>脂肪族中間物・環式中間物</t>
  </si>
  <si>
    <t>建設用土石製品</t>
  </si>
  <si>
    <t>ガス・石油機器・暖厨房機器</t>
  </si>
  <si>
    <t>ボイラ・原動機</t>
  </si>
  <si>
    <t>ポンプ・圧縮機</t>
  </si>
  <si>
    <t>その他のはん用機械</t>
  </si>
  <si>
    <t>農業用機械</t>
  </si>
  <si>
    <t>建設・鉱山機械</t>
  </si>
  <si>
    <t>生活関連産業用機械</t>
  </si>
  <si>
    <t>基礎素材産業用機械</t>
  </si>
  <si>
    <t>その他の生産用機械</t>
  </si>
  <si>
    <t>計測機器</t>
  </si>
  <si>
    <t>光学機械・レンズ</t>
  </si>
  <si>
    <t>民生用電子機器</t>
  </si>
  <si>
    <t>がん具・運動用品</t>
  </si>
  <si>
    <t>道路貨物輸送（自家輸送を除く。）</t>
  </si>
  <si>
    <t>その他の運輸附帯サービス</t>
  </si>
  <si>
    <t>郵便・信書便</t>
  </si>
  <si>
    <t>社会教育・その他の教育</t>
  </si>
  <si>
    <t>医療</t>
  </si>
  <si>
    <t>保健衛生</t>
  </si>
  <si>
    <t>社会保険・社会福祉</t>
  </si>
  <si>
    <t>その他の非営利団体サービス</t>
  </si>
  <si>
    <t>物品賃貸業（貸自動車業を除く。）</t>
  </si>
  <si>
    <t>自動車整備</t>
  </si>
  <si>
    <t>生産者価格・市内への需要のみ</t>
    <rPh sb="0" eb="3">
      <t>セイサンシャ</t>
    </rPh>
    <rPh sb="3" eb="5">
      <t>カカク</t>
    </rPh>
    <rPh sb="6" eb="8">
      <t>シナイ</t>
    </rPh>
    <rPh sb="10" eb="12">
      <t>ジュヨウ</t>
    </rPh>
    <phoneticPr fontId="5"/>
  </si>
  <si>
    <t>生産者価格・市外への需要を含む</t>
    <rPh sb="0" eb="3">
      <t>セイサンシャ</t>
    </rPh>
    <rPh sb="3" eb="5">
      <t>カカク</t>
    </rPh>
    <rPh sb="6" eb="8">
      <t>シガイ</t>
    </rPh>
    <rPh sb="10" eb="12">
      <t>ジュヨウ</t>
    </rPh>
    <rPh sb="13" eb="14">
      <t>フク</t>
    </rPh>
    <phoneticPr fontId="5"/>
  </si>
  <si>
    <t>購入者価格・市内への需要のみ</t>
    <rPh sb="0" eb="3">
      <t>コウニュウシャ</t>
    </rPh>
    <rPh sb="3" eb="5">
      <t>カカク</t>
    </rPh>
    <rPh sb="6" eb="8">
      <t>シナイ</t>
    </rPh>
    <rPh sb="10" eb="12">
      <t>ジュヨウ</t>
    </rPh>
    <phoneticPr fontId="5"/>
  </si>
  <si>
    <t>購入者価格・市外への需要を含む</t>
    <rPh sb="0" eb="3">
      <t>コウニュウシャ</t>
    </rPh>
    <rPh sb="3" eb="5">
      <t>カカク</t>
    </rPh>
    <rPh sb="6" eb="8">
      <t>シガイ</t>
    </rPh>
    <rPh sb="10" eb="12">
      <t>ジュヨウ</t>
    </rPh>
    <rPh sb="13" eb="14">
      <t>フク</t>
    </rPh>
    <phoneticPr fontId="5"/>
  </si>
  <si>
    <r>
      <t>4</t>
    </r>
    <r>
      <rPr>
        <b/>
        <sz val="11"/>
        <rFont val="ＭＳ Ｐゴシック"/>
        <family val="3"/>
        <charset val="128"/>
      </rPr>
      <t>　運賃・商業マージン表</t>
    </r>
    <rPh sb="2" eb="4">
      <t>ウンチン</t>
    </rPh>
    <rPh sb="5" eb="7">
      <t>ショウギョウ</t>
    </rPh>
    <phoneticPr fontId="11"/>
  </si>
  <si>
    <r>
      <rPr>
        <sz val="11"/>
        <rFont val="ＭＳ Ｐゴシック"/>
        <family val="3"/>
        <charset val="128"/>
      </rPr>
      <t>出典：国土交通省「平成</t>
    </r>
    <r>
      <rPr>
        <sz val="11"/>
        <rFont val="Times New Roman"/>
        <family val="1"/>
      </rPr>
      <t>23</t>
    </r>
    <r>
      <rPr>
        <sz val="11"/>
        <rFont val="ＭＳ Ｐゴシック"/>
        <family val="3"/>
        <charset val="128"/>
      </rPr>
      <t>年運輸部門を中心とした産業連関表」</t>
    </r>
    <rPh sb="0" eb="2">
      <t>シュッテン</t>
    </rPh>
    <rPh sb="3" eb="5">
      <t>コクド</t>
    </rPh>
    <rPh sb="5" eb="8">
      <t>コウツウショウ</t>
    </rPh>
    <rPh sb="9" eb="11">
      <t>ヘイセイ</t>
    </rPh>
    <rPh sb="13" eb="14">
      <t>ネン</t>
    </rPh>
    <phoneticPr fontId="11"/>
  </si>
  <si>
    <r>
      <t>4-</t>
    </r>
    <r>
      <rPr>
        <sz val="11"/>
        <rFont val="ＭＳ Ｐゴシック"/>
        <family val="3"/>
        <charset val="128"/>
      </rPr>
      <t>（</t>
    </r>
    <r>
      <rPr>
        <sz val="11"/>
        <rFont val="Times New Roman"/>
        <family val="1"/>
      </rPr>
      <t>6</t>
    </r>
    <r>
      <rPr>
        <sz val="11"/>
        <rFont val="ＭＳ Ｐゴシック"/>
        <family val="3"/>
        <charset val="128"/>
      </rPr>
      <t>）対生産者価格運賃・商業マージン率総括表</t>
    </r>
    <rPh sb="5" eb="6">
      <t>タイ</t>
    </rPh>
    <rPh sb="6" eb="9">
      <t>セイサンシャ</t>
    </rPh>
    <rPh sb="9" eb="11">
      <t>カカク</t>
    </rPh>
    <rPh sb="11" eb="13">
      <t>ウンチン</t>
    </rPh>
    <rPh sb="14" eb="16">
      <t>ショウギョウ</t>
    </rPh>
    <rPh sb="20" eb="21">
      <t>リツ</t>
    </rPh>
    <rPh sb="21" eb="23">
      <t>ソウカツ</t>
    </rPh>
    <rPh sb="23" eb="24">
      <t>ヒョウ</t>
    </rPh>
    <phoneticPr fontId="11"/>
  </si>
  <si>
    <r>
      <t>(</t>
    </r>
    <r>
      <rPr>
        <sz val="11"/>
        <rFont val="ＭＳ Ｐゴシック"/>
        <family val="3"/>
        <charset val="128"/>
      </rPr>
      <t>単位：％</t>
    </r>
    <r>
      <rPr>
        <sz val="11"/>
        <rFont val="Times New Roman"/>
        <family val="1"/>
      </rPr>
      <t>)</t>
    </r>
    <phoneticPr fontId="11"/>
  </si>
  <si>
    <r>
      <rPr>
        <sz val="11"/>
        <rFont val="ＭＳ Ｐゴシック"/>
        <family val="3"/>
        <charset val="128"/>
      </rPr>
      <t>購入者価格→生産者価格</t>
    </r>
    <rPh sb="0" eb="3">
      <t>コウニュウシャ</t>
    </rPh>
    <rPh sb="3" eb="5">
      <t>カカク</t>
    </rPh>
    <rPh sb="6" eb="9">
      <t>セイサンシャ</t>
    </rPh>
    <rPh sb="9" eb="11">
      <t>カカク</t>
    </rPh>
    <phoneticPr fontId="5"/>
  </si>
  <si>
    <r>
      <rPr>
        <sz val="11"/>
        <rFont val="ＭＳ Ｐゴシック"/>
        <family val="3"/>
        <charset val="128"/>
      </rPr>
      <t>（百万円）</t>
    </r>
    <rPh sb="1" eb="2">
      <t>ヒャク</t>
    </rPh>
    <rPh sb="2" eb="4">
      <t>マンエン</t>
    </rPh>
    <phoneticPr fontId="5"/>
  </si>
  <si>
    <r>
      <rPr>
        <sz val="11"/>
        <rFont val="ＭＳ Ｐゴシック"/>
        <family val="3"/>
        <charset val="128"/>
      </rPr>
      <t>運賃マージンの産業部門別構成比</t>
    </r>
    <rPh sb="0" eb="2">
      <t>ウンチン</t>
    </rPh>
    <rPh sb="7" eb="9">
      <t>サンギョウ</t>
    </rPh>
    <rPh sb="9" eb="12">
      <t>ブモンベツ</t>
    </rPh>
    <rPh sb="12" eb="15">
      <t>コウセイヒ</t>
    </rPh>
    <phoneticPr fontId="5"/>
  </si>
  <si>
    <r>
      <rPr>
        <sz val="11"/>
        <color indexed="8"/>
        <rFont val="ＭＳ Ｐゴシック"/>
        <family val="3"/>
        <charset val="128"/>
      </rPr>
      <t>卸売</t>
    </r>
    <rPh sb="0" eb="2">
      <t>オロシウ</t>
    </rPh>
    <phoneticPr fontId="11"/>
  </si>
  <si>
    <r>
      <rPr>
        <sz val="11"/>
        <color indexed="8"/>
        <rFont val="ＭＳ Ｐゴシック"/>
        <family val="3"/>
        <charset val="128"/>
      </rPr>
      <t>小売</t>
    </r>
    <rPh sb="0" eb="2">
      <t>コウリ</t>
    </rPh>
    <phoneticPr fontId="11"/>
  </si>
  <si>
    <r>
      <rPr>
        <sz val="11"/>
        <color indexed="8"/>
        <rFont val="ＭＳ Ｐゴシック"/>
        <family val="3"/>
        <charset val="128"/>
      </rPr>
      <t>商業マージン計</t>
    </r>
    <rPh sb="0" eb="2">
      <t>ショウギョウ</t>
    </rPh>
    <rPh sb="6" eb="7">
      <t>ケイ</t>
    </rPh>
    <phoneticPr fontId="11"/>
  </si>
  <si>
    <r>
      <rPr>
        <sz val="11"/>
        <color indexed="8"/>
        <rFont val="ＭＳ Ｐゴシック"/>
        <family val="3"/>
        <charset val="128"/>
      </rPr>
      <t>鉄道</t>
    </r>
    <rPh sb="0" eb="2">
      <t>テツドウ</t>
    </rPh>
    <phoneticPr fontId="11"/>
  </si>
  <si>
    <r>
      <rPr>
        <sz val="11"/>
        <color indexed="8"/>
        <rFont val="ＭＳ Ｐゴシック"/>
        <family val="3"/>
        <charset val="128"/>
      </rPr>
      <t>道路</t>
    </r>
    <rPh sb="0" eb="2">
      <t>ドウロ</t>
    </rPh>
    <phoneticPr fontId="11"/>
  </si>
  <si>
    <r>
      <rPr>
        <sz val="11"/>
        <color indexed="8"/>
        <rFont val="ＭＳ Ｐゴシック"/>
        <family val="3"/>
        <charset val="128"/>
      </rPr>
      <t>沿海</t>
    </r>
    <rPh sb="0" eb="2">
      <t>エンカイ</t>
    </rPh>
    <phoneticPr fontId="11"/>
  </si>
  <si>
    <r>
      <rPr>
        <sz val="11"/>
        <color indexed="8"/>
        <rFont val="ＭＳ Ｐゴシック"/>
        <family val="3"/>
        <charset val="128"/>
      </rPr>
      <t>港湾</t>
    </r>
    <rPh sb="0" eb="2">
      <t>コウワン</t>
    </rPh>
    <phoneticPr fontId="11"/>
  </si>
  <si>
    <r>
      <rPr>
        <sz val="11"/>
        <color indexed="8"/>
        <rFont val="ＭＳ Ｐゴシック"/>
        <family val="3"/>
        <charset val="128"/>
      </rPr>
      <t>航空</t>
    </r>
    <rPh sb="0" eb="2">
      <t>コウクウ</t>
    </rPh>
    <phoneticPr fontId="11"/>
  </si>
  <si>
    <r>
      <rPr>
        <sz val="11"/>
        <color indexed="8"/>
        <rFont val="ＭＳ Ｐゴシック"/>
        <family val="3"/>
        <charset val="128"/>
      </rPr>
      <t>利用輸送</t>
    </r>
    <rPh sb="0" eb="2">
      <t>リヨウ</t>
    </rPh>
    <rPh sb="2" eb="4">
      <t>ユソウ</t>
    </rPh>
    <phoneticPr fontId="11"/>
  </si>
  <si>
    <r>
      <rPr>
        <sz val="11"/>
        <color indexed="8"/>
        <rFont val="ＭＳ Ｐゴシック"/>
        <family val="3"/>
        <charset val="128"/>
      </rPr>
      <t>倉庫</t>
    </r>
    <rPh sb="0" eb="2">
      <t>ソウコ</t>
    </rPh>
    <phoneticPr fontId="11"/>
  </si>
  <si>
    <r>
      <rPr>
        <sz val="11"/>
        <color indexed="8"/>
        <rFont val="ＭＳ Ｐゴシック"/>
        <family val="3"/>
        <charset val="128"/>
      </rPr>
      <t>運賃計</t>
    </r>
    <rPh sb="0" eb="2">
      <t>ウンチン</t>
    </rPh>
    <rPh sb="2" eb="3">
      <t>ケイ</t>
    </rPh>
    <phoneticPr fontId="11"/>
  </si>
  <si>
    <r>
      <rPr>
        <sz val="11"/>
        <color indexed="8"/>
        <rFont val="ＭＳ Ｐゴシック"/>
        <family val="3"/>
        <charset val="128"/>
      </rPr>
      <t>運賃・商業
マージン計</t>
    </r>
    <rPh sb="0" eb="2">
      <t>ウンチン</t>
    </rPh>
    <rPh sb="3" eb="5">
      <t>ショウギョウ</t>
    </rPh>
    <rPh sb="10" eb="11">
      <t>ケイ</t>
    </rPh>
    <phoneticPr fontId="11"/>
  </si>
  <si>
    <r>
      <rPr>
        <sz val="11"/>
        <rFont val="ＭＳ Ｐゴシック"/>
        <family val="3"/>
        <charset val="128"/>
      </rPr>
      <t>３</t>
    </r>
    <phoneticPr fontId="5"/>
  </si>
  <si>
    <r>
      <rPr>
        <sz val="11"/>
        <rFont val="ＭＳ Ｐゴシック"/>
        <family val="3"/>
        <charset val="128"/>
      </rPr>
      <t>３</t>
    </r>
    <r>
      <rPr>
        <sz val="11"/>
        <rFont val="Times New Roman"/>
        <family val="1"/>
      </rPr>
      <t>’</t>
    </r>
    <phoneticPr fontId="5"/>
  </si>
  <si>
    <r>
      <rPr>
        <sz val="11"/>
        <rFont val="ＭＳ Ｐゴシック"/>
        <family val="3"/>
        <charset val="128"/>
      </rPr>
      <t>４</t>
    </r>
    <phoneticPr fontId="5"/>
  </si>
  <si>
    <r>
      <rPr>
        <sz val="11"/>
        <rFont val="ＭＳ Ｐゴシック"/>
        <family val="3"/>
        <charset val="128"/>
      </rPr>
      <t>４</t>
    </r>
    <r>
      <rPr>
        <sz val="11"/>
        <rFont val="Times New Roman"/>
        <family val="1"/>
      </rPr>
      <t>’</t>
    </r>
    <phoneticPr fontId="5"/>
  </si>
  <si>
    <r>
      <rPr>
        <sz val="11"/>
        <rFont val="ＭＳ Ｐゴシック"/>
        <family val="3"/>
        <charset val="128"/>
      </rPr>
      <t>産業部門</t>
    </r>
    <rPh sb="0" eb="2">
      <t>サンギョウ</t>
    </rPh>
    <rPh sb="2" eb="4">
      <t>ブモン</t>
    </rPh>
    <phoneticPr fontId="5"/>
  </si>
  <si>
    <r>
      <rPr>
        <sz val="11"/>
        <color indexed="8"/>
        <rFont val="ＭＳ Ｐゴシック"/>
        <family val="3"/>
        <charset val="128"/>
      </rPr>
      <t>卸売マージン</t>
    </r>
    <rPh sb="0" eb="2">
      <t>オロシウ</t>
    </rPh>
    <phoneticPr fontId="11"/>
  </si>
  <si>
    <r>
      <rPr>
        <sz val="11"/>
        <color indexed="8"/>
        <rFont val="ＭＳ Ｐゴシック"/>
        <family val="3"/>
        <charset val="128"/>
      </rPr>
      <t>小売マージン</t>
    </r>
    <rPh sb="0" eb="2">
      <t>コウリ</t>
    </rPh>
    <phoneticPr fontId="11"/>
  </si>
  <si>
    <r>
      <rPr>
        <sz val="11"/>
        <color indexed="8"/>
        <rFont val="ＭＳ Ｐゴシック"/>
        <family val="3"/>
        <charset val="128"/>
      </rPr>
      <t>運賃</t>
    </r>
    <rPh sb="0" eb="2">
      <t>ウンチン</t>
    </rPh>
    <phoneticPr fontId="5"/>
  </si>
  <si>
    <r>
      <rPr>
        <sz val="11"/>
        <rFont val="ＭＳ Ｐゴシック"/>
        <family val="3"/>
        <charset val="128"/>
      </rPr>
      <t>運賃商業マージン計</t>
    </r>
    <rPh sb="0" eb="2">
      <t>ウンチン</t>
    </rPh>
    <rPh sb="2" eb="4">
      <t>ショウギョウ</t>
    </rPh>
    <rPh sb="8" eb="9">
      <t>ケイ</t>
    </rPh>
    <phoneticPr fontId="5"/>
  </si>
  <si>
    <r>
      <rPr>
        <sz val="11"/>
        <rFont val="ＭＳ Ｐゴシック"/>
        <family val="3"/>
        <charset val="128"/>
      </rPr>
      <t>確認</t>
    </r>
    <rPh sb="0" eb="2">
      <t>カクニン</t>
    </rPh>
    <phoneticPr fontId="5"/>
  </si>
  <si>
    <r>
      <rPr>
        <sz val="11"/>
        <rFont val="ＭＳ Ｐゴシック"/>
        <family val="3"/>
        <charset val="128"/>
      </rPr>
      <t>需要増加額</t>
    </r>
    <rPh sb="0" eb="2">
      <t>ジュヨウ</t>
    </rPh>
    <rPh sb="2" eb="5">
      <t>ゾウカガク</t>
    </rPh>
    <phoneticPr fontId="5"/>
  </si>
  <si>
    <r>
      <rPr>
        <sz val="11"/>
        <rFont val="ＭＳ Ｐゴシック"/>
        <family val="3"/>
        <charset val="128"/>
      </rPr>
      <t>卸売マージン</t>
    </r>
    <rPh sb="0" eb="2">
      <t>オロシウリ</t>
    </rPh>
    <phoneticPr fontId="5"/>
  </si>
  <si>
    <r>
      <rPr>
        <sz val="11"/>
        <rFont val="ＭＳ Ｐゴシック"/>
        <family val="3"/>
        <charset val="128"/>
      </rPr>
      <t>小売マージン</t>
    </r>
    <rPh sb="0" eb="2">
      <t>コウリ</t>
    </rPh>
    <phoneticPr fontId="5"/>
  </si>
  <si>
    <r>
      <rPr>
        <sz val="11"/>
        <rFont val="ＭＳ Ｐゴシック"/>
        <family val="3"/>
        <charset val="128"/>
      </rPr>
      <t>運賃</t>
    </r>
    <rPh sb="0" eb="2">
      <t>ウンチン</t>
    </rPh>
    <phoneticPr fontId="5"/>
  </si>
  <si>
    <r>
      <rPr>
        <sz val="11"/>
        <rFont val="ＭＳ Ｐゴシック"/>
        <family val="3"/>
        <charset val="128"/>
      </rPr>
      <t>３を生産者価格に変換</t>
    </r>
    <rPh sb="2" eb="5">
      <t>セイサンシャ</t>
    </rPh>
    <rPh sb="5" eb="7">
      <t>カカク</t>
    </rPh>
    <rPh sb="8" eb="10">
      <t>ヘンカン</t>
    </rPh>
    <phoneticPr fontId="5"/>
  </si>
  <si>
    <r>
      <rPr>
        <sz val="11"/>
        <rFont val="ＭＳ Ｐゴシック"/>
        <family val="3"/>
        <charset val="128"/>
      </rPr>
      <t>４を生産者価格に変換</t>
    </r>
    <rPh sb="2" eb="5">
      <t>セイサンシャ</t>
    </rPh>
    <rPh sb="5" eb="7">
      <t>カカク</t>
    </rPh>
    <rPh sb="8" eb="10">
      <t>ヘンカン</t>
    </rPh>
    <phoneticPr fontId="5"/>
  </si>
  <si>
    <r>
      <rPr>
        <sz val="11"/>
        <rFont val="ＭＳ Ｐゴシック"/>
        <family val="3"/>
        <charset val="128"/>
      </rPr>
      <t>耕種農業</t>
    </r>
  </si>
  <si>
    <r>
      <rPr>
        <sz val="11"/>
        <rFont val="ＭＳ Ｐゴシック"/>
        <family val="3"/>
        <charset val="128"/>
      </rPr>
      <t>畜産</t>
    </r>
  </si>
  <si>
    <r>
      <rPr>
        <sz val="11"/>
        <rFont val="ＭＳ Ｐゴシック"/>
        <family val="3"/>
        <charset val="128"/>
      </rPr>
      <t>林業</t>
    </r>
  </si>
  <si>
    <r>
      <rPr>
        <sz val="11"/>
        <rFont val="ＭＳ Ｐゴシック"/>
        <family val="3"/>
        <charset val="128"/>
      </rPr>
      <t>農業サービス</t>
    </r>
  </si>
  <si>
    <r>
      <rPr>
        <sz val="11"/>
        <rFont val="ＭＳ Ｐゴシック"/>
        <family val="3"/>
        <charset val="128"/>
      </rPr>
      <t>漁業</t>
    </r>
  </si>
  <si>
    <r>
      <rPr>
        <sz val="11"/>
        <rFont val="ＭＳ Ｐゴシック"/>
        <family val="3"/>
        <charset val="128"/>
      </rPr>
      <t>金属鉱物</t>
    </r>
  </si>
  <si>
    <r>
      <rPr>
        <sz val="11"/>
        <rFont val="ＭＳ Ｐゴシック"/>
        <family val="3"/>
        <charset val="128"/>
      </rPr>
      <t>石炭・原油・天然ガス</t>
    </r>
  </si>
  <si>
    <r>
      <rPr>
        <sz val="11"/>
        <rFont val="ＭＳ Ｐゴシック"/>
        <family val="3"/>
        <charset val="128"/>
      </rPr>
      <t>非金属鉱物</t>
    </r>
  </si>
  <si>
    <r>
      <rPr>
        <sz val="11"/>
        <rFont val="ＭＳ Ｐゴシック"/>
        <family val="3"/>
        <charset val="128"/>
      </rPr>
      <t>食料品</t>
    </r>
  </si>
  <si>
    <r>
      <rPr>
        <sz val="11"/>
        <rFont val="ＭＳ Ｐゴシック"/>
        <family val="3"/>
        <charset val="128"/>
      </rPr>
      <t>飲料</t>
    </r>
  </si>
  <si>
    <r>
      <rPr>
        <sz val="11"/>
        <rFont val="ＭＳ Ｐゴシック"/>
        <family val="3"/>
        <charset val="128"/>
      </rPr>
      <t>飼料・有機質肥料（別掲を除く。）</t>
    </r>
  </si>
  <si>
    <r>
      <rPr>
        <sz val="11"/>
        <rFont val="ＭＳ Ｐゴシック"/>
        <family val="3"/>
        <charset val="128"/>
      </rPr>
      <t>たばこ</t>
    </r>
  </si>
  <si>
    <r>
      <rPr>
        <sz val="11"/>
        <rFont val="ＭＳ Ｐゴシック"/>
        <family val="3"/>
        <charset val="128"/>
      </rPr>
      <t>飼料・有機質肥料</t>
    </r>
    <phoneticPr fontId="5"/>
  </si>
  <si>
    <r>
      <rPr>
        <sz val="11"/>
        <rFont val="ＭＳ Ｐゴシック"/>
        <family val="3"/>
        <charset val="128"/>
      </rPr>
      <t>繊維工業製品</t>
    </r>
  </si>
  <si>
    <r>
      <rPr>
        <sz val="11"/>
        <rFont val="ＭＳ Ｐゴシック"/>
        <family val="3"/>
        <charset val="128"/>
      </rPr>
      <t>衣服・その他の繊維既製品</t>
    </r>
  </si>
  <si>
    <r>
      <rPr>
        <sz val="11"/>
        <rFont val="ＭＳ Ｐゴシック"/>
        <family val="3"/>
        <charset val="128"/>
      </rPr>
      <t>木材・木製品</t>
    </r>
  </si>
  <si>
    <r>
      <rPr>
        <sz val="11"/>
        <rFont val="ＭＳ Ｐゴシック"/>
        <family val="3"/>
        <charset val="128"/>
      </rPr>
      <t>家具・装備品</t>
    </r>
  </si>
  <si>
    <r>
      <rPr>
        <sz val="11"/>
        <rFont val="ＭＳ Ｐゴシック"/>
        <family val="3"/>
        <charset val="128"/>
      </rPr>
      <t>パルプ・紙・板紙・加工紙</t>
    </r>
  </si>
  <si>
    <r>
      <rPr>
        <sz val="11"/>
        <rFont val="ＭＳ Ｐゴシック"/>
        <family val="3"/>
        <charset val="128"/>
      </rPr>
      <t>紙加工品</t>
    </r>
  </si>
  <si>
    <r>
      <rPr>
        <sz val="11"/>
        <rFont val="ＭＳ Ｐゴシック"/>
        <family val="3"/>
        <charset val="128"/>
      </rPr>
      <t>印刷・製版・製本</t>
    </r>
  </si>
  <si>
    <r>
      <rPr>
        <sz val="11"/>
        <rFont val="ＭＳ Ｐゴシック"/>
        <family val="3"/>
        <charset val="128"/>
      </rPr>
      <t>化学肥料</t>
    </r>
  </si>
  <si>
    <r>
      <rPr>
        <sz val="11"/>
        <rFont val="ＭＳ Ｐゴシック"/>
        <family val="3"/>
        <charset val="128"/>
      </rPr>
      <t>無機化学工業製品</t>
    </r>
  </si>
  <si>
    <r>
      <rPr>
        <sz val="11"/>
        <rFont val="ＭＳ Ｐゴシック"/>
        <family val="3"/>
        <charset val="128"/>
      </rPr>
      <t>石油化学基礎製品</t>
    </r>
  </si>
  <si>
    <r>
      <rPr>
        <sz val="11"/>
        <rFont val="ＭＳ Ｐゴシック"/>
        <family val="3"/>
        <charset val="128"/>
      </rPr>
      <t>有機化学工業製品（石油化学基礎製品を除く。）</t>
    </r>
  </si>
  <si>
    <r>
      <rPr>
        <sz val="11"/>
        <rFont val="ＭＳ Ｐゴシック"/>
        <family val="3"/>
        <charset val="128"/>
      </rPr>
      <t>合成樹脂</t>
    </r>
  </si>
  <si>
    <r>
      <rPr>
        <sz val="11"/>
        <rFont val="ＭＳ Ｐゴシック"/>
        <family val="3"/>
        <charset val="128"/>
      </rPr>
      <t>化学繊維</t>
    </r>
  </si>
  <si>
    <r>
      <rPr>
        <sz val="11"/>
        <rFont val="ＭＳ Ｐゴシック"/>
        <family val="3"/>
        <charset val="128"/>
      </rPr>
      <t>医薬品</t>
    </r>
  </si>
  <si>
    <r>
      <rPr>
        <sz val="11"/>
        <rFont val="ＭＳ Ｐゴシック"/>
        <family val="3"/>
        <charset val="128"/>
      </rPr>
      <t>化学最終製品（医薬品を除く。）</t>
    </r>
  </si>
  <si>
    <r>
      <rPr>
        <sz val="11"/>
        <rFont val="ＭＳ Ｐゴシック"/>
        <family val="3"/>
        <charset val="128"/>
      </rPr>
      <t>石油製品</t>
    </r>
  </si>
  <si>
    <r>
      <rPr>
        <sz val="11"/>
        <rFont val="ＭＳ Ｐゴシック"/>
        <family val="3"/>
        <charset val="128"/>
      </rPr>
      <t>石炭製品</t>
    </r>
  </si>
  <si>
    <r>
      <rPr>
        <sz val="11"/>
        <rFont val="ＭＳ Ｐゴシック"/>
        <family val="3"/>
        <charset val="128"/>
      </rPr>
      <t>プラスチック製品</t>
    </r>
  </si>
  <si>
    <r>
      <rPr>
        <sz val="11"/>
        <rFont val="ＭＳ Ｐゴシック"/>
        <family val="3"/>
        <charset val="128"/>
      </rPr>
      <t>ゴム製品</t>
    </r>
  </si>
  <si>
    <r>
      <rPr>
        <sz val="11"/>
        <rFont val="ＭＳ Ｐゴシック"/>
        <family val="3"/>
        <charset val="128"/>
      </rPr>
      <t>なめし革・毛皮・同製品</t>
    </r>
  </si>
  <si>
    <r>
      <rPr>
        <sz val="11"/>
        <rFont val="ＭＳ Ｐゴシック"/>
        <family val="3"/>
        <charset val="128"/>
      </rPr>
      <t>ガラス・ガラス製品</t>
    </r>
  </si>
  <si>
    <r>
      <rPr>
        <sz val="11"/>
        <rFont val="ＭＳ Ｐゴシック"/>
        <family val="3"/>
        <charset val="128"/>
      </rPr>
      <t>セメント・セメント製品</t>
    </r>
  </si>
  <si>
    <r>
      <rPr>
        <sz val="11"/>
        <rFont val="ＭＳ Ｐゴシック"/>
        <family val="3"/>
        <charset val="128"/>
      </rPr>
      <t>陶磁器</t>
    </r>
  </si>
  <si>
    <r>
      <rPr>
        <sz val="11"/>
        <rFont val="ＭＳ Ｐゴシック"/>
        <family val="3"/>
        <charset val="128"/>
      </rPr>
      <t>その他の窯業・土石製品</t>
    </r>
  </si>
  <si>
    <r>
      <rPr>
        <sz val="11"/>
        <rFont val="ＭＳ Ｐゴシック"/>
        <family val="3"/>
        <charset val="128"/>
      </rPr>
      <t>銑鉄・粗鋼</t>
    </r>
  </si>
  <si>
    <r>
      <rPr>
        <sz val="11"/>
        <rFont val="ＭＳ Ｐゴシック"/>
        <family val="3"/>
        <charset val="128"/>
      </rPr>
      <t>鋼材</t>
    </r>
  </si>
  <si>
    <r>
      <rPr>
        <sz val="11"/>
        <rFont val="ＭＳ Ｐゴシック"/>
        <family val="3"/>
        <charset val="128"/>
      </rPr>
      <t>鋳鍛造品</t>
    </r>
  </si>
  <si>
    <r>
      <rPr>
        <sz val="11"/>
        <rFont val="ＭＳ Ｐゴシック"/>
        <family val="3"/>
        <charset val="128"/>
      </rPr>
      <t>その他の鉄鋼製品</t>
    </r>
  </si>
  <si>
    <r>
      <rPr>
        <sz val="11"/>
        <rFont val="ＭＳ Ｐゴシック"/>
        <family val="3"/>
        <charset val="128"/>
      </rPr>
      <t>非鉄金属製錬・精製</t>
    </r>
  </si>
  <si>
    <r>
      <rPr>
        <sz val="11"/>
        <rFont val="ＭＳ Ｐゴシック"/>
        <family val="3"/>
        <charset val="128"/>
      </rPr>
      <t>非鉄金属加工製品</t>
    </r>
  </si>
  <si>
    <r>
      <rPr>
        <sz val="11"/>
        <rFont val="ＭＳ Ｐゴシック"/>
        <family val="3"/>
        <charset val="128"/>
      </rPr>
      <t>建設・建築用金属製品</t>
    </r>
  </si>
  <si>
    <r>
      <rPr>
        <sz val="11"/>
        <rFont val="ＭＳ Ｐゴシック"/>
        <family val="3"/>
        <charset val="128"/>
      </rPr>
      <t>その他の金属製品</t>
    </r>
  </si>
  <si>
    <r>
      <rPr>
        <sz val="11"/>
        <rFont val="ＭＳ Ｐゴシック"/>
        <family val="3"/>
        <charset val="128"/>
      </rPr>
      <t>はん用機械</t>
    </r>
  </si>
  <si>
    <r>
      <rPr>
        <sz val="11"/>
        <rFont val="ＭＳ Ｐゴシック"/>
        <family val="3"/>
        <charset val="128"/>
      </rPr>
      <t>一般機械</t>
    </r>
    <rPh sb="0" eb="2">
      <t>イッパン</t>
    </rPh>
    <rPh sb="2" eb="4">
      <t>キカイ</t>
    </rPh>
    <phoneticPr fontId="11"/>
  </si>
  <si>
    <r>
      <rPr>
        <sz val="11"/>
        <rFont val="ＭＳ Ｐゴシック"/>
        <family val="3"/>
        <charset val="128"/>
      </rPr>
      <t>生産用機械</t>
    </r>
  </si>
  <si>
    <r>
      <rPr>
        <sz val="11"/>
        <rFont val="ＭＳ Ｐゴシック"/>
        <family val="3"/>
        <charset val="128"/>
      </rPr>
      <t>事務用・サービス用機器</t>
    </r>
    <rPh sb="0" eb="3">
      <t>ジムヨウ</t>
    </rPh>
    <rPh sb="4" eb="9">
      <t>サービスヨウ</t>
    </rPh>
    <rPh sb="9" eb="11">
      <t>キキ</t>
    </rPh>
    <phoneticPr fontId="11"/>
  </si>
  <si>
    <r>
      <rPr>
        <sz val="11"/>
        <rFont val="ＭＳ Ｐゴシック"/>
        <family val="3"/>
        <charset val="128"/>
      </rPr>
      <t>業務用機械</t>
    </r>
  </si>
  <si>
    <r>
      <rPr>
        <sz val="11"/>
        <rFont val="ＭＳ Ｐゴシック"/>
        <family val="3"/>
        <charset val="128"/>
      </rPr>
      <t>産業用電気機器</t>
    </r>
  </si>
  <si>
    <r>
      <rPr>
        <sz val="11"/>
        <rFont val="ＭＳ Ｐゴシック"/>
        <family val="3"/>
        <charset val="128"/>
      </rPr>
      <t>電子デバイス</t>
    </r>
  </si>
  <si>
    <r>
      <rPr>
        <sz val="11"/>
        <rFont val="ＭＳ Ｐゴシック"/>
        <family val="3"/>
        <charset val="128"/>
      </rPr>
      <t>電子応用装置・電気計測器</t>
    </r>
  </si>
  <si>
    <r>
      <rPr>
        <sz val="11"/>
        <rFont val="ＭＳ Ｐゴシック"/>
        <family val="3"/>
        <charset val="128"/>
      </rPr>
      <t>その他の電子部品</t>
    </r>
  </si>
  <si>
    <r>
      <rPr>
        <sz val="11"/>
        <rFont val="ＭＳ Ｐゴシック"/>
        <family val="3"/>
        <charset val="128"/>
      </rPr>
      <t>その他の電気機械</t>
    </r>
  </si>
  <si>
    <r>
      <rPr>
        <sz val="11"/>
        <rFont val="ＭＳ Ｐゴシック"/>
        <family val="3"/>
        <charset val="128"/>
      </rPr>
      <t>民生用電気機器</t>
    </r>
  </si>
  <si>
    <r>
      <rPr>
        <sz val="11"/>
        <rFont val="ＭＳ Ｐゴシック"/>
        <family val="3"/>
        <charset val="128"/>
      </rPr>
      <t>通信機械・同関連機器</t>
    </r>
  </si>
  <si>
    <r>
      <rPr>
        <sz val="11"/>
        <rFont val="ＭＳ Ｐゴシック"/>
        <family val="3"/>
        <charset val="128"/>
      </rPr>
      <t>電子計算機・同附属装置</t>
    </r>
  </si>
  <si>
    <r>
      <rPr>
        <sz val="11"/>
        <rFont val="ＭＳ Ｐゴシック"/>
        <family val="3"/>
        <charset val="128"/>
      </rPr>
      <t>その他の電気機器</t>
    </r>
  </si>
  <si>
    <r>
      <rPr>
        <sz val="11"/>
        <rFont val="ＭＳ Ｐゴシック"/>
        <family val="3"/>
        <charset val="128"/>
      </rPr>
      <t>電子部品</t>
    </r>
    <rPh sb="0" eb="2">
      <t>デンシ</t>
    </rPh>
    <rPh sb="2" eb="4">
      <t>ブヒン</t>
    </rPh>
    <phoneticPr fontId="11"/>
  </si>
  <si>
    <r>
      <rPr>
        <sz val="11"/>
        <rFont val="ＭＳ Ｐゴシック"/>
        <family val="3"/>
        <charset val="128"/>
      </rPr>
      <t>乗用車</t>
    </r>
  </si>
  <si>
    <r>
      <rPr>
        <sz val="11"/>
        <rFont val="ＭＳ Ｐゴシック"/>
        <family val="3"/>
        <charset val="128"/>
      </rPr>
      <t>その他の自動車</t>
    </r>
  </si>
  <si>
    <r>
      <rPr>
        <sz val="11"/>
        <rFont val="ＭＳ Ｐゴシック"/>
        <family val="3"/>
        <charset val="128"/>
      </rPr>
      <t>自動車部品・同附属品</t>
    </r>
  </si>
  <si>
    <r>
      <rPr>
        <sz val="11"/>
        <rFont val="ＭＳ Ｐゴシック"/>
        <family val="3"/>
        <charset val="128"/>
      </rPr>
      <t>トラック・バス・その他の自動車</t>
    </r>
  </si>
  <si>
    <r>
      <rPr>
        <sz val="11"/>
        <rFont val="ＭＳ Ｐゴシック"/>
        <family val="3"/>
        <charset val="128"/>
      </rPr>
      <t>船舶・同修理</t>
    </r>
  </si>
  <si>
    <r>
      <rPr>
        <sz val="11"/>
        <rFont val="ＭＳ Ｐゴシック"/>
        <family val="3"/>
        <charset val="128"/>
      </rPr>
      <t>二輪自動車</t>
    </r>
  </si>
  <si>
    <r>
      <rPr>
        <sz val="11"/>
        <rFont val="ＭＳ Ｐゴシック"/>
        <family val="3"/>
        <charset val="128"/>
      </rPr>
      <t>その他の輸送機械・同修理</t>
    </r>
  </si>
  <si>
    <r>
      <rPr>
        <sz val="11"/>
        <rFont val="ＭＳ Ｐゴシック"/>
        <family val="3"/>
        <charset val="128"/>
      </rPr>
      <t>精密機器</t>
    </r>
    <rPh sb="0" eb="2">
      <t>セイミツ</t>
    </rPh>
    <rPh sb="2" eb="4">
      <t>キキ</t>
    </rPh>
    <phoneticPr fontId="11"/>
  </si>
  <si>
    <r>
      <rPr>
        <sz val="11"/>
        <rFont val="ＭＳ Ｐゴシック"/>
        <family val="3"/>
        <charset val="128"/>
      </rPr>
      <t>鋼船</t>
    </r>
  </si>
  <si>
    <r>
      <rPr>
        <sz val="11"/>
        <rFont val="ＭＳ Ｐゴシック"/>
        <family val="3"/>
        <charset val="128"/>
      </rPr>
      <t>その他の製造工業製品</t>
    </r>
  </si>
  <si>
    <r>
      <rPr>
        <sz val="11"/>
        <rFont val="ＭＳ Ｐゴシック"/>
        <family val="3"/>
        <charset val="128"/>
      </rPr>
      <t>その他の船舶</t>
    </r>
  </si>
  <si>
    <r>
      <rPr>
        <sz val="11"/>
        <rFont val="ＭＳ Ｐゴシック"/>
        <family val="3"/>
        <charset val="128"/>
      </rPr>
      <t>再生資源回収・加工処理</t>
    </r>
  </si>
  <si>
    <r>
      <rPr>
        <sz val="11"/>
        <rFont val="ＭＳ Ｐゴシック"/>
        <family val="3"/>
        <charset val="128"/>
      </rPr>
      <t>舶用内燃機関</t>
    </r>
  </si>
  <si>
    <r>
      <rPr>
        <sz val="11"/>
        <rFont val="ＭＳ Ｐゴシック"/>
        <family val="3"/>
        <charset val="128"/>
      </rPr>
      <t>建築</t>
    </r>
    <rPh sb="0" eb="2">
      <t>ケンチク</t>
    </rPh>
    <phoneticPr fontId="11"/>
  </si>
  <si>
    <r>
      <rPr>
        <sz val="11"/>
        <rFont val="ＭＳ Ｐゴシック"/>
        <family val="3"/>
        <charset val="128"/>
      </rPr>
      <t>鉄道車両</t>
    </r>
  </si>
  <si>
    <r>
      <rPr>
        <sz val="11"/>
        <rFont val="ＭＳ Ｐゴシック"/>
        <family val="3"/>
        <charset val="128"/>
      </rPr>
      <t>建設補修</t>
    </r>
    <rPh sb="0" eb="2">
      <t>ケンセツ</t>
    </rPh>
    <rPh sb="2" eb="4">
      <t>ホシュウ</t>
    </rPh>
    <phoneticPr fontId="11"/>
  </si>
  <si>
    <r>
      <rPr>
        <sz val="11"/>
        <rFont val="ＭＳ Ｐゴシック"/>
        <family val="3"/>
        <charset val="128"/>
      </rPr>
      <t>航空機</t>
    </r>
  </si>
  <si>
    <r>
      <rPr>
        <sz val="11"/>
        <rFont val="ＭＳ Ｐゴシック"/>
        <family val="3"/>
        <charset val="128"/>
      </rPr>
      <t>公共事業</t>
    </r>
    <rPh sb="0" eb="2">
      <t>コウキョウ</t>
    </rPh>
    <rPh sb="2" eb="4">
      <t>ジギョウ</t>
    </rPh>
    <phoneticPr fontId="11"/>
  </si>
  <si>
    <r>
      <rPr>
        <sz val="11"/>
        <rFont val="ＭＳ Ｐゴシック"/>
        <family val="3"/>
        <charset val="128"/>
      </rPr>
      <t>その他の輸送機械</t>
    </r>
  </si>
  <si>
    <r>
      <rPr>
        <sz val="11"/>
        <rFont val="ＭＳ Ｐゴシック"/>
        <family val="3"/>
        <charset val="128"/>
      </rPr>
      <t>その他の土木建設</t>
    </r>
  </si>
  <si>
    <r>
      <rPr>
        <sz val="11"/>
        <rFont val="ＭＳ Ｐゴシック"/>
        <family val="3"/>
        <charset val="128"/>
      </rPr>
      <t>電力</t>
    </r>
  </si>
  <si>
    <r>
      <rPr>
        <sz val="11"/>
        <rFont val="ＭＳ Ｐゴシック"/>
        <family val="3"/>
        <charset val="128"/>
      </rPr>
      <t>情報サービス</t>
    </r>
  </si>
  <si>
    <r>
      <rPr>
        <sz val="11"/>
        <rFont val="ＭＳ Ｐゴシック"/>
        <family val="3"/>
        <charset val="128"/>
      </rPr>
      <t>ガス・熱供給</t>
    </r>
  </si>
  <si>
    <r>
      <rPr>
        <sz val="11"/>
        <rFont val="ＭＳ Ｐゴシック"/>
        <family val="3"/>
        <charset val="128"/>
      </rPr>
      <t>映像・音声・文字情報制作</t>
    </r>
  </si>
  <si>
    <r>
      <rPr>
        <sz val="11"/>
        <rFont val="ＭＳ Ｐゴシック"/>
        <family val="3"/>
        <charset val="128"/>
      </rPr>
      <t>水道</t>
    </r>
  </si>
  <si>
    <r>
      <rPr>
        <sz val="11"/>
        <rFont val="ＭＳ Ｐゴシック"/>
        <family val="3"/>
        <charset val="128"/>
      </rPr>
      <t>その他の対個人サービス</t>
    </r>
  </si>
  <si>
    <r>
      <rPr>
        <sz val="11"/>
        <rFont val="ＭＳ Ｐゴシック"/>
        <family val="3"/>
        <charset val="128"/>
      </rPr>
      <t>廃棄物処理</t>
    </r>
  </si>
  <si>
    <r>
      <rPr>
        <sz val="11"/>
        <rFont val="ＭＳ Ｐゴシック"/>
        <family val="3"/>
        <charset val="128"/>
      </rPr>
      <t>分類不明</t>
    </r>
  </si>
  <si>
    <r>
      <rPr>
        <sz val="11"/>
        <rFont val="ＭＳ Ｐゴシック"/>
        <family val="3"/>
        <charset val="128"/>
      </rPr>
      <t>卸売</t>
    </r>
    <rPh sb="0" eb="2">
      <t>オロシウ</t>
    </rPh>
    <phoneticPr fontId="11"/>
  </si>
  <si>
    <r>
      <rPr>
        <sz val="11"/>
        <rFont val="ＭＳ Ｐゴシック"/>
        <family val="3"/>
        <charset val="128"/>
      </rPr>
      <t>内生部門計</t>
    </r>
  </si>
  <si>
    <r>
      <rPr>
        <sz val="11"/>
        <rFont val="ＭＳ Ｐゴシック"/>
        <family val="3"/>
        <charset val="128"/>
      </rPr>
      <t>小売</t>
    </r>
    <rPh sb="0" eb="2">
      <t>コウリ</t>
    </rPh>
    <phoneticPr fontId="11"/>
  </si>
  <si>
    <r>
      <rPr>
        <sz val="11"/>
        <rFont val="ＭＳ Ｐゴシック"/>
        <family val="3"/>
        <charset val="128"/>
      </rPr>
      <t>金融・保険</t>
    </r>
  </si>
  <si>
    <r>
      <rPr>
        <sz val="11"/>
        <rFont val="ＭＳ Ｐゴシック"/>
        <family val="3"/>
        <charset val="128"/>
      </rPr>
      <t>不動産仲介及び賃貸</t>
    </r>
  </si>
  <si>
    <r>
      <rPr>
        <sz val="11"/>
        <rFont val="ＭＳ Ｐゴシック"/>
        <family val="3"/>
        <charset val="128"/>
      </rPr>
      <t>住宅賃貸料</t>
    </r>
  </si>
  <si>
    <r>
      <rPr>
        <sz val="11"/>
        <rFont val="ＭＳ Ｐゴシック"/>
        <family val="3"/>
        <charset val="128"/>
      </rPr>
      <t>住宅賃貸料（帰属家賃）</t>
    </r>
  </si>
  <si>
    <r>
      <rPr>
        <sz val="11"/>
        <rFont val="ＭＳ Ｐゴシック"/>
        <family val="3"/>
        <charset val="128"/>
      </rPr>
      <t>鉄道輸送</t>
    </r>
  </si>
  <si>
    <r>
      <rPr>
        <sz val="11"/>
        <rFont val="ＭＳ Ｐゴシック"/>
        <family val="3"/>
        <charset val="128"/>
      </rPr>
      <t>道路輸送（自家輸送を除く。）</t>
    </r>
  </si>
  <si>
    <r>
      <rPr>
        <sz val="11"/>
        <rFont val="ＭＳ Ｐゴシック"/>
        <family val="3"/>
        <charset val="128"/>
      </rPr>
      <t>自家輸送</t>
    </r>
  </si>
  <si>
    <r>
      <rPr>
        <sz val="11"/>
        <rFont val="ＭＳ Ｐゴシック"/>
        <family val="3"/>
        <charset val="128"/>
      </rPr>
      <t>水運</t>
    </r>
  </si>
  <si>
    <r>
      <rPr>
        <sz val="11"/>
        <rFont val="ＭＳ Ｐゴシック"/>
        <family val="3"/>
        <charset val="128"/>
      </rPr>
      <t>航空輸送</t>
    </r>
  </si>
  <si>
    <r>
      <rPr>
        <sz val="11"/>
        <rFont val="ＭＳ Ｐゴシック"/>
        <family val="3"/>
        <charset val="128"/>
      </rPr>
      <t>貨物利用運送</t>
    </r>
  </si>
  <si>
    <r>
      <rPr>
        <sz val="11"/>
        <rFont val="ＭＳ Ｐゴシック"/>
        <family val="3"/>
        <charset val="128"/>
      </rPr>
      <t>倉庫</t>
    </r>
  </si>
  <si>
    <r>
      <rPr>
        <sz val="11"/>
        <rFont val="ＭＳ Ｐゴシック"/>
        <family val="3"/>
        <charset val="128"/>
      </rPr>
      <t>運輸附帯サービス</t>
    </r>
  </si>
  <si>
    <r>
      <rPr>
        <sz val="11"/>
        <rFont val="ＭＳ Ｐゴシック"/>
        <family val="3"/>
        <charset val="128"/>
      </rPr>
      <t>通信</t>
    </r>
    <rPh sb="0" eb="2">
      <t>ツウシン</t>
    </rPh>
    <phoneticPr fontId="11"/>
  </si>
  <si>
    <r>
      <rPr>
        <sz val="11"/>
        <rFont val="ＭＳ Ｐゴシック"/>
        <family val="3"/>
        <charset val="128"/>
      </rPr>
      <t>放送</t>
    </r>
  </si>
  <si>
    <r>
      <rPr>
        <sz val="11"/>
        <rFont val="ＭＳ Ｐゴシック"/>
        <family val="3"/>
        <charset val="128"/>
      </rPr>
      <t>インターネット附随サービス</t>
    </r>
  </si>
  <si>
    <r>
      <rPr>
        <sz val="11"/>
        <rFont val="ＭＳ Ｐゴシック"/>
        <family val="3"/>
        <charset val="128"/>
      </rPr>
      <t>公務</t>
    </r>
  </si>
  <si>
    <r>
      <rPr>
        <sz val="11"/>
        <rFont val="ＭＳ Ｐゴシック"/>
        <family val="3"/>
        <charset val="128"/>
      </rPr>
      <t>教育</t>
    </r>
  </si>
  <si>
    <r>
      <rPr>
        <sz val="11"/>
        <rFont val="ＭＳ Ｐゴシック"/>
        <family val="3"/>
        <charset val="128"/>
      </rPr>
      <t>研究</t>
    </r>
  </si>
  <si>
    <r>
      <rPr>
        <sz val="11"/>
        <rFont val="ＭＳ Ｐゴシック"/>
        <family val="3"/>
        <charset val="128"/>
      </rPr>
      <t>医療・保健</t>
    </r>
    <rPh sb="3" eb="5">
      <t>ホケン</t>
    </rPh>
    <phoneticPr fontId="11"/>
  </si>
  <si>
    <r>
      <rPr>
        <sz val="11"/>
        <rFont val="ＭＳ Ｐゴシック"/>
        <family val="3"/>
        <charset val="128"/>
      </rPr>
      <t>社会保障</t>
    </r>
    <rPh sb="0" eb="2">
      <t>シャカイ</t>
    </rPh>
    <rPh sb="2" eb="4">
      <t>ホショウ</t>
    </rPh>
    <phoneticPr fontId="11"/>
  </si>
  <si>
    <r>
      <rPr>
        <sz val="11"/>
        <rFont val="ＭＳ Ｐゴシック"/>
        <family val="3"/>
        <charset val="128"/>
      </rPr>
      <t>介護</t>
    </r>
  </si>
  <si>
    <r>
      <rPr>
        <sz val="11"/>
        <rFont val="ＭＳ Ｐゴシック"/>
        <family val="3"/>
        <charset val="128"/>
      </rPr>
      <t>その他の公共サービス</t>
    </r>
    <rPh sb="4" eb="6">
      <t>コウキョウ</t>
    </rPh>
    <phoneticPr fontId="12"/>
  </si>
  <si>
    <r>
      <rPr>
        <sz val="11"/>
        <rFont val="ＭＳ Ｐゴシック"/>
        <family val="3"/>
        <charset val="128"/>
      </rPr>
      <t>広告</t>
    </r>
  </si>
  <si>
    <r>
      <rPr>
        <sz val="11"/>
        <rFont val="ＭＳ Ｐゴシック"/>
        <family val="3"/>
        <charset val="128"/>
      </rPr>
      <t>物品賃貸サービス</t>
    </r>
  </si>
  <si>
    <r>
      <rPr>
        <sz val="11"/>
        <rFont val="ＭＳ Ｐゴシック"/>
        <family val="3"/>
        <charset val="128"/>
      </rPr>
      <t>自動車整備・機械修理</t>
    </r>
  </si>
  <si>
    <r>
      <rPr>
        <sz val="11"/>
        <rFont val="ＭＳ Ｐゴシック"/>
        <family val="3"/>
        <charset val="128"/>
      </rPr>
      <t>その他の対事業所サービス</t>
    </r>
  </si>
  <si>
    <r>
      <rPr>
        <sz val="11"/>
        <rFont val="ＭＳ Ｐゴシック"/>
        <family val="3"/>
        <charset val="128"/>
      </rPr>
      <t>娯楽サービス</t>
    </r>
  </si>
  <si>
    <r>
      <rPr>
        <sz val="11"/>
        <rFont val="ＭＳ Ｐゴシック"/>
        <family val="3"/>
        <charset val="128"/>
      </rPr>
      <t>飲食サービス</t>
    </r>
  </si>
  <si>
    <r>
      <rPr>
        <sz val="11"/>
        <rFont val="ＭＳ Ｐゴシック"/>
        <family val="3"/>
        <charset val="128"/>
      </rPr>
      <t>宿泊業</t>
    </r>
  </si>
  <si>
    <r>
      <rPr>
        <sz val="11"/>
        <rFont val="ＭＳ Ｐゴシック"/>
        <family val="3"/>
        <charset val="128"/>
      </rPr>
      <t>洗濯・理容・美容・浴場業</t>
    </r>
  </si>
  <si>
    <r>
      <rPr>
        <sz val="11"/>
        <rFont val="ＭＳ Ｐゴシック"/>
        <family val="3"/>
        <charset val="128"/>
      </rPr>
      <t>事務用品</t>
    </r>
  </si>
  <si>
    <r>
      <rPr>
        <sz val="11"/>
        <rFont val="ＭＳ Ｐゴシック"/>
        <family val="3"/>
        <charset val="128"/>
      </rPr>
      <t>合計</t>
    </r>
    <rPh sb="0" eb="2">
      <t>ゴウケイ</t>
    </rPh>
    <phoneticPr fontId="5"/>
  </si>
  <si>
    <r>
      <rPr>
        <sz val="11"/>
        <rFont val="ＭＳ Ｐゴシック"/>
        <family val="3"/>
        <charset val="128"/>
      </rPr>
      <t>自給率</t>
    </r>
    <rPh sb="0" eb="3">
      <t>ジキュウリツ</t>
    </rPh>
    <phoneticPr fontId="5"/>
  </si>
  <si>
    <r>
      <rPr>
        <sz val="11"/>
        <rFont val="ＭＳ Ｐゴシック"/>
        <family val="3"/>
        <charset val="128"/>
      </rPr>
      <t>市内需要分</t>
    </r>
    <rPh sb="0" eb="2">
      <t>シナイ</t>
    </rPh>
    <rPh sb="2" eb="4">
      <t>ジュヨウ</t>
    </rPh>
    <rPh sb="4" eb="5">
      <t>ブン</t>
    </rPh>
    <phoneticPr fontId="5"/>
  </si>
  <si>
    <r>
      <rPr>
        <sz val="10"/>
        <rFont val="ＭＳ Ｐゴシック"/>
        <family val="3"/>
        <charset val="128"/>
      </rPr>
      <t>平成</t>
    </r>
    <r>
      <rPr>
        <sz val="10"/>
        <rFont val="Times New Roman"/>
        <family val="1"/>
      </rPr>
      <t>24</t>
    </r>
    <r>
      <rPr>
        <sz val="10"/>
        <rFont val="ＭＳ Ｐゴシック"/>
        <family val="3"/>
        <charset val="128"/>
      </rPr>
      <t>年周南市産業連関表　投入係数表　</t>
    </r>
    <rPh sb="5" eb="7">
      <t>シュウナン</t>
    </rPh>
    <rPh sb="7" eb="8">
      <t>シ</t>
    </rPh>
    <rPh sb="8" eb="10">
      <t>サンギョウ</t>
    </rPh>
    <rPh sb="14" eb="16">
      <t>トウニュウ</t>
    </rPh>
    <rPh sb="16" eb="19">
      <t>ケイスウヒョウ</t>
    </rPh>
    <phoneticPr fontId="5"/>
  </si>
  <si>
    <r>
      <rPr>
        <sz val="10"/>
        <rFont val="ＭＳ Ｐ明朝"/>
        <family val="1"/>
        <charset val="128"/>
      </rPr>
      <t>＊網掛けの部門は市内生産ゼロ。国表の投入係数を利用。自家輸送は運賃ではないためゼロ。</t>
    </r>
    <rPh sb="1" eb="3">
      <t>アミカケ</t>
    </rPh>
    <rPh sb="5" eb="7">
      <t>ブモン</t>
    </rPh>
    <rPh sb="8" eb="10">
      <t>シナイ</t>
    </rPh>
    <rPh sb="10" eb="12">
      <t>セイサン</t>
    </rPh>
    <rPh sb="15" eb="16">
      <t>クニ</t>
    </rPh>
    <rPh sb="16" eb="17">
      <t>ヒョウ</t>
    </rPh>
    <rPh sb="18" eb="20">
      <t>トウニュウ</t>
    </rPh>
    <rPh sb="20" eb="22">
      <t>ケイスウ</t>
    </rPh>
    <rPh sb="23" eb="25">
      <t>リヨウ</t>
    </rPh>
    <rPh sb="26" eb="28">
      <t>ジカ</t>
    </rPh>
    <rPh sb="28" eb="30">
      <t>ユソウ</t>
    </rPh>
    <rPh sb="31" eb="33">
      <t>ウンチン</t>
    </rPh>
    <phoneticPr fontId="5"/>
  </si>
  <si>
    <r>
      <rPr>
        <sz val="10"/>
        <rFont val="ＭＳ Ｐゴシック"/>
        <family val="3"/>
        <charset val="128"/>
      </rPr>
      <t>産業部門</t>
    </r>
    <rPh sb="0" eb="2">
      <t>サンギョウ</t>
    </rPh>
    <rPh sb="2" eb="4">
      <t>ブモン</t>
    </rPh>
    <phoneticPr fontId="7"/>
  </si>
  <si>
    <r>
      <rPr>
        <sz val="10"/>
        <rFont val="ＭＳ Ｐゴシック"/>
        <family val="3"/>
        <charset val="128"/>
      </rPr>
      <t>耕種農業</t>
    </r>
  </si>
  <si>
    <r>
      <rPr>
        <sz val="10"/>
        <rFont val="ＭＳ Ｐゴシック"/>
        <family val="3"/>
        <charset val="128"/>
      </rPr>
      <t>畜産</t>
    </r>
  </si>
  <si>
    <r>
      <rPr>
        <sz val="10"/>
        <rFont val="ＭＳ Ｐゴシック"/>
        <family val="3"/>
        <charset val="128"/>
      </rPr>
      <t>林業</t>
    </r>
  </si>
  <si>
    <r>
      <rPr>
        <sz val="10"/>
        <rFont val="ＭＳ Ｐゴシック"/>
        <family val="3"/>
        <charset val="128"/>
      </rPr>
      <t>漁業</t>
    </r>
  </si>
  <si>
    <r>
      <rPr>
        <sz val="10"/>
        <rFont val="ＭＳ Ｐゴシック"/>
        <family val="3"/>
        <charset val="128"/>
      </rPr>
      <t>金属鉱物</t>
    </r>
  </si>
  <si>
    <r>
      <rPr>
        <sz val="10"/>
        <rFont val="ＭＳ Ｐゴシック"/>
        <family val="3"/>
        <charset val="128"/>
      </rPr>
      <t>非金属鉱物</t>
    </r>
  </si>
  <si>
    <r>
      <rPr>
        <sz val="10"/>
        <rFont val="ＭＳ Ｐゴシック"/>
        <family val="3"/>
        <charset val="128"/>
      </rPr>
      <t>石炭・原油・天然ガス</t>
    </r>
  </si>
  <si>
    <r>
      <rPr>
        <sz val="10"/>
        <rFont val="ＭＳ Ｐゴシック"/>
        <family val="3"/>
        <charset val="128"/>
      </rPr>
      <t>食料品</t>
    </r>
  </si>
  <si>
    <r>
      <rPr>
        <sz val="10"/>
        <rFont val="ＭＳ Ｐゴシック"/>
        <family val="3"/>
        <charset val="128"/>
      </rPr>
      <t>飲料</t>
    </r>
  </si>
  <si>
    <r>
      <rPr>
        <sz val="10"/>
        <rFont val="ＭＳ Ｐゴシック"/>
        <family val="3"/>
        <charset val="128"/>
      </rPr>
      <t>飼料・有機質肥料（別掲を除く。）</t>
    </r>
  </si>
  <si>
    <r>
      <rPr>
        <sz val="10"/>
        <rFont val="ＭＳ Ｐゴシック"/>
        <family val="3"/>
        <charset val="128"/>
      </rPr>
      <t>たばこ</t>
    </r>
  </si>
  <si>
    <r>
      <rPr>
        <sz val="10"/>
        <rFont val="ＭＳ Ｐゴシック"/>
        <family val="3"/>
        <charset val="128"/>
      </rPr>
      <t>繊維工業製品</t>
    </r>
  </si>
  <si>
    <r>
      <rPr>
        <sz val="10"/>
        <rFont val="ＭＳ Ｐゴシック"/>
        <family val="3"/>
        <charset val="128"/>
      </rPr>
      <t>衣服・その他の繊維既製品</t>
    </r>
  </si>
  <si>
    <r>
      <rPr>
        <sz val="10"/>
        <rFont val="ＭＳ Ｐゴシック"/>
        <family val="3"/>
        <charset val="128"/>
      </rPr>
      <t>木材・木製品</t>
    </r>
  </si>
  <si>
    <r>
      <rPr>
        <sz val="10"/>
        <rFont val="ＭＳ Ｐゴシック"/>
        <family val="3"/>
        <charset val="128"/>
      </rPr>
      <t>家具・装備品</t>
    </r>
  </si>
  <si>
    <r>
      <rPr>
        <sz val="10"/>
        <rFont val="ＭＳ Ｐゴシック"/>
        <family val="3"/>
        <charset val="128"/>
      </rPr>
      <t>パルプ・紙・板紙・加工紙</t>
    </r>
  </si>
  <si>
    <r>
      <rPr>
        <sz val="10"/>
        <rFont val="ＭＳ Ｐゴシック"/>
        <family val="3"/>
        <charset val="128"/>
      </rPr>
      <t>紙加工品</t>
    </r>
  </si>
  <si>
    <r>
      <rPr>
        <sz val="10"/>
        <rFont val="ＭＳ Ｐゴシック"/>
        <family val="3"/>
        <charset val="128"/>
      </rPr>
      <t>印刷・製版・製本</t>
    </r>
  </si>
  <si>
    <r>
      <rPr>
        <sz val="10"/>
        <rFont val="ＭＳ Ｐゴシック"/>
        <family val="3"/>
        <charset val="128"/>
      </rPr>
      <t>化学肥料</t>
    </r>
  </si>
  <si>
    <r>
      <rPr>
        <sz val="10"/>
        <rFont val="ＭＳ Ｐゴシック"/>
        <family val="3"/>
        <charset val="128"/>
      </rPr>
      <t>無機化学工業製品</t>
    </r>
  </si>
  <si>
    <r>
      <rPr>
        <sz val="10"/>
        <rFont val="ＭＳ Ｐゴシック"/>
        <family val="3"/>
        <charset val="128"/>
      </rPr>
      <t>石油化学基礎製品</t>
    </r>
  </si>
  <si>
    <r>
      <rPr>
        <sz val="10"/>
        <rFont val="ＭＳ Ｐゴシック"/>
        <family val="3"/>
        <charset val="128"/>
      </rPr>
      <t>有機化学工業製品（石油化学基礎製品を除く。）</t>
    </r>
  </si>
  <si>
    <r>
      <rPr>
        <sz val="10"/>
        <rFont val="ＭＳ Ｐゴシック"/>
        <family val="3"/>
        <charset val="128"/>
      </rPr>
      <t>合成樹脂</t>
    </r>
  </si>
  <si>
    <r>
      <rPr>
        <sz val="10"/>
        <rFont val="ＭＳ Ｐゴシック"/>
        <family val="3"/>
        <charset val="128"/>
      </rPr>
      <t>医薬品</t>
    </r>
  </si>
  <si>
    <r>
      <rPr>
        <sz val="10"/>
        <rFont val="ＭＳ Ｐゴシック"/>
        <family val="3"/>
        <charset val="128"/>
      </rPr>
      <t>化学最終製品（医薬品を除く。）</t>
    </r>
  </si>
  <si>
    <r>
      <rPr>
        <sz val="10"/>
        <rFont val="ＭＳ Ｐゴシック"/>
        <family val="3"/>
        <charset val="128"/>
      </rPr>
      <t>石油製品</t>
    </r>
  </si>
  <si>
    <r>
      <rPr>
        <sz val="10"/>
        <rFont val="ＭＳ Ｐゴシック"/>
        <family val="3"/>
        <charset val="128"/>
      </rPr>
      <t>石炭製品</t>
    </r>
  </si>
  <si>
    <r>
      <rPr>
        <sz val="10"/>
        <rFont val="ＭＳ Ｐゴシック"/>
        <family val="3"/>
        <charset val="128"/>
      </rPr>
      <t>プラスチック製品</t>
    </r>
  </si>
  <si>
    <r>
      <rPr>
        <sz val="10"/>
        <rFont val="ＭＳ Ｐゴシック"/>
        <family val="3"/>
        <charset val="128"/>
      </rPr>
      <t>ゴム製品</t>
    </r>
  </si>
  <si>
    <r>
      <rPr>
        <sz val="10"/>
        <rFont val="ＭＳ Ｐゴシック"/>
        <family val="3"/>
        <charset val="128"/>
      </rPr>
      <t>なめし革・毛皮・同製品</t>
    </r>
  </si>
  <si>
    <r>
      <rPr>
        <sz val="10"/>
        <rFont val="ＭＳ Ｐゴシック"/>
        <family val="3"/>
        <charset val="128"/>
      </rPr>
      <t>ガラス・ガラス製品</t>
    </r>
  </si>
  <si>
    <r>
      <rPr>
        <sz val="10"/>
        <rFont val="ＭＳ Ｐゴシック"/>
        <family val="3"/>
        <charset val="128"/>
      </rPr>
      <t>セメント・セメント製品</t>
    </r>
  </si>
  <si>
    <r>
      <rPr>
        <sz val="10"/>
        <rFont val="ＭＳ Ｐゴシック"/>
        <family val="3"/>
        <charset val="128"/>
      </rPr>
      <t>陶磁器</t>
    </r>
  </si>
  <si>
    <r>
      <rPr>
        <sz val="10"/>
        <rFont val="ＭＳ Ｐゴシック"/>
        <family val="3"/>
        <charset val="128"/>
      </rPr>
      <t>その他の窯業・土石製品</t>
    </r>
  </si>
  <si>
    <r>
      <rPr>
        <sz val="10"/>
        <rFont val="ＭＳ Ｐゴシック"/>
        <family val="3"/>
        <charset val="128"/>
      </rPr>
      <t>銑鉄・粗鋼</t>
    </r>
  </si>
  <si>
    <r>
      <rPr>
        <sz val="10"/>
        <rFont val="ＭＳ Ｐゴシック"/>
        <family val="3"/>
        <charset val="128"/>
      </rPr>
      <t>鋼材</t>
    </r>
  </si>
  <si>
    <r>
      <rPr>
        <sz val="10"/>
        <rFont val="ＭＳ Ｐゴシック"/>
        <family val="3"/>
        <charset val="128"/>
      </rPr>
      <t>鋳鍛造品</t>
    </r>
  </si>
  <si>
    <r>
      <rPr>
        <sz val="10"/>
        <rFont val="ＭＳ Ｐゴシック"/>
        <family val="3"/>
        <charset val="128"/>
      </rPr>
      <t>その他の鉄鋼製品</t>
    </r>
  </si>
  <si>
    <r>
      <rPr>
        <sz val="10"/>
        <rFont val="ＭＳ Ｐゴシック"/>
        <family val="3"/>
        <charset val="128"/>
      </rPr>
      <t>非鉄金属製錬・精製</t>
    </r>
  </si>
  <si>
    <r>
      <rPr>
        <sz val="10"/>
        <rFont val="ＭＳ Ｐゴシック"/>
        <family val="3"/>
        <charset val="128"/>
      </rPr>
      <t>非鉄金属加工製品</t>
    </r>
  </si>
  <si>
    <r>
      <rPr>
        <sz val="10"/>
        <rFont val="ＭＳ Ｐゴシック"/>
        <family val="3"/>
        <charset val="128"/>
      </rPr>
      <t>建設・建築用金属製品</t>
    </r>
  </si>
  <si>
    <r>
      <rPr>
        <sz val="10"/>
        <rFont val="ＭＳ Ｐゴシック"/>
        <family val="3"/>
        <charset val="128"/>
      </rPr>
      <t>その他の金属製品</t>
    </r>
  </si>
  <si>
    <r>
      <rPr>
        <sz val="10"/>
        <rFont val="ＭＳ Ｐゴシック"/>
        <family val="3"/>
        <charset val="128"/>
      </rPr>
      <t>一般機械</t>
    </r>
    <rPh sb="0" eb="2">
      <t>イッパン</t>
    </rPh>
    <rPh sb="2" eb="4">
      <t>キカイ</t>
    </rPh>
    <phoneticPr fontId="11"/>
  </si>
  <si>
    <r>
      <rPr>
        <sz val="10"/>
        <rFont val="ＭＳ Ｐゴシック"/>
        <family val="3"/>
        <charset val="128"/>
      </rPr>
      <t>事務用・サービス用機器</t>
    </r>
    <rPh sb="0" eb="3">
      <t>ジムヨウ</t>
    </rPh>
    <rPh sb="4" eb="9">
      <t>サービスヨウ</t>
    </rPh>
    <rPh sb="9" eb="11">
      <t>キキ</t>
    </rPh>
    <phoneticPr fontId="11"/>
  </si>
  <si>
    <r>
      <rPr>
        <sz val="10"/>
        <rFont val="ＭＳ Ｐゴシック"/>
        <family val="3"/>
        <charset val="128"/>
      </rPr>
      <t>産業用電気機器</t>
    </r>
  </si>
  <si>
    <r>
      <rPr>
        <sz val="10"/>
        <rFont val="ＭＳ Ｐゴシック"/>
        <family val="3"/>
        <charset val="128"/>
      </rPr>
      <t>電子応用装置・電気計測器</t>
    </r>
  </si>
  <si>
    <r>
      <rPr>
        <sz val="10"/>
        <rFont val="ＭＳ Ｐゴシック"/>
        <family val="3"/>
        <charset val="128"/>
      </rPr>
      <t>その他の電気機械</t>
    </r>
  </si>
  <si>
    <r>
      <rPr>
        <sz val="10"/>
        <rFont val="ＭＳ Ｐゴシック"/>
        <family val="3"/>
        <charset val="128"/>
      </rPr>
      <t>民生用電気機器</t>
    </r>
  </si>
  <si>
    <r>
      <rPr>
        <sz val="10"/>
        <rFont val="ＭＳ Ｐゴシック"/>
        <family val="3"/>
        <charset val="128"/>
      </rPr>
      <t>通信機械・同関連機器</t>
    </r>
  </si>
  <si>
    <r>
      <rPr>
        <sz val="10"/>
        <rFont val="ＭＳ Ｐゴシック"/>
        <family val="3"/>
        <charset val="128"/>
      </rPr>
      <t>電子計算機・同附属装置</t>
    </r>
  </si>
  <si>
    <r>
      <rPr>
        <sz val="10"/>
        <rFont val="ＭＳ Ｐゴシック"/>
        <family val="3"/>
        <charset val="128"/>
      </rPr>
      <t>電子部品</t>
    </r>
    <rPh sb="0" eb="2">
      <t>デンシ</t>
    </rPh>
    <rPh sb="2" eb="4">
      <t>ブヒン</t>
    </rPh>
    <phoneticPr fontId="11"/>
  </si>
  <si>
    <r>
      <rPr>
        <sz val="10"/>
        <rFont val="ＭＳ Ｐゴシック"/>
        <family val="3"/>
        <charset val="128"/>
      </rPr>
      <t>乗用車</t>
    </r>
  </si>
  <si>
    <r>
      <rPr>
        <sz val="10"/>
        <rFont val="ＭＳ Ｐゴシック"/>
        <family val="3"/>
        <charset val="128"/>
      </rPr>
      <t>その他の自動車</t>
    </r>
  </si>
  <si>
    <r>
      <rPr>
        <sz val="10"/>
        <rFont val="ＭＳ Ｐゴシック"/>
        <family val="3"/>
        <charset val="128"/>
      </rPr>
      <t>自動車部品・同附属品</t>
    </r>
  </si>
  <si>
    <r>
      <rPr>
        <sz val="10"/>
        <rFont val="ＭＳ Ｐゴシック"/>
        <family val="3"/>
        <charset val="128"/>
      </rPr>
      <t>船舶・同修理</t>
    </r>
  </si>
  <si>
    <r>
      <rPr>
        <sz val="10"/>
        <rFont val="ＭＳ Ｐゴシック"/>
        <family val="3"/>
        <charset val="128"/>
      </rPr>
      <t>その他の輸送機械・同修理</t>
    </r>
  </si>
  <si>
    <r>
      <rPr>
        <sz val="10"/>
        <rFont val="ＭＳ Ｐゴシック"/>
        <family val="3"/>
        <charset val="128"/>
      </rPr>
      <t>精密機器</t>
    </r>
    <rPh sb="0" eb="2">
      <t>セイミツ</t>
    </rPh>
    <rPh sb="2" eb="4">
      <t>キキ</t>
    </rPh>
    <phoneticPr fontId="11"/>
  </si>
  <si>
    <r>
      <rPr>
        <sz val="10"/>
        <rFont val="ＭＳ Ｐゴシック"/>
        <family val="3"/>
        <charset val="128"/>
      </rPr>
      <t>その他の製造工業製品</t>
    </r>
  </si>
  <si>
    <r>
      <rPr>
        <sz val="10"/>
        <rFont val="ＭＳ Ｐゴシック"/>
        <family val="3"/>
        <charset val="128"/>
      </rPr>
      <t>再生資源回収・加工処理</t>
    </r>
  </si>
  <si>
    <r>
      <rPr>
        <sz val="10"/>
        <rFont val="ＭＳ Ｐゴシック"/>
        <family val="3"/>
        <charset val="128"/>
      </rPr>
      <t>建築</t>
    </r>
    <rPh sb="0" eb="2">
      <t>ケンチク</t>
    </rPh>
    <phoneticPr fontId="11"/>
  </si>
  <si>
    <r>
      <rPr>
        <sz val="10"/>
        <rFont val="ＭＳ Ｐゴシック"/>
        <family val="3"/>
        <charset val="128"/>
      </rPr>
      <t>建設補修</t>
    </r>
    <rPh sb="0" eb="2">
      <t>ケンセツ</t>
    </rPh>
    <rPh sb="2" eb="4">
      <t>ホシュウ</t>
    </rPh>
    <phoneticPr fontId="11"/>
  </si>
  <si>
    <r>
      <rPr>
        <sz val="10"/>
        <rFont val="ＭＳ Ｐゴシック"/>
        <family val="3"/>
        <charset val="128"/>
      </rPr>
      <t>公共事業</t>
    </r>
    <rPh sb="0" eb="2">
      <t>コウキョウ</t>
    </rPh>
    <rPh sb="2" eb="4">
      <t>ジギョウ</t>
    </rPh>
    <phoneticPr fontId="11"/>
  </si>
  <si>
    <r>
      <rPr>
        <sz val="10"/>
        <rFont val="ＭＳ Ｐゴシック"/>
        <family val="3"/>
        <charset val="128"/>
      </rPr>
      <t>その他の土木建設</t>
    </r>
  </si>
  <si>
    <r>
      <rPr>
        <sz val="10"/>
        <rFont val="ＭＳ Ｐゴシック"/>
        <family val="3"/>
        <charset val="128"/>
      </rPr>
      <t>電力</t>
    </r>
  </si>
  <si>
    <r>
      <rPr>
        <sz val="10"/>
        <rFont val="ＭＳ Ｐゴシック"/>
        <family val="3"/>
        <charset val="128"/>
      </rPr>
      <t>ガス・熱供給</t>
    </r>
  </si>
  <si>
    <r>
      <rPr>
        <sz val="10"/>
        <rFont val="ＭＳ Ｐゴシック"/>
        <family val="3"/>
        <charset val="128"/>
      </rPr>
      <t>水道</t>
    </r>
  </si>
  <si>
    <r>
      <rPr>
        <sz val="10"/>
        <rFont val="ＭＳ Ｐゴシック"/>
        <family val="3"/>
        <charset val="128"/>
      </rPr>
      <t>廃棄物処理</t>
    </r>
  </si>
  <si>
    <r>
      <rPr>
        <sz val="10"/>
        <rFont val="ＭＳ Ｐゴシック"/>
        <family val="3"/>
        <charset val="128"/>
      </rPr>
      <t>卸売</t>
    </r>
    <rPh sb="0" eb="2">
      <t>オロシウ</t>
    </rPh>
    <phoneticPr fontId="11"/>
  </si>
  <si>
    <r>
      <rPr>
        <sz val="10"/>
        <rFont val="ＭＳ Ｐゴシック"/>
        <family val="3"/>
        <charset val="128"/>
      </rPr>
      <t>小売</t>
    </r>
    <rPh sb="0" eb="2">
      <t>コウリ</t>
    </rPh>
    <phoneticPr fontId="11"/>
  </si>
  <si>
    <r>
      <rPr>
        <sz val="10"/>
        <rFont val="ＭＳ Ｐゴシック"/>
        <family val="3"/>
        <charset val="128"/>
      </rPr>
      <t>金融・保険</t>
    </r>
  </si>
  <si>
    <r>
      <rPr>
        <sz val="10"/>
        <rFont val="ＭＳ Ｐゴシック"/>
        <family val="3"/>
        <charset val="128"/>
      </rPr>
      <t>不動産仲介及び賃貸</t>
    </r>
  </si>
  <si>
    <r>
      <rPr>
        <sz val="10"/>
        <rFont val="ＭＳ Ｐゴシック"/>
        <family val="3"/>
        <charset val="128"/>
      </rPr>
      <t>住宅賃貸料</t>
    </r>
  </si>
  <si>
    <r>
      <rPr>
        <sz val="10"/>
        <rFont val="ＭＳ Ｐゴシック"/>
        <family val="3"/>
        <charset val="128"/>
      </rPr>
      <t>住宅賃貸料（帰属家賃）</t>
    </r>
  </si>
  <si>
    <r>
      <rPr>
        <sz val="10"/>
        <rFont val="ＭＳ Ｐゴシック"/>
        <family val="3"/>
        <charset val="128"/>
      </rPr>
      <t>鉄道輸送</t>
    </r>
  </si>
  <si>
    <r>
      <rPr>
        <sz val="10"/>
        <rFont val="ＭＳ Ｐゴシック"/>
        <family val="3"/>
        <charset val="128"/>
      </rPr>
      <t>道路輸送（自家輸送を除く。）</t>
    </r>
  </si>
  <si>
    <r>
      <rPr>
        <sz val="10"/>
        <rFont val="ＭＳ Ｐゴシック"/>
        <family val="3"/>
        <charset val="128"/>
      </rPr>
      <t>自家輸送</t>
    </r>
  </si>
  <si>
    <r>
      <rPr>
        <sz val="10"/>
        <rFont val="ＭＳ Ｐゴシック"/>
        <family val="3"/>
        <charset val="128"/>
      </rPr>
      <t>水運</t>
    </r>
  </si>
  <si>
    <r>
      <rPr>
        <sz val="10"/>
        <rFont val="ＭＳ Ｐゴシック"/>
        <family val="3"/>
        <charset val="128"/>
      </rPr>
      <t>航空輸送</t>
    </r>
  </si>
  <si>
    <r>
      <rPr>
        <sz val="10"/>
        <rFont val="ＭＳ Ｐゴシック"/>
        <family val="3"/>
        <charset val="128"/>
      </rPr>
      <t>貨物利用運送</t>
    </r>
  </si>
  <si>
    <r>
      <rPr>
        <sz val="10"/>
        <rFont val="ＭＳ Ｐゴシック"/>
        <family val="3"/>
        <charset val="128"/>
      </rPr>
      <t>倉庫</t>
    </r>
  </si>
  <si>
    <r>
      <rPr>
        <sz val="10"/>
        <rFont val="ＭＳ Ｐゴシック"/>
        <family val="3"/>
        <charset val="128"/>
      </rPr>
      <t>運輸附帯サービス</t>
    </r>
  </si>
  <si>
    <r>
      <rPr>
        <sz val="10"/>
        <rFont val="ＭＳ Ｐゴシック"/>
        <family val="3"/>
        <charset val="128"/>
      </rPr>
      <t>通信</t>
    </r>
    <rPh sb="0" eb="2">
      <t>ツウシン</t>
    </rPh>
    <phoneticPr fontId="11"/>
  </si>
  <si>
    <r>
      <rPr>
        <sz val="10"/>
        <rFont val="ＭＳ Ｐゴシック"/>
        <family val="3"/>
        <charset val="128"/>
      </rPr>
      <t>放送</t>
    </r>
  </si>
  <si>
    <r>
      <rPr>
        <sz val="10"/>
        <rFont val="ＭＳ Ｐゴシック"/>
        <family val="3"/>
        <charset val="128"/>
      </rPr>
      <t>情報サービス</t>
    </r>
  </si>
  <si>
    <r>
      <rPr>
        <sz val="10"/>
        <rFont val="ＭＳ Ｐゴシック"/>
        <family val="3"/>
        <charset val="128"/>
      </rPr>
      <t>インターネット附随サービス</t>
    </r>
  </si>
  <si>
    <r>
      <rPr>
        <sz val="10"/>
        <rFont val="ＭＳ Ｐゴシック"/>
        <family val="3"/>
        <charset val="128"/>
      </rPr>
      <t>映像・音声・文字情報制作</t>
    </r>
  </si>
  <si>
    <r>
      <rPr>
        <sz val="10"/>
        <rFont val="ＭＳ Ｐゴシック"/>
        <family val="3"/>
        <charset val="128"/>
      </rPr>
      <t>公務</t>
    </r>
  </si>
  <si>
    <r>
      <rPr>
        <sz val="10"/>
        <rFont val="ＭＳ Ｐゴシック"/>
        <family val="3"/>
        <charset val="128"/>
      </rPr>
      <t>教育</t>
    </r>
  </si>
  <si>
    <r>
      <rPr>
        <sz val="10"/>
        <rFont val="ＭＳ Ｐゴシック"/>
        <family val="3"/>
        <charset val="128"/>
      </rPr>
      <t>研究</t>
    </r>
  </si>
  <si>
    <r>
      <rPr>
        <sz val="10"/>
        <rFont val="ＭＳ Ｐゴシック"/>
        <family val="3"/>
        <charset val="128"/>
      </rPr>
      <t>医療・保健</t>
    </r>
    <rPh sb="3" eb="5">
      <t>ホケン</t>
    </rPh>
    <phoneticPr fontId="11"/>
  </si>
  <si>
    <r>
      <rPr>
        <sz val="10"/>
        <rFont val="ＭＳ Ｐゴシック"/>
        <family val="3"/>
        <charset val="128"/>
      </rPr>
      <t>社会保障</t>
    </r>
    <rPh sb="0" eb="2">
      <t>シャカイ</t>
    </rPh>
    <rPh sb="2" eb="4">
      <t>ホショウ</t>
    </rPh>
    <phoneticPr fontId="11"/>
  </si>
  <si>
    <r>
      <rPr>
        <sz val="10"/>
        <rFont val="ＭＳ Ｐゴシック"/>
        <family val="3"/>
        <charset val="128"/>
      </rPr>
      <t>介護</t>
    </r>
  </si>
  <si>
    <r>
      <rPr>
        <sz val="10"/>
        <rFont val="ＭＳ Ｐゴシック"/>
        <family val="3"/>
        <charset val="128"/>
      </rPr>
      <t>その他の公共サービス</t>
    </r>
    <rPh sb="4" eb="6">
      <t>コウキョウ</t>
    </rPh>
    <phoneticPr fontId="12"/>
  </si>
  <si>
    <r>
      <rPr>
        <sz val="10"/>
        <rFont val="ＭＳ Ｐゴシック"/>
        <family val="3"/>
        <charset val="128"/>
      </rPr>
      <t>広告</t>
    </r>
  </si>
  <si>
    <r>
      <rPr>
        <sz val="10"/>
        <rFont val="ＭＳ Ｐゴシック"/>
        <family val="3"/>
        <charset val="128"/>
      </rPr>
      <t>物品賃貸サービス</t>
    </r>
  </si>
  <si>
    <r>
      <rPr>
        <sz val="10"/>
        <rFont val="ＭＳ Ｐゴシック"/>
        <family val="3"/>
        <charset val="128"/>
      </rPr>
      <t>自動車整備・機械修理</t>
    </r>
  </si>
  <si>
    <r>
      <rPr>
        <sz val="10"/>
        <rFont val="ＭＳ Ｐゴシック"/>
        <family val="3"/>
        <charset val="128"/>
      </rPr>
      <t>その他の対事業所サービス</t>
    </r>
  </si>
  <si>
    <r>
      <rPr>
        <sz val="10"/>
        <rFont val="ＭＳ Ｐゴシック"/>
        <family val="3"/>
        <charset val="128"/>
      </rPr>
      <t>娯楽サービス</t>
    </r>
  </si>
  <si>
    <r>
      <rPr>
        <sz val="10"/>
        <rFont val="ＭＳ Ｐゴシック"/>
        <family val="3"/>
        <charset val="128"/>
      </rPr>
      <t>飲食サービス</t>
    </r>
  </si>
  <si>
    <r>
      <rPr>
        <sz val="10"/>
        <rFont val="ＭＳ Ｐゴシック"/>
        <family val="3"/>
        <charset val="128"/>
      </rPr>
      <t>宿泊業</t>
    </r>
  </si>
  <si>
    <r>
      <rPr>
        <sz val="10"/>
        <rFont val="ＭＳ Ｐゴシック"/>
        <family val="3"/>
        <charset val="128"/>
      </rPr>
      <t>洗濯・理容・美容・浴場業</t>
    </r>
  </si>
  <si>
    <r>
      <rPr>
        <sz val="10"/>
        <rFont val="ＭＳ Ｐゴシック"/>
        <family val="3"/>
        <charset val="128"/>
      </rPr>
      <t>その他の対個人サービス</t>
    </r>
  </si>
  <si>
    <r>
      <rPr>
        <sz val="10"/>
        <rFont val="ＭＳ Ｐゴシック"/>
        <family val="3"/>
        <charset val="128"/>
      </rPr>
      <t>事務用品</t>
    </r>
  </si>
  <si>
    <r>
      <rPr>
        <sz val="10"/>
        <rFont val="ＭＳ Ｐゴシック"/>
        <family val="3"/>
        <charset val="128"/>
      </rPr>
      <t>分類不明</t>
    </r>
  </si>
  <si>
    <r>
      <rPr>
        <sz val="10"/>
        <rFont val="ＭＳ Ｐゴシック"/>
        <family val="3"/>
        <charset val="128"/>
      </rPr>
      <t>内生部門計</t>
    </r>
    <phoneticPr fontId="15"/>
  </si>
  <si>
    <r>
      <rPr>
        <sz val="10"/>
        <rFont val="ＭＳ Ｐゴシック"/>
        <family val="3"/>
        <charset val="128"/>
      </rPr>
      <t>運輸計</t>
    </r>
    <rPh sb="0" eb="2">
      <t>ウンユ</t>
    </rPh>
    <rPh sb="2" eb="3">
      <t>ケイ</t>
    </rPh>
    <phoneticPr fontId="5"/>
  </si>
  <si>
    <r>
      <rPr>
        <sz val="10"/>
        <rFont val="ＭＳ Ｐゴシック"/>
        <family val="3"/>
        <charset val="128"/>
      </rPr>
      <t>構成比</t>
    </r>
    <rPh sb="0" eb="3">
      <t>コウセイヒ</t>
    </rPh>
    <phoneticPr fontId="5"/>
  </si>
  <si>
    <r>
      <rPr>
        <sz val="10"/>
        <rFont val="ＭＳ Ｐゴシック"/>
        <family val="3"/>
        <charset val="128"/>
      </rPr>
      <t>マージン額３</t>
    </r>
    <r>
      <rPr>
        <sz val="10"/>
        <rFont val="Times New Roman"/>
        <family val="1"/>
      </rPr>
      <t>’</t>
    </r>
    <rPh sb="4" eb="5">
      <t>ガク</t>
    </rPh>
    <phoneticPr fontId="5"/>
  </si>
  <si>
    <r>
      <rPr>
        <sz val="10"/>
        <rFont val="ＭＳ Ｐゴシック"/>
        <family val="3"/>
        <charset val="128"/>
      </rPr>
      <t>自給率</t>
    </r>
    <rPh sb="0" eb="3">
      <t>ジキュウリツ</t>
    </rPh>
    <phoneticPr fontId="5"/>
  </si>
  <si>
    <r>
      <rPr>
        <sz val="10"/>
        <rFont val="ＭＳ Ｐゴシック"/>
        <family val="3"/>
        <charset val="128"/>
      </rPr>
      <t>市内需要分</t>
    </r>
    <rPh sb="0" eb="2">
      <t>シナイ</t>
    </rPh>
    <rPh sb="2" eb="4">
      <t>ジュヨウ</t>
    </rPh>
    <rPh sb="4" eb="5">
      <t>ブン</t>
    </rPh>
    <phoneticPr fontId="5"/>
  </si>
  <si>
    <r>
      <rPr>
        <sz val="10"/>
        <rFont val="ＭＳ Ｐゴシック"/>
        <family val="3"/>
        <charset val="128"/>
      </rPr>
      <t>マージン額４</t>
    </r>
    <r>
      <rPr>
        <sz val="10"/>
        <rFont val="Times New Roman"/>
        <family val="1"/>
      </rPr>
      <t>’</t>
    </r>
    <rPh sb="4" eb="5">
      <t>ガク</t>
    </rPh>
    <phoneticPr fontId="5"/>
  </si>
  <si>
    <r>
      <rPr>
        <sz val="10"/>
        <rFont val="ＭＳ Ｐゴシック"/>
        <family val="3"/>
        <charset val="128"/>
      </rPr>
      <t>平成</t>
    </r>
    <r>
      <rPr>
        <sz val="10"/>
        <rFont val="Times New Roman"/>
        <family val="1"/>
      </rPr>
      <t>24</t>
    </r>
    <r>
      <rPr>
        <sz val="10"/>
        <rFont val="ＭＳ Ｐゴシック"/>
        <family val="3"/>
        <charset val="128"/>
      </rPr>
      <t>年周南市産業連関表　自給率表</t>
    </r>
    <rPh sb="5" eb="7">
      <t>シュウナン</t>
    </rPh>
    <rPh sb="7" eb="8">
      <t>シ</t>
    </rPh>
    <rPh sb="8" eb="10">
      <t>サンギョウ</t>
    </rPh>
    <rPh sb="14" eb="17">
      <t>ジキュウリツ</t>
    </rPh>
    <phoneticPr fontId="5"/>
  </si>
  <si>
    <r>
      <rPr>
        <sz val="10"/>
        <rFont val="ＭＳ Ｐゴシック"/>
        <family val="3"/>
        <charset val="128"/>
      </rPr>
      <t>生産者価格</t>
    </r>
    <rPh sb="0" eb="3">
      <t>セイサンシャ</t>
    </rPh>
    <rPh sb="3" eb="5">
      <t>カカク</t>
    </rPh>
    <phoneticPr fontId="5"/>
  </si>
  <si>
    <r>
      <rPr>
        <sz val="10"/>
        <rFont val="ＭＳ Ｐゴシック"/>
        <family val="3"/>
        <charset val="128"/>
      </rPr>
      <t>（百万円）</t>
    </r>
    <rPh sb="1" eb="2">
      <t>ヒャク</t>
    </rPh>
    <rPh sb="2" eb="4">
      <t>マンエン</t>
    </rPh>
    <phoneticPr fontId="5"/>
  </si>
  <si>
    <r>
      <rPr>
        <sz val="10"/>
        <rFont val="ＭＳ Ｐ明朝"/>
        <family val="1"/>
        <charset val="128"/>
      </rPr>
      <t>自給率</t>
    </r>
    <rPh sb="0" eb="3">
      <t>ジキュウリツ</t>
    </rPh>
    <phoneticPr fontId="5"/>
  </si>
  <si>
    <r>
      <rPr>
        <sz val="10"/>
        <rFont val="ＭＳ Ｐゴシック"/>
        <family val="3"/>
        <charset val="128"/>
      </rPr>
      <t>飼料・有機質肥料</t>
    </r>
    <phoneticPr fontId="5"/>
  </si>
  <si>
    <r>
      <rPr>
        <sz val="10"/>
        <rFont val="ＭＳ Ｐゴシック"/>
        <family val="3"/>
        <charset val="128"/>
      </rPr>
      <t>合計</t>
    </r>
    <rPh sb="0" eb="2">
      <t>ゴウケイ</t>
    </rPh>
    <phoneticPr fontId="13"/>
  </si>
  <si>
    <r>
      <rPr>
        <sz val="10"/>
        <rFont val="ＭＳ Ｐゴシック"/>
        <family val="3"/>
        <charset val="128"/>
      </rPr>
      <t>２</t>
    </r>
    <r>
      <rPr>
        <sz val="10"/>
        <rFont val="Times New Roman"/>
        <family val="1"/>
      </rPr>
      <t>’</t>
    </r>
    <phoneticPr fontId="5"/>
  </si>
  <si>
    <r>
      <rPr>
        <sz val="10"/>
        <rFont val="ＭＳ Ｐゴシック"/>
        <family val="3"/>
        <charset val="128"/>
      </rPr>
      <t>４</t>
    </r>
    <r>
      <rPr>
        <sz val="10"/>
        <rFont val="Times New Roman"/>
        <family val="1"/>
      </rPr>
      <t>’’</t>
    </r>
    <phoneticPr fontId="5"/>
  </si>
  <si>
    <t>２のうち市内への需要額</t>
    <rPh sb="4" eb="6">
      <t>シナイ</t>
    </rPh>
    <rPh sb="8" eb="11">
      <t>ジュヨウガク</t>
    </rPh>
    <phoneticPr fontId="5"/>
  </si>
  <si>
    <t>４のうち市内への需要額</t>
    <rPh sb="4" eb="6">
      <t>シナイ</t>
    </rPh>
    <rPh sb="8" eb="11">
      <t>ジュヨウガク</t>
    </rPh>
    <phoneticPr fontId="5"/>
  </si>
  <si>
    <r>
      <rPr>
        <sz val="10"/>
        <rFont val="ＭＳ Ｐゴシック"/>
        <family val="3"/>
        <charset val="128"/>
      </rPr>
      <t>平成</t>
    </r>
    <r>
      <rPr>
        <sz val="10"/>
        <rFont val="Times New Roman"/>
        <family val="1"/>
      </rPr>
      <t>24</t>
    </r>
    <r>
      <rPr>
        <sz val="10"/>
        <rFont val="ＭＳ Ｐゴシック"/>
        <family val="3"/>
        <charset val="128"/>
      </rPr>
      <t>年周南市産業連関表　生産者価格取引額表</t>
    </r>
    <rPh sb="5" eb="7">
      <t>シュウナン</t>
    </rPh>
    <rPh sb="7" eb="8">
      <t>シ</t>
    </rPh>
    <rPh sb="8" eb="10">
      <t>サンギョウ</t>
    </rPh>
    <rPh sb="14" eb="17">
      <t>セイサンシャ</t>
    </rPh>
    <rPh sb="17" eb="19">
      <t>カカク</t>
    </rPh>
    <phoneticPr fontId="5"/>
  </si>
  <si>
    <r>
      <rPr>
        <sz val="10"/>
        <rFont val="ＭＳ Ｐゴシック"/>
        <family val="3"/>
        <charset val="128"/>
      </rPr>
      <t>（百万円）</t>
    </r>
    <rPh sb="1" eb="4">
      <t>ヒャクマンエン</t>
    </rPh>
    <phoneticPr fontId="5"/>
  </si>
  <si>
    <r>
      <rPr>
        <sz val="10"/>
        <rFont val="ＭＳ Ｐゴシック"/>
        <family val="3"/>
        <charset val="128"/>
      </rPr>
      <t>内生部門計（中間需要額）</t>
    </r>
    <rPh sb="6" eb="8">
      <t>チュウカン</t>
    </rPh>
    <rPh sb="8" eb="11">
      <t>ジュヨウガク</t>
    </rPh>
    <phoneticPr fontId="15"/>
  </si>
  <si>
    <r>
      <rPr>
        <sz val="10"/>
        <rFont val="ＭＳ Ｐゴシック"/>
        <family val="3"/>
        <charset val="128"/>
      </rPr>
      <t>家計外消費支出（列）</t>
    </r>
  </si>
  <si>
    <r>
      <rPr>
        <sz val="10"/>
        <rFont val="ＭＳ Ｐゴシック"/>
        <family val="3"/>
        <charset val="128"/>
      </rPr>
      <t>民間消費支出</t>
    </r>
    <rPh sb="0" eb="2">
      <t>ミンカン</t>
    </rPh>
    <rPh sb="2" eb="4">
      <t>ショウヒ</t>
    </rPh>
    <rPh sb="4" eb="6">
      <t>シシュツ</t>
    </rPh>
    <phoneticPr fontId="14"/>
  </si>
  <si>
    <r>
      <rPr>
        <sz val="10"/>
        <rFont val="ＭＳ Ｐゴシック"/>
        <family val="3"/>
        <charset val="128"/>
      </rPr>
      <t>一般政府消費支出</t>
    </r>
    <rPh sb="0" eb="2">
      <t>イッパン</t>
    </rPh>
    <rPh sb="2" eb="4">
      <t>セイフ</t>
    </rPh>
    <phoneticPr fontId="14"/>
  </si>
  <si>
    <r>
      <rPr>
        <sz val="10"/>
        <rFont val="ＭＳ Ｐゴシック"/>
        <family val="3"/>
        <charset val="128"/>
      </rPr>
      <t>一般政府消費支出（社会資本等減耗分）</t>
    </r>
    <rPh sb="0" eb="2">
      <t>イッパン</t>
    </rPh>
    <rPh sb="2" eb="4">
      <t>セイフ</t>
    </rPh>
    <phoneticPr fontId="14"/>
  </si>
  <si>
    <r>
      <rPr>
        <sz val="10"/>
        <color theme="1"/>
        <rFont val="ＭＳ Ｐゴシック"/>
        <family val="3"/>
        <charset val="128"/>
      </rPr>
      <t>市内総固定資本形成（公的）</t>
    </r>
    <rPh sb="0" eb="1">
      <t>シ</t>
    </rPh>
    <phoneticPr fontId="16"/>
  </si>
  <si>
    <r>
      <rPr>
        <sz val="10"/>
        <color theme="1"/>
        <rFont val="ＭＳ Ｐゴシック"/>
        <family val="3"/>
        <charset val="128"/>
      </rPr>
      <t>市内総固定資本形成（民的）</t>
    </r>
    <rPh sb="0" eb="1">
      <t>シ</t>
    </rPh>
    <rPh sb="10" eb="11">
      <t>ミン</t>
    </rPh>
    <phoneticPr fontId="17"/>
  </si>
  <si>
    <r>
      <rPr>
        <sz val="10"/>
        <rFont val="ＭＳ Ｐゴシック"/>
        <family val="3"/>
        <charset val="128"/>
      </rPr>
      <t>在庫純増</t>
    </r>
  </si>
  <si>
    <r>
      <rPr>
        <sz val="10"/>
        <rFont val="ＭＳ Ｐゴシック"/>
        <family val="3"/>
        <charset val="128"/>
      </rPr>
      <t>市内最終需要計</t>
    </r>
    <rPh sb="0" eb="1">
      <t>シ</t>
    </rPh>
    <phoneticPr fontId="14"/>
  </si>
  <si>
    <r>
      <rPr>
        <sz val="10"/>
        <color theme="1"/>
        <rFont val="ＭＳ Ｐゴシック"/>
        <family val="3"/>
        <charset val="128"/>
      </rPr>
      <t>市内需要合計</t>
    </r>
    <rPh sb="0" eb="1">
      <t>シ</t>
    </rPh>
    <rPh sb="2" eb="4">
      <t>ジュヨウ</t>
    </rPh>
    <rPh sb="4" eb="6">
      <t>ゴウケイ</t>
    </rPh>
    <phoneticPr fontId="16"/>
  </si>
  <si>
    <r>
      <rPr>
        <sz val="10"/>
        <rFont val="ＭＳ Ｐゴシック"/>
        <family val="3"/>
        <charset val="128"/>
      </rPr>
      <t>移輸出</t>
    </r>
    <rPh sb="0" eb="1">
      <t>イ</t>
    </rPh>
    <phoneticPr fontId="13"/>
  </si>
  <si>
    <r>
      <rPr>
        <sz val="10"/>
        <rFont val="ＭＳ Ｐゴシック"/>
        <family val="3"/>
        <charset val="128"/>
      </rPr>
      <t>最終需要計</t>
    </r>
  </si>
  <si>
    <r>
      <rPr>
        <sz val="10"/>
        <rFont val="ＭＳ Ｐゴシック"/>
        <family val="3"/>
        <charset val="128"/>
      </rPr>
      <t>需要合計</t>
    </r>
  </si>
  <si>
    <r>
      <rPr>
        <sz val="10"/>
        <rFont val="ＭＳ Ｐゴシック"/>
        <family val="3"/>
        <charset val="128"/>
      </rPr>
      <t>（控除）移輸入</t>
    </r>
    <rPh sb="4" eb="5">
      <t>イ</t>
    </rPh>
    <phoneticPr fontId="13"/>
  </si>
  <si>
    <r>
      <rPr>
        <sz val="10"/>
        <rFont val="ＭＳ Ｐゴシック"/>
        <family val="3"/>
        <charset val="128"/>
      </rPr>
      <t>最終需要部門計</t>
    </r>
  </si>
  <si>
    <r>
      <rPr>
        <sz val="10"/>
        <rFont val="ＭＳ Ｐゴシック"/>
        <family val="3"/>
        <charset val="128"/>
      </rPr>
      <t>市内生産額</t>
    </r>
    <rPh sb="0" eb="1">
      <t>シ</t>
    </rPh>
    <phoneticPr fontId="14"/>
  </si>
  <si>
    <r>
      <rPr>
        <sz val="10"/>
        <rFont val="ＭＳ Ｐゴシック"/>
        <family val="3"/>
        <charset val="128"/>
      </rPr>
      <t>移輸入係数</t>
    </r>
    <rPh sb="0" eb="1">
      <t>イ</t>
    </rPh>
    <rPh sb="1" eb="3">
      <t>ユニュウ</t>
    </rPh>
    <rPh sb="3" eb="5">
      <t>ケイスウ</t>
    </rPh>
    <phoneticPr fontId="5"/>
  </si>
  <si>
    <r>
      <rPr>
        <sz val="10"/>
        <rFont val="ＭＳ Ｐゴシック"/>
        <family val="3"/>
        <charset val="128"/>
      </rPr>
      <t>消費構成比</t>
    </r>
    <rPh sb="0" eb="2">
      <t>ショウヒ</t>
    </rPh>
    <rPh sb="2" eb="4">
      <t>コウセイ</t>
    </rPh>
    <rPh sb="4" eb="5">
      <t>ヒ</t>
    </rPh>
    <phoneticPr fontId="5"/>
  </si>
  <si>
    <r>
      <rPr>
        <sz val="10"/>
        <rFont val="ＭＳ Ｐゴシック"/>
        <family val="3"/>
        <charset val="128"/>
      </rPr>
      <t>雇用者所得の構成比</t>
    </r>
    <rPh sb="0" eb="3">
      <t>コヨウシャ</t>
    </rPh>
    <rPh sb="3" eb="5">
      <t>ショトク</t>
    </rPh>
    <rPh sb="6" eb="9">
      <t>コウセイヒ</t>
    </rPh>
    <phoneticPr fontId="5"/>
  </si>
  <si>
    <r>
      <rPr>
        <sz val="10"/>
        <rFont val="ＭＳ 明朝"/>
        <family val="1"/>
        <charset val="128"/>
      </rPr>
      <t>（注）在庫純増のマイナスが大きく推計されたため、市内需要額は中間需要額と在庫純増を除く市内最終需要額の合計額とし、在庫の減少額はすべて移出に当てらえたものと想定した。</t>
    </r>
    <rPh sb="1" eb="2">
      <t>チュウ</t>
    </rPh>
    <rPh sb="3" eb="5">
      <t>ザイコ</t>
    </rPh>
    <rPh sb="5" eb="7">
      <t>ジュンゾウ</t>
    </rPh>
    <rPh sb="13" eb="14">
      <t>オオ</t>
    </rPh>
    <rPh sb="16" eb="18">
      <t>スイケイ</t>
    </rPh>
    <rPh sb="24" eb="26">
      <t>シナイ</t>
    </rPh>
    <rPh sb="26" eb="29">
      <t>ジュヨウガク</t>
    </rPh>
    <rPh sb="30" eb="32">
      <t>チュウカン</t>
    </rPh>
    <rPh sb="32" eb="35">
      <t>ジュヨウガク</t>
    </rPh>
    <rPh sb="36" eb="38">
      <t>ザイコ</t>
    </rPh>
    <rPh sb="38" eb="40">
      <t>ジュンゾウ</t>
    </rPh>
    <rPh sb="41" eb="42">
      <t>ノゾ</t>
    </rPh>
    <rPh sb="43" eb="45">
      <t>シナイ</t>
    </rPh>
    <rPh sb="45" eb="47">
      <t>サイシュウ</t>
    </rPh>
    <rPh sb="47" eb="49">
      <t>ジュヨウ</t>
    </rPh>
    <rPh sb="49" eb="50">
      <t>ガク</t>
    </rPh>
    <rPh sb="51" eb="53">
      <t>ゴウケイ</t>
    </rPh>
    <rPh sb="53" eb="54">
      <t>ガク</t>
    </rPh>
    <rPh sb="57" eb="59">
      <t>ザイコ</t>
    </rPh>
    <rPh sb="60" eb="63">
      <t>ゲンショウガク</t>
    </rPh>
    <rPh sb="67" eb="69">
      <t>イシュツ</t>
    </rPh>
    <rPh sb="70" eb="71">
      <t>ア</t>
    </rPh>
    <rPh sb="78" eb="80">
      <t>ソウテイ</t>
    </rPh>
    <phoneticPr fontId="5"/>
  </si>
  <si>
    <r>
      <rPr>
        <sz val="10"/>
        <rFont val="ＭＳ Ｐゴシック"/>
        <family val="3"/>
        <charset val="128"/>
      </rPr>
      <t>内生部門計</t>
    </r>
    <rPh sb="0" eb="2">
      <t>ナイセイ</t>
    </rPh>
    <rPh sb="2" eb="4">
      <t>ブモン</t>
    </rPh>
    <rPh sb="4" eb="5">
      <t>ケイ</t>
    </rPh>
    <phoneticPr fontId="13"/>
  </si>
  <si>
    <r>
      <rPr>
        <sz val="10"/>
        <rFont val="ＭＳ Ｐゴシック"/>
        <family val="3"/>
        <charset val="128"/>
      </rPr>
      <t>家計外消費支出（行）</t>
    </r>
    <rPh sb="0" eb="3">
      <t>カケイガイ</t>
    </rPh>
    <rPh sb="3" eb="5">
      <t>ショウヒ</t>
    </rPh>
    <rPh sb="5" eb="7">
      <t>シシュツ</t>
    </rPh>
    <rPh sb="8" eb="9">
      <t>ギョウ</t>
    </rPh>
    <phoneticPr fontId="14"/>
  </si>
  <si>
    <r>
      <rPr>
        <sz val="10"/>
        <rFont val="ＭＳ Ｐゴシック"/>
        <family val="3"/>
        <charset val="128"/>
      </rPr>
      <t>雇用者所得</t>
    </r>
    <rPh sb="0" eb="3">
      <t>コヨウシャ</t>
    </rPh>
    <rPh sb="3" eb="5">
      <t>ショトク</t>
    </rPh>
    <phoneticPr fontId="14"/>
  </si>
  <si>
    <r>
      <rPr>
        <sz val="10"/>
        <rFont val="ＭＳ Ｐゴシック"/>
        <family val="3"/>
        <charset val="128"/>
      </rPr>
      <t>営業余剰</t>
    </r>
    <rPh sb="0" eb="2">
      <t>エイギョウ</t>
    </rPh>
    <rPh sb="2" eb="4">
      <t>ヨジョウ</t>
    </rPh>
    <phoneticPr fontId="13"/>
  </si>
  <si>
    <r>
      <rPr>
        <sz val="10"/>
        <rFont val="ＭＳ Ｐゴシック"/>
        <family val="3"/>
        <charset val="128"/>
      </rPr>
      <t>資本減耗引当</t>
    </r>
    <rPh sb="0" eb="2">
      <t>シホン</t>
    </rPh>
    <rPh sb="2" eb="4">
      <t>ゲンモウ</t>
    </rPh>
    <rPh sb="4" eb="6">
      <t>ヒキアテ</t>
    </rPh>
    <phoneticPr fontId="13"/>
  </si>
  <si>
    <r>
      <rPr>
        <sz val="10"/>
        <rFont val="ＭＳ Ｐゴシック"/>
        <family val="3"/>
        <charset val="128"/>
      </rPr>
      <t>資本減耗引当（社会資本等減耗分）</t>
    </r>
    <rPh sb="0" eb="2">
      <t>シホン</t>
    </rPh>
    <rPh sb="2" eb="4">
      <t>ゲンモウ</t>
    </rPh>
    <rPh sb="4" eb="6">
      <t>ヒキアテ</t>
    </rPh>
    <rPh sb="7" eb="11">
      <t>シャカイシホン</t>
    </rPh>
    <rPh sb="11" eb="12">
      <t>トウ</t>
    </rPh>
    <rPh sb="12" eb="14">
      <t>ゲンモウ</t>
    </rPh>
    <rPh sb="14" eb="15">
      <t>ブン</t>
    </rPh>
    <phoneticPr fontId="13"/>
  </si>
  <si>
    <r>
      <rPr>
        <sz val="10"/>
        <rFont val="ＭＳ Ｐゴシック"/>
        <family val="3"/>
        <charset val="128"/>
      </rPr>
      <t>間接税（除関税・輸入品商品税）</t>
    </r>
  </si>
  <si>
    <r>
      <rPr>
        <sz val="10"/>
        <rFont val="ＭＳ Ｐゴシック"/>
        <family val="3"/>
        <charset val="128"/>
      </rPr>
      <t>（控除）経常補助金</t>
    </r>
    <rPh sb="1" eb="3">
      <t>コウジョ</t>
    </rPh>
    <rPh sb="4" eb="6">
      <t>ケイジョウ</t>
    </rPh>
    <rPh sb="6" eb="9">
      <t>ホジョキン</t>
    </rPh>
    <phoneticPr fontId="13"/>
  </si>
  <si>
    <r>
      <rPr>
        <sz val="10"/>
        <rFont val="ＭＳ Ｐゴシック"/>
        <family val="3"/>
        <charset val="128"/>
      </rPr>
      <t>粗付加価値部門計</t>
    </r>
    <rPh sb="0" eb="1">
      <t>ソ</t>
    </rPh>
    <rPh sb="1" eb="3">
      <t>フカ</t>
    </rPh>
    <rPh sb="3" eb="5">
      <t>カチ</t>
    </rPh>
    <rPh sb="5" eb="7">
      <t>ブモン</t>
    </rPh>
    <rPh sb="7" eb="8">
      <t>ケイ</t>
    </rPh>
    <phoneticPr fontId="13"/>
  </si>
  <si>
    <r>
      <rPr>
        <sz val="10"/>
        <rFont val="ＭＳ Ｐゴシック"/>
        <family val="3"/>
        <charset val="128"/>
      </rPr>
      <t>市内生産額</t>
    </r>
    <rPh sb="0" eb="2">
      <t>シナイ</t>
    </rPh>
    <rPh sb="2" eb="5">
      <t>セイサンガク</t>
    </rPh>
    <phoneticPr fontId="13"/>
  </si>
  <si>
    <r>
      <rPr>
        <sz val="10"/>
        <rFont val="ＭＳ Ｐゴシック"/>
        <family val="3"/>
        <charset val="128"/>
      </rPr>
      <t>雇用者所得の付加価値に対する比率</t>
    </r>
    <rPh sb="0" eb="2">
      <t>コヨウ</t>
    </rPh>
    <rPh sb="2" eb="3">
      <t>シャ</t>
    </rPh>
    <rPh sb="3" eb="5">
      <t>ショトク</t>
    </rPh>
    <rPh sb="6" eb="8">
      <t>フカ</t>
    </rPh>
    <rPh sb="8" eb="10">
      <t>カチ</t>
    </rPh>
    <rPh sb="11" eb="12">
      <t>タイ</t>
    </rPh>
    <rPh sb="14" eb="16">
      <t>ヒリツ</t>
    </rPh>
    <phoneticPr fontId="5"/>
  </si>
  <si>
    <r>
      <rPr>
        <sz val="10"/>
        <rFont val="ＭＳ Ｐゴシック"/>
        <family val="3"/>
        <charset val="128"/>
      </rPr>
      <t>中間投入計</t>
    </r>
    <phoneticPr fontId="5"/>
  </si>
  <si>
    <r>
      <rPr>
        <sz val="10"/>
        <rFont val="ＭＳ Ｐゴシック"/>
        <family val="3"/>
        <charset val="128"/>
      </rPr>
      <t>粗付加価値率</t>
    </r>
    <rPh sb="5" eb="6">
      <t>リツ</t>
    </rPh>
    <phoneticPr fontId="5"/>
  </si>
  <si>
    <r>
      <rPr>
        <sz val="10"/>
        <rFont val="ＭＳ Ｐゴシック"/>
        <family val="3"/>
        <charset val="128"/>
      </rPr>
      <t>雇用者所得係数</t>
    </r>
    <rPh sb="5" eb="7">
      <t>ケイスウ</t>
    </rPh>
    <phoneticPr fontId="5"/>
  </si>
  <si>
    <r>
      <rPr>
        <sz val="10"/>
        <rFont val="ＭＳ Ｐ明朝"/>
        <family val="1"/>
        <charset val="128"/>
      </rPr>
      <t>生産増加額</t>
    </r>
    <rPh sb="0" eb="2">
      <t>セイサン</t>
    </rPh>
    <rPh sb="2" eb="5">
      <t>ゾウカガク</t>
    </rPh>
    <phoneticPr fontId="5"/>
  </si>
  <si>
    <r>
      <rPr>
        <sz val="10"/>
        <rFont val="ＭＳ Ｐゴシック"/>
        <family val="3"/>
        <charset val="128"/>
      </rPr>
      <t>部門名</t>
    </r>
  </si>
  <si>
    <r>
      <rPr>
        <sz val="10"/>
        <rFont val="ＭＳ Ｐゴシック"/>
        <family val="3"/>
        <charset val="128"/>
      </rPr>
      <t>市内生産額</t>
    </r>
    <rPh sb="0" eb="2">
      <t>シナイ</t>
    </rPh>
    <rPh sb="2" eb="5">
      <t>セイサンガク</t>
    </rPh>
    <phoneticPr fontId="5"/>
  </si>
  <si>
    <r>
      <rPr>
        <sz val="10"/>
        <rFont val="ＭＳ Ｐ明朝"/>
        <family val="1"/>
        <charset val="128"/>
      </rPr>
      <t>内生部門誘発額</t>
    </r>
    <rPh sb="0" eb="2">
      <t>ナイセイ</t>
    </rPh>
    <rPh sb="2" eb="4">
      <t>ブモン</t>
    </rPh>
    <rPh sb="4" eb="7">
      <t>ユウハツガク</t>
    </rPh>
    <phoneticPr fontId="5"/>
  </si>
  <si>
    <r>
      <rPr>
        <sz val="10"/>
        <rFont val="ＭＳ Ｐゴシック"/>
        <family val="3"/>
        <charset val="128"/>
      </rPr>
      <t>平成</t>
    </r>
    <r>
      <rPr>
        <sz val="10"/>
        <rFont val="Times New Roman"/>
        <family val="1"/>
      </rPr>
      <t>24</t>
    </r>
    <r>
      <rPr>
        <sz val="10"/>
        <rFont val="ＭＳ Ｐゴシック"/>
        <family val="3"/>
        <charset val="128"/>
      </rPr>
      <t>年周南市産業連関表　逆行列表　</t>
    </r>
    <rPh sb="5" eb="7">
      <t>シュウナン</t>
    </rPh>
    <rPh sb="7" eb="8">
      <t>シ</t>
    </rPh>
    <rPh sb="8" eb="10">
      <t>サンギョウ</t>
    </rPh>
    <rPh sb="14" eb="17">
      <t>ギャクギョウレツ</t>
    </rPh>
    <rPh sb="17" eb="18">
      <t>ヒョウ</t>
    </rPh>
    <phoneticPr fontId="5"/>
  </si>
  <si>
    <r>
      <rPr>
        <sz val="10"/>
        <color theme="1"/>
        <rFont val="ＭＳ Ｐゴシック"/>
        <family val="3"/>
        <charset val="128"/>
      </rPr>
      <t>行和</t>
    </r>
    <rPh sb="0" eb="1">
      <t>ギョウ</t>
    </rPh>
    <rPh sb="1" eb="2">
      <t>ワ</t>
    </rPh>
    <phoneticPr fontId="12"/>
  </si>
  <si>
    <r>
      <rPr>
        <sz val="10"/>
        <color theme="1"/>
        <rFont val="ＭＳ Ｐゴシック"/>
        <family val="3"/>
        <charset val="128"/>
      </rPr>
      <t>列和</t>
    </r>
    <rPh sb="0" eb="1">
      <t>レツ</t>
    </rPh>
    <rPh sb="1" eb="2">
      <t>ワ</t>
    </rPh>
    <phoneticPr fontId="12"/>
  </si>
  <si>
    <r>
      <rPr>
        <sz val="10"/>
        <rFont val="ＭＳ Ｐゴシック"/>
        <family val="3"/>
        <charset val="128"/>
      </rPr>
      <t>平成</t>
    </r>
    <r>
      <rPr>
        <sz val="10"/>
        <rFont val="Times New Roman"/>
        <family val="1"/>
      </rPr>
      <t>24</t>
    </r>
    <r>
      <rPr>
        <sz val="10"/>
        <rFont val="ＭＳ Ｐゴシック"/>
        <family val="3"/>
        <charset val="128"/>
      </rPr>
      <t>年周南市産業連関表逆行列表（転置）</t>
    </r>
    <rPh sb="5" eb="7">
      <t>シュウナン</t>
    </rPh>
    <rPh sb="7" eb="8">
      <t>シ</t>
    </rPh>
    <rPh sb="8" eb="10">
      <t>サンギョウ</t>
    </rPh>
    <rPh sb="13" eb="16">
      <t>ギャクギョウレツ</t>
    </rPh>
    <rPh sb="16" eb="17">
      <t>ヒョウ</t>
    </rPh>
    <rPh sb="18" eb="20">
      <t>テンチ</t>
    </rPh>
    <phoneticPr fontId="5"/>
  </si>
  <si>
    <r>
      <rPr>
        <sz val="10"/>
        <rFont val="ＭＳ Ｐゴシック"/>
        <family val="3"/>
        <charset val="128"/>
      </rPr>
      <t>一次効果（間接）</t>
    </r>
    <rPh sb="0" eb="2">
      <t>イチジ</t>
    </rPh>
    <rPh sb="2" eb="4">
      <t>コウカ</t>
    </rPh>
    <rPh sb="5" eb="7">
      <t>カンセツ</t>
    </rPh>
    <phoneticPr fontId="5"/>
  </si>
  <si>
    <r>
      <rPr>
        <sz val="10"/>
        <rFont val="ＭＳ Ｐ明朝"/>
        <family val="1"/>
        <charset val="128"/>
      </rPr>
      <t>計</t>
    </r>
    <rPh sb="0" eb="1">
      <t>ケイ</t>
    </rPh>
    <phoneticPr fontId="5"/>
  </si>
  <si>
    <r>
      <t>Δ</t>
    </r>
    <r>
      <rPr>
        <sz val="10"/>
        <rFont val="ＭＳ Ｐゴシック"/>
        <family val="3"/>
        <charset val="128"/>
      </rPr>
      <t>Ｘ</t>
    </r>
    <r>
      <rPr>
        <sz val="10"/>
        <rFont val="Times New Roman"/>
        <family val="1"/>
      </rPr>
      <t>'</t>
    </r>
  </si>
  <si>
    <r>
      <t>Δ</t>
    </r>
    <r>
      <rPr>
        <sz val="10"/>
        <rFont val="ＭＳ Ｐゴシック"/>
        <family val="3"/>
        <charset val="128"/>
      </rPr>
      <t>Ａ</t>
    </r>
    <r>
      <rPr>
        <sz val="10"/>
        <rFont val="Times New Roman"/>
        <family val="1"/>
      </rPr>
      <t>'</t>
    </r>
  </si>
  <si>
    <r>
      <t>Δ</t>
    </r>
    <r>
      <rPr>
        <sz val="10"/>
        <rFont val="ＭＳ Ｐゴシック"/>
        <family val="3"/>
        <charset val="128"/>
      </rPr>
      <t>Ｙ</t>
    </r>
    <r>
      <rPr>
        <sz val="10"/>
        <rFont val="Times New Roman"/>
        <family val="1"/>
      </rPr>
      <t>'</t>
    </r>
  </si>
  <si>
    <r>
      <rPr>
        <sz val="10"/>
        <rFont val="ＭＳ Ｐ明朝"/>
        <family val="1"/>
        <charset val="128"/>
      </rPr>
      <t>二次効果</t>
    </r>
    <rPh sb="0" eb="2">
      <t>ニジ</t>
    </rPh>
    <rPh sb="2" eb="4">
      <t>コウカ</t>
    </rPh>
    <phoneticPr fontId="5"/>
  </si>
  <si>
    <r>
      <t>Δ</t>
    </r>
    <r>
      <rPr>
        <sz val="10"/>
        <rFont val="ＭＳ Ｐゴシック"/>
        <family val="3"/>
        <charset val="128"/>
      </rPr>
      <t>Ｘ</t>
    </r>
    <r>
      <rPr>
        <sz val="10"/>
        <rFont val="Times New Roman"/>
        <family val="1"/>
      </rPr>
      <t>''</t>
    </r>
  </si>
  <si>
    <r>
      <t>Δ</t>
    </r>
    <r>
      <rPr>
        <sz val="10"/>
        <rFont val="ＭＳ Ｐゴシック"/>
        <family val="3"/>
        <charset val="128"/>
      </rPr>
      <t>Ａ</t>
    </r>
    <r>
      <rPr>
        <sz val="10"/>
        <rFont val="Times New Roman"/>
        <family val="1"/>
      </rPr>
      <t>''</t>
    </r>
  </si>
  <si>
    <r>
      <t>Δ</t>
    </r>
    <r>
      <rPr>
        <sz val="10"/>
        <rFont val="ＭＳ Ｐゴシック"/>
        <family val="3"/>
        <charset val="128"/>
      </rPr>
      <t>Ｙ</t>
    </r>
    <r>
      <rPr>
        <sz val="10"/>
        <rFont val="Times New Roman"/>
        <family val="1"/>
      </rPr>
      <t>''</t>
    </r>
  </si>
  <si>
    <r>
      <rPr>
        <sz val="10"/>
        <rFont val="ＭＳ Ｐゴシック"/>
        <family val="3"/>
        <charset val="128"/>
      </rPr>
      <t>平成</t>
    </r>
    <r>
      <rPr>
        <sz val="10"/>
        <rFont val="Times New Roman"/>
        <family val="1"/>
      </rPr>
      <t>24</t>
    </r>
    <r>
      <rPr>
        <sz val="10"/>
        <rFont val="ＭＳ Ｐゴシック"/>
        <family val="3"/>
        <charset val="128"/>
      </rPr>
      <t>年周南市雇用表（</t>
    </r>
    <r>
      <rPr>
        <sz val="10"/>
        <rFont val="Times New Roman"/>
        <family val="1"/>
      </rPr>
      <t>105</t>
    </r>
    <r>
      <rPr>
        <sz val="10"/>
        <rFont val="ＭＳ Ｐゴシック"/>
        <family val="3"/>
        <charset val="128"/>
      </rPr>
      <t>部門）</t>
    </r>
    <rPh sb="0" eb="2">
      <t>ヘイセイ</t>
    </rPh>
    <rPh sb="4" eb="5">
      <t>ネン</t>
    </rPh>
    <rPh sb="5" eb="8">
      <t>シュウナンシ</t>
    </rPh>
    <rPh sb="8" eb="10">
      <t>コヨウ</t>
    </rPh>
    <rPh sb="10" eb="11">
      <t>ヒョウ</t>
    </rPh>
    <rPh sb="15" eb="17">
      <t>ブモン</t>
    </rPh>
    <phoneticPr fontId="15"/>
  </si>
  <si>
    <r>
      <rPr>
        <sz val="10"/>
        <rFont val="ＭＳ Ｐゴシック"/>
        <family val="3"/>
        <charset val="128"/>
      </rPr>
      <t>国</t>
    </r>
    <rPh sb="0" eb="1">
      <t>クニ</t>
    </rPh>
    <phoneticPr fontId="15"/>
  </si>
  <si>
    <r>
      <rPr>
        <sz val="10"/>
        <rFont val="ＭＳ Ｐ明朝"/>
        <family val="1"/>
        <charset val="128"/>
      </rPr>
      <t>平成</t>
    </r>
    <r>
      <rPr>
        <sz val="10"/>
        <rFont val="Times New Roman"/>
        <family val="1"/>
      </rPr>
      <t>23</t>
    </r>
    <r>
      <rPr>
        <sz val="10"/>
        <rFont val="ＭＳ Ｐ明朝"/>
        <family val="1"/>
        <charset val="128"/>
      </rPr>
      <t>年産業連関表　雇用表</t>
    </r>
    <rPh sb="0" eb="2">
      <t>ヘイセイ</t>
    </rPh>
    <rPh sb="4" eb="5">
      <t>ネン</t>
    </rPh>
    <rPh sb="5" eb="7">
      <t>サンギョウ</t>
    </rPh>
    <rPh sb="7" eb="10">
      <t>レンカンヒョウ</t>
    </rPh>
    <rPh sb="11" eb="13">
      <t>コヨウ</t>
    </rPh>
    <rPh sb="13" eb="14">
      <t>ヒョウ</t>
    </rPh>
    <phoneticPr fontId="5"/>
  </si>
  <si>
    <r>
      <rPr>
        <sz val="10"/>
        <rFont val="ＭＳ Ｐ明朝"/>
        <family val="1"/>
        <charset val="128"/>
      </rPr>
      <t>総務省</t>
    </r>
    <rPh sb="0" eb="3">
      <t>ソウムショウ</t>
    </rPh>
    <phoneticPr fontId="5"/>
  </si>
  <si>
    <r>
      <rPr>
        <sz val="10"/>
        <color theme="1"/>
        <rFont val="ＭＳ Ｐゴシック"/>
        <family val="3"/>
        <charset val="128"/>
      </rPr>
      <t>平成</t>
    </r>
    <r>
      <rPr>
        <sz val="10"/>
        <color theme="1"/>
        <rFont val="Times New Roman"/>
        <family val="1"/>
      </rPr>
      <t>23</t>
    </r>
    <r>
      <rPr>
        <sz val="10"/>
        <color theme="1"/>
        <rFont val="ＭＳ Ｐゴシック"/>
        <family val="3"/>
        <charset val="128"/>
      </rPr>
      <t>年表</t>
    </r>
    <rPh sb="0" eb="2">
      <t>ヘイセイ</t>
    </rPh>
    <rPh sb="4" eb="5">
      <t>ネン</t>
    </rPh>
    <rPh sb="5" eb="6">
      <t>ヒョウ</t>
    </rPh>
    <phoneticPr fontId="5"/>
  </si>
  <si>
    <r>
      <rPr>
        <sz val="10"/>
        <rFont val="ＭＳ Ｐゴシック"/>
        <family val="3"/>
        <charset val="128"/>
      </rPr>
      <t>産業部門</t>
    </r>
    <rPh sb="0" eb="2">
      <t>サンギョウ</t>
    </rPh>
    <rPh sb="2" eb="4">
      <t>ブモン</t>
    </rPh>
    <phoneticPr fontId="12"/>
  </si>
  <si>
    <r>
      <rPr>
        <sz val="10"/>
        <color theme="1"/>
        <rFont val="ＭＳ Ｐゴシック"/>
        <family val="3"/>
        <charset val="128"/>
      </rPr>
      <t>（人）</t>
    </r>
    <rPh sb="1" eb="2">
      <t>ニン</t>
    </rPh>
    <phoneticPr fontId="15"/>
  </si>
  <si>
    <r>
      <rPr>
        <sz val="10"/>
        <rFont val="ＭＳ Ｐゴシック"/>
        <family val="3"/>
        <charset val="128"/>
      </rPr>
      <t>（人／百万円）</t>
    </r>
    <rPh sb="1" eb="2">
      <t>ニン</t>
    </rPh>
    <rPh sb="3" eb="4">
      <t>ヒャク</t>
    </rPh>
    <rPh sb="4" eb="6">
      <t>マンエン</t>
    </rPh>
    <phoneticPr fontId="5"/>
  </si>
  <si>
    <r>
      <rPr>
        <sz val="10"/>
        <rFont val="ＭＳ Ｐ明朝"/>
        <family val="1"/>
        <charset val="128"/>
      </rPr>
      <t>人</t>
    </r>
    <rPh sb="0" eb="1">
      <t>ニン</t>
    </rPh>
    <phoneticPr fontId="5"/>
  </si>
  <si>
    <r>
      <rPr>
        <sz val="10"/>
        <color theme="1"/>
        <rFont val="ＭＳ Ｐゴシック"/>
        <family val="3"/>
        <charset val="128"/>
      </rPr>
      <t>百万円</t>
    </r>
    <rPh sb="0" eb="1">
      <t>ヒャク</t>
    </rPh>
    <rPh sb="1" eb="3">
      <t>マンエン</t>
    </rPh>
    <phoneticPr fontId="5"/>
  </si>
  <si>
    <r>
      <rPr>
        <sz val="10"/>
        <color theme="1"/>
        <rFont val="ＭＳ Ｐゴシック"/>
        <family val="3"/>
        <charset val="128"/>
      </rPr>
      <t>従業者数合計</t>
    </r>
  </si>
  <si>
    <r>
      <rPr>
        <sz val="10"/>
        <rFont val="ＭＳ Ｐゴシック"/>
        <family val="3"/>
        <charset val="128"/>
      </rPr>
      <t>市内生産額</t>
    </r>
    <rPh sb="0" eb="1">
      <t>シ</t>
    </rPh>
    <phoneticPr fontId="5"/>
  </si>
  <si>
    <r>
      <rPr>
        <sz val="10"/>
        <rFont val="ＭＳ Ｐゴシック"/>
        <family val="3"/>
        <charset val="128"/>
      </rPr>
      <t>就業係数</t>
    </r>
    <rPh sb="0" eb="2">
      <t>シュウギョウ</t>
    </rPh>
    <rPh sb="2" eb="4">
      <t>ケイスウ</t>
    </rPh>
    <phoneticPr fontId="5"/>
  </si>
  <si>
    <r>
      <rPr>
        <sz val="10"/>
        <rFont val="ＭＳ Ｐゴシック"/>
        <family val="3"/>
        <charset val="128"/>
      </rPr>
      <t>耕種農業</t>
    </r>
    <rPh sb="0" eb="1">
      <t>コウ</t>
    </rPh>
    <rPh sb="1" eb="2">
      <t>シュ</t>
    </rPh>
    <rPh sb="2" eb="4">
      <t>ノウギョウ</t>
    </rPh>
    <phoneticPr fontId="19"/>
  </si>
  <si>
    <r>
      <rPr>
        <sz val="10"/>
        <rFont val="ＭＳ Ｐゴシック"/>
        <family val="3"/>
        <charset val="128"/>
      </rPr>
      <t>畜産</t>
    </r>
    <rPh sb="0" eb="2">
      <t>チクサン</t>
    </rPh>
    <phoneticPr fontId="19"/>
  </si>
  <si>
    <r>
      <rPr>
        <sz val="10"/>
        <color theme="1"/>
        <rFont val="ＭＳ Ｐ明朝"/>
        <family val="1"/>
        <charset val="128"/>
      </rPr>
      <t>国内生産額</t>
    </r>
    <rPh sb="0" eb="2">
      <t>コクナイ</t>
    </rPh>
    <rPh sb="2" eb="5">
      <t>セイサンガク</t>
    </rPh>
    <phoneticPr fontId="5"/>
  </si>
  <si>
    <r>
      <rPr>
        <sz val="10"/>
        <rFont val="ＭＳ Ｐゴシック"/>
        <family val="3"/>
        <charset val="128"/>
      </rPr>
      <t>農業サービス</t>
    </r>
    <rPh sb="0" eb="2">
      <t>ノウギョウ</t>
    </rPh>
    <phoneticPr fontId="19"/>
  </si>
  <si>
    <r>
      <rPr>
        <sz val="10"/>
        <rFont val="ＭＳ Ｐゴシック"/>
        <family val="3"/>
        <charset val="128"/>
      </rPr>
      <t>林業</t>
    </r>
    <rPh sb="0" eb="2">
      <t>リンギョウ</t>
    </rPh>
    <phoneticPr fontId="19"/>
  </si>
  <si>
    <r>
      <rPr>
        <sz val="10"/>
        <rFont val="ＭＳ Ｐゴシック"/>
        <family val="3"/>
        <charset val="128"/>
      </rPr>
      <t>漁業</t>
    </r>
    <rPh sb="0" eb="2">
      <t>ギョギョウ</t>
    </rPh>
    <phoneticPr fontId="19"/>
  </si>
  <si>
    <r>
      <rPr>
        <sz val="10"/>
        <rFont val="ＭＳ Ｐゴシック"/>
        <family val="3"/>
        <charset val="128"/>
      </rPr>
      <t>金属鉱物</t>
    </r>
    <rPh sb="0" eb="2">
      <t>キンゾク</t>
    </rPh>
    <rPh sb="2" eb="4">
      <t>コウブツ</t>
    </rPh>
    <phoneticPr fontId="19"/>
  </si>
  <si>
    <r>
      <rPr>
        <sz val="10"/>
        <rFont val="ＭＳ Ｐゴシック"/>
        <family val="3"/>
        <charset val="128"/>
      </rPr>
      <t>非金属鉱物</t>
    </r>
    <rPh sb="0" eb="3">
      <t>ヒキンゾク</t>
    </rPh>
    <rPh sb="3" eb="5">
      <t>コウブツ</t>
    </rPh>
    <phoneticPr fontId="19"/>
  </si>
  <si>
    <r>
      <rPr>
        <sz val="10"/>
        <rFont val="ＭＳ Ｐゴシック"/>
        <family val="3"/>
        <charset val="128"/>
      </rPr>
      <t>石炭・原油・天然ガス</t>
    </r>
    <rPh sb="0" eb="2">
      <t>セキタン</t>
    </rPh>
    <rPh sb="3" eb="5">
      <t>ゲンユ</t>
    </rPh>
    <rPh sb="6" eb="8">
      <t>テンネン</t>
    </rPh>
    <phoneticPr fontId="19"/>
  </si>
  <si>
    <r>
      <rPr>
        <sz val="10"/>
        <rFont val="ＭＳ Ｐゴシック"/>
        <family val="3"/>
        <charset val="128"/>
      </rPr>
      <t>食料品</t>
    </r>
    <rPh sb="0" eb="3">
      <t>ショクリョウヒン</t>
    </rPh>
    <phoneticPr fontId="19"/>
  </si>
  <si>
    <t>畜産</t>
    <phoneticPr fontId="15"/>
  </si>
  <si>
    <r>
      <rPr>
        <sz val="10"/>
        <rFont val="ＭＳ Ｐゴシック"/>
        <family val="3"/>
        <charset val="128"/>
      </rPr>
      <t>飲料</t>
    </r>
    <rPh sb="0" eb="2">
      <t>インリョウ</t>
    </rPh>
    <phoneticPr fontId="19"/>
  </si>
  <si>
    <t>農業サービス</t>
    <phoneticPr fontId="15"/>
  </si>
  <si>
    <r>
      <rPr>
        <sz val="10"/>
        <rFont val="ＭＳ Ｐゴシック"/>
        <family val="3"/>
        <charset val="128"/>
      </rPr>
      <t>飼料・有機質肥料</t>
    </r>
    <rPh sb="0" eb="2">
      <t>シリョウ</t>
    </rPh>
    <rPh sb="3" eb="6">
      <t>ユウキシツ</t>
    </rPh>
    <rPh sb="6" eb="8">
      <t>ヒリョウ</t>
    </rPh>
    <phoneticPr fontId="19"/>
  </si>
  <si>
    <t>素材</t>
    <phoneticPr fontId="15"/>
  </si>
  <si>
    <r>
      <rPr>
        <sz val="10"/>
        <rFont val="ＭＳ Ｐゴシック"/>
        <family val="3"/>
        <charset val="128"/>
      </rPr>
      <t>繊維工業製品</t>
    </r>
    <rPh sb="0" eb="2">
      <t>センイ</t>
    </rPh>
    <rPh sb="2" eb="4">
      <t>コウギョウ</t>
    </rPh>
    <rPh sb="4" eb="6">
      <t>セイヒン</t>
    </rPh>
    <phoneticPr fontId="19"/>
  </si>
  <si>
    <t>特用林産物</t>
    <phoneticPr fontId="15"/>
  </si>
  <si>
    <r>
      <rPr>
        <sz val="10"/>
        <rFont val="ＭＳ Ｐゴシック"/>
        <family val="3"/>
        <charset val="128"/>
      </rPr>
      <t>衣服・その他の繊維既製品</t>
    </r>
    <rPh sb="0" eb="2">
      <t>イフク</t>
    </rPh>
    <rPh sb="3" eb="6">
      <t>ソノタ</t>
    </rPh>
    <rPh sb="7" eb="9">
      <t>センイ</t>
    </rPh>
    <rPh sb="9" eb="12">
      <t>キセイヒン</t>
    </rPh>
    <phoneticPr fontId="19"/>
  </si>
  <si>
    <t>海面漁業</t>
    <phoneticPr fontId="15"/>
  </si>
  <si>
    <r>
      <rPr>
        <sz val="10"/>
        <rFont val="ＭＳ Ｐゴシック"/>
        <family val="3"/>
        <charset val="128"/>
      </rPr>
      <t>製材・木製品</t>
    </r>
    <rPh sb="0" eb="2">
      <t>セイザイ</t>
    </rPh>
    <rPh sb="3" eb="6">
      <t>モクセイヒン</t>
    </rPh>
    <phoneticPr fontId="19"/>
  </si>
  <si>
    <t>内水面漁業</t>
    <phoneticPr fontId="15"/>
  </si>
  <si>
    <r>
      <rPr>
        <sz val="10"/>
        <rFont val="ＭＳ Ｐゴシック"/>
        <family val="3"/>
        <charset val="128"/>
      </rPr>
      <t>家具・装備品</t>
    </r>
    <rPh sb="0" eb="2">
      <t>カグ</t>
    </rPh>
    <rPh sb="3" eb="6">
      <t>ソウビヒン</t>
    </rPh>
    <phoneticPr fontId="19"/>
  </si>
  <si>
    <t>金属鉱物</t>
    <phoneticPr fontId="15"/>
  </si>
  <si>
    <r>
      <rPr>
        <sz val="10"/>
        <rFont val="ＭＳ Ｐゴシック"/>
        <family val="3"/>
        <charset val="128"/>
      </rPr>
      <t>パルプ・紙・板紙・加工紙</t>
    </r>
    <rPh sb="4" eb="5">
      <t>カミ</t>
    </rPh>
    <rPh sb="6" eb="8">
      <t>イタガミ</t>
    </rPh>
    <rPh sb="9" eb="12">
      <t>カコウシ</t>
    </rPh>
    <phoneticPr fontId="19"/>
  </si>
  <si>
    <t>石炭・原油・天然ガス</t>
    <phoneticPr fontId="15"/>
  </si>
  <si>
    <r>
      <rPr>
        <sz val="10"/>
        <rFont val="ＭＳ Ｐゴシック"/>
        <family val="3"/>
        <charset val="128"/>
      </rPr>
      <t>紙加工品</t>
    </r>
    <rPh sb="0" eb="1">
      <t>カミ</t>
    </rPh>
    <rPh sb="1" eb="4">
      <t>カコウヒン</t>
    </rPh>
    <phoneticPr fontId="19"/>
  </si>
  <si>
    <t>砂利・砕石</t>
    <phoneticPr fontId="15"/>
  </si>
  <si>
    <r>
      <rPr>
        <sz val="10"/>
        <rFont val="ＭＳ Ｐゴシック"/>
        <family val="3"/>
        <charset val="128"/>
      </rPr>
      <t>印刷・製版・製本</t>
    </r>
    <rPh sb="0" eb="2">
      <t>インサツ</t>
    </rPh>
    <rPh sb="3" eb="5">
      <t>セイハン</t>
    </rPh>
    <rPh sb="6" eb="8">
      <t>セイホン</t>
    </rPh>
    <phoneticPr fontId="19"/>
  </si>
  <si>
    <t>その他の鉱物</t>
    <phoneticPr fontId="15"/>
  </si>
  <si>
    <r>
      <rPr>
        <sz val="10"/>
        <rFont val="ＭＳ Ｐゴシック"/>
        <family val="3"/>
        <charset val="128"/>
      </rPr>
      <t>化学肥料</t>
    </r>
    <rPh sb="0" eb="2">
      <t>カガク</t>
    </rPh>
    <rPh sb="2" eb="4">
      <t>ヒリョウ</t>
    </rPh>
    <phoneticPr fontId="19"/>
  </si>
  <si>
    <t>食肉</t>
    <phoneticPr fontId="15"/>
  </si>
  <si>
    <r>
      <rPr>
        <sz val="10"/>
        <rFont val="ＭＳ Ｐゴシック"/>
        <family val="3"/>
        <charset val="128"/>
      </rPr>
      <t>無機化学工業製品</t>
    </r>
    <rPh sb="0" eb="4">
      <t>ムキカガク</t>
    </rPh>
    <rPh sb="4" eb="6">
      <t>コウギョウ</t>
    </rPh>
    <rPh sb="6" eb="8">
      <t>セイヒン</t>
    </rPh>
    <phoneticPr fontId="19"/>
  </si>
  <si>
    <t>畜産食料品</t>
    <phoneticPr fontId="15"/>
  </si>
  <si>
    <r>
      <rPr>
        <sz val="10"/>
        <rFont val="ＭＳ Ｐゴシック"/>
        <family val="3"/>
        <charset val="128"/>
      </rPr>
      <t>石油化学基礎製品</t>
    </r>
    <rPh sb="0" eb="2">
      <t>セキユ</t>
    </rPh>
    <rPh sb="2" eb="4">
      <t>カガク</t>
    </rPh>
    <rPh sb="4" eb="6">
      <t>キソ</t>
    </rPh>
    <rPh sb="6" eb="8">
      <t>セイヒン</t>
    </rPh>
    <phoneticPr fontId="19"/>
  </si>
  <si>
    <t>水産食料品</t>
    <phoneticPr fontId="15"/>
  </si>
  <si>
    <r>
      <rPr>
        <sz val="10"/>
        <rFont val="ＭＳ Ｐゴシック"/>
        <family val="3"/>
        <charset val="128"/>
      </rPr>
      <t>有機化学工業製品（除石油化学基礎製品）</t>
    </r>
    <rPh sb="0" eb="2">
      <t>ユウキ</t>
    </rPh>
    <rPh sb="2" eb="4">
      <t>カガク</t>
    </rPh>
    <rPh sb="4" eb="6">
      <t>コウギョウ</t>
    </rPh>
    <rPh sb="6" eb="8">
      <t>セイヒン</t>
    </rPh>
    <rPh sb="9" eb="10">
      <t>ノゾ</t>
    </rPh>
    <rPh sb="10" eb="12">
      <t>セキユ</t>
    </rPh>
    <rPh sb="12" eb="14">
      <t>カガク</t>
    </rPh>
    <rPh sb="14" eb="16">
      <t>キソ</t>
    </rPh>
    <rPh sb="16" eb="18">
      <t>セイヒン</t>
    </rPh>
    <phoneticPr fontId="19"/>
  </si>
  <si>
    <t>精穀・製粉</t>
    <phoneticPr fontId="15"/>
  </si>
  <si>
    <r>
      <rPr>
        <sz val="10"/>
        <rFont val="ＭＳ Ｐゴシック"/>
        <family val="3"/>
        <charset val="128"/>
      </rPr>
      <t>合成樹脂</t>
    </r>
    <rPh sb="0" eb="4">
      <t>ゴウセイジュシ</t>
    </rPh>
    <phoneticPr fontId="19"/>
  </si>
  <si>
    <t>めん・パン・菓子類</t>
    <phoneticPr fontId="15"/>
  </si>
  <si>
    <r>
      <rPr>
        <sz val="10"/>
        <rFont val="ＭＳ Ｐゴシック"/>
        <family val="3"/>
        <charset val="128"/>
      </rPr>
      <t>医薬品</t>
    </r>
    <rPh sb="0" eb="3">
      <t>イヤクヒン</t>
    </rPh>
    <phoneticPr fontId="19"/>
  </si>
  <si>
    <t>農産保存食料品</t>
    <phoneticPr fontId="15"/>
  </si>
  <si>
    <r>
      <rPr>
        <sz val="10"/>
        <rFont val="ＭＳ Ｐゴシック"/>
        <family val="3"/>
        <charset val="128"/>
      </rPr>
      <t>化学最終製品（除医薬品）</t>
    </r>
    <rPh sb="0" eb="2">
      <t>カガク</t>
    </rPh>
    <rPh sb="2" eb="4">
      <t>サイシュウ</t>
    </rPh>
    <rPh sb="4" eb="6">
      <t>セイヒン</t>
    </rPh>
    <rPh sb="7" eb="8">
      <t>ジョ</t>
    </rPh>
    <rPh sb="8" eb="11">
      <t>イヤクヒン</t>
    </rPh>
    <phoneticPr fontId="19"/>
  </si>
  <si>
    <t>砂糖・油脂・調味料類</t>
    <phoneticPr fontId="15"/>
  </si>
  <si>
    <r>
      <rPr>
        <sz val="10"/>
        <rFont val="ＭＳ Ｐゴシック"/>
        <family val="3"/>
        <charset val="128"/>
      </rPr>
      <t>石油製品</t>
    </r>
    <rPh sb="0" eb="2">
      <t>セキユ</t>
    </rPh>
    <rPh sb="2" eb="4">
      <t>セイヒン</t>
    </rPh>
    <phoneticPr fontId="19"/>
  </si>
  <si>
    <t>その他の食料品</t>
    <phoneticPr fontId="15"/>
  </si>
  <si>
    <r>
      <rPr>
        <sz val="10"/>
        <rFont val="ＭＳ Ｐゴシック"/>
        <family val="3"/>
        <charset val="128"/>
      </rPr>
      <t>石炭製品</t>
    </r>
    <rPh sb="0" eb="2">
      <t>セキタン</t>
    </rPh>
    <rPh sb="2" eb="4">
      <t>セイヒン</t>
    </rPh>
    <phoneticPr fontId="19"/>
  </si>
  <si>
    <t>酒類</t>
    <phoneticPr fontId="15"/>
  </si>
  <si>
    <r>
      <rPr>
        <sz val="10"/>
        <rFont val="ＭＳ Ｐゴシック"/>
        <family val="3"/>
        <charset val="128"/>
      </rPr>
      <t>プラスチック製品</t>
    </r>
    <rPh sb="6" eb="8">
      <t>セイヒン</t>
    </rPh>
    <phoneticPr fontId="19"/>
  </si>
  <si>
    <t>その他の飲料</t>
    <phoneticPr fontId="15"/>
  </si>
  <si>
    <r>
      <rPr>
        <sz val="10"/>
        <rFont val="ＭＳ Ｐゴシック"/>
        <family val="3"/>
        <charset val="128"/>
      </rPr>
      <t>ゴム製品</t>
    </r>
    <rPh sb="2" eb="4">
      <t>セイヒン</t>
    </rPh>
    <phoneticPr fontId="19"/>
  </si>
  <si>
    <r>
      <rPr>
        <sz val="10"/>
        <rFont val="ＭＳ Ｐゴシック"/>
        <family val="3"/>
        <charset val="128"/>
      </rPr>
      <t>なめし革・毛皮・同製品</t>
    </r>
    <rPh sb="3" eb="4">
      <t>カワ</t>
    </rPh>
    <rPh sb="5" eb="7">
      <t>ケガワ</t>
    </rPh>
    <rPh sb="8" eb="9">
      <t>ドウ</t>
    </rPh>
    <rPh sb="9" eb="11">
      <t>セイヒン</t>
    </rPh>
    <phoneticPr fontId="19"/>
  </si>
  <si>
    <t>たばこ</t>
    <phoneticPr fontId="15"/>
  </si>
  <si>
    <r>
      <rPr>
        <sz val="10"/>
        <rFont val="ＭＳ Ｐゴシック"/>
        <family val="3"/>
        <charset val="128"/>
      </rPr>
      <t>ガラス・ガラス製品</t>
    </r>
    <rPh sb="7" eb="9">
      <t>セイヒン</t>
    </rPh>
    <phoneticPr fontId="19"/>
  </si>
  <si>
    <t>紡績</t>
    <phoneticPr fontId="15"/>
  </si>
  <si>
    <r>
      <rPr>
        <sz val="10"/>
        <rFont val="ＭＳ Ｐゴシック"/>
        <family val="3"/>
        <charset val="128"/>
      </rPr>
      <t>セメント・セメント製品</t>
    </r>
    <rPh sb="9" eb="11">
      <t>セイヒン</t>
    </rPh>
    <phoneticPr fontId="19"/>
  </si>
  <si>
    <t>織物</t>
    <phoneticPr fontId="15"/>
  </si>
  <si>
    <r>
      <rPr>
        <sz val="10"/>
        <rFont val="ＭＳ Ｐゴシック"/>
        <family val="3"/>
        <charset val="128"/>
      </rPr>
      <t>陶磁器</t>
    </r>
    <rPh sb="0" eb="3">
      <t>トウジキ</t>
    </rPh>
    <phoneticPr fontId="19"/>
  </si>
  <si>
    <r>
      <rPr>
        <sz val="10"/>
        <rFont val="ＭＳ Ｐゴシック"/>
        <family val="3"/>
        <charset val="128"/>
      </rPr>
      <t>その他の窯業・土石製品</t>
    </r>
    <rPh sb="0" eb="3">
      <t>ソノタ</t>
    </rPh>
    <rPh sb="4" eb="6">
      <t>ヨウギョウ</t>
    </rPh>
    <rPh sb="7" eb="9">
      <t>ドセキ</t>
    </rPh>
    <rPh sb="9" eb="11">
      <t>セイヒン</t>
    </rPh>
    <phoneticPr fontId="19"/>
  </si>
  <si>
    <t>染色整理</t>
    <phoneticPr fontId="15"/>
  </si>
  <si>
    <r>
      <rPr>
        <sz val="10"/>
        <rFont val="ＭＳ Ｐゴシック"/>
        <family val="3"/>
        <charset val="128"/>
      </rPr>
      <t>銑鉄・粗鋼</t>
    </r>
    <rPh sb="0" eb="2">
      <t>センテツ</t>
    </rPh>
    <rPh sb="3" eb="5">
      <t>ソコウ</t>
    </rPh>
    <phoneticPr fontId="19"/>
  </si>
  <si>
    <t>その他の繊維工業製品</t>
    <phoneticPr fontId="15"/>
  </si>
  <si>
    <r>
      <rPr>
        <sz val="10"/>
        <rFont val="ＭＳ Ｐゴシック"/>
        <family val="3"/>
        <charset val="128"/>
      </rPr>
      <t>鋼材</t>
    </r>
    <rPh sb="0" eb="2">
      <t>コウザイ</t>
    </rPh>
    <phoneticPr fontId="19"/>
  </si>
  <si>
    <t>衣服</t>
    <phoneticPr fontId="15"/>
  </si>
  <si>
    <r>
      <rPr>
        <sz val="10"/>
        <rFont val="ＭＳ Ｐゴシック"/>
        <family val="3"/>
        <charset val="128"/>
      </rPr>
      <t>鋳鍛造品</t>
    </r>
    <rPh sb="0" eb="1">
      <t>チュウ</t>
    </rPh>
    <rPh sb="1" eb="2">
      <t>タン</t>
    </rPh>
    <rPh sb="2" eb="3">
      <t>ゾウ</t>
    </rPh>
    <rPh sb="3" eb="4">
      <t>ヒン</t>
    </rPh>
    <phoneticPr fontId="19"/>
  </si>
  <si>
    <r>
      <rPr>
        <sz val="10"/>
        <rFont val="ＭＳ Ｐゴシック"/>
        <family val="3"/>
        <charset val="128"/>
      </rPr>
      <t>その他の鉄鋼製品</t>
    </r>
    <rPh sb="2" eb="3">
      <t>タ</t>
    </rPh>
    <rPh sb="4" eb="6">
      <t>テッコウ</t>
    </rPh>
    <rPh sb="6" eb="8">
      <t>セイヒン</t>
    </rPh>
    <phoneticPr fontId="19"/>
  </si>
  <si>
    <r>
      <rPr>
        <sz val="10"/>
        <rFont val="ＭＳ Ｐゴシック"/>
        <family val="3"/>
        <charset val="128"/>
      </rPr>
      <t>非鉄金属製錬・精製</t>
    </r>
    <rPh sb="0" eb="4">
      <t>ヒテツキンゾク</t>
    </rPh>
    <rPh sb="4" eb="6">
      <t>セイレン</t>
    </rPh>
    <rPh sb="7" eb="9">
      <t>セイセイ</t>
    </rPh>
    <phoneticPr fontId="19"/>
  </si>
  <si>
    <r>
      <rPr>
        <sz val="10"/>
        <rFont val="ＭＳ Ｐゴシック"/>
        <family val="3"/>
        <charset val="128"/>
      </rPr>
      <t>非鉄金属加工製品</t>
    </r>
    <rPh sb="0" eb="2">
      <t>ヒテツ</t>
    </rPh>
    <rPh sb="2" eb="4">
      <t>キンゾク</t>
    </rPh>
    <rPh sb="4" eb="6">
      <t>カコウ</t>
    </rPh>
    <rPh sb="6" eb="8">
      <t>セイヒン</t>
    </rPh>
    <phoneticPr fontId="19"/>
  </si>
  <si>
    <r>
      <rPr>
        <sz val="10"/>
        <rFont val="ＭＳ Ｐゴシック"/>
        <family val="3"/>
        <charset val="128"/>
      </rPr>
      <t>建設・建築用金属製品</t>
    </r>
    <rPh sb="0" eb="2">
      <t>ケンセツ</t>
    </rPh>
    <rPh sb="3" eb="6">
      <t>ケンチクヨウ</t>
    </rPh>
    <rPh sb="6" eb="8">
      <t>キンゾク</t>
    </rPh>
    <rPh sb="8" eb="10">
      <t>セイヒン</t>
    </rPh>
    <phoneticPr fontId="19"/>
  </si>
  <si>
    <r>
      <rPr>
        <sz val="10"/>
        <rFont val="ＭＳ Ｐゴシック"/>
        <family val="3"/>
        <charset val="128"/>
      </rPr>
      <t>その他の金属製品</t>
    </r>
    <rPh sb="0" eb="3">
      <t>ソノタ</t>
    </rPh>
    <rPh sb="4" eb="6">
      <t>キンゾク</t>
    </rPh>
    <rPh sb="6" eb="8">
      <t>セイヒン</t>
    </rPh>
    <phoneticPr fontId="19"/>
  </si>
  <si>
    <r>
      <rPr>
        <sz val="10"/>
        <rFont val="ＭＳ Ｐゴシック"/>
        <family val="3"/>
        <charset val="128"/>
      </rPr>
      <t>一般機械</t>
    </r>
    <rPh sb="0" eb="2">
      <t>イッパン</t>
    </rPh>
    <rPh sb="2" eb="4">
      <t>キカイ</t>
    </rPh>
    <phoneticPr fontId="19"/>
  </si>
  <si>
    <t>紙・板紙</t>
    <phoneticPr fontId="15"/>
  </si>
  <si>
    <r>
      <rPr>
        <sz val="10"/>
        <rFont val="ＭＳ Ｐゴシック"/>
        <family val="3"/>
        <charset val="128"/>
      </rPr>
      <t>事務用・サービス用機器</t>
    </r>
    <rPh sb="0" eb="3">
      <t>ジムヨウ</t>
    </rPh>
    <rPh sb="4" eb="9">
      <t>サービスヨウ</t>
    </rPh>
    <rPh sb="9" eb="11">
      <t>キキ</t>
    </rPh>
    <phoneticPr fontId="19"/>
  </si>
  <si>
    <t>加工紙</t>
    <phoneticPr fontId="15"/>
  </si>
  <si>
    <r>
      <rPr>
        <sz val="10"/>
        <rFont val="ＭＳ Ｐゴシック"/>
        <family val="3"/>
        <charset val="128"/>
      </rPr>
      <t>産業用電気機器</t>
    </r>
    <rPh sb="0" eb="2">
      <t>サンギョウ</t>
    </rPh>
    <rPh sb="2" eb="3">
      <t>ヨウ</t>
    </rPh>
    <rPh sb="3" eb="5">
      <t>デンキ</t>
    </rPh>
    <rPh sb="5" eb="7">
      <t>キキ</t>
    </rPh>
    <phoneticPr fontId="19"/>
  </si>
  <si>
    <t>紙製容器</t>
    <phoneticPr fontId="15"/>
  </si>
  <si>
    <t>その他の紙加工品</t>
    <phoneticPr fontId="15"/>
  </si>
  <si>
    <r>
      <rPr>
        <sz val="10"/>
        <rFont val="ＭＳ Ｐゴシック"/>
        <family val="3"/>
        <charset val="128"/>
      </rPr>
      <t>その他の電気機器</t>
    </r>
  </si>
  <si>
    <t>印刷・製版・製本</t>
    <phoneticPr fontId="15"/>
  </si>
  <si>
    <r>
      <rPr>
        <sz val="10"/>
        <rFont val="ＭＳ Ｐゴシック"/>
        <family val="3"/>
        <charset val="128"/>
      </rPr>
      <t>民生用電気機器</t>
    </r>
    <rPh sb="0" eb="3">
      <t>ミンセイヨウ</t>
    </rPh>
    <rPh sb="3" eb="5">
      <t>デンキ</t>
    </rPh>
    <rPh sb="5" eb="7">
      <t>キキ</t>
    </rPh>
    <phoneticPr fontId="19"/>
  </si>
  <si>
    <t>化学肥料</t>
    <phoneticPr fontId="15"/>
  </si>
  <si>
    <r>
      <rPr>
        <sz val="10"/>
        <rFont val="ＭＳ Ｐゴシック"/>
        <family val="3"/>
        <charset val="128"/>
      </rPr>
      <t>通信機械・同関連機器</t>
    </r>
    <rPh sb="2" eb="4">
      <t>キカイ</t>
    </rPh>
    <phoneticPr fontId="19"/>
  </si>
  <si>
    <t>ソーダ工業製品</t>
    <phoneticPr fontId="15"/>
  </si>
  <si>
    <r>
      <rPr>
        <sz val="10"/>
        <rFont val="ＭＳ Ｐゴシック"/>
        <family val="3"/>
        <charset val="128"/>
      </rPr>
      <t>電子計算機・同付属装置</t>
    </r>
    <rPh sb="0" eb="2">
      <t>デンシ</t>
    </rPh>
    <rPh sb="2" eb="5">
      <t>ケイサンキ</t>
    </rPh>
    <rPh sb="6" eb="7">
      <t>ドウ</t>
    </rPh>
    <rPh sb="7" eb="9">
      <t>フゾク</t>
    </rPh>
    <rPh sb="9" eb="11">
      <t>ソウチ</t>
    </rPh>
    <phoneticPr fontId="19"/>
  </si>
  <si>
    <t>その他の無機化学工業製品</t>
    <phoneticPr fontId="15"/>
  </si>
  <si>
    <r>
      <rPr>
        <sz val="10"/>
        <rFont val="ＭＳ Ｐゴシック"/>
        <family val="3"/>
        <charset val="128"/>
      </rPr>
      <t>半導体素子・集積回路</t>
    </r>
    <rPh sb="0" eb="3">
      <t>ハンドウタイ</t>
    </rPh>
    <rPh sb="3" eb="5">
      <t>ソシ</t>
    </rPh>
    <rPh sb="6" eb="8">
      <t>シュウセキ</t>
    </rPh>
    <rPh sb="8" eb="10">
      <t>カイロ</t>
    </rPh>
    <phoneticPr fontId="19"/>
  </si>
  <si>
    <t>石油化学基礎製品</t>
    <phoneticPr fontId="15"/>
  </si>
  <si>
    <t>脂肪族中間物・環式中間物</t>
    <phoneticPr fontId="15"/>
  </si>
  <si>
    <r>
      <rPr>
        <sz val="10"/>
        <rFont val="ＭＳ Ｐゴシック"/>
        <family val="3"/>
        <charset val="128"/>
      </rPr>
      <t>その他の自動車</t>
    </r>
    <rPh sb="2" eb="3">
      <t>タ</t>
    </rPh>
    <rPh sb="4" eb="7">
      <t>ジドウシャ</t>
    </rPh>
    <phoneticPr fontId="20"/>
  </si>
  <si>
    <t>合成ゴム</t>
    <phoneticPr fontId="15"/>
  </si>
  <si>
    <r>
      <rPr>
        <sz val="10"/>
        <rFont val="ＭＳ Ｐゴシック"/>
        <family val="3"/>
        <charset val="128"/>
      </rPr>
      <t>自動車部品・同付属品</t>
    </r>
    <rPh sb="0" eb="3">
      <t>ジドウシャ</t>
    </rPh>
    <rPh sb="3" eb="5">
      <t>ブヒン</t>
    </rPh>
    <rPh sb="6" eb="7">
      <t>ドウ</t>
    </rPh>
    <rPh sb="7" eb="9">
      <t>フゾク</t>
    </rPh>
    <rPh sb="9" eb="10">
      <t>ヒン</t>
    </rPh>
    <phoneticPr fontId="19"/>
  </si>
  <si>
    <t>その他の有機化学工業製品</t>
    <phoneticPr fontId="15"/>
  </si>
  <si>
    <r>
      <rPr>
        <sz val="10"/>
        <rFont val="ＭＳ Ｐゴシック"/>
        <family val="3"/>
        <charset val="128"/>
      </rPr>
      <t>船舶・同修理</t>
    </r>
    <rPh sb="0" eb="2">
      <t>センパク</t>
    </rPh>
    <rPh sb="3" eb="4">
      <t>ドウ</t>
    </rPh>
    <rPh sb="4" eb="6">
      <t>シュウリ</t>
    </rPh>
    <phoneticPr fontId="19"/>
  </si>
  <si>
    <t>合成樹脂</t>
    <phoneticPr fontId="15"/>
  </si>
  <si>
    <r>
      <rPr>
        <sz val="10"/>
        <rFont val="ＭＳ Ｐゴシック"/>
        <family val="3"/>
        <charset val="128"/>
      </rPr>
      <t>その他の輸送機械・同修理</t>
    </r>
    <rPh sb="0" eb="3">
      <t>ソノタ</t>
    </rPh>
    <rPh sb="4" eb="6">
      <t>ユソウ</t>
    </rPh>
    <rPh sb="6" eb="8">
      <t>キカイ</t>
    </rPh>
    <rPh sb="9" eb="10">
      <t>ドウ</t>
    </rPh>
    <rPh sb="10" eb="12">
      <t>シュウリ</t>
    </rPh>
    <phoneticPr fontId="19"/>
  </si>
  <si>
    <t>化学繊維</t>
    <phoneticPr fontId="15"/>
  </si>
  <si>
    <r>
      <rPr>
        <sz val="10"/>
        <rFont val="ＭＳ Ｐゴシック"/>
        <family val="3"/>
        <charset val="128"/>
      </rPr>
      <t>精密機械</t>
    </r>
    <rPh sb="0" eb="4">
      <t>セイミツキカイ</t>
    </rPh>
    <phoneticPr fontId="19"/>
  </si>
  <si>
    <t>医薬品</t>
    <phoneticPr fontId="15"/>
  </si>
  <si>
    <r>
      <rPr>
        <sz val="10"/>
        <rFont val="ＭＳ Ｐゴシック"/>
        <family val="3"/>
        <charset val="128"/>
      </rPr>
      <t>その他の製造工業製品</t>
    </r>
    <rPh sb="0" eb="3">
      <t>ソノタ</t>
    </rPh>
    <rPh sb="4" eb="6">
      <t>セイゾウ</t>
    </rPh>
    <rPh sb="6" eb="8">
      <t>コウギョウ</t>
    </rPh>
    <rPh sb="8" eb="10">
      <t>セイヒン</t>
    </rPh>
    <phoneticPr fontId="19"/>
  </si>
  <si>
    <r>
      <rPr>
        <sz val="10"/>
        <rFont val="ＭＳ Ｐゴシック"/>
        <family val="3"/>
        <charset val="128"/>
      </rPr>
      <t>再生資源回収・加工処理</t>
    </r>
    <rPh sb="0" eb="2">
      <t>サイセイ</t>
    </rPh>
    <rPh sb="2" eb="4">
      <t>シゲン</t>
    </rPh>
    <rPh sb="4" eb="6">
      <t>カイシュウ</t>
    </rPh>
    <rPh sb="7" eb="9">
      <t>カコウ</t>
    </rPh>
    <rPh sb="9" eb="11">
      <t>ショリ</t>
    </rPh>
    <phoneticPr fontId="19"/>
  </si>
  <si>
    <t>塗料・印刷インキ</t>
    <phoneticPr fontId="15"/>
  </si>
  <si>
    <r>
      <rPr>
        <sz val="10"/>
        <rFont val="ＭＳ Ｐゴシック"/>
        <family val="3"/>
        <charset val="128"/>
      </rPr>
      <t>建築</t>
    </r>
    <rPh sb="0" eb="2">
      <t>ケンチク</t>
    </rPh>
    <phoneticPr fontId="19"/>
  </si>
  <si>
    <t>写真感光材料</t>
    <phoneticPr fontId="15"/>
  </si>
  <si>
    <r>
      <rPr>
        <sz val="10"/>
        <rFont val="ＭＳ Ｐゴシック"/>
        <family val="3"/>
        <charset val="128"/>
      </rPr>
      <t>建設補修</t>
    </r>
    <rPh sb="0" eb="2">
      <t>ケンセツ</t>
    </rPh>
    <rPh sb="2" eb="4">
      <t>ホシュウ</t>
    </rPh>
    <phoneticPr fontId="19"/>
  </si>
  <si>
    <t>農薬</t>
    <phoneticPr fontId="15"/>
  </si>
  <si>
    <r>
      <rPr>
        <sz val="10"/>
        <rFont val="ＭＳ Ｐゴシック"/>
        <family val="3"/>
        <charset val="128"/>
      </rPr>
      <t>公共事業</t>
    </r>
    <rPh sb="0" eb="2">
      <t>コウキョウ</t>
    </rPh>
    <rPh sb="2" eb="4">
      <t>ジギョウ</t>
    </rPh>
    <phoneticPr fontId="19"/>
  </si>
  <si>
    <t>その他の化学最終製品</t>
    <phoneticPr fontId="15"/>
  </si>
  <si>
    <r>
      <rPr>
        <sz val="10"/>
        <rFont val="ＭＳ Ｐゴシック"/>
        <family val="3"/>
        <charset val="128"/>
      </rPr>
      <t>その他の土木建設</t>
    </r>
    <rPh sb="2" eb="3">
      <t>タ</t>
    </rPh>
    <rPh sb="4" eb="6">
      <t>ドボク</t>
    </rPh>
    <rPh sb="6" eb="8">
      <t>ケンセツ</t>
    </rPh>
    <phoneticPr fontId="19"/>
  </si>
  <si>
    <t>石油製品</t>
    <phoneticPr fontId="15"/>
  </si>
  <si>
    <r>
      <rPr>
        <sz val="10"/>
        <rFont val="ＭＳ Ｐゴシック"/>
        <family val="3"/>
        <charset val="128"/>
      </rPr>
      <t>電力</t>
    </r>
    <rPh sb="0" eb="2">
      <t>デンリョク</t>
    </rPh>
    <phoneticPr fontId="19"/>
  </si>
  <si>
    <t>石炭製品</t>
    <phoneticPr fontId="15"/>
  </si>
  <si>
    <r>
      <rPr>
        <sz val="10"/>
        <rFont val="ＭＳ Ｐゴシック"/>
        <family val="3"/>
        <charset val="128"/>
      </rPr>
      <t>ガス・熱供給</t>
    </r>
    <rPh sb="3" eb="4">
      <t>ネツ</t>
    </rPh>
    <rPh sb="4" eb="6">
      <t>キョウキュウ</t>
    </rPh>
    <phoneticPr fontId="19"/>
  </si>
  <si>
    <r>
      <rPr>
        <sz val="10"/>
        <rFont val="ＭＳ Ｐゴシック"/>
        <family val="3"/>
        <charset val="128"/>
      </rPr>
      <t>水道</t>
    </r>
    <rPh sb="0" eb="2">
      <t>スイドウ</t>
    </rPh>
    <phoneticPr fontId="19"/>
  </si>
  <si>
    <r>
      <rPr>
        <sz val="10"/>
        <rFont val="ＭＳ Ｐゴシック"/>
        <family val="3"/>
        <charset val="128"/>
      </rPr>
      <t>廃棄物処理</t>
    </r>
    <rPh sb="0" eb="5">
      <t>ハイキブツショリ</t>
    </rPh>
    <phoneticPr fontId="19"/>
  </si>
  <si>
    <r>
      <rPr>
        <sz val="10"/>
        <rFont val="ＭＳ Ｐゴシック"/>
        <family val="3"/>
        <charset val="128"/>
      </rPr>
      <t>卸売</t>
    </r>
    <rPh sb="0" eb="2">
      <t>オロシウリ</t>
    </rPh>
    <phoneticPr fontId="15"/>
  </si>
  <si>
    <r>
      <rPr>
        <sz val="10"/>
        <rFont val="ＭＳ Ｐゴシック"/>
        <family val="3"/>
        <charset val="128"/>
      </rPr>
      <t>小売</t>
    </r>
    <rPh sb="0" eb="2">
      <t>コウリ</t>
    </rPh>
    <phoneticPr fontId="15"/>
  </si>
  <si>
    <t>なめし革・毛皮・その他の革製品</t>
    <phoneticPr fontId="15"/>
  </si>
  <si>
    <r>
      <rPr>
        <sz val="10"/>
        <rFont val="ＭＳ Ｐゴシック"/>
        <family val="3"/>
        <charset val="128"/>
      </rPr>
      <t>金融・保険</t>
    </r>
    <rPh sb="0" eb="2">
      <t>キンユウ</t>
    </rPh>
    <rPh sb="3" eb="4">
      <t>ホケン</t>
    </rPh>
    <rPh sb="4" eb="5">
      <t>ケン</t>
    </rPh>
    <phoneticPr fontId="19"/>
  </si>
  <si>
    <t>ガラス・ガラス製品</t>
    <phoneticPr fontId="15"/>
  </si>
  <si>
    <r>
      <rPr>
        <sz val="10"/>
        <rFont val="ＭＳ Ｐゴシック"/>
        <family val="3"/>
        <charset val="128"/>
      </rPr>
      <t>不動産仲介及び賃貸</t>
    </r>
    <rPh sb="0" eb="3">
      <t>フドウサン</t>
    </rPh>
    <rPh sb="3" eb="5">
      <t>チュウカイ</t>
    </rPh>
    <rPh sb="5" eb="6">
      <t>オヨ</t>
    </rPh>
    <rPh sb="7" eb="9">
      <t>チンタイ</t>
    </rPh>
    <phoneticPr fontId="19"/>
  </si>
  <si>
    <t>セメント・セメント製品</t>
    <phoneticPr fontId="15"/>
  </si>
  <si>
    <r>
      <rPr>
        <sz val="10"/>
        <rFont val="ＭＳ Ｐゴシック"/>
        <family val="3"/>
        <charset val="128"/>
      </rPr>
      <t>住宅賃貸料</t>
    </r>
    <rPh sb="0" eb="2">
      <t>ジュウタク</t>
    </rPh>
    <rPh sb="2" eb="5">
      <t>チンタイリョウ</t>
    </rPh>
    <phoneticPr fontId="19"/>
  </si>
  <si>
    <t>陶磁器</t>
    <phoneticPr fontId="15"/>
  </si>
  <si>
    <r>
      <rPr>
        <sz val="10"/>
        <rFont val="ＭＳ Ｐゴシック"/>
        <family val="3"/>
        <charset val="128"/>
      </rPr>
      <t>住宅賃貸料（帰属家賃）</t>
    </r>
    <rPh sb="0" eb="2">
      <t>ジュウタク</t>
    </rPh>
    <rPh sb="2" eb="5">
      <t>チンタイリョウ</t>
    </rPh>
    <rPh sb="6" eb="8">
      <t>キゾク</t>
    </rPh>
    <rPh sb="8" eb="10">
      <t>ヤチン</t>
    </rPh>
    <phoneticPr fontId="19"/>
  </si>
  <si>
    <t>建設用土石製品</t>
    <phoneticPr fontId="15"/>
  </si>
  <si>
    <r>
      <rPr>
        <sz val="10"/>
        <rFont val="ＭＳ Ｐゴシック"/>
        <family val="3"/>
        <charset val="128"/>
      </rPr>
      <t>鉄道輸送</t>
    </r>
    <rPh sb="0" eb="4">
      <t>テツドウユソウ</t>
    </rPh>
    <phoneticPr fontId="19"/>
  </si>
  <si>
    <t>その他の窯業・土石製品</t>
    <phoneticPr fontId="15"/>
  </si>
  <si>
    <r>
      <rPr>
        <sz val="10"/>
        <rFont val="ＭＳ Ｐゴシック"/>
        <family val="3"/>
        <charset val="128"/>
      </rPr>
      <t>道路輸送（除自家輸送）</t>
    </r>
    <rPh sb="0" eb="2">
      <t>ドウロ</t>
    </rPh>
    <rPh sb="2" eb="4">
      <t>ユソウ</t>
    </rPh>
    <rPh sb="5" eb="6">
      <t>ノゾ</t>
    </rPh>
    <rPh sb="6" eb="8">
      <t>ジカ</t>
    </rPh>
    <rPh sb="8" eb="10">
      <t>ユソウ</t>
    </rPh>
    <phoneticPr fontId="19"/>
  </si>
  <si>
    <t>銑鉄・粗鋼</t>
    <phoneticPr fontId="15"/>
  </si>
  <si>
    <r>
      <rPr>
        <sz val="10"/>
        <rFont val="ＭＳ Ｐゴシック"/>
        <family val="3"/>
        <charset val="128"/>
      </rPr>
      <t>自家輸送</t>
    </r>
    <rPh sb="0" eb="2">
      <t>ジカ</t>
    </rPh>
    <rPh sb="2" eb="4">
      <t>ユソウ</t>
    </rPh>
    <phoneticPr fontId="19"/>
  </si>
  <si>
    <t>熱間圧延鋼材</t>
    <phoneticPr fontId="15"/>
  </si>
  <si>
    <r>
      <rPr>
        <sz val="10"/>
        <rFont val="ＭＳ Ｐゴシック"/>
        <family val="3"/>
        <charset val="128"/>
      </rPr>
      <t>水運</t>
    </r>
    <rPh sb="0" eb="2">
      <t>スイウン</t>
    </rPh>
    <phoneticPr fontId="19"/>
  </si>
  <si>
    <t>鋼管</t>
    <phoneticPr fontId="15"/>
  </si>
  <si>
    <r>
      <rPr>
        <sz val="10"/>
        <rFont val="ＭＳ Ｐゴシック"/>
        <family val="3"/>
        <charset val="128"/>
      </rPr>
      <t>航空輸送</t>
    </r>
    <rPh sb="0" eb="2">
      <t>コウクウ</t>
    </rPh>
    <rPh sb="2" eb="4">
      <t>ユソウ</t>
    </rPh>
    <phoneticPr fontId="19"/>
  </si>
  <si>
    <r>
      <rPr>
        <sz val="10"/>
        <rFont val="ＭＳ Ｐゴシック"/>
        <family val="3"/>
        <charset val="128"/>
      </rPr>
      <t>貨物利用運送</t>
    </r>
    <rPh sb="0" eb="2">
      <t>カモツ</t>
    </rPh>
    <rPh sb="2" eb="4">
      <t>リヨウ</t>
    </rPh>
    <rPh sb="4" eb="6">
      <t>ウンソウ</t>
    </rPh>
    <phoneticPr fontId="19"/>
  </si>
  <si>
    <r>
      <rPr>
        <sz val="10"/>
        <rFont val="ＭＳ Ｐゴシック"/>
        <family val="3"/>
        <charset val="128"/>
      </rPr>
      <t>倉庫</t>
    </r>
    <rPh sb="0" eb="2">
      <t>ソウコ</t>
    </rPh>
    <phoneticPr fontId="19"/>
  </si>
  <si>
    <t>その他の鉄鋼製品</t>
    <phoneticPr fontId="15"/>
  </si>
  <si>
    <r>
      <rPr>
        <sz val="10"/>
        <rFont val="ＭＳ Ｐゴシック"/>
        <family val="3"/>
        <charset val="128"/>
      </rPr>
      <t>運輸付帯サービス</t>
    </r>
    <rPh sb="0" eb="2">
      <t>ウンユ</t>
    </rPh>
    <rPh sb="2" eb="4">
      <t>フタイ</t>
    </rPh>
    <phoneticPr fontId="19"/>
  </si>
  <si>
    <r>
      <rPr>
        <sz val="10"/>
        <rFont val="ＭＳ Ｐゴシック"/>
        <family val="3"/>
        <charset val="128"/>
      </rPr>
      <t>通信</t>
    </r>
    <rPh sb="0" eb="2">
      <t>ツウシン</t>
    </rPh>
    <phoneticPr fontId="19"/>
  </si>
  <si>
    <r>
      <rPr>
        <sz val="10"/>
        <rFont val="ＭＳ Ｐゴシック"/>
        <family val="3"/>
        <charset val="128"/>
      </rPr>
      <t>放送</t>
    </r>
    <rPh sb="0" eb="2">
      <t>ホウソウ</t>
    </rPh>
    <phoneticPr fontId="19"/>
  </si>
  <si>
    <r>
      <rPr>
        <sz val="10"/>
        <rFont val="ＭＳ Ｐゴシック"/>
        <family val="3"/>
        <charset val="128"/>
      </rPr>
      <t>情報サービス</t>
    </r>
    <rPh sb="0" eb="2">
      <t>ジョウホウ</t>
    </rPh>
    <phoneticPr fontId="19"/>
  </si>
  <si>
    <r>
      <rPr>
        <sz val="10"/>
        <rFont val="ＭＳ Ｐゴシック"/>
        <family val="3"/>
        <charset val="128"/>
      </rPr>
      <t>インターネット附随サービス</t>
    </r>
    <rPh sb="7" eb="9">
      <t>フズイ</t>
    </rPh>
    <phoneticPr fontId="19"/>
  </si>
  <si>
    <r>
      <rPr>
        <sz val="10"/>
        <rFont val="ＭＳ Ｐゴシック"/>
        <family val="3"/>
        <charset val="128"/>
      </rPr>
      <t>映像・文字情報制作</t>
    </r>
    <rPh sb="0" eb="2">
      <t>エイゾウ</t>
    </rPh>
    <rPh sb="3" eb="5">
      <t>モジ</t>
    </rPh>
    <rPh sb="5" eb="7">
      <t>ジョウホウ</t>
    </rPh>
    <rPh sb="7" eb="9">
      <t>セイサク</t>
    </rPh>
    <phoneticPr fontId="19"/>
  </si>
  <si>
    <r>
      <rPr>
        <sz val="10"/>
        <rFont val="ＭＳ Ｐゴシック"/>
        <family val="3"/>
        <charset val="128"/>
      </rPr>
      <t>公務</t>
    </r>
    <rPh sb="0" eb="2">
      <t>コウム</t>
    </rPh>
    <phoneticPr fontId="19"/>
  </si>
  <si>
    <t>その他の金属製品</t>
    <phoneticPr fontId="15"/>
  </si>
  <si>
    <r>
      <rPr>
        <sz val="10"/>
        <rFont val="ＭＳ Ｐゴシック"/>
        <family val="3"/>
        <charset val="128"/>
      </rPr>
      <t>教育</t>
    </r>
    <rPh sb="0" eb="2">
      <t>キョウイク</t>
    </rPh>
    <phoneticPr fontId="19"/>
  </si>
  <si>
    <r>
      <rPr>
        <sz val="10"/>
        <rFont val="ＭＳ Ｐゴシック"/>
        <family val="3"/>
        <charset val="128"/>
      </rPr>
      <t>研究</t>
    </r>
    <rPh sb="0" eb="2">
      <t>ケンキュウ</t>
    </rPh>
    <phoneticPr fontId="19"/>
  </si>
  <si>
    <r>
      <rPr>
        <sz val="10"/>
        <rFont val="ＭＳ Ｐゴシック"/>
        <family val="3"/>
        <charset val="128"/>
      </rPr>
      <t>医療・保健</t>
    </r>
    <rPh sb="0" eb="2">
      <t>イリョウ</t>
    </rPh>
    <rPh sb="3" eb="5">
      <t>ホケン</t>
    </rPh>
    <phoneticPr fontId="19"/>
  </si>
  <si>
    <r>
      <rPr>
        <sz val="10"/>
        <rFont val="ＭＳ Ｐゴシック"/>
        <family val="3"/>
        <charset val="128"/>
      </rPr>
      <t>社会保障</t>
    </r>
    <rPh sb="0" eb="2">
      <t>シャカイ</t>
    </rPh>
    <rPh sb="2" eb="4">
      <t>ホショウ</t>
    </rPh>
    <phoneticPr fontId="19"/>
  </si>
  <si>
    <t>冷凍機・温湿調整装置</t>
    <phoneticPr fontId="15"/>
  </si>
  <si>
    <r>
      <rPr>
        <sz val="10"/>
        <rFont val="ＭＳ Ｐゴシック"/>
        <family val="3"/>
        <charset val="128"/>
      </rPr>
      <t>介護</t>
    </r>
    <rPh sb="0" eb="2">
      <t>カイゴ</t>
    </rPh>
    <phoneticPr fontId="19"/>
  </si>
  <si>
    <t>その他のはん用機械</t>
    <phoneticPr fontId="15"/>
  </si>
  <si>
    <r>
      <rPr>
        <sz val="10"/>
        <rFont val="ＭＳ Ｐゴシック"/>
        <family val="3"/>
        <charset val="128"/>
      </rPr>
      <t>その他の公共サービス</t>
    </r>
    <rPh sb="0" eb="3">
      <t>ソノタ</t>
    </rPh>
    <rPh sb="4" eb="6">
      <t>コウキョウ</t>
    </rPh>
    <phoneticPr fontId="19"/>
  </si>
  <si>
    <r>
      <rPr>
        <sz val="10"/>
        <rFont val="ＭＳ Ｐゴシック"/>
        <family val="3"/>
        <charset val="128"/>
      </rPr>
      <t>広告</t>
    </r>
    <rPh sb="0" eb="2">
      <t>コウコク</t>
    </rPh>
    <phoneticPr fontId="19"/>
  </si>
  <si>
    <t>建設・鉱山機械</t>
    <phoneticPr fontId="15"/>
  </si>
  <si>
    <r>
      <rPr>
        <sz val="10"/>
        <rFont val="ＭＳ Ｐゴシック"/>
        <family val="3"/>
        <charset val="128"/>
      </rPr>
      <t>物品賃貸サービス</t>
    </r>
    <rPh sb="0" eb="2">
      <t>ブッピン</t>
    </rPh>
    <rPh sb="2" eb="4">
      <t>チンタイ</t>
    </rPh>
    <phoneticPr fontId="19"/>
  </si>
  <si>
    <r>
      <rPr>
        <sz val="10"/>
        <rFont val="ＭＳ Ｐゴシック"/>
        <family val="3"/>
        <charset val="128"/>
      </rPr>
      <t>自動車・機械修理</t>
    </r>
    <rPh sb="0" eb="3">
      <t>ジドウシャ</t>
    </rPh>
    <rPh sb="4" eb="6">
      <t>キカイ</t>
    </rPh>
    <rPh sb="6" eb="8">
      <t>シュウリ</t>
    </rPh>
    <phoneticPr fontId="19"/>
  </si>
  <si>
    <t>生活関連産業用機械</t>
    <phoneticPr fontId="15"/>
  </si>
  <si>
    <r>
      <rPr>
        <sz val="10"/>
        <rFont val="ＭＳ Ｐゴシック"/>
        <family val="3"/>
        <charset val="128"/>
      </rPr>
      <t>その他の対事業所サービス</t>
    </r>
    <rPh sb="0" eb="3">
      <t>ソノタ</t>
    </rPh>
    <rPh sb="4" eb="5">
      <t>タイ</t>
    </rPh>
    <rPh sb="5" eb="8">
      <t>ジギョウショ</t>
    </rPh>
    <phoneticPr fontId="19"/>
  </si>
  <si>
    <t>基礎素材産業用機械</t>
    <phoneticPr fontId="15"/>
  </si>
  <si>
    <r>
      <rPr>
        <sz val="10"/>
        <rFont val="ＭＳ Ｐゴシック"/>
        <family val="3"/>
        <charset val="128"/>
      </rPr>
      <t>娯楽サービス</t>
    </r>
    <rPh sb="0" eb="2">
      <t>ゴラク</t>
    </rPh>
    <phoneticPr fontId="19"/>
  </si>
  <si>
    <t>金属加工機械</t>
    <phoneticPr fontId="15"/>
  </si>
  <si>
    <r>
      <rPr>
        <sz val="10"/>
        <rFont val="ＭＳ Ｐゴシック"/>
        <family val="3"/>
        <charset val="128"/>
      </rPr>
      <t>飲食店</t>
    </r>
    <rPh sb="0" eb="3">
      <t>インショクテン</t>
    </rPh>
    <phoneticPr fontId="19"/>
  </si>
  <si>
    <t>半導体製造装置</t>
    <phoneticPr fontId="15"/>
  </si>
  <si>
    <r>
      <rPr>
        <sz val="10"/>
        <rFont val="ＭＳ Ｐゴシック"/>
        <family val="3"/>
        <charset val="128"/>
      </rPr>
      <t>宿泊業</t>
    </r>
    <rPh sb="0" eb="2">
      <t>シュクハク</t>
    </rPh>
    <rPh sb="2" eb="3">
      <t>ギョウ</t>
    </rPh>
    <phoneticPr fontId="19"/>
  </si>
  <si>
    <t>その他の生産用機械</t>
    <phoneticPr fontId="15"/>
  </si>
  <si>
    <r>
      <rPr>
        <sz val="10"/>
        <rFont val="ＭＳ Ｐゴシック"/>
        <family val="3"/>
        <charset val="128"/>
      </rPr>
      <t>洗濯・理容・美容・浴場業</t>
    </r>
    <rPh sb="0" eb="2">
      <t>センタク</t>
    </rPh>
    <rPh sb="3" eb="5">
      <t>リヨウ</t>
    </rPh>
    <rPh sb="6" eb="8">
      <t>ビヨウ</t>
    </rPh>
    <rPh sb="9" eb="11">
      <t>ヨクジョウ</t>
    </rPh>
    <rPh sb="11" eb="12">
      <t>ギョウ</t>
    </rPh>
    <phoneticPr fontId="19"/>
  </si>
  <si>
    <t>事務用機械</t>
    <phoneticPr fontId="15"/>
  </si>
  <si>
    <r>
      <rPr>
        <sz val="10"/>
        <rFont val="ＭＳ Ｐゴシック"/>
        <family val="3"/>
        <charset val="128"/>
      </rPr>
      <t>その他の対個人サービス</t>
    </r>
    <rPh sb="0" eb="3">
      <t>ソノタ</t>
    </rPh>
    <rPh sb="4" eb="5">
      <t>タイ</t>
    </rPh>
    <rPh sb="5" eb="7">
      <t>コジン</t>
    </rPh>
    <phoneticPr fontId="19"/>
  </si>
  <si>
    <t>サービス用機器</t>
    <phoneticPr fontId="15"/>
  </si>
  <si>
    <r>
      <rPr>
        <sz val="10"/>
        <rFont val="ＭＳ Ｐゴシック"/>
        <family val="3"/>
        <charset val="128"/>
      </rPr>
      <t>事務用品</t>
    </r>
    <rPh sb="0" eb="2">
      <t>ジム</t>
    </rPh>
    <rPh sb="2" eb="4">
      <t>ヨウヒン</t>
    </rPh>
    <phoneticPr fontId="19"/>
  </si>
  <si>
    <t>計測機器</t>
    <phoneticPr fontId="15"/>
  </si>
  <si>
    <r>
      <rPr>
        <sz val="10"/>
        <rFont val="ＭＳ Ｐゴシック"/>
        <family val="3"/>
        <charset val="128"/>
      </rPr>
      <t>分類不明</t>
    </r>
    <rPh sb="0" eb="2">
      <t>ブンルイ</t>
    </rPh>
    <rPh sb="2" eb="4">
      <t>フメイ</t>
    </rPh>
    <phoneticPr fontId="19"/>
  </si>
  <si>
    <t>医療用機械器具</t>
    <phoneticPr fontId="15"/>
  </si>
  <si>
    <t>光学機械・レンズ</t>
    <phoneticPr fontId="15"/>
  </si>
  <si>
    <t>武器</t>
    <phoneticPr fontId="15"/>
  </si>
  <si>
    <t>電子デバイス</t>
    <phoneticPr fontId="15"/>
  </si>
  <si>
    <t>その他の電子部品</t>
    <phoneticPr fontId="15"/>
  </si>
  <si>
    <t>産業用電気機器</t>
    <phoneticPr fontId="15"/>
  </si>
  <si>
    <t>民生用電気機器</t>
    <phoneticPr fontId="15"/>
  </si>
  <si>
    <t>電子応用装置</t>
    <phoneticPr fontId="15"/>
  </si>
  <si>
    <t>電気計測器</t>
    <phoneticPr fontId="15"/>
  </si>
  <si>
    <t>その他の電気機械</t>
    <phoneticPr fontId="15"/>
  </si>
  <si>
    <t>民生用電子機器</t>
    <phoneticPr fontId="15"/>
  </si>
  <si>
    <t>通信機械</t>
    <phoneticPr fontId="15"/>
  </si>
  <si>
    <t>電子計算機・同附属装置</t>
    <phoneticPr fontId="15"/>
  </si>
  <si>
    <t>乗用車</t>
    <phoneticPr fontId="15"/>
  </si>
  <si>
    <t>トラック・バス・その他の自動車</t>
    <phoneticPr fontId="15"/>
  </si>
  <si>
    <t>二輪自動車</t>
    <phoneticPr fontId="15"/>
  </si>
  <si>
    <t>自動車部品・同附属品</t>
    <phoneticPr fontId="15"/>
  </si>
  <si>
    <t>船舶・同修理</t>
    <phoneticPr fontId="15"/>
  </si>
  <si>
    <t>鉄道車両・同修理</t>
    <phoneticPr fontId="15"/>
  </si>
  <si>
    <t>航空機・同修理</t>
    <phoneticPr fontId="15"/>
  </si>
  <si>
    <t>その他の輸送機械</t>
    <phoneticPr fontId="15"/>
  </si>
  <si>
    <t>がん具・運動用品</t>
    <phoneticPr fontId="15"/>
  </si>
  <si>
    <t>その他の製造工業製品</t>
    <phoneticPr fontId="15"/>
  </si>
  <si>
    <t>再生資源回収・加工処理</t>
    <phoneticPr fontId="15"/>
  </si>
  <si>
    <t>住宅建築</t>
    <phoneticPr fontId="15"/>
  </si>
  <si>
    <t>非住宅建築</t>
    <phoneticPr fontId="15"/>
  </si>
  <si>
    <t>建設補修</t>
    <phoneticPr fontId="15"/>
  </si>
  <si>
    <t>公共事業</t>
    <phoneticPr fontId="15"/>
  </si>
  <si>
    <t>その他の土木建設</t>
    <phoneticPr fontId="15"/>
  </si>
  <si>
    <t>電力</t>
    <phoneticPr fontId="15"/>
  </si>
  <si>
    <t>都市ガス</t>
    <phoneticPr fontId="15"/>
  </si>
  <si>
    <t>熱供給業</t>
    <phoneticPr fontId="15"/>
  </si>
  <si>
    <t>水道</t>
    <phoneticPr fontId="15"/>
  </si>
  <si>
    <t>卸売</t>
    <phoneticPr fontId="15"/>
  </si>
  <si>
    <t>鉄道旅客輸送</t>
    <phoneticPr fontId="15"/>
  </si>
  <si>
    <t>鉄道貨物輸送</t>
    <phoneticPr fontId="15"/>
  </si>
  <si>
    <t>道路旅客輸送</t>
    <phoneticPr fontId="15"/>
  </si>
  <si>
    <t>道路貨物輸送（自家輸送を除く。）</t>
    <phoneticPr fontId="15"/>
  </si>
  <si>
    <t>外洋輸送</t>
    <phoneticPr fontId="15"/>
  </si>
  <si>
    <t>沿海・内水面輸送</t>
    <phoneticPr fontId="15"/>
  </si>
  <si>
    <t>港湾運送</t>
    <phoneticPr fontId="15"/>
  </si>
  <si>
    <t>航空輸送</t>
    <phoneticPr fontId="15"/>
  </si>
  <si>
    <t>貨物利用運送</t>
    <phoneticPr fontId="15"/>
  </si>
  <si>
    <t>倉庫</t>
    <phoneticPr fontId="15"/>
  </si>
  <si>
    <t>こん包</t>
    <phoneticPr fontId="15"/>
  </si>
  <si>
    <t>その他の運輸附帯サービス</t>
    <phoneticPr fontId="15"/>
  </si>
  <si>
    <t>郵便・信書便</t>
    <phoneticPr fontId="15"/>
  </si>
  <si>
    <t>電気通信</t>
    <phoneticPr fontId="15"/>
  </si>
  <si>
    <t>その他の通信サービス</t>
    <phoneticPr fontId="15"/>
  </si>
  <si>
    <t>放送</t>
    <phoneticPr fontId="15"/>
  </si>
  <si>
    <t>情報サービス</t>
    <phoneticPr fontId="15"/>
  </si>
  <si>
    <t>インターネット附随サービス</t>
    <phoneticPr fontId="15"/>
  </si>
  <si>
    <t>映像・音声・文字情報制作</t>
    <phoneticPr fontId="15"/>
  </si>
  <si>
    <t>公務（中央）</t>
    <phoneticPr fontId="15"/>
  </si>
  <si>
    <t>公務（地方）</t>
    <phoneticPr fontId="15"/>
  </si>
  <si>
    <t>学校教育</t>
    <phoneticPr fontId="15"/>
  </si>
  <si>
    <t>社会教育・その他の教育</t>
    <phoneticPr fontId="15"/>
  </si>
  <si>
    <t>学術研究機関</t>
    <phoneticPr fontId="15"/>
  </si>
  <si>
    <t>企業内研究開発</t>
    <phoneticPr fontId="15"/>
  </si>
  <si>
    <t>医療</t>
    <phoneticPr fontId="15"/>
  </si>
  <si>
    <t>保健衛生</t>
    <phoneticPr fontId="15"/>
  </si>
  <si>
    <t>社会保険・社会福祉</t>
    <phoneticPr fontId="15"/>
  </si>
  <si>
    <t>介護</t>
    <phoneticPr fontId="15"/>
  </si>
  <si>
    <t>その他の非営利団体サービス</t>
    <phoneticPr fontId="15"/>
  </si>
  <si>
    <t>物品賃貸業（貸自動車業を除く。）</t>
    <phoneticPr fontId="15"/>
  </si>
  <si>
    <t>貸自動車業</t>
    <phoneticPr fontId="15"/>
  </si>
  <si>
    <t>広告</t>
    <phoneticPr fontId="15"/>
  </si>
  <si>
    <t>自動車整備</t>
    <phoneticPr fontId="15"/>
  </si>
  <si>
    <t>機械修理</t>
    <phoneticPr fontId="15"/>
  </si>
  <si>
    <t>その他の対事業所サービス</t>
    <phoneticPr fontId="15"/>
  </si>
  <si>
    <t>宿泊業</t>
    <phoneticPr fontId="15"/>
  </si>
  <si>
    <t>飲食サービス</t>
    <phoneticPr fontId="15"/>
  </si>
  <si>
    <t>洗濯・理容・美容・浴場業</t>
    <phoneticPr fontId="15"/>
  </si>
  <si>
    <t>娯楽サービス</t>
    <phoneticPr fontId="15"/>
  </si>
  <si>
    <t>その他の対個人サービス</t>
    <phoneticPr fontId="15"/>
  </si>
  <si>
    <t>分類不明</t>
    <phoneticPr fontId="15"/>
  </si>
  <si>
    <r>
      <rPr>
        <sz val="10"/>
        <color theme="1"/>
        <rFont val="ＭＳ Ｐ明朝"/>
        <family val="1"/>
        <charset val="128"/>
      </rPr>
      <t>＊鉄屑、帰属家賃、自家輸送、事務用品除く</t>
    </r>
    <rPh sb="1" eb="3">
      <t>テツクズ</t>
    </rPh>
    <rPh sb="4" eb="6">
      <t>キゾク</t>
    </rPh>
    <rPh sb="6" eb="8">
      <t>ヤチン</t>
    </rPh>
    <rPh sb="9" eb="11">
      <t>ジカ</t>
    </rPh>
    <rPh sb="11" eb="13">
      <t>ユソウ</t>
    </rPh>
    <rPh sb="14" eb="16">
      <t>ジム</t>
    </rPh>
    <rPh sb="16" eb="18">
      <t>ヨウヒン</t>
    </rPh>
    <rPh sb="18" eb="19">
      <t>ノゾ</t>
    </rPh>
    <phoneticPr fontId="5"/>
  </si>
  <si>
    <r>
      <rPr>
        <sz val="10"/>
        <rFont val="ＭＳ Ｐ明朝"/>
        <family val="1"/>
        <charset val="128"/>
      </rPr>
      <t>飼料・有機質肥料（別掲を除く。）</t>
    </r>
    <phoneticPr fontId="15"/>
  </si>
  <si>
    <r>
      <rPr>
        <sz val="10"/>
        <rFont val="ＭＳ Ｐ明朝"/>
        <family val="1"/>
        <charset val="128"/>
      </rPr>
      <t>油脂加工製品・石けん・界面活性剤・化粧品</t>
    </r>
    <phoneticPr fontId="15"/>
  </si>
  <si>
    <r>
      <rPr>
        <sz val="10"/>
        <rFont val="ＭＳ Ｐゴシック"/>
        <family val="3"/>
        <charset val="128"/>
      </rPr>
      <t>内生部門</t>
    </r>
    <r>
      <rPr>
        <sz val="10"/>
        <rFont val="Times New Roman"/>
        <family val="1"/>
      </rPr>
      <t xml:space="preserve"> </t>
    </r>
    <r>
      <rPr>
        <sz val="10"/>
        <rFont val="ＭＳ Ｐゴシック"/>
        <family val="3"/>
        <charset val="128"/>
      </rPr>
      <t>計</t>
    </r>
    <phoneticPr fontId="12"/>
  </si>
  <si>
    <t>＊網掛けは市内で生産のない産業部門であり、波及効果の算出は周南市経済波及計算システム｢企業の新規立地等に伴う最終需要の変化｣を使用してください。</t>
    <rPh sb="1" eb="3">
      <t>アミカ</t>
    </rPh>
    <rPh sb="5" eb="7">
      <t>シナイ</t>
    </rPh>
    <rPh sb="8" eb="10">
      <t>セイサン</t>
    </rPh>
    <rPh sb="13" eb="15">
      <t>サンギョウ</t>
    </rPh>
    <rPh sb="15" eb="17">
      <t>ブモン</t>
    </rPh>
    <rPh sb="21" eb="25">
      <t>ハキュウコウカ</t>
    </rPh>
    <rPh sb="26" eb="28">
      <t>サンシュツ</t>
    </rPh>
    <rPh sb="29" eb="32">
      <t>シュウナンシ</t>
    </rPh>
    <rPh sb="32" eb="34">
      <t>ケイザイ</t>
    </rPh>
    <rPh sb="34" eb="36">
      <t>ハキュウ</t>
    </rPh>
    <rPh sb="36" eb="38">
      <t>ケイサン</t>
    </rPh>
    <rPh sb="43" eb="45">
      <t>キギョウ</t>
    </rPh>
    <rPh sb="46" eb="48">
      <t>シンキ</t>
    </rPh>
    <rPh sb="48" eb="51">
      <t>リッチナド</t>
    </rPh>
    <rPh sb="52" eb="53">
      <t>トモナ</t>
    </rPh>
    <rPh sb="54" eb="56">
      <t>サイシュウ</t>
    </rPh>
    <rPh sb="56" eb="58">
      <t>ジュヨウ</t>
    </rPh>
    <rPh sb="59" eb="61">
      <t>ヘンカ</t>
    </rPh>
    <rPh sb="63" eb="65">
      <t>シヨウ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</si>
</sst>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 #,##0_ ;_ * \-#,##0_ ;_ * &quot;-&quot;_ ;_ @_ "/>
    <numFmt numFmtId="176" formatCode="#,##0.0000;[Red]\-#,##0.0000"/>
    <numFmt numFmtId="177" formatCode="000"/>
    <numFmt numFmtId="178" formatCode="#,##0.000;\-#,##0.000"/>
    <numFmt numFmtId="179" formatCode="#,##0.000;[Red]\-#,##0.000"/>
  </numFmts>
  <fonts count="44" x14ac:knownFonts="1">
    <font>
      <sz val="10"/>
      <name val="Times New Roman"/>
      <family val="1"/>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Times New Roman"/>
      <family val="1"/>
    </font>
    <font>
      <sz val="6"/>
      <name val="ＭＳ Ｐ明朝"/>
      <family val="1"/>
      <charset val="128"/>
    </font>
    <font>
      <sz val="10"/>
      <name val="ＭＳ Ｐ明朝"/>
      <family val="1"/>
      <charset val="128"/>
    </font>
    <font>
      <sz val="10"/>
      <name val="ＭＳ ゴシック"/>
      <family val="3"/>
      <charset val="128"/>
    </font>
    <font>
      <sz val="10"/>
      <color rgb="FFFF0000"/>
      <name val="ＭＳ Ｐ明朝"/>
      <family val="1"/>
      <charset val="128"/>
    </font>
    <font>
      <sz val="10"/>
      <color rgb="FFFF0000"/>
      <name val="Times New Roman"/>
      <family val="1"/>
    </font>
    <font>
      <sz val="10"/>
      <name val="ＭＳ Ｐゴシック"/>
      <family val="3"/>
      <charset val="128"/>
    </font>
    <font>
      <sz val="6"/>
      <name val="ＭＳ Ｐゴシック"/>
      <family val="3"/>
      <charset val="128"/>
    </font>
    <font>
      <sz val="6"/>
      <name val="Times New Roman"/>
      <family val="2"/>
      <charset val="128"/>
    </font>
    <font>
      <b/>
      <sz val="15"/>
      <color indexed="56"/>
      <name val="ＭＳ Ｐゴシック"/>
      <family val="3"/>
      <charset val="128"/>
    </font>
    <font>
      <b/>
      <sz val="18"/>
      <color indexed="56"/>
      <name val="ＭＳ Ｐゴシック"/>
      <family val="3"/>
      <charset val="128"/>
    </font>
    <font>
      <sz val="6"/>
      <name val="ＭＳ Ｐゴシック"/>
      <family val="2"/>
      <charset val="128"/>
      <scheme val="minor"/>
    </font>
    <font>
      <b/>
      <sz val="18"/>
      <color theme="3"/>
      <name val="ＭＳ Ｐゴシック"/>
      <family val="2"/>
      <charset val="128"/>
      <scheme val="major"/>
    </font>
    <font>
      <b/>
      <sz val="13"/>
      <color theme="3"/>
      <name val="Times New Roman"/>
      <family val="2"/>
      <charset val="128"/>
    </font>
    <font>
      <sz val="11"/>
      <name val="ＭＳ Ｐゴシック"/>
      <family val="3"/>
      <charset val="128"/>
    </font>
    <font>
      <b/>
      <sz val="11"/>
      <color theme="3"/>
      <name val="Times New Roman"/>
      <family val="2"/>
      <charset val="128"/>
    </font>
    <font>
      <sz val="11"/>
      <color indexed="8"/>
      <name val="ＭＳ Ｐゴシック"/>
      <family val="3"/>
      <charset val="128"/>
    </font>
    <font>
      <sz val="11"/>
      <color theme="1"/>
      <name val="ＭＳ Ｐゴシック"/>
      <family val="3"/>
      <charset val="128"/>
      <scheme val="minor"/>
    </font>
    <font>
      <sz val="10"/>
      <color theme="1"/>
      <name val="Times New Roman"/>
      <family val="2"/>
      <charset val="128"/>
    </font>
    <font>
      <sz val="10"/>
      <name val="ＭＳ 明朝"/>
      <family val="1"/>
      <charset val="128"/>
    </font>
    <font>
      <sz val="10"/>
      <color indexed="8"/>
      <name val="Times New Roman"/>
      <family val="1"/>
    </font>
    <font>
      <sz val="10"/>
      <name val="ＭＳ Ｐゴシック"/>
      <family val="3"/>
      <charset val="128"/>
      <scheme val="minor"/>
    </font>
    <font>
      <sz val="10"/>
      <name val="ＭＳ Ｐゴシック"/>
      <family val="3"/>
      <charset val="128"/>
      <scheme val="major"/>
    </font>
    <font>
      <sz val="10"/>
      <color theme="1"/>
      <name val="Times New Roman"/>
      <family val="1"/>
    </font>
    <font>
      <sz val="9"/>
      <name val="ＭＳ Ｐゴシック"/>
      <family val="3"/>
      <charset val="128"/>
      <scheme val="minor"/>
    </font>
    <font>
      <sz val="16"/>
      <name val="ＭＳ Ｐゴシック"/>
      <family val="3"/>
      <charset val="128"/>
    </font>
    <font>
      <sz val="12"/>
      <name val="ＭＳ Ｐゴシック"/>
      <family val="3"/>
      <charset val="128"/>
      <scheme val="minor"/>
    </font>
    <font>
      <sz val="11"/>
      <color rgb="FF3F3F76"/>
      <name val="ＭＳ Ｐゴシック"/>
      <family val="2"/>
      <charset val="128"/>
      <scheme val="minor"/>
    </font>
    <font>
      <sz val="11"/>
      <name val="ＭＳ Ｐ明朝"/>
      <family val="1"/>
      <charset val="128"/>
    </font>
    <font>
      <i/>
      <sz val="10"/>
      <name val="ＭＳ Ｐ明朝"/>
      <family val="1"/>
      <charset val="128"/>
    </font>
    <font>
      <sz val="9"/>
      <name val="ＭＳ ゴシック"/>
      <family val="3"/>
      <charset val="128"/>
    </font>
    <font>
      <sz val="10.5"/>
      <color rgb="FF000000"/>
      <name val="ＭＳ Ｐゴシック"/>
      <family val="3"/>
      <charset val="128"/>
    </font>
    <font>
      <sz val="9"/>
      <name val="ＭＳ Ｐゴシック"/>
      <family val="3"/>
      <charset val="128"/>
    </font>
    <font>
      <sz val="10"/>
      <color theme="1"/>
      <name val="ＭＳ Ｐゴシック"/>
      <family val="3"/>
      <charset val="128"/>
    </font>
    <font>
      <sz val="10"/>
      <color theme="1"/>
      <name val="ＭＳ Ｐ明朝"/>
      <family val="1"/>
      <charset val="128"/>
    </font>
    <font>
      <b/>
      <sz val="11"/>
      <name val="ＭＳ Ｐゴシック"/>
      <family val="3"/>
      <charset val="128"/>
    </font>
    <font>
      <sz val="11"/>
      <name val="Times New Roman"/>
      <family val="1"/>
    </font>
    <font>
      <b/>
      <sz val="11"/>
      <name val="Times New Roman"/>
      <family val="1"/>
    </font>
    <font>
      <sz val="11"/>
      <color indexed="8"/>
      <name val="Times New Roman"/>
      <family val="1"/>
    </font>
    <font>
      <b/>
      <sz val="10"/>
      <color rgb="FFFF0000"/>
      <name val="ＭＳ Ｐ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499984740745262"/>
        <bgColor indexed="64"/>
      </patternFill>
    </fill>
  </fills>
  <borders count="64">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12">
    <xf numFmtId="0" fontId="0" fillId="0" borderId="0">
      <alignment vertical="center"/>
    </xf>
    <xf numFmtId="38" fontId="4" fillId="0" borderId="0" applyFont="0" applyFill="0" applyBorder="0" applyAlignment="0" applyProtection="0">
      <alignment vertical="center"/>
    </xf>
    <xf numFmtId="0" fontId="3" fillId="0" borderId="0">
      <alignment vertical="center"/>
    </xf>
    <xf numFmtId="0" fontId="18" fillId="0" borderId="0">
      <alignment vertical="center"/>
    </xf>
    <xf numFmtId="38" fontId="3" fillId="0" borderId="0" applyFon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2" fillId="0" borderId="0">
      <alignment vertical="center"/>
    </xf>
    <xf numFmtId="0" fontId="22" fillId="0" borderId="0">
      <alignment vertical="center"/>
    </xf>
    <xf numFmtId="0" fontId="1" fillId="0" borderId="0">
      <alignment vertical="center"/>
    </xf>
    <xf numFmtId="0" fontId="18" fillId="0" borderId="0"/>
    <xf numFmtId="0" fontId="10" fillId="0" borderId="0"/>
  </cellStyleXfs>
  <cellXfs count="505">
    <xf numFmtId="0" fontId="0" fillId="0" borderId="0" xfId="0">
      <alignment vertical="center"/>
    </xf>
    <xf numFmtId="38" fontId="0" fillId="0" borderId="0" xfId="1" applyFont="1">
      <alignment vertical="center"/>
    </xf>
    <xf numFmtId="38" fontId="0" fillId="0" borderId="0" xfId="1" applyFont="1" applyFill="1">
      <alignment vertical="center"/>
    </xf>
    <xf numFmtId="38" fontId="6" fillId="0" borderId="0" xfId="1" applyFont="1" applyFill="1">
      <alignment vertical="center"/>
    </xf>
    <xf numFmtId="38" fontId="6" fillId="0" borderId="0" xfId="1" applyFont="1" applyFill="1" applyAlignment="1">
      <alignment horizontal="left" vertical="center"/>
    </xf>
    <xf numFmtId="38" fontId="4" fillId="0" borderId="0" xfId="1" applyFont="1" applyFill="1">
      <alignment vertical="center"/>
    </xf>
    <xf numFmtId="38" fontId="4" fillId="0" borderId="0" xfId="1" applyFont="1" applyFill="1" applyAlignment="1">
      <alignment horizontal="right" vertical="center"/>
    </xf>
    <xf numFmtId="38" fontId="4" fillId="0" borderId="0" xfId="1" applyFont="1" applyFill="1" applyAlignment="1">
      <alignment horizontal="center" vertical="center"/>
    </xf>
    <xf numFmtId="0" fontId="0" fillId="0" borderId="0" xfId="0" applyBorder="1">
      <alignment vertical="center"/>
    </xf>
    <xf numFmtId="41" fontId="0" fillId="0" borderId="20" xfId="0" applyNumberFormat="1" applyBorder="1">
      <alignment vertical="center"/>
    </xf>
    <xf numFmtId="41" fontId="0" fillId="0" borderId="19" xfId="0" applyNumberFormat="1" applyBorder="1">
      <alignment vertical="center"/>
    </xf>
    <xf numFmtId="41" fontId="0" fillId="0" borderId="23" xfId="0" applyNumberFormat="1" applyBorder="1">
      <alignment vertical="center"/>
    </xf>
    <xf numFmtId="41" fontId="0" fillId="0" borderId="21" xfId="0" applyNumberFormat="1" applyBorder="1">
      <alignment vertical="center"/>
    </xf>
    <xf numFmtId="41" fontId="0" fillId="0" borderId="22" xfId="0" applyNumberFormat="1" applyBorder="1">
      <alignment vertical="center"/>
    </xf>
    <xf numFmtId="41" fontId="0" fillId="0" borderId="2" xfId="0" applyNumberFormat="1" applyBorder="1">
      <alignment vertical="center"/>
    </xf>
    <xf numFmtId="41" fontId="0" fillId="0" borderId="1" xfId="0" applyNumberFormat="1" applyBorder="1">
      <alignment vertical="center"/>
    </xf>
    <xf numFmtId="41" fontId="0" fillId="0" borderId="4" xfId="0" applyNumberFormat="1" applyBorder="1">
      <alignment vertical="center"/>
    </xf>
    <xf numFmtId="41" fontId="0" fillId="0" borderId="13" xfId="0" applyNumberFormat="1" applyBorder="1">
      <alignment vertical="center"/>
    </xf>
    <xf numFmtId="41" fontId="0" fillId="0" borderId="14" xfId="0" applyNumberFormat="1" applyBorder="1">
      <alignment vertical="center"/>
    </xf>
    <xf numFmtId="41" fontId="0" fillId="0" borderId="26" xfId="0" applyNumberFormat="1" applyBorder="1">
      <alignment vertical="center"/>
    </xf>
    <xf numFmtId="40" fontId="0" fillId="0" borderId="9" xfId="1" applyNumberFormat="1" applyFont="1" applyBorder="1">
      <alignment vertical="center"/>
    </xf>
    <xf numFmtId="40" fontId="0" fillId="0" borderId="8" xfId="1" applyNumberFormat="1" applyFont="1" applyBorder="1">
      <alignment vertical="center"/>
    </xf>
    <xf numFmtId="40" fontId="0" fillId="0" borderId="0" xfId="1" applyNumberFormat="1" applyFont="1">
      <alignment vertical="center"/>
    </xf>
    <xf numFmtId="40" fontId="0" fillId="0" borderId="6" xfId="1" applyNumberFormat="1" applyFont="1" applyFill="1" applyBorder="1">
      <alignment vertical="center"/>
    </xf>
    <xf numFmtId="38" fontId="0" fillId="0" borderId="10" xfId="1" applyFont="1" applyBorder="1">
      <alignment vertical="center"/>
    </xf>
    <xf numFmtId="38" fontId="0" fillId="0" borderId="17" xfId="1" applyFont="1" applyBorder="1">
      <alignment vertical="center"/>
    </xf>
    <xf numFmtId="38" fontId="0" fillId="0" borderId="29" xfId="1" applyFont="1" applyBorder="1">
      <alignment vertical="center"/>
    </xf>
    <xf numFmtId="38" fontId="0" fillId="0" borderId="12" xfId="1" applyFont="1" applyBorder="1">
      <alignment vertical="center"/>
    </xf>
    <xf numFmtId="38" fontId="0" fillId="0" borderId="13" xfId="1" applyFont="1" applyBorder="1">
      <alignment vertical="center"/>
    </xf>
    <xf numFmtId="38" fontId="0" fillId="0" borderId="2" xfId="1" applyFont="1" applyBorder="1">
      <alignment vertical="center"/>
    </xf>
    <xf numFmtId="38" fontId="0" fillId="0" borderId="31" xfId="1" applyFont="1" applyBorder="1">
      <alignment vertical="center"/>
    </xf>
    <xf numFmtId="38" fontId="0" fillId="0" borderId="14" xfId="1" applyFont="1" applyBorder="1">
      <alignment vertical="center"/>
    </xf>
    <xf numFmtId="38" fontId="0" fillId="0" borderId="15" xfId="1" applyFont="1" applyFill="1" applyBorder="1">
      <alignment vertical="center"/>
    </xf>
    <xf numFmtId="38" fontId="0" fillId="0" borderId="5" xfId="1" applyFont="1" applyFill="1" applyBorder="1">
      <alignment vertical="center"/>
    </xf>
    <xf numFmtId="38" fontId="0" fillId="0" borderId="7" xfId="1" applyFont="1" applyFill="1" applyBorder="1">
      <alignment vertical="center"/>
    </xf>
    <xf numFmtId="38" fontId="0" fillId="0" borderId="16" xfId="1" applyFont="1" applyFill="1" applyBorder="1">
      <alignment vertical="center"/>
    </xf>
    <xf numFmtId="38" fontId="10" fillId="0" borderId="0" xfId="1" applyFont="1">
      <alignment vertical="center"/>
    </xf>
    <xf numFmtId="0" fontId="10" fillId="0" borderId="0" xfId="0" applyFont="1">
      <alignment vertical="center"/>
    </xf>
    <xf numFmtId="176" fontId="0" fillId="0" borderId="0" xfId="1" applyNumberFormat="1" applyFont="1">
      <alignment vertical="center"/>
    </xf>
    <xf numFmtId="40" fontId="0" fillId="2" borderId="8" xfId="1" applyNumberFormat="1" applyFont="1" applyFill="1" applyBorder="1">
      <alignment vertical="center"/>
    </xf>
    <xf numFmtId="40" fontId="0" fillId="2" borderId="39" xfId="1" applyNumberFormat="1" applyFont="1" applyFill="1" applyBorder="1">
      <alignment vertical="center"/>
    </xf>
    <xf numFmtId="40" fontId="0" fillId="2" borderId="6" xfId="1" applyNumberFormat="1" applyFont="1" applyFill="1" applyBorder="1">
      <alignment vertical="center"/>
    </xf>
    <xf numFmtId="38" fontId="0" fillId="0" borderId="15" xfId="1" applyFont="1" applyBorder="1">
      <alignment vertical="center"/>
    </xf>
    <xf numFmtId="0" fontId="10" fillId="0" borderId="0" xfId="0" applyFont="1" applyFill="1">
      <alignment vertical="center"/>
    </xf>
    <xf numFmtId="38" fontId="4" fillId="0" borderId="10" xfId="1" applyFont="1" applyBorder="1">
      <alignment vertical="center"/>
    </xf>
    <xf numFmtId="38" fontId="24" fillId="0" borderId="0" xfId="1" applyFont="1" applyFill="1">
      <alignment vertical="center"/>
    </xf>
    <xf numFmtId="38" fontId="4" fillId="0" borderId="13" xfId="1" applyFont="1" applyBorder="1">
      <alignment vertical="center"/>
    </xf>
    <xf numFmtId="38" fontId="25" fillId="0" borderId="12" xfId="1" applyFont="1" applyBorder="1">
      <alignment vertical="center"/>
    </xf>
    <xf numFmtId="38" fontId="25" fillId="0" borderId="14" xfId="1" applyFont="1" applyBorder="1">
      <alignment vertical="center"/>
    </xf>
    <xf numFmtId="38" fontId="25" fillId="0" borderId="0" xfId="1" applyFont="1" applyFill="1" applyAlignment="1">
      <alignment horizontal="center" vertical="center"/>
    </xf>
    <xf numFmtId="38" fontId="25" fillId="0" borderId="0" xfId="1" applyFont="1" applyFill="1" applyAlignment="1">
      <alignment horizontal="left" vertical="center"/>
    </xf>
    <xf numFmtId="0" fontId="25" fillId="0" borderId="0" xfId="0" applyFont="1">
      <alignment vertical="center"/>
    </xf>
    <xf numFmtId="0" fontId="25" fillId="0" borderId="22" xfId="0" applyFont="1" applyBorder="1" applyAlignment="1">
      <alignment vertical="center"/>
    </xf>
    <xf numFmtId="0" fontId="25" fillId="0" borderId="14" xfId="0" applyFont="1" applyBorder="1" applyAlignment="1">
      <alignment vertical="center"/>
    </xf>
    <xf numFmtId="0" fontId="25" fillId="0" borderId="16" xfId="0" applyFont="1" applyFill="1" applyBorder="1">
      <alignment vertical="center"/>
    </xf>
    <xf numFmtId="0" fontId="25" fillId="0" borderId="0" xfId="0" applyFont="1" applyBorder="1">
      <alignment vertical="center"/>
    </xf>
    <xf numFmtId="0" fontId="25" fillId="0" borderId="1"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0" xfId="0" applyFont="1" applyAlignment="1">
      <alignment horizontal="right" vertical="center"/>
    </xf>
    <xf numFmtId="0" fontId="25" fillId="0" borderId="3" xfId="0" applyFont="1" applyBorder="1" applyAlignment="1">
      <alignment horizontal="center" vertical="center"/>
    </xf>
    <xf numFmtId="0" fontId="25" fillId="0" borderId="5" xfId="0" applyFont="1" applyBorder="1" applyAlignment="1">
      <alignment horizontal="center" vertical="center" wrapText="1"/>
    </xf>
    <xf numFmtId="0" fontId="25" fillId="0" borderId="7"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xf>
    <xf numFmtId="0" fontId="0" fillId="0" borderId="21" xfId="0" applyFont="1" applyBorder="1" applyAlignment="1">
      <alignment horizontal="center" vertical="center"/>
    </xf>
    <xf numFmtId="0" fontId="0" fillId="0" borderId="13" xfId="0" applyFont="1" applyBorder="1" applyAlignment="1">
      <alignment horizontal="center" vertical="center"/>
    </xf>
    <xf numFmtId="0" fontId="0" fillId="0" borderId="15" xfId="0" applyFont="1" applyFill="1" applyBorder="1" applyAlignment="1">
      <alignment horizontal="center" vertical="center"/>
    </xf>
    <xf numFmtId="0" fontId="25" fillId="0" borderId="7" xfId="0" applyFont="1" applyBorder="1" applyAlignment="1">
      <alignment horizontal="center" vertical="center" wrapText="1"/>
    </xf>
    <xf numFmtId="0" fontId="25" fillId="0" borderId="6" xfId="0" applyFont="1" applyBorder="1" applyAlignment="1">
      <alignment horizontal="center" vertical="center"/>
    </xf>
    <xf numFmtId="38" fontId="25" fillId="0" borderId="16" xfId="1" applyFont="1" applyBorder="1">
      <alignment vertical="center"/>
    </xf>
    <xf numFmtId="41" fontId="0" fillId="0" borderId="3" xfId="0" applyNumberFormat="1" applyBorder="1">
      <alignment vertical="center"/>
    </xf>
    <xf numFmtId="41" fontId="0" fillId="0" borderId="5" xfId="0" applyNumberFormat="1" applyBorder="1">
      <alignment vertical="center"/>
    </xf>
    <xf numFmtId="41" fontId="0" fillId="0" borderId="7" xfId="0" applyNumberFormat="1" applyBorder="1">
      <alignment vertical="center"/>
    </xf>
    <xf numFmtId="41" fontId="0" fillId="0" borderId="15" xfId="0" applyNumberFormat="1" applyBorder="1">
      <alignment vertical="center"/>
    </xf>
    <xf numFmtId="41" fontId="0" fillId="0" borderId="16" xfId="0" applyNumberFormat="1" applyBorder="1">
      <alignment vertical="center"/>
    </xf>
    <xf numFmtId="41" fontId="0" fillId="0" borderId="42" xfId="0" applyNumberFormat="1" applyBorder="1">
      <alignment vertical="center"/>
    </xf>
    <xf numFmtId="41" fontId="0" fillId="0" borderId="43" xfId="0" applyNumberFormat="1" applyBorder="1">
      <alignment vertical="center"/>
    </xf>
    <xf numFmtId="0" fontId="25" fillId="0" borderId="40" xfId="0" applyFont="1" applyBorder="1" applyAlignment="1">
      <alignment horizontal="left" vertical="center"/>
    </xf>
    <xf numFmtId="38" fontId="10" fillId="0" borderId="0" xfId="1" applyFont="1" applyFill="1">
      <alignment vertical="center"/>
    </xf>
    <xf numFmtId="38" fontId="25" fillId="0" borderId="0" xfId="1" applyFont="1" applyFill="1">
      <alignment vertical="center"/>
    </xf>
    <xf numFmtId="0" fontId="0" fillId="0" borderId="0" xfId="0" applyFill="1">
      <alignment vertical="center"/>
    </xf>
    <xf numFmtId="38" fontId="0" fillId="0" borderId="0" xfId="1" applyFont="1" applyFill="1" applyBorder="1">
      <alignment vertical="center"/>
    </xf>
    <xf numFmtId="38" fontId="4" fillId="0" borderId="0" xfId="1" applyFont="1">
      <alignment vertical="center"/>
    </xf>
    <xf numFmtId="38" fontId="6" fillId="0" borderId="0" xfId="1" applyFont="1" applyFill="1" applyAlignment="1">
      <alignment horizontal="center" vertical="center"/>
    </xf>
    <xf numFmtId="38" fontId="4" fillId="0" borderId="0" xfId="1" applyFont="1" applyBorder="1" applyAlignment="1">
      <alignment vertical="center"/>
    </xf>
    <xf numFmtId="38" fontId="4" fillId="0" borderId="0" xfId="1" applyFont="1" applyFill="1" applyBorder="1">
      <alignment vertical="center"/>
    </xf>
    <xf numFmtId="38" fontId="27" fillId="0" borderId="0" xfId="1" applyFont="1" applyFill="1" applyBorder="1">
      <alignment vertical="center"/>
    </xf>
    <xf numFmtId="38" fontId="4" fillId="0" borderId="0" xfId="1" applyFont="1" applyBorder="1">
      <alignment vertical="center"/>
    </xf>
    <xf numFmtId="38" fontId="4" fillId="0" borderId="0" xfId="1" applyFont="1" applyFill="1" applyBorder="1" applyAlignment="1">
      <alignment horizontal="center" vertical="center"/>
    </xf>
    <xf numFmtId="38" fontId="25" fillId="0" borderId="0" xfId="1" applyFont="1" applyBorder="1">
      <alignment vertical="center"/>
    </xf>
    <xf numFmtId="40" fontId="4" fillId="0" borderId="0" xfId="1" applyNumberFormat="1" applyFont="1" applyFill="1" applyBorder="1">
      <alignment vertical="center"/>
    </xf>
    <xf numFmtId="40" fontId="4" fillId="0" borderId="0" xfId="1" applyNumberFormat="1" applyFont="1" applyFill="1" applyBorder="1" applyAlignment="1">
      <alignment horizontal="center" vertical="center"/>
    </xf>
    <xf numFmtId="40" fontId="4" fillId="3" borderId="0" xfId="1" applyNumberFormat="1" applyFont="1" applyFill="1" applyBorder="1">
      <alignment vertical="center"/>
    </xf>
    <xf numFmtId="38" fontId="9" fillId="0" borderId="0" xfId="1" applyFont="1" applyFill="1" applyBorder="1">
      <alignment vertical="center"/>
    </xf>
    <xf numFmtId="40" fontId="27" fillId="0" borderId="0" xfId="1" applyNumberFormat="1" applyFont="1" applyFill="1" applyBorder="1">
      <alignment vertical="center"/>
    </xf>
    <xf numFmtId="40" fontId="4" fillId="0" borderId="0" xfId="1" applyNumberFormat="1" applyFont="1" applyFill="1" applyAlignment="1">
      <alignment vertical="center"/>
    </xf>
    <xf numFmtId="38" fontId="0" fillId="0" borderId="40" xfId="1" applyFont="1" applyBorder="1" applyProtection="1">
      <alignment vertical="center"/>
      <protection locked="0"/>
    </xf>
    <xf numFmtId="0" fontId="25" fillId="6" borderId="0" xfId="0" applyFont="1" applyFill="1" applyBorder="1">
      <alignment vertical="center"/>
    </xf>
    <xf numFmtId="0" fontId="25" fillId="0" borderId="54" xfId="0" applyFont="1" applyFill="1" applyBorder="1" applyAlignment="1">
      <alignment vertical="center"/>
    </xf>
    <xf numFmtId="0" fontId="25" fillId="0" borderId="46" xfId="0" applyFont="1" applyFill="1" applyBorder="1" applyAlignment="1">
      <alignment vertical="center"/>
    </xf>
    <xf numFmtId="0" fontId="25" fillId="0" borderId="46" xfId="0" applyFont="1" applyFill="1" applyBorder="1">
      <alignment vertical="center"/>
    </xf>
    <xf numFmtId="0" fontId="25" fillId="0" borderId="35" xfId="0" applyFont="1" applyFill="1" applyBorder="1">
      <alignment vertical="center"/>
    </xf>
    <xf numFmtId="0" fontId="25" fillId="0" borderId="55" xfId="0" applyFont="1" applyFill="1" applyBorder="1" applyAlignment="1">
      <alignment vertical="center"/>
    </xf>
    <xf numFmtId="0" fontId="25" fillId="0" borderId="0" xfId="0" applyFont="1" applyFill="1" applyBorder="1" applyAlignment="1">
      <alignment vertical="center"/>
    </xf>
    <xf numFmtId="0" fontId="25" fillId="0" borderId="33" xfId="0" applyFont="1" applyFill="1" applyBorder="1">
      <alignment vertical="center"/>
    </xf>
    <xf numFmtId="0" fontId="25" fillId="0" borderId="0" xfId="0" applyFont="1" applyFill="1" applyBorder="1">
      <alignment vertical="center"/>
    </xf>
    <xf numFmtId="0" fontId="25" fillId="5" borderId="0" xfId="0" applyFont="1" applyFill="1" applyBorder="1">
      <alignment vertical="center"/>
    </xf>
    <xf numFmtId="0" fontId="25" fillId="0" borderId="34" xfId="0" applyFont="1" applyFill="1" applyBorder="1">
      <alignment vertical="center"/>
    </xf>
    <xf numFmtId="0" fontId="25" fillId="5" borderId="33" xfId="0" applyFont="1" applyFill="1" applyBorder="1">
      <alignment vertical="center"/>
    </xf>
    <xf numFmtId="0" fontId="25" fillId="4" borderId="0" xfId="0" applyFont="1" applyFill="1" applyBorder="1">
      <alignment vertical="center"/>
    </xf>
    <xf numFmtId="0" fontId="30" fillId="0" borderId="0" xfId="0" applyFont="1" applyBorder="1">
      <alignment vertical="center"/>
    </xf>
    <xf numFmtId="179" fontId="4" fillId="0" borderId="0" xfId="1" applyNumberFormat="1" applyFont="1" applyBorder="1">
      <alignment vertical="center"/>
    </xf>
    <xf numFmtId="179" fontId="25" fillId="0" borderId="0" xfId="1" applyNumberFormat="1" applyFont="1" applyBorder="1">
      <alignment vertical="center"/>
    </xf>
    <xf numFmtId="179" fontId="4" fillId="0" borderId="0" xfId="1" applyNumberFormat="1" applyFont="1" applyFill="1" applyBorder="1">
      <alignment vertical="center"/>
    </xf>
    <xf numFmtId="179" fontId="25" fillId="0" borderId="0" xfId="1" applyNumberFormat="1" applyFont="1" applyFill="1" applyBorder="1">
      <alignment vertical="center"/>
    </xf>
    <xf numFmtId="0" fontId="32" fillId="0" borderId="0" xfId="9" applyFont="1" applyFill="1" applyAlignment="1">
      <alignment horizontal="center"/>
    </xf>
    <xf numFmtId="0" fontId="32" fillId="0" borderId="0" xfId="9" applyFont="1" applyFill="1" applyAlignment="1"/>
    <xf numFmtId="0" fontId="32" fillId="0" borderId="0" xfId="9" applyFont="1" applyFill="1" applyAlignment="1">
      <alignment horizontal="center" vertical="center"/>
    </xf>
    <xf numFmtId="0" fontId="32" fillId="0" borderId="0" xfId="9" applyFont="1" applyFill="1" applyAlignment="1">
      <alignment vertical="center"/>
    </xf>
    <xf numFmtId="0" fontId="32" fillId="0" borderId="0" xfId="9" applyFont="1" applyFill="1" applyBorder="1" applyAlignment="1">
      <alignment vertical="center"/>
    </xf>
    <xf numFmtId="0" fontId="32" fillId="0" borderId="0" xfId="9" applyFont="1" applyFill="1" applyBorder="1" applyAlignment="1">
      <alignment horizontal="center" vertical="center"/>
    </xf>
    <xf numFmtId="0" fontId="32" fillId="0" borderId="0" xfId="9" applyFont="1" applyFill="1" applyBorder="1" applyAlignment="1">
      <alignment vertical="center" shrinkToFit="1"/>
    </xf>
    <xf numFmtId="0" fontId="10" fillId="0" borderId="56" xfId="10" applyFont="1" applyFill="1" applyBorder="1" applyAlignment="1">
      <alignment vertical="center" shrinkToFit="1"/>
    </xf>
    <xf numFmtId="0" fontId="6" fillId="0" borderId="0" xfId="9" applyFont="1" applyFill="1" applyAlignment="1"/>
    <xf numFmtId="49" fontId="6" fillId="0" borderId="34" xfId="10" applyNumberFormat="1" applyFont="1" applyFill="1" applyBorder="1" applyAlignment="1">
      <alignment horizontal="center" vertical="center" shrinkToFit="1"/>
    </xf>
    <xf numFmtId="0" fontId="6" fillId="0" borderId="32" xfId="10" applyFont="1" applyFill="1" applyBorder="1" applyAlignment="1">
      <alignment vertical="center" shrinkToFit="1"/>
    </xf>
    <xf numFmtId="0" fontId="6" fillId="0" borderId="34" xfId="10" applyFont="1" applyFill="1" applyBorder="1" applyAlignment="1">
      <alignment vertical="center" shrinkToFit="1"/>
    </xf>
    <xf numFmtId="49" fontId="6" fillId="0" borderId="30" xfId="10" applyNumberFormat="1" applyFont="1" applyFill="1" applyBorder="1" applyAlignment="1">
      <alignment horizontal="center" vertical="center" shrinkToFit="1"/>
    </xf>
    <xf numFmtId="0" fontId="6" fillId="0" borderId="30" xfId="10" applyFont="1" applyFill="1" applyBorder="1" applyAlignment="1">
      <alignment vertical="center" shrinkToFit="1"/>
    </xf>
    <xf numFmtId="0" fontId="6" fillId="0" borderId="30" xfId="10" applyFont="1" applyFill="1" applyBorder="1" applyAlignment="1">
      <alignment vertical="center"/>
    </xf>
    <xf numFmtId="0" fontId="6" fillId="0" borderId="0" xfId="9" applyFont="1" applyFill="1" applyAlignment="1">
      <alignment vertical="center"/>
    </xf>
    <xf numFmtId="49" fontId="6" fillId="0" borderId="33" xfId="10" applyNumberFormat="1" applyFont="1" applyFill="1" applyBorder="1" applyAlignment="1">
      <alignment horizontal="center" vertical="center" shrinkToFit="1"/>
    </xf>
    <xf numFmtId="0" fontId="6" fillId="0" borderId="33" xfId="10" applyFont="1" applyFill="1" applyBorder="1" applyAlignment="1">
      <alignment vertical="center" shrinkToFit="1"/>
    </xf>
    <xf numFmtId="49" fontId="6" fillId="0" borderId="32" xfId="10" applyNumberFormat="1" applyFont="1" applyFill="1" applyBorder="1" applyAlignment="1">
      <alignment horizontal="center" vertical="center" shrinkToFit="1"/>
    </xf>
    <xf numFmtId="0" fontId="32" fillId="0" borderId="0" xfId="9" applyFont="1" applyFill="1" applyAlignment="1">
      <alignment vertical="top"/>
    </xf>
    <xf numFmtId="0" fontId="6" fillId="0" borderId="8" xfId="10" applyFont="1" applyFill="1" applyBorder="1" applyAlignment="1">
      <alignment vertical="center" shrinkToFit="1"/>
    </xf>
    <xf numFmtId="49" fontId="6" fillId="0" borderId="58" xfId="10" applyNumberFormat="1" applyFont="1" applyFill="1" applyBorder="1" applyAlignment="1">
      <alignment horizontal="center" vertical="center" shrinkToFit="1"/>
    </xf>
    <xf numFmtId="0" fontId="6" fillId="0" borderId="59" xfId="10" applyFont="1" applyFill="1" applyBorder="1" applyAlignment="1">
      <alignment vertical="center" shrinkToFit="1"/>
    </xf>
    <xf numFmtId="49" fontId="6" fillId="0" borderId="37" xfId="10" applyNumberFormat="1" applyFont="1" applyFill="1" applyBorder="1" applyAlignment="1">
      <alignment horizontal="center" vertical="center" shrinkToFit="1"/>
    </xf>
    <xf numFmtId="49" fontId="6" fillId="0" borderId="60" xfId="10" applyNumberFormat="1" applyFont="1" applyFill="1" applyBorder="1" applyAlignment="1">
      <alignment horizontal="center" vertical="center" shrinkToFit="1"/>
    </xf>
    <xf numFmtId="0" fontId="6" fillId="0" borderId="44" xfId="10" applyFont="1" applyFill="1" applyBorder="1" applyAlignment="1">
      <alignment vertical="center" shrinkToFit="1"/>
    </xf>
    <xf numFmtId="0" fontId="6" fillId="0" borderId="37" xfId="10" applyFont="1" applyFill="1" applyBorder="1" applyAlignment="1">
      <alignment vertical="center" shrinkToFit="1"/>
    </xf>
    <xf numFmtId="49" fontId="6" fillId="0" borderId="28" xfId="10" applyNumberFormat="1" applyFont="1" applyFill="1" applyBorder="1" applyAlignment="1">
      <alignment horizontal="center" vertical="center" shrinkToFit="1"/>
    </xf>
    <xf numFmtId="0" fontId="6" fillId="0" borderId="9" xfId="10" applyFont="1" applyFill="1" applyBorder="1" applyAlignment="1">
      <alignment vertical="center" shrinkToFit="1"/>
    </xf>
    <xf numFmtId="49" fontId="6" fillId="0" borderId="61" xfId="10" applyNumberFormat="1" applyFont="1" applyFill="1" applyBorder="1" applyAlignment="1">
      <alignment horizontal="center" vertical="center" shrinkToFit="1"/>
    </xf>
    <xf numFmtId="0" fontId="6" fillId="0" borderId="39" xfId="10" applyFont="1" applyFill="1" applyBorder="1" applyAlignment="1">
      <alignment vertical="center" shrinkToFit="1"/>
    </xf>
    <xf numFmtId="49" fontId="6" fillId="0" borderId="44" xfId="10" applyNumberFormat="1" applyFont="1" applyFill="1" applyBorder="1" applyAlignment="1">
      <alignment horizontal="center" vertical="center" shrinkToFit="1"/>
    </xf>
    <xf numFmtId="0" fontId="6" fillId="0" borderId="6" xfId="10" applyFont="1" applyFill="1" applyBorder="1" applyAlignment="1">
      <alignment vertical="center" shrinkToFit="1"/>
    </xf>
    <xf numFmtId="49" fontId="6" fillId="0" borderId="56" xfId="10" applyNumberFormat="1" applyFont="1" applyFill="1" applyBorder="1" applyAlignment="1">
      <alignment horizontal="center" vertical="center" shrinkToFit="1"/>
    </xf>
    <xf numFmtId="0" fontId="6" fillId="0" borderId="40" xfId="10" applyFont="1" applyFill="1" applyBorder="1" applyAlignment="1">
      <alignment vertical="center" shrinkToFit="1"/>
    </xf>
    <xf numFmtId="49" fontId="6" fillId="0" borderId="62" xfId="10" applyNumberFormat="1" applyFont="1" applyFill="1" applyBorder="1" applyAlignment="1">
      <alignment horizontal="center" vertical="center" shrinkToFit="1"/>
    </xf>
    <xf numFmtId="0" fontId="6" fillId="0" borderId="56" xfId="10" applyFont="1" applyFill="1" applyBorder="1" applyAlignment="1">
      <alignment vertical="center" shrinkToFit="1"/>
    </xf>
    <xf numFmtId="0" fontId="6" fillId="0" borderId="32" xfId="10" applyFont="1" applyFill="1" applyBorder="1" applyAlignment="1">
      <alignment vertical="center"/>
    </xf>
    <xf numFmtId="49" fontId="6" fillId="0" borderId="44" xfId="10" applyNumberFormat="1" applyFont="1" applyFill="1" applyBorder="1" applyAlignment="1">
      <alignment horizontal="center" vertical="center"/>
    </xf>
    <xf numFmtId="49" fontId="6" fillId="0" borderId="32" xfId="10" applyNumberFormat="1" applyFont="1" applyFill="1" applyBorder="1" applyAlignment="1">
      <alignment horizontal="center" vertical="center"/>
    </xf>
    <xf numFmtId="0" fontId="6" fillId="0" borderId="46" xfId="10" applyFont="1" applyFill="1" applyBorder="1" applyAlignment="1">
      <alignment vertical="center" shrinkToFit="1"/>
    </xf>
    <xf numFmtId="0" fontId="6" fillId="0" borderId="0" xfId="10" applyFont="1" applyFill="1" applyBorder="1" applyAlignment="1">
      <alignment vertical="center"/>
    </xf>
    <xf numFmtId="0" fontId="6" fillId="0" borderId="47" xfId="10" applyFont="1" applyFill="1" applyBorder="1" applyAlignment="1">
      <alignment vertical="center" shrinkToFit="1"/>
    </xf>
    <xf numFmtId="0" fontId="6" fillId="0" borderId="36" xfId="10" applyFont="1" applyFill="1" applyBorder="1" applyAlignment="1">
      <alignment vertical="center" shrinkToFit="1"/>
    </xf>
    <xf numFmtId="0" fontId="32" fillId="0" borderId="0" xfId="9" applyFont="1" applyFill="1" applyBorder="1" applyAlignment="1">
      <alignment vertical="top"/>
    </xf>
    <xf numFmtId="0" fontId="32" fillId="0" borderId="36" xfId="9" applyFont="1" applyFill="1" applyBorder="1" applyAlignment="1">
      <alignment vertical="top"/>
    </xf>
    <xf numFmtId="0" fontId="6" fillId="0" borderId="30" xfId="10" applyFont="1" applyFill="1" applyBorder="1" applyAlignment="1">
      <alignment vertical="center" wrapText="1" shrinkToFit="1"/>
    </xf>
    <xf numFmtId="0" fontId="6" fillId="0" borderId="32" xfId="10" applyFont="1" applyFill="1" applyBorder="1" applyAlignment="1">
      <alignment vertical="center" wrapText="1" shrinkToFit="1"/>
    </xf>
    <xf numFmtId="0" fontId="6" fillId="0" borderId="37" xfId="10" applyFont="1" applyFill="1" applyBorder="1" applyAlignment="1">
      <alignment vertical="center"/>
    </xf>
    <xf numFmtId="0" fontId="6" fillId="0" borderId="34" xfId="10" applyFont="1" applyFill="1" applyBorder="1" applyAlignment="1">
      <alignment vertical="center"/>
    </xf>
    <xf numFmtId="49" fontId="6" fillId="0" borderId="40" xfId="10" applyNumberFormat="1" applyFont="1" applyFill="1" applyBorder="1" applyAlignment="1">
      <alignment horizontal="center" vertical="center" shrinkToFit="1"/>
    </xf>
    <xf numFmtId="0" fontId="32" fillId="0" borderId="32" xfId="9" applyFont="1" applyFill="1" applyBorder="1" applyAlignment="1">
      <alignment vertical="center"/>
    </xf>
    <xf numFmtId="49" fontId="6" fillId="0" borderId="34" xfId="10" applyNumberFormat="1" applyFont="1" applyFill="1" applyBorder="1" applyAlignment="1">
      <alignment horizontal="center" vertical="top" shrinkToFit="1"/>
    </xf>
    <xf numFmtId="0" fontId="32" fillId="0" borderId="44" xfId="9" applyFont="1" applyFill="1" applyBorder="1" applyAlignment="1">
      <alignment vertical="top"/>
    </xf>
    <xf numFmtId="0" fontId="32" fillId="0" borderId="32" xfId="9" applyFont="1" applyFill="1" applyBorder="1" applyAlignment="1">
      <alignment vertical="top"/>
    </xf>
    <xf numFmtId="0" fontId="6" fillId="0" borderId="34" xfId="10" applyFont="1" applyFill="1" applyBorder="1" applyAlignment="1">
      <alignment vertical="top" wrapText="1"/>
    </xf>
    <xf numFmtId="0" fontId="6" fillId="0" borderId="33" xfId="10" applyFont="1" applyFill="1" applyBorder="1" applyAlignment="1">
      <alignment vertical="center" wrapText="1"/>
    </xf>
    <xf numFmtId="0" fontId="6" fillId="0" borderId="34" xfId="10" applyFont="1" applyFill="1" applyBorder="1" applyAlignment="1">
      <alignment vertical="center" wrapText="1" shrinkToFit="1"/>
    </xf>
    <xf numFmtId="0" fontId="6" fillId="0" borderId="37" xfId="10" applyFont="1" applyFill="1" applyBorder="1" applyAlignment="1">
      <alignment vertical="center" wrapText="1" shrinkToFit="1"/>
    </xf>
    <xf numFmtId="0" fontId="32" fillId="0" borderId="60" xfId="10" applyFont="1" applyFill="1" applyBorder="1" applyAlignment="1">
      <alignment horizontal="center" vertical="center"/>
    </xf>
    <xf numFmtId="0" fontId="6" fillId="0" borderId="39" xfId="10" applyFont="1" applyFill="1" applyBorder="1" applyAlignment="1">
      <alignment vertical="center"/>
    </xf>
    <xf numFmtId="49" fontId="6" fillId="0" borderId="30" xfId="10" applyNumberFormat="1" applyFont="1" applyFill="1" applyBorder="1" applyAlignment="1">
      <alignment horizontal="left" vertical="center" shrinkToFit="1"/>
    </xf>
    <xf numFmtId="0" fontId="6" fillId="0" borderId="33" xfId="10" applyFont="1" applyFill="1" applyBorder="1" applyAlignment="1">
      <alignment vertical="center"/>
    </xf>
    <xf numFmtId="0" fontId="6" fillId="0" borderId="0" xfId="10" applyFont="1" applyFill="1" applyBorder="1" applyAlignment="1">
      <alignment vertical="center" shrinkToFit="1"/>
    </xf>
    <xf numFmtId="0" fontId="6" fillId="0" borderId="32" xfId="10" applyFont="1" applyFill="1" applyBorder="1" applyAlignment="1">
      <alignment vertical="center" wrapText="1"/>
    </xf>
    <xf numFmtId="0" fontId="6" fillId="0" borderId="40" xfId="10" applyFont="1" applyFill="1" applyBorder="1" applyAlignment="1">
      <alignment vertical="center" wrapText="1" shrinkToFit="1"/>
    </xf>
    <xf numFmtId="49" fontId="6" fillId="0" borderId="46" xfId="10" applyNumberFormat="1" applyFont="1" applyFill="1" applyBorder="1" applyAlignment="1">
      <alignment horizontal="center" vertical="center" shrinkToFit="1"/>
    </xf>
    <xf numFmtId="49" fontId="6" fillId="0" borderId="0" xfId="10" applyNumberFormat="1" applyFont="1" applyFill="1" applyBorder="1" applyAlignment="1">
      <alignment horizontal="center" vertical="center" shrinkToFit="1"/>
    </xf>
    <xf numFmtId="0" fontId="6" fillId="0" borderId="35" xfId="10" applyFont="1" applyFill="1" applyBorder="1" applyAlignment="1">
      <alignment vertical="center" shrinkToFit="1"/>
    </xf>
    <xf numFmtId="0" fontId="6" fillId="0" borderId="38" xfId="10" applyFont="1" applyFill="1" applyBorder="1" applyAlignment="1">
      <alignment vertical="center" shrinkToFit="1"/>
    </xf>
    <xf numFmtId="0" fontId="6" fillId="0" borderId="30" xfId="10" applyFont="1" applyFill="1" applyBorder="1" applyAlignment="1">
      <alignment vertical="top" wrapText="1"/>
    </xf>
    <xf numFmtId="0" fontId="33" fillId="0" borderId="32" xfId="9" applyFont="1" applyFill="1" applyBorder="1" applyAlignment="1">
      <alignment vertical="top" wrapText="1"/>
    </xf>
    <xf numFmtId="0" fontId="6" fillId="0" borderId="30" xfId="10" applyFont="1" applyFill="1" applyBorder="1" applyAlignment="1">
      <alignment vertical="top" wrapText="1" shrinkToFit="1"/>
    </xf>
    <xf numFmtId="0" fontId="6" fillId="0" borderId="32" xfId="10" applyFont="1" applyFill="1" applyBorder="1" applyAlignment="1">
      <alignment vertical="top" wrapText="1" shrinkToFit="1"/>
    </xf>
    <xf numFmtId="0" fontId="6" fillId="0" borderId="32" xfId="10" applyFont="1" applyFill="1" applyBorder="1" applyAlignment="1">
      <alignment vertical="top" shrinkToFit="1"/>
    </xf>
    <xf numFmtId="0" fontId="6" fillId="0" borderId="36" xfId="10" applyFont="1" applyFill="1" applyBorder="1" applyAlignment="1">
      <alignment vertical="top" wrapText="1" shrinkToFit="1"/>
    </xf>
    <xf numFmtId="49" fontId="6" fillId="0" borderId="30" xfId="10" applyNumberFormat="1" applyFont="1" applyFill="1" applyBorder="1" applyAlignment="1">
      <alignment horizontal="center" vertical="center"/>
    </xf>
    <xf numFmtId="0" fontId="6" fillId="0" borderId="33" xfId="11" applyFont="1" applyFill="1" applyBorder="1" applyAlignment="1">
      <alignment horizontal="left" vertical="center" shrinkToFit="1"/>
    </xf>
    <xf numFmtId="0" fontId="6" fillId="0" borderId="36" xfId="11" applyFont="1" applyFill="1" applyBorder="1" applyAlignment="1">
      <alignment horizontal="left" vertical="center" shrinkToFit="1"/>
    </xf>
    <xf numFmtId="49" fontId="6" fillId="0" borderId="40" xfId="10" applyNumberFormat="1" applyFont="1" applyFill="1" applyBorder="1" applyAlignment="1">
      <alignment horizontal="center" vertical="center"/>
    </xf>
    <xf numFmtId="0" fontId="34" fillId="0" borderId="0" xfId="9" applyFont="1" applyFill="1" applyBorder="1" applyAlignment="1">
      <alignment vertical="center"/>
    </xf>
    <xf numFmtId="0" fontId="32" fillId="0" borderId="0" xfId="9" applyFont="1" applyFill="1" applyAlignment="1">
      <alignment horizontal="center" vertical="top"/>
    </xf>
    <xf numFmtId="0" fontId="32" fillId="0" borderId="0" xfId="9" applyFont="1" applyFill="1" applyAlignment="1">
      <alignment shrinkToFit="1"/>
    </xf>
    <xf numFmtId="0" fontId="35" fillId="0" borderId="0" xfId="0" applyFont="1" applyAlignment="1">
      <alignment vertical="center"/>
    </xf>
    <xf numFmtId="0" fontId="25" fillId="0" borderId="0" xfId="0" applyFont="1" applyBorder="1" applyAlignment="1">
      <alignment vertical="center"/>
    </xf>
    <xf numFmtId="38" fontId="0" fillId="0" borderId="40" xfId="1" applyFont="1" applyFill="1" applyBorder="1" applyProtection="1">
      <alignment vertical="center"/>
      <protection locked="0"/>
    </xf>
    <xf numFmtId="0" fontId="6" fillId="0" borderId="0" xfId="0" applyFont="1" applyAlignment="1">
      <alignment horizontal="right" vertical="center"/>
    </xf>
    <xf numFmtId="0" fontId="25" fillId="0" borderId="0" xfId="0" applyFont="1" applyAlignment="1">
      <alignment horizontal="center" vertical="center"/>
    </xf>
    <xf numFmtId="38" fontId="0" fillId="0" borderId="11" xfId="1" applyFont="1" applyBorder="1">
      <alignment vertical="center"/>
    </xf>
    <xf numFmtId="38" fontId="0" fillId="0" borderId="1" xfId="1" applyFont="1" applyBorder="1">
      <alignment vertical="center"/>
    </xf>
    <xf numFmtId="40" fontId="0" fillId="0" borderId="0" xfId="0" applyNumberFormat="1" applyFill="1">
      <alignment vertical="center"/>
    </xf>
    <xf numFmtId="0" fontId="25" fillId="0" borderId="0" xfId="0" applyFont="1" applyFill="1">
      <alignment vertical="center"/>
    </xf>
    <xf numFmtId="0" fontId="6" fillId="5" borderId="0" xfId="0" applyFont="1" applyFill="1">
      <alignment vertical="center"/>
    </xf>
    <xf numFmtId="0" fontId="25" fillId="5" borderId="0" xfId="0" applyFont="1" applyFill="1" applyAlignment="1">
      <alignment horizontal="center" vertical="center" shrinkToFit="1"/>
    </xf>
    <xf numFmtId="179" fontId="4" fillId="0" borderId="0" xfId="1" applyNumberFormat="1" applyFont="1" applyFill="1" applyBorder="1" applyAlignment="1">
      <alignment horizontal="center" vertical="center"/>
    </xf>
    <xf numFmtId="179" fontId="25" fillId="0" borderId="0" xfId="1" applyNumberFormat="1" applyFont="1" applyBorder="1" applyAlignment="1">
      <alignment vertical="center"/>
    </xf>
    <xf numFmtId="179" fontId="25" fillId="0" borderId="0" xfId="1" applyNumberFormat="1" applyFont="1" applyFill="1" applyBorder="1" applyAlignment="1">
      <alignment vertical="top" wrapText="1"/>
    </xf>
    <xf numFmtId="179" fontId="6" fillId="0" borderId="0" xfId="1" applyNumberFormat="1" applyFont="1" applyFill="1" applyBorder="1">
      <alignment vertical="center"/>
    </xf>
    <xf numFmtId="179" fontId="24" fillId="0" borderId="0" xfId="1" applyNumberFormat="1" applyFont="1" applyFill="1" applyBorder="1">
      <alignment vertical="center"/>
    </xf>
    <xf numFmtId="38" fontId="37" fillId="0" borderId="0" xfId="1" applyFont="1">
      <alignment vertical="center"/>
    </xf>
    <xf numFmtId="38" fontId="6" fillId="0" borderId="0" xfId="1" applyFont="1">
      <alignment vertical="center"/>
    </xf>
    <xf numFmtId="38" fontId="27" fillId="0" borderId="0" xfId="1" applyFont="1">
      <alignment vertical="center"/>
    </xf>
    <xf numFmtId="176" fontId="4" fillId="0" borderId="0" xfId="1" applyNumberFormat="1" applyFont="1">
      <alignment vertical="center"/>
    </xf>
    <xf numFmtId="176" fontId="4" fillId="0" borderId="0" xfId="1" applyNumberFormat="1" applyFont="1" applyBorder="1">
      <alignment vertical="center"/>
    </xf>
    <xf numFmtId="179" fontId="4" fillId="9" borderId="0" xfId="1" applyNumberFormat="1" applyFont="1" applyFill="1" applyBorder="1">
      <alignment vertical="center"/>
    </xf>
    <xf numFmtId="38" fontId="4" fillId="9" borderId="0" xfId="1" applyFont="1" applyFill="1" applyBorder="1">
      <alignment vertical="center"/>
    </xf>
    <xf numFmtId="38" fontId="4" fillId="10" borderId="13" xfId="1" applyFont="1" applyFill="1" applyBorder="1">
      <alignment vertical="center"/>
    </xf>
    <xf numFmtId="38" fontId="25" fillId="10" borderId="14" xfId="1" applyFont="1" applyFill="1" applyBorder="1">
      <alignment vertical="center"/>
    </xf>
    <xf numFmtId="38" fontId="4" fillId="10" borderId="0" xfId="1" applyFont="1" applyFill="1" applyBorder="1">
      <alignment vertical="center"/>
    </xf>
    <xf numFmtId="179" fontId="4" fillId="10" borderId="0" xfId="1" applyNumberFormat="1" applyFont="1" applyFill="1" applyBorder="1">
      <alignment vertical="center"/>
    </xf>
    <xf numFmtId="38" fontId="4" fillId="7" borderId="0" xfId="1" applyFont="1" applyFill="1">
      <alignment vertical="center"/>
    </xf>
    <xf numFmtId="38" fontId="4" fillId="10" borderId="0" xfId="1" applyFont="1" applyFill="1">
      <alignment vertical="center"/>
    </xf>
    <xf numFmtId="176" fontId="4" fillId="10" borderId="0" xfId="1" applyNumberFormat="1" applyFont="1" applyFill="1">
      <alignment vertical="center"/>
    </xf>
    <xf numFmtId="176" fontId="4" fillId="10" borderId="0" xfId="1" applyNumberFormat="1" applyFont="1" applyFill="1" applyBorder="1">
      <alignment vertical="center"/>
    </xf>
    <xf numFmtId="179" fontId="25" fillId="10" borderId="0" xfId="1" applyNumberFormat="1" applyFont="1" applyFill="1" applyBorder="1">
      <alignment vertical="center"/>
    </xf>
    <xf numFmtId="38" fontId="24" fillId="10" borderId="0" xfId="1" applyFont="1" applyFill="1">
      <alignment vertical="center"/>
    </xf>
    <xf numFmtId="38" fontId="0" fillId="0" borderId="40" xfId="1" applyFont="1" applyBorder="1" applyProtection="1">
      <alignment vertical="center"/>
    </xf>
    <xf numFmtId="38" fontId="0" fillId="0" borderId="40" xfId="1" applyFont="1" applyFill="1" applyBorder="1" applyProtection="1">
      <alignment vertical="center"/>
    </xf>
    <xf numFmtId="0" fontId="25" fillId="0" borderId="0" xfId="0" applyFont="1" applyProtection="1">
      <alignment vertical="center"/>
    </xf>
    <xf numFmtId="0" fontId="25" fillId="0" borderId="0" xfId="0" applyFont="1" applyAlignment="1" applyProtection="1">
      <alignment horizontal="right" vertical="center"/>
    </xf>
    <xf numFmtId="0" fontId="25" fillId="0" borderId="0" xfId="0" applyFont="1" applyBorder="1" applyProtection="1">
      <alignment vertical="center"/>
    </xf>
    <xf numFmtId="0" fontId="25" fillId="0" borderId="1" xfId="0" applyFont="1" applyBorder="1" applyAlignment="1" applyProtection="1">
      <alignment horizontal="center" vertical="center" wrapText="1"/>
    </xf>
    <xf numFmtId="0" fontId="25" fillId="0" borderId="4" xfId="0" applyFont="1" applyBorder="1" applyAlignment="1" applyProtection="1">
      <alignment horizontal="center" vertical="center" wrapText="1"/>
    </xf>
    <xf numFmtId="0" fontId="25" fillId="0" borderId="15" xfId="0" applyFont="1" applyBorder="1" applyAlignment="1" applyProtection="1">
      <alignment horizontal="center" vertical="center"/>
    </xf>
    <xf numFmtId="0" fontId="25" fillId="0" borderId="5" xfId="0" applyFont="1" applyBorder="1" applyAlignment="1" applyProtection="1">
      <alignment horizontal="center" vertical="center" wrapText="1"/>
    </xf>
    <xf numFmtId="0" fontId="25" fillId="0" borderId="7" xfId="0" applyFont="1" applyBorder="1" applyAlignment="1" applyProtection="1">
      <alignment horizontal="center" vertical="center" wrapText="1"/>
    </xf>
    <xf numFmtId="0" fontId="25" fillId="0" borderId="16" xfId="0" applyFont="1" applyBorder="1" applyAlignment="1" applyProtection="1">
      <alignment horizontal="center" vertical="center"/>
    </xf>
    <xf numFmtId="0" fontId="25" fillId="0" borderId="6" xfId="0" applyFont="1" applyBorder="1" applyAlignment="1" applyProtection="1">
      <alignment horizontal="center" vertical="center"/>
    </xf>
    <xf numFmtId="0" fontId="0" fillId="0" borderId="0" xfId="0" applyProtection="1">
      <alignment vertical="center"/>
    </xf>
    <xf numFmtId="0" fontId="0" fillId="0" borderId="0" xfId="0" applyFill="1" applyProtection="1">
      <alignment vertical="center"/>
    </xf>
    <xf numFmtId="0" fontId="0" fillId="0" borderId="21" xfId="0" applyFont="1" applyBorder="1" applyAlignment="1" applyProtection="1">
      <alignment horizontal="center" vertical="center"/>
    </xf>
    <xf numFmtId="0" fontId="25" fillId="0" borderId="22" xfId="0" applyFont="1" applyBorder="1" applyAlignment="1" applyProtection="1">
      <alignment vertical="center"/>
    </xf>
    <xf numFmtId="38" fontId="0" fillId="0" borderId="10" xfId="1" applyFont="1" applyBorder="1" applyProtection="1">
      <alignment vertical="center"/>
    </xf>
    <xf numFmtId="38" fontId="0" fillId="0" borderId="17" xfId="1" applyFont="1" applyBorder="1" applyProtection="1">
      <alignment vertical="center"/>
    </xf>
    <xf numFmtId="38" fontId="0" fillId="0" borderId="29" xfId="1" applyFont="1" applyBorder="1" applyProtection="1">
      <alignment vertical="center"/>
    </xf>
    <xf numFmtId="38" fontId="0" fillId="0" borderId="12" xfId="1" applyFont="1" applyBorder="1" applyProtection="1">
      <alignment vertical="center"/>
    </xf>
    <xf numFmtId="40" fontId="0" fillId="0" borderId="9" xfId="1" applyNumberFormat="1" applyFont="1" applyBorder="1" applyProtection="1">
      <alignment vertical="center"/>
    </xf>
    <xf numFmtId="40" fontId="0" fillId="2" borderId="8" xfId="1" applyNumberFormat="1" applyFont="1" applyFill="1" applyBorder="1" applyProtection="1">
      <alignment vertical="center"/>
    </xf>
    <xf numFmtId="38" fontId="0" fillId="0" borderId="0" xfId="1" applyFont="1" applyProtection="1">
      <alignment vertical="center"/>
    </xf>
    <xf numFmtId="38" fontId="0" fillId="0" borderId="0" xfId="1" applyFont="1" applyFill="1" applyProtection="1">
      <alignment vertical="center"/>
    </xf>
    <xf numFmtId="0" fontId="0" fillId="0" borderId="13" xfId="0" applyFont="1" applyBorder="1" applyAlignment="1" applyProtection="1">
      <alignment horizontal="center" vertical="center"/>
    </xf>
    <xf numFmtId="0" fontId="25" fillId="0" borderId="14" xfId="0" applyFont="1" applyBorder="1" applyAlignment="1" applyProtection="1">
      <alignment vertical="center"/>
    </xf>
    <xf numFmtId="38" fontId="0" fillId="0" borderId="13" xfId="1" applyFont="1" applyBorder="1" applyProtection="1">
      <alignment vertical="center"/>
    </xf>
    <xf numFmtId="38" fontId="0" fillId="0" borderId="2" xfId="1" applyFont="1" applyBorder="1" applyProtection="1">
      <alignment vertical="center"/>
    </xf>
    <xf numFmtId="38" fontId="0" fillId="0" borderId="31" xfId="1" applyFont="1" applyBorder="1" applyProtection="1">
      <alignment vertical="center"/>
    </xf>
    <xf numFmtId="38" fontId="0" fillId="0" borderId="14" xfId="1" applyFont="1" applyBorder="1" applyProtection="1">
      <alignment vertical="center"/>
    </xf>
    <xf numFmtId="40" fontId="0" fillId="0" borderId="8" xfId="1" applyNumberFormat="1" applyFont="1" applyBorder="1" applyProtection="1">
      <alignment vertical="center"/>
    </xf>
    <xf numFmtId="40" fontId="0" fillId="2" borderId="39" xfId="1" applyNumberFormat="1" applyFont="1" applyFill="1" applyBorder="1" applyProtection="1">
      <alignment vertical="center"/>
    </xf>
    <xf numFmtId="38" fontId="10" fillId="0" borderId="0" xfId="1" applyFont="1" applyProtection="1">
      <alignment vertical="center"/>
    </xf>
    <xf numFmtId="0" fontId="10" fillId="0" borderId="0" xfId="0" applyFont="1" applyFill="1" applyProtection="1">
      <alignment vertical="center"/>
    </xf>
    <xf numFmtId="0" fontId="10" fillId="0" borderId="0" xfId="0" applyFont="1" applyProtection="1">
      <alignment vertical="center"/>
    </xf>
    <xf numFmtId="176" fontId="0" fillId="0" borderId="0" xfId="1" applyNumberFormat="1" applyFont="1" applyProtection="1">
      <alignment vertical="center"/>
    </xf>
    <xf numFmtId="0" fontId="0" fillId="0" borderId="15" xfId="0" applyFont="1" applyFill="1" applyBorder="1" applyAlignment="1" applyProtection="1">
      <alignment horizontal="center" vertical="center"/>
    </xf>
    <xf numFmtId="0" fontId="25" fillId="0" borderId="16" xfId="0" applyFont="1" applyFill="1" applyBorder="1" applyProtection="1">
      <alignment vertical="center"/>
    </xf>
    <xf numFmtId="38" fontId="0" fillId="0" borderId="15" xfId="1" applyFont="1" applyFill="1" applyBorder="1" applyProtection="1">
      <alignment vertical="center"/>
    </xf>
    <xf numFmtId="38" fontId="0" fillId="0" borderId="5" xfId="1" applyFont="1" applyFill="1" applyBorder="1" applyProtection="1">
      <alignment vertical="center"/>
    </xf>
    <xf numFmtId="38" fontId="0" fillId="0" borderId="7" xfId="1" applyFont="1" applyFill="1" applyBorder="1" applyProtection="1">
      <alignment vertical="center"/>
    </xf>
    <xf numFmtId="38" fontId="0" fillId="0" borderId="16" xfId="1" applyFont="1" applyFill="1" applyBorder="1" applyProtection="1">
      <alignment vertical="center"/>
    </xf>
    <xf numFmtId="40" fontId="0" fillId="0" borderId="6" xfId="1" applyNumberFormat="1" applyFont="1" applyFill="1" applyBorder="1" applyProtection="1">
      <alignment vertical="center"/>
    </xf>
    <xf numFmtId="40" fontId="0" fillId="2" borderId="6" xfId="1" applyNumberFormat="1" applyFont="1" applyFill="1" applyBorder="1" applyProtection="1">
      <alignment vertical="center"/>
    </xf>
    <xf numFmtId="38" fontId="0" fillId="0" borderId="0" xfId="1" applyFont="1" applyFill="1" applyBorder="1" applyProtection="1">
      <alignment vertical="center"/>
    </xf>
    <xf numFmtId="40" fontId="0" fillId="0" borderId="0" xfId="1" applyNumberFormat="1" applyFont="1" applyProtection="1">
      <alignment vertical="center"/>
    </xf>
    <xf numFmtId="0" fontId="0" fillId="0" borderId="0" xfId="0" applyBorder="1" applyProtection="1">
      <alignment vertical="center"/>
    </xf>
    <xf numFmtId="0" fontId="25" fillId="0" borderId="3" xfId="0" applyFont="1" applyBorder="1" applyAlignment="1" applyProtection="1">
      <alignment horizontal="center" vertical="center"/>
    </xf>
    <xf numFmtId="0" fontId="25" fillId="0" borderId="7" xfId="0" applyFont="1" applyBorder="1" applyAlignment="1" applyProtection="1">
      <alignment horizontal="center" vertical="center"/>
    </xf>
    <xf numFmtId="38" fontId="0" fillId="0" borderId="34" xfId="1" applyFont="1" applyBorder="1" applyAlignment="1" applyProtection="1">
      <alignment vertical="center"/>
    </xf>
    <xf numFmtId="38" fontId="0" fillId="0" borderId="35" xfId="1" applyFont="1" applyBorder="1" applyAlignment="1" applyProtection="1">
      <alignment vertical="center"/>
    </xf>
    <xf numFmtId="41" fontId="0" fillId="0" borderId="10" xfId="0" applyNumberFormat="1" applyBorder="1" applyProtection="1">
      <alignment vertical="center"/>
    </xf>
    <xf numFmtId="41" fontId="0" fillId="0" borderId="17" xfId="0" applyNumberFormat="1" applyBorder="1" applyProtection="1">
      <alignment vertical="center"/>
    </xf>
    <xf numFmtId="41" fontId="0" fillId="0" borderId="12" xfId="0" applyNumberFormat="1" applyBorder="1" applyProtection="1">
      <alignment vertical="center"/>
    </xf>
    <xf numFmtId="38" fontId="0" fillId="0" borderId="33" xfId="1" applyFont="1" applyBorder="1" applyAlignment="1" applyProtection="1">
      <alignment vertical="center"/>
    </xf>
    <xf numFmtId="38" fontId="0" fillId="0" borderId="36" xfId="1" applyFont="1" applyBorder="1" applyAlignment="1" applyProtection="1">
      <alignment vertical="center"/>
    </xf>
    <xf numFmtId="41" fontId="0" fillId="0" borderId="13" xfId="0" applyNumberFormat="1" applyBorder="1" applyProtection="1">
      <alignment vertical="center"/>
    </xf>
    <xf numFmtId="41" fontId="0" fillId="0" borderId="2" xfId="0" applyNumberFormat="1" applyBorder="1" applyProtection="1">
      <alignment vertical="center"/>
    </xf>
    <xf numFmtId="41" fontId="0" fillId="0" borderId="14" xfId="0" applyNumberFormat="1" applyBorder="1" applyProtection="1">
      <alignment vertical="center"/>
    </xf>
    <xf numFmtId="38" fontId="0" fillId="0" borderId="37" xfId="1" applyFont="1" applyBorder="1" applyAlignment="1" applyProtection="1">
      <alignment vertical="center"/>
    </xf>
    <xf numFmtId="38" fontId="0" fillId="0" borderId="38" xfId="1" applyFont="1" applyBorder="1" applyAlignment="1" applyProtection="1">
      <alignment vertical="center"/>
    </xf>
    <xf numFmtId="41" fontId="0" fillId="0" borderId="15" xfId="0" applyNumberFormat="1" applyBorder="1" applyProtection="1">
      <alignment vertical="center"/>
    </xf>
    <xf numFmtId="41" fontId="0" fillId="0" borderId="3" xfId="0" applyNumberFormat="1" applyBorder="1" applyProtection="1">
      <alignment vertical="center"/>
    </xf>
    <xf numFmtId="41" fontId="0" fillId="0" borderId="16" xfId="0" applyNumberFormat="1" applyBorder="1" applyProtection="1">
      <alignment vertical="center"/>
    </xf>
    <xf numFmtId="0" fontId="25" fillId="0" borderId="44" xfId="0" applyFont="1" applyBorder="1" applyAlignment="1" applyProtection="1">
      <alignment horizontal="left" vertical="center"/>
    </xf>
    <xf numFmtId="41" fontId="0" fillId="0" borderId="45" xfId="0" applyNumberFormat="1" applyBorder="1" applyProtection="1">
      <alignment vertical="center"/>
    </xf>
    <xf numFmtId="41" fontId="0" fillId="0" borderId="41" xfId="0" applyNumberFormat="1" applyBorder="1" applyProtection="1">
      <alignment vertical="center"/>
    </xf>
    <xf numFmtId="41" fontId="0" fillId="0" borderId="38" xfId="0" applyNumberFormat="1" applyBorder="1" applyProtection="1">
      <alignment vertical="center"/>
    </xf>
    <xf numFmtId="0" fontId="28" fillId="0" borderId="0" xfId="0" applyFont="1" applyProtection="1">
      <alignment vertical="center"/>
    </xf>
    <xf numFmtId="0" fontId="0" fillId="0" borderId="0" xfId="0" applyFont="1" applyAlignment="1" applyProtection="1">
      <alignment horizontal="center" vertical="center"/>
    </xf>
    <xf numFmtId="0" fontId="6" fillId="0" borderId="0" xfId="0" applyFont="1" applyProtection="1">
      <alignment vertical="center"/>
    </xf>
    <xf numFmtId="0" fontId="0" fillId="0" borderId="0" xfId="0" applyFont="1" applyProtection="1">
      <alignment vertical="center"/>
    </xf>
    <xf numFmtId="0" fontId="26" fillId="0" borderId="0" xfId="0" applyFont="1" applyAlignment="1" applyProtection="1">
      <alignment horizontal="center" vertical="center"/>
    </xf>
    <xf numFmtId="0" fontId="26" fillId="0" borderId="0" xfId="0" applyFont="1" applyProtection="1">
      <alignment vertical="center"/>
    </xf>
    <xf numFmtId="0" fontId="26" fillId="0" borderId="40" xfId="0" applyFont="1" applyBorder="1" applyAlignment="1" applyProtection="1">
      <alignment horizontal="center" vertical="center"/>
    </xf>
    <xf numFmtId="0" fontId="26" fillId="0" borderId="40" xfId="0" applyFont="1" applyBorder="1" applyAlignment="1" applyProtection="1">
      <alignment horizontal="center" vertical="center" wrapText="1"/>
    </xf>
    <xf numFmtId="0" fontId="26" fillId="0" borderId="40" xfId="0" applyFont="1" applyBorder="1" applyAlignment="1" applyProtection="1">
      <alignment vertical="center" wrapText="1"/>
    </xf>
    <xf numFmtId="38" fontId="0" fillId="0" borderId="40" xfId="1" applyFont="1" applyBorder="1" applyAlignment="1" applyProtection="1">
      <alignment horizontal="center" vertical="center"/>
    </xf>
    <xf numFmtId="38" fontId="25" fillId="0" borderId="40" xfId="1" applyFont="1" applyBorder="1" applyAlignment="1" applyProtection="1">
      <alignment vertical="center" shrinkToFit="1"/>
    </xf>
    <xf numFmtId="38" fontId="0" fillId="0" borderId="40" xfId="0" applyNumberFormat="1" applyFont="1" applyBorder="1" applyProtection="1">
      <alignment vertical="center"/>
    </xf>
    <xf numFmtId="38" fontId="25" fillId="0" borderId="40" xfId="1" applyFont="1" applyBorder="1" applyAlignment="1" applyProtection="1">
      <alignment vertical="center" wrapText="1" shrinkToFit="1"/>
    </xf>
    <xf numFmtId="38" fontId="0" fillId="0" borderId="40" xfId="1" applyFont="1" applyFill="1" applyBorder="1" applyAlignment="1" applyProtection="1">
      <alignment horizontal="center" vertical="center"/>
    </xf>
    <xf numFmtId="38" fontId="25" fillId="0" borderId="40" xfId="1" applyFont="1" applyFill="1" applyBorder="1" applyAlignment="1" applyProtection="1">
      <alignment vertical="center" shrinkToFit="1"/>
    </xf>
    <xf numFmtId="0" fontId="0" fillId="0" borderId="0" xfId="0" applyFont="1" applyFill="1" applyProtection="1">
      <alignment vertical="center"/>
    </xf>
    <xf numFmtId="38" fontId="0" fillId="8" borderId="40" xfId="1" applyFont="1" applyFill="1" applyBorder="1" applyProtection="1">
      <alignment vertical="center"/>
    </xf>
    <xf numFmtId="38" fontId="0" fillId="0" borderId="40" xfId="0" applyNumberFormat="1" applyFont="1" applyFill="1" applyBorder="1" applyProtection="1">
      <alignment vertical="center"/>
    </xf>
    <xf numFmtId="38" fontId="0" fillId="7" borderId="40" xfId="1" applyFont="1" applyFill="1" applyBorder="1" applyProtection="1">
      <alignment vertical="center"/>
    </xf>
    <xf numFmtId="0" fontId="0" fillId="0" borderId="40" xfId="0" applyFont="1" applyBorder="1" applyAlignment="1" applyProtection="1">
      <alignment horizontal="center" vertical="center"/>
    </xf>
    <xf numFmtId="0" fontId="25" fillId="0" borderId="40" xfId="0" applyFont="1" applyBorder="1" applyAlignment="1" applyProtection="1">
      <alignment vertical="center" shrinkToFit="1"/>
    </xf>
    <xf numFmtId="38" fontId="4" fillId="5" borderId="0" xfId="1" applyFont="1" applyFill="1" applyBorder="1">
      <alignment vertical="center"/>
    </xf>
    <xf numFmtId="179" fontId="4" fillId="0" borderId="0" xfId="1" applyNumberFormat="1" applyFont="1" applyBorder="1" applyAlignment="1">
      <alignment horizontal="center" vertical="center"/>
    </xf>
    <xf numFmtId="0" fontId="40" fillId="0" borderId="0" xfId="0" applyFont="1" applyBorder="1" applyAlignment="1"/>
    <xf numFmtId="0" fontId="41" fillId="0" borderId="0" xfId="0" applyFont="1" applyBorder="1" applyAlignment="1"/>
    <xf numFmtId="38" fontId="40" fillId="0" borderId="0" xfId="1" applyFont="1" applyBorder="1" applyAlignment="1"/>
    <xf numFmtId="40" fontId="40" fillId="0" borderId="0" xfId="1" applyNumberFormat="1" applyFont="1" applyBorder="1" applyAlignment="1"/>
    <xf numFmtId="0" fontId="42" fillId="0" borderId="0" xfId="0" applyFont="1" applyBorder="1" applyAlignment="1" applyProtection="1">
      <alignment horizontal="center" vertical="center" wrapText="1"/>
    </xf>
    <xf numFmtId="38" fontId="40" fillId="0" borderId="0" xfId="1" applyFont="1" applyBorder="1" applyAlignment="1">
      <alignment horizontal="center" vertical="center"/>
    </xf>
    <xf numFmtId="49" fontId="40" fillId="0" borderId="0" xfId="0" applyNumberFormat="1" applyFont="1" applyBorder="1" applyAlignment="1">
      <alignment horizontal="center" vertical="center"/>
    </xf>
    <xf numFmtId="40" fontId="40" fillId="0" borderId="0" xfId="1" applyNumberFormat="1" applyFont="1" applyBorder="1" applyAlignment="1">
      <alignment horizontal="center" vertical="center"/>
    </xf>
    <xf numFmtId="49" fontId="42" fillId="0" borderId="0" xfId="0" applyNumberFormat="1" applyFont="1" applyBorder="1" applyAlignment="1" applyProtection="1">
      <alignment horizontal="center" vertical="center"/>
    </xf>
    <xf numFmtId="177" fontId="42" fillId="0" borderId="0" xfId="0" applyNumberFormat="1" applyFont="1" applyBorder="1" applyAlignment="1" applyProtection="1">
      <alignment horizontal="center" vertical="center"/>
    </xf>
    <xf numFmtId="37" fontId="42" fillId="0" borderId="0" xfId="0" applyNumberFormat="1" applyFont="1" applyBorder="1" applyAlignment="1" applyProtection="1">
      <alignment horizontal="center" vertical="center"/>
    </xf>
    <xf numFmtId="0" fontId="40" fillId="0" borderId="0" xfId="0" applyFont="1" applyBorder="1" applyAlignment="1" applyProtection="1">
      <alignment horizontal="distributed" vertical="center"/>
    </xf>
    <xf numFmtId="178" fontId="42" fillId="0" borderId="0" xfId="0" applyNumberFormat="1" applyFont="1" applyBorder="1" applyAlignment="1" applyProtection="1">
      <alignment vertical="center"/>
    </xf>
    <xf numFmtId="38" fontId="40" fillId="0" borderId="0" xfId="1" applyFont="1" applyBorder="1">
      <alignment vertical="center"/>
    </xf>
    <xf numFmtId="178" fontId="40" fillId="0" borderId="0" xfId="0" applyNumberFormat="1" applyFont="1" applyBorder="1" applyAlignment="1"/>
    <xf numFmtId="38" fontId="40" fillId="0" borderId="0" xfId="0" applyNumberFormat="1" applyFont="1" applyBorder="1" applyAlignment="1"/>
    <xf numFmtId="0" fontId="42" fillId="0" borderId="0" xfId="0" quotePrefix="1" applyNumberFormat="1" applyFont="1" applyBorder="1" applyAlignment="1" applyProtection="1">
      <alignment horizontal="center" vertical="center"/>
    </xf>
    <xf numFmtId="37" fontId="42" fillId="0" borderId="0" xfId="0" quotePrefix="1" applyNumberFormat="1" applyFont="1" applyBorder="1" applyAlignment="1" applyProtection="1">
      <alignment horizontal="center" vertical="center"/>
    </xf>
    <xf numFmtId="38" fontId="40" fillId="5" borderId="0" xfId="1" applyFont="1" applyFill="1" applyBorder="1" applyAlignment="1"/>
    <xf numFmtId="38" fontId="40" fillId="0" borderId="0" xfId="1" applyFont="1" applyBorder="1" applyAlignment="1">
      <alignment horizontal="center" vertical="center" wrapText="1"/>
    </xf>
    <xf numFmtId="0" fontId="40" fillId="0" borderId="0" xfId="0" applyFont="1" applyBorder="1" applyAlignment="1">
      <alignment horizontal="center" vertical="center" wrapText="1"/>
    </xf>
    <xf numFmtId="0" fontId="40" fillId="0" borderId="0" xfId="0" applyFont="1" applyBorder="1" applyAlignment="1">
      <alignment horizontal="center" vertical="center"/>
    </xf>
    <xf numFmtId="38" fontId="4" fillId="10" borderId="0" xfId="1" applyFont="1" applyFill="1" applyBorder="1" applyAlignment="1">
      <alignment vertical="center"/>
    </xf>
    <xf numFmtId="38" fontId="4" fillId="0" borderId="0" xfId="1" applyFont="1" applyFill="1" applyBorder="1" applyAlignment="1">
      <alignment vertical="center"/>
    </xf>
    <xf numFmtId="0" fontId="4" fillId="0" borderId="0" xfId="0" applyFont="1" applyBorder="1">
      <alignment vertical="center"/>
    </xf>
    <xf numFmtId="0" fontId="4" fillId="0" borderId="0" xfId="0" applyFont="1" applyBorder="1" applyAlignment="1"/>
    <xf numFmtId="49" fontId="4" fillId="0" borderId="0" xfId="0" applyNumberFormat="1" applyFont="1" applyBorder="1" applyAlignment="1">
      <alignment horizontal="center" vertical="center"/>
    </xf>
    <xf numFmtId="0" fontId="4" fillId="0" borderId="0" xfId="0" applyFont="1" applyBorder="1" applyAlignment="1">
      <alignment vertical="center" wrapText="1"/>
    </xf>
    <xf numFmtId="0" fontId="10" fillId="0" borderId="0" xfId="0" applyFont="1" applyBorder="1" applyAlignment="1">
      <alignment vertical="center" wrapText="1"/>
    </xf>
    <xf numFmtId="38" fontId="27" fillId="0" borderId="0" xfId="1" applyFont="1" applyFill="1" applyBorder="1" applyAlignment="1">
      <alignment vertical="top"/>
    </xf>
    <xf numFmtId="38" fontId="27" fillId="0" borderId="0" xfId="1" applyFont="1" applyBorder="1" applyAlignment="1">
      <alignment vertical="top"/>
    </xf>
    <xf numFmtId="40" fontId="4" fillId="0" borderId="0" xfId="1" applyNumberFormat="1" applyFont="1" applyFill="1" applyBorder="1" applyAlignment="1">
      <alignment vertical="top" wrapText="1"/>
    </xf>
    <xf numFmtId="38" fontId="4" fillId="0" borderId="0" xfId="1" applyFont="1" applyFill="1" applyBorder="1" applyAlignment="1">
      <alignment horizontal="left" vertical="center"/>
    </xf>
    <xf numFmtId="179" fontId="4" fillId="0" borderId="0" xfId="1" applyNumberFormat="1" applyFont="1" applyBorder="1" applyAlignment="1">
      <alignment vertical="center"/>
    </xf>
    <xf numFmtId="179" fontId="4" fillId="0" borderId="0" xfId="1" applyNumberFormat="1" applyFont="1" applyFill="1" applyBorder="1" applyAlignment="1">
      <alignment vertical="top" wrapText="1"/>
    </xf>
    <xf numFmtId="179" fontId="27" fillId="0" borderId="0" xfId="1" applyNumberFormat="1" applyFont="1" applyBorder="1" applyAlignment="1">
      <alignment horizontal="center" vertical="center"/>
    </xf>
    <xf numFmtId="179" fontId="27" fillId="0" borderId="0" xfId="1" applyNumberFormat="1" applyFont="1" applyBorder="1" applyAlignment="1">
      <alignment vertical="center"/>
    </xf>
    <xf numFmtId="179" fontId="27" fillId="0" borderId="0" xfId="1" applyNumberFormat="1" applyFont="1" applyFill="1" applyBorder="1">
      <alignment vertical="center"/>
    </xf>
    <xf numFmtId="179" fontId="4" fillId="0" borderId="0" xfId="1" applyNumberFormat="1" applyFont="1" applyBorder="1" applyAlignment="1">
      <alignment horizontal="right" vertical="center"/>
    </xf>
    <xf numFmtId="0" fontId="4" fillId="0" borderId="0" xfId="0" applyFont="1" applyBorder="1" applyAlignment="1">
      <alignment horizontal="left" vertical="center"/>
    </xf>
    <xf numFmtId="38" fontId="27" fillId="0" borderId="0" xfId="1" applyFont="1" applyFill="1" applyBorder="1" applyAlignment="1">
      <alignment horizontal="center" vertical="center"/>
    </xf>
    <xf numFmtId="38" fontId="4" fillId="0" borderId="0" xfId="1" applyFont="1" applyBorder="1" applyAlignment="1">
      <alignment horizontal="center" vertical="center" wrapText="1"/>
    </xf>
    <xf numFmtId="0" fontId="4"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left" vertical="center" shrinkToFit="1"/>
    </xf>
    <xf numFmtId="38" fontId="0" fillId="0" borderId="15" xfId="1" applyNumberFormat="1" applyFont="1" applyFill="1" applyBorder="1">
      <alignment vertical="center"/>
    </xf>
    <xf numFmtId="38" fontId="0" fillId="0" borderId="5" xfId="1" applyNumberFormat="1" applyFont="1" applyFill="1" applyBorder="1">
      <alignment vertical="center"/>
    </xf>
    <xf numFmtId="38" fontId="0" fillId="0" borderId="16" xfId="1" applyNumberFormat="1" applyFont="1" applyFill="1" applyBorder="1">
      <alignment vertical="center"/>
    </xf>
    <xf numFmtId="38" fontId="0" fillId="5" borderId="0" xfId="1" applyNumberFormat="1" applyFont="1" applyFill="1">
      <alignment vertical="center"/>
    </xf>
    <xf numFmtId="38" fontId="0" fillId="11" borderId="40" xfId="1" applyFont="1" applyFill="1" applyBorder="1" applyAlignment="1" applyProtection="1">
      <alignment horizontal="center" vertical="center"/>
    </xf>
    <xf numFmtId="38" fontId="25" fillId="11" borderId="40" xfId="1" applyFont="1" applyFill="1" applyBorder="1" applyAlignment="1" applyProtection="1">
      <alignment vertical="center" shrinkToFit="1"/>
    </xf>
    <xf numFmtId="38" fontId="0" fillId="11" borderId="40" xfId="1" applyFont="1" applyFill="1" applyBorder="1" applyProtection="1">
      <alignment vertical="center"/>
    </xf>
    <xf numFmtId="0" fontId="43" fillId="0" borderId="0" xfId="0" applyFont="1" applyProtection="1">
      <alignment vertical="center"/>
    </xf>
    <xf numFmtId="0" fontId="26" fillId="0" borderId="40" xfId="0" applyFont="1" applyBorder="1" applyAlignment="1" applyProtection="1">
      <alignment horizontal="center" vertical="center"/>
    </xf>
    <xf numFmtId="0" fontId="8" fillId="5" borderId="0" xfId="0" applyFont="1" applyFill="1" applyAlignment="1" applyProtection="1">
      <alignment horizontal="center" vertical="center"/>
    </xf>
    <xf numFmtId="0" fontId="26" fillId="0" borderId="0" xfId="0" applyFont="1" applyAlignment="1" applyProtection="1">
      <alignment horizontal="center" vertical="center"/>
    </xf>
    <xf numFmtId="38" fontId="25" fillId="0" borderId="10" xfId="1" applyFont="1" applyFill="1" applyBorder="1" applyAlignment="1" applyProtection="1">
      <alignment horizontal="center" vertical="center"/>
    </xf>
    <xf numFmtId="38" fontId="25" fillId="0" borderId="12" xfId="1" applyFont="1" applyFill="1" applyBorder="1" applyAlignment="1" applyProtection="1">
      <alignment horizontal="center" vertical="center"/>
    </xf>
    <xf numFmtId="38" fontId="25" fillId="0" borderId="15" xfId="1" applyFont="1" applyFill="1" applyBorder="1" applyAlignment="1" applyProtection="1">
      <alignment horizontal="center" vertical="center"/>
    </xf>
    <xf numFmtId="38" fontId="25" fillId="0" borderId="16" xfId="1" applyFont="1" applyFill="1" applyBorder="1" applyAlignment="1" applyProtection="1">
      <alignment horizontal="center" vertical="center"/>
    </xf>
    <xf numFmtId="0" fontId="25" fillId="0" borderId="17" xfId="0" applyFont="1" applyBorder="1" applyAlignment="1" applyProtection="1">
      <alignment horizontal="center" vertical="center"/>
    </xf>
    <xf numFmtId="0" fontId="25" fillId="0" borderId="11" xfId="0" applyFont="1" applyBorder="1" applyAlignment="1" applyProtection="1">
      <alignment horizontal="center" vertical="center"/>
    </xf>
    <xf numFmtId="0" fontId="25" fillId="0" borderId="18" xfId="0" applyFont="1" applyBorder="1" applyAlignment="1" applyProtection="1">
      <alignment horizontal="center" vertical="center"/>
    </xf>
    <xf numFmtId="0" fontId="25" fillId="0" borderId="10" xfId="0" applyFont="1" applyBorder="1" applyAlignment="1" applyProtection="1">
      <alignment horizontal="center" vertical="center"/>
    </xf>
    <xf numFmtId="0" fontId="25" fillId="0" borderId="12" xfId="0" applyFont="1" applyBorder="1" applyAlignment="1" applyProtection="1">
      <alignment horizontal="center" vertical="center"/>
    </xf>
    <xf numFmtId="0" fontId="7" fillId="0" borderId="10"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21" xfId="0" applyFont="1" applyBorder="1" applyAlignment="1" applyProtection="1">
      <alignment horizontal="center" vertical="center"/>
    </xf>
    <xf numFmtId="0" fontId="7" fillId="0" borderId="22" xfId="0" applyFont="1" applyBorder="1" applyAlignment="1" applyProtection="1">
      <alignment horizontal="center" vertical="center"/>
    </xf>
    <xf numFmtId="0" fontId="7" fillId="0" borderId="13"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6" xfId="0" applyFont="1" applyBorder="1" applyAlignment="1" applyProtection="1">
      <alignment horizontal="center" vertical="center"/>
    </xf>
    <xf numFmtId="0" fontId="25" fillId="0" borderId="28" xfId="0" applyFont="1" applyBorder="1" applyAlignment="1" applyProtection="1">
      <alignment horizontal="center" vertical="center"/>
    </xf>
    <xf numFmtId="0" fontId="25" fillId="0" borderId="29" xfId="0" applyFont="1" applyBorder="1" applyAlignment="1" applyProtection="1">
      <alignment horizontal="center" vertical="center"/>
    </xf>
    <xf numFmtId="0" fontId="25" fillId="0" borderId="27" xfId="0" applyFont="1" applyBorder="1" applyAlignment="1" applyProtection="1">
      <alignment horizontal="center" vertical="center"/>
    </xf>
    <xf numFmtId="0" fontId="25" fillId="0" borderId="30" xfId="0" applyFont="1" applyBorder="1" applyAlignment="1" applyProtection="1">
      <alignment horizontal="center" vertical="center"/>
    </xf>
    <xf numFmtId="0" fontId="25" fillId="0" borderId="32" xfId="0" applyFont="1" applyBorder="1" applyAlignment="1" applyProtection="1">
      <alignment horizontal="center" vertical="center"/>
    </xf>
    <xf numFmtId="0" fontId="25" fillId="0" borderId="8" xfId="0" applyFont="1" applyBorder="1" applyAlignment="1" applyProtection="1">
      <alignment horizontal="center" vertical="center"/>
    </xf>
    <xf numFmtId="0" fontId="7" fillId="2" borderId="9"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25" fillId="0" borderId="24" xfId="0" applyFont="1" applyBorder="1" applyAlignment="1" applyProtection="1">
      <alignment horizontal="center" vertical="center"/>
    </xf>
    <xf numFmtId="0" fontId="25" fillId="0" borderId="21" xfId="0" applyFont="1" applyBorder="1" applyAlignment="1" applyProtection="1">
      <alignment horizontal="center" vertical="center"/>
    </xf>
    <xf numFmtId="0" fontId="25" fillId="0" borderId="4" xfId="0" applyFont="1" applyBorder="1" applyAlignment="1" applyProtection="1">
      <alignment horizontal="center" vertical="center"/>
    </xf>
    <xf numFmtId="0" fontId="25" fillId="0" borderId="31" xfId="0" applyFont="1" applyBorder="1" applyAlignment="1" applyProtection="1">
      <alignment horizontal="center" vertical="center"/>
    </xf>
    <xf numFmtId="0" fontId="25" fillId="0" borderId="25" xfId="0" applyFont="1" applyBorder="1" applyAlignment="1" applyProtection="1">
      <alignment horizontal="center" vertical="center"/>
    </xf>
    <xf numFmtId="0" fontId="25" fillId="0" borderId="22" xfId="0" applyFont="1" applyBorder="1" applyAlignment="1" applyProtection="1">
      <alignment horizontal="center" vertical="center"/>
    </xf>
    <xf numFmtId="0" fontId="10" fillId="0" borderId="63" xfId="0" applyFont="1" applyBorder="1" applyAlignment="1">
      <alignment horizontal="left" vertical="center" wrapText="1"/>
    </xf>
    <xf numFmtId="0" fontId="36" fillId="0" borderId="63" xfId="0" applyFont="1" applyBorder="1" applyAlignment="1">
      <alignment horizontal="left" vertical="center" wrapText="1"/>
    </xf>
    <xf numFmtId="0" fontId="25" fillId="0" borderId="34" xfId="0" applyFont="1" applyBorder="1" applyAlignment="1">
      <alignment horizontal="center" vertical="center"/>
    </xf>
    <xf numFmtId="0" fontId="25" fillId="0" borderId="46" xfId="0" applyFont="1" applyBorder="1" applyAlignment="1">
      <alignment horizontal="center" vertical="center"/>
    </xf>
    <xf numFmtId="0" fontId="25" fillId="0" borderId="35" xfId="0" applyFont="1" applyBorder="1" applyAlignment="1">
      <alignment horizontal="center" vertical="center"/>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25" fillId="0" borderId="36" xfId="0" applyFont="1" applyBorder="1" applyAlignment="1">
      <alignment horizontal="center" vertical="center"/>
    </xf>
    <xf numFmtId="0" fontId="25" fillId="0" borderId="34" xfId="0" applyFont="1" applyFill="1" applyBorder="1" applyAlignment="1">
      <alignment horizontal="center" vertical="center"/>
    </xf>
    <xf numFmtId="0" fontId="25" fillId="0" borderId="46" xfId="0" applyFont="1" applyFill="1" applyBorder="1" applyAlignment="1">
      <alignment horizontal="center" vertical="center"/>
    </xf>
    <xf numFmtId="0" fontId="25" fillId="0" borderId="35" xfId="0" applyFont="1" applyFill="1" applyBorder="1" applyAlignment="1">
      <alignment horizontal="center" vertical="center"/>
    </xf>
    <xf numFmtId="0" fontId="25" fillId="0" borderId="33"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36" xfId="0" applyFont="1" applyFill="1" applyBorder="1" applyAlignment="1">
      <alignment horizontal="center" vertical="center"/>
    </xf>
    <xf numFmtId="0" fontId="25" fillId="0" borderId="50"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38" fontId="25" fillId="0" borderId="37" xfId="0" applyNumberFormat="1" applyFont="1" applyFill="1" applyBorder="1" applyAlignment="1">
      <alignment horizontal="center" vertical="center"/>
    </xf>
    <xf numFmtId="38" fontId="25" fillId="0" borderId="47" xfId="0" applyNumberFormat="1" applyFont="1" applyFill="1" applyBorder="1" applyAlignment="1">
      <alignment horizontal="center" vertical="center"/>
    </xf>
    <xf numFmtId="38" fontId="25" fillId="0" borderId="41" xfId="0" applyNumberFormat="1" applyFont="1" applyFill="1" applyBorder="1" applyAlignment="1">
      <alignment horizontal="center" vertical="center"/>
    </xf>
    <xf numFmtId="38" fontId="25" fillId="0" borderId="53" xfId="0" applyNumberFormat="1" applyFont="1" applyFill="1" applyBorder="1" applyAlignment="1">
      <alignment horizontal="center" vertical="center"/>
    </xf>
    <xf numFmtId="38" fontId="25" fillId="0" borderId="38" xfId="0" applyNumberFormat="1" applyFont="1" applyFill="1" applyBorder="1" applyAlignment="1">
      <alignment horizontal="center" vertical="center"/>
    </xf>
    <xf numFmtId="0" fontId="25" fillId="0" borderId="48" xfId="0" applyFont="1" applyFill="1" applyBorder="1" applyAlignment="1">
      <alignment horizontal="center" vertical="center"/>
    </xf>
    <xf numFmtId="0" fontId="25" fillId="0" borderId="49" xfId="0" applyFont="1" applyFill="1" applyBorder="1" applyAlignment="1">
      <alignment horizontal="center" vertical="center"/>
    </xf>
    <xf numFmtId="38" fontId="25" fillId="0" borderId="37" xfId="0" applyNumberFormat="1" applyFont="1" applyBorder="1" applyAlignment="1">
      <alignment horizontal="center" vertical="center"/>
    </xf>
    <xf numFmtId="38" fontId="25" fillId="0" borderId="47" xfId="0" applyNumberFormat="1" applyFont="1" applyBorder="1" applyAlignment="1">
      <alignment horizontal="center" vertical="center"/>
    </xf>
    <xf numFmtId="38" fontId="25" fillId="0" borderId="38" xfId="0" applyNumberFormat="1" applyFont="1" applyBorder="1" applyAlignment="1">
      <alignment horizontal="center" vertical="center"/>
    </xf>
    <xf numFmtId="0" fontId="6" fillId="0" borderId="30" xfId="10" applyFont="1" applyFill="1" applyBorder="1" applyAlignment="1">
      <alignment horizontal="left" vertical="top" wrapText="1" shrinkToFit="1"/>
    </xf>
    <xf numFmtId="0" fontId="6" fillId="0" borderId="32" xfId="10" applyFont="1" applyFill="1" applyBorder="1" applyAlignment="1">
      <alignment horizontal="left" vertical="top" wrapText="1" shrinkToFit="1"/>
    </xf>
    <xf numFmtId="0" fontId="6" fillId="0" borderId="30" xfId="10" applyFont="1" applyFill="1" applyBorder="1" applyAlignment="1">
      <alignment vertical="top" wrapText="1" shrinkToFit="1"/>
    </xf>
    <xf numFmtId="0" fontId="6" fillId="0" borderId="32" xfId="10" applyFont="1" applyFill="1" applyBorder="1" applyAlignment="1">
      <alignment vertical="top" wrapText="1" shrinkToFit="1"/>
    </xf>
    <xf numFmtId="0" fontId="6" fillId="0" borderId="30" xfId="10" applyFont="1" applyFill="1" applyBorder="1" applyAlignment="1">
      <alignment horizontal="left" vertical="center" wrapText="1"/>
    </xf>
    <xf numFmtId="0" fontId="6" fillId="0" borderId="32" xfId="10" applyFont="1" applyFill="1" applyBorder="1" applyAlignment="1">
      <alignment horizontal="left" vertical="center" wrapText="1"/>
    </xf>
    <xf numFmtId="0" fontId="6" fillId="0" borderId="44" xfId="10" applyFont="1" applyFill="1" applyBorder="1" applyAlignment="1">
      <alignment horizontal="left" vertical="top" wrapText="1" shrinkToFit="1"/>
    </xf>
    <xf numFmtId="0" fontId="29" fillId="0" borderId="0" xfId="9" applyFont="1" applyFill="1" applyAlignment="1">
      <alignment horizontal="center"/>
    </xf>
    <xf numFmtId="0" fontId="10" fillId="0" borderId="56" xfId="10" applyFont="1" applyFill="1" applyBorder="1" applyAlignment="1">
      <alignment horizontal="center" vertical="center" shrinkToFit="1"/>
    </xf>
    <xf numFmtId="0" fontId="10" fillId="0" borderId="57" xfId="10" applyFont="1" applyFill="1" applyBorder="1" applyAlignment="1">
      <alignment horizontal="center" vertical="center" shrinkToFit="1"/>
    </xf>
    <xf numFmtId="0" fontId="10" fillId="0" borderId="43" xfId="10" applyFont="1" applyFill="1" applyBorder="1" applyAlignment="1">
      <alignment horizontal="center" vertical="center" shrinkToFit="1"/>
    </xf>
    <xf numFmtId="0" fontId="10" fillId="0" borderId="40" xfId="10" applyFont="1" applyFill="1" applyBorder="1" applyAlignment="1">
      <alignment horizontal="center" vertical="center"/>
    </xf>
    <xf numFmtId="0" fontId="10" fillId="0" borderId="40" xfId="10" applyFont="1" applyFill="1" applyBorder="1" applyAlignment="1">
      <alignment vertical="center"/>
    </xf>
    <xf numFmtId="49" fontId="10" fillId="0" borderId="40" xfId="10" applyNumberFormat="1" applyFont="1" applyFill="1" applyBorder="1" applyAlignment="1">
      <alignment horizontal="center" vertical="center" wrapText="1"/>
    </xf>
    <xf numFmtId="49" fontId="10" fillId="0" borderId="40" xfId="10" applyNumberFormat="1" applyFont="1" applyFill="1" applyBorder="1" applyAlignment="1">
      <alignment horizontal="center" vertical="center"/>
    </xf>
    <xf numFmtId="49" fontId="10" fillId="0" borderId="30" xfId="10" applyNumberFormat="1" applyFont="1" applyFill="1" applyBorder="1" applyAlignment="1">
      <alignment horizontal="center" vertical="center" wrapText="1"/>
    </xf>
    <xf numFmtId="49" fontId="10" fillId="0" borderId="44" xfId="10" applyNumberFormat="1" applyFont="1" applyFill="1" applyBorder="1" applyAlignment="1">
      <alignment horizontal="center" vertical="center" wrapText="1"/>
    </xf>
    <xf numFmtId="49" fontId="10" fillId="0" borderId="35" xfId="10" applyNumberFormat="1" applyFont="1" applyFill="1" applyBorder="1" applyAlignment="1">
      <alignment horizontal="center" vertical="center" wrapText="1"/>
    </xf>
    <xf numFmtId="49" fontId="10" fillId="0" borderId="38" xfId="10" applyNumberFormat="1" applyFont="1" applyFill="1" applyBorder="1" applyAlignment="1">
      <alignment horizontal="center" vertical="center" wrapText="1"/>
    </xf>
    <xf numFmtId="0" fontId="10" fillId="0" borderId="30" xfId="10" applyFont="1" applyFill="1" applyBorder="1" applyAlignment="1">
      <alignment horizontal="center" vertical="center" wrapText="1"/>
    </xf>
    <xf numFmtId="0" fontId="10" fillId="0" borderId="44" xfId="10" applyFont="1" applyFill="1" applyBorder="1" applyAlignment="1">
      <alignment horizontal="center" vertical="center" wrapText="1"/>
    </xf>
    <xf numFmtId="0" fontId="10" fillId="0" borderId="30" xfId="10" applyFont="1" applyFill="1" applyBorder="1" applyAlignment="1">
      <alignment horizontal="center" vertical="center"/>
    </xf>
    <xf numFmtId="0" fontId="10" fillId="0" borderId="44" xfId="10" applyFont="1" applyFill="1" applyBorder="1" applyAlignment="1">
      <alignment horizontal="center" vertical="center"/>
    </xf>
    <xf numFmtId="0" fontId="25" fillId="0" borderId="37" xfId="0" applyFont="1" applyBorder="1" applyAlignment="1">
      <alignment horizontal="center" vertical="center"/>
    </xf>
    <xf numFmtId="0" fontId="25" fillId="0" borderId="38"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7"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25" fillId="0" borderId="4" xfId="0" applyFont="1" applyBorder="1" applyAlignment="1">
      <alignment horizontal="center" vertical="center"/>
    </xf>
    <xf numFmtId="0" fontId="25" fillId="0" borderId="31" xfId="0" applyFont="1" applyBorder="1" applyAlignment="1">
      <alignment horizontal="center" vertical="center"/>
    </xf>
    <xf numFmtId="0" fontId="25" fillId="0" borderId="25" xfId="0" applyFont="1" applyBorder="1" applyAlignment="1">
      <alignment horizontal="center" vertical="center"/>
    </xf>
    <xf numFmtId="0" fontId="25" fillId="0" borderId="22" xfId="0" applyFont="1" applyBorder="1" applyAlignment="1">
      <alignment horizontal="center" vertical="center"/>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5" fillId="0" borderId="12" xfId="0" applyFont="1" applyBorder="1" applyAlignment="1">
      <alignment horizontal="center" vertical="center"/>
    </xf>
    <xf numFmtId="38" fontId="25" fillId="0" borderId="10" xfId="1" applyFont="1" applyFill="1" applyBorder="1" applyAlignment="1">
      <alignment horizontal="center" vertical="center"/>
    </xf>
    <xf numFmtId="38" fontId="25" fillId="0" borderId="12" xfId="1" applyFont="1" applyFill="1" applyBorder="1" applyAlignment="1">
      <alignment horizontal="center" vertical="center"/>
    </xf>
    <xf numFmtId="38" fontId="25" fillId="0" borderId="15" xfId="1" applyFont="1" applyFill="1" applyBorder="1" applyAlignment="1">
      <alignment horizontal="center" vertical="center"/>
    </xf>
    <xf numFmtId="38" fontId="25" fillId="0" borderId="16" xfId="1" applyFont="1" applyFill="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25" fillId="0" borderId="30"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7" fillId="2" borderId="9"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6" xfId="0" applyFont="1" applyFill="1" applyBorder="1" applyAlignment="1">
      <alignment horizontal="center" vertical="center" wrapText="1"/>
    </xf>
    <xf numFmtId="38" fontId="25" fillId="0" borderId="0" xfId="1" applyFont="1" applyFill="1" applyAlignment="1">
      <alignment horizontal="center" vertical="center" wrapText="1"/>
    </xf>
    <xf numFmtId="38" fontId="6" fillId="0" borderId="0" xfId="1" applyFont="1" applyFill="1" applyAlignment="1">
      <alignment horizontal="center" vertical="center"/>
    </xf>
    <xf numFmtId="0" fontId="42" fillId="0" borderId="0" xfId="0" applyFont="1" applyBorder="1" applyAlignment="1" applyProtection="1">
      <alignment horizontal="center" vertical="center" wrapText="1"/>
    </xf>
    <xf numFmtId="0" fontId="40" fillId="0" borderId="0" xfId="0" applyFont="1" applyBorder="1" applyAlignment="1">
      <alignment horizontal="center" vertical="center" wrapText="1"/>
    </xf>
    <xf numFmtId="38" fontId="4" fillId="0" borderId="0" xfId="1" applyFont="1" applyFill="1" applyBorder="1" applyAlignment="1">
      <alignment horizontal="center" vertical="center"/>
    </xf>
    <xf numFmtId="0" fontId="4" fillId="0" borderId="0" xfId="0" applyFont="1" applyBorder="1" applyAlignment="1">
      <alignment horizontal="center" vertical="center"/>
    </xf>
    <xf numFmtId="179" fontId="4" fillId="0" borderId="0" xfId="1" applyNumberFormat="1" applyFont="1" applyFill="1" applyBorder="1" applyAlignment="1">
      <alignment horizontal="center" vertical="center"/>
    </xf>
    <xf numFmtId="38" fontId="6" fillId="0" borderId="0" xfId="1" applyFont="1" applyAlignment="1">
      <alignment horizontal="center" vertical="center"/>
    </xf>
    <xf numFmtId="38" fontId="4" fillId="0" borderId="0" xfId="1" applyFont="1" applyAlignment="1">
      <alignment horizontal="center" vertical="center"/>
    </xf>
    <xf numFmtId="179" fontId="4" fillId="0" borderId="0" xfId="1" applyNumberFormat="1" applyFont="1" applyBorder="1" applyAlignment="1">
      <alignment horizontal="center" vertical="center"/>
    </xf>
    <xf numFmtId="38" fontId="4" fillId="0" borderId="0" xfId="1" applyFont="1" applyBorder="1" applyAlignment="1">
      <alignment horizontal="center" vertical="center" wrapText="1"/>
    </xf>
  </cellXfs>
  <cellStyles count="12">
    <cellStyle name="桁区切り" xfId="1" builtinId="6"/>
    <cellStyle name="桁区切り 2" xfId="4"/>
    <cellStyle name="桁区切り 6" xfId="6"/>
    <cellStyle name="標準" xfId="0" builtinId="0"/>
    <cellStyle name="標準 2" xfId="2"/>
    <cellStyle name="標準 2 2" xfId="3"/>
    <cellStyle name="標準 2 3" xfId="10"/>
    <cellStyle name="標準 3" xfId="8"/>
    <cellStyle name="標準 4" xfId="9"/>
    <cellStyle name="標準 5 2" xfId="5"/>
    <cellStyle name="標準 8" xfId="7"/>
    <cellStyle name="標準_担当部門変遷"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24</xdr:col>
      <xdr:colOff>24850</xdr:colOff>
      <xdr:row>14</xdr:row>
      <xdr:rowOff>41414</xdr:rowOff>
    </xdr:from>
    <xdr:to>
      <xdr:col>25</xdr:col>
      <xdr:colOff>16566</xdr:colOff>
      <xdr:row>17</xdr:row>
      <xdr:rowOff>140804</xdr:rowOff>
    </xdr:to>
    <xdr:sp macro="" textlink="">
      <xdr:nvSpPr>
        <xdr:cNvPr id="15" name="下矢印 14"/>
        <xdr:cNvSpPr/>
      </xdr:nvSpPr>
      <xdr:spPr>
        <a:xfrm>
          <a:off x="4398067" y="2228023"/>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180560</xdr:colOff>
      <xdr:row>14</xdr:row>
      <xdr:rowOff>23192</xdr:rowOff>
    </xdr:from>
    <xdr:to>
      <xdr:col>35</xdr:col>
      <xdr:colOff>16564</xdr:colOff>
      <xdr:row>18</xdr:row>
      <xdr:rowOff>124239</xdr:rowOff>
    </xdr:to>
    <xdr:sp macro="" textlink="">
      <xdr:nvSpPr>
        <xdr:cNvPr id="21" name="下矢印 20"/>
        <xdr:cNvSpPr/>
      </xdr:nvSpPr>
      <xdr:spPr>
        <a:xfrm>
          <a:off x="6193734" y="2160105"/>
          <a:ext cx="200439" cy="8050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173935</xdr:colOff>
      <xdr:row>21</xdr:row>
      <xdr:rowOff>33131</xdr:rowOff>
    </xdr:from>
    <xdr:to>
      <xdr:col>12</xdr:col>
      <xdr:colOff>165651</xdr:colOff>
      <xdr:row>30</xdr:row>
      <xdr:rowOff>132520</xdr:rowOff>
    </xdr:to>
    <xdr:sp macro="" textlink="">
      <xdr:nvSpPr>
        <xdr:cNvPr id="22" name="下矢印 21"/>
        <xdr:cNvSpPr/>
      </xdr:nvSpPr>
      <xdr:spPr>
        <a:xfrm>
          <a:off x="2178326" y="3155674"/>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3313</xdr:colOff>
      <xdr:row>34</xdr:row>
      <xdr:rowOff>28161</xdr:rowOff>
    </xdr:from>
    <xdr:to>
      <xdr:col>12</xdr:col>
      <xdr:colOff>177247</xdr:colOff>
      <xdr:row>37</xdr:row>
      <xdr:rowOff>127551</xdr:rowOff>
    </xdr:to>
    <xdr:sp macro="" textlink="">
      <xdr:nvSpPr>
        <xdr:cNvPr id="23" name="下矢印 22"/>
        <xdr:cNvSpPr/>
      </xdr:nvSpPr>
      <xdr:spPr>
        <a:xfrm>
          <a:off x="2189922" y="4161183"/>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28163</xdr:colOff>
      <xdr:row>14</xdr:row>
      <xdr:rowOff>36445</xdr:rowOff>
    </xdr:from>
    <xdr:to>
      <xdr:col>8</xdr:col>
      <xdr:colOff>19880</xdr:colOff>
      <xdr:row>17</xdr:row>
      <xdr:rowOff>135835</xdr:rowOff>
    </xdr:to>
    <xdr:sp macro="" textlink="">
      <xdr:nvSpPr>
        <xdr:cNvPr id="24" name="下矢印 23"/>
        <xdr:cNvSpPr/>
      </xdr:nvSpPr>
      <xdr:spPr>
        <a:xfrm>
          <a:off x="1303685" y="2189923"/>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1656</xdr:colOff>
      <xdr:row>41</xdr:row>
      <xdr:rowOff>26505</xdr:rowOff>
    </xdr:from>
    <xdr:to>
      <xdr:col>4</xdr:col>
      <xdr:colOff>175590</xdr:colOff>
      <xdr:row>44</xdr:row>
      <xdr:rowOff>125895</xdr:rowOff>
    </xdr:to>
    <xdr:sp macro="" textlink="">
      <xdr:nvSpPr>
        <xdr:cNvPr id="26" name="下矢印 25"/>
        <xdr:cNvSpPr/>
      </xdr:nvSpPr>
      <xdr:spPr>
        <a:xfrm>
          <a:off x="730526" y="5145157"/>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4970</xdr:colOff>
      <xdr:row>41</xdr:row>
      <xdr:rowOff>21535</xdr:rowOff>
    </xdr:from>
    <xdr:to>
      <xdr:col>14</xdr:col>
      <xdr:colOff>8283</xdr:colOff>
      <xdr:row>45</xdr:row>
      <xdr:rowOff>140804</xdr:rowOff>
    </xdr:to>
    <xdr:sp macro="" textlink="">
      <xdr:nvSpPr>
        <xdr:cNvPr id="27" name="下矢印 26"/>
        <xdr:cNvSpPr/>
      </xdr:nvSpPr>
      <xdr:spPr>
        <a:xfrm>
          <a:off x="2373796" y="6432274"/>
          <a:ext cx="185530" cy="7156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0</xdr:colOff>
      <xdr:row>48</xdr:row>
      <xdr:rowOff>24848</xdr:rowOff>
    </xdr:from>
    <xdr:to>
      <xdr:col>13</xdr:col>
      <xdr:colOff>173934</xdr:colOff>
      <xdr:row>51</xdr:row>
      <xdr:rowOff>124238</xdr:rowOff>
    </xdr:to>
    <xdr:sp macro="" textlink="">
      <xdr:nvSpPr>
        <xdr:cNvPr id="28" name="下矢印 27"/>
        <xdr:cNvSpPr/>
      </xdr:nvSpPr>
      <xdr:spPr>
        <a:xfrm>
          <a:off x="2368826" y="7512326"/>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177248</xdr:colOff>
      <xdr:row>21</xdr:row>
      <xdr:rowOff>36444</xdr:rowOff>
    </xdr:from>
    <xdr:to>
      <xdr:col>35</xdr:col>
      <xdr:colOff>168964</xdr:colOff>
      <xdr:row>24</xdr:row>
      <xdr:rowOff>135833</xdr:rowOff>
    </xdr:to>
    <xdr:sp macro="" textlink="">
      <xdr:nvSpPr>
        <xdr:cNvPr id="29" name="下矢印 28"/>
        <xdr:cNvSpPr/>
      </xdr:nvSpPr>
      <xdr:spPr>
        <a:xfrm>
          <a:off x="6372639" y="3158987"/>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6625</xdr:colOff>
      <xdr:row>34</xdr:row>
      <xdr:rowOff>31474</xdr:rowOff>
    </xdr:from>
    <xdr:to>
      <xdr:col>35</xdr:col>
      <xdr:colOff>180559</xdr:colOff>
      <xdr:row>37</xdr:row>
      <xdr:rowOff>130864</xdr:rowOff>
    </xdr:to>
    <xdr:sp macro="" textlink="">
      <xdr:nvSpPr>
        <xdr:cNvPr id="30" name="下矢印 29"/>
        <xdr:cNvSpPr/>
      </xdr:nvSpPr>
      <xdr:spPr>
        <a:xfrm>
          <a:off x="6384234" y="5365474"/>
          <a:ext cx="173934" cy="5466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18221</xdr:colOff>
      <xdr:row>41</xdr:row>
      <xdr:rowOff>43068</xdr:rowOff>
    </xdr:from>
    <xdr:to>
      <xdr:col>36</xdr:col>
      <xdr:colOff>9938</xdr:colOff>
      <xdr:row>45</xdr:row>
      <xdr:rowOff>1654</xdr:rowOff>
    </xdr:to>
    <xdr:sp macro="" textlink="">
      <xdr:nvSpPr>
        <xdr:cNvPr id="31" name="下矢印 30"/>
        <xdr:cNvSpPr/>
      </xdr:nvSpPr>
      <xdr:spPr>
        <a:xfrm>
          <a:off x="6395830" y="6147351"/>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99392</xdr:colOff>
      <xdr:row>28</xdr:row>
      <xdr:rowOff>24847</xdr:rowOff>
    </xdr:from>
    <xdr:to>
      <xdr:col>35</xdr:col>
      <xdr:colOff>99392</xdr:colOff>
      <xdr:row>31</xdr:row>
      <xdr:rowOff>0</xdr:rowOff>
    </xdr:to>
    <xdr:cxnSp macro="">
      <xdr:nvCxnSpPr>
        <xdr:cNvPr id="36" name="直線矢印コネクタ 35"/>
        <xdr:cNvCxnSpPr/>
      </xdr:nvCxnSpPr>
      <xdr:spPr>
        <a:xfrm>
          <a:off x="6477001" y="4157869"/>
          <a:ext cx="0" cy="53837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49696</xdr:colOff>
      <xdr:row>48</xdr:row>
      <xdr:rowOff>49698</xdr:rowOff>
    </xdr:from>
    <xdr:to>
      <xdr:col>35</xdr:col>
      <xdr:colOff>157368</xdr:colOff>
      <xdr:row>59</xdr:row>
      <xdr:rowOff>132522</xdr:rowOff>
    </xdr:to>
    <xdr:sp macro="" textlink="">
      <xdr:nvSpPr>
        <xdr:cNvPr id="38" name="屈折矢印 37"/>
        <xdr:cNvSpPr/>
      </xdr:nvSpPr>
      <xdr:spPr>
        <a:xfrm rot="5400000" flipV="1">
          <a:off x="4207566" y="6568110"/>
          <a:ext cx="1631672" cy="3023151"/>
        </a:xfrm>
        <a:prstGeom prst="bentUpArrow">
          <a:avLst>
            <a:gd name="adj1" fmla="val 6264"/>
            <a:gd name="adj2" fmla="val 4751"/>
            <a:gd name="adj3" fmla="val 100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162340</xdr:colOff>
      <xdr:row>61</xdr:row>
      <xdr:rowOff>29818</xdr:rowOff>
    </xdr:from>
    <xdr:to>
      <xdr:col>4</xdr:col>
      <xdr:colOff>154056</xdr:colOff>
      <xdr:row>64</xdr:row>
      <xdr:rowOff>129208</xdr:rowOff>
    </xdr:to>
    <xdr:sp macro="" textlink="">
      <xdr:nvSpPr>
        <xdr:cNvPr id="39" name="下矢印 38"/>
        <xdr:cNvSpPr/>
      </xdr:nvSpPr>
      <xdr:spPr>
        <a:xfrm>
          <a:off x="708992" y="7964557"/>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8282</xdr:colOff>
      <xdr:row>61</xdr:row>
      <xdr:rowOff>33131</xdr:rowOff>
    </xdr:from>
    <xdr:to>
      <xdr:col>13</xdr:col>
      <xdr:colOff>11595</xdr:colOff>
      <xdr:row>66</xdr:row>
      <xdr:rowOff>11596</xdr:rowOff>
    </xdr:to>
    <xdr:sp macro="" textlink="">
      <xdr:nvSpPr>
        <xdr:cNvPr id="41" name="下矢印 40"/>
        <xdr:cNvSpPr/>
      </xdr:nvSpPr>
      <xdr:spPr>
        <a:xfrm>
          <a:off x="2194891" y="7967870"/>
          <a:ext cx="185530" cy="68248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91111</xdr:colOff>
      <xdr:row>7</xdr:row>
      <xdr:rowOff>16567</xdr:rowOff>
    </xdr:from>
    <xdr:to>
      <xdr:col>6</xdr:col>
      <xdr:colOff>82828</xdr:colOff>
      <xdr:row>10</xdr:row>
      <xdr:rowOff>115957</xdr:rowOff>
    </xdr:to>
    <xdr:sp macro="" textlink="">
      <xdr:nvSpPr>
        <xdr:cNvPr id="72" name="下矢印 71"/>
        <xdr:cNvSpPr/>
      </xdr:nvSpPr>
      <xdr:spPr>
        <a:xfrm>
          <a:off x="1002198" y="1051893"/>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19881</xdr:colOff>
      <xdr:row>7</xdr:row>
      <xdr:rowOff>19880</xdr:rowOff>
    </xdr:from>
    <xdr:to>
      <xdr:col>17</xdr:col>
      <xdr:colOff>11597</xdr:colOff>
      <xdr:row>10</xdr:row>
      <xdr:rowOff>119270</xdr:rowOff>
    </xdr:to>
    <xdr:sp macro="" textlink="">
      <xdr:nvSpPr>
        <xdr:cNvPr id="73" name="下矢印 72"/>
        <xdr:cNvSpPr/>
      </xdr:nvSpPr>
      <xdr:spPr>
        <a:xfrm>
          <a:off x="2935359" y="1055206"/>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6629</xdr:colOff>
      <xdr:row>7</xdr:row>
      <xdr:rowOff>23193</xdr:rowOff>
    </xdr:from>
    <xdr:to>
      <xdr:col>27</xdr:col>
      <xdr:colOff>180563</xdr:colOff>
      <xdr:row>10</xdr:row>
      <xdr:rowOff>122583</xdr:rowOff>
    </xdr:to>
    <xdr:sp macro="" textlink="">
      <xdr:nvSpPr>
        <xdr:cNvPr id="74" name="下矢印 73"/>
        <xdr:cNvSpPr/>
      </xdr:nvSpPr>
      <xdr:spPr>
        <a:xfrm>
          <a:off x="4926499" y="1058519"/>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9943</xdr:colOff>
      <xdr:row>7</xdr:row>
      <xdr:rowOff>18223</xdr:rowOff>
    </xdr:from>
    <xdr:to>
      <xdr:col>39</xdr:col>
      <xdr:colOff>1660</xdr:colOff>
      <xdr:row>10</xdr:row>
      <xdr:rowOff>117613</xdr:rowOff>
    </xdr:to>
    <xdr:sp macro="" textlink="">
      <xdr:nvSpPr>
        <xdr:cNvPr id="75" name="下矢印 74"/>
        <xdr:cNvSpPr/>
      </xdr:nvSpPr>
      <xdr:spPr>
        <a:xfrm>
          <a:off x="6934204" y="1053549"/>
          <a:ext cx="173934" cy="5218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24848</xdr:colOff>
      <xdr:row>32</xdr:row>
      <xdr:rowOff>132522</xdr:rowOff>
    </xdr:from>
    <xdr:to>
      <xdr:col>30</xdr:col>
      <xdr:colOff>140804</xdr:colOff>
      <xdr:row>53</xdr:row>
      <xdr:rowOff>74543</xdr:rowOff>
    </xdr:to>
    <xdr:cxnSp macro="">
      <xdr:nvCxnSpPr>
        <xdr:cNvPr id="88" name="直線矢印コネクタ 87"/>
        <xdr:cNvCxnSpPr/>
      </xdr:nvCxnSpPr>
      <xdr:spPr>
        <a:xfrm flipV="1">
          <a:off x="3304761" y="4953000"/>
          <a:ext cx="2302565" cy="2998304"/>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workbookViewId="0">
      <selection activeCell="K42" sqref="K42"/>
    </sheetView>
  </sheetViews>
  <sheetFormatPr defaultRowHeight="12.75" x14ac:dyDescent="0.2"/>
  <sheetData/>
  <phoneticPr fontId="5"/>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53"/>
  <sheetViews>
    <sheetView zoomScaleNormal="100" workbookViewId="0">
      <pane xSplit="2" ySplit="3" topLeftCell="BX16" activePane="bottomRight" state="frozen"/>
      <selection activeCell="I37" sqref="I36:I37"/>
      <selection pane="topRight" activeCell="I37" sqref="I36:I37"/>
      <selection pane="bottomLeft" activeCell="I37" sqref="I36:I37"/>
      <selection pane="bottomRight" activeCell="L24" sqref="L24"/>
    </sheetView>
  </sheetViews>
  <sheetFormatPr defaultRowHeight="12.75" x14ac:dyDescent="0.2"/>
  <cols>
    <col min="1" max="1" width="5.1640625" style="85" customWidth="1"/>
    <col min="2" max="2" width="31.5" style="85" customWidth="1"/>
    <col min="3" max="108" width="10.83203125" style="85" customWidth="1"/>
    <col min="109" max="109" width="10" style="85" customWidth="1"/>
    <col min="110" max="121" width="9.33203125" style="85"/>
    <col min="122" max="122" width="10.5" style="85" bestFit="1" customWidth="1"/>
    <col min="123" max="16384" width="9.33203125" style="85"/>
  </cols>
  <sheetData>
    <row r="1" spans="1:108" x14ac:dyDescent="0.2">
      <c r="A1" s="85" t="s">
        <v>1875</v>
      </c>
      <c r="D1" s="85" t="s">
        <v>1876</v>
      </c>
    </row>
    <row r="2" spans="1:108" s="88" customFormat="1" x14ac:dyDescent="0.2">
      <c r="A2" s="498" t="s">
        <v>1877</v>
      </c>
      <c r="B2" s="498"/>
      <c r="C2" s="87" t="s">
        <v>111</v>
      </c>
      <c r="D2" s="87" t="s">
        <v>112</v>
      </c>
      <c r="E2" s="87" t="s">
        <v>113</v>
      </c>
      <c r="F2" s="87" t="s">
        <v>114</v>
      </c>
      <c r="G2" s="87" t="s">
        <v>115</v>
      </c>
      <c r="H2" s="223" t="s">
        <v>116</v>
      </c>
      <c r="I2" s="87" t="s">
        <v>118</v>
      </c>
      <c r="J2" s="223" t="s">
        <v>120</v>
      </c>
      <c r="K2" s="87" t="s">
        <v>122</v>
      </c>
      <c r="L2" s="87" t="s">
        <v>123</v>
      </c>
      <c r="M2" s="223" t="s">
        <v>124</v>
      </c>
      <c r="N2" s="223" t="s">
        <v>126</v>
      </c>
      <c r="O2" s="87" t="s">
        <v>128</v>
      </c>
      <c r="P2" s="87" t="s">
        <v>130</v>
      </c>
      <c r="Q2" s="87" t="s">
        <v>132</v>
      </c>
      <c r="R2" s="87" t="s">
        <v>133</v>
      </c>
      <c r="S2" s="87" t="s">
        <v>134</v>
      </c>
      <c r="T2" s="87" t="s">
        <v>136</v>
      </c>
      <c r="U2" s="87" t="s">
        <v>138</v>
      </c>
      <c r="V2" s="223" t="s">
        <v>140</v>
      </c>
      <c r="W2" s="87" t="s">
        <v>142</v>
      </c>
      <c r="X2" s="87" t="s">
        <v>143</v>
      </c>
      <c r="Y2" s="87" t="s">
        <v>145</v>
      </c>
      <c r="Z2" s="87" t="s">
        <v>147</v>
      </c>
      <c r="AA2" s="223" t="s">
        <v>149</v>
      </c>
      <c r="AB2" s="87" t="s">
        <v>151</v>
      </c>
      <c r="AC2" s="87" t="s">
        <v>153</v>
      </c>
      <c r="AD2" s="87" t="s">
        <v>155</v>
      </c>
      <c r="AE2" s="87" t="s">
        <v>157</v>
      </c>
      <c r="AF2" s="87" t="s">
        <v>158</v>
      </c>
      <c r="AG2" s="223" t="s">
        <v>159</v>
      </c>
      <c r="AH2" s="87" t="s">
        <v>161</v>
      </c>
      <c r="AI2" s="87" t="s">
        <v>163</v>
      </c>
      <c r="AJ2" s="223" t="s">
        <v>165</v>
      </c>
      <c r="AK2" s="87" t="s">
        <v>167</v>
      </c>
      <c r="AL2" s="87" t="s">
        <v>169</v>
      </c>
      <c r="AM2" s="223" t="s">
        <v>171</v>
      </c>
      <c r="AN2" s="223" t="s">
        <v>173</v>
      </c>
      <c r="AO2" s="87" t="s">
        <v>175</v>
      </c>
      <c r="AP2" s="223" t="s">
        <v>177</v>
      </c>
      <c r="AQ2" s="223" t="s">
        <v>179</v>
      </c>
      <c r="AR2" s="87" t="s">
        <v>181</v>
      </c>
      <c r="AS2" s="87" t="s">
        <v>183</v>
      </c>
      <c r="AT2" s="87" t="s">
        <v>185</v>
      </c>
      <c r="AU2" s="223" t="s">
        <v>187</v>
      </c>
      <c r="AV2" s="87" t="s">
        <v>189</v>
      </c>
      <c r="AW2" s="87" t="s">
        <v>191</v>
      </c>
      <c r="AX2" s="223" t="s">
        <v>193</v>
      </c>
      <c r="AY2" s="223" t="s">
        <v>195</v>
      </c>
      <c r="AZ2" s="223" t="s">
        <v>197</v>
      </c>
      <c r="BA2" s="223" t="s">
        <v>199</v>
      </c>
      <c r="BB2" s="87" t="s">
        <v>201</v>
      </c>
      <c r="BC2" s="223" t="s">
        <v>203</v>
      </c>
      <c r="BD2" s="223" t="s">
        <v>205</v>
      </c>
      <c r="BE2" s="223" t="s">
        <v>207</v>
      </c>
      <c r="BF2" s="87" t="s">
        <v>209</v>
      </c>
      <c r="BG2" s="87" t="s">
        <v>211</v>
      </c>
      <c r="BH2" s="87" t="s">
        <v>213</v>
      </c>
      <c r="BI2" s="87" t="s">
        <v>215</v>
      </c>
      <c r="BJ2" s="87" t="s">
        <v>217</v>
      </c>
      <c r="BK2" s="87" t="s">
        <v>218</v>
      </c>
      <c r="BL2" s="87" t="s">
        <v>220</v>
      </c>
      <c r="BM2" s="87" t="s">
        <v>222</v>
      </c>
      <c r="BN2" s="87" t="s">
        <v>224</v>
      </c>
      <c r="BO2" s="87" t="s">
        <v>226</v>
      </c>
      <c r="BP2" s="223" t="s">
        <v>228</v>
      </c>
      <c r="BQ2" s="87" t="s">
        <v>230</v>
      </c>
      <c r="BR2" s="87" t="s">
        <v>231</v>
      </c>
      <c r="BS2" s="87" t="s">
        <v>232</v>
      </c>
      <c r="BT2" s="87" t="s">
        <v>234</v>
      </c>
      <c r="BU2" s="87" t="s">
        <v>236</v>
      </c>
      <c r="BV2" s="87" t="s">
        <v>237</v>
      </c>
      <c r="BW2" s="87" t="s">
        <v>238</v>
      </c>
      <c r="BX2" s="87" t="s">
        <v>240</v>
      </c>
      <c r="BY2" s="87" t="s">
        <v>241</v>
      </c>
      <c r="BZ2" s="87" t="s">
        <v>242</v>
      </c>
      <c r="CA2" s="87" t="s">
        <v>244</v>
      </c>
      <c r="CB2" s="87" t="s">
        <v>245</v>
      </c>
      <c r="CC2" s="223" t="s">
        <v>246</v>
      </c>
      <c r="CD2" s="87" t="s">
        <v>247</v>
      </c>
      <c r="CE2" s="87" t="s">
        <v>248</v>
      </c>
      <c r="CF2" s="87" t="s">
        <v>249</v>
      </c>
      <c r="CG2" s="87" t="s">
        <v>251</v>
      </c>
      <c r="CH2" s="87" t="s">
        <v>253</v>
      </c>
      <c r="CI2" s="87" t="s">
        <v>254</v>
      </c>
      <c r="CJ2" s="87" t="s">
        <v>255</v>
      </c>
      <c r="CK2" s="87" t="s">
        <v>257</v>
      </c>
      <c r="CL2" s="87" t="s">
        <v>259</v>
      </c>
      <c r="CM2" s="87" t="s">
        <v>260</v>
      </c>
      <c r="CN2" s="87" t="s">
        <v>261</v>
      </c>
      <c r="CO2" s="87" t="s">
        <v>262</v>
      </c>
      <c r="CP2" s="87" t="s">
        <v>264</v>
      </c>
      <c r="CQ2" s="87" t="s">
        <v>266</v>
      </c>
      <c r="CR2" s="87" t="s">
        <v>267</v>
      </c>
      <c r="CS2" s="87" t="s">
        <v>269</v>
      </c>
      <c r="CT2" s="87" t="s">
        <v>270</v>
      </c>
      <c r="CU2" s="87" t="s">
        <v>271</v>
      </c>
      <c r="CV2" s="87" t="s">
        <v>273</v>
      </c>
      <c r="CW2" s="87" t="s">
        <v>274</v>
      </c>
      <c r="CX2" s="87" t="s">
        <v>275</v>
      </c>
      <c r="CY2" s="87" t="s">
        <v>277</v>
      </c>
      <c r="CZ2" s="87" t="s">
        <v>278</v>
      </c>
      <c r="DA2" s="87" t="s">
        <v>279</v>
      </c>
      <c r="DB2" s="87" t="s">
        <v>280</v>
      </c>
      <c r="DC2" s="87" t="s">
        <v>281</v>
      </c>
      <c r="DD2" s="87" t="s">
        <v>289</v>
      </c>
    </row>
    <row r="3" spans="1:108" x14ac:dyDescent="0.2">
      <c r="A3" s="498"/>
      <c r="B3" s="498"/>
      <c r="C3" s="84" t="s">
        <v>1878</v>
      </c>
      <c r="D3" s="84" t="s">
        <v>1879</v>
      </c>
      <c r="E3" s="84" t="s">
        <v>1442</v>
      </c>
      <c r="F3" s="84" t="s">
        <v>1880</v>
      </c>
      <c r="G3" s="84" t="s">
        <v>1881</v>
      </c>
      <c r="H3" s="344" t="s">
        <v>1882</v>
      </c>
      <c r="I3" s="84" t="s">
        <v>1883</v>
      </c>
      <c r="J3" s="344" t="s">
        <v>1884</v>
      </c>
      <c r="K3" s="84" t="s">
        <v>1885</v>
      </c>
      <c r="L3" s="84" t="s">
        <v>1886</v>
      </c>
      <c r="M3" s="344" t="s">
        <v>1887</v>
      </c>
      <c r="N3" s="344" t="s">
        <v>1888</v>
      </c>
      <c r="O3" s="84" t="s">
        <v>1889</v>
      </c>
      <c r="P3" s="84" t="s">
        <v>1890</v>
      </c>
      <c r="Q3" s="84" t="s">
        <v>1891</v>
      </c>
      <c r="R3" s="84" t="s">
        <v>1892</v>
      </c>
      <c r="S3" s="84" t="s">
        <v>1893</v>
      </c>
      <c r="T3" s="84" t="s">
        <v>1894</v>
      </c>
      <c r="U3" s="84" t="s">
        <v>1895</v>
      </c>
      <c r="V3" s="344" t="s">
        <v>1896</v>
      </c>
      <c r="W3" s="84" t="s">
        <v>1897</v>
      </c>
      <c r="X3" s="84" t="s">
        <v>1898</v>
      </c>
      <c r="Y3" s="84" t="s">
        <v>1899</v>
      </c>
      <c r="Z3" s="84" t="s">
        <v>1900</v>
      </c>
      <c r="AA3" s="344" t="s">
        <v>1901</v>
      </c>
      <c r="AB3" s="84" t="s">
        <v>1902</v>
      </c>
      <c r="AC3" s="84" t="s">
        <v>1903</v>
      </c>
      <c r="AD3" s="84" t="s">
        <v>1904</v>
      </c>
      <c r="AE3" s="84" t="s">
        <v>1905</v>
      </c>
      <c r="AF3" s="84" t="s">
        <v>1906</v>
      </c>
      <c r="AG3" s="344" t="s">
        <v>1907</v>
      </c>
      <c r="AH3" s="84" t="s">
        <v>1908</v>
      </c>
      <c r="AI3" s="84" t="s">
        <v>1909</v>
      </c>
      <c r="AJ3" s="344" t="s">
        <v>1910</v>
      </c>
      <c r="AK3" s="84" t="s">
        <v>1911</v>
      </c>
      <c r="AL3" s="84" t="s">
        <v>1912</v>
      </c>
      <c r="AM3" s="344" t="s">
        <v>1913</v>
      </c>
      <c r="AN3" s="344" t="s">
        <v>1914</v>
      </c>
      <c r="AO3" s="84" t="s">
        <v>1915</v>
      </c>
      <c r="AP3" s="344" t="s">
        <v>1916</v>
      </c>
      <c r="AQ3" s="344" t="s">
        <v>1917</v>
      </c>
      <c r="AR3" s="84" t="s">
        <v>1918</v>
      </c>
      <c r="AS3" s="84" t="s">
        <v>1919</v>
      </c>
      <c r="AT3" s="84" t="s">
        <v>1920</v>
      </c>
      <c r="AU3" s="344" t="s">
        <v>1921</v>
      </c>
      <c r="AV3" s="84" t="s">
        <v>1922</v>
      </c>
      <c r="AW3" s="84" t="s">
        <v>1923</v>
      </c>
      <c r="AX3" s="344" t="s">
        <v>1924</v>
      </c>
      <c r="AY3" s="344" t="s">
        <v>1925</v>
      </c>
      <c r="AZ3" s="344" t="s">
        <v>1926</v>
      </c>
      <c r="BA3" s="344" t="s">
        <v>1927</v>
      </c>
      <c r="BB3" s="84" t="s">
        <v>1928</v>
      </c>
      <c r="BC3" s="344" t="s">
        <v>1929</v>
      </c>
      <c r="BD3" s="344" t="s">
        <v>1930</v>
      </c>
      <c r="BE3" s="344" t="s">
        <v>1931</v>
      </c>
      <c r="BF3" s="84" t="s">
        <v>1932</v>
      </c>
      <c r="BG3" s="84" t="s">
        <v>1933</v>
      </c>
      <c r="BH3" s="84" t="s">
        <v>1934</v>
      </c>
      <c r="BI3" s="84" t="s">
        <v>1935</v>
      </c>
      <c r="BJ3" s="84" t="s">
        <v>1936</v>
      </c>
      <c r="BK3" s="84" t="s">
        <v>1937</v>
      </c>
      <c r="BL3" s="84" t="s">
        <v>1938</v>
      </c>
      <c r="BM3" s="84" t="s">
        <v>1939</v>
      </c>
      <c r="BN3" s="84" t="s">
        <v>1940</v>
      </c>
      <c r="BO3" s="84" t="s">
        <v>1941</v>
      </c>
      <c r="BP3" s="344" t="s">
        <v>1942</v>
      </c>
      <c r="BQ3" s="84" t="s">
        <v>1943</v>
      </c>
      <c r="BR3" s="84" t="s">
        <v>1944</v>
      </c>
      <c r="BS3" s="84" t="s">
        <v>1945</v>
      </c>
      <c r="BT3" s="84" t="s">
        <v>1946</v>
      </c>
      <c r="BU3" s="84" t="s">
        <v>1947</v>
      </c>
      <c r="BV3" s="84" t="s">
        <v>1948</v>
      </c>
      <c r="BW3" s="84" t="s">
        <v>1949</v>
      </c>
      <c r="BX3" s="84" t="s">
        <v>1950</v>
      </c>
      <c r="BY3" s="84" t="s">
        <v>1951</v>
      </c>
      <c r="BZ3" s="84" t="s">
        <v>1952</v>
      </c>
      <c r="CA3" s="84" t="s">
        <v>1953</v>
      </c>
      <c r="CB3" s="84" t="s">
        <v>1954</v>
      </c>
      <c r="CC3" s="344" t="s">
        <v>1955</v>
      </c>
      <c r="CD3" s="84" t="s">
        <v>1956</v>
      </c>
      <c r="CE3" s="84" t="s">
        <v>1957</v>
      </c>
      <c r="CF3" s="84" t="s">
        <v>1958</v>
      </c>
      <c r="CG3" s="84" t="s">
        <v>1959</v>
      </c>
      <c r="CH3" s="84" t="s">
        <v>1960</v>
      </c>
      <c r="CI3" s="84" t="s">
        <v>1961</v>
      </c>
      <c r="CJ3" s="84" t="s">
        <v>1962</v>
      </c>
      <c r="CK3" s="84" t="s">
        <v>1963</v>
      </c>
      <c r="CL3" s="84" t="s">
        <v>1964</v>
      </c>
      <c r="CM3" s="84" t="s">
        <v>1965</v>
      </c>
      <c r="CN3" s="84" t="s">
        <v>1966</v>
      </c>
      <c r="CO3" s="84" t="s">
        <v>1967</v>
      </c>
      <c r="CP3" s="84" t="s">
        <v>1968</v>
      </c>
      <c r="CQ3" s="84" t="s">
        <v>1969</v>
      </c>
      <c r="CR3" s="84" t="s">
        <v>1970</v>
      </c>
      <c r="CS3" s="84" t="s">
        <v>1971</v>
      </c>
      <c r="CT3" s="84" t="s">
        <v>1972</v>
      </c>
      <c r="CU3" s="84" t="s">
        <v>1973</v>
      </c>
      <c r="CV3" s="84" t="s">
        <v>1974</v>
      </c>
      <c r="CW3" s="84" t="s">
        <v>1975</v>
      </c>
      <c r="CX3" s="84" t="s">
        <v>1976</v>
      </c>
      <c r="CY3" s="84" t="s">
        <v>1977</v>
      </c>
      <c r="CZ3" s="84" t="s">
        <v>1978</v>
      </c>
      <c r="DA3" s="84" t="s">
        <v>1979</v>
      </c>
      <c r="DB3" s="84" t="s">
        <v>1980</v>
      </c>
      <c r="DC3" s="84" t="s">
        <v>1981</v>
      </c>
      <c r="DD3" s="84" t="s">
        <v>1982</v>
      </c>
    </row>
    <row r="4" spans="1:108" s="113" customFormat="1" ht="12.75" customHeight="1" x14ac:dyDescent="0.2">
      <c r="A4" s="111" t="s">
        <v>241</v>
      </c>
      <c r="B4" s="111" t="s">
        <v>1951</v>
      </c>
      <c r="C4" s="113">
        <v>6.6508347298746505E-5</v>
      </c>
      <c r="D4" s="113">
        <v>4.9707793945451175E-5</v>
      </c>
      <c r="E4" s="113">
        <v>3.0018245143044123E-4</v>
      </c>
      <c r="F4" s="113">
        <v>2.2993948973851647E-4</v>
      </c>
      <c r="G4" s="113">
        <v>2.8233419054256027E-4</v>
      </c>
      <c r="H4" s="224">
        <f>'投入係数（国表）'!H78</f>
        <v>9.2892100000000009E-3</v>
      </c>
      <c r="I4" s="113">
        <v>1.465776893672794E-3</v>
      </c>
      <c r="J4" s="224">
        <f>'投入係数（国表）'!J78</f>
        <v>5.1610800000000002E-3</v>
      </c>
      <c r="K4" s="113">
        <v>3.262632395841729E-4</v>
      </c>
      <c r="L4" s="113">
        <v>2.0053418250551064E-4</v>
      </c>
      <c r="M4" s="224">
        <f>'投入係数（国表）'!M78</f>
        <v>3.6037000000000005E-4</v>
      </c>
      <c r="N4" s="224">
        <f>'投入係数（国表）'!N78</f>
        <v>1.5731E-4</v>
      </c>
      <c r="O4" s="113">
        <v>1.2185326857597145E-3</v>
      </c>
      <c r="P4" s="113">
        <v>7.3576101556188536E-4</v>
      </c>
      <c r="Q4" s="113">
        <v>5.551477780030721E-4</v>
      </c>
      <c r="R4" s="113">
        <v>4.3244893217919472E-4</v>
      </c>
      <c r="S4" s="113">
        <v>3.3110763503370062E-4</v>
      </c>
      <c r="T4" s="113">
        <v>6.789474796192117E-4</v>
      </c>
      <c r="U4" s="113">
        <v>1.6733144263095592E-3</v>
      </c>
      <c r="V4" s="224">
        <f>'投入係数（国表）'!V78</f>
        <v>5.6357999999999994E-4</v>
      </c>
      <c r="W4" s="113">
        <v>8.1999093484734617E-4</v>
      </c>
      <c r="X4" s="113">
        <v>8.3091100140907461E-4</v>
      </c>
      <c r="Y4" s="113">
        <v>4.3933767846106547E-4</v>
      </c>
      <c r="Z4" s="113">
        <v>5.6775015597132006E-4</v>
      </c>
      <c r="AA4" s="224">
        <f>'投入係数（国表）'!AA78</f>
        <v>3.7961299999999996E-3</v>
      </c>
      <c r="AB4" s="113">
        <v>1.1194863393182166E-3</v>
      </c>
      <c r="AC4" s="113">
        <v>8.1107179681470238E-6</v>
      </c>
      <c r="AD4" s="113">
        <v>7.3671309961503622E-4</v>
      </c>
      <c r="AE4" s="113">
        <v>1.1541936707016053E-3</v>
      </c>
      <c r="AF4" s="113">
        <v>1.0809002791327309E-3</v>
      </c>
      <c r="AG4" s="224">
        <f>'投入係数（国表）'!AG78</f>
        <v>5.622E-4</v>
      </c>
      <c r="AH4" s="113">
        <v>8.0892238786533957E-4</v>
      </c>
      <c r="AI4" s="113">
        <v>5.097139670710739E-4</v>
      </c>
      <c r="AJ4" s="224">
        <f>'投入係数（国表）'!AJ78</f>
        <v>1.8795800000000001E-3</v>
      </c>
      <c r="AK4" s="113">
        <v>4.2694915287254543E-3</v>
      </c>
      <c r="AL4" s="113">
        <v>2.1946148506675408E-4</v>
      </c>
      <c r="AM4" s="224">
        <f>'投入係数（国表）'!AM78</f>
        <v>6.9884333333333326E-4</v>
      </c>
      <c r="AN4" s="224">
        <f>'投入係数（国表）'!AN78</f>
        <v>9.3352000000000007E-4</v>
      </c>
      <c r="AO4" s="113">
        <v>2.1380308558612126E-4</v>
      </c>
      <c r="AP4" s="224">
        <f>'投入係数（国表）'!AP78</f>
        <v>6.5775000000000002E-4</v>
      </c>
      <c r="AQ4" s="224">
        <f>'投入係数（国表）'!AQ78</f>
        <v>1.10553E-3</v>
      </c>
      <c r="AR4" s="113">
        <v>1.6321198449172232E-3</v>
      </c>
      <c r="AS4" s="113">
        <v>5.8669934253399584E-4</v>
      </c>
      <c r="AT4" s="113">
        <v>1.5199573598199626E-3</v>
      </c>
      <c r="AU4" s="224">
        <f>'投入係数（国表）'!AU78</f>
        <v>2.89771E-3</v>
      </c>
      <c r="AV4" s="113">
        <v>1.4365345489729491E-3</v>
      </c>
      <c r="AW4" s="113">
        <v>2.6358218020427278E-3</v>
      </c>
      <c r="AX4" s="224">
        <f>'投入係数（国表）'!AX78</f>
        <v>1.0335699999999999E-3</v>
      </c>
      <c r="AY4" s="224">
        <f>'投入係数（国表）'!AY78</f>
        <v>2.3949099999999997E-3</v>
      </c>
      <c r="AZ4" s="224">
        <f>'投入係数（国表）'!AZ78</f>
        <v>5.1264150000000005E-3</v>
      </c>
      <c r="BA4" s="224">
        <f>'投入係数（国表）'!BA78</f>
        <v>2.6293700000000002E-3</v>
      </c>
      <c r="BB4" s="113">
        <v>1.7938474290187059E-3</v>
      </c>
      <c r="BC4" s="224">
        <f>'投入係数（国表）'!BC78</f>
        <v>4.7429999999999993E-4</v>
      </c>
      <c r="BD4" s="224">
        <f>'投入係数（国表）'!BD78</f>
        <v>3.3461500000000002E-4</v>
      </c>
      <c r="BE4" s="224">
        <f>'投入係数（国表）'!BE78</f>
        <v>3.8714000000000001E-4</v>
      </c>
      <c r="BF4" s="113">
        <v>3.1521074775389219E-3</v>
      </c>
      <c r="BG4" s="113">
        <v>5.7132964186245889E-4</v>
      </c>
      <c r="BH4" s="113">
        <v>1.6598055974283944E-3</v>
      </c>
      <c r="BI4" s="113">
        <v>6.351029963319421E-4</v>
      </c>
      <c r="BJ4" s="113">
        <v>1.7002660977687444E-5</v>
      </c>
      <c r="BK4" s="113">
        <v>8.0864146914140349E-4</v>
      </c>
      <c r="BL4" s="113">
        <v>9.8704877363935671E-4</v>
      </c>
      <c r="BM4" s="113">
        <v>1.1109680604323284E-3</v>
      </c>
      <c r="BN4" s="113">
        <v>5.4439165502095683E-4</v>
      </c>
      <c r="BO4" s="113">
        <v>1.1044043040940062E-4</v>
      </c>
      <c r="BP4" s="224">
        <f>'投入係数（国表）'!BP78</f>
        <v>6.5142499999999996E-4</v>
      </c>
      <c r="BQ4" s="113">
        <v>9.1280602712445573E-4</v>
      </c>
      <c r="BR4" s="113">
        <v>5.1407316128150287E-3</v>
      </c>
      <c r="BS4" s="113">
        <v>5.6008297454260081E-3</v>
      </c>
      <c r="BT4" s="113">
        <v>1.4665024003467056E-3</v>
      </c>
      <c r="BU4" s="113">
        <v>7.8270589849202751E-3</v>
      </c>
      <c r="BV4" s="113">
        <v>9.0620407947644506E-5</v>
      </c>
      <c r="BW4" s="113">
        <v>4.858606091826546E-5</v>
      </c>
      <c r="BX4" s="113">
        <v>4.4720515988297907E-7</v>
      </c>
      <c r="BY4" s="113">
        <v>7.9503192367312711E-4</v>
      </c>
      <c r="BZ4" s="113">
        <v>7.879059943605795E-3</v>
      </c>
      <c r="CA4" s="113">
        <v>1.9663568883623271E-3</v>
      </c>
      <c r="CB4" s="113">
        <v>3.0377347818302302E-3</v>
      </c>
      <c r="CC4" s="224">
        <f>'投入係数（国表）'!CC78</f>
        <v>6.8307000000000003E-4</v>
      </c>
      <c r="CD4" s="113">
        <v>4.312666186512608E-3</v>
      </c>
      <c r="CE4" s="113">
        <v>1.233486045263086E-3</v>
      </c>
      <c r="CF4" s="113">
        <v>9.2517216157864089E-3</v>
      </c>
      <c r="CG4" s="113">
        <v>9.1644198437573548E-4</v>
      </c>
      <c r="CH4" s="113">
        <v>2.7791782093852823E-3</v>
      </c>
      <c r="CI4" s="113">
        <v>4.3061087172668574E-4</v>
      </c>
      <c r="CJ4" s="113">
        <v>1.9577971996841016E-3</v>
      </c>
      <c r="CK4" s="113">
        <v>1.8448298720620923E-3</v>
      </c>
      <c r="CL4" s="113">
        <v>3.2078743044002787E-3</v>
      </c>
      <c r="CM4" s="113">
        <v>1.8293582756299905E-3</v>
      </c>
      <c r="CN4" s="113">
        <v>3.2558823266234395E-3</v>
      </c>
      <c r="CO4" s="113">
        <v>1.1858412833696702E-3</v>
      </c>
      <c r="CP4" s="113">
        <v>6.6379196531391035E-4</v>
      </c>
      <c r="CQ4" s="113">
        <v>9.4741662084625426E-4</v>
      </c>
      <c r="CR4" s="113">
        <v>2.57929025802292E-3</v>
      </c>
      <c r="CS4" s="113">
        <v>6.6477830959382094E-4</v>
      </c>
      <c r="CT4" s="113">
        <v>1.0544429389354362E-3</v>
      </c>
      <c r="CU4" s="113">
        <v>7.6896776442299264E-4</v>
      </c>
      <c r="CV4" s="113">
        <v>1.0340959300522718E-3</v>
      </c>
      <c r="CW4" s="113">
        <v>1.3042542062758748E-3</v>
      </c>
      <c r="CX4" s="113">
        <v>1.1863953017807903E-3</v>
      </c>
      <c r="CY4" s="113">
        <v>7.2192279139130964E-4</v>
      </c>
      <c r="CZ4" s="113">
        <v>8.9564779378631756E-4</v>
      </c>
      <c r="DA4" s="113">
        <v>1.4397019433155514E-3</v>
      </c>
      <c r="DB4" s="113">
        <v>3.9735914079443754E-4</v>
      </c>
      <c r="DC4" s="113">
        <v>1.8618230974559845E-5</v>
      </c>
      <c r="DD4" s="113">
        <v>1.0900817484135784E-3</v>
      </c>
    </row>
    <row r="5" spans="1:108" s="113" customFormat="1" ht="12.75" customHeight="1" x14ac:dyDescent="0.2">
      <c r="A5" s="111" t="s">
        <v>242</v>
      </c>
      <c r="B5" s="111" t="s">
        <v>1952</v>
      </c>
      <c r="C5" s="113">
        <v>5.3917254559797869E-3</v>
      </c>
      <c r="D5" s="113">
        <v>4.0086623137741986E-2</v>
      </c>
      <c r="E5" s="113">
        <v>5.8504205026804201E-3</v>
      </c>
      <c r="F5" s="113">
        <v>8.0942499768931198E-3</v>
      </c>
      <c r="G5" s="113">
        <v>2.2973322156290051E-3</v>
      </c>
      <c r="H5" s="224">
        <f>'投入係数（国表）'!H79</f>
        <v>1.197989E-2</v>
      </c>
      <c r="I5" s="113">
        <v>6.4547819305323809E-3</v>
      </c>
      <c r="J5" s="224">
        <f>'投入係数（国表）'!J79</f>
        <v>8.5456500000000001E-3</v>
      </c>
      <c r="K5" s="113">
        <v>9.2958381093408704E-3</v>
      </c>
      <c r="L5" s="113">
        <v>8.7685162477142975E-3</v>
      </c>
      <c r="M5" s="224">
        <f>'投入係数（国表）'!M79</f>
        <v>2.5443880000000002E-2</v>
      </c>
      <c r="N5" s="224">
        <f>'投入係数（国表）'!N79</f>
        <v>2.90836E-3</v>
      </c>
      <c r="O5" s="113">
        <v>1.0947293258630473E-2</v>
      </c>
      <c r="P5" s="113">
        <v>6.0445843838952042E-3</v>
      </c>
      <c r="Q5" s="113">
        <v>1.2712819522880114E-2</v>
      </c>
      <c r="R5" s="113">
        <v>1.4184305031566707E-2</v>
      </c>
      <c r="S5" s="113">
        <v>8.5988075575178808E-3</v>
      </c>
      <c r="T5" s="113">
        <v>1.0648041277773785E-2</v>
      </c>
      <c r="U5" s="113">
        <v>8.258959289520116E-3</v>
      </c>
      <c r="V5" s="224">
        <f>'投入係数（国表）'!V79</f>
        <v>1.193462E-2</v>
      </c>
      <c r="W5" s="113">
        <v>1.1701142397568932E-2</v>
      </c>
      <c r="X5" s="113">
        <v>1.2247596764975608E-2</v>
      </c>
      <c r="Y5" s="113">
        <v>6.9526487929689271E-3</v>
      </c>
      <c r="Z5" s="113">
        <v>5.9633102636304737E-3</v>
      </c>
      <c r="AA5" s="224">
        <f>'投入係数（国表）'!AA79</f>
        <v>9.315180000000001E-3</v>
      </c>
      <c r="AB5" s="113">
        <v>1.2408165144355455E-2</v>
      </c>
      <c r="AC5" s="113">
        <v>2.92924480415204E-4</v>
      </c>
      <c r="AD5" s="113">
        <v>4.5509679866165706E-2</v>
      </c>
      <c r="AE5" s="113">
        <v>5.5383836048753538E-3</v>
      </c>
      <c r="AF5" s="113">
        <v>9.3895650252845062E-3</v>
      </c>
      <c r="AG5" s="224">
        <f>'投入係数（国表）'!AG79</f>
        <v>1.2698604999999998E-2</v>
      </c>
      <c r="AH5" s="113">
        <v>1.0914163489363228E-2</v>
      </c>
      <c r="AI5" s="113">
        <v>1.161337372264438E-2</v>
      </c>
      <c r="AJ5" s="224">
        <f>'投入係数（国表）'!AJ79</f>
        <v>1.652524E-2</v>
      </c>
      <c r="AK5" s="113">
        <v>2.0102239260297514E-2</v>
      </c>
      <c r="AL5" s="113">
        <v>5.4866610622457358E-3</v>
      </c>
      <c r="AM5" s="224">
        <f>'投入係数（国表）'!AM79</f>
        <v>8.3817533333333336E-3</v>
      </c>
      <c r="AN5" s="224">
        <f>'投入係数（国表）'!AN79</f>
        <v>2.7200100000000008E-2</v>
      </c>
      <c r="AO5" s="113">
        <v>1.8963363645266719E-2</v>
      </c>
      <c r="AP5" s="224">
        <f>'投入係数（国表）'!AP79</f>
        <v>9.0493199999999996E-3</v>
      </c>
      <c r="AQ5" s="224">
        <f>'投入係数（国表）'!AQ79</f>
        <v>1.2954345000000003E-2</v>
      </c>
      <c r="AR5" s="113">
        <v>8.3464348247443837E-3</v>
      </c>
      <c r="AS5" s="113">
        <v>8.1431714861015438E-3</v>
      </c>
      <c r="AT5" s="113">
        <v>8.7317410073182739E-3</v>
      </c>
      <c r="AU5" s="224">
        <f>'投入係数（国表）'!AU79</f>
        <v>1.04666E-2</v>
      </c>
      <c r="AV5" s="113">
        <v>9.4123862376152157E-3</v>
      </c>
      <c r="AW5" s="113">
        <v>1.0144902932232592E-2</v>
      </c>
      <c r="AX5" s="224">
        <f>'投入係数（国表）'!AX79</f>
        <v>1.088422E-2</v>
      </c>
      <c r="AY5" s="224">
        <f>'投入係数（国表）'!AY79</f>
        <v>9.6778999999999997E-3</v>
      </c>
      <c r="AZ5" s="224">
        <f>'投入係数（国表）'!AZ79</f>
        <v>7.532244999999999E-3</v>
      </c>
      <c r="BA5" s="224">
        <f>'投入係数（国表）'!BA79</f>
        <v>1.0086089999999999E-2</v>
      </c>
      <c r="BB5" s="113">
        <v>5.8655828202532172E-3</v>
      </c>
      <c r="BC5" s="224">
        <f>'投入係数（国表）'!BC79</f>
        <v>1.204362E-2</v>
      </c>
      <c r="BD5" s="224">
        <f>'投入係数（国表）'!BD79</f>
        <v>1.1663265000000001E-2</v>
      </c>
      <c r="BE5" s="224">
        <f>'投入係数（国表）'!BE79</f>
        <v>7.8708200000000006E-3</v>
      </c>
      <c r="BF5" s="113">
        <v>7.0698922927826093E-3</v>
      </c>
      <c r="BG5" s="113">
        <v>5.9841631037772782E-3</v>
      </c>
      <c r="BH5" s="113">
        <v>8.2118052013899125E-3</v>
      </c>
      <c r="BI5" s="113">
        <v>7.9189726875566659E-3</v>
      </c>
      <c r="BJ5" s="113">
        <v>0.1642566341235627</v>
      </c>
      <c r="BK5" s="113">
        <v>1.5370228130202458E-2</v>
      </c>
      <c r="BL5" s="113">
        <v>1.5812948018162687E-2</v>
      </c>
      <c r="BM5" s="113">
        <v>1.5700823848693556E-2</v>
      </c>
      <c r="BN5" s="113">
        <v>1.8932877240736327E-2</v>
      </c>
      <c r="BO5" s="113">
        <v>2.6911304491065271E-3</v>
      </c>
      <c r="BP5" s="224">
        <f>'投入係数（国表）'!BP79</f>
        <v>1.3126539999999999E-2</v>
      </c>
      <c r="BQ5" s="113">
        <v>3.6473537494003455E-3</v>
      </c>
      <c r="BR5" s="113">
        <v>1.1344950664466833E-2</v>
      </c>
      <c r="BS5" s="113">
        <v>4.2005052851832167E-3</v>
      </c>
      <c r="BT5" s="113">
        <v>2.92703855414043E-3</v>
      </c>
      <c r="BU5" s="113">
        <v>7.4169031055974707E-3</v>
      </c>
      <c r="BV5" s="113">
        <v>2.4698311138072267E-4</v>
      </c>
      <c r="BW5" s="113">
        <v>4.0197050096911426E-4</v>
      </c>
      <c r="BX5" s="113">
        <v>3.2560386440363853E-5</v>
      </c>
      <c r="BY5" s="113">
        <v>1.0155799047502061E-3</v>
      </c>
      <c r="BZ5" s="113">
        <v>3.563942970405843E-2</v>
      </c>
      <c r="CA5" s="113">
        <v>8.7234819227932098E-3</v>
      </c>
      <c r="CB5" s="113">
        <v>5.8403179339496392E-3</v>
      </c>
      <c r="CC5" s="224">
        <f>'投入係数（国表）'!CC79</f>
        <v>3.4679999999999997E-3</v>
      </c>
      <c r="CD5" s="113">
        <v>2.1447523455016579E-3</v>
      </c>
      <c r="CE5" s="113">
        <v>2.4065520761510188E-3</v>
      </c>
      <c r="CF5" s="113">
        <v>6.589215269066559E-2</v>
      </c>
      <c r="CG5" s="113">
        <v>6.0743317788594722E-3</v>
      </c>
      <c r="CH5" s="113">
        <v>2.9541941551102981E-3</v>
      </c>
      <c r="CI5" s="113">
        <v>3.0580328381932483E-3</v>
      </c>
      <c r="CJ5" s="113">
        <v>5.1850118951020235E-3</v>
      </c>
      <c r="CK5" s="113">
        <v>1.3869759136860511E-2</v>
      </c>
      <c r="CL5" s="113">
        <v>5.1425289312012901E-3</v>
      </c>
      <c r="CM5" s="113">
        <v>1.8492331092047202E-3</v>
      </c>
      <c r="CN5" s="113">
        <v>6.7129891321427064E-3</v>
      </c>
      <c r="CO5" s="113">
        <v>6.0812287272262273E-3</v>
      </c>
      <c r="CP5" s="113">
        <v>4.3737209117540692E-3</v>
      </c>
      <c r="CQ5" s="113">
        <v>3.2912463716581646E-3</v>
      </c>
      <c r="CR5" s="113">
        <v>7.6457732979702724E-3</v>
      </c>
      <c r="CS5" s="113">
        <v>1.8309578189811355E-3</v>
      </c>
      <c r="CT5" s="113">
        <v>1.9713848314276408E-3</v>
      </c>
      <c r="CU5" s="113">
        <v>1.0179629190975602E-2</v>
      </c>
      <c r="CV5" s="113">
        <v>2.5018525500814215E-3</v>
      </c>
      <c r="CW5" s="113">
        <v>3.1719927988936507E-3</v>
      </c>
      <c r="CX5" s="113">
        <v>1.0401824517632857E-2</v>
      </c>
      <c r="CY5" s="113">
        <v>6.3419564873313933E-3</v>
      </c>
      <c r="CZ5" s="113">
        <v>2.2217761077124353E-3</v>
      </c>
      <c r="DA5" s="113">
        <v>1.4094241229670451E-2</v>
      </c>
      <c r="DB5" s="113">
        <v>3.407915655060724E-2</v>
      </c>
      <c r="DC5" s="113">
        <v>6.6602037819780857E-2</v>
      </c>
      <c r="DD5" s="113">
        <v>7.2575293724960093E-3</v>
      </c>
    </row>
    <row r="6" spans="1:108" s="113" customFormat="1" ht="12.75" customHeight="1" x14ac:dyDescent="0.2">
      <c r="A6" s="111" t="s">
        <v>244</v>
      </c>
      <c r="B6" s="111" t="s">
        <v>1953</v>
      </c>
      <c r="C6" s="113">
        <v>0</v>
      </c>
      <c r="D6" s="113">
        <v>0</v>
      </c>
      <c r="E6" s="113">
        <v>0</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13">
        <v>0</v>
      </c>
      <c r="AF6" s="113">
        <v>0</v>
      </c>
      <c r="AG6" s="113">
        <v>0</v>
      </c>
      <c r="AH6" s="113">
        <v>0</v>
      </c>
      <c r="AI6" s="113">
        <v>0</v>
      </c>
      <c r="AJ6" s="113">
        <v>0</v>
      </c>
      <c r="AK6" s="113">
        <v>0</v>
      </c>
      <c r="AL6" s="113">
        <v>0</v>
      </c>
      <c r="AM6" s="113">
        <v>0</v>
      </c>
      <c r="AN6" s="113">
        <v>0</v>
      </c>
      <c r="AO6" s="113">
        <v>0</v>
      </c>
      <c r="AP6" s="113">
        <v>0</v>
      </c>
      <c r="AQ6" s="113">
        <v>0</v>
      </c>
      <c r="AR6" s="113">
        <v>0</v>
      </c>
      <c r="AS6" s="113">
        <v>0</v>
      </c>
      <c r="AT6" s="113">
        <v>0</v>
      </c>
      <c r="AU6" s="113">
        <v>0</v>
      </c>
      <c r="AV6" s="113">
        <v>0</v>
      </c>
      <c r="AW6" s="113">
        <v>0</v>
      </c>
      <c r="AX6" s="113">
        <v>0</v>
      </c>
      <c r="AY6" s="113">
        <v>0</v>
      </c>
      <c r="AZ6" s="113">
        <v>0</v>
      </c>
      <c r="BA6" s="113">
        <v>0</v>
      </c>
      <c r="BB6" s="113">
        <v>0</v>
      </c>
      <c r="BC6" s="113">
        <v>0</v>
      </c>
      <c r="BD6" s="113">
        <v>0</v>
      </c>
      <c r="BE6" s="113">
        <v>0</v>
      </c>
      <c r="BF6" s="113">
        <v>0</v>
      </c>
      <c r="BG6" s="113">
        <v>0</v>
      </c>
      <c r="BH6" s="113">
        <v>0</v>
      </c>
      <c r="BI6" s="113">
        <v>0</v>
      </c>
      <c r="BJ6" s="113">
        <v>0</v>
      </c>
      <c r="BK6" s="113">
        <v>0</v>
      </c>
      <c r="BL6" s="113">
        <v>0</v>
      </c>
      <c r="BM6" s="113">
        <v>0</v>
      </c>
      <c r="BN6" s="113">
        <v>0</v>
      </c>
      <c r="BO6" s="113">
        <v>0</v>
      </c>
      <c r="BP6" s="113">
        <v>0</v>
      </c>
      <c r="BQ6" s="113">
        <v>0</v>
      </c>
      <c r="BR6" s="113">
        <v>0</v>
      </c>
      <c r="BS6" s="113">
        <v>0</v>
      </c>
      <c r="BT6" s="113">
        <v>0</v>
      </c>
      <c r="BU6" s="113">
        <v>0</v>
      </c>
      <c r="BV6" s="113">
        <v>0</v>
      </c>
      <c r="BW6" s="113">
        <v>0</v>
      </c>
      <c r="BX6" s="113">
        <v>0</v>
      </c>
      <c r="BY6" s="113">
        <v>0</v>
      </c>
      <c r="BZ6" s="113">
        <v>0</v>
      </c>
      <c r="CA6" s="113">
        <v>0</v>
      </c>
      <c r="CB6" s="113">
        <v>0</v>
      </c>
      <c r="CC6" s="113">
        <v>0</v>
      </c>
      <c r="CD6" s="113">
        <v>0</v>
      </c>
      <c r="CE6" s="113">
        <v>0</v>
      </c>
      <c r="CF6" s="113">
        <v>0</v>
      </c>
      <c r="CG6" s="113">
        <v>0</v>
      </c>
      <c r="CH6" s="113">
        <v>0</v>
      </c>
      <c r="CI6" s="113">
        <v>0</v>
      </c>
      <c r="CJ6" s="113">
        <v>0</v>
      </c>
      <c r="CK6" s="113">
        <v>0</v>
      </c>
      <c r="CL6" s="113">
        <v>0</v>
      </c>
      <c r="CM6" s="113">
        <v>0</v>
      </c>
      <c r="CN6" s="113">
        <v>0</v>
      </c>
      <c r="CO6" s="113">
        <v>0</v>
      </c>
      <c r="CP6" s="113">
        <v>0</v>
      </c>
      <c r="CQ6" s="113">
        <v>0</v>
      </c>
      <c r="CR6" s="113">
        <v>0</v>
      </c>
      <c r="CS6" s="113">
        <v>0</v>
      </c>
      <c r="CT6" s="113">
        <v>0</v>
      </c>
      <c r="CU6" s="113">
        <v>0</v>
      </c>
      <c r="CV6" s="113">
        <v>0</v>
      </c>
      <c r="CW6" s="113">
        <v>0</v>
      </c>
      <c r="CX6" s="113">
        <v>0</v>
      </c>
      <c r="CY6" s="113">
        <v>0</v>
      </c>
      <c r="CZ6" s="113">
        <v>0</v>
      </c>
      <c r="DA6" s="113">
        <v>0</v>
      </c>
      <c r="DB6" s="113">
        <v>0</v>
      </c>
      <c r="DC6" s="113">
        <v>0</v>
      </c>
      <c r="DD6" s="113">
        <v>0</v>
      </c>
    </row>
    <row r="7" spans="1:108" s="113" customFormat="1" ht="12.75" customHeight="1" x14ac:dyDescent="0.2">
      <c r="A7" s="111" t="s">
        <v>245</v>
      </c>
      <c r="B7" s="111" t="s">
        <v>1954</v>
      </c>
      <c r="C7" s="113">
        <v>1.0096107327294854E-3</v>
      </c>
      <c r="D7" s="113">
        <v>3.1134525131619466E-3</v>
      </c>
      <c r="E7" s="113">
        <v>3.0019089605720926E-4</v>
      </c>
      <c r="F7" s="113">
        <v>1.3284064502093077E-4</v>
      </c>
      <c r="G7" s="113">
        <v>6.7054230677782004E-4</v>
      </c>
      <c r="H7" s="224">
        <f>'投入係数（国表）'!H81</f>
        <v>2.0180000000000003E-3</v>
      </c>
      <c r="I7" s="113">
        <v>1.9979537475540001E-4</v>
      </c>
      <c r="J7" s="224">
        <f>'投入係数（国表）'!J81</f>
        <v>9.5461999999999999E-4</v>
      </c>
      <c r="K7" s="113">
        <v>3.5081994234215005E-4</v>
      </c>
      <c r="L7" s="113">
        <v>2.6027069223852773E-4</v>
      </c>
      <c r="M7" s="224">
        <f>'投入係数（国表）'!M81</f>
        <v>5.2702999999999995E-3</v>
      </c>
      <c r="N7" s="224">
        <f>'投入係数（国表）'!N81</f>
        <v>2.0880000000000001E-4</v>
      </c>
      <c r="O7" s="113">
        <v>1.0404179413560722E-3</v>
      </c>
      <c r="P7" s="113">
        <v>8.3634650084129234E-5</v>
      </c>
      <c r="Q7" s="113">
        <v>1.4480228044302967E-3</v>
      </c>
      <c r="R7" s="113">
        <v>1.020533262566846E-3</v>
      </c>
      <c r="S7" s="113">
        <v>4.456244351653722E-4</v>
      </c>
      <c r="T7" s="113">
        <v>5.1339406453376161E-4</v>
      </c>
      <c r="U7" s="113">
        <v>2.8790211075265096E-4</v>
      </c>
      <c r="V7" s="224">
        <f>'投入係数（国表）'!V81</f>
        <v>2.6604200000000001E-3</v>
      </c>
      <c r="W7" s="113">
        <v>5.6123270161384849E-3</v>
      </c>
      <c r="X7" s="113">
        <v>2.0332944474820234E-3</v>
      </c>
      <c r="Y7" s="113">
        <v>8.3372074924905205E-4</v>
      </c>
      <c r="Z7" s="113">
        <v>7.0683680442882788E-4</v>
      </c>
      <c r="AA7" s="224">
        <f>'投入係数（国表）'!AA81</f>
        <v>8.4302999999999993E-4</v>
      </c>
      <c r="AB7" s="113">
        <v>9.8761689658585219E-4</v>
      </c>
      <c r="AC7" s="113">
        <v>4.7702192759792035E-4</v>
      </c>
      <c r="AD7" s="113">
        <v>4.3664141064071391E-3</v>
      </c>
      <c r="AE7" s="113">
        <v>1.7139442897937265E-4</v>
      </c>
      <c r="AF7" s="113">
        <v>9.6120477772299842E-4</v>
      </c>
      <c r="AG7" s="224">
        <f>'投入係数（国表）'!AG81</f>
        <v>7.2926000000000002E-4</v>
      </c>
      <c r="AH7" s="113">
        <v>1.0756298013218429E-3</v>
      </c>
      <c r="AI7" s="113">
        <v>2.8333590574646495E-3</v>
      </c>
      <c r="AJ7" s="224">
        <f>'投入係数（国表）'!AJ81</f>
        <v>1.8861100000000003E-3</v>
      </c>
      <c r="AK7" s="113">
        <v>2.5911177083408235E-3</v>
      </c>
      <c r="AL7" s="113">
        <v>1.1765950860144322E-3</v>
      </c>
      <c r="AM7" s="224">
        <f>'投入係数（国表）'!AM81</f>
        <v>2.3435166666666662E-3</v>
      </c>
      <c r="AN7" s="224">
        <f>'投入係数（国表）'!AN81</f>
        <v>7.2924399999999999E-3</v>
      </c>
      <c r="AO7" s="113">
        <v>3.5087654138915595E-3</v>
      </c>
      <c r="AP7" s="224">
        <f>'投入係数（国表）'!AP81</f>
        <v>2.175479E-2</v>
      </c>
      <c r="AQ7" s="224">
        <f>'投入係数（国表）'!AQ81</f>
        <v>8.8798000000000013E-4</v>
      </c>
      <c r="AR7" s="113">
        <v>1.0749784007619125E-3</v>
      </c>
      <c r="AS7" s="113">
        <v>9.7782022144719425E-4</v>
      </c>
      <c r="AT7" s="113">
        <v>7.8140735644761884E-4</v>
      </c>
      <c r="AU7" s="224">
        <f>'投入係数（国表）'!AU81</f>
        <v>7.876850000000001E-4</v>
      </c>
      <c r="AV7" s="113">
        <v>6.3625360303377703E-4</v>
      </c>
      <c r="AW7" s="113">
        <v>4.1054020422661162E-4</v>
      </c>
      <c r="AX7" s="224">
        <f>'投入係数（国表）'!AX81</f>
        <v>1.0176500000000002E-3</v>
      </c>
      <c r="AY7" s="224">
        <f>'投入係数（国表）'!AY81</f>
        <v>9.9291000000000006E-4</v>
      </c>
      <c r="AZ7" s="224">
        <f>'投入係数（国表）'!AZ81</f>
        <v>5.6022500000000002E-4</v>
      </c>
      <c r="BA7" s="224">
        <f>'投入係数（国表）'!BA81</f>
        <v>5.1101E-4</v>
      </c>
      <c r="BB7" s="113">
        <v>2.8063441228069768E-4</v>
      </c>
      <c r="BC7" s="224">
        <f>'投入係数（国表）'!BC81</f>
        <v>3.0826900000000003E-3</v>
      </c>
      <c r="BD7" s="224">
        <f>'投入係数（国表）'!BD81</f>
        <v>3.182725E-3</v>
      </c>
      <c r="BE7" s="224">
        <f>'投入係数（国表）'!BE81</f>
        <v>1.63083E-3</v>
      </c>
      <c r="BF7" s="113">
        <v>5.7639634759593127E-4</v>
      </c>
      <c r="BG7" s="113">
        <v>4.7619064812296619E-4</v>
      </c>
      <c r="BH7" s="113">
        <v>3.8083149027718066E-4</v>
      </c>
      <c r="BI7" s="113">
        <v>3.3283663467772448E-4</v>
      </c>
      <c r="BJ7" s="113">
        <v>0.30313166217344117</v>
      </c>
      <c r="BK7" s="113">
        <v>5.0424540055214588E-4</v>
      </c>
      <c r="BL7" s="113">
        <v>3.867230904910637E-4</v>
      </c>
      <c r="BM7" s="113">
        <v>9.9571873052316652E-4</v>
      </c>
      <c r="BN7" s="113">
        <v>1.2952800425401385E-3</v>
      </c>
      <c r="BO7" s="113">
        <v>1.0445106640117007E-3</v>
      </c>
      <c r="BP7" s="224">
        <f>'投入係数（国表）'!BP81</f>
        <v>3.7728600000000003E-3</v>
      </c>
      <c r="BQ7" s="113">
        <v>1.9919361292535534E-4</v>
      </c>
      <c r="BR7" s="113">
        <v>1.4927198000492422E-4</v>
      </c>
      <c r="BS7" s="113">
        <v>9.5110923266572138E-5</v>
      </c>
      <c r="BT7" s="113">
        <v>9.6730413146026983E-5</v>
      </c>
      <c r="BU7" s="113">
        <v>1.4462964584174343E-4</v>
      </c>
      <c r="BV7" s="113">
        <v>1.8981139708173727E-5</v>
      </c>
      <c r="BW7" s="113">
        <v>4.419594332943815E-5</v>
      </c>
      <c r="BX7" s="113">
        <v>4.1920316159265235E-6</v>
      </c>
      <c r="BY7" s="113">
        <v>9.2294142376972836E-5</v>
      </c>
      <c r="BZ7" s="113">
        <v>1.063655216225823E-2</v>
      </c>
      <c r="CA7" s="113">
        <v>0.5022435614659766</v>
      </c>
      <c r="CB7" s="113">
        <v>0.35728399362619256</v>
      </c>
      <c r="CC7" s="224">
        <f>'投入係数（国表）'!CC81</f>
        <v>1.67768E-3</v>
      </c>
      <c r="CD7" s="113">
        <v>6.3169443150147022E-5</v>
      </c>
      <c r="CE7" s="113">
        <v>1.0239664702636368E-4</v>
      </c>
      <c r="CF7" s="113">
        <v>1.6615579077220858E-3</v>
      </c>
      <c r="CG7" s="113">
        <v>8.5254121939567961E-5</v>
      </c>
      <c r="CH7" s="113">
        <v>3.5820611547634452E-5</v>
      </c>
      <c r="CI7" s="113">
        <v>1.4635015270044117E-4</v>
      </c>
      <c r="CJ7" s="113">
        <v>0</v>
      </c>
      <c r="CK7" s="113">
        <v>4.0370330046959413E-4</v>
      </c>
      <c r="CL7" s="113">
        <v>6.8612603991321895E-5</v>
      </c>
      <c r="CM7" s="113">
        <v>6.7627686410613537E-5</v>
      </c>
      <c r="CN7" s="113">
        <v>2.5266675831400477E-4</v>
      </c>
      <c r="CO7" s="113">
        <v>1.2786835193030521E-4</v>
      </c>
      <c r="CP7" s="113">
        <v>1.1038253955377931E-4</v>
      </c>
      <c r="CQ7" s="113">
        <v>1.2458508229324454E-4</v>
      </c>
      <c r="CR7" s="113">
        <v>1.4006688824657633E-4</v>
      </c>
      <c r="CS7" s="113">
        <v>3.3256162870976147E-5</v>
      </c>
      <c r="CT7" s="113">
        <v>4.6914387531078718E-5</v>
      </c>
      <c r="CU7" s="113">
        <v>8.0383428247388479E-4</v>
      </c>
      <c r="CV7" s="113">
        <v>1.5496086364052459E-4</v>
      </c>
      <c r="CW7" s="113">
        <v>1.5853442306329538E-4</v>
      </c>
      <c r="CX7" s="113">
        <v>2.3782772836403149E-4</v>
      </c>
      <c r="CY7" s="113">
        <v>1.6237286118163497E-4</v>
      </c>
      <c r="CZ7" s="113">
        <v>1.1850634412316739E-4</v>
      </c>
      <c r="DA7" s="113">
        <v>1.459461995914801E-4</v>
      </c>
      <c r="DB7" s="113">
        <v>1.5552398748945493E-3</v>
      </c>
      <c r="DC7" s="113">
        <v>7.3154460460855603E-4</v>
      </c>
      <c r="DD7" s="113">
        <v>1.6397401507221882E-2</v>
      </c>
    </row>
    <row r="8" spans="1:108" s="113" customFormat="1" ht="12.75" customHeight="1" x14ac:dyDescent="0.2">
      <c r="A8" s="111" t="s">
        <v>246</v>
      </c>
      <c r="B8" s="111" t="s">
        <v>1955</v>
      </c>
      <c r="C8" s="113">
        <v>0</v>
      </c>
      <c r="D8" s="113">
        <v>0</v>
      </c>
      <c r="E8" s="113">
        <v>0</v>
      </c>
      <c r="F8" s="113">
        <v>0</v>
      </c>
      <c r="G8" s="113">
        <v>0</v>
      </c>
      <c r="H8" s="224">
        <f>'投入係数（国表）'!H82</f>
        <v>5.4774300000000001E-3</v>
      </c>
      <c r="I8" s="113">
        <v>0</v>
      </c>
      <c r="J8" s="224">
        <f>'投入係数（国表）'!J82</f>
        <v>4.5586999999999997E-3</v>
      </c>
      <c r="K8" s="113">
        <v>0</v>
      </c>
      <c r="L8" s="113">
        <v>0</v>
      </c>
      <c r="M8" s="224">
        <f>'投入係数（国表）'!M82</f>
        <v>1.4237000000000001E-4</v>
      </c>
      <c r="N8" s="224">
        <f>'投入係数（国表）'!N82</f>
        <v>8.4380000000000002E-5</v>
      </c>
      <c r="O8" s="113">
        <v>0</v>
      </c>
      <c r="P8" s="113">
        <v>0</v>
      </c>
      <c r="Q8" s="113">
        <v>0</v>
      </c>
      <c r="R8" s="113">
        <v>0</v>
      </c>
      <c r="S8" s="113">
        <v>0</v>
      </c>
      <c r="T8" s="113">
        <v>0</v>
      </c>
      <c r="U8" s="113">
        <v>0</v>
      </c>
      <c r="V8" s="224">
        <f>'投入係数（国表）'!V82</f>
        <v>2.4864E-4</v>
      </c>
      <c r="W8" s="113">
        <v>0</v>
      </c>
      <c r="X8" s="113">
        <v>0</v>
      </c>
      <c r="Y8" s="113">
        <v>0</v>
      </c>
      <c r="Z8" s="113">
        <v>0</v>
      </c>
      <c r="AA8" s="224">
        <f>'投入係数（国表）'!AA82</f>
        <v>4.1681299999999999E-3</v>
      </c>
      <c r="AB8" s="113">
        <v>0</v>
      </c>
      <c r="AC8" s="113">
        <v>0</v>
      </c>
      <c r="AD8" s="113">
        <v>0</v>
      </c>
      <c r="AE8" s="113">
        <v>0</v>
      </c>
      <c r="AF8" s="113">
        <v>0</v>
      </c>
      <c r="AG8" s="224">
        <f>'投入係数（国表）'!AG82</f>
        <v>6.66645E-4</v>
      </c>
      <c r="AH8" s="113">
        <v>0</v>
      </c>
      <c r="AI8" s="113">
        <v>0</v>
      </c>
      <c r="AJ8" s="224">
        <f>'投入係数（国表）'!AJ82</f>
        <v>6.3217999999999998E-4</v>
      </c>
      <c r="AK8" s="113">
        <v>0</v>
      </c>
      <c r="AL8" s="113">
        <v>0</v>
      </c>
      <c r="AM8" s="224">
        <f>'投入係数（国表）'!AM82</f>
        <v>3.8759999999999993E-4</v>
      </c>
      <c r="AN8" s="224">
        <f>'投入係数（国表）'!AN82</f>
        <v>3.7734999999999998E-4</v>
      </c>
      <c r="AO8" s="113">
        <v>0</v>
      </c>
      <c r="AP8" s="224">
        <f>'投入係数（国表）'!AP82</f>
        <v>1.8880000000000001E-4</v>
      </c>
      <c r="AQ8" s="224">
        <f>'投入係数（国表）'!AQ82</f>
        <v>2.6122500000000002E-4</v>
      </c>
      <c r="AR8" s="113">
        <v>0</v>
      </c>
      <c r="AS8" s="113">
        <v>0</v>
      </c>
      <c r="AT8" s="113">
        <v>0</v>
      </c>
      <c r="AU8" s="224">
        <f>'投入係数（国表）'!AU82</f>
        <v>6.5597500000000005E-4</v>
      </c>
      <c r="AV8" s="113">
        <v>0</v>
      </c>
      <c r="AW8" s="113">
        <v>0</v>
      </c>
      <c r="AX8" s="224">
        <f>'投入係数（国表）'!AX82</f>
        <v>9.8262000000000002E-4</v>
      </c>
      <c r="AY8" s="224">
        <f>'投入係数（国表）'!AY82</f>
        <v>1.16333E-3</v>
      </c>
      <c r="AZ8" s="224">
        <f>'投入係数（国表）'!AZ82</f>
        <v>6.7610999999999995E-4</v>
      </c>
      <c r="BA8" s="224">
        <f>'投入係数（国表）'!BA82</f>
        <v>6.2474000000000004E-4</v>
      </c>
      <c r="BB8" s="113">
        <v>0</v>
      </c>
      <c r="BC8" s="224">
        <f>'投入係数（国表）'!BC82</f>
        <v>2.7212999999999998E-4</v>
      </c>
      <c r="BD8" s="224">
        <f>'投入係数（国表）'!BD82</f>
        <v>5.5553999999999998E-4</v>
      </c>
      <c r="BE8" s="224">
        <f>'投入係数（国表）'!BE82</f>
        <v>4.0477999999999993E-4</v>
      </c>
      <c r="BF8" s="113">
        <v>0</v>
      </c>
      <c r="BG8" s="113">
        <v>0</v>
      </c>
      <c r="BH8" s="113">
        <v>0</v>
      </c>
      <c r="BI8" s="113">
        <v>0</v>
      </c>
      <c r="BJ8" s="113">
        <v>0</v>
      </c>
      <c r="BK8" s="113">
        <v>0</v>
      </c>
      <c r="BL8" s="113">
        <v>0</v>
      </c>
      <c r="BM8" s="113">
        <v>0</v>
      </c>
      <c r="BN8" s="113">
        <v>0</v>
      </c>
      <c r="BO8" s="113">
        <v>0</v>
      </c>
      <c r="BP8" s="224">
        <f>'投入係数（国表）'!BP82</f>
        <v>3.2306499999999998E-4</v>
      </c>
      <c r="BQ8" s="113">
        <v>0</v>
      </c>
      <c r="BR8" s="113">
        <v>0</v>
      </c>
      <c r="BS8" s="113">
        <v>0</v>
      </c>
      <c r="BT8" s="113">
        <v>0</v>
      </c>
      <c r="BU8" s="113">
        <v>0</v>
      </c>
      <c r="BV8" s="113">
        <v>0</v>
      </c>
      <c r="BW8" s="113">
        <v>0</v>
      </c>
      <c r="BX8" s="113">
        <v>0</v>
      </c>
      <c r="BY8" s="113">
        <v>0</v>
      </c>
      <c r="BZ8" s="113">
        <v>0</v>
      </c>
      <c r="CA8" s="113">
        <v>0</v>
      </c>
      <c r="CB8" s="113">
        <v>0</v>
      </c>
      <c r="CC8" s="224">
        <f>'投入係数（国表）'!CC82</f>
        <v>4.9099E-3</v>
      </c>
      <c r="CD8" s="113">
        <v>0</v>
      </c>
      <c r="CE8" s="113">
        <v>0</v>
      </c>
      <c r="CF8" s="113">
        <v>0</v>
      </c>
      <c r="CG8" s="113">
        <v>0</v>
      </c>
      <c r="CH8" s="113">
        <v>0</v>
      </c>
      <c r="CI8" s="113">
        <v>0</v>
      </c>
      <c r="CJ8" s="113">
        <v>0</v>
      </c>
      <c r="CK8" s="113">
        <v>0</v>
      </c>
      <c r="CL8" s="113">
        <v>0</v>
      </c>
      <c r="CM8" s="113">
        <v>0</v>
      </c>
      <c r="CN8" s="113">
        <v>0</v>
      </c>
      <c r="CO8" s="113">
        <v>0</v>
      </c>
      <c r="CP8" s="113">
        <v>0</v>
      </c>
      <c r="CQ8" s="113">
        <v>0</v>
      </c>
      <c r="CR8" s="113">
        <v>0</v>
      </c>
      <c r="CS8" s="113">
        <v>0</v>
      </c>
      <c r="CT8" s="113">
        <v>0</v>
      </c>
      <c r="CU8" s="113">
        <v>0</v>
      </c>
      <c r="CV8" s="113">
        <v>0</v>
      </c>
      <c r="CW8" s="113">
        <v>0</v>
      </c>
      <c r="CX8" s="113">
        <v>0</v>
      </c>
      <c r="CY8" s="113">
        <v>0</v>
      </c>
      <c r="CZ8" s="113">
        <v>0</v>
      </c>
      <c r="DA8" s="113">
        <v>0</v>
      </c>
      <c r="DB8" s="113">
        <v>0</v>
      </c>
      <c r="DC8" s="113">
        <v>0</v>
      </c>
      <c r="DD8" s="113">
        <v>0</v>
      </c>
    </row>
    <row r="9" spans="1:108" s="113" customFormat="1" ht="12.75" customHeight="1" x14ac:dyDescent="0.2">
      <c r="A9" s="111" t="s">
        <v>247</v>
      </c>
      <c r="B9" s="111" t="s">
        <v>1956</v>
      </c>
      <c r="C9" s="113">
        <v>1.3951639300512739E-4</v>
      </c>
      <c r="D9" s="113">
        <v>8.3000031649035607E-4</v>
      </c>
      <c r="E9" s="113">
        <v>1.309336304489831E-4</v>
      </c>
      <c r="F9" s="113">
        <v>0</v>
      </c>
      <c r="G9" s="113">
        <v>1.1505425546456351E-4</v>
      </c>
      <c r="H9" s="224">
        <f>'投入係数（国表）'!H83</f>
        <v>1.2813000000000001E-4</v>
      </c>
      <c r="I9" s="113">
        <v>1.2080877659492924E-2</v>
      </c>
      <c r="J9" s="224">
        <f>'投入係数（国表）'!J83</f>
        <v>1.5825E-4</v>
      </c>
      <c r="K9" s="113">
        <v>2.6452538733804965E-4</v>
      </c>
      <c r="L9" s="113">
        <v>1.8220129056514933E-4</v>
      </c>
      <c r="M9" s="224">
        <f>'投入係数（国表）'!M83</f>
        <v>1.45572E-3</v>
      </c>
      <c r="N9" s="224">
        <f>'投入係数（国表）'!N83</f>
        <v>1.0916000000000001E-4</v>
      </c>
      <c r="O9" s="113">
        <v>2.8698141350288076E-4</v>
      </c>
      <c r="P9" s="113">
        <v>1.0759601490115834E-4</v>
      </c>
      <c r="Q9" s="113">
        <v>1.7225523647226714E-3</v>
      </c>
      <c r="R9" s="113">
        <v>2.728057332531242E-3</v>
      </c>
      <c r="S9" s="113">
        <v>1.3860814945201231E-4</v>
      </c>
      <c r="T9" s="113">
        <v>3.0704458895872497E-4</v>
      </c>
      <c r="U9" s="113">
        <v>2.5132335099332362E-4</v>
      </c>
      <c r="V9" s="224">
        <f>'投入係数（国表）'!V83</f>
        <v>9.0614999999999999E-4</v>
      </c>
      <c r="W9" s="113">
        <v>4.4861311525909988E-3</v>
      </c>
      <c r="X9" s="113">
        <v>5.1128323205949962E-4</v>
      </c>
      <c r="Y9" s="113">
        <v>1.8084415318558064E-4</v>
      </c>
      <c r="Z9" s="113">
        <v>1.6520671113520434E-4</v>
      </c>
      <c r="AA9" s="224">
        <f>'投入係数（国表）'!AA83</f>
        <v>4.5671999999999998E-4</v>
      </c>
      <c r="AB9" s="113">
        <v>3.0667356282071493E-4</v>
      </c>
      <c r="AC9" s="113">
        <v>2.5664934482248856E-5</v>
      </c>
      <c r="AD9" s="113">
        <v>8.0013580973048242E-4</v>
      </c>
      <c r="AE9" s="113">
        <v>1.019089618273146E-4</v>
      </c>
      <c r="AF9" s="113">
        <v>1.7623321797487839E-4</v>
      </c>
      <c r="AG9" s="224">
        <f>'投入係数（国表）'!AG83</f>
        <v>6.08645E-4</v>
      </c>
      <c r="AH9" s="113">
        <v>2.656770088486059E-4</v>
      </c>
      <c r="AI9" s="113">
        <v>2.4267271534673725E-3</v>
      </c>
      <c r="AJ9" s="224">
        <f>'投入係数（国表）'!AJ83</f>
        <v>9.8931999999999991E-4</v>
      </c>
      <c r="AK9" s="113">
        <v>4.7998754394865248E-4</v>
      </c>
      <c r="AL9" s="113">
        <v>1.3544893759131192E-4</v>
      </c>
      <c r="AM9" s="224">
        <f>'投入係数（国表）'!AM83</f>
        <v>4.4354333333333334E-4</v>
      </c>
      <c r="AN9" s="224">
        <f>'投入係数（国表）'!AN83</f>
        <v>1.56485E-3</v>
      </c>
      <c r="AO9" s="113">
        <v>3.6651293904348977E-4</v>
      </c>
      <c r="AP9" s="224">
        <f>'投入係数（国表）'!AP83</f>
        <v>5.8692E-4</v>
      </c>
      <c r="AQ9" s="224">
        <f>'投入係数（国表）'!AQ83</f>
        <v>6.8979000000000002E-4</v>
      </c>
      <c r="AR9" s="113">
        <v>2.4929161193545024E-4</v>
      </c>
      <c r="AS9" s="113">
        <v>1.5288766640291998E-4</v>
      </c>
      <c r="AT9" s="113">
        <v>9.1458220750591766E-4</v>
      </c>
      <c r="AU9" s="224">
        <f>'投入係数（国表）'!AU83</f>
        <v>5.5504000000000003E-4</v>
      </c>
      <c r="AV9" s="113">
        <v>1.5113172791449651E-4</v>
      </c>
      <c r="AW9" s="113">
        <v>2.4083354208059201E-4</v>
      </c>
      <c r="AX9" s="224">
        <f>'投入係数（国表）'!AX83</f>
        <v>5.7675999999999995E-4</v>
      </c>
      <c r="AY9" s="224">
        <f>'投入係数（国表）'!AY83</f>
        <v>5.0308000000000004E-4</v>
      </c>
      <c r="AZ9" s="224">
        <f>'投入係数（国表）'!AZ83</f>
        <v>4.5120499999999993E-4</v>
      </c>
      <c r="BA9" s="224">
        <f>'投入係数（国表）'!BA83</f>
        <v>3.8023000000000001E-4</v>
      </c>
      <c r="BB9" s="113">
        <v>9.2271144481876019E-5</v>
      </c>
      <c r="BC9" s="224">
        <f>'投入係数（国表）'!BC83</f>
        <v>7.9677999999999997E-4</v>
      </c>
      <c r="BD9" s="224">
        <f>'投入係数（国表）'!BD83</f>
        <v>7.9970999999999992E-4</v>
      </c>
      <c r="BE9" s="224">
        <f>'投入係数（国表）'!BE83</f>
        <v>4.7637999999999994E-4</v>
      </c>
      <c r="BF9" s="113">
        <v>1.2853626998215027E-4</v>
      </c>
      <c r="BG9" s="113">
        <v>1.0803706329388903E-4</v>
      </c>
      <c r="BH9" s="113">
        <v>1.238002119675457E-4</v>
      </c>
      <c r="BI9" s="113">
        <v>5.7468053888664781E-4</v>
      </c>
      <c r="BJ9" s="113">
        <v>1.3745276118466778E-5</v>
      </c>
      <c r="BK9" s="113">
        <v>2.5346986413737817E-4</v>
      </c>
      <c r="BL9" s="113">
        <v>2.5811461874342308E-4</v>
      </c>
      <c r="BM9" s="113">
        <v>2.636691140888863E-4</v>
      </c>
      <c r="BN9" s="113">
        <v>3.3963566905385824E-4</v>
      </c>
      <c r="BO9" s="113">
        <v>8.0125627849578015E-5</v>
      </c>
      <c r="BP9" s="224">
        <f>'投入係数（国表）'!BP83</f>
        <v>9.4026499999999992E-4</v>
      </c>
      <c r="BQ9" s="113">
        <v>5.0799215061653456E-5</v>
      </c>
      <c r="BR9" s="113">
        <v>2.5376369050763408E-5</v>
      </c>
      <c r="BS9" s="113">
        <v>2.2796174245029836E-5</v>
      </c>
      <c r="BT9" s="113">
        <v>3.7613951841533449E-5</v>
      </c>
      <c r="BU9" s="113">
        <v>3.1530987015705419E-5</v>
      </c>
      <c r="BV9" s="113">
        <v>7.5560252036198784E-6</v>
      </c>
      <c r="BW9" s="113">
        <v>1.2063663076859954E-5</v>
      </c>
      <c r="BX9" s="113">
        <v>1.2766794889897173E-6</v>
      </c>
      <c r="BY9" s="113">
        <v>1.4464275875605689E-3</v>
      </c>
      <c r="BZ9" s="113">
        <v>9.6611695188943639E-3</v>
      </c>
      <c r="CA9" s="113">
        <v>4.555916295218938E-4</v>
      </c>
      <c r="CB9" s="113">
        <v>2.5492030124888424E-4</v>
      </c>
      <c r="CC9" s="224">
        <f>'投入係数（国表）'!CC83</f>
        <v>5.4491000000000001E-4</v>
      </c>
      <c r="CD9" s="113">
        <v>8.3070726907472851E-4</v>
      </c>
      <c r="CE9" s="113">
        <v>3.4355158975205781E-5</v>
      </c>
      <c r="CF9" s="113">
        <v>1.1074164999673581E-2</v>
      </c>
      <c r="CG9" s="113">
        <v>1.8052633671723615E-4</v>
      </c>
      <c r="CH9" s="113">
        <v>1.3812566180402979E-5</v>
      </c>
      <c r="CI9" s="113">
        <v>6.6532545845804245E-5</v>
      </c>
      <c r="CJ9" s="113">
        <v>0</v>
      </c>
      <c r="CK9" s="113">
        <v>3.1005845652745044E-4</v>
      </c>
      <c r="CL9" s="113">
        <v>2.643323068083182E-5</v>
      </c>
      <c r="CM9" s="113">
        <v>1.9970980417395838E-5</v>
      </c>
      <c r="CN9" s="113">
        <v>1.1339389500568674E-4</v>
      </c>
      <c r="CO9" s="113">
        <v>1.3832656904851098E-4</v>
      </c>
      <c r="CP9" s="113">
        <v>8.3404258010118143E-5</v>
      </c>
      <c r="CQ9" s="113">
        <v>7.2195146265483553E-5</v>
      </c>
      <c r="CR9" s="113">
        <v>7.6615807352808872E-5</v>
      </c>
      <c r="CS9" s="113">
        <v>1.606686449704729E-4</v>
      </c>
      <c r="CT9" s="113">
        <v>1.1393445891103512E-3</v>
      </c>
      <c r="CU9" s="113">
        <v>2.2668233361476062E-4</v>
      </c>
      <c r="CV9" s="113">
        <v>3.3506225544000015E-5</v>
      </c>
      <c r="CW9" s="113">
        <v>4.2603737143840331E-5</v>
      </c>
      <c r="CX9" s="113">
        <v>2.332027340942362E-4</v>
      </c>
      <c r="CY9" s="113">
        <v>1.4458913003791469E-4</v>
      </c>
      <c r="CZ9" s="113">
        <v>4.2277766187188546E-5</v>
      </c>
      <c r="DA9" s="113">
        <v>5.1125914568696419E-5</v>
      </c>
      <c r="DB9" s="113">
        <v>7.8351760149593332E-4</v>
      </c>
      <c r="DC9" s="113">
        <v>1.4708462035101432E-3</v>
      </c>
      <c r="DD9" s="113">
        <v>5.7674112278900431E-4</v>
      </c>
    </row>
    <row r="10" spans="1:108" s="113" customFormat="1" ht="12.75" customHeight="1" x14ac:dyDescent="0.2">
      <c r="A10" s="111" t="s">
        <v>248</v>
      </c>
      <c r="B10" s="111" t="s">
        <v>1957</v>
      </c>
      <c r="C10" s="113">
        <v>1.8164944142897562E-3</v>
      </c>
      <c r="D10" s="113">
        <v>1.039479292062136E-2</v>
      </c>
      <c r="E10" s="113">
        <v>2.1112486882581172E-3</v>
      </c>
      <c r="F10" s="113">
        <v>5.328780639012855E-4</v>
      </c>
      <c r="G10" s="113">
        <v>1.3078475261449306E-3</v>
      </c>
      <c r="H10" s="224">
        <f>'投入係数（国表）'!H84</f>
        <v>3.2032000000000002E-4</v>
      </c>
      <c r="I10" s="113">
        <v>1.866543883377612E-3</v>
      </c>
      <c r="J10" s="224">
        <f>'投入係数（国表）'!J84</f>
        <v>2.9097999999999998E-4</v>
      </c>
      <c r="K10" s="113">
        <v>5.4100794086386055E-3</v>
      </c>
      <c r="L10" s="113">
        <v>2.7552515159430164E-3</v>
      </c>
      <c r="M10" s="224">
        <f>'投入係数（国表）'!M84</f>
        <v>2.2721080000000001E-2</v>
      </c>
      <c r="N10" s="224">
        <f>'投入係数（国表）'!N84</f>
        <v>6.1017999999999999E-4</v>
      </c>
      <c r="O10" s="113">
        <v>2.9239141213991799E-3</v>
      </c>
      <c r="P10" s="113">
        <v>1.9851207797545794E-3</v>
      </c>
      <c r="Q10" s="113">
        <v>2.8366904907272624E-3</v>
      </c>
      <c r="R10" s="113">
        <v>2.7231606147126767E-3</v>
      </c>
      <c r="S10" s="113">
        <v>1.3302338386224054E-3</v>
      </c>
      <c r="T10" s="113">
        <v>3.2608406371656272E-3</v>
      </c>
      <c r="U10" s="113">
        <v>2.7636211889861179E-3</v>
      </c>
      <c r="V10" s="224">
        <f>'投入係数（国表）'!V84</f>
        <v>4.4229899999999999E-3</v>
      </c>
      <c r="W10" s="113">
        <v>9.1488423831791107E-3</v>
      </c>
      <c r="X10" s="113">
        <v>4.2235333619890696E-3</v>
      </c>
      <c r="Y10" s="113">
        <v>1.6854495144821287E-3</v>
      </c>
      <c r="Z10" s="113">
        <v>3.2007187682198666E-3</v>
      </c>
      <c r="AA10" s="224">
        <f>'投入係数（国表）'!AA84</f>
        <v>9.6529000000000005E-4</v>
      </c>
      <c r="AB10" s="113">
        <v>3.8512035268121339E-3</v>
      </c>
      <c r="AC10" s="113">
        <v>1.8472668549748394E-3</v>
      </c>
      <c r="AD10" s="113">
        <v>1.0129850094655782E-2</v>
      </c>
      <c r="AE10" s="113">
        <v>2.2039893478854053E-3</v>
      </c>
      <c r="AF10" s="113">
        <v>3.4977747791192894E-3</v>
      </c>
      <c r="AG10" s="224">
        <f>'投入係数（国表）'!AG84</f>
        <v>2.3731200000000003E-3</v>
      </c>
      <c r="AH10" s="113">
        <v>5.3614249238576155E-3</v>
      </c>
      <c r="AI10" s="113">
        <v>3.7704099850162306E-3</v>
      </c>
      <c r="AJ10" s="224">
        <f>'投入係数（国表）'!AJ84</f>
        <v>3.4489500000000001E-3</v>
      </c>
      <c r="AK10" s="113">
        <v>7.450807054336068E-3</v>
      </c>
      <c r="AL10" s="113">
        <v>1.4499065398062047E-3</v>
      </c>
      <c r="AM10" s="224">
        <f>'投入係数（国表）'!AM84</f>
        <v>1.0758066666666666E-3</v>
      </c>
      <c r="AN10" s="224">
        <f>'投入係数（国表）'!AN84</f>
        <v>3.3588000000000003E-3</v>
      </c>
      <c r="AO10" s="113">
        <v>5.0548802261272119E-3</v>
      </c>
      <c r="AP10" s="224">
        <f>'投入係数（国表）'!AP84</f>
        <v>4.8351100000000001E-3</v>
      </c>
      <c r="AQ10" s="224">
        <f>'投入係数（国表）'!AQ84</f>
        <v>4.2191450000000005E-3</v>
      </c>
      <c r="AR10" s="113">
        <v>2.1356275056200564E-3</v>
      </c>
      <c r="AS10" s="113">
        <v>2.7964920301929898E-3</v>
      </c>
      <c r="AT10" s="113">
        <v>2.2097283500199629E-3</v>
      </c>
      <c r="AU10" s="224">
        <f>'投入係数（国表）'!AU84</f>
        <v>1.1526500000000001E-3</v>
      </c>
      <c r="AV10" s="113">
        <v>3.3829960708918532E-3</v>
      </c>
      <c r="AW10" s="113">
        <v>4.3321166245026506E-3</v>
      </c>
      <c r="AX10" s="224">
        <f>'投入係数（国表）'!AX84</f>
        <v>2.3884399999999999E-3</v>
      </c>
      <c r="AY10" s="224">
        <f>'投入係数（国表）'!AY84</f>
        <v>1.48273E-3</v>
      </c>
      <c r="AZ10" s="224">
        <f>'投入係数（国表）'!AZ84</f>
        <v>1.1588799999999999E-3</v>
      </c>
      <c r="BA10" s="224">
        <f>'投入係数（国表）'!BA84</f>
        <v>1.21119E-3</v>
      </c>
      <c r="BB10" s="113">
        <v>1.6435059545278931E-3</v>
      </c>
      <c r="BC10" s="224">
        <f>'投入係数（国表）'!BC84</f>
        <v>1.2982E-3</v>
      </c>
      <c r="BD10" s="224">
        <f>'投入係数（国表）'!BD84</f>
        <v>1.24563E-3</v>
      </c>
      <c r="BE10" s="224">
        <f>'投入係数（国表）'!BE84</f>
        <v>9.8635999999999993E-4</v>
      </c>
      <c r="BF10" s="113">
        <v>1.6300612330185039E-3</v>
      </c>
      <c r="BG10" s="113">
        <v>1.7179142319109384E-3</v>
      </c>
      <c r="BH10" s="113">
        <v>3.8045467595353008E-3</v>
      </c>
      <c r="BI10" s="113">
        <v>2.4205289728699551E-3</v>
      </c>
      <c r="BJ10" s="113">
        <v>3.0662951799194683E-2</v>
      </c>
      <c r="BK10" s="113">
        <v>2.1681611871728276E-3</v>
      </c>
      <c r="BL10" s="113">
        <v>2.1869950926204753E-3</v>
      </c>
      <c r="BM10" s="113">
        <v>2.4388870921879979E-3</v>
      </c>
      <c r="BN10" s="113">
        <v>3.0852551630466568E-3</v>
      </c>
      <c r="BO10" s="113">
        <v>4.441725106504946E-3</v>
      </c>
      <c r="BP10" s="224">
        <f>'投入係数（国表）'!BP84</f>
        <v>8.8424850000000006E-3</v>
      </c>
      <c r="BQ10" s="113">
        <v>5.6200252696781338E-4</v>
      </c>
      <c r="BR10" s="113">
        <v>1.7365150352582277E-4</v>
      </c>
      <c r="BS10" s="113">
        <v>3.1550338023159883E-4</v>
      </c>
      <c r="BT10" s="113">
        <v>6.1925011508186007E-4</v>
      </c>
      <c r="BU10" s="113">
        <v>5.5084301355937419E-4</v>
      </c>
      <c r="BV10" s="113">
        <v>7.3946443888526074E-5</v>
      </c>
      <c r="BW10" s="113">
        <v>2.9716663896336802E-4</v>
      </c>
      <c r="BX10" s="113">
        <v>7.9504653518267259E-6</v>
      </c>
      <c r="BY10" s="113">
        <v>6.3727444843142086E-4</v>
      </c>
      <c r="BZ10" s="113">
        <v>1.1784354153523391E-4</v>
      </c>
      <c r="CA10" s="113">
        <v>1.6338461463885508E-3</v>
      </c>
      <c r="CB10" s="113">
        <v>3.4212860570647112E-4</v>
      </c>
      <c r="CC10" s="224">
        <f>'投入係数（国表）'!CC84</f>
        <v>8.7429000000000001E-4</v>
      </c>
      <c r="CD10" s="113">
        <v>4.7881630584388973E-4</v>
      </c>
      <c r="CE10" s="113">
        <v>5.9645308816170227E-4</v>
      </c>
      <c r="CF10" s="113">
        <v>1.0841163218838854E-2</v>
      </c>
      <c r="CG10" s="113">
        <v>5.0890746751361101E-4</v>
      </c>
      <c r="CH10" s="113">
        <v>7.7869861867329009E-4</v>
      </c>
      <c r="CI10" s="113">
        <v>1.243465803461796E-3</v>
      </c>
      <c r="CJ10" s="113">
        <v>3.6729549689819844E-4</v>
      </c>
      <c r="CK10" s="113">
        <v>3.7931922440337545E-3</v>
      </c>
      <c r="CL10" s="113">
        <v>5.7580567070497374E-3</v>
      </c>
      <c r="CM10" s="113">
        <v>3.086054353857318E-4</v>
      </c>
      <c r="CN10" s="113">
        <v>1.8849317348984345E-3</v>
      </c>
      <c r="CO10" s="113">
        <v>1.0745408764518858E-3</v>
      </c>
      <c r="CP10" s="113">
        <v>1.0773628179291395E-3</v>
      </c>
      <c r="CQ10" s="113">
        <v>8.5501083090401444E-4</v>
      </c>
      <c r="CR10" s="113">
        <v>9.853653342760955E-4</v>
      </c>
      <c r="CS10" s="113">
        <v>4.6812544803893761E-4</v>
      </c>
      <c r="CT10" s="113">
        <v>3.0848708823814821E-4</v>
      </c>
      <c r="CU10" s="113">
        <v>2.3602046748040042E-3</v>
      </c>
      <c r="CV10" s="113">
        <v>3.9652602699245907E-4</v>
      </c>
      <c r="CW10" s="113">
        <v>5.3634164722701359E-4</v>
      </c>
      <c r="CX10" s="113">
        <v>2.945582549150534E-3</v>
      </c>
      <c r="CY10" s="113">
        <v>1.7668313287189132E-3</v>
      </c>
      <c r="CZ10" s="113">
        <v>2.2624353981950243E-4</v>
      </c>
      <c r="DA10" s="113">
        <v>4.6060758931842829E-4</v>
      </c>
      <c r="DB10" s="113">
        <v>7.2267849167907015E-3</v>
      </c>
      <c r="DC10" s="113">
        <v>1.0095525938836054E-3</v>
      </c>
      <c r="DD10" s="113">
        <v>2.4738555090217359E-3</v>
      </c>
    </row>
    <row r="11" spans="1:108" s="113" customFormat="1" ht="12.75" customHeight="1" x14ac:dyDescent="0.2">
      <c r="A11" s="111" t="s">
        <v>249</v>
      </c>
      <c r="B11" s="111" t="s">
        <v>1958</v>
      </c>
      <c r="C11" s="113">
        <v>9.8375508749240214E-6</v>
      </c>
      <c r="D11" s="113">
        <v>0</v>
      </c>
      <c r="E11" s="113">
        <v>1.2009736822047123E-5</v>
      </c>
      <c r="F11" s="113">
        <v>0</v>
      </c>
      <c r="G11" s="113">
        <v>3.9138565862783561E-5</v>
      </c>
      <c r="H11" s="224">
        <f>'投入係数（国表）'!H85</f>
        <v>0</v>
      </c>
      <c r="I11" s="113">
        <v>2.8516190519276219E-4</v>
      </c>
      <c r="J11" s="224">
        <f>'投入係数（国表）'!J85</f>
        <v>0</v>
      </c>
      <c r="K11" s="113">
        <v>2.0858048892509167E-4</v>
      </c>
      <c r="L11" s="113">
        <v>1.4003755928792966E-4</v>
      </c>
      <c r="M11" s="224">
        <f>'投入係数（国表）'!M85</f>
        <v>8.0526999999999997E-4</v>
      </c>
      <c r="N11" s="224">
        <f>'投入係数（国表）'!N85</f>
        <v>0</v>
      </c>
      <c r="O11" s="113">
        <v>1.8686526482620576E-4</v>
      </c>
      <c r="P11" s="113">
        <v>1.3219507789906626E-4</v>
      </c>
      <c r="Q11" s="113">
        <v>1.9159102205342586E-4</v>
      </c>
      <c r="R11" s="113">
        <v>5.6093711575501159E-5</v>
      </c>
      <c r="S11" s="113">
        <v>4.5316371214808608E-4</v>
      </c>
      <c r="T11" s="113">
        <v>3.0462017886371114E-4</v>
      </c>
      <c r="U11" s="113">
        <v>4.4488084351523979E-4</v>
      </c>
      <c r="V11" s="224">
        <f>'投入係数（国表）'!V85</f>
        <v>2.9974699999999999E-3</v>
      </c>
      <c r="W11" s="113">
        <v>7.9021135370005414E-4</v>
      </c>
      <c r="X11" s="113">
        <v>4.6515972776552748E-5</v>
      </c>
      <c r="Y11" s="113">
        <v>1.548602829841263E-4</v>
      </c>
      <c r="Z11" s="113">
        <v>1.6646136094062531E-4</v>
      </c>
      <c r="AA11" s="224">
        <f>'投入係数（国表）'!AA85</f>
        <v>7.9750999999999997E-4</v>
      </c>
      <c r="AB11" s="113">
        <v>8.2278451845515784E-4</v>
      </c>
      <c r="AC11" s="113">
        <v>6.9306700102906374E-8</v>
      </c>
      <c r="AD11" s="113">
        <v>0</v>
      </c>
      <c r="AE11" s="113">
        <v>5.496410799866742E-4</v>
      </c>
      <c r="AF11" s="113">
        <v>2.2113596932978754E-4</v>
      </c>
      <c r="AG11" s="224">
        <f>'投入係数（国表）'!AG85</f>
        <v>5.6755999999999994E-4</v>
      </c>
      <c r="AH11" s="113">
        <v>2.1197438389676929E-3</v>
      </c>
      <c r="AI11" s="113">
        <v>7.4952910095840673E-5</v>
      </c>
      <c r="AJ11" s="224">
        <f>'投入係数（国表）'!AJ85</f>
        <v>3.452859999999999E-3</v>
      </c>
      <c r="AK11" s="113">
        <v>5.2101159687703352E-4</v>
      </c>
      <c r="AL11" s="113">
        <v>0</v>
      </c>
      <c r="AM11" s="224">
        <f>'投入係数（国表）'!AM85</f>
        <v>2.699166666666667E-3</v>
      </c>
      <c r="AN11" s="224">
        <f>'投入係数（国表）'!AN85</f>
        <v>2.8768000000000001E-4</v>
      </c>
      <c r="AO11" s="113">
        <v>1.3597089439640155E-4</v>
      </c>
      <c r="AP11" s="224">
        <f>'投入係数（国表）'!AP85</f>
        <v>4.7248E-4</v>
      </c>
      <c r="AQ11" s="224">
        <f>'投入係数（国表）'!AQ85</f>
        <v>1.1477E-3</v>
      </c>
      <c r="AR11" s="113">
        <v>1.7490587842273496E-5</v>
      </c>
      <c r="AS11" s="113">
        <v>2.1904209810464531E-4</v>
      </c>
      <c r="AT11" s="113">
        <v>2.4367183532902247E-4</v>
      </c>
      <c r="AU11" s="224">
        <f>'投入係数（国表）'!AU85</f>
        <v>8.1114499999999999E-4</v>
      </c>
      <c r="AV11" s="113">
        <v>3.1454689746801281E-3</v>
      </c>
      <c r="AW11" s="113">
        <v>6.8717048405048955E-4</v>
      </c>
      <c r="AX11" s="224">
        <f>'投入係数（国表）'!AX85</f>
        <v>1.7221599999999999E-3</v>
      </c>
      <c r="AY11" s="224">
        <f>'投入係数（国表）'!AY85</f>
        <v>2.1526999999999996E-4</v>
      </c>
      <c r="AZ11" s="224">
        <f>'投入係数（国表）'!AZ85</f>
        <v>2.5734999999999999E-4</v>
      </c>
      <c r="BA11" s="224">
        <f>'投入係数（国表）'!BA85</f>
        <v>1.60469E-3</v>
      </c>
      <c r="BB11" s="113">
        <v>2.3536308904633019E-4</v>
      </c>
      <c r="BC11" s="224">
        <f>'投入係数（国表）'!BC85</f>
        <v>0</v>
      </c>
      <c r="BD11" s="224">
        <f>'投入係数（国表）'!BD85</f>
        <v>2.9763900000000002E-3</v>
      </c>
      <c r="BE11" s="224">
        <f>'投入係数（国表）'!BE85</f>
        <v>1.2787600000000001E-3</v>
      </c>
      <c r="BF11" s="113">
        <v>7.3746372101609909E-5</v>
      </c>
      <c r="BG11" s="113">
        <v>1.813037373241164E-4</v>
      </c>
      <c r="BH11" s="113">
        <v>3.7107434960130727E-5</v>
      </c>
      <c r="BI11" s="113">
        <v>2.8107326567841336E-4</v>
      </c>
      <c r="BJ11" s="113">
        <v>8.5176758950489103E-7</v>
      </c>
      <c r="BK11" s="113">
        <v>0</v>
      </c>
      <c r="BL11" s="113">
        <v>0</v>
      </c>
      <c r="BM11" s="113">
        <v>1.1219783794892249E-5</v>
      </c>
      <c r="BN11" s="113">
        <v>0</v>
      </c>
      <c r="BO11" s="113">
        <v>0</v>
      </c>
      <c r="BP11" s="224">
        <f>'投入係数（国表）'!BP85</f>
        <v>0</v>
      </c>
      <c r="BQ11" s="113">
        <v>0</v>
      </c>
      <c r="BR11" s="113">
        <v>0</v>
      </c>
      <c r="BS11" s="113">
        <v>3.2101247919460365E-3</v>
      </c>
      <c r="BT11" s="113">
        <v>2.5922287253310982E-4</v>
      </c>
      <c r="BU11" s="113">
        <v>9.3587307005008458E-7</v>
      </c>
      <c r="BV11" s="113">
        <v>0</v>
      </c>
      <c r="BW11" s="113">
        <v>0</v>
      </c>
      <c r="BX11" s="113">
        <v>0</v>
      </c>
      <c r="BY11" s="113">
        <v>9.2554122469927537E-3</v>
      </c>
      <c r="BZ11" s="113">
        <v>7.0827616109081407E-2</v>
      </c>
      <c r="CA11" s="113">
        <v>8.1940456976254961E-2</v>
      </c>
      <c r="CB11" s="113">
        <v>4.3619767189360593E-2</v>
      </c>
      <c r="CC11" s="224">
        <f>'投入係数（国表）'!CC85</f>
        <v>0.25589519999999999</v>
      </c>
      <c r="CD11" s="113">
        <v>1.2405628632639743E-2</v>
      </c>
      <c r="CE11" s="113">
        <v>5.200407805386313E-3</v>
      </c>
      <c r="CF11" s="113">
        <v>2.7343923214505659E-2</v>
      </c>
      <c r="CG11" s="113">
        <v>0</v>
      </c>
      <c r="CH11" s="113">
        <v>0</v>
      </c>
      <c r="CI11" s="113">
        <v>0</v>
      </c>
      <c r="CJ11" s="113">
        <v>0</v>
      </c>
      <c r="CK11" s="113">
        <v>7.1842868231439272E-4</v>
      </c>
      <c r="CL11" s="113">
        <v>3.2329456718718483E-5</v>
      </c>
      <c r="CM11" s="113">
        <v>0</v>
      </c>
      <c r="CN11" s="113">
        <v>1.3186630799876342E-5</v>
      </c>
      <c r="CO11" s="113">
        <v>0</v>
      </c>
      <c r="CP11" s="113">
        <v>0</v>
      </c>
      <c r="CQ11" s="113">
        <v>0</v>
      </c>
      <c r="CR11" s="113">
        <v>0</v>
      </c>
      <c r="CS11" s="113">
        <v>0</v>
      </c>
      <c r="CT11" s="113">
        <v>8.4300543429581152E-4</v>
      </c>
      <c r="CU11" s="113">
        <v>0</v>
      </c>
      <c r="CV11" s="113">
        <v>1.0797816055068699E-4</v>
      </c>
      <c r="CW11" s="113">
        <v>1.1805472520242037E-3</v>
      </c>
      <c r="CX11" s="113">
        <v>1.0034284759012596E-3</v>
      </c>
      <c r="CY11" s="113">
        <v>1.5939140266023107E-2</v>
      </c>
      <c r="CZ11" s="113">
        <v>0</v>
      </c>
      <c r="DA11" s="113">
        <v>0</v>
      </c>
      <c r="DB11" s="113">
        <v>0</v>
      </c>
      <c r="DC11" s="113">
        <v>4.3744363722066547E-2</v>
      </c>
      <c r="DD11" s="113">
        <v>3.3749361263004881E-3</v>
      </c>
    </row>
    <row r="12" spans="1:108" s="113" customFormat="1" ht="12.75" customHeight="1" x14ac:dyDescent="0.2">
      <c r="B12" s="113" t="s">
        <v>1983</v>
      </c>
      <c r="C12" s="113">
        <f>SUM(C4:C11)</f>
        <v>8.4336928941778286E-3</v>
      </c>
      <c r="D12" s="113">
        <f t="shared" ref="D12:BO12" si="0">SUM(D4:D11)</f>
        <v>5.4474576681961109E-2</v>
      </c>
      <c r="E12" s="113">
        <f t="shared" si="0"/>
        <v>8.704985905697217E-3</v>
      </c>
      <c r="F12" s="113">
        <f t="shared" si="0"/>
        <v>8.989908175553854E-3</v>
      </c>
      <c r="G12" s="113">
        <f t="shared" si="0"/>
        <v>4.7122490604216633E-3</v>
      </c>
      <c r="H12" s="224">
        <f t="shared" si="0"/>
        <v>2.9212979999999996E-2</v>
      </c>
      <c r="I12" s="113">
        <f t="shared" si="0"/>
        <v>2.2352937647023872E-2</v>
      </c>
      <c r="J12" s="224">
        <f t="shared" si="0"/>
        <v>1.9669279999999997E-2</v>
      </c>
      <c r="K12" s="113">
        <f t="shared" si="0"/>
        <v>1.5856106576168937E-2</v>
      </c>
      <c r="L12" s="113">
        <f t="shared" si="0"/>
        <v>1.2306811488254433E-2</v>
      </c>
      <c r="M12" s="224">
        <f t="shared" si="0"/>
        <v>5.619898999999999E-2</v>
      </c>
      <c r="N12" s="224">
        <f t="shared" si="0"/>
        <v>4.0781899999999998E-3</v>
      </c>
      <c r="O12" s="113">
        <f t="shared" si="0"/>
        <v>1.6604004685474526E-2</v>
      </c>
      <c r="P12" s="113">
        <f t="shared" si="0"/>
        <v>9.0888919220960211E-3</v>
      </c>
      <c r="Q12" s="113">
        <f t="shared" si="0"/>
        <v>1.9466823982816846E-2</v>
      </c>
      <c r="R12" s="113">
        <f t="shared" si="0"/>
        <v>2.1144598885132166E-2</v>
      </c>
      <c r="S12" s="113">
        <f t="shared" si="0"/>
        <v>1.1297545327939458E-2</v>
      </c>
      <c r="T12" s="113">
        <f t="shared" si="0"/>
        <v>1.5712888226914822E-2</v>
      </c>
      <c r="U12" s="113">
        <f t="shared" si="0"/>
        <v>1.3680001210077009E-2</v>
      </c>
      <c r="V12" s="224">
        <f t="shared" si="0"/>
        <v>2.3733870000000001E-2</v>
      </c>
      <c r="W12" s="113">
        <f t="shared" si="0"/>
        <v>3.255864523802493E-2</v>
      </c>
      <c r="X12" s="113">
        <f t="shared" si="0"/>
        <v>1.989313478069183E-2</v>
      </c>
      <c r="Y12" s="113">
        <f t="shared" si="0"/>
        <v>1.024686117133088E-2</v>
      </c>
      <c r="Z12" s="113">
        <f t="shared" si="0"/>
        <v>1.0770284064326318E-2</v>
      </c>
      <c r="AA12" s="224">
        <f t="shared" si="0"/>
        <v>2.0341990000000004E-2</v>
      </c>
      <c r="AB12" s="113">
        <f t="shared" si="0"/>
        <v>1.9495929988347531E-2</v>
      </c>
      <c r="AC12" s="113">
        <f t="shared" si="0"/>
        <v>2.6510582221384625E-3</v>
      </c>
      <c r="AD12" s="113">
        <f t="shared" si="0"/>
        <v>6.1542792976574154E-2</v>
      </c>
      <c r="AE12" s="113">
        <f t="shared" si="0"/>
        <v>9.7195110942557249E-3</v>
      </c>
      <c r="AF12" s="113">
        <f t="shared" si="0"/>
        <v>1.5326814048564192E-2</v>
      </c>
      <c r="AG12" s="224">
        <f t="shared" si="0"/>
        <v>1.8206035000000002E-2</v>
      </c>
      <c r="AH12" s="113">
        <f t="shared" si="0"/>
        <v>2.0545561450224327E-2</v>
      </c>
      <c r="AI12" s="113">
        <f t="shared" si="0"/>
        <v>2.1228536795759548E-2</v>
      </c>
      <c r="AJ12" s="224">
        <f t="shared" si="0"/>
        <v>2.8814239999999994E-2</v>
      </c>
      <c r="AK12" s="113">
        <f t="shared" si="0"/>
        <v>3.5414654692525548E-2</v>
      </c>
      <c r="AL12" s="113">
        <f t="shared" si="0"/>
        <v>8.4680731107244379E-3</v>
      </c>
      <c r="AM12" s="224">
        <f t="shared" si="0"/>
        <v>1.6030229999999999E-2</v>
      </c>
      <c r="AN12" s="224">
        <f t="shared" si="0"/>
        <v>4.1014740000000008E-2</v>
      </c>
      <c r="AO12" s="113">
        <f t="shared" si="0"/>
        <v>2.8243296204311499E-2</v>
      </c>
      <c r="AP12" s="224">
        <f t="shared" si="0"/>
        <v>3.7545170000000003E-2</v>
      </c>
      <c r="AQ12" s="224">
        <f t="shared" si="0"/>
        <v>2.1265715000000004E-2</v>
      </c>
      <c r="AR12" s="113">
        <f t="shared" si="0"/>
        <v>1.3455942775821298E-2</v>
      </c>
      <c r="AS12" s="113">
        <f t="shared" si="0"/>
        <v>1.2876112844783289E-2</v>
      </c>
      <c r="AT12" s="113">
        <f t="shared" si="0"/>
        <v>1.4401088116440759E-2</v>
      </c>
      <c r="AU12" s="224">
        <f t="shared" si="0"/>
        <v>1.7326804999999997E-2</v>
      </c>
      <c r="AV12" s="113">
        <f t="shared" si="0"/>
        <v>1.8164771163108419E-2</v>
      </c>
      <c r="AW12" s="113">
        <f t="shared" si="0"/>
        <v>1.8451385589135661E-2</v>
      </c>
      <c r="AX12" s="224">
        <f t="shared" si="0"/>
        <v>1.8605419999999998E-2</v>
      </c>
      <c r="AY12" s="224">
        <f t="shared" si="0"/>
        <v>1.6430130000000001E-2</v>
      </c>
      <c r="AZ12" s="224">
        <f t="shared" si="0"/>
        <v>1.5762429999999997E-2</v>
      </c>
      <c r="BA12" s="224">
        <f t="shared" si="0"/>
        <v>1.7047319999999998E-2</v>
      </c>
      <c r="BB12" s="113">
        <f t="shared" si="0"/>
        <v>9.9112048496087183E-3</v>
      </c>
      <c r="BC12" s="224">
        <f t="shared" si="0"/>
        <v>1.796772E-2</v>
      </c>
      <c r="BD12" s="224">
        <f t="shared" si="0"/>
        <v>2.0757874999999999E-2</v>
      </c>
      <c r="BE12" s="224">
        <f t="shared" si="0"/>
        <v>1.3035070000000001E-2</v>
      </c>
      <c r="BF12" s="113">
        <f t="shared" si="0"/>
        <v>1.2630739993019726E-2</v>
      </c>
      <c r="BG12" s="113">
        <f t="shared" si="0"/>
        <v>9.0389384262916476E-3</v>
      </c>
      <c r="BH12" s="113">
        <f t="shared" si="0"/>
        <v>1.4217896695558464E-2</v>
      </c>
      <c r="BI12" s="113">
        <f t="shared" si="0"/>
        <v>1.2163195096001349E-2</v>
      </c>
      <c r="BJ12" s="113">
        <f t="shared" si="0"/>
        <v>0.49808284780088424</v>
      </c>
      <c r="BK12" s="113">
        <f t="shared" si="0"/>
        <v>1.9104746051206215E-2</v>
      </c>
      <c r="BL12" s="113">
        <f t="shared" si="0"/>
        <v>1.9631829593657005E-2</v>
      </c>
      <c r="BM12" s="113">
        <f t="shared" si="0"/>
        <v>2.0521286629720827E-2</v>
      </c>
      <c r="BN12" s="113">
        <f t="shared" si="0"/>
        <v>2.4197439770397938E-2</v>
      </c>
      <c r="BO12" s="113">
        <f t="shared" si="0"/>
        <v>8.3679322778821529E-3</v>
      </c>
      <c r="BP12" s="224">
        <f t="shared" ref="BP12:DD12" si="1">SUM(BP4:BP11)</f>
        <v>2.765664E-2</v>
      </c>
      <c r="BQ12" s="113">
        <f t="shared" si="1"/>
        <v>5.372155131479624E-3</v>
      </c>
      <c r="BR12" s="113">
        <f t="shared" si="1"/>
        <v>1.6833982129863371E-2</v>
      </c>
      <c r="BS12" s="113">
        <f t="shared" si="1"/>
        <v>1.3444870300298463E-2</v>
      </c>
      <c r="BT12" s="113">
        <f t="shared" si="1"/>
        <v>5.4063583070896653E-3</v>
      </c>
      <c r="BU12" s="113">
        <f t="shared" si="1"/>
        <v>1.597190161000462E-2</v>
      </c>
      <c r="BV12" s="113">
        <f t="shared" si="1"/>
        <v>4.3808712812868684E-4</v>
      </c>
      <c r="BW12" s="113">
        <f t="shared" si="1"/>
        <v>8.0398280725704589E-4</v>
      </c>
      <c r="BX12" s="113">
        <f t="shared" si="1"/>
        <v>4.6426768056989793E-5</v>
      </c>
      <c r="BY12" s="113">
        <f t="shared" si="1"/>
        <v>1.3242020253785049E-2</v>
      </c>
      <c r="BZ12" s="113">
        <f t="shared" si="1"/>
        <v>0.13476167097943348</v>
      </c>
      <c r="CA12" s="113">
        <f t="shared" si="1"/>
        <v>0.59696329502929746</v>
      </c>
      <c r="CB12" s="113">
        <f t="shared" si="1"/>
        <v>0.41037886243828842</v>
      </c>
      <c r="CC12" s="224">
        <f t="shared" si="1"/>
        <v>0.26805305000000001</v>
      </c>
      <c r="CD12" s="113">
        <f t="shared" si="1"/>
        <v>2.0235740182722773E-2</v>
      </c>
      <c r="CE12" s="113">
        <f t="shared" si="1"/>
        <v>9.5736508209636889E-3</v>
      </c>
      <c r="CF12" s="113">
        <f t="shared" si="1"/>
        <v>0.12606468364719217</v>
      </c>
      <c r="CG12" s="113">
        <f t="shared" si="1"/>
        <v>7.7654616894056224E-3</v>
      </c>
      <c r="CH12" s="113">
        <f t="shared" si="1"/>
        <v>6.5617041608969076E-3</v>
      </c>
      <c r="CI12" s="113">
        <f t="shared" si="1"/>
        <v>4.9449922119279757E-3</v>
      </c>
      <c r="CJ12" s="113">
        <f t="shared" si="1"/>
        <v>7.5101045916843231E-3</v>
      </c>
      <c r="CK12" s="113">
        <f t="shared" si="1"/>
        <v>2.0939971692267797E-2</v>
      </c>
      <c r="CL12" s="113">
        <f t="shared" si="1"/>
        <v>1.4235835234042177E-2</v>
      </c>
      <c r="CM12" s="113">
        <f t="shared" si="1"/>
        <v>4.0747954870484519E-3</v>
      </c>
      <c r="CN12" s="113">
        <f t="shared" si="1"/>
        <v>1.2233050477784148E-2</v>
      </c>
      <c r="CO12" s="113">
        <f t="shared" si="1"/>
        <v>8.6078058080266001E-3</v>
      </c>
      <c r="CP12" s="113">
        <f t="shared" si="1"/>
        <v>6.3086624925610168E-3</v>
      </c>
      <c r="CQ12" s="113">
        <f t="shared" si="1"/>
        <v>5.2904540519671615E-3</v>
      </c>
      <c r="CR12" s="113">
        <f t="shared" si="1"/>
        <v>1.1427111585868671E-2</v>
      </c>
      <c r="CS12" s="113">
        <f t="shared" si="1"/>
        <v>3.1577863844553431E-3</v>
      </c>
      <c r="CT12" s="113">
        <f t="shared" si="1"/>
        <v>5.3635792695384665E-3</v>
      </c>
      <c r="CU12" s="113">
        <f t="shared" si="1"/>
        <v>1.4339318246291245E-2</v>
      </c>
      <c r="CV12" s="113">
        <f t="shared" si="1"/>
        <v>4.2289197568613646E-3</v>
      </c>
      <c r="CW12" s="113">
        <f t="shared" si="1"/>
        <v>6.3942740646278778E-3</v>
      </c>
      <c r="CX12" s="113">
        <f t="shared" si="1"/>
        <v>1.6008261306923711E-2</v>
      </c>
      <c r="CY12" s="113">
        <f t="shared" si="1"/>
        <v>2.5076812864684273E-2</v>
      </c>
      <c r="CZ12" s="113">
        <f t="shared" si="1"/>
        <v>3.5044515516286113E-3</v>
      </c>
      <c r="DA12" s="113">
        <f t="shared" si="1"/>
        <v>1.6191622876464608E-2</v>
      </c>
      <c r="DB12" s="113">
        <f t="shared" si="1"/>
        <v>4.4042058084582864E-2</v>
      </c>
      <c r="DC12" s="113">
        <f t="shared" si="1"/>
        <v>0.11357696317482427</v>
      </c>
      <c r="DD12" s="113">
        <f t="shared" si="1"/>
        <v>3.1170545386242695E-2</v>
      </c>
    </row>
    <row r="13" spans="1:108" s="113" customFormat="1" ht="12.75" customHeight="1" x14ac:dyDescent="0.2"/>
    <row r="14" spans="1:108" s="113" customFormat="1" ht="12.75" customHeight="1" x14ac:dyDescent="0.2">
      <c r="B14" s="113" t="s">
        <v>1984</v>
      </c>
    </row>
    <row r="15" spans="1:108" s="88" customFormat="1" x14ac:dyDescent="0.2">
      <c r="A15" s="498" t="s">
        <v>1877</v>
      </c>
      <c r="B15" s="498"/>
      <c r="C15" s="87" t="s">
        <v>111</v>
      </c>
      <c r="D15" s="87" t="s">
        <v>112</v>
      </c>
      <c r="E15" s="87" t="s">
        <v>113</v>
      </c>
      <c r="F15" s="87" t="s">
        <v>114</v>
      </c>
      <c r="G15" s="87" t="s">
        <v>115</v>
      </c>
      <c r="H15" s="87" t="s">
        <v>116</v>
      </c>
      <c r="I15" s="87" t="s">
        <v>118</v>
      </c>
      <c r="J15" s="87" t="s">
        <v>120</v>
      </c>
      <c r="K15" s="87" t="s">
        <v>122</v>
      </c>
      <c r="L15" s="87" t="s">
        <v>123</v>
      </c>
      <c r="M15" s="87" t="s">
        <v>124</v>
      </c>
      <c r="N15" s="87" t="s">
        <v>126</v>
      </c>
      <c r="O15" s="87" t="s">
        <v>128</v>
      </c>
      <c r="P15" s="87" t="s">
        <v>130</v>
      </c>
      <c r="Q15" s="87" t="s">
        <v>132</v>
      </c>
      <c r="R15" s="87" t="s">
        <v>133</v>
      </c>
      <c r="S15" s="87" t="s">
        <v>134</v>
      </c>
      <c r="T15" s="87" t="s">
        <v>136</v>
      </c>
      <c r="U15" s="87" t="s">
        <v>138</v>
      </c>
      <c r="V15" s="87" t="s">
        <v>140</v>
      </c>
      <c r="W15" s="87" t="s">
        <v>142</v>
      </c>
      <c r="X15" s="87" t="s">
        <v>143</v>
      </c>
      <c r="Y15" s="87" t="s">
        <v>145</v>
      </c>
      <c r="Z15" s="87" t="s">
        <v>147</v>
      </c>
      <c r="AA15" s="87" t="s">
        <v>149</v>
      </c>
      <c r="AB15" s="87" t="s">
        <v>151</v>
      </c>
      <c r="AC15" s="87" t="s">
        <v>153</v>
      </c>
      <c r="AD15" s="87" t="s">
        <v>155</v>
      </c>
      <c r="AE15" s="87" t="s">
        <v>157</v>
      </c>
      <c r="AF15" s="87" t="s">
        <v>158</v>
      </c>
      <c r="AG15" s="87" t="s">
        <v>159</v>
      </c>
      <c r="AH15" s="87" t="s">
        <v>161</v>
      </c>
      <c r="AI15" s="87" t="s">
        <v>163</v>
      </c>
      <c r="AJ15" s="87" t="s">
        <v>165</v>
      </c>
      <c r="AK15" s="87" t="s">
        <v>167</v>
      </c>
      <c r="AL15" s="87" t="s">
        <v>169</v>
      </c>
      <c r="AM15" s="87" t="s">
        <v>171</v>
      </c>
      <c r="AN15" s="87" t="s">
        <v>173</v>
      </c>
      <c r="AO15" s="87" t="s">
        <v>175</v>
      </c>
      <c r="AP15" s="87" t="s">
        <v>177</v>
      </c>
      <c r="AQ15" s="87" t="s">
        <v>179</v>
      </c>
      <c r="AR15" s="87" t="s">
        <v>181</v>
      </c>
      <c r="AS15" s="87" t="s">
        <v>183</v>
      </c>
      <c r="AT15" s="87" t="s">
        <v>185</v>
      </c>
      <c r="AU15" s="87" t="s">
        <v>187</v>
      </c>
      <c r="AV15" s="87" t="s">
        <v>189</v>
      </c>
      <c r="AW15" s="87" t="s">
        <v>191</v>
      </c>
      <c r="AX15" s="87" t="s">
        <v>193</v>
      </c>
      <c r="AY15" s="87" t="s">
        <v>195</v>
      </c>
      <c r="AZ15" s="87" t="s">
        <v>197</v>
      </c>
      <c r="BA15" s="87" t="s">
        <v>199</v>
      </c>
      <c r="BB15" s="87" t="s">
        <v>201</v>
      </c>
      <c r="BC15" s="87" t="s">
        <v>203</v>
      </c>
      <c r="BD15" s="87" t="s">
        <v>205</v>
      </c>
      <c r="BE15" s="87" t="s">
        <v>207</v>
      </c>
      <c r="BF15" s="87" t="s">
        <v>209</v>
      </c>
      <c r="BG15" s="87" t="s">
        <v>211</v>
      </c>
      <c r="BH15" s="87" t="s">
        <v>213</v>
      </c>
      <c r="BI15" s="87" t="s">
        <v>215</v>
      </c>
      <c r="BJ15" s="87" t="s">
        <v>217</v>
      </c>
      <c r="BK15" s="87" t="s">
        <v>218</v>
      </c>
      <c r="BL15" s="87" t="s">
        <v>220</v>
      </c>
      <c r="BM15" s="87" t="s">
        <v>222</v>
      </c>
      <c r="BN15" s="87" t="s">
        <v>224</v>
      </c>
      <c r="BO15" s="87" t="s">
        <v>226</v>
      </c>
      <c r="BP15" s="87" t="s">
        <v>228</v>
      </c>
      <c r="BQ15" s="87" t="s">
        <v>230</v>
      </c>
      <c r="BR15" s="87" t="s">
        <v>231</v>
      </c>
      <c r="BS15" s="87" t="s">
        <v>232</v>
      </c>
      <c r="BT15" s="87" t="s">
        <v>234</v>
      </c>
      <c r="BU15" s="87" t="s">
        <v>236</v>
      </c>
      <c r="BV15" s="87" t="s">
        <v>237</v>
      </c>
      <c r="BW15" s="87" t="s">
        <v>238</v>
      </c>
      <c r="BX15" s="87" t="s">
        <v>240</v>
      </c>
      <c r="BY15" s="87" t="s">
        <v>241</v>
      </c>
      <c r="BZ15" s="87" t="s">
        <v>242</v>
      </c>
      <c r="CA15" s="87" t="s">
        <v>244</v>
      </c>
      <c r="CB15" s="87" t="s">
        <v>245</v>
      </c>
      <c r="CC15" s="87" t="s">
        <v>246</v>
      </c>
      <c r="CD15" s="87" t="s">
        <v>247</v>
      </c>
      <c r="CE15" s="87" t="s">
        <v>248</v>
      </c>
      <c r="CF15" s="87" t="s">
        <v>249</v>
      </c>
      <c r="CG15" s="87" t="s">
        <v>251</v>
      </c>
      <c r="CH15" s="87" t="s">
        <v>253</v>
      </c>
      <c r="CI15" s="87" t="s">
        <v>254</v>
      </c>
      <c r="CJ15" s="87" t="s">
        <v>255</v>
      </c>
      <c r="CK15" s="87" t="s">
        <v>257</v>
      </c>
      <c r="CL15" s="87" t="s">
        <v>259</v>
      </c>
      <c r="CM15" s="87" t="s">
        <v>260</v>
      </c>
      <c r="CN15" s="87" t="s">
        <v>261</v>
      </c>
      <c r="CO15" s="87" t="s">
        <v>262</v>
      </c>
      <c r="CP15" s="87" t="s">
        <v>264</v>
      </c>
      <c r="CQ15" s="87" t="s">
        <v>266</v>
      </c>
      <c r="CR15" s="87" t="s">
        <v>267</v>
      </c>
      <c r="CS15" s="87" t="s">
        <v>269</v>
      </c>
      <c r="CT15" s="87" t="s">
        <v>270</v>
      </c>
      <c r="CU15" s="87" t="s">
        <v>271</v>
      </c>
      <c r="CV15" s="87" t="s">
        <v>273</v>
      </c>
      <c r="CW15" s="87" t="s">
        <v>274</v>
      </c>
      <c r="CX15" s="87" t="s">
        <v>275</v>
      </c>
      <c r="CY15" s="87" t="s">
        <v>277</v>
      </c>
      <c r="CZ15" s="87" t="s">
        <v>278</v>
      </c>
      <c r="DA15" s="87" t="s">
        <v>279</v>
      </c>
      <c r="DB15" s="87" t="s">
        <v>280</v>
      </c>
      <c r="DC15" s="87" t="s">
        <v>281</v>
      </c>
      <c r="DD15" s="87" t="s">
        <v>289</v>
      </c>
    </row>
    <row r="16" spans="1:108" x14ac:dyDescent="0.2">
      <c r="A16" s="498"/>
      <c r="B16" s="498"/>
      <c r="C16" s="84" t="s">
        <v>1878</v>
      </c>
      <c r="D16" s="84" t="s">
        <v>1879</v>
      </c>
      <c r="E16" s="84" t="s">
        <v>1442</v>
      </c>
      <c r="F16" s="84" t="s">
        <v>1880</v>
      </c>
      <c r="G16" s="84" t="s">
        <v>1881</v>
      </c>
      <c r="H16" s="84" t="s">
        <v>1882</v>
      </c>
      <c r="I16" s="84" t="s">
        <v>1883</v>
      </c>
      <c r="J16" s="84" t="s">
        <v>1884</v>
      </c>
      <c r="K16" s="84" t="s">
        <v>1885</v>
      </c>
      <c r="L16" s="84" t="s">
        <v>1886</v>
      </c>
      <c r="M16" s="84" t="s">
        <v>1887</v>
      </c>
      <c r="N16" s="84" t="s">
        <v>1888</v>
      </c>
      <c r="O16" s="84" t="s">
        <v>1889</v>
      </c>
      <c r="P16" s="84" t="s">
        <v>1890</v>
      </c>
      <c r="Q16" s="84" t="s">
        <v>1891</v>
      </c>
      <c r="R16" s="84" t="s">
        <v>1892</v>
      </c>
      <c r="S16" s="84" t="s">
        <v>1893</v>
      </c>
      <c r="T16" s="84" t="s">
        <v>1894</v>
      </c>
      <c r="U16" s="84" t="s">
        <v>1895</v>
      </c>
      <c r="V16" s="84" t="s">
        <v>1896</v>
      </c>
      <c r="W16" s="84" t="s">
        <v>1897</v>
      </c>
      <c r="X16" s="84" t="s">
        <v>1898</v>
      </c>
      <c r="Y16" s="84" t="s">
        <v>1899</v>
      </c>
      <c r="Z16" s="84" t="s">
        <v>1900</v>
      </c>
      <c r="AA16" s="84" t="s">
        <v>1901</v>
      </c>
      <c r="AB16" s="84" t="s">
        <v>1902</v>
      </c>
      <c r="AC16" s="84" t="s">
        <v>1903</v>
      </c>
      <c r="AD16" s="84" t="s">
        <v>1904</v>
      </c>
      <c r="AE16" s="84" t="s">
        <v>1905</v>
      </c>
      <c r="AF16" s="84" t="s">
        <v>1906</v>
      </c>
      <c r="AG16" s="84" t="s">
        <v>1907</v>
      </c>
      <c r="AH16" s="84" t="s">
        <v>1908</v>
      </c>
      <c r="AI16" s="84" t="s">
        <v>1909</v>
      </c>
      <c r="AJ16" s="84" t="s">
        <v>1910</v>
      </c>
      <c r="AK16" s="84" t="s">
        <v>1911</v>
      </c>
      <c r="AL16" s="84" t="s">
        <v>1912</v>
      </c>
      <c r="AM16" s="84" t="s">
        <v>1913</v>
      </c>
      <c r="AN16" s="84" t="s">
        <v>1914</v>
      </c>
      <c r="AO16" s="84" t="s">
        <v>1915</v>
      </c>
      <c r="AP16" s="84" t="s">
        <v>1916</v>
      </c>
      <c r="AQ16" s="84" t="s">
        <v>1917</v>
      </c>
      <c r="AR16" s="84" t="s">
        <v>1918</v>
      </c>
      <c r="AS16" s="84" t="s">
        <v>1919</v>
      </c>
      <c r="AT16" s="84" t="s">
        <v>1920</v>
      </c>
      <c r="AU16" s="84" t="s">
        <v>1921</v>
      </c>
      <c r="AV16" s="84" t="s">
        <v>1922</v>
      </c>
      <c r="AW16" s="84" t="s">
        <v>1923</v>
      </c>
      <c r="AX16" s="84" t="s">
        <v>1924</v>
      </c>
      <c r="AY16" s="84" t="s">
        <v>1925</v>
      </c>
      <c r="AZ16" s="84" t="s">
        <v>1926</v>
      </c>
      <c r="BA16" s="84" t="s">
        <v>1927</v>
      </c>
      <c r="BB16" s="84" t="s">
        <v>1928</v>
      </c>
      <c r="BC16" s="84" t="s">
        <v>1929</v>
      </c>
      <c r="BD16" s="84" t="s">
        <v>1930</v>
      </c>
      <c r="BE16" s="84" t="s">
        <v>1931</v>
      </c>
      <c r="BF16" s="84" t="s">
        <v>1932</v>
      </c>
      <c r="BG16" s="84" t="s">
        <v>1933</v>
      </c>
      <c r="BH16" s="84" t="s">
        <v>1934</v>
      </c>
      <c r="BI16" s="84" t="s">
        <v>1935</v>
      </c>
      <c r="BJ16" s="84" t="s">
        <v>1936</v>
      </c>
      <c r="BK16" s="84" t="s">
        <v>1937</v>
      </c>
      <c r="BL16" s="84" t="s">
        <v>1938</v>
      </c>
      <c r="BM16" s="84" t="s">
        <v>1939</v>
      </c>
      <c r="BN16" s="84" t="s">
        <v>1940</v>
      </c>
      <c r="BO16" s="84" t="s">
        <v>1941</v>
      </c>
      <c r="BP16" s="84" t="s">
        <v>1942</v>
      </c>
      <c r="BQ16" s="84" t="s">
        <v>1943</v>
      </c>
      <c r="BR16" s="84" t="s">
        <v>1944</v>
      </c>
      <c r="BS16" s="84" t="s">
        <v>1945</v>
      </c>
      <c r="BT16" s="84" t="s">
        <v>1946</v>
      </c>
      <c r="BU16" s="84" t="s">
        <v>1947</v>
      </c>
      <c r="BV16" s="84" t="s">
        <v>1948</v>
      </c>
      <c r="BW16" s="84" t="s">
        <v>1949</v>
      </c>
      <c r="BX16" s="84" t="s">
        <v>1950</v>
      </c>
      <c r="BY16" s="84" t="s">
        <v>1951</v>
      </c>
      <c r="BZ16" s="84" t="s">
        <v>1952</v>
      </c>
      <c r="CA16" s="84" t="s">
        <v>1953</v>
      </c>
      <c r="CB16" s="84" t="s">
        <v>1954</v>
      </c>
      <c r="CC16" s="84" t="s">
        <v>1955</v>
      </c>
      <c r="CD16" s="84" t="s">
        <v>1956</v>
      </c>
      <c r="CE16" s="84" t="s">
        <v>1957</v>
      </c>
      <c r="CF16" s="84" t="s">
        <v>1958</v>
      </c>
      <c r="CG16" s="84" t="s">
        <v>1959</v>
      </c>
      <c r="CH16" s="84" t="s">
        <v>1960</v>
      </c>
      <c r="CI16" s="84" t="s">
        <v>1961</v>
      </c>
      <c r="CJ16" s="84" t="s">
        <v>1962</v>
      </c>
      <c r="CK16" s="84" t="s">
        <v>1963</v>
      </c>
      <c r="CL16" s="84" t="s">
        <v>1964</v>
      </c>
      <c r="CM16" s="84" t="s">
        <v>1965</v>
      </c>
      <c r="CN16" s="84" t="s">
        <v>1966</v>
      </c>
      <c r="CO16" s="84" t="s">
        <v>1967</v>
      </c>
      <c r="CP16" s="84" t="s">
        <v>1968</v>
      </c>
      <c r="CQ16" s="84" t="s">
        <v>1969</v>
      </c>
      <c r="CR16" s="84" t="s">
        <v>1970</v>
      </c>
      <c r="CS16" s="84" t="s">
        <v>1971</v>
      </c>
      <c r="CT16" s="84" t="s">
        <v>1972</v>
      </c>
      <c r="CU16" s="84" t="s">
        <v>1973</v>
      </c>
      <c r="CV16" s="84" t="s">
        <v>1974</v>
      </c>
      <c r="CW16" s="84" t="s">
        <v>1975</v>
      </c>
      <c r="CX16" s="84" t="s">
        <v>1976</v>
      </c>
      <c r="CY16" s="84" t="s">
        <v>1977</v>
      </c>
      <c r="CZ16" s="84" t="s">
        <v>1978</v>
      </c>
      <c r="DA16" s="84" t="s">
        <v>1979</v>
      </c>
      <c r="DB16" s="84" t="s">
        <v>1980</v>
      </c>
      <c r="DC16" s="84" t="s">
        <v>1981</v>
      </c>
      <c r="DD16" s="84" t="s">
        <v>1982</v>
      </c>
    </row>
    <row r="17" spans="1:110" x14ac:dyDescent="0.2">
      <c r="B17" s="111" t="s">
        <v>1951</v>
      </c>
      <c r="C17" s="90">
        <f t="shared" ref="C17:AH17" si="2">IF(C$12=0,0,C4/C$12)</f>
        <v>7.8860290661828952E-3</v>
      </c>
      <c r="D17" s="90">
        <f t="shared" si="2"/>
        <v>9.1249527712092488E-4</v>
      </c>
      <c r="E17" s="90">
        <f t="shared" si="2"/>
        <v>3.448396754255266E-2</v>
      </c>
      <c r="F17" s="90">
        <f t="shared" si="2"/>
        <v>2.5577512611729237E-2</v>
      </c>
      <c r="G17" s="90">
        <f t="shared" si="2"/>
        <v>5.9914955029413561E-2</v>
      </c>
      <c r="H17" s="90">
        <f t="shared" si="2"/>
        <v>0.31798228047943078</v>
      </c>
      <c r="I17" s="90">
        <f t="shared" si="2"/>
        <v>6.5574239807712764E-2</v>
      </c>
      <c r="J17" s="90">
        <f t="shared" si="2"/>
        <v>0.26239292948191295</v>
      </c>
      <c r="K17" s="90">
        <f t="shared" si="2"/>
        <v>2.0576503949243936E-2</v>
      </c>
      <c r="L17" s="90">
        <f t="shared" si="2"/>
        <v>1.6294568475100118E-2</v>
      </c>
      <c r="M17" s="90">
        <f t="shared" si="2"/>
        <v>6.412392820582721E-3</v>
      </c>
      <c r="N17" s="90">
        <f t="shared" si="2"/>
        <v>3.8573484805759416E-2</v>
      </c>
      <c r="O17" s="90">
        <f t="shared" si="2"/>
        <v>7.3387878938971154E-2</v>
      </c>
      <c r="P17" s="90">
        <f t="shared" si="2"/>
        <v>8.0951673962936607E-2</v>
      </c>
      <c r="Q17" s="90">
        <f t="shared" si="2"/>
        <v>2.851763484855542E-2</v>
      </c>
      <c r="R17" s="90">
        <f t="shared" si="2"/>
        <v>2.0451980883083639E-2</v>
      </c>
      <c r="S17" s="90">
        <f t="shared" si="2"/>
        <v>2.9307927113587501E-2</v>
      </c>
      <c r="T17" s="90">
        <f t="shared" si="2"/>
        <v>4.3209591375838421E-2</v>
      </c>
      <c r="U17" s="90">
        <f t="shared" si="2"/>
        <v>0.1223182951970031</v>
      </c>
      <c r="V17" s="90">
        <f t="shared" si="2"/>
        <v>2.3745811365782316E-2</v>
      </c>
      <c r="W17" s="90">
        <f t="shared" si="2"/>
        <v>2.5185044674085107E-2</v>
      </c>
      <c r="X17" s="90">
        <f t="shared" si="2"/>
        <v>4.1768731301994315E-2</v>
      </c>
      <c r="Y17" s="90">
        <f t="shared" si="2"/>
        <v>4.2875342128208371E-2</v>
      </c>
      <c r="Z17" s="90">
        <f t="shared" si="2"/>
        <v>5.271450154707065E-2</v>
      </c>
      <c r="AA17" s="90">
        <f t="shared" si="2"/>
        <v>0.18661546879140137</v>
      </c>
      <c r="AB17" s="90">
        <f t="shared" si="2"/>
        <v>5.7421540802994234E-2</v>
      </c>
      <c r="AC17" s="90">
        <f t="shared" si="2"/>
        <v>3.059426571780289E-3</v>
      </c>
      <c r="AD17" s="90">
        <f t="shared" si="2"/>
        <v>1.1970745297430051E-2</v>
      </c>
      <c r="AE17" s="90">
        <f t="shared" si="2"/>
        <v>0.11875017781334074</v>
      </c>
      <c r="AF17" s="90">
        <f t="shared" si="2"/>
        <v>7.0523480986186368E-2</v>
      </c>
      <c r="AG17" s="90">
        <f t="shared" si="2"/>
        <v>3.0879870328712426E-2</v>
      </c>
      <c r="AH17" s="90">
        <f t="shared" si="2"/>
        <v>3.9372123746781687E-2</v>
      </c>
      <c r="AI17" s="90">
        <f t="shared" ref="AI17:BN17" si="3">IF(AI$12=0,0,AI4/AI$12)</f>
        <v>2.4010791321844211E-2</v>
      </c>
      <c r="AJ17" s="90">
        <f t="shared" si="3"/>
        <v>6.5230941367879228E-2</v>
      </c>
      <c r="AK17" s="90">
        <f t="shared" si="3"/>
        <v>0.12055719774183069</v>
      </c>
      <c r="AL17" s="90">
        <f t="shared" si="3"/>
        <v>2.591634273785566E-2</v>
      </c>
      <c r="AM17" s="90">
        <f t="shared" si="3"/>
        <v>4.3595340387089475E-2</v>
      </c>
      <c r="AN17" s="90">
        <f t="shared" si="3"/>
        <v>2.2760597775336375E-2</v>
      </c>
      <c r="AO17" s="90">
        <f t="shared" si="3"/>
        <v>7.5700472083525087E-3</v>
      </c>
      <c r="AP17" s="90">
        <f t="shared" si="3"/>
        <v>1.7518897903511955E-2</v>
      </c>
      <c r="AQ17" s="90">
        <f t="shared" si="3"/>
        <v>5.1986495633934704E-2</v>
      </c>
      <c r="AR17" s="90">
        <f t="shared" si="3"/>
        <v>0.12129360774705027</v>
      </c>
      <c r="AS17" s="90">
        <f t="shared" si="3"/>
        <v>4.5564942588375575E-2</v>
      </c>
      <c r="AT17" s="90">
        <f t="shared" si="3"/>
        <v>0.10554461909615906</v>
      </c>
      <c r="AU17" s="90">
        <f t="shared" si="3"/>
        <v>0.16723856475559115</v>
      </c>
      <c r="AV17" s="90">
        <f t="shared" si="3"/>
        <v>7.9083547823077791E-2</v>
      </c>
      <c r="AW17" s="90">
        <f t="shared" si="3"/>
        <v>0.14285224214243958</v>
      </c>
      <c r="AX17" s="90">
        <f t="shared" si="3"/>
        <v>5.5552091809805963E-2</v>
      </c>
      <c r="AY17" s="90">
        <f t="shared" si="3"/>
        <v>0.14576330193370349</v>
      </c>
      <c r="AZ17" s="90">
        <f t="shared" si="3"/>
        <v>0.32522999309116685</v>
      </c>
      <c r="BA17" s="90">
        <f t="shared" si="3"/>
        <v>0.15423949336317971</v>
      </c>
      <c r="BB17" s="90">
        <f t="shared" si="3"/>
        <v>0.18099186287018623</v>
      </c>
      <c r="BC17" s="90">
        <f t="shared" si="3"/>
        <v>2.6397339228349505E-2</v>
      </c>
      <c r="BD17" s="90">
        <f t="shared" si="3"/>
        <v>1.6119906300620851E-2</v>
      </c>
      <c r="BE17" s="90">
        <f t="shared" si="3"/>
        <v>2.9699878865245832E-2</v>
      </c>
      <c r="BF17" s="90">
        <f t="shared" si="3"/>
        <v>0.24955841694793085</v>
      </c>
      <c r="BG17" s="90">
        <f t="shared" si="3"/>
        <v>6.3207604136413506E-2</v>
      </c>
      <c r="BH17" s="90">
        <f t="shared" si="3"/>
        <v>0.11674058638693738</v>
      </c>
      <c r="BI17" s="90">
        <f t="shared" si="3"/>
        <v>5.2215145060094635E-2</v>
      </c>
      <c r="BJ17" s="90">
        <f t="shared" si="3"/>
        <v>3.4136210577732043E-5</v>
      </c>
      <c r="BK17" s="90">
        <f t="shared" si="3"/>
        <v>4.2326732162469564E-2</v>
      </c>
      <c r="BL17" s="90">
        <f t="shared" si="3"/>
        <v>5.0277981933903385E-2</v>
      </c>
      <c r="BM17" s="90">
        <f t="shared" si="3"/>
        <v>5.413734920613221E-2</v>
      </c>
      <c r="BN17" s="90">
        <f t="shared" si="3"/>
        <v>2.2497903091670927E-2</v>
      </c>
      <c r="BO17" s="90">
        <f t="shared" ref="BO17:CT17" si="4">IF(BO$12=0,0,BO4/BO$12)</f>
        <v>1.3198054996371467E-2</v>
      </c>
      <c r="BP17" s="90">
        <f t="shared" si="4"/>
        <v>2.3554018130908166E-2</v>
      </c>
      <c r="BQ17" s="90">
        <f t="shared" si="4"/>
        <v>0.16991430902201934</v>
      </c>
      <c r="BR17" s="90">
        <f t="shared" si="4"/>
        <v>0.3053782268008593</v>
      </c>
      <c r="BS17" s="90">
        <f t="shared" si="4"/>
        <v>0.41657744703581673</v>
      </c>
      <c r="BT17" s="90">
        <f t="shared" si="4"/>
        <v>0.27125512536296337</v>
      </c>
      <c r="BU17" s="90">
        <f t="shared" si="4"/>
        <v>0.49005179070333699</v>
      </c>
      <c r="BV17" s="90">
        <f t="shared" si="4"/>
        <v>0.20685476045537915</v>
      </c>
      <c r="BW17" s="90">
        <f t="shared" si="4"/>
        <v>6.0431716300037415E-2</v>
      </c>
      <c r="BX17" s="90">
        <f t="shared" si="4"/>
        <v>9.632485279484149E-3</v>
      </c>
      <c r="BY17" s="90">
        <f t="shared" si="4"/>
        <v>6.0038567260601965E-2</v>
      </c>
      <c r="BZ17" s="90">
        <f t="shared" si="4"/>
        <v>5.8466623976547824E-2</v>
      </c>
      <c r="CA17" s="90">
        <f t="shared" si="4"/>
        <v>3.2939326500230192E-3</v>
      </c>
      <c r="CB17" s="90">
        <f t="shared" si="4"/>
        <v>7.4022691221993335E-3</v>
      </c>
      <c r="CC17" s="90">
        <f t="shared" si="4"/>
        <v>2.5482642335164624E-3</v>
      </c>
      <c r="CD17" s="90">
        <f t="shared" si="4"/>
        <v>0.21312124723733863</v>
      </c>
      <c r="CE17" s="90">
        <f t="shared" si="4"/>
        <v>0.12884176249274595</v>
      </c>
      <c r="CF17" s="90">
        <f t="shared" si="4"/>
        <v>7.3388687046393675E-2</v>
      </c>
      <c r="CG17" s="90">
        <f t="shared" si="4"/>
        <v>0.11801513175012276</v>
      </c>
      <c r="CH17" s="90">
        <f t="shared" si="4"/>
        <v>0.42354518601237906</v>
      </c>
      <c r="CI17" s="90">
        <f t="shared" si="4"/>
        <v>8.7080192095752004E-2</v>
      </c>
      <c r="CJ17" s="90">
        <f t="shared" si="4"/>
        <v>0.26068840663709292</v>
      </c>
      <c r="CK17" s="90">
        <f t="shared" si="4"/>
        <v>8.8100877077274473E-2</v>
      </c>
      <c r="CL17" s="90">
        <f t="shared" si="4"/>
        <v>0.22533797642791506</v>
      </c>
      <c r="CM17" s="90">
        <f t="shared" si="4"/>
        <v>0.44894480752335197</v>
      </c>
      <c r="CN17" s="90">
        <f t="shared" si="4"/>
        <v>0.2661545730180947</v>
      </c>
      <c r="CO17" s="90">
        <f t="shared" si="4"/>
        <v>0.13776348001065472</v>
      </c>
      <c r="CP17" s="90">
        <f t="shared" si="4"/>
        <v>0.10521912784154069</v>
      </c>
      <c r="CQ17" s="90">
        <f t="shared" si="4"/>
        <v>0.17908039868411185</v>
      </c>
      <c r="CR17" s="90">
        <f t="shared" si="4"/>
        <v>0.22571672978258103</v>
      </c>
      <c r="CS17" s="90">
        <f t="shared" si="4"/>
        <v>0.21052035465929159</v>
      </c>
      <c r="CT17" s="90">
        <f t="shared" si="4"/>
        <v>0.19659314907937783</v>
      </c>
      <c r="CU17" s="90">
        <f t="shared" ref="CU17:DD17" si="5">IF(CU$12=0,0,CU4/CU$12)</f>
        <v>5.3626521931883359E-2</v>
      </c>
      <c r="CV17" s="90">
        <f t="shared" si="5"/>
        <v>0.24452957008097997</v>
      </c>
      <c r="CW17" s="90">
        <f t="shared" si="5"/>
        <v>0.20397220905666286</v>
      </c>
      <c r="CX17" s="90">
        <f t="shared" si="5"/>
        <v>7.4111440276631663E-2</v>
      </c>
      <c r="CY17" s="90">
        <f t="shared" si="5"/>
        <v>2.8788458696359896E-2</v>
      </c>
      <c r="CZ17" s="90">
        <f t="shared" si="5"/>
        <v>0.25557431186916718</v>
      </c>
      <c r="DA17" s="90">
        <f t="shared" si="5"/>
        <v>8.8916469602823775E-2</v>
      </c>
      <c r="DB17" s="90">
        <f t="shared" si="5"/>
        <v>9.0222654906659556E-3</v>
      </c>
      <c r="DC17" s="90">
        <f t="shared" si="5"/>
        <v>1.6392612070373444E-4</v>
      </c>
      <c r="DD17" s="90">
        <f t="shared" si="5"/>
        <v>3.4971532737271015E-2</v>
      </c>
    </row>
    <row r="18" spans="1:110" x14ac:dyDescent="0.2">
      <c r="B18" s="111" t="s">
        <v>1952</v>
      </c>
      <c r="C18" s="90">
        <f t="shared" ref="C18:AH18" si="6">IF(C$12=0,0,C5/C$12)</f>
        <v>0.63930777698841112</v>
      </c>
      <c r="D18" s="90">
        <f t="shared" si="6"/>
        <v>0.73587764383704524</v>
      </c>
      <c r="E18" s="90">
        <f t="shared" si="6"/>
        <v>0.67207696440398046</v>
      </c>
      <c r="F18" s="90">
        <f t="shared" si="6"/>
        <v>0.90037070666680596</v>
      </c>
      <c r="G18" s="90">
        <f t="shared" si="6"/>
        <v>0.48752351290689938</v>
      </c>
      <c r="H18" s="90">
        <f t="shared" si="6"/>
        <v>0.41008791297567043</v>
      </c>
      <c r="I18" s="90">
        <f t="shared" si="6"/>
        <v>0.28876660564531154</v>
      </c>
      <c r="J18" s="90">
        <f t="shared" si="6"/>
        <v>0.43446684372788436</v>
      </c>
      <c r="K18" s="90">
        <f t="shared" si="6"/>
        <v>0.58626233777414971</v>
      </c>
      <c r="L18" s="90">
        <f t="shared" si="6"/>
        <v>0.71249293580899742</v>
      </c>
      <c r="M18" s="90">
        <f t="shared" si="6"/>
        <v>0.45274621483411015</v>
      </c>
      <c r="N18" s="90">
        <f t="shared" si="6"/>
        <v>0.71314970611962669</v>
      </c>
      <c r="O18" s="90">
        <f t="shared" si="6"/>
        <v>0.65931643997952838</v>
      </c>
      <c r="P18" s="90">
        <f t="shared" si="6"/>
        <v>0.66505184963198916</v>
      </c>
      <c r="Q18" s="90">
        <f t="shared" si="6"/>
        <v>0.65305051990512586</v>
      </c>
      <c r="R18" s="90">
        <f t="shared" si="6"/>
        <v>0.67082402974976307</v>
      </c>
      <c r="S18" s="90">
        <f t="shared" si="6"/>
        <v>0.76112175768417156</v>
      </c>
      <c r="T18" s="90">
        <f t="shared" si="6"/>
        <v>0.67766289201590635</v>
      </c>
      <c r="U18" s="90">
        <f t="shared" si="6"/>
        <v>0.60372504086011147</v>
      </c>
      <c r="V18" s="90">
        <f t="shared" si="6"/>
        <v>0.50285183158077462</v>
      </c>
      <c r="W18" s="90">
        <f t="shared" si="6"/>
        <v>0.35938664867736203</v>
      </c>
      <c r="X18" s="90">
        <f t="shared" si="6"/>
        <v>0.61566952116883356</v>
      </c>
      <c r="Y18" s="90">
        <f t="shared" si="6"/>
        <v>0.67851497904756974</v>
      </c>
      <c r="Z18" s="90">
        <f t="shared" si="6"/>
        <v>0.55368179966416498</v>
      </c>
      <c r="AA18" s="90">
        <f t="shared" si="6"/>
        <v>0.45792864906530772</v>
      </c>
      <c r="AB18" s="90">
        <f t="shared" si="6"/>
        <v>0.6364489999590508</v>
      </c>
      <c r="AC18" s="90">
        <f t="shared" si="6"/>
        <v>0.11049341654176043</v>
      </c>
      <c r="AD18" s="90">
        <f t="shared" si="6"/>
        <v>0.73948024886502395</v>
      </c>
      <c r="AE18" s="90">
        <f t="shared" si="6"/>
        <v>0.56982121334771285</v>
      </c>
      <c r="AF18" s="90">
        <f t="shared" si="6"/>
        <v>0.61262340598202247</v>
      </c>
      <c r="AG18" s="90">
        <f t="shared" si="6"/>
        <v>0.69749426495115474</v>
      </c>
      <c r="AH18" s="90">
        <f t="shared" si="6"/>
        <v>0.53121758272729325</v>
      </c>
      <c r="AI18" s="90">
        <f t="shared" ref="AI18:BN18" si="7">IF(AI$12=0,0,AI5/AI$12)</f>
        <v>0.5470642576253385</v>
      </c>
      <c r="AJ18" s="90">
        <f t="shared" si="7"/>
        <v>0.57350948697588422</v>
      </c>
      <c r="AK18" s="90">
        <f t="shared" si="7"/>
        <v>0.56762488395913113</v>
      </c>
      <c r="AL18" s="90">
        <f t="shared" si="7"/>
        <v>0.64792320407544945</v>
      </c>
      <c r="AM18" s="90">
        <f t="shared" si="7"/>
        <v>0.52287168264793038</v>
      </c>
      <c r="AN18" s="90">
        <f t="shared" si="7"/>
        <v>0.66317865235766471</v>
      </c>
      <c r="AO18" s="90">
        <f t="shared" si="7"/>
        <v>0.67142884131108793</v>
      </c>
      <c r="AP18" s="90">
        <f t="shared" si="7"/>
        <v>0.24102487750088758</v>
      </c>
      <c r="AQ18" s="90">
        <f t="shared" si="7"/>
        <v>0.60916573931325613</v>
      </c>
      <c r="AR18" s="90">
        <f t="shared" si="7"/>
        <v>0.62027870984572842</v>
      </c>
      <c r="AS18" s="90">
        <f t="shared" si="7"/>
        <v>0.63242467538646341</v>
      </c>
      <c r="AT18" s="90">
        <f t="shared" si="7"/>
        <v>0.60632508715434008</v>
      </c>
      <c r="AU18" s="90">
        <f t="shared" si="7"/>
        <v>0.6040698212971175</v>
      </c>
      <c r="AV18" s="90">
        <f t="shared" si="7"/>
        <v>0.51816706927369494</v>
      </c>
      <c r="AW18" s="90">
        <f t="shared" si="7"/>
        <v>0.54981794636636938</v>
      </c>
      <c r="AX18" s="90">
        <f t="shared" si="7"/>
        <v>0.58500264976549854</v>
      </c>
      <c r="AY18" s="90">
        <f t="shared" si="7"/>
        <v>0.58903368384790622</v>
      </c>
      <c r="AZ18" s="90">
        <f t="shared" si="7"/>
        <v>0.47786064712103404</v>
      </c>
      <c r="BA18" s="90">
        <f t="shared" si="7"/>
        <v>0.59165252954716641</v>
      </c>
      <c r="BB18" s="90">
        <f t="shared" si="7"/>
        <v>0.59181329709725283</v>
      </c>
      <c r="BC18" s="90">
        <f t="shared" si="7"/>
        <v>0.67029205708904638</v>
      </c>
      <c r="BD18" s="90">
        <f t="shared" si="7"/>
        <v>0.56187181973106604</v>
      </c>
      <c r="BE18" s="90">
        <f t="shared" si="7"/>
        <v>0.60381877504301851</v>
      </c>
      <c r="BF18" s="90">
        <f t="shared" si="7"/>
        <v>0.55973698268587013</v>
      </c>
      <c r="BG18" s="90">
        <f t="shared" si="7"/>
        <v>0.66204268925774346</v>
      </c>
      <c r="BH18" s="90">
        <f t="shared" si="7"/>
        <v>0.57756821400701286</v>
      </c>
      <c r="BI18" s="90">
        <f t="shared" si="7"/>
        <v>0.65106023746671859</v>
      </c>
      <c r="BJ18" s="90">
        <f t="shared" si="7"/>
        <v>0.32977773647252084</v>
      </c>
      <c r="BK18" s="90">
        <f t="shared" si="7"/>
        <v>0.80452407422772465</v>
      </c>
      <c r="BL18" s="90">
        <f t="shared" si="7"/>
        <v>0.8054750038820534</v>
      </c>
      <c r="BM18" s="90">
        <f t="shared" si="7"/>
        <v>0.76509938835677915</v>
      </c>
      <c r="BN18" s="90">
        <f t="shared" si="7"/>
        <v>0.78243307640744542</v>
      </c>
      <c r="BO18" s="90">
        <f t="shared" ref="BO18:CT18" si="8">IF(BO$12=0,0,BO5/BO$12)</f>
        <v>0.32160040972363457</v>
      </c>
      <c r="BP18" s="90">
        <f t="shared" si="8"/>
        <v>0.47462526178161912</v>
      </c>
      <c r="BQ18" s="90">
        <f t="shared" si="8"/>
        <v>0.67893678796199886</v>
      </c>
      <c r="BR18" s="90">
        <f t="shared" si="8"/>
        <v>0.673931490300264</v>
      </c>
      <c r="BS18" s="90">
        <f t="shared" si="8"/>
        <v>0.31242438129655814</v>
      </c>
      <c r="BT18" s="90">
        <f t="shared" si="8"/>
        <v>0.54140668965688743</v>
      </c>
      <c r="BU18" s="90">
        <f t="shared" si="8"/>
        <v>0.46437195061054004</v>
      </c>
      <c r="BV18" s="90">
        <f t="shared" si="8"/>
        <v>0.56377623427495926</v>
      </c>
      <c r="BW18" s="90">
        <f t="shared" si="8"/>
        <v>0.49997400111144169</v>
      </c>
      <c r="BX18" s="90">
        <f t="shared" si="8"/>
        <v>0.70132787189483714</v>
      </c>
      <c r="BY18" s="90">
        <f t="shared" si="8"/>
        <v>7.6693728395402255E-2</v>
      </c>
      <c r="BZ18" s="90">
        <f t="shared" si="8"/>
        <v>0.26446265800234481</v>
      </c>
      <c r="CA18" s="90">
        <f t="shared" si="8"/>
        <v>1.4613095973287743E-2</v>
      </c>
      <c r="CB18" s="90">
        <f t="shared" si="8"/>
        <v>1.423152717771347E-2</v>
      </c>
      <c r="CC18" s="90">
        <f t="shared" si="8"/>
        <v>1.2937737511287409E-2</v>
      </c>
      <c r="CD18" s="90">
        <f t="shared" si="8"/>
        <v>0.10598833183936816</v>
      </c>
      <c r="CE18" s="90">
        <f t="shared" si="8"/>
        <v>0.25137245144572484</v>
      </c>
      <c r="CF18" s="90">
        <f t="shared" si="8"/>
        <v>0.5226852658836082</v>
      </c>
      <c r="CG18" s="90">
        <f t="shared" si="8"/>
        <v>0.78222416410174944</v>
      </c>
      <c r="CH18" s="90">
        <f t="shared" si="8"/>
        <v>0.45021751707661484</v>
      </c>
      <c r="CI18" s="90">
        <f t="shared" si="8"/>
        <v>0.61841004133775346</v>
      </c>
      <c r="CJ18" s="90">
        <f t="shared" si="8"/>
        <v>0.69040475159869363</v>
      </c>
      <c r="CK18" s="90">
        <f t="shared" si="8"/>
        <v>0.66235806526815877</v>
      </c>
      <c r="CL18" s="90">
        <f t="shared" si="8"/>
        <v>0.36123830085529174</v>
      </c>
      <c r="CM18" s="90">
        <f t="shared" si="8"/>
        <v>0.45382231208472223</v>
      </c>
      <c r="CN18" s="90">
        <f t="shared" si="8"/>
        <v>0.5487583938555507</v>
      </c>
      <c r="CO18" s="90">
        <f t="shared" si="8"/>
        <v>0.70647838285984654</v>
      </c>
      <c r="CP18" s="90">
        <f t="shared" si="8"/>
        <v>0.69328814418451268</v>
      </c>
      <c r="CQ18" s="90">
        <f t="shared" si="8"/>
        <v>0.62211037830191018</v>
      </c>
      <c r="CR18" s="90">
        <f t="shared" si="8"/>
        <v>0.66909063069143493</v>
      </c>
      <c r="CS18" s="90">
        <f t="shared" si="8"/>
        <v>0.57982320399957654</v>
      </c>
      <c r="CT18" s="90">
        <f t="shared" si="8"/>
        <v>0.36755023695161637</v>
      </c>
      <c r="CU18" s="90">
        <f t="shared" ref="CU18:DD18" si="9">IF(CU$12=0,0,CU5/CU$12)</f>
        <v>0.70991026324480144</v>
      </c>
      <c r="CV18" s="90">
        <f t="shared" si="9"/>
        <v>0.59160558580526379</v>
      </c>
      <c r="CW18" s="90">
        <f t="shared" si="9"/>
        <v>0.49606769538400264</v>
      </c>
      <c r="CX18" s="90">
        <f t="shared" si="9"/>
        <v>0.64977853110968264</v>
      </c>
      <c r="CY18" s="90">
        <f t="shared" si="9"/>
        <v>0.25290121681542649</v>
      </c>
      <c r="CZ18" s="90">
        <f t="shared" si="9"/>
        <v>0.63398682361007874</v>
      </c>
      <c r="DA18" s="90">
        <f t="shared" si="9"/>
        <v>0.8704650137422103</v>
      </c>
      <c r="DB18" s="90">
        <f t="shared" si="9"/>
        <v>0.77378664923328855</v>
      </c>
      <c r="DC18" s="90">
        <f t="shared" si="9"/>
        <v>0.58640446053539153</v>
      </c>
      <c r="DD18" s="90">
        <f t="shared" si="9"/>
        <v>0.23283292873339209</v>
      </c>
    </row>
    <row r="19" spans="1:110" x14ac:dyDescent="0.2">
      <c r="B19" s="111" t="s">
        <v>1953</v>
      </c>
      <c r="C19" s="90">
        <f t="shared" ref="C19:AH19" si="10">IF(C$12=0,0,C6/C$12)</f>
        <v>0</v>
      </c>
      <c r="D19" s="90">
        <f t="shared" si="10"/>
        <v>0</v>
      </c>
      <c r="E19" s="90">
        <f t="shared" si="10"/>
        <v>0</v>
      </c>
      <c r="F19" s="90">
        <f t="shared" si="10"/>
        <v>0</v>
      </c>
      <c r="G19" s="90">
        <f t="shared" si="10"/>
        <v>0</v>
      </c>
      <c r="H19" s="90">
        <f t="shared" si="10"/>
        <v>0</v>
      </c>
      <c r="I19" s="90">
        <f t="shared" si="10"/>
        <v>0</v>
      </c>
      <c r="J19" s="90">
        <f t="shared" si="10"/>
        <v>0</v>
      </c>
      <c r="K19" s="90">
        <f t="shared" si="10"/>
        <v>0</v>
      </c>
      <c r="L19" s="90">
        <f t="shared" si="10"/>
        <v>0</v>
      </c>
      <c r="M19" s="90">
        <f t="shared" si="10"/>
        <v>0</v>
      </c>
      <c r="N19" s="90">
        <f t="shared" si="10"/>
        <v>0</v>
      </c>
      <c r="O19" s="90">
        <f t="shared" si="10"/>
        <v>0</v>
      </c>
      <c r="P19" s="90">
        <f t="shared" si="10"/>
        <v>0</v>
      </c>
      <c r="Q19" s="90">
        <f t="shared" si="10"/>
        <v>0</v>
      </c>
      <c r="R19" s="90">
        <f t="shared" si="10"/>
        <v>0</v>
      </c>
      <c r="S19" s="90">
        <f t="shared" si="10"/>
        <v>0</v>
      </c>
      <c r="T19" s="90">
        <f t="shared" si="10"/>
        <v>0</v>
      </c>
      <c r="U19" s="90">
        <f t="shared" si="10"/>
        <v>0</v>
      </c>
      <c r="V19" s="90">
        <f t="shared" si="10"/>
        <v>0</v>
      </c>
      <c r="W19" s="90">
        <f t="shared" si="10"/>
        <v>0</v>
      </c>
      <c r="X19" s="90">
        <f t="shared" si="10"/>
        <v>0</v>
      </c>
      <c r="Y19" s="90">
        <f t="shared" si="10"/>
        <v>0</v>
      </c>
      <c r="Z19" s="90">
        <f t="shared" si="10"/>
        <v>0</v>
      </c>
      <c r="AA19" s="90">
        <f t="shared" si="10"/>
        <v>0</v>
      </c>
      <c r="AB19" s="90">
        <f t="shared" si="10"/>
        <v>0</v>
      </c>
      <c r="AC19" s="90">
        <f t="shared" si="10"/>
        <v>0</v>
      </c>
      <c r="AD19" s="90">
        <f t="shared" si="10"/>
        <v>0</v>
      </c>
      <c r="AE19" s="90">
        <f t="shared" si="10"/>
        <v>0</v>
      </c>
      <c r="AF19" s="90">
        <f t="shared" si="10"/>
        <v>0</v>
      </c>
      <c r="AG19" s="90">
        <f t="shared" si="10"/>
        <v>0</v>
      </c>
      <c r="AH19" s="90">
        <f t="shared" si="10"/>
        <v>0</v>
      </c>
      <c r="AI19" s="90">
        <f t="shared" ref="AI19:BN19" si="11">IF(AI$12=0,0,AI6/AI$12)</f>
        <v>0</v>
      </c>
      <c r="AJ19" s="90">
        <f t="shared" si="11"/>
        <v>0</v>
      </c>
      <c r="AK19" s="90">
        <f t="shared" si="11"/>
        <v>0</v>
      </c>
      <c r="AL19" s="90">
        <f t="shared" si="11"/>
        <v>0</v>
      </c>
      <c r="AM19" s="90">
        <f t="shared" si="11"/>
        <v>0</v>
      </c>
      <c r="AN19" s="90">
        <f t="shared" si="11"/>
        <v>0</v>
      </c>
      <c r="AO19" s="90">
        <f t="shared" si="11"/>
        <v>0</v>
      </c>
      <c r="AP19" s="90">
        <f t="shared" si="11"/>
        <v>0</v>
      </c>
      <c r="AQ19" s="90">
        <f t="shared" si="11"/>
        <v>0</v>
      </c>
      <c r="AR19" s="90">
        <f t="shared" si="11"/>
        <v>0</v>
      </c>
      <c r="AS19" s="90">
        <f t="shared" si="11"/>
        <v>0</v>
      </c>
      <c r="AT19" s="90">
        <f t="shared" si="11"/>
        <v>0</v>
      </c>
      <c r="AU19" s="90">
        <f t="shared" si="11"/>
        <v>0</v>
      </c>
      <c r="AV19" s="90">
        <f t="shared" si="11"/>
        <v>0</v>
      </c>
      <c r="AW19" s="90">
        <f t="shared" si="11"/>
        <v>0</v>
      </c>
      <c r="AX19" s="90">
        <f t="shared" si="11"/>
        <v>0</v>
      </c>
      <c r="AY19" s="90">
        <f t="shared" si="11"/>
        <v>0</v>
      </c>
      <c r="AZ19" s="90">
        <f t="shared" si="11"/>
        <v>0</v>
      </c>
      <c r="BA19" s="90">
        <f t="shared" si="11"/>
        <v>0</v>
      </c>
      <c r="BB19" s="90">
        <f t="shared" si="11"/>
        <v>0</v>
      </c>
      <c r="BC19" s="90">
        <f t="shared" si="11"/>
        <v>0</v>
      </c>
      <c r="BD19" s="90">
        <f t="shared" si="11"/>
        <v>0</v>
      </c>
      <c r="BE19" s="90">
        <f t="shared" si="11"/>
        <v>0</v>
      </c>
      <c r="BF19" s="90">
        <f t="shared" si="11"/>
        <v>0</v>
      </c>
      <c r="BG19" s="90">
        <f t="shared" si="11"/>
        <v>0</v>
      </c>
      <c r="BH19" s="90">
        <f t="shared" si="11"/>
        <v>0</v>
      </c>
      <c r="BI19" s="90">
        <f t="shared" si="11"/>
        <v>0</v>
      </c>
      <c r="BJ19" s="90">
        <f t="shared" si="11"/>
        <v>0</v>
      </c>
      <c r="BK19" s="90">
        <f t="shared" si="11"/>
        <v>0</v>
      </c>
      <c r="BL19" s="90">
        <f t="shared" si="11"/>
        <v>0</v>
      </c>
      <c r="BM19" s="90">
        <f t="shared" si="11"/>
        <v>0</v>
      </c>
      <c r="BN19" s="90">
        <f t="shared" si="11"/>
        <v>0</v>
      </c>
      <c r="BO19" s="90">
        <f t="shared" ref="BO19:CT19" si="12">IF(BO$12=0,0,BO6/BO$12)</f>
        <v>0</v>
      </c>
      <c r="BP19" s="90">
        <f t="shared" si="12"/>
        <v>0</v>
      </c>
      <c r="BQ19" s="90">
        <f t="shared" si="12"/>
        <v>0</v>
      </c>
      <c r="BR19" s="90">
        <f t="shared" si="12"/>
        <v>0</v>
      </c>
      <c r="BS19" s="90">
        <f t="shared" si="12"/>
        <v>0</v>
      </c>
      <c r="BT19" s="90">
        <f t="shared" si="12"/>
        <v>0</v>
      </c>
      <c r="BU19" s="90">
        <f t="shared" si="12"/>
        <v>0</v>
      </c>
      <c r="BV19" s="90">
        <f t="shared" si="12"/>
        <v>0</v>
      </c>
      <c r="BW19" s="90">
        <f t="shared" si="12"/>
        <v>0</v>
      </c>
      <c r="BX19" s="90">
        <f t="shared" si="12"/>
        <v>0</v>
      </c>
      <c r="BY19" s="90">
        <f t="shared" si="12"/>
        <v>0</v>
      </c>
      <c r="BZ19" s="90">
        <f t="shared" si="12"/>
        <v>0</v>
      </c>
      <c r="CA19" s="90">
        <f t="shared" si="12"/>
        <v>0</v>
      </c>
      <c r="CB19" s="90">
        <f t="shared" si="12"/>
        <v>0</v>
      </c>
      <c r="CC19" s="90">
        <f t="shared" si="12"/>
        <v>0</v>
      </c>
      <c r="CD19" s="90">
        <f t="shared" si="12"/>
        <v>0</v>
      </c>
      <c r="CE19" s="90">
        <f t="shared" si="12"/>
        <v>0</v>
      </c>
      <c r="CF19" s="90">
        <f t="shared" si="12"/>
        <v>0</v>
      </c>
      <c r="CG19" s="90">
        <f t="shared" si="12"/>
        <v>0</v>
      </c>
      <c r="CH19" s="90">
        <f t="shared" si="12"/>
        <v>0</v>
      </c>
      <c r="CI19" s="90">
        <f t="shared" si="12"/>
        <v>0</v>
      </c>
      <c r="CJ19" s="90">
        <f t="shared" si="12"/>
        <v>0</v>
      </c>
      <c r="CK19" s="90">
        <f t="shared" si="12"/>
        <v>0</v>
      </c>
      <c r="CL19" s="90">
        <f t="shared" si="12"/>
        <v>0</v>
      </c>
      <c r="CM19" s="90">
        <f t="shared" si="12"/>
        <v>0</v>
      </c>
      <c r="CN19" s="90">
        <f t="shared" si="12"/>
        <v>0</v>
      </c>
      <c r="CO19" s="90">
        <f t="shared" si="12"/>
        <v>0</v>
      </c>
      <c r="CP19" s="90">
        <f t="shared" si="12"/>
        <v>0</v>
      </c>
      <c r="CQ19" s="90">
        <f t="shared" si="12"/>
        <v>0</v>
      </c>
      <c r="CR19" s="90">
        <f t="shared" si="12"/>
        <v>0</v>
      </c>
      <c r="CS19" s="90">
        <f t="shared" si="12"/>
        <v>0</v>
      </c>
      <c r="CT19" s="90">
        <f t="shared" si="12"/>
        <v>0</v>
      </c>
      <c r="CU19" s="90">
        <f t="shared" ref="CU19:DD19" si="13">IF(CU$12=0,0,CU6/CU$12)</f>
        <v>0</v>
      </c>
      <c r="CV19" s="90">
        <f t="shared" si="13"/>
        <v>0</v>
      </c>
      <c r="CW19" s="90">
        <f t="shared" si="13"/>
        <v>0</v>
      </c>
      <c r="CX19" s="90">
        <f t="shared" si="13"/>
        <v>0</v>
      </c>
      <c r="CY19" s="90">
        <f t="shared" si="13"/>
        <v>0</v>
      </c>
      <c r="CZ19" s="90">
        <f t="shared" si="13"/>
        <v>0</v>
      </c>
      <c r="DA19" s="90">
        <f t="shared" si="13"/>
        <v>0</v>
      </c>
      <c r="DB19" s="90">
        <f t="shared" si="13"/>
        <v>0</v>
      </c>
      <c r="DC19" s="90">
        <f t="shared" si="13"/>
        <v>0</v>
      </c>
      <c r="DD19" s="90">
        <f t="shared" si="13"/>
        <v>0</v>
      </c>
    </row>
    <row r="20" spans="1:110" x14ac:dyDescent="0.2">
      <c r="B20" s="111" t="s">
        <v>1954</v>
      </c>
      <c r="C20" s="90">
        <f t="shared" ref="C20:AH20" si="14">IF(C$12=0,0,C7/C$12)</f>
        <v>0.1197115836914653</v>
      </c>
      <c r="D20" s="90">
        <f t="shared" si="14"/>
        <v>5.7154230520031657E-2</v>
      </c>
      <c r="E20" s="90">
        <f t="shared" si="14"/>
        <v>3.4484937633355743E-2</v>
      </c>
      <c r="F20" s="90">
        <f t="shared" si="14"/>
        <v>1.4776640920778556E-2</v>
      </c>
      <c r="G20" s="90">
        <f t="shared" si="14"/>
        <v>0.14229772199642995</v>
      </c>
      <c r="H20" s="90">
        <f t="shared" si="14"/>
        <v>6.9078882058591778E-2</v>
      </c>
      <c r="I20" s="90">
        <f t="shared" si="14"/>
        <v>8.9382155451053786E-3</v>
      </c>
      <c r="J20" s="90">
        <f t="shared" si="14"/>
        <v>4.8533550795962034E-2</v>
      </c>
      <c r="K20" s="90">
        <f t="shared" si="14"/>
        <v>2.2125226054510613E-2</v>
      </c>
      <c r="L20" s="90">
        <f t="shared" si="14"/>
        <v>2.1148507270703623E-2</v>
      </c>
      <c r="M20" s="90">
        <f t="shared" si="14"/>
        <v>9.3779265428079767E-2</v>
      </c>
      <c r="N20" s="90">
        <f t="shared" si="14"/>
        <v>5.1199183951704072E-2</v>
      </c>
      <c r="O20" s="90">
        <f t="shared" si="14"/>
        <v>6.2660662958391469E-2</v>
      </c>
      <c r="P20" s="90">
        <f t="shared" si="14"/>
        <v>9.2018532953180888E-3</v>
      </c>
      <c r="Q20" s="90">
        <f t="shared" si="14"/>
        <v>7.4384131983134524E-2</v>
      </c>
      <c r="R20" s="90">
        <f t="shared" si="14"/>
        <v>4.8264489107165534E-2</v>
      </c>
      <c r="S20" s="90">
        <f t="shared" si="14"/>
        <v>3.9444359126696152E-2</v>
      </c>
      <c r="T20" s="90">
        <f t="shared" si="14"/>
        <v>3.2673437061326631E-2</v>
      </c>
      <c r="U20" s="90">
        <f t="shared" si="14"/>
        <v>2.1045474070614523E-2</v>
      </c>
      <c r="V20" s="90">
        <f t="shared" si="14"/>
        <v>0.11209381360899003</v>
      </c>
      <c r="W20" s="90">
        <f t="shared" si="14"/>
        <v>0.17237593809904295</v>
      </c>
      <c r="X20" s="90">
        <f t="shared" si="14"/>
        <v>0.10221086168156504</v>
      </c>
      <c r="Y20" s="90">
        <f t="shared" si="14"/>
        <v>8.1363525406362755E-2</v>
      </c>
      <c r="Z20" s="90">
        <f t="shared" si="14"/>
        <v>6.5628427273337717E-2</v>
      </c>
      <c r="AA20" s="90">
        <f t="shared" si="14"/>
        <v>4.1442848020277256E-2</v>
      </c>
      <c r="AB20" s="90">
        <f t="shared" si="14"/>
        <v>5.0657593517012947E-2</v>
      </c>
      <c r="AC20" s="90">
        <f t="shared" si="14"/>
        <v>0.1799364207147186</v>
      </c>
      <c r="AD20" s="90">
        <f t="shared" si="14"/>
        <v>7.0949235405503699E-2</v>
      </c>
      <c r="AE20" s="90">
        <f t="shared" si="14"/>
        <v>1.7634058680242419E-2</v>
      </c>
      <c r="AF20" s="90">
        <f t="shared" si="14"/>
        <v>6.271393224171358E-2</v>
      </c>
      <c r="AG20" s="90">
        <f t="shared" si="14"/>
        <v>4.0055948480819684E-2</v>
      </c>
      <c r="AH20" s="90">
        <f t="shared" si="14"/>
        <v>5.2353390484254622E-2</v>
      </c>
      <c r="AI20" s="90">
        <f t="shared" ref="AI20:BN20" si="15">IF(AI$12=0,0,AI7/AI$12)</f>
        <v>0.13346935234983412</v>
      </c>
      <c r="AJ20" s="90">
        <f t="shared" si="15"/>
        <v>6.5457565425983841E-2</v>
      </c>
      <c r="AK20" s="90">
        <f t="shared" si="15"/>
        <v>7.3165127002853228E-2</v>
      </c>
      <c r="AL20" s="90">
        <f t="shared" si="15"/>
        <v>0.13894484266135196</v>
      </c>
      <c r="AM20" s="90">
        <f t="shared" si="15"/>
        <v>0.14619357717678824</v>
      </c>
      <c r="AN20" s="90">
        <f t="shared" si="15"/>
        <v>0.17780046880706787</v>
      </c>
      <c r="AO20" s="90">
        <f t="shared" si="15"/>
        <v>0.12423356638365485</v>
      </c>
      <c r="AP20" s="90">
        <f t="shared" si="15"/>
        <v>0.57942979083594504</v>
      </c>
      <c r="AQ20" s="90">
        <f t="shared" si="15"/>
        <v>4.1756414021348442E-2</v>
      </c>
      <c r="AR20" s="90">
        <f t="shared" si="15"/>
        <v>7.9888746457328783E-2</v>
      </c>
      <c r="AS20" s="90">
        <f t="shared" si="15"/>
        <v>7.5940637771231917E-2</v>
      </c>
      <c r="AT20" s="90">
        <f t="shared" si="15"/>
        <v>5.4260299647464719E-2</v>
      </c>
      <c r="AU20" s="90">
        <f t="shared" si="15"/>
        <v>4.546048737779413E-2</v>
      </c>
      <c r="AV20" s="90">
        <f t="shared" si="15"/>
        <v>3.5026788794673649E-2</v>
      </c>
      <c r="AW20" s="90">
        <f t="shared" si="15"/>
        <v>2.2249830628890077E-2</v>
      </c>
      <c r="AX20" s="90">
        <f t="shared" si="15"/>
        <v>5.4696427170147208E-2</v>
      </c>
      <c r="AY20" s="90">
        <f t="shared" si="15"/>
        <v>6.0432266817121959E-2</v>
      </c>
      <c r="AZ20" s="90">
        <f t="shared" si="15"/>
        <v>3.5541791462357017E-2</v>
      </c>
      <c r="BA20" s="90">
        <f t="shared" si="15"/>
        <v>2.997597276287417E-2</v>
      </c>
      <c r="BB20" s="90">
        <f t="shared" si="15"/>
        <v>2.8314863484208662E-2</v>
      </c>
      <c r="BC20" s="90">
        <f t="shared" si="15"/>
        <v>0.17156823458958623</v>
      </c>
      <c r="BD20" s="90">
        <f t="shared" si="15"/>
        <v>0.15332614730554067</v>
      </c>
      <c r="BE20" s="90">
        <f t="shared" si="15"/>
        <v>0.12511095068917927</v>
      </c>
      <c r="BF20" s="90">
        <f t="shared" si="15"/>
        <v>4.5634408428522157E-2</v>
      </c>
      <c r="BG20" s="90">
        <f t="shared" si="15"/>
        <v>5.2682143152769562E-2</v>
      </c>
      <c r="BH20" s="90">
        <f t="shared" si="15"/>
        <v>2.6785360622021456E-2</v>
      </c>
      <c r="BI20" s="90">
        <f t="shared" si="15"/>
        <v>2.7364243691786586E-2</v>
      </c>
      <c r="BJ20" s="90">
        <f t="shared" si="15"/>
        <v>0.60859687000228202</v>
      </c>
      <c r="BK20" s="90">
        <f t="shared" si="15"/>
        <v>2.6393724323821064E-2</v>
      </c>
      <c r="BL20" s="90">
        <f t="shared" si="15"/>
        <v>1.9698779914838552E-2</v>
      </c>
      <c r="BM20" s="90">
        <f t="shared" si="15"/>
        <v>4.852126226242922E-2</v>
      </c>
      <c r="BN20" s="90">
        <f t="shared" si="15"/>
        <v>5.3529631846618998E-2</v>
      </c>
      <c r="BO20" s="90">
        <f t="shared" ref="BO20:CT20" si="16">IF(BO$12=0,0,BO7/BO$12)</f>
        <v>0.12482303026908062</v>
      </c>
      <c r="BP20" s="90">
        <f t="shared" si="16"/>
        <v>0.13641787288694507</v>
      </c>
      <c r="BQ20" s="90">
        <f t="shared" si="16"/>
        <v>3.7078901865310154E-2</v>
      </c>
      <c r="BR20" s="90">
        <f t="shared" si="16"/>
        <v>8.8673006097658106E-3</v>
      </c>
      <c r="BS20" s="90">
        <f t="shared" si="16"/>
        <v>7.074142118311158E-3</v>
      </c>
      <c r="BT20" s="90">
        <f t="shared" si="16"/>
        <v>1.7891972313262866E-2</v>
      </c>
      <c r="BU20" s="90">
        <f t="shared" si="16"/>
        <v>9.0552552459469849E-3</v>
      </c>
      <c r="BV20" s="90">
        <f t="shared" si="16"/>
        <v>4.3327316621359559E-2</v>
      </c>
      <c r="BW20" s="90">
        <f t="shared" si="16"/>
        <v>5.4971254273734754E-2</v>
      </c>
      <c r="BX20" s="90">
        <f t="shared" si="16"/>
        <v>9.0293418891031138E-2</v>
      </c>
      <c r="BY20" s="90">
        <f t="shared" si="16"/>
        <v>6.9697931741640271E-3</v>
      </c>
      <c r="BZ20" s="90">
        <f t="shared" si="16"/>
        <v>7.8928615866461882E-2</v>
      </c>
      <c r="CA20" s="90">
        <f t="shared" si="16"/>
        <v>0.84133072443143719</v>
      </c>
      <c r="CB20" s="90">
        <f t="shared" si="16"/>
        <v>0.87061987428731147</v>
      </c>
      <c r="CC20" s="90">
        <f t="shared" si="16"/>
        <v>6.2587610922539396E-3</v>
      </c>
      <c r="CD20" s="90">
        <f t="shared" si="16"/>
        <v>3.1216769230947598E-3</v>
      </c>
      <c r="CE20" s="90">
        <f t="shared" si="16"/>
        <v>1.0695673880453515E-2</v>
      </c>
      <c r="CF20" s="90">
        <f t="shared" si="16"/>
        <v>1.318020130342106E-2</v>
      </c>
      <c r="CG20" s="90">
        <f t="shared" si="16"/>
        <v>1.097862887610143E-2</v>
      </c>
      <c r="CH20" s="90">
        <f t="shared" si="16"/>
        <v>5.4590409243226532E-3</v>
      </c>
      <c r="CI20" s="90">
        <f t="shared" si="16"/>
        <v>2.9595628552745792E-2</v>
      </c>
      <c r="CJ20" s="90">
        <f t="shared" si="16"/>
        <v>0</v>
      </c>
      <c r="CK20" s="90">
        <f t="shared" si="16"/>
        <v>1.9279075750549553E-2</v>
      </c>
      <c r="CL20" s="90">
        <f t="shared" si="16"/>
        <v>4.8197104604897692E-3</v>
      </c>
      <c r="CM20" s="90">
        <f t="shared" si="16"/>
        <v>1.6596584202953252E-2</v>
      </c>
      <c r="CN20" s="90">
        <f t="shared" si="16"/>
        <v>2.065443601110456E-2</v>
      </c>
      <c r="CO20" s="90">
        <f t="shared" si="16"/>
        <v>1.4854929906884124E-2</v>
      </c>
      <c r="CP20" s="90">
        <f t="shared" si="16"/>
        <v>1.7496979697984961E-2</v>
      </c>
      <c r="CQ20" s="90">
        <f t="shared" si="16"/>
        <v>2.3549033990177042E-2</v>
      </c>
      <c r="CR20" s="90">
        <f t="shared" si="16"/>
        <v>1.2257418438075807E-2</v>
      </c>
      <c r="CS20" s="90">
        <f t="shared" si="16"/>
        <v>1.0531479594276669E-2</v>
      </c>
      <c r="CT20" s="90">
        <f t="shared" si="16"/>
        <v>8.746843324852302E-3</v>
      </c>
      <c r="CU20" s="90">
        <f t="shared" ref="CU20:DD20" si="17">IF(CU$12=0,0,CU7/CU$12)</f>
        <v>5.6058054411463422E-2</v>
      </c>
      <c r="CV20" s="90">
        <f t="shared" si="17"/>
        <v>3.6643131709723907E-2</v>
      </c>
      <c r="CW20" s="90">
        <f t="shared" si="17"/>
        <v>2.4793185506433477E-2</v>
      </c>
      <c r="CX20" s="90">
        <f t="shared" si="17"/>
        <v>1.4856562109038596E-2</v>
      </c>
      <c r="CY20" s="90">
        <f t="shared" si="17"/>
        <v>6.4750198543095166E-3</v>
      </c>
      <c r="CZ20" s="90">
        <f t="shared" si="17"/>
        <v>3.3815945912590621E-2</v>
      </c>
      <c r="DA20" s="90">
        <f t="shared" si="17"/>
        <v>9.0136857006236672E-3</v>
      </c>
      <c r="DB20" s="90">
        <f t="shared" si="17"/>
        <v>3.5312606688536398E-2</v>
      </c>
      <c r="DC20" s="90">
        <f t="shared" si="17"/>
        <v>6.4409593649948187E-3</v>
      </c>
      <c r="DD20" s="90">
        <f t="shared" si="17"/>
        <v>0.52605436651932858</v>
      </c>
    </row>
    <row r="21" spans="1:110" x14ac:dyDescent="0.2">
      <c r="B21" s="111" t="s">
        <v>1955</v>
      </c>
      <c r="C21" s="90">
        <f t="shared" ref="C21:AH21" si="18">IF(C$12=0,0,C8/C$12)</f>
        <v>0</v>
      </c>
      <c r="D21" s="90">
        <f t="shared" si="18"/>
        <v>0</v>
      </c>
      <c r="E21" s="90">
        <f t="shared" si="18"/>
        <v>0</v>
      </c>
      <c r="F21" s="90">
        <f t="shared" si="18"/>
        <v>0</v>
      </c>
      <c r="G21" s="90">
        <f t="shared" si="18"/>
        <v>0</v>
      </c>
      <c r="H21" s="90">
        <f t="shared" si="18"/>
        <v>0.18749987163240453</v>
      </c>
      <c r="I21" s="90">
        <f t="shared" si="18"/>
        <v>0</v>
      </c>
      <c r="J21" s="90">
        <f t="shared" si="18"/>
        <v>0.23176750750408762</v>
      </c>
      <c r="K21" s="90">
        <f t="shared" si="18"/>
        <v>0</v>
      </c>
      <c r="L21" s="90">
        <f t="shared" si="18"/>
        <v>0</v>
      </c>
      <c r="M21" s="90">
        <f t="shared" si="18"/>
        <v>2.533319548981219E-3</v>
      </c>
      <c r="N21" s="90">
        <f t="shared" si="18"/>
        <v>2.0690551445616809E-2</v>
      </c>
      <c r="O21" s="90">
        <f t="shared" si="18"/>
        <v>0</v>
      </c>
      <c r="P21" s="90">
        <f t="shared" si="18"/>
        <v>0</v>
      </c>
      <c r="Q21" s="90">
        <f t="shared" si="18"/>
        <v>0</v>
      </c>
      <c r="R21" s="90">
        <f t="shared" si="18"/>
        <v>0</v>
      </c>
      <c r="S21" s="90">
        <f t="shared" si="18"/>
        <v>0</v>
      </c>
      <c r="T21" s="90">
        <f t="shared" si="18"/>
        <v>0</v>
      </c>
      <c r="U21" s="90">
        <f t="shared" si="18"/>
        <v>0</v>
      </c>
      <c r="V21" s="90">
        <f t="shared" si="18"/>
        <v>1.0476167603513459E-2</v>
      </c>
      <c r="W21" s="90">
        <f t="shared" si="18"/>
        <v>0</v>
      </c>
      <c r="X21" s="90">
        <f t="shared" si="18"/>
        <v>0</v>
      </c>
      <c r="Y21" s="90">
        <f t="shared" si="18"/>
        <v>0</v>
      </c>
      <c r="Z21" s="90">
        <f t="shared" si="18"/>
        <v>0</v>
      </c>
      <c r="AA21" s="90">
        <f t="shared" si="18"/>
        <v>0.20490276516702638</v>
      </c>
      <c r="AB21" s="90">
        <f t="shared" si="18"/>
        <v>0</v>
      </c>
      <c r="AC21" s="90">
        <f t="shared" si="18"/>
        <v>0</v>
      </c>
      <c r="AD21" s="90">
        <f t="shared" si="18"/>
        <v>0</v>
      </c>
      <c r="AE21" s="90">
        <f t="shared" si="18"/>
        <v>0</v>
      </c>
      <c r="AF21" s="90">
        <f t="shared" si="18"/>
        <v>0</v>
      </c>
      <c r="AG21" s="90">
        <f t="shared" si="18"/>
        <v>3.661670429613037E-2</v>
      </c>
      <c r="AH21" s="90">
        <f t="shared" si="18"/>
        <v>0</v>
      </c>
      <c r="AI21" s="90">
        <f t="shared" ref="AI21:BN21" si="19">IF(AI$12=0,0,AI8/AI$12)</f>
        <v>0</v>
      </c>
      <c r="AJ21" s="90">
        <f t="shared" si="19"/>
        <v>2.1939846409275418E-2</v>
      </c>
      <c r="AK21" s="90">
        <f t="shared" si="19"/>
        <v>0</v>
      </c>
      <c r="AL21" s="90">
        <f t="shared" si="19"/>
        <v>0</v>
      </c>
      <c r="AM21" s="90">
        <f t="shared" si="19"/>
        <v>2.417931620444622E-2</v>
      </c>
      <c r="AN21" s="90">
        <f t="shared" si="19"/>
        <v>9.2003508982380459E-3</v>
      </c>
      <c r="AO21" s="90">
        <f t="shared" si="19"/>
        <v>0</v>
      </c>
      <c r="AP21" s="90">
        <f t="shared" si="19"/>
        <v>5.0286095388567958E-3</v>
      </c>
      <c r="AQ21" s="90">
        <f t="shared" si="19"/>
        <v>1.2283856903000908E-2</v>
      </c>
      <c r="AR21" s="90">
        <f t="shared" si="19"/>
        <v>0</v>
      </c>
      <c r="AS21" s="90">
        <f t="shared" si="19"/>
        <v>0</v>
      </c>
      <c r="AT21" s="90">
        <f t="shared" si="19"/>
        <v>0</v>
      </c>
      <c r="AU21" s="90">
        <f t="shared" si="19"/>
        <v>3.7858970537268707E-2</v>
      </c>
      <c r="AV21" s="90">
        <f t="shared" si="19"/>
        <v>0</v>
      </c>
      <c r="AW21" s="90">
        <f t="shared" si="19"/>
        <v>0</v>
      </c>
      <c r="AX21" s="90">
        <f t="shared" si="19"/>
        <v>5.2813642476224679E-2</v>
      </c>
      <c r="AY21" s="90">
        <f t="shared" si="19"/>
        <v>7.0804674095701001E-2</v>
      </c>
      <c r="AZ21" s="90">
        <f t="shared" si="19"/>
        <v>4.2893767014349951E-2</v>
      </c>
      <c r="BA21" s="90">
        <f t="shared" si="19"/>
        <v>3.6647402641588243E-2</v>
      </c>
      <c r="BB21" s="90">
        <f t="shared" si="19"/>
        <v>0</v>
      </c>
      <c r="BC21" s="90">
        <f t="shared" si="19"/>
        <v>1.5145494253027095E-2</v>
      </c>
      <c r="BD21" s="90">
        <f t="shared" si="19"/>
        <v>2.6762855061031057E-2</v>
      </c>
      <c r="BE21" s="90">
        <f t="shared" si="19"/>
        <v>3.1053151229721045E-2</v>
      </c>
      <c r="BF21" s="90">
        <f t="shared" si="19"/>
        <v>0</v>
      </c>
      <c r="BG21" s="90">
        <f t="shared" si="19"/>
        <v>0</v>
      </c>
      <c r="BH21" s="90">
        <f t="shared" si="19"/>
        <v>0</v>
      </c>
      <c r="BI21" s="90">
        <f t="shared" si="19"/>
        <v>0</v>
      </c>
      <c r="BJ21" s="90">
        <f t="shared" si="19"/>
        <v>0</v>
      </c>
      <c r="BK21" s="90">
        <f t="shared" si="19"/>
        <v>0</v>
      </c>
      <c r="BL21" s="90">
        <f t="shared" si="19"/>
        <v>0</v>
      </c>
      <c r="BM21" s="90">
        <f t="shared" si="19"/>
        <v>0</v>
      </c>
      <c r="BN21" s="90">
        <f t="shared" si="19"/>
        <v>0</v>
      </c>
      <c r="BO21" s="90">
        <f t="shared" ref="BO21:CT21" si="20">IF(BO$12=0,0,BO8/BO$12)</f>
        <v>0</v>
      </c>
      <c r="BP21" s="90">
        <f t="shared" si="20"/>
        <v>1.1681281601814248E-2</v>
      </c>
      <c r="BQ21" s="90">
        <f t="shared" si="20"/>
        <v>0</v>
      </c>
      <c r="BR21" s="90">
        <f t="shared" si="20"/>
        <v>0</v>
      </c>
      <c r="BS21" s="90">
        <f t="shared" si="20"/>
        <v>0</v>
      </c>
      <c r="BT21" s="90">
        <f t="shared" si="20"/>
        <v>0</v>
      </c>
      <c r="BU21" s="90">
        <f t="shared" si="20"/>
        <v>0</v>
      </c>
      <c r="BV21" s="90">
        <f t="shared" si="20"/>
        <v>0</v>
      </c>
      <c r="BW21" s="90">
        <f t="shared" si="20"/>
        <v>0</v>
      </c>
      <c r="BX21" s="90">
        <f t="shared" si="20"/>
        <v>0</v>
      </c>
      <c r="BY21" s="90">
        <f t="shared" si="20"/>
        <v>0</v>
      </c>
      <c r="BZ21" s="90">
        <f t="shared" si="20"/>
        <v>0</v>
      </c>
      <c r="CA21" s="90">
        <f t="shared" si="20"/>
        <v>0</v>
      </c>
      <c r="CB21" s="90">
        <f t="shared" si="20"/>
        <v>0</v>
      </c>
      <c r="CC21" s="90">
        <f t="shared" si="20"/>
        <v>1.8316896599385828E-2</v>
      </c>
      <c r="CD21" s="90">
        <f t="shared" si="20"/>
        <v>0</v>
      </c>
      <c r="CE21" s="90">
        <f t="shared" si="20"/>
        <v>0</v>
      </c>
      <c r="CF21" s="90">
        <f t="shared" si="20"/>
        <v>0</v>
      </c>
      <c r="CG21" s="90">
        <f t="shared" si="20"/>
        <v>0</v>
      </c>
      <c r="CH21" s="90">
        <f t="shared" si="20"/>
        <v>0</v>
      </c>
      <c r="CI21" s="90">
        <f t="shared" si="20"/>
        <v>0</v>
      </c>
      <c r="CJ21" s="90">
        <f t="shared" si="20"/>
        <v>0</v>
      </c>
      <c r="CK21" s="90">
        <f t="shared" si="20"/>
        <v>0</v>
      </c>
      <c r="CL21" s="90">
        <f t="shared" si="20"/>
        <v>0</v>
      </c>
      <c r="CM21" s="90">
        <f t="shared" si="20"/>
        <v>0</v>
      </c>
      <c r="CN21" s="90">
        <f t="shared" si="20"/>
        <v>0</v>
      </c>
      <c r="CO21" s="90">
        <f t="shared" si="20"/>
        <v>0</v>
      </c>
      <c r="CP21" s="90">
        <f t="shared" si="20"/>
        <v>0</v>
      </c>
      <c r="CQ21" s="90">
        <f t="shared" si="20"/>
        <v>0</v>
      </c>
      <c r="CR21" s="90">
        <f t="shared" si="20"/>
        <v>0</v>
      </c>
      <c r="CS21" s="90">
        <f t="shared" si="20"/>
        <v>0</v>
      </c>
      <c r="CT21" s="90">
        <f t="shared" si="20"/>
        <v>0</v>
      </c>
      <c r="CU21" s="90">
        <f t="shared" ref="CU21:DD21" si="21">IF(CU$12=0,0,CU8/CU$12)</f>
        <v>0</v>
      </c>
      <c r="CV21" s="90">
        <f t="shared" si="21"/>
        <v>0</v>
      </c>
      <c r="CW21" s="90">
        <f t="shared" si="21"/>
        <v>0</v>
      </c>
      <c r="CX21" s="90">
        <f t="shared" si="21"/>
        <v>0</v>
      </c>
      <c r="CY21" s="90">
        <f t="shared" si="21"/>
        <v>0</v>
      </c>
      <c r="CZ21" s="90">
        <f t="shared" si="21"/>
        <v>0</v>
      </c>
      <c r="DA21" s="90">
        <f t="shared" si="21"/>
        <v>0</v>
      </c>
      <c r="DB21" s="90">
        <f t="shared" si="21"/>
        <v>0</v>
      </c>
      <c r="DC21" s="90">
        <f t="shared" si="21"/>
        <v>0</v>
      </c>
      <c r="DD21" s="90">
        <f t="shared" si="21"/>
        <v>0</v>
      </c>
    </row>
    <row r="22" spans="1:110" x14ac:dyDescent="0.2">
      <c r="B22" s="111" t="s">
        <v>1956</v>
      </c>
      <c r="C22" s="90">
        <f t="shared" ref="C22:AH22" si="22">IF(C$12=0,0,C9/C$12)</f>
        <v>1.6542740500005884E-2</v>
      </c>
      <c r="D22" s="90">
        <f t="shared" si="22"/>
        <v>1.5236471158576348E-2</v>
      </c>
      <c r="E22" s="90">
        <f t="shared" si="22"/>
        <v>1.5041222566861365E-2</v>
      </c>
      <c r="F22" s="90">
        <f t="shared" si="22"/>
        <v>0</v>
      </c>
      <c r="G22" s="90">
        <f t="shared" si="22"/>
        <v>2.441599626617957E-2</v>
      </c>
      <c r="H22" s="90">
        <f t="shared" si="22"/>
        <v>4.3860640030561763E-3</v>
      </c>
      <c r="I22" s="90">
        <f t="shared" si="22"/>
        <v>0.54046040168243403</v>
      </c>
      <c r="J22" s="90">
        <f t="shared" si="22"/>
        <v>8.0455410670853232E-3</v>
      </c>
      <c r="K22" s="90">
        <f t="shared" si="22"/>
        <v>1.6682871426685553E-2</v>
      </c>
      <c r="L22" s="90">
        <f t="shared" si="22"/>
        <v>1.4804914395498903E-2</v>
      </c>
      <c r="M22" s="90">
        <f t="shared" si="22"/>
        <v>2.5902956618971271E-2</v>
      </c>
      <c r="N22" s="90">
        <f t="shared" si="22"/>
        <v>2.6766776437586286E-2</v>
      </c>
      <c r="O22" s="90">
        <f t="shared" si="22"/>
        <v>1.7283867292204338E-2</v>
      </c>
      <c r="P22" s="90">
        <f t="shared" si="22"/>
        <v>1.1838188397815743E-2</v>
      </c>
      <c r="Q22" s="90">
        <f t="shared" si="22"/>
        <v>8.8486563922453382E-2</v>
      </c>
      <c r="R22" s="90">
        <f t="shared" si="22"/>
        <v>0.12901911014493053</v>
      </c>
      <c r="S22" s="90">
        <f t="shared" si="22"/>
        <v>1.2268873054151565E-2</v>
      </c>
      <c r="T22" s="90">
        <f t="shared" si="22"/>
        <v>1.9540938911077093E-2</v>
      </c>
      <c r="U22" s="90">
        <f t="shared" si="22"/>
        <v>1.8371588359816296E-2</v>
      </c>
      <c r="V22" s="90">
        <f t="shared" si="22"/>
        <v>3.8179614196926163E-2</v>
      </c>
      <c r="W22" s="90">
        <f t="shared" si="22"/>
        <v>0.1377861738347666</v>
      </c>
      <c r="X22" s="90">
        <f t="shared" si="22"/>
        <v>2.5701491378611097E-2</v>
      </c>
      <c r="Y22" s="90">
        <f t="shared" si="22"/>
        <v>1.7648736541054581E-2</v>
      </c>
      <c r="Z22" s="90">
        <f t="shared" si="22"/>
        <v>1.5339122918995919E-2</v>
      </c>
      <c r="AA22" s="90">
        <f t="shared" si="22"/>
        <v>2.2452080646977009E-2</v>
      </c>
      <c r="AB22" s="90">
        <f t="shared" si="22"/>
        <v>1.573013254581904E-2</v>
      </c>
      <c r="AC22" s="90">
        <f t="shared" si="22"/>
        <v>9.6810150255947098E-3</v>
      </c>
      <c r="AD22" s="90">
        <f t="shared" si="22"/>
        <v>1.3001291800894521E-2</v>
      </c>
      <c r="AE22" s="90">
        <f t="shared" si="22"/>
        <v>1.048498847720265E-2</v>
      </c>
      <c r="AF22" s="90">
        <f t="shared" si="22"/>
        <v>1.1498359503577837E-2</v>
      </c>
      <c r="AG22" s="90">
        <f t="shared" si="22"/>
        <v>3.3430947485270673E-2</v>
      </c>
      <c r="AH22" s="90">
        <f t="shared" si="22"/>
        <v>1.293111456176366E-2</v>
      </c>
      <c r="AI22" s="90">
        <f t="shared" ref="AI22:BN22" si="23">IF(AI$12=0,0,AI9/AI$12)</f>
        <v>0.11431438618756415</v>
      </c>
      <c r="AJ22" s="90">
        <f t="shared" si="23"/>
        <v>3.4334412429409905E-2</v>
      </c>
      <c r="AK22" s="90">
        <f t="shared" si="23"/>
        <v>1.3553359424677841E-2</v>
      </c>
      <c r="AL22" s="90">
        <f t="shared" si="23"/>
        <v>1.5995248956905187E-2</v>
      </c>
      <c r="AM22" s="90">
        <f t="shared" si="23"/>
        <v>2.7669180874718164E-2</v>
      </c>
      <c r="AN22" s="90">
        <f t="shared" si="23"/>
        <v>3.8153356573758596E-2</v>
      </c>
      <c r="AO22" s="90">
        <f t="shared" si="23"/>
        <v>1.2976988818590498E-2</v>
      </c>
      <c r="AP22" s="90">
        <f t="shared" si="23"/>
        <v>1.5632370288907998E-2</v>
      </c>
      <c r="AQ22" s="90">
        <f t="shared" si="23"/>
        <v>3.2436717975389016E-2</v>
      </c>
      <c r="AR22" s="90">
        <f t="shared" si="23"/>
        <v>1.8526506547233326E-2</v>
      </c>
      <c r="AS22" s="90">
        <f t="shared" si="23"/>
        <v>1.1873743904385078E-2</v>
      </c>
      <c r="AT22" s="90">
        <f t="shared" si="23"/>
        <v>6.3507854414264736E-2</v>
      </c>
      <c r="AU22" s="90">
        <f t="shared" si="23"/>
        <v>3.2033603425443993E-2</v>
      </c>
      <c r="AV22" s="90">
        <f t="shared" si="23"/>
        <v>8.3200457939947049E-3</v>
      </c>
      <c r="AW22" s="90">
        <f t="shared" si="23"/>
        <v>1.3052328288147473E-2</v>
      </c>
      <c r="AX22" s="90">
        <f t="shared" si="23"/>
        <v>3.099956894281344E-2</v>
      </c>
      <c r="AY22" s="90">
        <f t="shared" si="23"/>
        <v>3.0619356024571932E-2</v>
      </c>
      <c r="AZ22" s="90">
        <f t="shared" si="23"/>
        <v>2.8625345203753483E-2</v>
      </c>
      <c r="BA22" s="90">
        <f t="shared" si="23"/>
        <v>2.2304385674698432E-2</v>
      </c>
      <c r="BB22" s="90">
        <f t="shared" si="23"/>
        <v>9.3097807866940382E-3</v>
      </c>
      <c r="BC22" s="90">
        <f t="shared" si="23"/>
        <v>4.4345081067603459E-2</v>
      </c>
      <c r="BD22" s="90">
        <f t="shared" si="23"/>
        <v>3.8525619794897117E-2</v>
      </c>
      <c r="BE22" s="90">
        <f t="shared" si="23"/>
        <v>3.6546025452874428E-2</v>
      </c>
      <c r="BF22" s="90">
        <f t="shared" si="23"/>
        <v>1.0176463932689991E-2</v>
      </c>
      <c r="BG22" s="90">
        <f t="shared" si="23"/>
        <v>1.1952406156417725E-2</v>
      </c>
      <c r="BH22" s="90">
        <f t="shared" si="23"/>
        <v>8.7073506453468411E-3</v>
      </c>
      <c r="BI22" s="90">
        <f t="shared" si="23"/>
        <v>4.724749823963393E-2</v>
      </c>
      <c r="BJ22" s="90">
        <f t="shared" si="23"/>
        <v>2.7596365101015584E-5</v>
      </c>
      <c r="BK22" s="90">
        <f t="shared" si="23"/>
        <v>1.3267376779466527E-2</v>
      </c>
      <c r="BL22" s="90">
        <f t="shared" si="23"/>
        <v>1.3147761776967505E-2</v>
      </c>
      <c r="BM22" s="90">
        <f t="shared" si="23"/>
        <v>1.2848566410403151E-2</v>
      </c>
      <c r="BN22" s="90">
        <f t="shared" si="23"/>
        <v>1.4036016714022501E-2</v>
      </c>
      <c r="BO22" s="90">
        <f t="shared" ref="BO22:CT22" si="24">IF(BO$12=0,0,BO9/BO$12)</f>
        <v>9.5753198267824746E-3</v>
      </c>
      <c r="BP22" s="90">
        <f t="shared" si="24"/>
        <v>3.399780305922917E-2</v>
      </c>
      <c r="BQ22" s="90">
        <f t="shared" si="24"/>
        <v>9.4560216185830982E-3</v>
      </c>
      <c r="BR22" s="90">
        <f t="shared" si="24"/>
        <v>1.5074489716693888E-3</v>
      </c>
      <c r="BS22" s="90">
        <f t="shared" si="24"/>
        <v>1.6955295020230714E-3</v>
      </c>
      <c r="BT22" s="90">
        <f t="shared" si="24"/>
        <v>6.9573546008240214E-3</v>
      </c>
      <c r="BU22" s="90">
        <f t="shared" si="24"/>
        <v>1.9741535970866963E-3</v>
      </c>
      <c r="BV22" s="90">
        <f t="shared" si="24"/>
        <v>1.7247768122966439E-2</v>
      </c>
      <c r="BW22" s="90">
        <f t="shared" si="24"/>
        <v>1.5004876930164269E-2</v>
      </c>
      <c r="BX22" s="90">
        <f t="shared" si="24"/>
        <v>2.7498780174027352E-2</v>
      </c>
      <c r="BY22" s="90">
        <f t="shared" si="24"/>
        <v>0.10923012953005623</v>
      </c>
      <c r="BZ22" s="90">
        <f t="shared" si="24"/>
        <v>7.169078157519132E-2</v>
      </c>
      <c r="CA22" s="90">
        <f t="shared" si="24"/>
        <v>7.6318198005713986E-4</v>
      </c>
      <c r="CB22" s="90">
        <f t="shared" si="24"/>
        <v>6.2118282538788994E-4</v>
      </c>
      <c r="CC22" s="90">
        <f t="shared" si="24"/>
        <v>2.0328438717634439E-3</v>
      </c>
      <c r="CD22" s="90">
        <f t="shared" si="24"/>
        <v>4.1051489175769534E-2</v>
      </c>
      <c r="CE22" s="90">
        <f t="shared" si="24"/>
        <v>3.5885118036660933E-3</v>
      </c>
      <c r="CF22" s="90">
        <f t="shared" si="24"/>
        <v>8.7845102048294668E-2</v>
      </c>
      <c r="CG22" s="90">
        <f t="shared" si="24"/>
        <v>2.3247341103173204E-2</v>
      </c>
      <c r="CH22" s="90">
        <f t="shared" si="24"/>
        <v>2.105027267568089E-3</v>
      </c>
      <c r="CI22" s="90">
        <f t="shared" si="24"/>
        <v>1.3454529955642587E-2</v>
      </c>
      <c r="CJ22" s="90">
        <f t="shared" si="24"/>
        <v>0</v>
      </c>
      <c r="CK22" s="90">
        <f t="shared" si="24"/>
        <v>1.4807014120364894E-2</v>
      </c>
      <c r="CL22" s="90">
        <f t="shared" si="24"/>
        <v>1.8568092596085962E-3</v>
      </c>
      <c r="CM22" s="90">
        <f t="shared" si="24"/>
        <v>4.9011000627817202E-3</v>
      </c>
      <c r="CN22" s="90">
        <f t="shared" si="24"/>
        <v>9.2694700485063727E-3</v>
      </c>
      <c r="CO22" s="90">
        <f t="shared" si="24"/>
        <v>1.6069898895665645E-2</v>
      </c>
      <c r="CP22" s="90">
        <f t="shared" si="24"/>
        <v>1.322059281320976E-2</v>
      </c>
      <c r="CQ22" s="90">
        <f t="shared" si="24"/>
        <v>1.3646304373183068E-2</v>
      </c>
      <c r="CR22" s="90">
        <f t="shared" si="24"/>
        <v>6.7047395815715803E-3</v>
      </c>
      <c r="CS22" s="90">
        <f t="shared" si="24"/>
        <v>5.0880150019452668E-2</v>
      </c>
      <c r="CT22" s="90">
        <f t="shared" si="24"/>
        <v>0.21242243879587358</v>
      </c>
      <c r="CU22" s="90">
        <f t="shared" ref="CU22:DD22" si="25">IF(CU$12=0,0,CU9/CU$12)</f>
        <v>1.5808445682094423E-2</v>
      </c>
      <c r="CV22" s="90">
        <f t="shared" si="25"/>
        <v>7.9231168880981064E-3</v>
      </c>
      <c r="CW22" s="90">
        <f t="shared" si="25"/>
        <v>6.6627949808278518E-3</v>
      </c>
      <c r="CX22" s="90">
        <f t="shared" si="25"/>
        <v>1.4567649142094775E-2</v>
      </c>
      <c r="CY22" s="90">
        <f t="shared" si="25"/>
        <v>5.7658495446819662E-3</v>
      </c>
      <c r="CZ22" s="90">
        <f t="shared" si="25"/>
        <v>1.2064017882496036E-2</v>
      </c>
      <c r="DA22" s="90">
        <f t="shared" si="25"/>
        <v>3.1575534434544346E-3</v>
      </c>
      <c r="DB22" s="90">
        <f t="shared" si="25"/>
        <v>1.7790213163771461E-2</v>
      </c>
      <c r="DC22" s="90">
        <f t="shared" si="25"/>
        <v>1.2950215980384431E-2</v>
      </c>
      <c r="DD22" s="90">
        <f t="shared" si="25"/>
        <v>1.8502760078222834E-2</v>
      </c>
    </row>
    <row r="23" spans="1:110" x14ac:dyDescent="0.2">
      <c r="B23" s="111" t="s">
        <v>1957</v>
      </c>
      <c r="C23" s="90">
        <f t="shared" ref="C23:AH23" si="26">IF(C$12=0,0,C10/C$12)</f>
        <v>0.2153854114777842</v>
      </c>
      <c r="D23" s="90">
        <f t="shared" si="26"/>
        <v>0.19081915920722567</v>
      </c>
      <c r="E23" s="90">
        <f t="shared" si="26"/>
        <v>0.24253326899430733</v>
      </c>
      <c r="F23" s="90">
        <f t="shared" si="26"/>
        <v>5.9275139800686084E-2</v>
      </c>
      <c r="G23" s="90">
        <f t="shared" si="26"/>
        <v>0.27754210555838094</v>
      </c>
      <c r="H23" s="90">
        <f t="shared" si="26"/>
        <v>1.096498885084644E-2</v>
      </c>
      <c r="I23" s="90">
        <f t="shared" si="26"/>
        <v>8.3503292178069871E-2</v>
      </c>
      <c r="J23" s="90">
        <f t="shared" si="26"/>
        <v>1.4793627423067852E-2</v>
      </c>
      <c r="K23" s="90">
        <f t="shared" si="26"/>
        <v>0.34119847660268177</v>
      </c>
      <c r="L23" s="90">
        <f t="shared" si="26"/>
        <v>0.22388020801103653</v>
      </c>
      <c r="M23" s="90">
        <f t="shared" si="26"/>
        <v>0.40429694555008916</v>
      </c>
      <c r="N23" s="90">
        <f t="shared" si="26"/>
        <v>0.14962029723970682</v>
      </c>
      <c r="O23" s="90">
        <f t="shared" si="26"/>
        <v>0.1760969222055852</v>
      </c>
      <c r="P23" s="90">
        <f t="shared" si="26"/>
        <v>0.21841174884350301</v>
      </c>
      <c r="Q23" s="90">
        <f t="shared" si="26"/>
        <v>0.14571922431882972</v>
      </c>
      <c r="R23" s="90">
        <f t="shared" si="26"/>
        <v>0.12878752770417737</v>
      </c>
      <c r="S23" s="90">
        <f t="shared" si="26"/>
        <v>0.1177453862771998</v>
      </c>
      <c r="T23" s="90">
        <f t="shared" si="26"/>
        <v>0.20752649608873872</v>
      </c>
      <c r="U23" s="90">
        <f t="shared" si="26"/>
        <v>0.20201907489235965</v>
      </c>
      <c r="V23" s="90">
        <f t="shared" si="26"/>
        <v>0.18635772421438221</v>
      </c>
      <c r="W23" s="90">
        <f t="shared" si="26"/>
        <v>0.28099579439792738</v>
      </c>
      <c r="X23" s="90">
        <f t="shared" si="26"/>
        <v>0.21231110172180648</v>
      </c>
      <c r="Y23" s="90">
        <f t="shared" si="26"/>
        <v>0.16448446859002577</v>
      </c>
      <c r="Z23" s="90">
        <f t="shared" si="26"/>
        <v>0.29718053387481119</v>
      </c>
      <c r="AA23" s="90">
        <f t="shared" si="26"/>
        <v>4.7453076124803907E-2</v>
      </c>
      <c r="AB23" s="90">
        <f t="shared" si="26"/>
        <v>0.19753884678053057</v>
      </c>
      <c r="AC23" s="90">
        <f t="shared" si="26"/>
        <v>0.69680357811408267</v>
      </c>
      <c r="AD23" s="90">
        <f t="shared" si="26"/>
        <v>0.16459847863114763</v>
      </c>
      <c r="AE23" s="90">
        <f t="shared" si="26"/>
        <v>0.22675928104943191</v>
      </c>
      <c r="AF23" s="90">
        <f t="shared" si="26"/>
        <v>0.22821277586041824</v>
      </c>
      <c r="AG23" s="90">
        <f t="shared" si="26"/>
        <v>0.13034798625840277</v>
      </c>
      <c r="AH23" s="90">
        <f t="shared" si="26"/>
        <v>0.26095295262904955</v>
      </c>
      <c r="AI23" s="90">
        <f t="shared" ref="AI23:BN23" si="27">IF(AI$12=0,0,AI10/AI$12)</f>
        <v>0.17761045055961555</v>
      </c>
      <c r="AJ23" s="90">
        <f t="shared" si="27"/>
        <v>0.11969602529860239</v>
      </c>
      <c r="AK23" s="90">
        <f t="shared" si="27"/>
        <v>0.21038768043977571</v>
      </c>
      <c r="AL23" s="90">
        <f t="shared" si="27"/>
        <v>0.17122036156843787</v>
      </c>
      <c r="AM23" s="90">
        <f t="shared" si="27"/>
        <v>6.7111118596967528E-2</v>
      </c>
      <c r="AN23" s="90">
        <f t="shared" si="27"/>
        <v>8.1892509863527099E-2</v>
      </c>
      <c r="AO23" s="90">
        <f t="shared" si="27"/>
        <v>0.17897628483447184</v>
      </c>
      <c r="AP23" s="90">
        <f t="shared" si="27"/>
        <v>0.12878114548422606</v>
      </c>
      <c r="AQ23" s="90">
        <f t="shared" si="27"/>
        <v>0.19840127642075517</v>
      </c>
      <c r="AR23" s="90">
        <f t="shared" si="27"/>
        <v>0.15871258827419515</v>
      </c>
      <c r="AS23" s="90">
        <f t="shared" si="27"/>
        <v>0.2171844922379644</v>
      </c>
      <c r="AT23" s="90">
        <f t="shared" si="27"/>
        <v>0.15344176302186943</v>
      </c>
      <c r="AU23" s="90">
        <f t="shared" si="27"/>
        <v>6.6524093737997295E-2</v>
      </c>
      <c r="AV23" s="90">
        <f t="shared" si="27"/>
        <v>0.18623939935794617</v>
      </c>
      <c r="AW23" s="90">
        <f t="shared" si="27"/>
        <v>0.23478543676705987</v>
      </c>
      <c r="AX23" s="90">
        <f t="shared" si="27"/>
        <v>0.12837334497151906</v>
      </c>
      <c r="AY23" s="90">
        <f t="shared" si="27"/>
        <v>9.0244568971761016E-2</v>
      </c>
      <c r="AZ23" s="90">
        <f t="shared" si="27"/>
        <v>7.3521658779769378E-2</v>
      </c>
      <c r="BA23" s="90">
        <f t="shared" si="27"/>
        <v>7.104870442978721E-2</v>
      </c>
      <c r="BB23" s="90">
        <f t="shared" si="27"/>
        <v>0.16582302348364605</v>
      </c>
      <c r="BC23" s="90">
        <f t="shared" si="27"/>
        <v>7.2251793772387371E-2</v>
      </c>
      <c r="BD23" s="90">
        <f t="shared" si="27"/>
        <v>6.0007587481859297E-2</v>
      </c>
      <c r="BE23" s="90">
        <f t="shared" si="27"/>
        <v>7.5669712552368332E-2</v>
      </c>
      <c r="BF23" s="90">
        <f t="shared" si="27"/>
        <v>0.12905508576056066</v>
      </c>
      <c r="BG23" s="90">
        <f t="shared" si="27"/>
        <v>0.19005707870672342</v>
      </c>
      <c r="BH23" s="90">
        <f t="shared" si="27"/>
        <v>0.26758857804360087</v>
      </c>
      <c r="BI23" s="90">
        <f t="shared" si="27"/>
        <v>0.1990043696385092</v>
      </c>
      <c r="BJ23" s="90">
        <f t="shared" si="27"/>
        <v>6.1561950857325319E-2</v>
      </c>
      <c r="BK23" s="90">
        <f t="shared" si="27"/>
        <v>0.11348809250651812</v>
      </c>
      <c r="BL23" s="90">
        <f t="shared" si="27"/>
        <v>0.1114004724922372</v>
      </c>
      <c r="BM23" s="90">
        <f t="shared" si="27"/>
        <v>0.11884669495604509</v>
      </c>
      <c r="BN23" s="90">
        <f t="shared" si="27"/>
        <v>0.12750337194024219</v>
      </c>
      <c r="BO23" s="90">
        <f t="shared" ref="BO23:CT23" si="28">IF(BO$12=0,0,BO10/BO$12)</f>
        <v>0.53080318518413083</v>
      </c>
      <c r="BP23" s="90">
        <f t="shared" si="28"/>
        <v>0.3197237625394842</v>
      </c>
      <c r="BQ23" s="90">
        <f t="shared" si="28"/>
        <v>0.10461397953208847</v>
      </c>
      <c r="BR23" s="90">
        <f t="shared" si="28"/>
        <v>1.0315533317441639E-2</v>
      </c>
      <c r="BS23" s="90">
        <f t="shared" si="28"/>
        <v>2.346645026576381E-2</v>
      </c>
      <c r="BT23" s="90">
        <f t="shared" si="28"/>
        <v>0.11454107920849459</v>
      </c>
      <c r="BU23" s="90">
        <f t="shared" si="28"/>
        <v>3.4488254874693966E-2</v>
      </c>
      <c r="BV23" s="90">
        <f t="shared" si="28"/>
        <v>0.16879392052533559</v>
      </c>
      <c r="BW23" s="90">
        <f t="shared" si="28"/>
        <v>0.36961815138462184</v>
      </c>
      <c r="BX23" s="90">
        <f t="shared" si="28"/>
        <v>0.17124744376062037</v>
      </c>
      <c r="BY23" s="90">
        <f t="shared" si="28"/>
        <v>4.8125167928909092E-2</v>
      </c>
      <c r="BZ23" s="90">
        <f t="shared" si="28"/>
        <v>8.744588923449791E-4</v>
      </c>
      <c r="CA23" s="90">
        <f t="shared" si="28"/>
        <v>2.7369289870801282E-3</v>
      </c>
      <c r="CB23" s="90">
        <f t="shared" si="28"/>
        <v>8.3368963906594825E-4</v>
      </c>
      <c r="CC23" s="90">
        <f t="shared" si="28"/>
        <v>3.2616304869502511E-3</v>
      </c>
      <c r="CD23" s="90">
        <f t="shared" si="28"/>
        <v>2.3661912117882496E-2</v>
      </c>
      <c r="CE23" s="90">
        <f t="shared" si="28"/>
        <v>6.2301529407739878E-2</v>
      </c>
      <c r="CF23" s="90">
        <f t="shared" si="28"/>
        <v>8.599683039842633E-2</v>
      </c>
      <c r="CG23" s="90">
        <f t="shared" si="28"/>
        <v>6.5534734168853179E-2</v>
      </c>
      <c r="CH23" s="90">
        <f t="shared" si="28"/>
        <v>0.11867322871911543</v>
      </c>
      <c r="CI23" s="90">
        <f t="shared" si="28"/>
        <v>0.25145960805810613</v>
      </c>
      <c r="CJ23" s="90">
        <f t="shared" si="28"/>
        <v>4.8906841764213498E-2</v>
      </c>
      <c r="CK23" s="90">
        <f t="shared" si="28"/>
        <v>0.18114600629734434</v>
      </c>
      <c r="CL23" s="90">
        <f t="shared" si="28"/>
        <v>0.40447621178422233</v>
      </c>
      <c r="CM23" s="90">
        <f t="shared" si="28"/>
        <v>7.5735196126190826E-2</v>
      </c>
      <c r="CN23" s="90">
        <f t="shared" si="28"/>
        <v>0.15408517591924989</v>
      </c>
      <c r="CO23" s="90">
        <f t="shared" si="28"/>
        <v>0.12483330832694887</v>
      </c>
      <c r="CP23" s="90">
        <f t="shared" si="28"/>
        <v>0.17077515546275188</v>
      </c>
      <c r="CQ23" s="90">
        <f t="shared" si="28"/>
        <v>0.16161388465061782</v>
      </c>
      <c r="CR23" s="90">
        <f t="shared" si="28"/>
        <v>8.6230481506336804E-2</v>
      </c>
      <c r="CS23" s="90">
        <f t="shared" si="28"/>
        <v>0.14824481172740256</v>
      </c>
      <c r="CT23" s="90">
        <f t="shared" si="28"/>
        <v>5.7515154104302697E-2</v>
      </c>
      <c r="CU23" s="90">
        <f t="shared" ref="CU23:DD23" si="29">IF(CU$12=0,0,CU10/CU$12)</f>
        <v>0.16459671472975734</v>
      </c>
      <c r="CV23" s="90">
        <f t="shared" si="29"/>
        <v>9.3765323011651136E-2</v>
      </c>
      <c r="CW23" s="90">
        <f t="shared" si="29"/>
        <v>8.3878426511927534E-2</v>
      </c>
      <c r="CX23" s="90">
        <f t="shared" si="29"/>
        <v>0.18400390227741623</v>
      </c>
      <c r="CY23" s="90">
        <f t="shared" si="29"/>
        <v>7.0456773683833851E-2</v>
      </c>
      <c r="CZ23" s="90">
        <f t="shared" si="29"/>
        <v>6.4558900725667348E-2</v>
      </c>
      <c r="DA23" s="90">
        <f t="shared" si="29"/>
        <v>2.8447277510887811E-2</v>
      </c>
      <c r="DB23" s="90">
        <f t="shared" si="29"/>
        <v>0.16408826542373761</v>
      </c>
      <c r="DC23" s="90">
        <f t="shared" si="29"/>
        <v>8.8887091683341034E-3</v>
      </c>
      <c r="DD23" s="90">
        <f t="shared" si="29"/>
        <v>7.9365166004236376E-2</v>
      </c>
    </row>
    <row r="24" spans="1:110" x14ac:dyDescent="0.2">
      <c r="B24" s="111" t="s">
        <v>1958</v>
      </c>
      <c r="C24" s="90">
        <f t="shared" ref="C24:AH24" si="30">IF(C$12=0,0,C11/C$12)</f>
        <v>1.1664582761503376E-3</v>
      </c>
      <c r="D24" s="90">
        <f t="shared" si="30"/>
        <v>0</v>
      </c>
      <c r="E24" s="90">
        <f t="shared" si="30"/>
        <v>1.3796388589425539E-3</v>
      </c>
      <c r="F24" s="90">
        <f t="shared" si="30"/>
        <v>0</v>
      </c>
      <c r="G24" s="90">
        <f t="shared" si="30"/>
        <v>8.3057082426966095E-3</v>
      </c>
      <c r="H24" s="90">
        <f t="shared" si="30"/>
        <v>0</v>
      </c>
      <c r="I24" s="90">
        <f t="shared" si="30"/>
        <v>1.2757245141366436E-2</v>
      </c>
      <c r="J24" s="90">
        <f t="shared" si="30"/>
        <v>0</v>
      </c>
      <c r="K24" s="90">
        <f t="shared" si="30"/>
        <v>1.3154584192728585E-2</v>
      </c>
      <c r="L24" s="90">
        <f t="shared" si="30"/>
        <v>1.1378866038663296E-2</v>
      </c>
      <c r="M24" s="90">
        <f t="shared" si="30"/>
        <v>1.4328905199185966E-2</v>
      </c>
      <c r="N24" s="90">
        <f t="shared" si="30"/>
        <v>0</v>
      </c>
      <c r="O24" s="90">
        <f t="shared" si="30"/>
        <v>1.1254228625319454E-2</v>
      </c>
      <c r="P24" s="90">
        <f t="shared" si="30"/>
        <v>1.4544685868437556E-2</v>
      </c>
      <c r="Q24" s="90">
        <f t="shared" si="30"/>
        <v>9.8419250219009113E-3</v>
      </c>
      <c r="R24" s="90">
        <f t="shared" si="30"/>
        <v>2.652862410879947E-3</v>
      </c>
      <c r="S24" s="90">
        <f t="shared" si="30"/>
        <v>4.0111696744193362E-2</v>
      </c>
      <c r="T24" s="90">
        <f t="shared" si="30"/>
        <v>1.9386644547112801E-2</v>
      </c>
      <c r="U24" s="90">
        <f t="shared" si="30"/>
        <v>3.25205266200949E-2</v>
      </c>
      <c r="V24" s="90">
        <f t="shared" si="30"/>
        <v>0.12629503742963114</v>
      </c>
      <c r="W24" s="90">
        <f t="shared" si="30"/>
        <v>2.4270400316815818E-2</v>
      </c>
      <c r="X24" s="90">
        <f t="shared" si="30"/>
        <v>2.3382927471893925E-3</v>
      </c>
      <c r="Y24" s="90">
        <f t="shared" si="30"/>
        <v>1.5112948286778905E-2</v>
      </c>
      <c r="Z24" s="90">
        <f t="shared" si="30"/>
        <v>1.545561472161946E-2</v>
      </c>
      <c r="AA24" s="90">
        <f t="shared" si="30"/>
        <v>3.9205112184206158E-2</v>
      </c>
      <c r="AB24" s="90">
        <f t="shared" si="30"/>
        <v>4.2202886394592395E-2</v>
      </c>
      <c r="AC24" s="90">
        <f t="shared" si="30"/>
        <v>2.6143032063249249E-5</v>
      </c>
      <c r="AD24" s="90">
        <f t="shared" si="30"/>
        <v>0</v>
      </c>
      <c r="AE24" s="90">
        <f t="shared" si="30"/>
        <v>5.6550280632069502E-2</v>
      </c>
      <c r="AF24" s="90">
        <f t="shared" si="30"/>
        <v>1.4428045426081452E-2</v>
      </c>
      <c r="AG24" s="90">
        <f t="shared" si="30"/>
        <v>3.117427819950911E-2</v>
      </c>
      <c r="AH24" s="90">
        <f t="shared" si="30"/>
        <v>0.10317283585085714</v>
      </c>
      <c r="AI24" s="90">
        <f t="shared" ref="AI24:BN24" si="31">IF(AI$12=0,0,AI11/AI$12)</f>
        <v>3.5307619558034116E-3</v>
      </c>
      <c r="AJ24" s="90">
        <f t="shared" si="31"/>
        <v>0.11983172209296514</v>
      </c>
      <c r="AK24" s="90">
        <f t="shared" si="31"/>
        <v>1.4711751431731333E-2</v>
      </c>
      <c r="AL24" s="90">
        <f t="shared" si="31"/>
        <v>0</v>
      </c>
      <c r="AM24" s="90">
        <f t="shared" si="31"/>
        <v>0.16837978411205998</v>
      </c>
      <c r="AN24" s="90">
        <f t="shared" si="31"/>
        <v>7.0140637244073701E-3</v>
      </c>
      <c r="AO24" s="90">
        <f t="shared" si="31"/>
        <v>4.8142714438424794E-3</v>
      </c>
      <c r="AP24" s="90">
        <f t="shared" si="31"/>
        <v>1.2584308447664505E-2</v>
      </c>
      <c r="AQ24" s="90">
        <f t="shared" si="31"/>
        <v>5.3969499732315594E-2</v>
      </c>
      <c r="AR24" s="90">
        <f t="shared" si="31"/>
        <v>1.2998411284642177E-3</v>
      </c>
      <c r="AS24" s="90">
        <f t="shared" si="31"/>
        <v>1.7011508111579608E-2</v>
      </c>
      <c r="AT24" s="90">
        <f t="shared" si="31"/>
        <v>1.6920376665901977E-2</v>
      </c>
      <c r="AU24" s="90">
        <f t="shared" si="31"/>
        <v>4.6814458868787413E-2</v>
      </c>
      <c r="AV24" s="90">
        <f t="shared" si="31"/>
        <v>0.17316314895661281</v>
      </c>
      <c r="AW24" s="90">
        <f t="shared" si="31"/>
        <v>3.7242215807093727E-2</v>
      </c>
      <c r="AX24" s="90">
        <f t="shared" si="31"/>
        <v>9.2562274863991253E-2</v>
      </c>
      <c r="AY24" s="90">
        <f t="shared" si="31"/>
        <v>1.3102148309234313E-2</v>
      </c>
      <c r="AZ24" s="90">
        <f t="shared" si="31"/>
        <v>1.632679732756942E-2</v>
      </c>
      <c r="BA24" s="90">
        <f t="shared" si="31"/>
        <v>9.4131511580705957E-2</v>
      </c>
      <c r="BB24" s="90">
        <f t="shared" si="31"/>
        <v>2.3747172278012398E-2</v>
      </c>
      <c r="BC24" s="90">
        <f t="shared" si="31"/>
        <v>0</v>
      </c>
      <c r="BD24" s="90">
        <f t="shared" si="31"/>
        <v>0.1433860643249851</v>
      </c>
      <c r="BE24" s="90">
        <f t="shared" si="31"/>
        <v>9.81015061675925E-2</v>
      </c>
      <c r="BF24" s="90">
        <f t="shared" si="31"/>
        <v>5.8386422444263149E-3</v>
      </c>
      <c r="BG24" s="90">
        <f t="shared" si="31"/>
        <v>2.0058078589932249E-2</v>
      </c>
      <c r="BH24" s="90">
        <f t="shared" si="31"/>
        <v>2.6099102950806175E-3</v>
      </c>
      <c r="BI24" s="90">
        <f t="shared" si="31"/>
        <v>2.3108505903256967E-2</v>
      </c>
      <c r="BJ24" s="90">
        <f t="shared" si="31"/>
        <v>1.7100921930268864E-6</v>
      </c>
      <c r="BK24" s="90">
        <f t="shared" si="31"/>
        <v>0</v>
      </c>
      <c r="BL24" s="90">
        <f t="shared" si="31"/>
        <v>0</v>
      </c>
      <c r="BM24" s="90">
        <f t="shared" si="31"/>
        <v>5.4673880821111474E-4</v>
      </c>
      <c r="BN24" s="90">
        <f t="shared" si="31"/>
        <v>0</v>
      </c>
      <c r="BO24" s="90">
        <f t="shared" ref="BO24:CT24" si="32">IF(BO$12=0,0,BO11/BO$12)</f>
        <v>0</v>
      </c>
      <c r="BP24" s="90">
        <f t="shared" si="32"/>
        <v>0</v>
      </c>
      <c r="BQ24" s="90">
        <f t="shared" si="32"/>
        <v>0</v>
      </c>
      <c r="BR24" s="90">
        <f t="shared" si="32"/>
        <v>0</v>
      </c>
      <c r="BS24" s="90">
        <f t="shared" si="32"/>
        <v>0.23876204978152707</v>
      </c>
      <c r="BT24" s="90">
        <f t="shared" si="32"/>
        <v>4.7947778857567784E-2</v>
      </c>
      <c r="BU24" s="90">
        <f t="shared" si="32"/>
        <v>5.859496839523881E-5</v>
      </c>
      <c r="BV24" s="90">
        <f t="shared" si="32"/>
        <v>0</v>
      </c>
      <c r="BW24" s="90">
        <f t="shared" si="32"/>
        <v>0</v>
      </c>
      <c r="BX24" s="90">
        <f t="shared" si="32"/>
        <v>0</v>
      </c>
      <c r="BY24" s="90">
        <f t="shared" si="32"/>
        <v>0.69894261371086652</v>
      </c>
      <c r="BZ24" s="90">
        <f t="shared" si="32"/>
        <v>0.52557686168710904</v>
      </c>
      <c r="CA24" s="90">
        <f t="shared" si="32"/>
        <v>0.13726213597811493</v>
      </c>
      <c r="CB24" s="90">
        <f t="shared" si="32"/>
        <v>0.10629145694832176</v>
      </c>
      <c r="CC24" s="90">
        <f t="shared" si="32"/>
        <v>0.95464386620484254</v>
      </c>
      <c r="CD24" s="90">
        <f t="shared" si="32"/>
        <v>0.61305534270654649</v>
      </c>
      <c r="CE24" s="90">
        <f t="shared" si="32"/>
        <v>0.54320007096966971</v>
      </c>
      <c r="CF24" s="90">
        <f t="shared" si="32"/>
        <v>0.21690391331985615</v>
      </c>
      <c r="CG24" s="90">
        <f t="shared" si="32"/>
        <v>0</v>
      </c>
      <c r="CH24" s="90">
        <f t="shared" si="32"/>
        <v>0</v>
      </c>
      <c r="CI24" s="90">
        <f t="shared" si="32"/>
        <v>0</v>
      </c>
      <c r="CJ24" s="90">
        <f t="shared" si="32"/>
        <v>0</v>
      </c>
      <c r="CK24" s="90">
        <f t="shared" si="32"/>
        <v>3.4308961486307861E-2</v>
      </c>
      <c r="CL24" s="90">
        <f t="shared" si="32"/>
        <v>2.2709912124726618E-3</v>
      </c>
      <c r="CM24" s="90">
        <f t="shared" si="32"/>
        <v>0</v>
      </c>
      <c r="CN24" s="90">
        <f t="shared" si="32"/>
        <v>1.0779511474937461E-3</v>
      </c>
      <c r="CO24" s="90">
        <f t="shared" si="32"/>
        <v>0</v>
      </c>
      <c r="CP24" s="90">
        <f t="shared" si="32"/>
        <v>0</v>
      </c>
      <c r="CQ24" s="90">
        <f t="shared" si="32"/>
        <v>0</v>
      </c>
      <c r="CR24" s="90">
        <f t="shared" si="32"/>
        <v>0</v>
      </c>
      <c r="CS24" s="90">
        <f t="shared" si="32"/>
        <v>0</v>
      </c>
      <c r="CT24" s="90">
        <f t="shared" si="32"/>
        <v>0.15717217774397726</v>
      </c>
      <c r="CU24" s="90">
        <f t="shared" ref="CU24:DD24" si="33">IF(CU$12=0,0,CU11/CU$12)</f>
        <v>0</v>
      </c>
      <c r="CV24" s="90">
        <f t="shared" si="33"/>
        <v>2.5533272504282896E-2</v>
      </c>
      <c r="CW24" s="90">
        <f t="shared" si="33"/>
        <v>0.18462568856014572</v>
      </c>
      <c r="CX24" s="90">
        <f t="shared" si="33"/>
        <v>6.2681915085135959E-2</v>
      </c>
      <c r="CY24" s="90">
        <f t="shared" si="33"/>
        <v>0.63561268140538829</v>
      </c>
      <c r="CZ24" s="90">
        <f t="shared" si="33"/>
        <v>0</v>
      </c>
      <c r="DA24" s="90">
        <f t="shared" si="33"/>
        <v>0</v>
      </c>
      <c r="DB24" s="90">
        <f t="shared" si="33"/>
        <v>0</v>
      </c>
      <c r="DC24" s="90">
        <f t="shared" si="33"/>
        <v>0.38515172883019139</v>
      </c>
      <c r="DD24" s="90">
        <f t="shared" si="33"/>
        <v>0.10827324592754915</v>
      </c>
    </row>
    <row r="25" spans="1:110" x14ac:dyDescent="0.2">
      <c r="B25" s="113" t="s">
        <v>1983</v>
      </c>
      <c r="C25" s="90">
        <f t="shared" ref="C25:AH25" si="34">IF(C$12=0,0,C12/C$12)</f>
        <v>1</v>
      </c>
      <c r="D25" s="90">
        <f t="shared" si="34"/>
        <v>1</v>
      </c>
      <c r="E25" s="90">
        <f t="shared" si="34"/>
        <v>1</v>
      </c>
      <c r="F25" s="90">
        <f t="shared" si="34"/>
        <v>1</v>
      </c>
      <c r="G25" s="90">
        <f t="shared" si="34"/>
        <v>1</v>
      </c>
      <c r="H25" s="90">
        <f t="shared" si="34"/>
        <v>1</v>
      </c>
      <c r="I25" s="90">
        <f t="shared" si="34"/>
        <v>1</v>
      </c>
      <c r="J25" s="90">
        <f t="shared" si="34"/>
        <v>1</v>
      </c>
      <c r="K25" s="90">
        <f t="shared" si="34"/>
        <v>1</v>
      </c>
      <c r="L25" s="90">
        <f t="shared" si="34"/>
        <v>1</v>
      </c>
      <c r="M25" s="90">
        <f t="shared" si="34"/>
        <v>1</v>
      </c>
      <c r="N25" s="90">
        <f t="shared" si="34"/>
        <v>1</v>
      </c>
      <c r="O25" s="90">
        <f t="shared" si="34"/>
        <v>1</v>
      </c>
      <c r="P25" s="90">
        <f t="shared" si="34"/>
        <v>1</v>
      </c>
      <c r="Q25" s="90">
        <f t="shared" si="34"/>
        <v>1</v>
      </c>
      <c r="R25" s="90">
        <f t="shared" si="34"/>
        <v>1</v>
      </c>
      <c r="S25" s="90">
        <f t="shared" si="34"/>
        <v>1</v>
      </c>
      <c r="T25" s="90">
        <f t="shared" si="34"/>
        <v>1</v>
      </c>
      <c r="U25" s="90">
        <f t="shared" si="34"/>
        <v>1</v>
      </c>
      <c r="V25" s="90">
        <f t="shared" si="34"/>
        <v>1</v>
      </c>
      <c r="W25" s="90">
        <f t="shared" si="34"/>
        <v>1</v>
      </c>
      <c r="X25" s="90">
        <f t="shared" si="34"/>
        <v>1</v>
      </c>
      <c r="Y25" s="90">
        <f t="shared" si="34"/>
        <v>1</v>
      </c>
      <c r="Z25" s="90">
        <f t="shared" si="34"/>
        <v>1</v>
      </c>
      <c r="AA25" s="90">
        <f t="shared" si="34"/>
        <v>1</v>
      </c>
      <c r="AB25" s="90">
        <f t="shared" si="34"/>
        <v>1</v>
      </c>
      <c r="AC25" s="90">
        <f t="shared" si="34"/>
        <v>1</v>
      </c>
      <c r="AD25" s="90">
        <f t="shared" si="34"/>
        <v>1</v>
      </c>
      <c r="AE25" s="90">
        <f t="shared" si="34"/>
        <v>1</v>
      </c>
      <c r="AF25" s="90">
        <f t="shared" si="34"/>
        <v>1</v>
      </c>
      <c r="AG25" s="90">
        <f t="shared" si="34"/>
        <v>1</v>
      </c>
      <c r="AH25" s="90">
        <f t="shared" si="34"/>
        <v>1</v>
      </c>
      <c r="AI25" s="90">
        <f t="shared" ref="AI25:BN25" si="35">IF(AI$12=0,0,AI12/AI$12)</f>
        <v>1</v>
      </c>
      <c r="AJ25" s="90">
        <f t="shared" si="35"/>
        <v>1</v>
      </c>
      <c r="AK25" s="90">
        <f t="shared" si="35"/>
        <v>1</v>
      </c>
      <c r="AL25" s="90">
        <f t="shared" si="35"/>
        <v>1</v>
      </c>
      <c r="AM25" s="90">
        <f t="shared" si="35"/>
        <v>1</v>
      </c>
      <c r="AN25" s="90">
        <f t="shared" si="35"/>
        <v>1</v>
      </c>
      <c r="AO25" s="90">
        <f t="shared" si="35"/>
        <v>1</v>
      </c>
      <c r="AP25" s="90">
        <f t="shared" si="35"/>
        <v>1</v>
      </c>
      <c r="AQ25" s="90">
        <f t="shared" si="35"/>
        <v>1</v>
      </c>
      <c r="AR25" s="90">
        <f t="shared" si="35"/>
        <v>1</v>
      </c>
      <c r="AS25" s="90">
        <f t="shared" si="35"/>
        <v>1</v>
      </c>
      <c r="AT25" s="90">
        <f t="shared" si="35"/>
        <v>1</v>
      </c>
      <c r="AU25" s="90">
        <f t="shared" si="35"/>
        <v>1</v>
      </c>
      <c r="AV25" s="90">
        <f t="shared" si="35"/>
        <v>1</v>
      </c>
      <c r="AW25" s="90">
        <f t="shared" si="35"/>
        <v>1</v>
      </c>
      <c r="AX25" s="90">
        <f t="shared" si="35"/>
        <v>1</v>
      </c>
      <c r="AY25" s="90">
        <f t="shared" si="35"/>
        <v>1</v>
      </c>
      <c r="AZ25" s="90">
        <f t="shared" si="35"/>
        <v>1</v>
      </c>
      <c r="BA25" s="90">
        <f t="shared" si="35"/>
        <v>1</v>
      </c>
      <c r="BB25" s="90">
        <f t="shared" si="35"/>
        <v>1</v>
      </c>
      <c r="BC25" s="90">
        <f t="shared" si="35"/>
        <v>1</v>
      </c>
      <c r="BD25" s="90">
        <f t="shared" si="35"/>
        <v>1</v>
      </c>
      <c r="BE25" s="90">
        <f t="shared" si="35"/>
        <v>1</v>
      </c>
      <c r="BF25" s="90">
        <f t="shared" si="35"/>
        <v>1</v>
      </c>
      <c r="BG25" s="90">
        <f t="shared" si="35"/>
        <v>1</v>
      </c>
      <c r="BH25" s="90">
        <f t="shared" si="35"/>
        <v>1</v>
      </c>
      <c r="BI25" s="90">
        <f t="shared" si="35"/>
        <v>1</v>
      </c>
      <c r="BJ25" s="90">
        <f t="shared" si="35"/>
        <v>1</v>
      </c>
      <c r="BK25" s="90">
        <f t="shared" si="35"/>
        <v>1</v>
      </c>
      <c r="BL25" s="90">
        <f t="shared" si="35"/>
        <v>1</v>
      </c>
      <c r="BM25" s="90">
        <f t="shared" si="35"/>
        <v>1</v>
      </c>
      <c r="BN25" s="90">
        <f t="shared" si="35"/>
        <v>1</v>
      </c>
      <c r="BO25" s="90">
        <f t="shared" ref="BO25:CT25" si="36">IF(BO$12=0,0,BO12/BO$12)</f>
        <v>1</v>
      </c>
      <c r="BP25" s="90">
        <f t="shared" si="36"/>
        <v>1</v>
      </c>
      <c r="BQ25" s="90">
        <f t="shared" si="36"/>
        <v>1</v>
      </c>
      <c r="BR25" s="90">
        <f t="shared" si="36"/>
        <v>1</v>
      </c>
      <c r="BS25" s="90">
        <f t="shared" si="36"/>
        <v>1</v>
      </c>
      <c r="BT25" s="90">
        <f t="shared" si="36"/>
        <v>1</v>
      </c>
      <c r="BU25" s="90">
        <f t="shared" si="36"/>
        <v>1</v>
      </c>
      <c r="BV25" s="90">
        <f t="shared" si="36"/>
        <v>1</v>
      </c>
      <c r="BW25" s="90">
        <f t="shared" si="36"/>
        <v>1</v>
      </c>
      <c r="BX25" s="90">
        <f t="shared" si="36"/>
        <v>1</v>
      </c>
      <c r="BY25" s="90">
        <f t="shared" si="36"/>
        <v>1</v>
      </c>
      <c r="BZ25" s="90">
        <f t="shared" si="36"/>
        <v>1</v>
      </c>
      <c r="CA25" s="90">
        <f t="shared" si="36"/>
        <v>1</v>
      </c>
      <c r="CB25" s="90">
        <f t="shared" si="36"/>
        <v>1</v>
      </c>
      <c r="CC25" s="90">
        <f t="shared" si="36"/>
        <v>1</v>
      </c>
      <c r="CD25" s="90">
        <f t="shared" si="36"/>
        <v>1</v>
      </c>
      <c r="CE25" s="90">
        <f t="shared" si="36"/>
        <v>1</v>
      </c>
      <c r="CF25" s="90">
        <f t="shared" si="36"/>
        <v>1</v>
      </c>
      <c r="CG25" s="90">
        <f t="shared" si="36"/>
        <v>1</v>
      </c>
      <c r="CH25" s="90">
        <f t="shared" si="36"/>
        <v>1</v>
      </c>
      <c r="CI25" s="90">
        <f t="shared" si="36"/>
        <v>1</v>
      </c>
      <c r="CJ25" s="90">
        <f t="shared" si="36"/>
        <v>1</v>
      </c>
      <c r="CK25" s="90">
        <f t="shared" si="36"/>
        <v>1</v>
      </c>
      <c r="CL25" s="90">
        <f t="shared" si="36"/>
        <v>1</v>
      </c>
      <c r="CM25" s="90">
        <f t="shared" si="36"/>
        <v>1</v>
      </c>
      <c r="CN25" s="90">
        <f t="shared" si="36"/>
        <v>1</v>
      </c>
      <c r="CO25" s="90">
        <f t="shared" si="36"/>
        <v>1</v>
      </c>
      <c r="CP25" s="90">
        <f t="shared" si="36"/>
        <v>1</v>
      </c>
      <c r="CQ25" s="90">
        <f t="shared" si="36"/>
        <v>1</v>
      </c>
      <c r="CR25" s="90">
        <f t="shared" si="36"/>
        <v>1</v>
      </c>
      <c r="CS25" s="90">
        <f t="shared" si="36"/>
        <v>1</v>
      </c>
      <c r="CT25" s="90">
        <f t="shared" si="36"/>
        <v>1</v>
      </c>
      <c r="CU25" s="90">
        <f t="shared" ref="CU25:DD25" si="37">IF(CU$12=0,0,CU12/CU$12)</f>
        <v>1</v>
      </c>
      <c r="CV25" s="90">
        <f t="shared" si="37"/>
        <v>1</v>
      </c>
      <c r="CW25" s="90">
        <f t="shared" si="37"/>
        <v>1</v>
      </c>
      <c r="CX25" s="90">
        <f t="shared" si="37"/>
        <v>1</v>
      </c>
      <c r="CY25" s="90">
        <f t="shared" si="37"/>
        <v>1</v>
      </c>
      <c r="CZ25" s="90">
        <f t="shared" si="37"/>
        <v>1</v>
      </c>
      <c r="DA25" s="90">
        <f t="shared" si="37"/>
        <v>1</v>
      </c>
      <c r="DB25" s="90">
        <f t="shared" si="37"/>
        <v>1</v>
      </c>
      <c r="DC25" s="90">
        <f t="shared" si="37"/>
        <v>1</v>
      </c>
      <c r="DD25" s="90">
        <f t="shared" si="37"/>
        <v>1</v>
      </c>
    </row>
    <row r="26" spans="1:110" x14ac:dyDescent="0.2">
      <c r="C26" s="90">
        <f>C25-SUM(C17:C24)</f>
        <v>0</v>
      </c>
      <c r="D26" s="90">
        <f t="shared" ref="D26:BO26" si="38">D25-SUM(D17:D24)</f>
        <v>0</v>
      </c>
      <c r="E26" s="90">
        <f t="shared" si="38"/>
        <v>0</v>
      </c>
      <c r="F26" s="90">
        <f t="shared" si="38"/>
        <v>0</v>
      </c>
      <c r="G26" s="90">
        <f t="shared" si="38"/>
        <v>0</v>
      </c>
      <c r="H26" s="90">
        <f t="shared" si="38"/>
        <v>0</v>
      </c>
      <c r="I26" s="90">
        <f t="shared" si="38"/>
        <v>0</v>
      </c>
      <c r="J26" s="90">
        <f t="shared" si="38"/>
        <v>0</v>
      </c>
      <c r="K26" s="90">
        <f t="shared" si="38"/>
        <v>0</v>
      </c>
      <c r="L26" s="90">
        <f t="shared" si="38"/>
        <v>0</v>
      </c>
      <c r="M26" s="90">
        <f t="shared" si="38"/>
        <v>0</v>
      </c>
      <c r="N26" s="90">
        <f t="shared" si="38"/>
        <v>0</v>
      </c>
      <c r="O26" s="90">
        <f t="shared" si="38"/>
        <v>0</v>
      </c>
      <c r="P26" s="90">
        <f t="shared" si="38"/>
        <v>0</v>
      </c>
      <c r="Q26" s="90">
        <f t="shared" si="38"/>
        <v>0</v>
      </c>
      <c r="R26" s="90">
        <f t="shared" si="38"/>
        <v>0</v>
      </c>
      <c r="S26" s="90">
        <f t="shared" si="38"/>
        <v>0</v>
      </c>
      <c r="T26" s="90">
        <f t="shared" si="38"/>
        <v>0</v>
      </c>
      <c r="U26" s="90">
        <f t="shared" si="38"/>
        <v>0</v>
      </c>
      <c r="V26" s="90">
        <f t="shared" si="38"/>
        <v>0</v>
      </c>
      <c r="W26" s="90">
        <f t="shared" si="38"/>
        <v>0</v>
      </c>
      <c r="X26" s="90">
        <f t="shared" si="38"/>
        <v>0</v>
      </c>
      <c r="Y26" s="90">
        <f t="shared" si="38"/>
        <v>0</v>
      </c>
      <c r="Z26" s="90">
        <f t="shared" si="38"/>
        <v>0</v>
      </c>
      <c r="AA26" s="90">
        <f t="shared" si="38"/>
        <v>0</v>
      </c>
      <c r="AB26" s="90">
        <f t="shared" si="38"/>
        <v>0</v>
      </c>
      <c r="AC26" s="90">
        <f t="shared" si="38"/>
        <v>0</v>
      </c>
      <c r="AD26" s="90">
        <f t="shared" si="38"/>
        <v>0</v>
      </c>
      <c r="AE26" s="90">
        <f t="shared" si="38"/>
        <v>0</v>
      </c>
      <c r="AF26" s="90">
        <f t="shared" si="38"/>
        <v>0</v>
      </c>
      <c r="AG26" s="90">
        <f t="shared" si="38"/>
        <v>0</v>
      </c>
      <c r="AH26" s="90">
        <f t="shared" si="38"/>
        <v>0</v>
      </c>
      <c r="AI26" s="90">
        <f t="shared" si="38"/>
        <v>0</v>
      </c>
      <c r="AJ26" s="90">
        <f t="shared" si="38"/>
        <v>0</v>
      </c>
      <c r="AK26" s="90">
        <f t="shared" si="38"/>
        <v>0</v>
      </c>
      <c r="AL26" s="90">
        <f t="shared" si="38"/>
        <v>0</v>
      </c>
      <c r="AM26" s="90">
        <f t="shared" si="38"/>
        <v>0</v>
      </c>
      <c r="AN26" s="90">
        <f t="shared" si="38"/>
        <v>0</v>
      </c>
      <c r="AO26" s="90">
        <f t="shared" si="38"/>
        <v>0</v>
      </c>
      <c r="AP26" s="90">
        <f t="shared" si="38"/>
        <v>0</v>
      </c>
      <c r="AQ26" s="90">
        <f t="shared" si="38"/>
        <v>0</v>
      </c>
      <c r="AR26" s="90">
        <f t="shared" si="38"/>
        <v>0</v>
      </c>
      <c r="AS26" s="90">
        <f t="shared" si="38"/>
        <v>0</v>
      </c>
      <c r="AT26" s="90">
        <f t="shared" si="38"/>
        <v>0</v>
      </c>
      <c r="AU26" s="90">
        <f t="shared" si="38"/>
        <v>0</v>
      </c>
      <c r="AV26" s="90">
        <f t="shared" si="38"/>
        <v>0</v>
      </c>
      <c r="AW26" s="90">
        <f t="shared" si="38"/>
        <v>0</v>
      </c>
      <c r="AX26" s="90">
        <f t="shared" si="38"/>
        <v>0</v>
      </c>
      <c r="AY26" s="90">
        <f t="shared" si="38"/>
        <v>0</v>
      </c>
      <c r="AZ26" s="90">
        <f t="shared" si="38"/>
        <v>0</v>
      </c>
      <c r="BA26" s="90">
        <f t="shared" si="38"/>
        <v>0</v>
      </c>
      <c r="BB26" s="90">
        <f t="shared" si="38"/>
        <v>0</v>
      </c>
      <c r="BC26" s="90">
        <f t="shared" si="38"/>
        <v>0</v>
      </c>
      <c r="BD26" s="90">
        <f t="shared" si="38"/>
        <v>0</v>
      </c>
      <c r="BE26" s="90">
        <f t="shared" si="38"/>
        <v>0</v>
      </c>
      <c r="BF26" s="90">
        <f t="shared" si="38"/>
        <v>0</v>
      </c>
      <c r="BG26" s="90">
        <f t="shared" si="38"/>
        <v>0</v>
      </c>
      <c r="BH26" s="90">
        <f t="shared" si="38"/>
        <v>0</v>
      </c>
      <c r="BI26" s="90">
        <f t="shared" si="38"/>
        <v>0</v>
      </c>
      <c r="BJ26" s="90">
        <f t="shared" si="38"/>
        <v>0</v>
      </c>
      <c r="BK26" s="90">
        <f t="shared" si="38"/>
        <v>0</v>
      </c>
      <c r="BL26" s="90">
        <f t="shared" si="38"/>
        <v>0</v>
      </c>
      <c r="BM26" s="90">
        <f t="shared" si="38"/>
        <v>0</v>
      </c>
      <c r="BN26" s="90">
        <f t="shared" si="38"/>
        <v>0</v>
      </c>
      <c r="BO26" s="90">
        <f t="shared" si="38"/>
        <v>0</v>
      </c>
      <c r="BP26" s="90">
        <f t="shared" ref="BP26:DD26" si="39">BP25-SUM(BP17:BP24)</f>
        <v>0</v>
      </c>
      <c r="BQ26" s="90">
        <f t="shared" si="39"/>
        <v>0</v>
      </c>
      <c r="BR26" s="90">
        <f t="shared" si="39"/>
        <v>0</v>
      </c>
      <c r="BS26" s="90">
        <f t="shared" si="39"/>
        <v>0</v>
      </c>
      <c r="BT26" s="90">
        <f t="shared" si="39"/>
        <v>0</v>
      </c>
      <c r="BU26" s="90">
        <f t="shared" si="39"/>
        <v>0</v>
      </c>
      <c r="BV26" s="90">
        <f t="shared" si="39"/>
        <v>0</v>
      </c>
      <c r="BW26" s="90">
        <f t="shared" si="39"/>
        <v>0</v>
      </c>
      <c r="BX26" s="90">
        <f t="shared" si="39"/>
        <v>0</v>
      </c>
      <c r="BY26" s="90">
        <f t="shared" si="39"/>
        <v>0</v>
      </c>
      <c r="BZ26" s="90">
        <f t="shared" si="39"/>
        <v>0</v>
      </c>
      <c r="CA26" s="90">
        <f t="shared" si="39"/>
        <v>0</v>
      </c>
      <c r="CB26" s="90">
        <f t="shared" si="39"/>
        <v>0</v>
      </c>
      <c r="CC26" s="90">
        <f t="shared" si="39"/>
        <v>0</v>
      </c>
      <c r="CD26" s="90">
        <f t="shared" si="39"/>
        <v>0</v>
      </c>
      <c r="CE26" s="90">
        <f t="shared" si="39"/>
        <v>0</v>
      </c>
      <c r="CF26" s="90">
        <f t="shared" si="39"/>
        <v>0</v>
      </c>
      <c r="CG26" s="90">
        <f t="shared" si="39"/>
        <v>0</v>
      </c>
      <c r="CH26" s="90">
        <f t="shared" si="39"/>
        <v>0</v>
      </c>
      <c r="CI26" s="90">
        <f t="shared" si="39"/>
        <v>0</v>
      </c>
      <c r="CJ26" s="90">
        <f t="shared" si="39"/>
        <v>0</v>
      </c>
      <c r="CK26" s="90">
        <f t="shared" si="39"/>
        <v>0</v>
      </c>
      <c r="CL26" s="90">
        <f t="shared" si="39"/>
        <v>0</v>
      </c>
      <c r="CM26" s="90">
        <f t="shared" si="39"/>
        <v>0</v>
      </c>
      <c r="CN26" s="90">
        <f t="shared" si="39"/>
        <v>0</v>
      </c>
      <c r="CO26" s="90">
        <f t="shared" si="39"/>
        <v>0</v>
      </c>
      <c r="CP26" s="90">
        <f t="shared" si="39"/>
        <v>0</v>
      </c>
      <c r="CQ26" s="90">
        <f t="shared" si="39"/>
        <v>0</v>
      </c>
      <c r="CR26" s="90">
        <f t="shared" si="39"/>
        <v>0</v>
      </c>
      <c r="CS26" s="90">
        <f t="shared" si="39"/>
        <v>0</v>
      </c>
      <c r="CT26" s="90">
        <f t="shared" si="39"/>
        <v>0</v>
      </c>
      <c r="CU26" s="90">
        <f t="shared" si="39"/>
        <v>0</v>
      </c>
      <c r="CV26" s="90">
        <f t="shared" si="39"/>
        <v>0</v>
      </c>
      <c r="CW26" s="90">
        <f t="shared" si="39"/>
        <v>0</v>
      </c>
      <c r="CX26" s="90">
        <f t="shared" si="39"/>
        <v>0</v>
      </c>
      <c r="CY26" s="90">
        <f t="shared" si="39"/>
        <v>0</v>
      </c>
      <c r="CZ26" s="90">
        <f t="shared" si="39"/>
        <v>0</v>
      </c>
      <c r="DA26" s="90">
        <f t="shared" si="39"/>
        <v>0</v>
      </c>
      <c r="DB26" s="90">
        <f t="shared" si="39"/>
        <v>0</v>
      </c>
      <c r="DC26" s="90">
        <f t="shared" si="39"/>
        <v>0</v>
      </c>
      <c r="DD26" s="90">
        <f t="shared" si="39"/>
        <v>0</v>
      </c>
    </row>
    <row r="28" spans="1:110" x14ac:dyDescent="0.2">
      <c r="B28" s="85" t="s">
        <v>1985</v>
      </c>
    </row>
    <row r="29" spans="1:110" s="88" customFormat="1" x14ac:dyDescent="0.2">
      <c r="A29" s="498" t="s">
        <v>1877</v>
      </c>
      <c r="B29" s="498"/>
      <c r="C29" s="87" t="s">
        <v>111</v>
      </c>
      <c r="D29" s="87" t="s">
        <v>112</v>
      </c>
      <c r="E29" s="87" t="s">
        <v>113</v>
      </c>
      <c r="F29" s="87" t="s">
        <v>114</v>
      </c>
      <c r="G29" s="87" t="s">
        <v>115</v>
      </c>
      <c r="H29" s="87" t="s">
        <v>116</v>
      </c>
      <c r="I29" s="87" t="s">
        <v>118</v>
      </c>
      <c r="J29" s="87" t="s">
        <v>120</v>
      </c>
      <c r="K29" s="87" t="s">
        <v>122</v>
      </c>
      <c r="L29" s="87" t="s">
        <v>123</v>
      </c>
      <c r="M29" s="87" t="s">
        <v>124</v>
      </c>
      <c r="N29" s="87" t="s">
        <v>126</v>
      </c>
      <c r="O29" s="87" t="s">
        <v>128</v>
      </c>
      <c r="P29" s="87" t="s">
        <v>130</v>
      </c>
      <c r="Q29" s="87" t="s">
        <v>132</v>
      </c>
      <c r="R29" s="87" t="s">
        <v>133</v>
      </c>
      <c r="S29" s="87" t="s">
        <v>134</v>
      </c>
      <c r="T29" s="87" t="s">
        <v>136</v>
      </c>
      <c r="U29" s="87" t="s">
        <v>138</v>
      </c>
      <c r="V29" s="87" t="s">
        <v>140</v>
      </c>
      <c r="W29" s="87" t="s">
        <v>142</v>
      </c>
      <c r="X29" s="87" t="s">
        <v>143</v>
      </c>
      <c r="Y29" s="87" t="s">
        <v>145</v>
      </c>
      <c r="Z29" s="87" t="s">
        <v>147</v>
      </c>
      <c r="AA29" s="87" t="s">
        <v>149</v>
      </c>
      <c r="AB29" s="87" t="s">
        <v>151</v>
      </c>
      <c r="AC29" s="87" t="s">
        <v>153</v>
      </c>
      <c r="AD29" s="87" t="s">
        <v>155</v>
      </c>
      <c r="AE29" s="87" t="s">
        <v>157</v>
      </c>
      <c r="AF29" s="87" t="s">
        <v>158</v>
      </c>
      <c r="AG29" s="87" t="s">
        <v>159</v>
      </c>
      <c r="AH29" s="87" t="s">
        <v>161</v>
      </c>
      <c r="AI29" s="87" t="s">
        <v>163</v>
      </c>
      <c r="AJ29" s="87" t="s">
        <v>165</v>
      </c>
      <c r="AK29" s="87" t="s">
        <v>167</v>
      </c>
      <c r="AL29" s="87" t="s">
        <v>169</v>
      </c>
      <c r="AM29" s="87" t="s">
        <v>171</v>
      </c>
      <c r="AN29" s="87" t="s">
        <v>173</v>
      </c>
      <c r="AO29" s="87" t="s">
        <v>175</v>
      </c>
      <c r="AP29" s="87" t="s">
        <v>177</v>
      </c>
      <c r="AQ29" s="87" t="s">
        <v>179</v>
      </c>
      <c r="AR29" s="87" t="s">
        <v>181</v>
      </c>
      <c r="AS29" s="87" t="s">
        <v>183</v>
      </c>
      <c r="AT29" s="87" t="s">
        <v>185</v>
      </c>
      <c r="AU29" s="87" t="s">
        <v>187</v>
      </c>
      <c r="AV29" s="87" t="s">
        <v>189</v>
      </c>
      <c r="AW29" s="87" t="s">
        <v>191</v>
      </c>
      <c r="AX29" s="87" t="s">
        <v>193</v>
      </c>
      <c r="AY29" s="87" t="s">
        <v>195</v>
      </c>
      <c r="AZ29" s="87" t="s">
        <v>197</v>
      </c>
      <c r="BA29" s="87" t="s">
        <v>199</v>
      </c>
      <c r="BB29" s="87" t="s">
        <v>201</v>
      </c>
      <c r="BC29" s="87" t="s">
        <v>203</v>
      </c>
      <c r="BD29" s="87" t="s">
        <v>205</v>
      </c>
      <c r="BE29" s="87" t="s">
        <v>207</v>
      </c>
      <c r="BF29" s="87" t="s">
        <v>209</v>
      </c>
      <c r="BG29" s="87" t="s">
        <v>211</v>
      </c>
      <c r="BH29" s="87" t="s">
        <v>213</v>
      </c>
      <c r="BI29" s="87" t="s">
        <v>215</v>
      </c>
      <c r="BJ29" s="87" t="s">
        <v>217</v>
      </c>
      <c r="BK29" s="87" t="s">
        <v>218</v>
      </c>
      <c r="BL29" s="87" t="s">
        <v>220</v>
      </c>
      <c r="BM29" s="87" t="s">
        <v>222</v>
      </c>
      <c r="BN29" s="87" t="s">
        <v>224</v>
      </c>
      <c r="BO29" s="87" t="s">
        <v>226</v>
      </c>
      <c r="BP29" s="87" t="s">
        <v>228</v>
      </c>
      <c r="BQ29" s="87" t="s">
        <v>230</v>
      </c>
      <c r="BR29" s="87" t="s">
        <v>231</v>
      </c>
      <c r="BS29" s="87" t="s">
        <v>232</v>
      </c>
      <c r="BT29" s="87" t="s">
        <v>234</v>
      </c>
      <c r="BU29" s="87" t="s">
        <v>236</v>
      </c>
      <c r="BV29" s="87" t="s">
        <v>237</v>
      </c>
      <c r="BW29" s="87" t="s">
        <v>238</v>
      </c>
      <c r="BX29" s="87" t="s">
        <v>240</v>
      </c>
      <c r="BY29" s="87" t="s">
        <v>241</v>
      </c>
      <c r="BZ29" s="87" t="s">
        <v>242</v>
      </c>
      <c r="CA29" s="87" t="s">
        <v>244</v>
      </c>
      <c r="CB29" s="87" t="s">
        <v>245</v>
      </c>
      <c r="CC29" s="87" t="s">
        <v>246</v>
      </c>
      <c r="CD29" s="87" t="s">
        <v>247</v>
      </c>
      <c r="CE29" s="87" t="s">
        <v>248</v>
      </c>
      <c r="CF29" s="87" t="s">
        <v>249</v>
      </c>
      <c r="CG29" s="87" t="s">
        <v>251</v>
      </c>
      <c r="CH29" s="87" t="s">
        <v>253</v>
      </c>
      <c r="CI29" s="87" t="s">
        <v>254</v>
      </c>
      <c r="CJ29" s="87" t="s">
        <v>255</v>
      </c>
      <c r="CK29" s="87" t="s">
        <v>257</v>
      </c>
      <c r="CL29" s="87" t="s">
        <v>259</v>
      </c>
      <c r="CM29" s="87" t="s">
        <v>260</v>
      </c>
      <c r="CN29" s="87" t="s">
        <v>261</v>
      </c>
      <c r="CO29" s="87" t="s">
        <v>262</v>
      </c>
      <c r="CP29" s="87" t="s">
        <v>264</v>
      </c>
      <c r="CQ29" s="87" t="s">
        <v>266</v>
      </c>
      <c r="CR29" s="87" t="s">
        <v>267</v>
      </c>
      <c r="CS29" s="87" t="s">
        <v>269</v>
      </c>
      <c r="CT29" s="87" t="s">
        <v>270</v>
      </c>
      <c r="CU29" s="87" t="s">
        <v>271</v>
      </c>
      <c r="CV29" s="87" t="s">
        <v>273</v>
      </c>
      <c r="CW29" s="87" t="s">
        <v>274</v>
      </c>
      <c r="CX29" s="87" t="s">
        <v>275</v>
      </c>
      <c r="CY29" s="87" t="s">
        <v>277</v>
      </c>
      <c r="CZ29" s="87" t="s">
        <v>278</v>
      </c>
      <c r="DA29" s="87" t="s">
        <v>279</v>
      </c>
      <c r="DB29" s="87" t="s">
        <v>280</v>
      </c>
      <c r="DC29" s="87" t="s">
        <v>281</v>
      </c>
      <c r="DD29" s="85" t="s">
        <v>289</v>
      </c>
    </row>
    <row r="30" spans="1:110" x14ac:dyDescent="0.2">
      <c r="A30" s="498"/>
      <c r="B30" s="498"/>
      <c r="C30" s="84" t="s">
        <v>1878</v>
      </c>
      <c r="D30" s="84" t="s">
        <v>1879</v>
      </c>
      <c r="E30" s="84" t="s">
        <v>1442</v>
      </c>
      <c r="F30" s="84" t="s">
        <v>1880</v>
      </c>
      <c r="G30" s="84" t="s">
        <v>1881</v>
      </c>
      <c r="H30" s="84" t="s">
        <v>1882</v>
      </c>
      <c r="I30" s="84" t="s">
        <v>1883</v>
      </c>
      <c r="J30" s="84" t="s">
        <v>1884</v>
      </c>
      <c r="K30" s="84" t="s">
        <v>1885</v>
      </c>
      <c r="L30" s="84" t="s">
        <v>1886</v>
      </c>
      <c r="M30" s="84" t="s">
        <v>1887</v>
      </c>
      <c r="N30" s="84" t="s">
        <v>1888</v>
      </c>
      <c r="O30" s="84" t="s">
        <v>1889</v>
      </c>
      <c r="P30" s="84" t="s">
        <v>1890</v>
      </c>
      <c r="Q30" s="84" t="s">
        <v>1891</v>
      </c>
      <c r="R30" s="84" t="s">
        <v>1892</v>
      </c>
      <c r="S30" s="84" t="s">
        <v>1893</v>
      </c>
      <c r="T30" s="84" t="s">
        <v>1894</v>
      </c>
      <c r="U30" s="84" t="s">
        <v>1895</v>
      </c>
      <c r="V30" s="84" t="s">
        <v>1896</v>
      </c>
      <c r="W30" s="84" t="s">
        <v>1897</v>
      </c>
      <c r="X30" s="84" t="s">
        <v>1898</v>
      </c>
      <c r="Y30" s="84" t="s">
        <v>1899</v>
      </c>
      <c r="Z30" s="84" t="s">
        <v>1900</v>
      </c>
      <c r="AA30" s="84" t="s">
        <v>1901</v>
      </c>
      <c r="AB30" s="84" t="s">
        <v>1902</v>
      </c>
      <c r="AC30" s="84" t="s">
        <v>1903</v>
      </c>
      <c r="AD30" s="84" t="s">
        <v>1904</v>
      </c>
      <c r="AE30" s="84" t="s">
        <v>1905</v>
      </c>
      <c r="AF30" s="84" t="s">
        <v>1906</v>
      </c>
      <c r="AG30" s="84" t="s">
        <v>1907</v>
      </c>
      <c r="AH30" s="84" t="s">
        <v>1908</v>
      </c>
      <c r="AI30" s="84" t="s">
        <v>1909</v>
      </c>
      <c r="AJ30" s="84" t="s">
        <v>1910</v>
      </c>
      <c r="AK30" s="84" t="s">
        <v>1911</v>
      </c>
      <c r="AL30" s="84" t="s">
        <v>1912</v>
      </c>
      <c r="AM30" s="84" t="s">
        <v>1913</v>
      </c>
      <c r="AN30" s="84" t="s">
        <v>1914</v>
      </c>
      <c r="AO30" s="84" t="s">
        <v>1915</v>
      </c>
      <c r="AP30" s="84" t="s">
        <v>1916</v>
      </c>
      <c r="AQ30" s="84" t="s">
        <v>1917</v>
      </c>
      <c r="AR30" s="84" t="s">
        <v>1918</v>
      </c>
      <c r="AS30" s="84" t="s">
        <v>1919</v>
      </c>
      <c r="AT30" s="84" t="s">
        <v>1920</v>
      </c>
      <c r="AU30" s="84" t="s">
        <v>1921</v>
      </c>
      <c r="AV30" s="84" t="s">
        <v>1922</v>
      </c>
      <c r="AW30" s="84" t="s">
        <v>1923</v>
      </c>
      <c r="AX30" s="84" t="s">
        <v>1924</v>
      </c>
      <c r="AY30" s="84" t="s">
        <v>1925</v>
      </c>
      <c r="AZ30" s="84" t="s">
        <v>1926</v>
      </c>
      <c r="BA30" s="84" t="s">
        <v>1927</v>
      </c>
      <c r="BB30" s="84" t="s">
        <v>1928</v>
      </c>
      <c r="BC30" s="84" t="s">
        <v>1929</v>
      </c>
      <c r="BD30" s="84" t="s">
        <v>1930</v>
      </c>
      <c r="BE30" s="84" t="s">
        <v>1931</v>
      </c>
      <c r="BF30" s="84" t="s">
        <v>1932</v>
      </c>
      <c r="BG30" s="84" t="s">
        <v>1933</v>
      </c>
      <c r="BH30" s="84" t="s">
        <v>1934</v>
      </c>
      <c r="BI30" s="84" t="s">
        <v>1935</v>
      </c>
      <c r="BJ30" s="84" t="s">
        <v>1936</v>
      </c>
      <c r="BK30" s="84" t="s">
        <v>1937</v>
      </c>
      <c r="BL30" s="84" t="s">
        <v>1938</v>
      </c>
      <c r="BM30" s="84" t="s">
        <v>1939</v>
      </c>
      <c r="BN30" s="84" t="s">
        <v>1940</v>
      </c>
      <c r="BO30" s="84" t="s">
        <v>1941</v>
      </c>
      <c r="BP30" s="84" t="s">
        <v>1942</v>
      </c>
      <c r="BQ30" s="84" t="s">
        <v>1943</v>
      </c>
      <c r="BR30" s="84" t="s">
        <v>1944</v>
      </c>
      <c r="BS30" s="84" t="s">
        <v>1945</v>
      </c>
      <c r="BT30" s="84" t="s">
        <v>1946</v>
      </c>
      <c r="BU30" s="84" t="s">
        <v>1947</v>
      </c>
      <c r="BV30" s="84" t="s">
        <v>1948</v>
      </c>
      <c r="BW30" s="84" t="s">
        <v>1949</v>
      </c>
      <c r="BX30" s="84" t="s">
        <v>1950</v>
      </c>
      <c r="BY30" s="84" t="s">
        <v>1951</v>
      </c>
      <c r="BZ30" s="84" t="s">
        <v>1952</v>
      </c>
      <c r="CA30" s="84" t="s">
        <v>1953</v>
      </c>
      <c r="CB30" s="84" t="s">
        <v>1954</v>
      </c>
      <c r="CC30" s="84" t="s">
        <v>1955</v>
      </c>
      <c r="CD30" s="84" t="s">
        <v>1956</v>
      </c>
      <c r="CE30" s="84" t="s">
        <v>1957</v>
      </c>
      <c r="CF30" s="84" t="s">
        <v>1958</v>
      </c>
      <c r="CG30" s="84" t="s">
        <v>1959</v>
      </c>
      <c r="CH30" s="84" t="s">
        <v>1960</v>
      </c>
      <c r="CI30" s="84" t="s">
        <v>1961</v>
      </c>
      <c r="CJ30" s="84" t="s">
        <v>1962</v>
      </c>
      <c r="CK30" s="84" t="s">
        <v>1963</v>
      </c>
      <c r="CL30" s="84" t="s">
        <v>1964</v>
      </c>
      <c r="CM30" s="84" t="s">
        <v>1965</v>
      </c>
      <c r="CN30" s="84" t="s">
        <v>1966</v>
      </c>
      <c r="CO30" s="84" t="s">
        <v>1967</v>
      </c>
      <c r="CP30" s="84" t="s">
        <v>1968</v>
      </c>
      <c r="CQ30" s="84" t="s">
        <v>1969</v>
      </c>
      <c r="CR30" s="84" t="s">
        <v>1970</v>
      </c>
      <c r="CS30" s="84" t="s">
        <v>1971</v>
      </c>
      <c r="CT30" s="84" t="s">
        <v>1972</v>
      </c>
      <c r="CU30" s="84" t="s">
        <v>1973</v>
      </c>
      <c r="CV30" s="84" t="s">
        <v>1974</v>
      </c>
      <c r="CW30" s="84" t="s">
        <v>1975</v>
      </c>
      <c r="CX30" s="84" t="s">
        <v>1976</v>
      </c>
      <c r="CY30" s="84" t="s">
        <v>1977</v>
      </c>
      <c r="CZ30" s="84" t="s">
        <v>1978</v>
      </c>
      <c r="DA30" s="84" t="s">
        <v>1979</v>
      </c>
      <c r="DB30" s="84" t="s">
        <v>1980</v>
      </c>
      <c r="DC30" s="84" t="s">
        <v>1981</v>
      </c>
      <c r="DD30" s="345" t="s">
        <v>1982</v>
      </c>
      <c r="DE30" s="85" t="s">
        <v>1986</v>
      </c>
      <c r="DF30" s="85" t="s">
        <v>1987</v>
      </c>
    </row>
    <row r="31" spans="1:110" x14ac:dyDescent="0.2">
      <c r="B31" s="111" t="s">
        <v>1951</v>
      </c>
      <c r="C31" s="90">
        <f>INDEX(マージン率表!$AF$6:$AF$111,'マージン額 (運輸部門)'!C$29)*'マージン額 (運輸部門)'!C17</f>
        <v>0</v>
      </c>
      <c r="D31" s="90">
        <f>INDEX(マージン率表!$AF$6:$AF$111,'マージン額 (運輸部門)'!D$29)*'マージン額 (運輸部門)'!D17</f>
        <v>0</v>
      </c>
      <c r="E31" s="90">
        <f>INDEX(マージン率表!$AF$6:$AF$111,'マージン額 (運輸部門)'!E$29)*'マージン額 (運輸部門)'!E17</f>
        <v>0</v>
      </c>
      <c r="F31" s="90">
        <f>INDEX(マージン率表!$AF$6:$AF$111,'マージン額 (運輸部門)'!F$29)*'マージン額 (運輸部門)'!F17</f>
        <v>0</v>
      </c>
      <c r="G31" s="90">
        <f>INDEX(マージン率表!$AF$6:$AF$111,'マージン額 (運輸部門)'!G$29)*'マージン額 (運輸部門)'!G17</f>
        <v>0</v>
      </c>
      <c r="H31" s="90">
        <f>INDEX(マージン率表!$AF$6:$AF$111,'マージン額 (運輸部門)'!H$29)*'マージン額 (運輸部門)'!H17</f>
        <v>0</v>
      </c>
      <c r="I31" s="90">
        <f>INDEX(マージン率表!$AF$6:$AF$111,'マージン額 (運輸部門)'!I$29)*'マージン額 (運輸部門)'!I17</f>
        <v>0</v>
      </c>
      <c r="J31" s="90">
        <f>INDEX(マージン率表!$AF$6:$AF$111,'マージン額 (運輸部門)'!J$29)*'マージン額 (運輸部門)'!J17</f>
        <v>0</v>
      </c>
      <c r="K31" s="90">
        <f>INDEX(マージン率表!$AF$6:$AF$111,'マージン額 (運輸部門)'!K$29)*'マージン額 (運輸部門)'!K17</f>
        <v>0</v>
      </c>
      <c r="L31" s="90">
        <f>INDEX(マージン率表!$AF$6:$AF$111,'マージン額 (運輸部門)'!L$29)*'マージン額 (運輸部門)'!L17</f>
        <v>0</v>
      </c>
      <c r="M31" s="90">
        <f>INDEX(マージン率表!$AF$6:$AF$111,'マージン額 (運輸部門)'!M$29)*'マージン額 (運輸部門)'!M17</f>
        <v>0</v>
      </c>
      <c r="N31" s="90">
        <f>INDEX(マージン率表!$AF$6:$AF$111,'マージン額 (運輸部門)'!N$29)*'マージン額 (運輸部門)'!N17</f>
        <v>0</v>
      </c>
      <c r="O31" s="90">
        <f>INDEX(マージン率表!$AF$6:$AF$111,'マージン額 (運輸部門)'!O$29)*'マージン額 (運輸部門)'!O17</f>
        <v>0</v>
      </c>
      <c r="P31" s="90">
        <f>INDEX(マージン率表!$AF$6:$AF$111,'マージン額 (運輸部門)'!P$29)*'マージン額 (運輸部門)'!P17</f>
        <v>0</v>
      </c>
      <c r="Q31" s="90">
        <f>INDEX(マージン率表!$AF$6:$AF$111,'マージン額 (運輸部門)'!Q$29)*'マージン額 (運輸部門)'!Q17</f>
        <v>0</v>
      </c>
      <c r="R31" s="90">
        <f>INDEX(マージン率表!$AF$6:$AF$111,'マージン額 (運輸部門)'!R$29)*'マージン額 (運輸部門)'!R17</f>
        <v>0</v>
      </c>
      <c r="S31" s="90">
        <f>INDEX(マージン率表!$AF$6:$AF$111,'マージン額 (運輸部門)'!S$29)*'マージン額 (運輸部門)'!S17</f>
        <v>0</v>
      </c>
      <c r="T31" s="90">
        <f>INDEX(マージン率表!$AF$6:$AF$111,'マージン額 (運輸部門)'!T$29)*'マージン額 (運輸部門)'!T17</f>
        <v>0</v>
      </c>
      <c r="U31" s="90">
        <f>INDEX(マージン率表!$AF$6:$AF$111,'マージン額 (運輸部門)'!U$29)*'マージン額 (運輸部門)'!U17</f>
        <v>0</v>
      </c>
      <c r="V31" s="90">
        <f>INDEX(マージン率表!$AF$6:$AF$111,'マージン額 (運輸部門)'!V$29)*'マージン額 (運輸部門)'!V17</f>
        <v>0</v>
      </c>
      <c r="W31" s="90">
        <f>INDEX(マージン率表!$AF$6:$AF$111,'マージン額 (運輸部門)'!W$29)*'マージン額 (運輸部門)'!W17</f>
        <v>0</v>
      </c>
      <c r="X31" s="90">
        <f>INDEX(マージン率表!$AF$6:$AF$111,'マージン額 (運輸部門)'!X$29)*'マージン額 (運輸部門)'!X17</f>
        <v>0</v>
      </c>
      <c r="Y31" s="90">
        <f>INDEX(マージン率表!$AF$6:$AF$111,'マージン額 (運輸部門)'!Y$29)*'マージン額 (運輸部門)'!Y17</f>
        <v>0</v>
      </c>
      <c r="Z31" s="90">
        <f>INDEX(マージン率表!$AF$6:$AF$111,'マージン額 (運輸部門)'!Z$29)*'マージン額 (運輸部門)'!Z17</f>
        <v>0</v>
      </c>
      <c r="AA31" s="90">
        <f>INDEX(マージン率表!$AF$6:$AF$111,'マージン額 (運輸部門)'!AA$29)*'マージン額 (運輸部門)'!AA17</f>
        <v>0</v>
      </c>
      <c r="AB31" s="90">
        <f>INDEX(マージン率表!$AF$6:$AF$111,'マージン額 (運輸部門)'!AB$29)*'マージン額 (運輸部門)'!AB17</f>
        <v>0</v>
      </c>
      <c r="AC31" s="90">
        <f>INDEX(マージン率表!$AF$6:$AF$111,'マージン額 (運輸部門)'!AC$29)*'マージン額 (運輸部門)'!AC17</f>
        <v>0</v>
      </c>
      <c r="AD31" s="90">
        <f>INDEX(マージン率表!$AF$6:$AF$111,'マージン額 (運輸部門)'!AD$29)*'マージン額 (運輸部門)'!AD17</f>
        <v>0</v>
      </c>
      <c r="AE31" s="90">
        <f>INDEX(マージン率表!$AF$6:$AF$111,'マージン額 (運輸部門)'!AE$29)*'マージン額 (運輸部門)'!AE17</f>
        <v>0</v>
      </c>
      <c r="AF31" s="90">
        <f>INDEX(マージン率表!$AF$6:$AF$111,'マージン額 (運輸部門)'!AF$29)*'マージン額 (運輸部門)'!AF17</f>
        <v>0</v>
      </c>
      <c r="AG31" s="90">
        <f>INDEX(マージン率表!$AF$6:$AF$111,'マージン額 (運輸部門)'!AG$29)*'マージン額 (運輸部門)'!AG17</f>
        <v>0</v>
      </c>
      <c r="AH31" s="90">
        <f>INDEX(マージン率表!$AF$6:$AF$111,'マージン額 (運輸部門)'!AH$29)*'マージン額 (運輸部門)'!AH17</f>
        <v>0</v>
      </c>
      <c r="AI31" s="90">
        <f>INDEX(マージン率表!$AF$6:$AF$111,'マージン額 (運輸部門)'!AI$29)*'マージン額 (運輸部門)'!AI17</f>
        <v>0</v>
      </c>
      <c r="AJ31" s="90">
        <f>INDEX(マージン率表!$AF$6:$AF$111,'マージン額 (運輸部門)'!AJ$29)*'マージン額 (運輸部門)'!AJ17</f>
        <v>0</v>
      </c>
      <c r="AK31" s="90">
        <f>INDEX(マージン率表!$AF$6:$AF$111,'マージン額 (運輸部門)'!AK$29)*'マージン額 (運輸部門)'!AK17</f>
        <v>0</v>
      </c>
      <c r="AL31" s="90">
        <f>INDEX(マージン率表!$AF$6:$AF$111,'マージン額 (運輸部門)'!AL$29)*'マージン額 (運輸部門)'!AL17</f>
        <v>0</v>
      </c>
      <c r="AM31" s="90">
        <f>INDEX(マージン率表!$AF$6:$AF$111,'マージン額 (運輸部門)'!AM$29)*'マージン額 (運輸部門)'!AM17</f>
        <v>0</v>
      </c>
      <c r="AN31" s="90">
        <f>INDEX(マージン率表!$AF$6:$AF$111,'マージン額 (運輸部門)'!AN$29)*'マージン額 (運輸部門)'!AN17</f>
        <v>0</v>
      </c>
      <c r="AO31" s="90">
        <f>INDEX(マージン率表!$AF$6:$AF$111,'マージン額 (運輸部門)'!AO$29)*'マージン額 (運輸部門)'!AO17</f>
        <v>0</v>
      </c>
      <c r="AP31" s="90">
        <f>INDEX(マージン率表!$AF$6:$AF$111,'マージン額 (運輸部門)'!AP$29)*'マージン額 (運輸部門)'!AP17</f>
        <v>0</v>
      </c>
      <c r="AQ31" s="90">
        <f>INDEX(マージン率表!$AF$6:$AF$111,'マージン額 (運輸部門)'!AQ$29)*'マージン額 (運輸部門)'!AQ17</f>
        <v>0</v>
      </c>
      <c r="AR31" s="90">
        <f>INDEX(マージン率表!$AF$6:$AF$111,'マージン額 (運輸部門)'!AR$29)*'マージン額 (運輸部門)'!AR17</f>
        <v>0</v>
      </c>
      <c r="AS31" s="90">
        <f>INDEX(マージン率表!$AF$6:$AF$111,'マージン額 (運輸部門)'!AS$29)*'マージン額 (運輸部門)'!AS17</f>
        <v>0</v>
      </c>
      <c r="AT31" s="90">
        <f>INDEX(マージン率表!$AF$6:$AF$111,'マージン額 (運輸部門)'!AT$29)*'マージン額 (運輸部門)'!AT17</f>
        <v>0</v>
      </c>
      <c r="AU31" s="90">
        <f>INDEX(マージン率表!$AF$6:$AF$111,'マージン額 (運輸部門)'!AU$29)*'マージン額 (運輸部門)'!AU17</f>
        <v>0</v>
      </c>
      <c r="AV31" s="90">
        <f>INDEX(マージン率表!$AF$6:$AF$111,'マージン額 (運輸部門)'!AV$29)*'マージン額 (運輸部門)'!AV17</f>
        <v>0</v>
      </c>
      <c r="AW31" s="90">
        <f>INDEX(マージン率表!$AF$6:$AF$111,'マージン額 (運輸部門)'!AW$29)*'マージン額 (運輸部門)'!AW17</f>
        <v>0</v>
      </c>
      <c r="AX31" s="90">
        <f>INDEX(マージン率表!$AF$6:$AF$111,'マージン額 (運輸部門)'!AX$29)*'マージン額 (運輸部門)'!AX17</f>
        <v>0</v>
      </c>
      <c r="AY31" s="90">
        <f>INDEX(マージン率表!$AF$6:$AF$111,'マージン額 (運輸部門)'!AY$29)*'マージン額 (運輸部門)'!AY17</f>
        <v>0</v>
      </c>
      <c r="AZ31" s="90">
        <f>INDEX(マージン率表!$AF$6:$AF$111,'マージン額 (運輸部門)'!AZ$29)*'マージン額 (運輸部門)'!AZ17</f>
        <v>0</v>
      </c>
      <c r="BA31" s="90">
        <f>INDEX(マージン率表!$AF$6:$AF$111,'マージン額 (運輸部門)'!BA$29)*'マージン額 (運輸部門)'!BA17</f>
        <v>0</v>
      </c>
      <c r="BB31" s="90">
        <f>INDEX(マージン率表!$AF$6:$AF$111,'マージン額 (運輸部門)'!BB$29)*'マージン額 (運輸部門)'!BB17</f>
        <v>0</v>
      </c>
      <c r="BC31" s="90">
        <f>INDEX(マージン率表!$AF$6:$AF$111,'マージン額 (運輸部門)'!BC$29)*'マージン額 (運輸部門)'!BC17</f>
        <v>0</v>
      </c>
      <c r="BD31" s="90">
        <f>INDEX(マージン率表!$AF$6:$AF$111,'マージン額 (運輸部門)'!BD$29)*'マージン額 (運輸部門)'!BD17</f>
        <v>0</v>
      </c>
      <c r="BE31" s="90">
        <f>INDEX(マージン率表!$AF$6:$AF$111,'マージン額 (運輸部門)'!BE$29)*'マージン額 (運輸部門)'!BE17</f>
        <v>0</v>
      </c>
      <c r="BF31" s="90">
        <f>INDEX(マージン率表!$AF$6:$AF$111,'マージン額 (運輸部門)'!BF$29)*'マージン額 (運輸部門)'!BF17</f>
        <v>0</v>
      </c>
      <c r="BG31" s="90">
        <f>INDEX(マージン率表!$AF$6:$AF$111,'マージン額 (運輸部門)'!BG$29)*'マージン額 (運輸部門)'!BG17</f>
        <v>0</v>
      </c>
      <c r="BH31" s="90">
        <f>INDEX(マージン率表!$AF$6:$AF$111,'マージン額 (運輸部門)'!BH$29)*'マージン額 (運輸部門)'!BH17</f>
        <v>0</v>
      </c>
      <c r="BI31" s="90">
        <f>INDEX(マージン率表!$AF$6:$AF$111,'マージン額 (運輸部門)'!BI$29)*'マージン額 (運輸部門)'!BI17</f>
        <v>0</v>
      </c>
      <c r="BJ31" s="90">
        <f>INDEX(マージン率表!$AF$6:$AF$111,'マージン額 (運輸部門)'!BJ$29)*'マージン額 (運輸部門)'!BJ17</f>
        <v>0</v>
      </c>
      <c r="BK31" s="90">
        <f>INDEX(マージン率表!$AF$6:$AF$111,'マージン額 (運輸部門)'!BK$29)*'マージン額 (運輸部門)'!BK17</f>
        <v>0</v>
      </c>
      <c r="BL31" s="90">
        <f>INDEX(マージン率表!$AF$6:$AF$111,'マージン額 (運輸部門)'!BL$29)*'マージン額 (運輸部門)'!BL17</f>
        <v>0</v>
      </c>
      <c r="BM31" s="90">
        <f>INDEX(マージン率表!$AF$6:$AF$111,'マージン額 (運輸部門)'!BM$29)*'マージン額 (運輸部門)'!BM17</f>
        <v>0</v>
      </c>
      <c r="BN31" s="90">
        <f>INDEX(マージン率表!$AF$6:$AF$111,'マージン額 (運輸部門)'!BN$29)*'マージン額 (運輸部門)'!BN17</f>
        <v>0</v>
      </c>
      <c r="BO31" s="90">
        <f>INDEX(マージン率表!$AF$6:$AF$111,'マージン額 (運輸部門)'!BO$29)*'マージン額 (運輸部門)'!BO17</f>
        <v>0</v>
      </c>
      <c r="BP31" s="90">
        <f>INDEX(マージン率表!$AF$6:$AF$111,'マージン額 (運輸部門)'!BP$29)*'マージン額 (運輸部門)'!BP17</f>
        <v>0</v>
      </c>
      <c r="BQ31" s="90">
        <f>INDEX(マージン率表!$AF$6:$AF$111,'マージン額 (運輸部門)'!BQ$29)*'マージン額 (運輸部門)'!BQ17</f>
        <v>0</v>
      </c>
      <c r="BR31" s="90">
        <f>INDEX(マージン率表!$AF$6:$AF$111,'マージン額 (運輸部門)'!BR$29)*'マージン額 (運輸部門)'!BR17</f>
        <v>0</v>
      </c>
      <c r="BS31" s="90">
        <f>INDEX(マージン率表!$AF$6:$AF$111,'マージン額 (運輸部門)'!BS$29)*'マージン額 (運輸部門)'!BS17</f>
        <v>0</v>
      </c>
      <c r="BT31" s="90">
        <f>INDEX(マージン率表!$AF$6:$AF$111,'マージン額 (運輸部門)'!BT$29)*'マージン額 (運輸部門)'!BT17</f>
        <v>0</v>
      </c>
      <c r="BU31" s="90">
        <f>INDEX(マージン率表!$AF$6:$AF$111,'マージン額 (運輸部門)'!BU$29)*'マージン額 (運輸部門)'!BU17</f>
        <v>0</v>
      </c>
      <c r="BV31" s="90">
        <f>INDEX(マージン率表!$AF$6:$AF$111,'マージン額 (運輸部門)'!BV$29)*'マージン額 (運輸部門)'!BV17</f>
        <v>0</v>
      </c>
      <c r="BW31" s="90">
        <f>INDEX(マージン率表!$AF$6:$AF$111,'マージン額 (運輸部門)'!BW$29)*'マージン額 (運輸部門)'!BW17</f>
        <v>0</v>
      </c>
      <c r="BX31" s="90">
        <f>INDEX(マージン率表!$AF$6:$AF$111,'マージン額 (運輸部門)'!BX$29)*'マージン額 (運輸部門)'!BX17</f>
        <v>0</v>
      </c>
      <c r="BY31" s="90">
        <f>INDEX(マージン率表!$AF$6:$AF$111,'マージン額 (運輸部門)'!BY$29)*'マージン額 (運輸部門)'!BY17</f>
        <v>0</v>
      </c>
      <c r="BZ31" s="90">
        <f>INDEX(マージン率表!$AF$6:$AF$111,'マージン額 (運輸部門)'!BZ$29)*'マージン額 (運輸部門)'!BZ17</f>
        <v>0</v>
      </c>
      <c r="CA31" s="90">
        <f>INDEX(マージン率表!$AF$6:$AF$111,'マージン額 (運輸部門)'!CA$29)*'マージン額 (運輸部門)'!CA17</f>
        <v>0</v>
      </c>
      <c r="CB31" s="90">
        <f>INDEX(マージン率表!$AF$6:$AF$111,'マージン額 (運輸部門)'!CB$29)*'マージン額 (運輸部門)'!CB17</f>
        <v>0</v>
      </c>
      <c r="CC31" s="90">
        <f>INDEX(マージン率表!$AF$6:$AF$111,'マージン額 (運輸部門)'!CC$29)*'マージン額 (運輸部門)'!CC17</f>
        <v>0</v>
      </c>
      <c r="CD31" s="90">
        <f>INDEX(マージン率表!$AF$6:$AF$111,'マージン額 (運輸部門)'!CD$29)*'マージン額 (運輸部門)'!CD17</f>
        <v>0</v>
      </c>
      <c r="CE31" s="90">
        <f>INDEX(マージン率表!$AF$6:$AF$111,'マージン額 (運輸部門)'!CE$29)*'マージン額 (運輸部門)'!CE17</f>
        <v>0</v>
      </c>
      <c r="CF31" s="90">
        <f>INDEX(マージン率表!$AF$6:$AF$111,'マージン額 (運輸部門)'!CF$29)*'マージン額 (運輸部門)'!CF17</f>
        <v>0</v>
      </c>
      <c r="CG31" s="90">
        <f>INDEX(マージン率表!$AF$6:$AF$111,'マージン額 (運輸部門)'!CG$29)*'マージン額 (運輸部門)'!CG17</f>
        <v>0</v>
      </c>
      <c r="CH31" s="90">
        <f>INDEX(マージン率表!$AF$6:$AF$111,'マージン額 (運輸部門)'!CH$29)*'マージン額 (運輸部門)'!CH17</f>
        <v>0</v>
      </c>
      <c r="CI31" s="90">
        <f>INDEX(マージン率表!$AF$6:$AF$111,'マージン額 (運輸部門)'!CI$29)*'マージン額 (運輸部門)'!CI17</f>
        <v>0</v>
      </c>
      <c r="CJ31" s="90">
        <f>INDEX(マージン率表!$AF$6:$AF$111,'マージン額 (運輸部門)'!CJ$29)*'マージン額 (運輸部門)'!CJ17</f>
        <v>0</v>
      </c>
      <c r="CK31" s="90">
        <f>INDEX(マージン率表!$AF$6:$AF$111,'マージン額 (運輸部門)'!CK$29)*'マージン額 (運輸部門)'!CK17</f>
        <v>0</v>
      </c>
      <c r="CL31" s="90">
        <f>INDEX(マージン率表!$AF$6:$AF$111,'マージン額 (運輸部門)'!CL$29)*'マージン額 (運輸部門)'!CL17</f>
        <v>0</v>
      </c>
      <c r="CM31" s="90">
        <f>INDEX(マージン率表!$AF$6:$AF$111,'マージン額 (運輸部門)'!CM$29)*'マージン額 (運輸部門)'!CM17</f>
        <v>0</v>
      </c>
      <c r="CN31" s="90">
        <f>INDEX(マージン率表!$AF$6:$AF$111,'マージン額 (運輸部門)'!CN$29)*'マージン額 (運輸部門)'!CN17</f>
        <v>0</v>
      </c>
      <c r="CO31" s="90">
        <f>INDEX(マージン率表!$AF$6:$AF$111,'マージン額 (運輸部門)'!CO$29)*'マージン額 (運輸部門)'!CO17</f>
        <v>0</v>
      </c>
      <c r="CP31" s="90">
        <f>INDEX(マージン率表!$AF$6:$AF$111,'マージン額 (運輸部門)'!CP$29)*'マージン額 (運輸部門)'!CP17</f>
        <v>0</v>
      </c>
      <c r="CQ31" s="90">
        <f>INDEX(マージン率表!$AF$6:$AF$111,'マージン額 (運輸部門)'!CQ$29)*'マージン額 (運輸部門)'!CQ17</f>
        <v>0</v>
      </c>
      <c r="CR31" s="90">
        <f>INDEX(マージン率表!$AF$6:$AF$111,'マージン額 (運輸部門)'!CR$29)*'マージン額 (運輸部門)'!CR17</f>
        <v>0</v>
      </c>
      <c r="CS31" s="90">
        <f>INDEX(マージン率表!$AF$6:$AF$111,'マージン額 (運輸部門)'!CS$29)*'マージン額 (運輸部門)'!CS17</f>
        <v>0</v>
      </c>
      <c r="CT31" s="90">
        <f>INDEX(マージン率表!$AF$6:$AF$111,'マージン額 (運輸部門)'!CT$29)*'マージン額 (運輸部門)'!CT17</f>
        <v>0</v>
      </c>
      <c r="CU31" s="90">
        <f>INDEX(マージン率表!$AF$6:$AF$111,'マージン額 (運輸部門)'!CU$29)*'マージン額 (運輸部門)'!CU17</f>
        <v>0</v>
      </c>
      <c r="CV31" s="90">
        <f>INDEX(マージン率表!$AF$6:$AF$111,'マージン額 (運輸部門)'!CV$29)*'マージン額 (運輸部門)'!CV17</f>
        <v>0</v>
      </c>
      <c r="CW31" s="90">
        <f>INDEX(マージン率表!$AF$6:$AF$111,'マージン額 (運輸部門)'!CW$29)*'マージン額 (運輸部門)'!CW17</f>
        <v>0</v>
      </c>
      <c r="CX31" s="90">
        <f>INDEX(マージン率表!$AF$6:$AF$111,'マージン額 (運輸部門)'!CX$29)*'マージン額 (運輸部門)'!CX17</f>
        <v>0</v>
      </c>
      <c r="CY31" s="90">
        <f>INDEX(マージン率表!$AF$6:$AF$111,'マージン額 (運輸部門)'!CY$29)*'マージン額 (運輸部門)'!CY17</f>
        <v>0</v>
      </c>
      <c r="CZ31" s="90">
        <f>INDEX(マージン率表!$AF$6:$AF$111,'マージン額 (運輸部門)'!CZ$29)*'マージン額 (運輸部門)'!CZ17</f>
        <v>0</v>
      </c>
      <c r="DA31" s="90">
        <f>INDEX(マージン率表!$AF$6:$AF$111,'マージン額 (運輸部門)'!DA$29)*'マージン額 (運輸部門)'!DA17</f>
        <v>0</v>
      </c>
      <c r="DB31" s="90">
        <f>INDEX(マージン率表!$AF$6:$AF$111,'マージン額 (運輸部門)'!DB$29)*'マージン額 (運輸部門)'!DB17</f>
        <v>0</v>
      </c>
      <c r="DC31" s="90">
        <f>INDEX(マージン率表!$AF$6:$AF$111,'マージン額 (運輸部門)'!DC$29)*'マージン額 (運輸部門)'!DC17</f>
        <v>0</v>
      </c>
      <c r="DD31" s="85">
        <f>SUM(C31:DC31)</f>
        <v>0</v>
      </c>
      <c r="DE31" s="113">
        <f>自給率表!C78</f>
        <v>0.35925790813282765</v>
      </c>
      <c r="DF31" s="320">
        <f>DD31*DE31</f>
        <v>0</v>
      </c>
    </row>
    <row r="32" spans="1:110" x14ac:dyDescent="0.2">
      <c r="B32" s="111" t="s">
        <v>1952</v>
      </c>
      <c r="C32" s="90">
        <f>INDEX(マージン率表!$AF$6:$AF$111,'マージン額 (運輸部門)'!C$29)*'マージン額 (運輸部門)'!C18</f>
        <v>0</v>
      </c>
      <c r="D32" s="90">
        <f>INDEX(マージン率表!$AF$6:$AF$111,'マージン額 (運輸部門)'!D$29)*'マージン額 (運輸部門)'!D18</f>
        <v>0</v>
      </c>
      <c r="E32" s="90">
        <f>INDEX(マージン率表!$AF$6:$AF$111,'マージン額 (運輸部門)'!E$29)*'マージン額 (運輸部門)'!E18</f>
        <v>0</v>
      </c>
      <c r="F32" s="90">
        <f>INDEX(マージン率表!$AF$6:$AF$111,'マージン額 (運輸部門)'!F$29)*'マージン額 (運輸部門)'!F18</f>
        <v>0</v>
      </c>
      <c r="G32" s="90">
        <f>INDEX(マージン率表!$AF$6:$AF$111,'マージン額 (運輸部門)'!G$29)*'マージン額 (運輸部門)'!G18</f>
        <v>0</v>
      </c>
      <c r="H32" s="90">
        <f>INDEX(マージン率表!$AF$6:$AF$111,'マージン額 (運輸部門)'!H$29)*'マージン額 (運輸部門)'!H18</f>
        <v>0</v>
      </c>
      <c r="I32" s="90">
        <f>INDEX(マージン率表!$AF$6:$AF$111,'マージン額 (運輸部門)'!I$29)*'マージン額 (運輸部門)'!I18</f>
        <v>0</v>
      </c>
      <c r="J32" s="90">
        <f>INDEX(マージン率表!$AF$6:$AF$111,'マージン額 (運輸部門)'!J$29)*'マージン額 (運輸部門)'!J18</f>
        <v>0</v>
      </c>
      <c r="K32" s="90">
        <f>INDEX(マージン率表!$AF$6:$AF$111,'マージン額 (運輸部門)'!K$29)*'マージン額 (運輸部門)'!K18</f>
        <v>0</v>
      </c>
      <c r="L32" s="90">
        <f>INDEX(マージン率表!$AF$6:$AF$111,'マージン額 (運輸部門)'!L$29)*'マージン額 (運輸部門)'!L18</f>
        <v>0</v>
      </c>
      <c r="M32" s="90">
        <f>INDEX(マージン率表!$AF$6:$AF$111,'マージン額 (運輸部門)'!M$29)*'マージン額 (運輸部門)'!M18</f>
        <v>0</v>
      </c>
      <c r="N32" s="90">
        <f>INDEX(マージン率表!$AF$6:$AF$111,'マージン額 (運輸部門)'!N$29)*'マージン額 (運輸部門)'!N18</f>
        <v>0</v>
      </c>
      <c r="O32" s="90">
        <f>INDEX(マージン率表!$AF$6:$AF$111,'マージン額 (運輸部門)'!O$29)*'マージン額 (運輸部門)'!O18</f>
        <v>0</v>
      </c>
      <c r="P32" s="90">
        <f>INDEX(マージン率表!$AF$6:$AF$111,'マージン額 (運輸部門)'!P$29)*'マージン額 (運輸部門)'!P18</f>
        <v>0</v>
      </c>
      <c r="Q32" s="90">
        <f>INDEX(マージン率表!$AF$6:$AF$111,'マージン額 (運輸部門)'!Q$29)*'マージン額 (運輸部門)'!Q18</f>
        <v>0</v>
      </c>
      <c r="R32" s="90">
        <f>INDEX(マージン率表!$AF$6:$AF$111,'マージン額 (運輸部門)'!R$29)*'マージン額 (運輸部門)'!R18</f>
        <v>0</v>
      </c>
      <c r="S32" s="90">
        <f>INDEX(マージン率表!$AF$6:$AF$111,'マージン額 (運輸部門)'!S$29)*'マージン額 (運輸部門)'!S18</f>
        <v>0</v>
      </c>
      <c r="T32" s="90">
        <f>INDEX(マージン率表!$AF$6:$AF$111,'マージン額 (運輸部門)'!T$29)*'マージン額 (運輸部門)'!T18</f>
        <v>0</v>
      </c>
      <c r="U32" s="90">
        <f>INDEX(マージン率表!$AF$6:$AF$111,'マージン額 (運輸部門)'!U$29)*'マージン額 (運輸部門)'!U18</f>
        <v>0</v>
      </c>
      <c r="V32" s="90">
        <f>INDEX(マージン率表!$AF$6:$AF$111,'マージン額 (運輸部門)'!V$29)*'マージン額 (運輸部門)'!V18</f>
        <v>0</v>
      </c>
      <c r="W32" s="90">
        <f>INDEX(マージン率表!$AF$6:$AF$111,'マージン額 (運輸部門)'!W$29)*'マージン額 (運輸部門)'!W18</f>
        <v>0</v>
      </c>
      <c r="X32" s="90">
        <f>INDEX(マージン率表!$AF$6:$AF$111,'マージン額 (運輸部門)'!X$29)*'マージン額 (運輸部門)'!X18</f>
        <v>0</v>
      </c>
      <c r="Y32" s="90">
        <f>INDEX(マージン率表!$AF$6:$AF$111,'マージン額 (運輸部門)'!Y$29)*'マージン額 (運輸部門)'!Y18</f>
        <v>0</v>
      </c>
      <c r="Z32" s="90">
        <f>INDEX(マージン率表!$AF$6:$AF$111,'マージン額 (運輸部門)'!Z$29)*'マージン額 (運輸部門)'!Z18</f>
        <v>0</v>
      </c>
      <c r="AA32" s="90">
        <f>INDEX(マージン率表!$AF$6:$AF$111,'マージン額 (運輸部門)'!AA$29)*'マージン額 (運輸部門)'!AA18</f>
        <v>0</v>
      </c>
      <c r="AB32" s="90">
        <f>INDEX(マージン率表!$AF$6:$AF$111,'マージン額 (運輸部門)'!AB$29)*'マージン額 (運輸部門)'!AB18</f>
        <v>0</v>
      </c>
      <c r="AC32" s="90">
        <f>INDEX(マージン率表!$AF$6:$AF$111,'マージン額 (運輸部門)'!AC$29)*'マージン額 (運輸部門)'!AC18</f>
        <v>0</v>
      </c>
      <c r="AD32" s="90">
        <f>INDEX(マージン率表!$AF$6:$AF$111,'マージン額 (運輸部門)'!AD$29)*'マージン額 (運輸部門)'!AD18</f>
        <v>0</v>
      </c>
      <c r="AE32" s="90">
        <f>INDEX(マージン率表!$AF$6:$AF$111,'マージン額 (運輸部門)'!AE$29)*'マージン額 (運輸部門)'!AE18</f>
        <v>0</v>
      </c>
      <c r="AF32" s="90">
        <f>INDEX(マージン率表!$AF$6:$AF$111,'マージン額 (運輸部門)'!AF$29)*'マージン額 (運輸部門)'!AF18</f>
        <v>0</v>
      </c>
      <c r="AG32" s="90">
        <f>INDEX(マージン率表!$AF$6:$AF$111,'マージン額 (運輸部門)'!AG$29)*'マージン額 (運輸部門)'!AG18</f>
        <v>0</v>
      </c>
      <c r="AH32" s="90">
        <f>INDEX(マージン率表!$AF$6:$AF$111,'マージン額 (運輸部門)'!AH$29)*'マージン額 (運輸部門)'!AH18</f>
        <v>0</v>
      </c>
      <c r="AI32" s="90">
        <f>INDEX(マージン率表!$AF$6:$AF$111,'マージン額 (運輸部門)'!AI$29)*'マージン額 (運輸部門)'!AI18</f>
        <v>0</v>
      </c>
      <c r="AJ32" s="90">
        <f>INDEX(マージン率表!$AF$6:$AF$111,'マージン額 (運輸部門)'!AJ$29)*'マージン額 (運輸部門)'!AJ18</f>
        <v>0</v>
      </c>
      <c r="AK32" s="90">
        <f>INDEX(マージン率表!$AF$6:$AF$111,'マージン額 (運輸部門)'!AK$29)*'マージン額 (運輸部門)'!AK18</f>
        <v>0</v>
      </c>
      <c r="AL32" s="90">
        <f>INDEX(マージン率表!$AF$6:$AF$111,'マージン額 (運輸部門)'!AL$29)*'マージン額 (運輸部門)'!AL18</f>
        <v>0</v>
      </c>
      <c r="AM32" s="90">
        <f>INDEX(マージン率表!$AF$6:$AF$111,'マージン額 (運輸部門)'!AM$29)*'マージン額 (運輸部門)'!AM18</f>
        <v>0</v>
      </c>
      <c r="AN32" s="90">
        <f>INDEX(マージン率表!$AF$6:$AF$111,'マージン額 (運輸部門)'!AN$29)*'マージン額 (運輸部門)'!AN18</f>
        <v>0</v>
      </c>
      <c r="AO32" s="90">
        <f>INDEX(マージン率表!$AF$6:$AF$111,'マージン額 (運輸部門)'!AO$29)*'マージン額 (運輸部門)'!AO18</f>
        <v>0</v>
      </c>
      <c r="AP32" s="90">
        <f>INDEX(マージン率表!$AF$6:$AF$111,'マージン額 (運輸部門)'!AP$29)*'マージン額 (運輸部門)'!AP18</f>
        <v>0</v>
      </c>
      <c r="AQ32" s="90">
        <f>INDEX(マージン率表!$AF$6:$AF$111,'マージン額 (運輸部門)'!AQ$29)*'マージン額 (運輸部門)'!AQ18</f>
        <v>0</v>
      </c>
      <c r="AR32" s="90">
        <f>INDEX(マージン率表!$AF$6:$AF$111,'マージン額 (運輸部門)'!AR$29)*'マージン額 (運輸部門)'!AR18</f>
        <v>0</v>
      </c>
      <c r="AS32" s="90">
        <f>INDEX(マージン率表!$AF$6:$AF$111,'マージン額 (運輸部門)'!AS$29)*'マージン額 (運輸部門)'!AS18</f>
        <v>0</v>
      </c>
      <c r="AT32" s="90">
        <f>INDEX(マージン率表!$AF$6:$AF$111,'マージン額 (運輸部門)'!AT$29)*'マージン額 (運輸部門)'!AT18</f>
        <v>0</v>
      </c>
      <c r="AU32" s="90">
        <f>INDEX(マージン率表!$AF$6:$AF$111,'マージン額 (運輸部門)'!AU$29)*'マージン額 (運輸部門)'!AU18</f>
        <v>0</v>
      </c>
      <c r="AV32" s="90">
        <f>INDEX(マージン率表!$AF$6:$AF$111,'マージン額 (運輸部門)'!AV$29)*'マージン額 (運輸部門)'!AV18</f>
        <v>0</v>
      </c>
      <c r="AW32" s="90">
        <f>INDEX(マージン率表!$AF$6:$AF$111,'マージン額 (運輸部門)'!AW$29)*'マージン額 (運輸部門)'!AW18</f>
        <v>0</v>
      </c>
      <c r="AX32" s="90">
        <f>INDEX(マージン率表!$AF$6:$AF$111,'マージン額 (運輸部門)'!AX$29)*'マージン額 (運輸部門)'!AX18</f>
        <v>0</v>
      </c>
      <c r="AY32" s="90">
        <f>INDEX(マージン率表!$AF$6:$AF$111,'マージン額 (運輸部門)'!AY$29)*'マージン額 (運輸部門)'!AY18</f>
        <v>0</v>
      </c>
      <c r="AZ32" s="90">
        <f>INDEX(マージン率表!$AF$6:$AF$111,'マージン額 (運輸部門)'!AZ$29)*'マージン額 (運輸部門)'!AZ18</f>
        <v>0</v>
      </c>
      <c r="BA32" s="90">
        <f>INDEX(マージン率表!$AF$6:$AF$111,'マージン額 (運輸部門)'!BA$29)*'マージン額 (運輸部門)'!BA18</f>
        <v>0</v>
      </c>
      <c r="BB32" s="90">
        <f>INDEX(マージン率表!$AF$6:$AF$111,'マージン額 (運輸部門)'!BB$29)*'マージン額 (運輸部門)'!BB18</f>
        <v>0</v>
      </c>
      <c r="BC32" s="90">
        <f>INDEX(マージン率表!$AF$6:$AF$111,'マージン額 (運輸部門)'!BC$29)*'マージン額 (運輸部門)'!BC18</f>
        <v>0</v>
      </c>
      <c r="BD32" s="90">
        <f>INDEX(マージン率表!$AF$6:$AF$111,'マージン額 (運輸部門)'!BD$29)*'マージン額 (運輸部門)'!BD18</f>
        <v>0</v>
      </c>
      <c r="BE32" s="90">
        <f>INDEX(マージン率表!$AF$6:$AF$111,'マージン額 (運輸部門)'!BE$29)*'マージン額 (運輸部門)'!BE18</f>
        <v>0</v>
      </c>
      <c r="BF32" s="90">
        <f>INDEX(マージン率表!$AF$6:$AF$111,'マージン額 (運輸部門)'!BF$29)*'マージン額 (運輸部門)'!BF18</f>
        <v>0</v>
      </c>
      <c r="BG32" s="90">
        <f>INDEX(マージン率表!$AF$6:$AF$111,'マージン額 (運輸部門)'!BG$29)*'マージン額 (運輸部門)'!BG18</f>
        <v>0</v>
      </c>
      <c r="BH32" s="90">
        <f>INDEX(マージン率表!$AF$6:$AF$111,'マージン額 (運輸部門)'!BH$29)*'マージン額 (運輸部門)'!BH18</f>
        <v>0</v>
      </c>
      <c r="BI32" s="90">
        <f>INDEX(マージン率表!$AF$6:$AF$111,'マージン額 (運輸部門)'!BI$29)*'マージン額 (運輸部門)'!BI18</f>
        <v>0</v>
      </c>
      <c r="BJ32" s="90">
        <f>INDEX(マージン率表!$AF$6:$AF$111,'マージン額 (運輸部門)'!BJ$29)*'マージン額 (運輸部門)'!BJ18</f>
        <v>0</v>
      </c>
      <c r="BK32" s="90">
        <f>INDEX(マージン率表!$AF$6:$AF$111,'マージン額 (運輸部門)'!BK$29)*'マージン額 (運輸部門)'!BK18</f>
        <v>0</v>
      </c>
      <c r="BL32" s="90">
        <f>INDEX(マージン率表!$AF$6:$AF$111,'マージン額 (運輸部門)'!BL$29)*'マージン額 (運輸部門)'!BL18</f>
        <v>0</v>
      </c>
      <c r="BM32" s="90">
        <f>INDEX(マージン率表!$AF$6:$AF$111,'マージン額 (運輸部門)'!BM$29)*'マージン額 (運輸部門)'!BM18</f>
        <v>0</v>
      </c>
      <c r="BN32" s="90">
        <f>INDEX(マージン率表!$AF$6:$AF$111,'マージン額 (運輸部門)'!BN$29)*'マージン額 (運輸部門)'!BN18</f>
        <v>0</v>
      </c>
      <c r="BO32" s="90">
        <f>INDEX(マージン率表!$AF$6:$AF$111,'マージン額 (運輸部門)'!BO$29)*'マージン額 (運輸部門)'!BO18</f>
        <v>0</v>
      </c>
      <c r="BP32" s="90">
        <f>INDEX(マージン率表!$AF$6:$AF$111,'マージン額 (運輸部門)'!BP$29)*'マージン額 (運輸部門)'!BP18</f>
        <v>0</v>
      </c>
      <c r="BQ32" s="90">
        <f>INDEX(マージン率表!$AF$6:$AF$111,'マージン額 (運輸部門)'!BQ$29)*'マージン額 (運輸部門)'!BQ18</f>
        <v>0</v>
      </c>
      <c r="BR32" s="90">
        <f>INDEX(マージン率表!$AF$6:$AF$111,'マージン額 (運輸部門)'!BR$29)*'マージン額 (運輸部門)'!BR18</f>
        <v>0</v>
      </c>
      <c r="BS32" s="90">
        <f>INDEX(マージン率表!$AF$6:$AF$111,'マージン額 (運輸部門)'!BS$29)*'マージン額 (運輸部門)'!BS18</f>
        <v>0</v>
      </c>
      <c r="BT32" s="90">
        <f>INDEX(マージン率表!$AF$6:$AF$111,'マージン額 (運輸部門)'!BT$29)*'マージン額 (運輸部門)'!BT18</f>
        <v>0</v>
      </c>
      <c r="BU32" s="90">
        <f>INDEX(マージン率表!$AF$6:$AF$111,'マージン額 (運輸部門)'!BU$29)*'マージン額 (運輸部門)'!BU18</f>
        <v>0</v>
      </c>
      <c r="BV32" s="90">
        <f>INDEX(マージン率表!$AF$6:$AF$111,'マージン額 (運輸部門)'!BV$29)*'マージン額 (運輸部門)'!BV18</f>
        <v>0</v>
      </c>
      <c r="BW32" s="90">
        <f>INDEX(マージン率表!$AF$6:$AF$111,'マージン額 (運輸部門)'!BW$29)*'マージン額 (運輸部門)'!BW18</f>
        <v>0</v>
      </c>
      <c r="BX32" s="90">
        <f>INDEX(マージン率表!$AF$6:$AF$111,'マージン額 (運輸部門)'!BX$29)*'マージン額 (運輸部門)'!BX18</f>
        <v>0</v>
      </c>
      <c r="BY32" s="90">
        <f>INDEX(マージン率表!$AF$6:$AF$111,'マージン額 (運輸部門)'!BY$29)*'マージン額 (運輸部門)'!BY18</f>
        <v>0</v>
      </c>
      <c r="BZ32" s="90">
        <f>INDEX(マージン率表!$AF$6:$AF$111,'マージン額 (運輸部門)'!BZ$29)*'マージン額 (運輸部門)'!BZ18</f>
        <v>0</v>
      </c>
      <c r="CA32" s="90">
        <f>INDEX(マージン率表!$AF$6:$AF$111,'マージン額 (運輸部門)'!CA$29)*'マージン額 (運輸部門)'!CA18</f>
        <v>0</v>
      </c>
      <c r="CB32" s="90">
        <f>INDEX(マージン率表!$AF$6:$AF$111,'マージン額 (運輸部門)'!CB$29)*'マージン額 (運輸部門)'!CB18</f>
        <v>0</v>
      </c>
      <c r="CC32" s="90">
        <f>INDEX(マージン率表!$AF$6:$AF$111,'マージン額 (運輸部門)'!CC$29)*'マージン額 (運輸部門)'!CC18</f>
        <v>0</v>
      </c>
      <c r="CD32" s="90">
        <f>INDEX(マージン率表!$AF$6:$AF$111,'マージン額 (運輸部門)'!CD$29)*'マージン額 (運輸部門)'!CD18</f>
        <v>0</v>
      </c>
      <c r="CE32" s="90">
        <f>INDEX(マージン率表!$AF$6:$AF$111,'マージン額 (運輸部門)'!CE$29)*'マージン額 (運輸部門)'!CE18</f>
        <v>0</v>
      </c>
      <c r="CF32" s="90">
        <f>INDEX(マージン率表!$AF$6:$AF$111,'マージン額 (運輸部門)'!CF$29)*'マージン額 (運輸部門)'!CF18</f>
        <v>0</v>
      </c>
      <c r="CG32" s="90">
        <f>INDEX(マージン率表!$AF$6:$AF$111,'マージン額 (運輸部門)'!CG$29)*'マージン額 (運輸部門)'!CG18</f>
        <v>0</v>
      </c>
      <c r="CH32" s="90">
        <f>INDEX(マージン率表!$AF$6:$AF$111,'マージン額 (運輸部門)'!CH$29)*'マージン額 (運輸部門)'!CH18</f>
        <v>0</v>
      </c>
      <c r="CI32" s="90">
        <f>INDEX(マージン率表!$AF$6:$AF$111,'マージン額 (運輸部門)'!CI$29)*'マージン額 (運輸部門)'!CI18</f>
        <v>0</v>
      </c>
      <c r="CJ32" s="90">
        <f>INDEX(マージン率表!$AF$6:$AF$111,'マージン額 (運輸部門)'!CJ$29)*'マージン額 (運輸部門)'!CJ18</f>
        <v>0</v>
      </c>
      <c r="CK32" s="90">
        <f>INDEX(マージン率表!$AF$6:$AF$111,'マージン額 (運輸部門)'!CK$29)*'マージン額 (運輸部門)'!CK18</f>
        <v>0</v>
      </c>
      <c r="CL32" s="90">
        <f>INDEX(マージン率表!$AF$6:$AF$111,'マージン額 (運輸部門)'!CL$29)*'マージン額 (運輸部門)'!CL18</f>
        <v>0</v>
      </c>
      <c r="CM32" s="90">
        <f>INDEX(マージン率表!$AF$6:$AF$111,'マージン額 (運輸部門)'!CM$29)*'マージン額 (運輸部門)'!CM18</f>
        <v>0</v>
      </c>
      <c r="CN32" s="90">
        <f>INDEX(マージン率表!$AF$6:$AF$111,'マージン額 (運輸部門)'!CN$29)*'マージン額 (運輸部門)'!CN18</f>
        <v>0</v>
      </c>
      <c r="CO32" s="90">
        <f>INDEX(マージン率表!$AF$6:$AF$111,'マージン額 (運輸部門)'!CO$29)*'マージン額 (運輸部門)'!CO18</f>
        <v>0</v>
      </c>
      <c r="CP32" s="90">
        <f>INDEX(マージン率表!$AF$6:$AF$111,'マージン額 (運輸部門)'!CP$29)*'マージン額 (運輸部門)'!CP18</f>
        <v>0</v>
      </c>
      <c r="CQ32" s="90">
        <f>INDEX(マージン率表!$AF$6:$AF$111,'マージン額 (運輸部門)'!CQ$29)*'マージン額 (運輸部門)'!CQ18</f>
        <v>0</v>
      </c>
      <c r="CR32" s="90">
        <f>INDEX(マージン率表!$AF$6:$AF$111,'マージン額 (運輸部門)'!CR$29)*'マージン額 (運輸部門)'!CR18</f>
        <v>0</v>
      </c>
      <c r="CS32" s="90">
        <f>INDEX(マージン率表!$AF$6:$AF$111,'マージン額 (運輸部門)'!CS$29)*'マージン額 (運輸部門)'!CS18</f>
        <v>0</v>
      </c>
      <c r="CT32" s="90">
        <f>INDEX(マージン率表!$AF$6:$AF$111,'マージン額 (運輸部門)'!CT$29)*'マージン額 (運輸部門)'!CT18</f>
        <v>0</v>
      </c>
      <c r="CU32" s="90">
        <f>INDEX(マージン率表!$AF$6:$AF$111,'マージン額 (運輸部門)'!CU$29)*'マージン額 (運輸部門)'!CU18</f>
        <v>0</v>
      </c>
      <c r="CV32" s="90">
        <f>INDEX(マージン率表!$AF$6:$AF$111,'マージン額 (運輸部門)'!CV$29)*'マージン額 (運輸部門)'!CV18</f>
        <v>0</v>
      </c>
      <c r="CW32" s="90">
        <f>INDEX(マージン率表!$AF$6:$AF$111,'マージン額 (運輸部門)'!CW$29)*'マージン額 (運輸部門)'!CW18</f>
        <v>0</v>
      </c>
      <c r="CX32" s="90">
        <f>INDEX(マージン率表!$AF$6:$AF$111,'マージン額 (運輸部門)'!CX$29)*'マージン額 (運輸部門)'!CX18</f>
        <v>0</v>
      </c>
      <c r="CY32" s="90">
        <f>INDEX(マージン率表!$AF$6:$AF$111,'マージン額 (運輸部門)'!CY$29)*'マージン額 (運輸部門)'!CY18</f>
        <v>0</v>
      </c>
      <c r="CZ32" s="90">
        <f>INDEX(マージン率表!$AF$6:$AF$111,'マージン額 (運輸部門)'!CZ$29)*'マージン額 (運輸部門)'!CZ18</f>
        <v>0</v>
      </c>
      <c r="DA32" s="90">
        <f>INDEX(マージン率表!$AF$6:$AF$111,'マージン額 (運輸部門)'!DA$29)*'マージン額 (運輸部門)'!DA18</f>
        <v>0</v>
      </c>
      <c r="DB32" s="90">
        <f>INDEX(マージン率表!$AF$6:$AF$111,'マージン額 (運輸部門)'!DB$29)*'マージン額 (運輸部門)'!DB18</f>
        <v>0</v>
      </c>
      <c r="DC32" s="90">
        <f>INDEX(マージン率表!$AF$6:$AF$111,'マージン額 (運輸部門)'!DC$29)*'マージン額 (運輸部門)'!DC18</f>
        <v>0</v>
      </c>
      <c r="DD32" s="85">
        <f t="shared" ref="DD32:DD38" si="40">SUM(C32:DC32)</f>
        <v>0</v>
      </c>
      <c r="DE32" s="113">
        <f>自給率表!C79</f>
        <v>0.64332196155525734</v>
      </c>
      <c r="DF32" s="320">
        <f t="shared" ref="DF32:DF38" si="41">DD32*DE32</f>
        <v>0</v>
      </c>
    </row>
    <row r="33" spans="1:110" x14ac:dyDescent="0.2">
      <c r="B33" s="111" t="s">
        <v>1953</v>
      </c>
      <c r="C33" s="90">
        <f>INDEX(マージン率表!$AF$6:$AF$111,'マージン額 (運輸部門)'!C$29)*'マージン額 (運輸部門)'!C19</f>
        <v>0</v>
      </c>
      <c r="D33" s="90">
        <f>INDEX(マージン率表!$AF$6:$AF$111,'マージン額 (運輸部門)'!D$29)*'マージン額 (運輸部門)'!D19</f>
        <v>0</v>
      </c>
      <c r="E33" s="90">
        <f>INDEX(マージン率表!$AF$6:$AF$111,'マージン額 (運輸部門)'!E$29)*'マージン額 (運輸部門)'!E19</f>
        <v>0</v>
      </c>
      <c r="F33" s="90">
        <f>INDEX(マージン率表!$AF$6:$AF$111,'マージン額 (運輸部門)'!F$29)*'マージン額 (運輸部門)'!F19</f>
        <v>0</v>
      </c>
      <c r="G33" s="90">
        <f>INDEX(マージン率表!$AF$6:$AF$111,'マージン額 (運輸部門)'!G$29)*'マージン額 (運輸部門)'!G19</f>
        <v>0</v>
      </c>
      <c r="H33" s="90">
        <f>INDEX(マージン率表!$AF$6:$AF$111,'マージン額 (運輸部門)'!H$29)*'マージン額 (運輸部門)'!H19</f>
        <v>0</v>
      </c>
      <c r="I33" s="90">
        <f>INDEX(マージン率表!$AF$6:$AF$111,'マージン額 (運輸部門)'!I$29)*'マージン額 (運輸部門)'!I19</f>
        <v>0</v>
      </c>
      <c r="J33" s="90">
        <f>INDEX(マージン率表!$AF$6:$AF$111,'マージン額 (運輸部門)'!J$29)*'マージン額 (運輸部門)'!J19</f>
        <v>0</v>
      </c>
      <c r="K33" s="90">
        <f>INDEX(マージン率表!$AF$6:$AF$111,'マージン額 (運輸部門)'!K$29)*'マージン額 (運輸部門)'!K19</f>
        <v>0</v>
      </c>
      <c r="L33" s="90">
        <f>INDEX(マージン率表!$AF$6:$AF$111,'マージン額 (運輸部門)'!L$29)*'マージン額 (運輸部門)'!L19</f>
        <v>0</v>
      </c>
      <c r="M33" s="90">
        <f>INDEX(マージン率表!$AF$6:$AF$111,'マージン額 (運輸部門)'!M$29)*'マージン額 (運輸部門)'!M19</f>
        <v>0</v>
      </c>
      <c r="N33" s="90">
        <f>INDEX(マージン率表!$AF$6:$AF$111,'マージン額 (運輸部門)'!N$29)*'マージン額 (運輸部門)'!N19</f>
        <v>0</v>
      </c>
      <c r="O33" s="90">
        <f>INDEX(マージン率表!$AF$6:$AF$111,'マージン額 (運輸部門)'!O$29)*'マージン額 (運輸部門)'!O19</f>
        <v>0</v>
      </c>
      <c r="P33" s="90">
        <f>INDEX(マージン率表!$AF$6:$AF$111,'マージン額 (運輸部門)'!P$29)*'マージン額 (運輸部門)'!P19</f>
        <v>0</v>
      </c>
      <c r="Q33" s="90">
        <f>INDEX(マージン率表!$AF$6:$AF$111,'マージン額 (運輸部門)'!Q$29)*'マージン額 (運輸部門)'!Q19</f>
        <v>0</v>
      </c>
      <c r="R33" s="90">
        <f>INDEX(マージン率表!$AF$6:$AF$111,'マージン額 (運輸部門)'!R$29)*'マージン額 (運輸部門)'!R19</f>
        <v>0</v>
      </c>
      <c r="S33" s="90">
        <f>INDEX(マージン率表!$AF$6:$AF$111,'マージン額 (運輸部門)'!S$29)*'マージン額 (運輸部門)'!S19</f>
        <v>0</v>
      </c>
      <c r="T33" s="90">
        <f>INDEX(マージン率表!$AF$6:$AF$111,'マージン額 (運輸部門)'!T$29)*'マージン額 (運輸部門)'!T19</f>
        <v>0</v>
      </c>
      <c r="U33" s="90">
        <f>INDEX(マージン率表!$AF$6:$AF$111,'マージン額 (運輸部門)'!U$29)*'マージン額 (運輸部門)'!U19</f>
        <v>0</v>
      </c>
      <c r="V33" s="90">
        <f>INDEX(マージン率表!$AF$6:$AF$111,'マージン額 (運輸部門)'!V$29)*'マージン額 (運輸部門)'!V19</f>
        <v>0</v>
      </c>
      <c r="W33" s="90">
        <f>INDEX(マージン率表!$AF$6:$AF$111,'マージン額 (運輸部門)'!W$29)*'マージン額 (運輸部門)'!W19</f>
        <v>0</v>
      </c>
      <c r="X33" s="90">
        <f>INDEX(マージン率表!$AF$6:$AF$111,'マージン額 (運輸部門)'!X$29)*'マージン額 (運輸部門)'!X19</f>
        <v>0</v>
      </c>
      <c r="Y33" s="90">
        <f>INDEX(マージン率表!$AF$6:$AF$111,'マージン額 (運輸部門)'!Y$29)*'マージン額 (運輸部門)'!Y19</f>
        <v>0</v>
      </c>
      <c r="Z33" s="90">
        <f>INDEX(マージン率表!$AF$6:$AF$111,'マージン額 (運輸部門)'!Z$29)*'マージン額 (運輸部門)'!Z19</f>
        <v>0</v>
      </c>
      <c r="AA33" s="90">
        <f>INDEX(マージン率表!$AF$6:$AF$111,'マージン額 (運輸部門)'!AA$29)*'マージン額 (運輸部門)'!AA19</f>
        <v>0</v>
      </c>
      <c r="AB33" s="90">
        <f>INDEX(マージン率表!$AF$6:$AF$111,'マージン額 (運輸部門)'!AB$29)*'マージン額 (運輸部門)'!AB19</f>
        <v>0</v>
      </c>
      <c r="AC33" s="90">
        <f>INDEX(マージン率表!$AF$6:$AF$111,'マージン額 (運輸部門)'!AC$29)*'マージン額 (運輸部門)'!AC19</f>
        <v>0</v>
      </c>
      <c r="AD33" s="90">
        <f>INDEX(マージン率表!$AF$6:$AF$111,'マージン額 (運輸部門)'!AD$29)*'マージン額 (運輸部門)'!AD19</f>
        <v>0</v>
      </c>
      <c r="AE33" s="90">
        <f>INDEX(マージン率表!$AF$6:$AF$111,'マージン額 (運輸部門)'!AE$29)*'マージン額 (運輸部門)'!AE19</f>
        <v>0</v>
      </c>
      <c r="AF33" s="90">
        <f>INDEX(マージン率表!$AF$6:$AF$111,'マージン額 (運輸部門)'!AF$29)*'マージン額 (運輸部門)'!AF19</f>
        <v>0</v>
      </c>
      <c r="AG33" s="90">
        <f>INDEX(マージン率表!$AF$6:$AF$111,'マージン額 (運輸部門)'!AG$29)*'マージン額 (運輸部門)'!AG19</f>
        <v>0</v>
      </c>
      <c r="AH33" s="90">
        <f>INDEX(マージン率表!$AF$6:$AF$111,'マージン額 (運輸部門)'!AH$29)*'マージン額 (運輸部門)'!AH19</f>
        <v>0</v>
      </c>
      <c r="AI33" s="90">
        <f>INDEX(マージン率表!$AF$6:$AF$111,'マージン額 (運輸部門)'!AI$29)*'マージン額 (運輸部門)'!AI19</f>
        <v>0</v>
      </c>
      <c r="AJ33" s="90">
        <f>INDEX(マージン率表!$AF$6:$AF$111,'マージン額 (運輸部門)'!AJ$29)*'マージン額 (運輸部門)'!AJ19</f>
        <v>0</v>
      </c>
      <c r="AK33" s="90">
        <f>INDEX(マージン率表!$AF$6:$AF$111,'マージン額 (運輸部門)'!AK$29)*'マージン額 (運輸部門)'!AK19</f>
        <v>0</v>
      </c>
      <c r="AL33" s="90">
        <f>INDEX(マージン率表!$AF$6:$AF$111,'マージン額 (運輸部門)'!AL$29)*'マージン額 (運輸部門)'!AL19</f>
        <v>0</v>
      </c>
      <c r="AM33" s="90">
        <f>INDEX(マージン率表!$AF$6:$AF$111,'マージン額 (運輸部門)'!AM$29)*'マージン額 (運輸部門)'!AM19</f>
        <v>0</v>
      </c>
      <c r="AN33" s="90">
        <f>INDEX(マージン率表!$AF$6:$AF$111,'マージン額 (運輸部門)'!AN$29)*'マージン額 (運輸部門)'!AN19</f>
        <v>0</v>
      </c>
      <c r="AO33" s="90">
        <f>INDEX(マージン率表!$AF$6:$AF$111,'マージン額 (運輸部門)'!AO$29)*'マージン額 (運輸部門)'!AO19</f>
        <v>0</v>
      </c>
      <c r="AP33" s="90">
        <f>INDEX(マージン率表!$AF$6:$AF$111,'マージン額 (運輸部門)'!AP$29)*'マージン額 (運輸部門)'!AP19</f>
        <v>0</v>
      </c>
      <c r="AQ33" s="90">
        <f>INDEX(マージン率表!$AF$6:$AF$111,'マージン額 (運輸部門)'!AQ$29)*'マージン額 (運輸部門)'!AQ19</f>
        <v>0</v>
      </c>
      <c r="AR33" s="90">
        <f>INDEX(マージン率表!$AF$6:$AF$111,'マージン額 (運輸部門)'!AR$29)*'マージン額 (運輸部門)'!AR19</f>
        <v>0</v>
      </c>
      <c r="AS33" s="90">
        <f>INDEX(マージン率表!$AF$6:$AF$111,'マージン額 (運輸部門)'!AS$29)*'マージン額 (運輸部門)'!AS19</f>
        <v>0</v>
      </c>
      <c r="AT33" s="90">
        <f>INDEX(マージン率表!$AF$6:$AF$111,'マージン額 (運輸部門)'!AT$29)*'マージン額 (運輸部門)'!AT19</f>
        <v>0</v>
      </c>
      <c r="AU33" s="90">
        <f>INDEX(マージン率表!$AF$6:$AF$111,'マージン額 (運輸部門)'!AU$29)*'マージン額 (運輸部門)'!AU19</f>
        <v>0</v>
      </c>
      <c r="AV33" s="90">
        <f>INDEX(マージン率表!$AF$6:$AF$111,'マージン額 (運輸部門)'!AV$29)*'マージン額 (運輸部門)'!AV19</f>
        <v>0</v>
      </c>
      <c r="AW33" s="90">
        <f>INDEX(マージン率表!$AF$6:$AF$111,'マージン額 (運輸部門)'!AW$29)*'マージン額 (運輸部門)'!AW19</f>
        <v>0</v>
      </c>
      <c r="AX33" s="90">
        <f>INDEX(マージン率表!$AF$6:$AF$111,'マージン額 (運輸部門)'!AX$29)*'マージン額 (運輸部門)'!AX19</f>
        <v>0</v>
      </c>
      <c r="AY33" s="90">
        <f>INDEX(マージン率表!$AF$6:$AF$111,'マージン額 (運輸部門)'!AY$29)*'マージン額 (運輸部門)'!AY19</f>
        <v>0</v>
      </c>
      <c r="AZ33" s="90">
        <f>INDEX(マージン率表!$AF$6:$AF$111,'マージン額 (運輸部門)'!AZ$29)*'マージン額 (運輸部門)'!AZ19</f>
        <v>0</v>
      </c>
      <c r="BA33" s="90">
        <f>INDEX(マージン率表!$AF$6:$AF$111,'マージン額 (運輸部門)'!BA$29)*'マージン額 (運輸部門)'!BA19</f>
        <v>0</v>
      </c>
      <c r="BB33" s="90">
        <f>INDEX(マージン率表!$AF$6:$AF$111,'マージン額 (運輸部門)'!BB$29)*'マージン額 (運輸部門)'!BB19</f>
        <v>0</v>
      </c>
      <c r="BC33" s="90">
        <f>INDEX(マージン率表!$AF$6:$AF$111,'マージン額 (運輸部門)'!BC$29)*'マージン額 (運輸部門)'!BC19</f>
        <v>0</v>
      </c>
      <c r="BD33" s="90">
        <f>INDEX(マージン率表!$AF$6:$AF$111,'マージン額 (運輸部門)'!BD$29)*'マージン額 (運輸部門)'!BD19</f>
        <v>0</v>
      </c>
      <c r="BE33" s="90">
        <f>INDEX(マージン率表!$AF$6:$AF$111,'マージン額 (運輸部門)'!BE$29)*'マージン額 (運輸部門)'!BE19</f>
        <v>0</v>
      </c>
      <c r="BF33" s="90">
        <f>INDEX(マージン率表!$AF$6:$AF$111,'マージン額 (運輸部門)'!BF$29)*'マージン額 (運輸部門)'!BF19</f>
        <v>0</v>
      </c>
      <c r="BG33" s="90">
        <f>INDEX(マージン率表!$AF$6:$AF$111,'マージン額 (運輸部門)'!BG$29)*'マージン額 (運輸部門)'!BG19</f>
        <v>0</v>
      </c>
      <c r="BH33" s="90">
        <f>INDEX(マージン率表!$AF$6:$AF$111,'マージン額 (運輸部門)'!BH$29)*'マージン額 (運輸部門)'!BH19</f>
        <v>0</v>
      </c>
      <c r="BI33" s="90">
        <f>INDEX(マージン率表!$AF$6:$AF$111,'マージン額 (運輸部門)'!BI$29)*'マージン額 (運輸部門)'!BI19</f>
        <v>0</v>
      </c>
      <c r="BJ33" s="90">
        <f>INDEX(マージン率表!$AF$6:$AF$111,'マージン額 (運輸部門)'!BJ$29)*'マージン額 (運輸部門)'!BJ19</f>
        <v>0</v>
      </c>
      <c r="BK33" s="90">
        <f>INDEX(マージン率表!$AF$6:$AF$111,'マージン額 (運輸部門)'!BK$29)*'マージン額 (運輸部門)'!BK19</f>
        <v>0</v>
      </c>
      <c r="BL33" s="90">
        <f>INDEX(マージン率表!$AF$6:$AF$111,'マージン額 (運輸部門)'!BL$29)*'マージン額 (運輸部門)'!BL19</f>
        <v>0</v>
      </c>
      <c r="BM33" s="90">
        <f>INDEX(マージン率表!$AF$6:$AF$111,'マージン額 (運輸部門)'!BM$29)*'マージン額 (運輸部門)'!BM19</f>
        <v>0</v>
      </c>
      <c r="BN33" s="90">
        <f>INDEX(マージン率表!$AF$6:$AF$111,'マージン額 (運輸部門)'!BN$29)*'マージン額 (運輸部門)'!BN19</f>
        <v>0</v>
      </c>
      <c r="BO33" s="90">
        <f>INDEX(マージン率表!$AF$6:$AF$111,'マージン額 (運輸部門)'!BO$29)*'マージン額 (運輸部門)'!BO19</f>
        <v>0</v>
      </c>
      <c r="BP33" s="90">
        <f>INDEX(マージン率表!$AF$6:$AF$111,'マージン額 (運輸部門)'!BP$29)*'マージン額 (運輸部門)'!BP19</f>
        <v>0</v>
      </c>
      <c r="BQ33" s="90">
        <f>INDEX(マージン率表!$AF$6:$AF$111,'マージン額 (運輸部門)'!BQ$29)*'マージン額 (運輸部門)'!BQ19</f>
        <v>0</v>
      </c>
      <c r="BR33" s="90">
        <f>INDEX(マージン率表!$AF$6:$AF$111,'マージン額 (運輸部門)'!BR$29)*'マージン額 (運輸部門)'!BR19</f>
        <v>0</v>
      </c>
      <c r="BS33" s="90">
        <f>INDEX(マージン率表!$AF$6:$AF$111,'マージン額 (運輸部門)'!BS$29)*'マージン額 (運輸部門)'!BS19</f>
        <v>0</v>
      </c>
      <c r="BT33" s="90">
        <f>INDEX(マージン率表!$AF$6:$AF$111,'マージン額 (運輸部門)'!BT$29)*'マージン額 (運輸部門)'!BT19</f>
        <v>0</v>
      </c>
      <c r="BU33" s="90">
        <f>INDEX(マージン率表!$AF$6:$AF$111,'マージン額 (運輸部門)'!BU$29)*'マージン額 (運輸部門)'!BU19</f>
        <v>0</v>
      </c>
      <c r="BV33" s="90">
        <f>INDEX(マージン率表!$AF$6:$AF$111,'マージン額 (運輸部門)'!BV$29)*'マージン額 (運輸部門)'!BV19</f>
        <v>0</v>
      </c>
      <c r="BW33" s="90">
        <f>INDEX(マージン率表!$AF$6:$AF$111,'マージン額 (運輸部門)'!BW$29)*'マージン額 (運輸部門)'!BW19</f>
        <v>0</v>
      </c>
      <c r="BX33" s="90">
        <f>INDEX(マージン率表!$AF$6:$AF$111,'マージン額 (運輸部門)'!BX$29)*'マージン額 (運輸部門)'!BX19</f>
        <v>0</v>
      </c>
      <c r="BY33" s="90">
        <f>INDEX(マージン率表!$AF$6:$AF$111,'マージン額 (運輸部門)'!BY$29)*'マージン額 (運輸部門)'!BY19</f>
        <v>0</v>
      </c>
      <c r="BZ33" s="90">
        <f>INDEX(マージン率表!$AF$6:$AF$111,'マージン額 (運輸部門)'!BZ$29)*'マージン額 (運輸部門)'!BZ19</f>
        <v>0</v>
      </c>
      <c r="CA33" s="90">
        <f>INDEX(マージン率表!$AF$6:$AF$111,'マージン額 (運輸部門)'!CA$29)*'マージン額 (運輸部門)'!CA19</f>
        <v>0</v>
      </c>
      <c r="CB33" s="90">
        <f>INDEX(マージン率表!$AF$6:$AF$111,'マージン額 (運輸部門)'!CB$29)*'マージン額 (運輸部門)'!CB19</f>
        <v>0</v>
      </c>
      <c r="CC33" s="90">
        <f>INDEX(マージン率表!$AF$6:$AF$111,'マージン額 (運輸部門)'!CC$29)*'マージン額 (運輸部門)'!CC19</f>
        <v>0</v>
      </c>
      <c r="CD33" s="90">
        <f>INDEX(マージン率表!$AF$6:$AF$111,'マージン額 (運輸部門)'!CD$29)*'マージン額 (運輸部門)'!CD19</f>
        <v>0</v>
      </c>
      <c r="CE33" s="90">
        <f>INDEX(マージン率表!$AF$6:$AF$111,'マージン額 (運輸部門)'!CE$29)*'マージン額 (運輸部門)'!CE19</f>
        <v>0</v>
      </c>
      <c r="CF33" s="90">
        <f>INDEX(マージン率表!$AF$6:$AF$111,'マージン額 (運輸部門)'!CF$29)*'マージン額 (運輸部門)'!CF19</f>
        <v>0</v>
      </c>
      <c r="CG33" s="90">
        <f>INDEX(マージン率表!$AF$6:$AF$111,'マージン額 (運輸部門)'!CG$29)*'マージン額 (運輸部門)'!CG19</f>
        <v>0</v>
      </c>
      <c r="CH33" s="90">
        <f>INDEX(マージン率表!$AF$6:$AF$111,'マージン額 (運輸部門)'!CH$29)*'マージン額 (運輸部門)'!CH19</f>
        <v>0</v>
      </c>
      <c r="CI33" s="90">
        <f>INDEX(マージン率表!$AF$6:$AF$111,'マージン額 (運輸部門)'!CI$29)*'マージン額 (運輸部門)'!CI19</f>
        <v>0</v>
      </c>
      <c r="CJ33" s="90">
        <f>INDEX(マージン率表!$AF$6:$AF$111,'マージン額 (運輸部門)'!CJ$29)*'マージン額 (運輸部門)'!CJ19</f>
        <v>0</v>
      </c>
      <c r="CK33" s="90">
        <f>INDEX(マージン率表!$AF$6:$AF$111,'マージン額 (運輸部門)'!CK$29)*'マージン額 (運輸部門)'!CK19</f>
        <v>0</v>
      </c>
      <c r="CL33" s="90">
        <f>INDEX(マージン率表!$AF$6:$AF$111,'マージン額 (運輸部門)'!CL$29)*'マージン額 (運輸部門)'!CL19</f>
        <v>0</v>
      </c>
      <c r="CM33" s="90">
        <f>INDEX(マージン率表!$AF$6:$AF$111,'マージン額 (運輸部門)'!CM$29)*'マージン額 (運輸部門)'!CM19</f>
        <v>0</v>
      </c>
      <c r="CN33" s="90">
        <f>INDEX(マージン率表!$AF$6:$AF$111,'マージン額 (運輸部門)'!CN$29)*'マージン額 (運輸部門)'!CN19</f>
        <v>0</v>
      </c>
      <c r="CO33" s="90">
        <f>INDEX(マージン率表!$AF$6:$AF$111,'マージン額 (運輸部門)'!CO$29)*'マージン額 (運輸部門)'!CO19</f>
        <v>0</v>
      </c>
      <c r="CP33" s="90">
        <f>INDEX(マージン率表!$AF$6:$AF$111,'マージン額 (運輸部門)'!CP$29)*'マージン額 (運輸部門)'!CP19</f>
        <v>0</v>
      </c>
      <c r="CQ33" s="90">
        <f>INDEX(マージン率表!$AF$6:$AF$111,'マージン額 (運輸部門)'!CQ$29)*'マージン額 (運輸部門)'!CQ19</f>
        <v>0</v>
      </c>
      <c r="CR33" s="90">
        <f>INDEX(マージン率表!$AF$6:$AF$111,'マージン額 (運輸部門)'!CR$29)*'マージン額 (運輸部門)'!CR19</f>
        <v>0</v>
      </c>
      <c r="CS33" s="90">
        <f>INDEX(マージン率表!$AF$6:$AF$111,'マージン額 (運輸部門)'!CS$29)*'マージン額 (運輸部門)'!CS19</f>
        <v>0</v>
      </c>
      <c r="CT33" s="90">
        <f>INDEX(マージン率表!$AF$6:$AF$111,'マージン額 (運輸部門)'!CT$29)*'マージン額 (運輸部門)'!CT19</f>
        <v>0</v>
      </c>
      <c r="CU33" s="90">
        <f>INDEX(マージン率表!$AF$6:$AF$111,'マージン額 (運輸部門)'!CU$29)*'マージン額 (運輸部門)'!CU19</f>
        <v>0</v>
      </c>
      <c r="CV33" s="90">
        <f>INDEX(マージン率表!$AF$6:$AF$111,'マージン額 (運輸部門)'!CV$29)*'マージン額 (運輸部門)'!CV19</f>
        <v>0</v>
      </c>
      <c r="CW33" s="90">
        <f>INDEX(マージン率表!$AF$6:$AF$111,'マージン額 (運輸部門)'!CW$29)*'マージン額 (運輸部門)'!CW19</f>
        <v>0</v>
      </c>
      <c r="CX33" s="90">
        <f>INDEX(マージン率表!$AF$6:$AF$111,'マージン額 (運輸部門)'!CX$29)*'マージン額 (運輸部門)'!CX19</f>
        <v>0</v>
      </c>
      <c r="CY33" s="90">
        <f>INDEX(マージン率表!$AF$6:$AF$111,'マージン額 (運輸部門)'!CY$29)*'マージン額 (運輸部門)'!CY19</f>
        <v>0</v>
      </c>
      <c r="CZ33" s="90">
        <f>INDEX(マージン率表!$AF$6:$AF$111,'マージン額 (運輸部門)'!CZ$29)*'マージン額 (運輸部門)'!CZ19</f>
        <v>0</v>
      </c>
      <c r="DA33" s="90">
        <f>INDEX(マージン率表!$AF$6:$AF$111,'マージン額 (運輸部門)'!DA$29)*'マージン額 (運輸部門)'!DA19</f>
        <v>0</v>
      </c>
      <c r="DB33" s="90">
        <f>INDEX(マージン率表!$AF$6:$AF$111,'マージン額 (運輸部門)'!DB$29)*'マージン額 (運輸部門)'!DB19</f>
        <v>0</v>
      </c>
      <c r="DC33" s="90">
        <f>INDEX(マージン率表!$AF$6:$AF$111,'マージン額 (運輸部門)'!DC$29)*'マージン額 (運輸部門)'!DC19</f>
        <v>0</v>
      </c>
      <c r="DD33" s="85">
        <f t="shared" si="40"/>
        <v>0</v>
      </c>
      <c r="DE33" s="113">
        <f>自給率表!C80</f>
        <v>1</v>
      </c>
      <c r="DF33" s="320">
        <f t="shared" si="41"/>
        <v>0</v>
      </c>
    </row>
    <row r="34" spans="1:110" x14ac:dyDescent="0.2">
      <c r="B34" s="111" t="s">
        <v>1954</v>
      </c>
      <c r="C34" s="90">
        <f>INDEX(マージン率表!$AF$6:$AF$111,'マージン額 (運輸部門)'!C$29)*'マージン額 (運輸部門)'!C20</f>
        <v>0</v>
      </c>
      <c r="D34" s="90">
        <f>INDEX(マージン率表!$AF$6:$AF$111,'マージン額 (運輸部門)'!D$29)*'マージン額 (運輸部門)'!D20</f>
        <v>0</v>
      </c>
      <c r="E34" s="90">
        <f>INDEX(マージン率表!$AF$6:$AF$111,'マージン額 (運輸部門)'!E$29)*'マージン額 (運輸部門)'!E20</f>
        <v>0</v>
      </c>
      <c r="F34" s="90">
        <f>INDEX(マージン率表!$AF$6:$AF$111,'マージン額 (運輸部門)'!F$29)*'マージン額 (運輸部門)'!F20</f>
        <v>0</v>
      </c>
      <c r="G34" s="90">
        <f>INDEX(マージン率表!$AF$6:$AF$111,'マージン額 (運輸部門)'!G$29)*'マージン額 (運輸部門)'!G20</f>
        <v>0</v>
      </c>
      <c r="H34" s="90">
        <f>INDEX(マージン率表!$AF$6:$AF$111,'マージン額 (運輸部門)'!H$29)*'マージン額 (運輸部門)'!H20</f>
        <v>0</v>
      </c>
      <c r="I34" s="90">
        <f>INDEX(マージン率表!$AF$6:$AF$111,'マージン額 (運輸部門)'!I$29)*'マージン額 (運輸部門)'!I20</f>
        <v>0</v>
      </c>
      <c r="J34" s="90">
        <f>INDEX(マージン率表!$AF$6:$AF$111,'マージン額 (運輸部門)'!J$29)*'マージン額 (運輸部門)'!J20</f>
        <v>0</v>
      </c>
      <c r="K34" s="90">
        <f>INDEX(マージン率表!$AF$6:$AF$111,'マージン額 (運輸部門)'!K$29)*'マージン額 (運輸部門)'!K20</f>
        <v>0</v>
      </c>
      <c r="L34" s="90">
        <f>INDEX(マージン率表!$AF$6:$AF$111,'マージン額 (運輸部門)'!L$29)*'マージン額 (運輸部門)'!L20</f>
        <v>0</v>
      </c>
      <c r="M34" s="90">
        <f>INDEX(マージン率表!$AF$6:$AF$111,'マージン額 (運輸部門)'!M$29)*'マージン額 (運輸部門)'!M20</f>
        <v>0</v>
      </c>
      <c r="N34" s="90">
        <f>INDEX(マージン率表!$AF$6:$AF$111,'マージン額 (運輸部門)'!N$29)*'マージン額 (運輸部門)'!N20</f>
        <v>0</v>
      </c>
      <c r="O34" s="90">
        <f>INDEX(マージン率表!$AF$6:$AF$111,'マージン額 (運輸部門)'!O$29)*'マージン額 (運輸部門)'!O20</f>
        <v>0</v>
      </c>
      <c r="P34" s="90">
        <f>INDEX(マージン率表!$AF$6:$AF$111,'マージン額 (運輸部門)'!P$29)*'マージン額 (運輸部門)'!P20</f>
        <v>0</v>
      </c>
      <c r="Q34" s="90">
        <f>INDEX(マージン率表!$AF$6:$AF$111,'マージン額 (運輸部門)'!Q$29)*'マージン額 (運輸部門)'!Q20</f>
        <v>0</v>
      </c>
      <c r="R34" s="90">
        <f>INDEX(マージン率表!$AF$6:$AF$111,'マージン額 (運輸部門)'!R$29)*'マージン額 (運輸部門)'!R20</f>
        <v>0</v>
      </c>
      <c r="S34" s="90">
        <f>INDEX(マージン率表!$AF$6:$AF$111,'マージン額 (運輸部門)'!S$29)*'マージン額 (運輸部門)'!S20</f>
        <v>0</v>
      </c>
      <c r="T34" s="90">
        <f>INDEX(マージン率表!$AF$6:$AF$111,'マージン額 (運輸部門)'!T$29)*'マージン額 (運輸部門)'!T20</f>
        <v>0</v>
      </c>
      <c r="U34" s="90">
        <f>INDEX(マージン率表!$AF$6:$AF$111,'マージン額 (運輸部門)'!U$29)*'マージン額 (運輸部門)'!U20</f>
        <v>0</v>
      </c>
      <c r="V34" s="90">
        <f>INDEX(マージン率表!$AF$6:$AF$111,'マージン額 (運輸部門)'!V$29)*'マージン額 (運輸部門)'!V20</f>
        <v>0</v>
      </c>
      <c r="W34" s="90">
        <f>INDEX(マージン率表!$AF$6:$AF$111,'マージン額 (運輸部門)'!W$29)*'マージン額 (運輸部門)'!W20</f>
        <v>0</v>
      </c>
      <c r="X34" s="90">
        <f>INDEX(マージン率表!$AF$6:$AF$111,'マージン額 (運輸部門)'!X$29)*'マージン額 (運輸部門)'!X20</f>
        <v>0</v>
      </c>
      <c r="Y34" s="90">
        <f>INDEX(マージン率表!$AF$6:$AF$111,'マージン額 (運輸部門)'!Y$29)*'マージン額 (運輸部門)'!Y20</f>
        <v>0</v>
      </c>
      <c r="Z34" s="90">
        <f>INDEX(マージン率表!$AF$6:$AF$111,'マージン額 (運輸部門)'!Z$29)*'マージン額 (運輸部門)'!Z20</f>
        <v>0</v>
      </c>
      <c r="AA34" s="90">
        <f>INDEX(マージン率表!$AF$6:$AF$111,'マージン額 (運輸部門)'!AA$29)*'マージン額 (運輸部門)'!AA20</f>
        <v>0</v>
      </c>
      <c r="AB34" s="90">
        <f>INDEX(マージン率表!$AF$6:$AF$111,'マージン額 (運輸部門)'!AB$29)*'マージン額 (運輸部門)'!AB20</f>
        <v>0</v>
      </c>
      <c r="AC34" s="90">
        <f>INDEX(マージン率表!$AF$6:$AF$111,'マージン額 (運輸部門)'!AC$29)*'マージン額 (運輸部門)'!AC20</f>
        <v>0</v>
      </c>
      <c r="AD34" s="90">
        <f>INDEX(マージン率表!$AF$6:$AF$111,'マージン額 (運輸部門)'!AD$29)*'マージン額 (運輸部門)'!AD20</f>
        <v>0</v>
      </c>
      <c r="AE34" s="90">
        <f>INDEX(マージン率表!$AF$6:$AF$111,'マージン額 (運輸部門)'!AE$29)*'マージン額 (運輸部門)'!AE20</f>
        <v>0</v>
      </c>
      <c r="AF34" s="90">
        <f>INDEX(マージン率表!$AF$6:$AF$111,'マージン額 (運輸部門)'!AF$29)*'マージン額 (運輸部門)'!AF20</f>
        <v>0</v>
      </c>
      <c r="AG34" s="90">
        <f>INDEX(マージン率表!$AF$6:$AF$111,'マージン額 (運輸部門)'!AG$29)*'マージン額 (運輸部門)'!AG20</f>
        <v>0</v>
      </c>
      <c r="AH34" s="90">
        <f>INDEX(マージン率表!$AF$6:$AF$111,'マージン額 (運輸部門)'!AH$29)*'マージン額 (運輸部門)'!AH20</f>
        <v>0</v>
      </c>
      <c r="AI34" s="90">
        <f>INDEX(マージン率表!$AF$6:$AF$111,'マージン額 (運輸部門)'!AI$29)*'マージン額 (運輸部門)'!AI20</f>
        <v>0</v>
      </c>
      <c r="AJ34" s="90">
        <f>INDEX(マージン率表!$AF$6:$AF$111,'マージン額 (運輸部門)'!AJ$29)*'マージン額 (運輸部門)'!AJ20</f>
        <v>0</v>
      </c>
      <c r="AK34" s="90">
        <f>INDEX(マージン率表!$AF$6:$AF$111,'マージン額 (運輸部門)'!AK$29)*'マージン額 (運輸部門)'!AK20</f>
        <v>0</v>
      </c>
      <c r="AL34" s="90">
        <f>INDEX(マージン率表!$AF$6:$AF$111,'マージン額 (運輸部門)'!AL$29)*'マージン額 (運輸部門)'!AL20</f>
        <v>0</v>
      </c>
      <c r="AM34" s="90">
        <f>INDEX(マージン率表!$AF$6:$AF$111,'マージン額 (運輸部門)'!AM$29)*'マージン額 (運輸部門)'!AM20</f>
        <v>0</v>
      </c>
      <c r="AN34" s="90">
        <f>INDEX(マージン率表!$AF$6:$AF$111,'マージン額 (運輸部門)'!AN$29)*'マージン額 (運輸部門)'!AN20</f>
        <v>0</v>
      </c>
      <c r="AO34" s="90">
        <f>INDEX(マージン率表!$AF$6:$AF$111,'マージン額 (運輸部門)'!AO$29)*'マージン額 (運輸部門)'!AO20</f>
        <v>0</v>
      </c>
      <c r="AP34" s="90">
        <f>INDEX(マージン率表!$AF$6:$AF$111,'マージン額 (運輸部門)'!AP$29)*'マージン額 (運輸部門)'!AP20</f>
        <v>0</v>
      </c>
      <c r="AQ34" s="90">
        <f>INDEX(マージン率表!$AF$6:$AF$111,'マージン額 (運輸部門)'!AQ$29)*'マージン額 (運輸部門)'!AQ20</f>
        <v>0</v>
      </c>
      <c r="AR34" s="90">
        <f>INDEX(マージン率表!$AF$6:$AF$111,'マージン額 (運輸部門)'!AR$29)*'マージン額 (運輸部門)'!AR20</f>
        <v>0</v>
      </c>
      <c r="AS34" s="90">
        <f>INDEX(マージン率表!$AF$6:$AF$111,'マージン額 (運輸部門)'!AS$29)*'マージン額 (運輸部門)'!AS20</f>
        <v>0</v>
      </c>
      <c r="AT34" s="90">
        <f>INDEX(マージン率表!$AF$6:$AF$111,'マージン額 (運輸部門)'!AT$29)*'マージン額 (運輸部門)'!AT20</f>
        <v>0</v>
      </c>
      <c r="AU34" s="90">
        <f>INDEX(マージン率表!$AF$6:$AF$111,'マージン額 (運輸部門)'!AU$29)*'マージン額 (運輸部門)'!AU20</f>
        <v>0</v>
      </c>
      <c r="AV34" s="90">
        <f>INDEX(マージン率表!$AF$6:$AF$111,'マージン額 (運輸部門)'!AV$29)*'マージン額 (運輸部門)'!AV20</f>
        <v>0</v>
      </c>
      <c r="AW34" s="90">
        <f>INDEX(マージン率表!$AF$6:$AF$111,'マージン額 (運輸部門)'!AW$29)*'マージン額 (運輸部門)'!AW20</f>
        <v>0</v>
      </c>
      <c r="AX34" s="90">
        <f>INDEX(マージン率表!$AF$6:$AF$111,'マージン額 (運輸部門)'!AX$29)*'マージン額 (運輸部門)'!AX20</f>
        <v>0</v>
      </c>
      <c r="AY34" s="90">
        <f>INDEX(マージン率表!$AF$6:$AF$111,'マージン額 (運輸部門)'!AY$29)*'マージン額 (運輸部門)'!AY20</f>
        <v>0</v>
      </c>
      <c r="AZ34" s="90">
        <f>INDEX(マージン率表!$AF$6:$AF$111,'マージン額 (運輸部門)'!AZ$29)*'マージン額 (運輸部門)'!AZ20</f>
        <v>0</v>
      </c>
      <c r="BA34" s="90">
        <f>INDEX(マージン率表!$AF$6:$AF$111,'マージン額 (運輸部門)'!BA$29)*'マージン額 (運輸部門)'!BA20</f>
        <v>0</v>
      </c>
      <c r="BB34" s="90">
        <f>INDEX(マージン率表!$AF$6:$AF$111,'マージン額 (運輸部門)'!BB$29)*'マージン額 (運輸部門)'!BB20</f>
        <v>0</v>
      </c>
      <c r="BC34" s="90">
        <f>INDEX(マージン率表!$AF$6:$AF$111,'マージン額 (運輸部門)'!BC$29)*'マージン額 (運輸部門)'!BC20</f>
        <v>0</v>
      </c>
      <c r="BD34" s="90">
        <f>INDEX(マージン率表!$AF$6:$AF$111,'マージン額 (運輸部門)'!BD$29)*'マージン額 (運輸部門)'!BD20</f>
        <v>0</v>
      </c>
      <c r="BE34" s="90">
        <f>INDEX(マージン率表!$AF$6:$AF$111,'マージン額 (運輸部門)'!BE$29)*'マージン額 (運輸部門)'!BE20</f>
        <v>0</v>
      </c>
      <c r="BF34" s="90">
        <f>INDEX(マージン率表!$AF$6:$AF$111,'マージン額 (運輸部門)'!BF$29)*'マージン額 (運輸部門)'!BF20</f>
        <v>0</v>
      </c>
      <c r="BG34" s="90">
        <f>INDEX(マージン率表!$AF$6:$AF$111,'マージン額 (運輸部門)'!BG$29)*'マージン額 (運輸部門)'!BG20</f>
        <v>0</v>
      </c>
      <c r="BH34" s="90">
        <f>INDEX(マージン率表!$AF$6:$AF$111,'マージン額 (運輸部門)'!BH$29)*'マージン額 (運輸部門)'!BH20</f>
        <v>0</v>
      </c>
      <c r="BI34" s="90">
        <f>INDEX(マージン率表!$AF$6:$AF$111,'マージン額 (運輸部門)'!BI$29)*'マージン額 (運輸部門)'!BI20</f>
        <v>0</v>
      </c>
      <c r="BJ34" s="90">
        <f>INDEX(マージン率表!$AF$6:$AF$111,'マージン額 (運輸部門)'!BJ$29)*'マージン額 (運輸部門)'!BJ20</f>
        <v>0</v>
      </c>
      <c r="BK34" s="90">
        <f>INDEX(マージン率表!$AF$6:$AF$111,'マージン額 (運輸部門)'!BK$29)*'マージン額 (運輸部門)'!BK20</f>
        <v>0</v>
      </c>
      <c r="BL34" s="90">
        <f>INDEX(マージン率表!$AF$6:$AF$111,'マージン額 (運輸部門)'!BL$29)*'マージン額 (運輸部門)'!BL20</f>
        <v>0</v>
      </c>
      <c r="BM34" s="90">
        <f>INDEX(マージン率表!$AF$6:$AF$111,'マージン額 (運輸部門)'!BM$29)*'マージン額 (運輸部門)'!BM20</f>
        <v>0</v>
      </c>
      <c r="BN34" s="90">
        <f>INDEX(マージン率表!$AF$6:$AF$111,'マージン額 (運輸部門)'!BN$29)*'マージン額 (運輸部門)'!BN20</f>
        <v>0</v>
      </c>
      <c r="BO34" s="90">
        <f>INDEX(マージン率表!$AF$6:$AF$111,'マージン額 (運輸部門)'!BO$29)*'マージン額 (運輸部門)'!BO20</f>
        <v>0</v>
      </c>
      <c r="BP34" s="90">
        <f>INDEX(マージン率表!$AF$6:$AF$111,'マージン額 (運輸部門)'!BP$29)*'マージン額 (運輸部門)'!BP20</f>
        <v>0</v>
      </c>
      <c r="BQ34" s="90">
        <f>INDEX(マージン率表!$AF$6:$AF$111,'マージン額 (運輸部門)'!BQ$29)*'マージン額 (運輸部門)'!BQ20</f>
        <v>0</v>
      </c>
      <c r="BR34" s="90">
        <f>INDEX(マージン率表!$AF$6:$AF$111,'マージン額 (運輸部門)'!BR$29)*'マージン額 (運輸部門)'!BR20</f>
        <v>0</v>
      </c>
      <c r="BS34" s="90">
        <f>INDEX(マージン率表!$AF$6:$AF$111,'マージン額 (運輸部門)'!BS$29)*'マージン額 (運輸部門)'!BS20</f>
        <v>0</v>
      </c>
      <c r="BT34" s="90">
        <f>INDEX(マージン率表!$AF$6:$AF$111,'マージン額 (運輸部門)'!BT$29)*'マージン額 (運輸部門)'!BT20</f>
        <v>0</v>
      </c>
      <c r="BU34" s="90">
        <f>INDEX(マージン率表!$AF$6:$AF$111,'マージン額 (運輸部門)'!BU$29)*'マージン額 (運輸部門)'!BU20</f>
        <v>0</v>
      </c>
      <c r="BV34" s="90">
        <f>INDEX(マージン率表!$AF$6:$AF$111,'マージン額 (運輸部門)'!BV$29)*'マージン額 (運輸部門)'!BV20</f>
        <v>0</v>
      </c>
      <c r="BW34" s="90">
        <f>INDEX(マージン率表!$AF$6:$AF$111,'マージン額 (運輸部門)'!BW$29)*'マージン額 (運輸部門)'!BW20</f>
        <v>0</v>
      </c>
      <c r="BX34" s="90">
        <f>INDEX(マージン率表!$AF$6:$AF$111,'マージン額 (運輸部門)'!BX$29)*'マージン額 (運輸部門)'!BX20</f>
        <v>0</v>
      </c>
      <c r="BY34" s="90">
        <f>INDEX(マージン率表!$AF$6:$AF$111,'マージン額 (運輸部門)'!BY$29)*'マージン額 (運輸部門)'!BY20</f>
        <v>0</v>
      </c>
      <c r="BZ34" s="90">
        <f>INDEX(マージン率表!$AF$6:$AF$111,'マージン額 (運輸部門)'!BZ$29)*'マージン額 (運輸部門)'!BZ20</f>
        <v>0</v>
      </c>
      <c r="CA34" s="90">
        <f>INDEX(マージン率表!$AF$6:$AF$111,'マージン額 (運輸部門)'!CA$29)*'マージン額 (運輸部門)'!CA20</f>
        <v>0</v>
      </c>
      <c r="CB34" s="90">
        <f>INDEX(マージン率表!$AF$6:$AF$111,'マージン額 (運輸部門)'!CB$29)*'マージン額 (運輸部門)'!CB20</f>
        <v>0</v>
      </c>
      <c r="CC34" s="90">
        <f>INDEX(マージン率表!$AF$6:$AF$111,'マージン額 (運輸部門)'!CC$29)*'マージン額 (運輸部門)'!CC20</f>
        <v>0</v>
      </c>
      <c r="CD34" s="90">
        <f>INDEX(マージン率表!$AF$6:$AF$111,'マージン額 (運輸部門)'!CD$29)*'マージン額 (運輸部門)'!CD20</f>
        <v>0</v>
      </c>
      <c r="CE34" s="90">
        <f>INDEX(マージン率表!$AF$6:$AF$111,'マージン額 (運輸部門)'!CE$29)*'マージン額 (運輸部門)'!CE20</f>
        <v>0</v>
      </c>
      <c r="CF34" s="90">
        <f>INDEX(マージン率表!$AF$6:$AF$111,'マージン額 (運輸部門)'!CF$29)*'マージン額 (運輸部門)'!CF20</f>
        <v>0</v>
      </c>
      <c r="CG34" s="90">
        <f>INDEX(マージン率表!$AF$6:$AF$111,'マージン額 (運輸部門)'!CG$29)*'マージン額 (運輸部門)'!CG20</f>
        <v>0</v>
      </c>
      <c r="CH34" s="90">
        <f>INDEX(マージン率表!$AF$6:$AF$111,'マージン額 (運輸部門)'!CH$29)*'マージン額 (運輸部門)'!CH20</f>
        <v>0</v>
      </c>
      <c r="CI34" s="90">
        <f>INDEX(マージン率表!$AF$6:$AF$111,'マージン額 (運輸部門)'!CI$29)*'マージン額 (運輸部門)'!CI20</f>
        <v>0</v>
      </c>
      <c r="CJ34" s="90">
        <f>INDEX(マージン率表!$AF$6:$AF$111,'マージン額 (運輸部門)'!CJ$29)*'マージン額 (運輸部門)'!CJ20</f>
        <v>0</v>
      </c>
      <c r="CK34" s="90">
        <f>INDEX(マージン率表!$AF$6:$AF$111,'マージン額 (運輸部門)'!CK$29)*'マージン額 (運輸部門)'!CK20</f>
        <v>0</v>
      </c>
      <c r="CL34" s="90">
        <f>INDEX(マージン率表!$AF$6:$AF$111,'マージン額 (運輸部門)'!CL$29)*'マージン額 (運輸部門)'!CL20</f>
        <v>0</v>
      </c>
      <c r="CM34" s="90">
        <f>INDEX(マージン率表!$AF$6:$AF$111,'マージン額 (運輸部門)'!CM$29)*'マージン額 (運輸部門)'!CM20</f>
        <v>0</v>
      </c>
      <c r="CN34" s="90">
        <f>INDEX(マージン率表!$AF$6:$AF$111,'マージン額 (運輸部門)'!CN$29)*'マージン額 (運輸部門)'!CN20</f>
        <v>0</v>
      </c>
      <c r="CO34" s="90">
        <f>INDEX(マージン率表!$AF$6:$AF$111,'マージン額 (運輸部門)'!CO$29)*'マージン額 (運輸部門)'!CO20</f>
        <v>0</v>
      </c>
      <c r="CP34" s="90">
        <f>INDEX(マージン率表!$AF$6:$AF$111,'マージン額 (運輸部門)'!CP$29)*'マージン額 (運輸部門)'!CP20</f>
        <v>0</v>
      </c>
      <c r="CQ34" s="90">
        <f>INDEX(マージン率表!$AF$6:$AF$111,'マージン額 (運輸部門)'!CQ$29)*'マージン額 (運輸部門)'!CQ20</f>
        <v>0</v>
      </c>
      <c r="CR34" s="90">
        <f>INDEX(マージン率表!$AF$6:$AF$111,'マージン額 (運輸部門)'!CR$29)*'マージン額 (運輸部門)'!CR20</f>
        <v>0</v>
      </c>
      <c r="CS34" s="90">
        <f>INDEX(マージン率表!$AF$6:$AF$111,'マージン額 (運輸部門)'!CS$29)*'マージン額 (運輸部門)'!CS20</f>
        <v>0</v>
      </c>
      <c r="CT34" s="90">
        <f>INDEX(マージン率表!$AF$6:$AF$111,'マージン額 (運輸部門)'!CT$29)*'マージン額 (運輸部門)'!CT20</f>
        <v>0</v>
      </c>
      <c r="CU34" s="90">
        <f>INDEX(マージン率表!$AF$6:$AF$111,'マージン額 (運輸部門)'!CU$29)*'マージン額 (運輸部門)'!CU20</f>
        <v>0</v>
      </c>
      <c r="CV34" s="90">
        <f>INDEX(マージン率表!$AF$6:$AF$111,'マージン額 (運輸部門)'!CV$29)*'マージン額 (運輸部門)'!CV20</f>
        <v>0</v>
      </c>
      <c r="CW34" s="90">
        <f>INDEX(マージン率表!$AF$6:$AF$111,'マージン額 (運輸部門)'!CW$29)*'マージン額 (運輸部門)'!CW20</f>
        <v>0</v>
      </c>
      <c r="CX34" s="90">
        <f>INDEX(マージン率表!$AF$6:$AF$111,'マージン額 (運輸部門)'!CX$29)*'マージン額 (運輸部門)'!CX20</f>
        <v>0</v>
      </c>
      <c r="CY34" s="90">
        <f>INDEX(マージン率表!$AF$6:$AF$111,'マージン額 (運輸部門)'!CY$29)*'マージン額 (運輸部門)'!CY20</f>
        <v>0</v>
      </c>
      <c r="CZ34" s="90">
        <f>INDEX(マージン率表!$AF$6:$AF$111,'マージン額 (運輸部門)'!CZ$29)*'マージン額 (運輸部門)'!CZ20</f>
        <v>0</v>
      </c>
      <c r="DA34" s="90">
        <f>INDEX(マージン率表!$AF$6:$AF$111,'マージン額 (運輸部門)'!DA$29)*'マージン額 (運輸部門)'!DA20</f>
        <v>0</v>
      </c>
      <c r="DB34" s="90">
        <f>INDEX(マージン率表!$AF$6:$AF$111,'マージン額 (運輸部門)'!DB$29)*'マージン額 (運輸部門)'!DB20</f>
        <v>0</v>
      </c>
      <c r="DC34" s="90">
        <f>INDEX(マージン率表!$AF$6:$AF$111,'マージン額 (運輸部門)'!DC$29)*'マージン額 (運輸部門)'!DC20</f>
        <v>0</v>
      </c>
      <c r="DD34" s="85">
        <f t="shared" si="40"/>
        <v>0</v>
      </c>
      <c r="DE34" s="113">
        <f>自給率表!C81</f>
        <v>0.70691961270013604</v>
      </c>
      <c r="DF34" s="320">
        <f t="shared" si="41"/>
        <v>0</v>
      </c>
    </row>
    <row r="35" spans="1:110" x14ac:dyDescent="0.2">
      <c r="B35" s="111" t="s">
        <v>1955</v>
      </c>
      <c r="C35" s="90">
        <f>INDEX(マージン率表!$AF$6:$AF$111,'マージン額 (運輸部門)'!C$29)*'マージン額 (運輸部門)'!C21</f>
        <v>0</v>
      </c>
      <c r="D35" s="90">
        <f>INDEX(マージン率表!$AF$6:$AF$111,'マージン額 (運輸部門)'!D$29)*'マージン額 (運輸部門)'!D21</f>
        <v>0</v>
      </c>
      <c r="E35" s="90">
        <f>INDEX(マージン率表!$AF$6:$AF$111,'マージン額 (運輸部門)'!E$29)*'マージン額 (運輸部門)'!E21</f>
        <v>0</v>
      </c>
      <c r="F35" s="90">
        <f>INDEX(マージン率表!$AF$6:$AF$111,'マージン額 (運輸部門)'!F$29)*'マージン額 (運輸部門)'!F21</f>
        <v>0</v>
      </c>
      <c r="G35" s="90">
        <f>INDEX(マージン率表!$AF$6:$AF$111,'マージン額 (運輸部門)'!G$29)*'マージン額 (運輸部門)'!G21</f>
        <v>0</v>
      </c>
      <c r="H35" s="90">
        <f>INDEX(マージン率表!$AF$6:$AF$111,'マージン額 (運輸部門)'!H$29)*'マージン額 (運輸部門)'!H21</f>
        <v>0</v>
      </c>
      <c r="I35" s="90">
        <f>INDEX(マージン率表!$AF$6:$AF$111,'マージン額 (運輸部門)'!I$29)*'マージン額 (運輸部門)'!I21</f>
        <v>0</v>
      </c>
      <c r="J35" s="90">
        <f>INDEX(マージン率表!$AF$6:$AF$111,'マージン額 (運輸部門)'!J$29)*'マージン額 (運輸部門)'!J21</f>
        <v>0</v>
      </c>
      <c r="K35" s="90">
        <f>INDEX(マージン率表!$AF$6:$AF$111,'マージン額 (運輸部門)'!K$29)*'マージン額 (運輸部門)'!K21</f>
        <v>0</v>
      </c>
      <c r="L35" s="90">
        <f>INDEX(マージン率表!$AF$6:$AF$111,'マージン額 (運輸部門)'!L$29)*'マージン額 (運輸部門)'!L21</f>
        <v>0</v>
      </c>
      <c r="M35" s="90">
        <f>INDEX(マージン率表!$AF$6:$AF$111,'マージン額 (運輸部門)'!M$29)*'マージン額 (運輸部門)'!M21</f>
        <v>0</v>
      </c>
      <c r="N35" s="90">
        <f>INDEX(マージン率表!$AF$6:$AF$111,'マージン額 (運輸部門)'!N$29)*'マージン額 (運輸部門)'!N21</f>
        <v>0</v>
      </c>
      <c r="O35" s="90">
        <f>INDEX(マージン率表!$AF$6:$AF$111,'マージン額 (運輸部門)'!O$29)*'マージン額 (運輸部門)'!O21</f>
        <v>0</v>
      </c>
      <c r="P35" s="90">
        <f>INDEX(マージン率表!$AF$6:$AF$111,'マージン額 (運輸部門)'!P$29)*'マージン額 (運輸部門)'!P21</f>
        <v>0</v>
      </c>
      <c r="Q35" s="90">
        <f>INDEX(マージン率表!$AF$6:$AF$111,'マージン額 (運輸部門)'!Q$29)*'マージン額 (運輸部門)'!Q21</f>
        <v>0</v>
      </c>
      <c r="R35" s="90">
        <f>INDEX(マージン率表!$AF$6:$AF$111,'マージン額 (運輸部門)'!R$29)*'マージン額 (運輸部門)'!R21</f>
        <v>0</v>
      </c>
      <c r="S35" s="90">
        <f>INDEX(マージン率表!$AF$6:$AF$111,'マージン額 (運輸部門)'!S$29)*'マージン額 (運輸部門)'!S21</f>
        <v>0</v>
      </c>
      <c r="T35" s="90">
        <f>INDEX(マージン率表!$AF$6:$AF$111,'マージン額 (運輸部門)'!T$29)*'マージン額 (運輸部門)'!T21</f>
        <v>0</v>
      </c>
      <c r="U35" s="90">
        <f>INDEX(マージン率表!$AF$6:$AF$111,'マージン額 (運輸部門)'!U$29)*'マージン額 (運輸部門)'!U21</f>
        <v>0</v>
      </c>
      <c r="V35" s="90">
        <f>INDEX(マージン率表!$AF$6:$AF$111,'マージン額 (運輸部門)'!V$29)*'マージン額 (運輸部門)'!V21</f>
        <v>0</v>
      </c>
      <c r="W35" s="90">
        <f>INDEX(マージン率表!$AF$6:$AF$111,'マージン額 (運輸部門)'!W$29)*'マージン額 (運輸部門)'!W21</f>
        <v>0</v>
      </c>
      <c r="X35" s="90">
        <f>INDEX(マージン率表!$AF$6:$AF$111,'マージン額 (運輸部門)'!X$29)*'マージン額 (運輸部門)'!X21</f>
        <v>0</v>
      </c>
      <c r="Y35" s="90">
        <f>INDEX(マージン率表!$AF$6:$AF$111,'マージン額 (運輸部門)'!Y$29)*'マージン額 (運輸部門)'!Y21</f>
        <v>0</v>
      </c>
      <c r="Z35" s="90">
        <f>INDEX(マージン率表!$AF$6:$AF$111,'マージン額 (運輸部門)'!Z$29)*'マージン額 (運輸部門)'!Z21</f>
        <v>0</v>
      </c>
      <c r="AA35" s="90">
        <f>INDEX(マージン率表!$AF$6:$AF$111,'マージン額 (運輸部門)'!AA$29)*'マージン額 (運輸部門)'!AA21</f>
        <v>0</v>
      </c>
      <c r="AB35" s="90">
        <f>INDEX(マージン率表!$AF$6:$AF$111,'マージン額 (運輸部門)'!AB$29)*'マージン額 (運輸部門)'!AB21</f>
        <v>0</v>
      </c>
      <c r="AC35" s="90">
        <f>INDEX(マージン率表!$AF$6:$AF$111,'マージン額 (運輸部門)'!AC$29)*'マージン額 (運輸部門)'!AC21</f>
        <v>0</v>
      </c>
      <c r="AD35" s="90">
        <f>INDEX(マージン率表!$AF$6:$AF$111,'マージン額 (運輸部門)'!AD$29)*'マージン額 (運輸部門)'!AD21</f>
        <v>0</v>
      </c>
      <c r="AE35" s="90">
        <f>INDEX(マージン率表!$AF$6:$AF$111,'マージン額 (運輸部門)'!AE$29)*'マージン額 (運輸部門)'!AE21</f>
        <v>0</v>
      </c>
      <c r="AF35" s="90">
        <f>INDEX(マージン率表!$AF$6:$AF$111,'マージン額 (運輸部門)'!AF$29)*'マージン額 (運輸部門)'!AF21</f>
        <v>0</v>
      </c>
      <c r="AG35" s="90">
        <f>INDEX(マージン率表!$AF$6:$AF$111,'マージン額 (運輸部門)'!AG$29)*'マージン額 (運輸部門)'!AG21</f>
        <v>0</v>
      </c>
      <c r="AH35" s="90">
        <f>INDEX(マージン率表!$AF$6:$AF$111,'マージン額 (運輸部門)'!AH$29)*'マージン額 (運輸部門)'!AH21</f>
        <v>0</v>
      </c>
      <c r="AI35" s="90">
        <f>INDEX(マージン率表!$AF$6:$AF$111,'マージン額 (運輸部門)'!AI$29)*'マージン額 (運輸部門)'!AI21</f>
        <v>0</v>
      </c>
      <c r="AJ35" s="90">
        <f>INDEX(マージン率表!$AF$6:$AF$111,'マージン額 (運輸部門)'!AJ$29)*'マージン額 (運輸部門)'!AJ21</f>
        <v>0</v>
      </c>
      <c r="AK35" s="90">
        <f>INDEX(マージン率表!$AF$6:$AF$111,'マージン額 (運輸部門)'!AK$29)*'マージン額 (運輸部門)'!AK21</f>
        <v>0</v>
      </c>
      <c r="AL35" s="90">
        <f>INDEX(マージン率表!$AF$6:$AF$111,'マージン額 (運輸部門)'!AL$29)*'マージン額 (運輸部門)'!AL21</f>
        <v>0</v>
      </c>
      <c r="AM35" s="90">
        <f>INDEX(マージン率表!$AF$6:$AF$111,'マージン額 (運輸部門)'!AM$29)*'マージン額 (運輸部門)'!AM21</f>
        <v>0</v>
      </c>
      <c r="AN35" s="90">
        <f>INDEX(マージン率表!$AF$6:$AF$111,'マージン額 (運輸部門)'!AN$29)*'マージン額 (運輸部門)'!AN21</f>
        <v>0</v>
      </c>
      <c r="AO35" s="90">
        <f>INDEX(マージン率表!$AF$6:$AF$111,'マージン額 (運輸部門)'!AO$29)*'マージン額 (運輸部門)'!AO21</f>
        <v>0</v>
      </c>
      <c r="AP35" s="90">
        <f>INDEX(マージン率表!$AF$6:$AF$111,'マージン額 (運輸部門)'!AP$29)*'マージン額 (運輸部門)'!AP21</f>
        <v>0</v>
      </c>
      <c r="AQ35" s="90">
        <f>INDEX(マージン率表!$AF$6:$AF$111,'マージン額 (運輸部門)'!AQ$29)*'マージン額 (運輸部門)'!AQ21</f>
        <v>0</v>
      </c>
      <c r="AR35" s="90">
        <f>INDEX(マージン率表!$AF$6:$AF$111,'マージン額 (運輸部門)'!AR$29)*'マージン額 (運輸部門)'!AR21</f>
        <v>0</v>
      </c>
      <c r="AS35" s="90">
        <f>INDEX(マージン率表!$AF$6:$AF$111,'マージン額 (運輸部門)'!AS$29)*'マージン額 (運輸部門)'!AS21</f>
        <v>0</v>
      </c>
      <c r="AT35" s="90">
        <f>INDEX(マージン率表!$AF$6:$AF$111,'マージン額 (運輸部門)'!AT$29)*'マージン額 (運輸部門)'!AT21</f>
        <v>0</v>
      </c>
      <c r="AU35" s="90">
        <f>INDEX(マージン率表!$AF$6:$AF$111,'マージン額 (運輸部門)'!AU$29)*'マージン額 (運輸部門)'!AU21</f>
        <v>0</v>
      </c>
      <c r="AV35" s="90">
        <f>INDEX(マージン率表!$AF$6:$AF$111,'マージン額 (運輸部門)'!AV$29)*'マージン額 (運輸部門)'!AV21</f>
        <v>0</v>
      </c>
      <c r="AW35" s="90">
        <f>INDEX(マージン率表!$AF$6:$AF$111,'マージン額 (運輸部門)'!AW$29)*'マージン額 (運輸部門)'!AW21</f>
        <v>0</v>
      </c>
      <c r="AX35" s="90">
        <f>INDEX(マージン率表!$AF$6:$AF$111,'マージン額 (運輸部門)'!AX$29)*'マージン額 (運輸部門)'!AX21</f>
        <v>0</v>
      </c>
      <c r="AY35" s="90">
        <f>INDEX(マージン率表!$AF$6:$AF$111,'マージン額 (運輸部門)'!AY$29)*'マージン額 (運輸部門)'!AY21</f>
        <v>0</v>
      </c>
      <c r="AZ35" s="90">
        <f>INDEX(マージン率表!$AF$6:$AF$111,'マージン額 (運輸部門)'!AZ$29)*'マージン額 (運輸部門)'!AZ21</f>
        <v>0</v>
      </c>
      <c r="BA35" s="90">
        <f>INDEX(マージン率表!$AF$6:$AF$111,'マージン額 (運輸部門)'!BA$29)*'マージン額 (運輸部門)'!BA21</f>
        <v>0</v>
      </c>
      <c r="BB35" s="90">
        <f>INDEX(マージン率表!$AF$6:$AF$111,'マージン額 (運輸部門)'!BB$29)*'マージン額 (運輸部門)'!BB21</f>
        <v>0</v>
      </c>
      <c r="BC35" s="90">
        <f>INDEX(マージン率表!$AF$6:$AF$111,'マージン額 (運輸部門)'!BC$29)*'マージン額 (運輸部門)'!BC21</f>
        <v>0</v>
      </c>
      <c r="BD35" s="90">
        <f>INDEX(マージン率表!$AF$6:$AF$111,'マージン額 (運輸部門)'!BD$29)*'マージン額 (運輸部門)'!BD21</f>
        <v>0</v>
      </c>
      <c r="BE35" s="90">
        <f>INDEX(マージン率表!$AF$6:$AF$111,'マージン額 (運輸部門)'!BE$29)*'マージン額 (運輸部門)'!BE21</f>
        <v>0</v>
      </c>
      <c r="BF35" s="90">
        <f>INDEX(マージン率表!$AF$6:$AF$111,'マージン額 (運輸部門)'!BF$29)*'マージン額 (運輸部門)'!BF21</f>
        <v>0</v>
      </c>
      <c r="BG35" s="90">
        <f>INDEX(マージン率表!$AF$6:$AF$111,'マージン額 (運輸部門)'!BG$29)*'マージン額 (運輸部門)'!BG21</f>
        <v>0</v>
      </c>
      <c r="BH35" s="90">
        <f>INDEX(マージン率表!$AF$6:$AF$111,'マージン額 (運輸部門)'!BH$29)*'マージン額 (運輸部門)'!BH21</f>
        <v>0</v>
      </c>
      <c r="BI35" s="90">
        <f>INDEX(マージン率表!$AF$6:$AF$111,'マージン額 (運輸部門)'!BI$29)*'マージン額 (運輸部門)'!BI21</f>
        <v>0</v>
      </c>
      <c r="BJ35" s="90">
        <f>INDEX(マージン率表!$AF$6:$AF$111,'マージン額 (運輸部門)'!BJ$29)*'マージン額 (運輸部門)'!BJ21</f>
        <v>0</v>
      </c>
      <c r="BK35" s="90">
        <f>INDEX(マージン率表!$AF$6:$AF$111,'マージン額 (運輸部門)'!BK$29)*'マージン額 (運輸部門)'!BK21</f>
        <v>0</v>
      </c>
      <c r="BL35" s="90">
        <f>INDEX(マージン率表!$AF$6:$AF$111,'マージン額 (運輸部門)'!BL$29)*'マージン額 (運輸部門)'!BL21</f>
        <v>0</v>
      </c>
      <c r="BM35" s="90">
        <f>INDEX(マージン率表!$AF$6:$AF$111,'マージン額 (運輸部門)'!BM$29)*'マージン額 (運輸部門)'!BM21</f>
        <v>0</v>
      </c>
      <c r="BN35" s="90">
        <f>INDEX(マージン率表!$AF$6:$AF$111,'マージン額 (運輸部門)'!BN$29)*'マージン額 (運輸部門)'!BN21</f>
        <v>0</v>
      </c>
      <c r="BO35" s="90">
        <f>INDEX(マージン率表!$AF$6:$AF$111,'マージン額 (運輸部門)'!BO$29)*'マージン額 (運輸部門)'!BO21</f>
        <v>0</v>
      </c>
      <c r="BP35" s="90">
        <f>INDEX(マージン率表!$AF$6:$AF$111,'マージン額 (運輸部門)'!BP$29)*'マージン額 (運輸部門)'!BP21</f>
        <v>0</v>
      </c>
      <c r="BQ35" s="90">
        <f>INDEX(マージン率表!$AF$6:$AF$111,'マージン額 (運輸部門)'!BQ$29)*'マージン額 (運輸部門)'!BQ21</f>
        <v>0</v>
      </c>
      <c r="BR35" s="90">
        <f>INDEX(マージン率表!$AF$6:$AF$111,'マージン額 (運輸部門)'!BR$29)*'マージン額 (運輸部門)'!BR21</f>
        <v>0</v>
      </c>
      <c r="BS35" s="90">
        <f>INDEX(マージン率表!$AF$6:$AF$111,'マージン額 (運輸部門)'!BS$29)*'マージン額 (運輸部門)'!BS21</f>
        <v>0</v>
      </c>
      <c r="BT35" s="90">
        <f>INDEX(マージン率表!$AF$6:$AF$111,'マージン額 (運輸部門)'!BT$29)*'マージン額 (運輸部門)'!BT21</f>
        <v>0</v>
      </c>
      <c r="BU35" s="90">
        <f>INDEX(マージン率表!$AF$6:$AF$111,'マージン額 (運輸部門)'!BU$29)*'マージン額 (運輸部門)'!BU21</f>
        <v>0</v>
      </c>
      <c r="BV35" s="90">
        <f>INDEX(マージン率表!$AF$6:$AF$111,'マージン額 (運輸部門)'!BV$29)*'マージン額 (運輸部門)'!BV21</f>
        <v>0</v>
      </c>
      <c r="BW35" s="90">
        <f>INDEX(マージン率表!$AF$6:$AF$111,'マージン額 (運輸部門)'!BW$29)*'マージン額 (運輸部門)'!BW21</f>
        <v>0</v>
      </c>
      <c r="BX35" s="90">
        <f>INDEX(マージン率表!$AF$6:$AF$111,'マージン額 (運輸部門)'!BX$29)*'マージン額 (運輸部門)'!BX21</f>
        <v>0</v>
      </c>
      <c r="BY35" s="90">
        <f>INDEX(マージン率表!$AF$6:$AF$111,'マージン額 (運輸部門)'!BY$29)*'マージン額 (運輸部門)'!BY21</f>
        <v>0</v>
      </c>
      <c r="BZ35" s="90">
        <f>INDEX(マージン率表!$AF$6:$AF$111,'マージン額 (運輸部門)'!BZ$29)*'マージン額 (運輸部門)'!BZ21</f>
        <v>0</v>
      </c>
      <c r="CA35" s="90">
        <f>INDEX(マージン率表!$AF$6:$AF$111,'マージン額 (運輸部門)'!CA$29)*'マージン額 (運輸部門)'!CA21</f>
        <v>0</v>
      </c>
      <c r="CB35" s="90">
        <f>INDEX(マージン率表!$AF$6:$AF$111,'マージン額 (運輸部門)'!CB$29)*'マージン額 (運輸部門)'!CB21</f>
        <v>0</v>
      </c>
      <c r="CC35" s="90">
        <f>INDEX(マージン率表!$AF$6:$AF$111,'マージン額 (運輸部門)'!CC$29)*'マージン額 (運輸部門)'!CC21</f>
        <v>0</v>
      </c>
      <c r="CD35" s="90">
        <f>INDEX(マージン率表!$AF$6:$AF$111,'マージン額 (運輸部門)'!CD$29)*'マージン額 (運輸部門)'!CD21</f>
        <v>0</v>
      </c>
      <c r="CE35" s="90">
        <f>INDEX(マージン率表!$AF$6:$AF$111,'マージン額 (運輸部門)'!CE$29)*'マージン額 (運輸部門)'!CE21</f>
        <v>0</v>
      </c>
      <c r="CF35" s="90">
        <f>INDEX(マージン率表!$AF$6:$AF$111,'マージン額 (運輸部門)'!CF$29)*'マージン額 (運輸部門)'!CF21</f>
        <v>0</v>
      </c>
      <c r="CG35" s="90">
        <f>INDEX(マージン率表!$AF$6:$AF$111,'マージン額 (運輸部門)'!CG$29)*'マージン額 (運輸部門)'!CG21</f>
        <v>0</v>
      </c>
      <c r="CH35" s="90">
        <f>INDEX(マージン率表!$AF$6:$AF$111,'マージン額 (運輸部門)'!CH$29)*'マージン額 (運輸部門)'!CH21</f>
        <v>0</v>
      </c>
      <c r="CI35" s="90">
        <f>INDEX(マージン率表!$AF$6:$AF$111,'マージン額 (運輸部門)'!CI$29)*'マージン額 (運輸部門)'!CI21</f>
        <v>0</v>
      </c>
      <c r="CJ35" s="90">
        <f>INDEX(マージン率表!$AF$6:$AF$111,'マージン額 (運輸部門)'!CJ$29)*'マージン額 (運輸部門)'!CJ21</f>
        <v>0</v>
      </c>
      <c r="CK35" s="90">
        <f>INDEX(マージン率表!$AF$6:$AF$111,'マージン額 (運輸部門)'!CK$29)*'マージン額 (運輸部門)'!CK21</f>
        <v>0</v>
      </c>
      <c r="CL35" s="90">
        <f>INDEX(マージン率表!$AF$6:$AF$111,'マージン額 (運輸部門)'!CL$29)*'マージン額 (運輸部門)'!CL21</f>
        <v>0</v>
      </c>
      <c r="CM35" s="90">
        <f>INDEX(マージン率表!$AF$6:$AF$111,'マージン額 (運輸部門)'!CM$29)*'マージン額 (運輸部門)'!CM21</f>
        <v>0</v>
      </c>
      <c r="CN35" s="90">
        <f>INDEX(マージン率表!$AF$6:$AF$111,'マージン額 (運輸部門)'!CN$29)*'マージン額 (運輸部門)'!CN21</f>
        <v>0</v>
      </c>
      <c r="CO35" s="90">
        <f>INDEX(マージン率表!$AF$6:$AF$111,'マージン額 (運輸部門)'!CO$29)*'マージン額 (運輸部門)'!CO21</f>
        <v>0</v>
      </c>
      <c r="CP35" s="90">
        <f>INDEX(マージン率表!$AF$6:$AF$111,'マージン額 (運輸部門)'!CP$29)*'マージン額 (運輸部門)'!CP21</f>
        <v>0</v>
      </c>
      <c r="CQ35" s="90">
        <f>INDEX(マージン率表!$AF$6:$AF$111,'マージン額 (運輸部門)'!CQ$29)*'マージン額 (運輸部門)'!CQ21</f>
        <v>0</v>
      </c>
      <c r="CR35" s="90">
        <f>INDEX(マージン率表!$AF$6:$AF$111,'マージン額 (運輸部門)'!CR$29)*'マージン額 (運輸部門)'!CR21</f>
        <v>0</v>
      </c>
      <c r="CS35" s="90">
        <f>INDEX(マージン率表!$AF$6:$AF$111,'マージン額 (運輸部門)'!CS$29)*'マージン額 (運輸部門)'!CS21</f>
        <v>0</v>
      </c>
      <c r="CT35" s="90">
        <f>INDEX(マージン率表!$AF$6:$AF$111,'マージン額 (運輸部門)'!CT$29)*'マージン額 (運輸部門)'!CT21</f>
        <v>0</v>
      </c>
      <c r="CU35" s="90">
        <f>INDEX(マージン率表!$AF$6:$AF$111,'マージン額 (運輸部門)'!CU$29)*'マージン額 (運輸部門)'!CU21</f>
        <v>0</v>
      </c>
      <c r="CV35" s="90">
        <f>INDEX(マージン率表!$AF$6:$AF$111,'マージン額 (運輸部門)'!CV$29)*'マージン額 (運輸部門)'!CV21</f>
        <v>0</v>
      </c>
      <c r="CW35" s="90">
        <f>INDEX(マージン率表!$AF$6:$AF$111,'マージン額 (運輸部門)'!CW$29)*'マージン額 (運輸部門)'!CW21</f>
        <v>0</v>
      </c>
      <c r="CX35" s="90">
        <f>INDEX(マージン率表!$AF$6:$AF$111,'マージン額 (運輸部門)'!CX$29)*'マージン額 (運輸部門)'!CX21</f>
        <v>0</v>
      </c>
      <c r="CY35" s="90">
        <f>INDEX(マージン率表!$AF$6:$AF$111,'マージン額 (運輸部門)'!CY$29)*'マージン額 (運輸部門)'!CY21</f>
        <v>0</v>
      </c>
      <c r="CZ35" s="90">
        <f>INDEX(マージン率表!$AF$6:$AF$111,'マージン額 (運輸部門)'!CZ$29)*'マージン額 (運輸部門)'!CZ21</f>
        <v>0</v>
      </c>
      <c r="DA35" s="90">
        <f>INDEX(マージン率表!$AF$6:$AF$111,'マージン額 (運輸部門)'!DA$29)*'マージン額 (運輸部門)'!DA21</f>
        <v>0</v>
      </c>
      <c r="DB35" s="90">
        <f>INDEX(マージン率表!$AF$6:$AF$111,'マージン額 (運輸部門)'!DB$29)*'マージン額 (運輸部門)'!DB21</f>
        <v>0</v>
      </c>
      <c r="DC35" s="90">
        <f>INDEX(マージン率表!$AF$6:$AF$111,'マージン額 (運輸部門)'!DC$29)*'マージン額 (運輸部門)'!DC21</f>
        <v>0</v>
      </c>
      <c r="DD35" s="85">
        <f t="shared" si="40"/>
        <v>0</v>
      </c>
      <c r="DE35" s="113">
        <f>自給率表!C82</f>
        <v>0</v>
      </c>
      <c r="DF35" s="320">
        <f t="shared" si="41"/>
        <v>0</v>
      </c>
    </row>
    <row r="36" spans="1:110" x14ac:dyDescent="0.2">
      <c r="B36" s="111" t="s">
        <v>1956</v>
      </c>
      <c r="C36" s="90">
        <f>INDEX(マージン率表!$AF$6:$AF$111,'マージン額 (運輸部門)'!C$29)*'マージン額 (運輸部門)'!C22</f>
        <v>0</v>
      </c>
      <c r="D36" s="90">
        <f>INDEX(マージン率表!$AF$6:$AF$111,'マージン額 (運輸部門)'!D$29)*'マージン額 (運輸部門)'!D22</f>
        <v>0</v>
      </c>
      <c r="E36" s="90">
        <f>INDEX(マージン率表!$AF$6:$AF$111,'マージン額 (運輸部門)'!E$29)*'マージン額 (運輸部門)'!E22</f>
        <v>0</v>
      </c>
      <c r="F36" s="90">
        <f>INDEX(マージン率表!$AF$6:$AF$111,'マージン額 (運輸部門)'!F$29)*'マージン額 (運輸部門)'!F22</f>
        <v>0</v>
      </c>
      <c r="G36" s="90">
        <f>INDEX(マージン率表!$AF$6:$AF$111,'マージン額 (運輸部門)'!G$29)*'マージン額 (運輸部門)'!G22</f>
        <v>0</v>
      </c>
      <c r="H36" s="90">
        <f>INDEX(マージン率表!$AF$6:$AF$111,'マージン額 (運輸部門)'!H$29)*'マージン額 (運輸部門)'!H22</f>
        <v>0</v>
      </c>
      <c r="I36" s="90">
        <f>INDEX(マージン率表!$AF$6:$AF$111,'マージン額 (運輸部門)'!I$29)*'マージン額 (運輸部門)'!I22</f>
        <v>0</v>
      </c>
      <c r="J36" s="90">
        <f>INDEX(マージン率表!$AF$6:$AF$111,'マージン額 (運輸部門)'!J$29)*'マージン額 (運輸部門)'!J22</f>
        <v>0</v>
      </c>
      <c r="K36" s="90">
        <f>INDEX(マージン率表!$AF$6:$AF$111,'マージン額 (運輸部門)'!K$29)*'マージン額 (運輸部門)'!K22</f>
        <v>0</v>
      </c>
      <c r="L36" s="90">
        <f>INDEX(マージン率表!$AF$6:$AF$111,'マージン額 (運輸部門)'!L$29)*'マージン額 (運輸部門)'!L22</f>
        <v>0</v>
      </c>
      <c r="M36" s="90">
        <f>INDEX(マージン率表!$AF$6:$AF$111,'マージン額 (運輸部門)'!M$29)*'マージン額 (運輸部門)'!M22</f>
        <v>0</v>
      </c>
      <c r="N36" s="90">
        <f>INDEX(マージン率表!$AF$6:$AF$111,'マージン額 (運輸部門)'!N$29)*'マージン額 (運輸部門)'!N22</f>
        <v>0</v>
      </c>
      <c r="O36" s="90">
        <f>INDEX(マージン率表!$AF$6:$AF$111,'マージン額 (運輸部門)'!O$29)*'マージン額 (運輸部門)'!O22</f>
        <v>0</v>
      </c>
      <c r="P36" s="90">
        <f>INDEX(マージン率表!$AF$6:$AF$111,'マージン額 (運輸部門)'!P$29)*'マージン額 (運輸部門)'!P22</f>
        <v>0</v>
      </c>
      <c r="Q36" s="90">
        <f>INDEX(マージン率表!$AF$6:$AF$111,'マージン額 (運輸部門)'!Q$29)*'マージン額 (運輸部門)'!Q22</f>
        <v>0</v>
      </c>
      <c r="R36" s="90">
        <f>INDEX(マージン率表!$AF$6:$AF$111,'マージン額 (運輸部門)'!R$29)*'マージン額 (運輸部門)'!R22</f>
        <v>0</v>
      </c>
      <c r="S36" s="90">
        <f>INDEX(マージン率表!$AF$6:$AF$111,'マージン額 (運輸部門)'!S$29)*'マージン額 (運輸部門)'!S22</f>
        <v>0</v>
      </c>
      <c r="T36" s="90">
        <f>INDEX(マージン率表!$AF$6:$AF$111,'マージン額 (運輸部門)'!T$29)*'マージン額 (運輸部門)'!T22</f>
        <v>0</v>
      </c>
      <c r="U36" s="90">
        <f>INDEX(マージン率表!$AF$6:$AF$111,'マージン額 (運輸部門)'!U$29)*'マージン額 (運輸部門)'!U22</f>
        <v>0</v>
      </c>
      <c r="V36" s="90">
        <f>INDEX(マージン率表!$AF$6:$AF$111,'マージン額 (運輸部門)'!V$29)*'マージン額 (運輸部門)'!V22</f>
        <v>0</v>
      </c>
      <c r="W36" s="90">
        <f>INDEX(マージン率表!$AF$6:$AF$111,'マージン額 (運輸部門)'!W$29)*'マージン額 (運輸部門)'!W22</f>
        <v>0</v>
      </c>
      <c r="X36" s="90">
        <f>INDEX(マージン率表!$AF$6:$AF$111,'マージン額 (運輸部門)'!X$29)*'マージン額 (運輸部門)'!X22</f>
        <v>0</v>
      </c>
      <c r="Y36" s="90">
        <f>INDEX(マージン率表!$AF$6:$AF$111,'マージン額 (運輸部門)'!Y$29)*'マージン額 (運輸部門)'!Y22</f>
        <v>0</v>
      </c>
      <c r="Z36" s="90">
        <f>INDEX(マージン率表!$AF$6:$AF$111,'マージン額 (運輸部門)'!Z$29)*'マージン額 (運輸部門)'!Z22</f>
        <v>0</v>
      </c>
      <c r="AA36" s="90">
        <f>INDEX(マージン率表!$AF$6:$AF$111,'マージン額 (運輸部門)'!AA$29)*'マージン額 (運輸部門)'!AA22</f>
        <v>0</v>
      </c>
      <c r="AB36" s="90">
        <f>INDEX(マージン率表!$AF$6:$AF$111,'マージン額 (運輸部門)'!AB$29)*'マージン額 (運輸部門)'!AB22</f>
        <v>0</v>
      </c>
      <c r="AC36" s="90">
        <f>INDEX(マージン率表!$AF$6:$AF$111,'マージン額 (運輸部門)'!AC$29)*'マージン額 (運輸部門)'!AC22</f>
        <v>0</v>
      </c>
      <c r="AD36" s="90">
        <f>INDEX(マージン率表!$AF$6:$AF$111,'マージン額 (運輸部門)'!AD$29)*'マージン額 (運輸部門)'!AD22</f>
        <v>0</v>
      </c>
      <c r="AE36" s="90">
        <f>INDEX(マージン率表!$AF$6:$AF$111,'マージン額 (運輸部門)'!AE$29)*'マージン額 (運輸部門)'!AE22</f>
        <v>0</v>
      </c>
      <c r="AF36" s="90">
        <f>INDEX(マージン率表!$AF$6:$AF$111,'マージン額 (運輸部門)'!AF$29)*'マージン額 (運輸部門)'!AF22</f>
        <v>0</v>
      </c>
      <c r="AG36" s="90">
        <f>INDEX(マージン率表!$AF$6:$AF$111,'マージン額 (運輸部門)'!AG$29)*'マージン額 (運輸部門)'!AG22</f>
        <v>0</v>
      </c>
      <c r="AH36" s="90">
        <f>INDEX(マージン率表!$AF$6:$AF$111,'マージン額 (運輸部門)'!AH$29)*'マージン額 (運輸部門)'!AH22</f>
        <v>0</v>
      </c>
      <c r="AI36" s="90">
        <f>INDEX(マージン率表!$AF$6:$AF$111,'マージン額 (運輸部門)'!AI$29)*'マージン額 (運輸部門)'!AI22</f>
        <v>0</v>
      </c>
      <c r="AJ36" s="90">
        <f>INDEX(マージン率表!$AF$6:$AF$111,'マージン額 (運輸部門)'!AJ$29)*'マージン額 (運輸部門)'!AJ22</f>
        <v>0</v>
      </c>
      <c r="AK36" s="90">
        <f>INDEX(マージン率表!$AF$6:$AF$111,'マージン額 (運輸部門)'!AK$29)*'マージン額 (運輸部門)'!AK22</f>
        <v>0</v>
      </c>
      <c r="AL36" s="90">
        <f>INDEX(マージン率表!$AF$6:$AF$111,'マージン額 (運輸部門)'!AL$29)*'マージン額 (運輸部門)'!AL22</f>
        <v>0</v>
      </c>
      <c r="AM36" s="90">
        <f>INDEX(マージン率表!$AF$6:$AF$111,'マージン額 (運輸部門)'!AM$29)*'マージン額 (運輸部門)'!AM22</f>
        <v>0</v>
      </c>
      <c r="AN36" s="90">
        <f>INDEX(マージン率表!$AF$6:$AF$111,'マージン額 (運輸部門)'!AN$29)*'マージン額 (運輸部門)'!AN22</f>
        <v>0</v>
      </c>
      <c r="AO36" s="90">
        <f>INDEX(マージン率表!$AF$6:$AF$111,'マージン額 (運輸部門)'!AO$29)*'マージン額 (運輸部門)'!AO22</f>
        <v>0</v>
      </c>
      <c r="AP36" s="90">
        <f>INDEX(マージン率表!$AF$6:$AF$111,'マージン額 (運輸部門)'!AP$29)*'マージン額 (運輸部門)'!AP22</f>
        <v>0</v>
      </c>
      <c r="AQ36" s="90">
        <f>INDEX(マージン率表!$AF$6:$AF$111,'マージン額 (運輸部門)'!AQ$29)*'マージン額 (運輸部門)'!AQ22</f>
        <v>0</v>
      </c>
      <c r="AR36" s="90">
        <f>INDEX(マージン率表!$AF$6:$AF$111,'マージン額 (運輸部門)'!AR$29)*'マージン額 (運輸部門)'!AR22</f>
        <v>0</v>
      </c>
      <c r="AS36" s="90">
        <f>INDEX(マージン率表!$AF$6:$AF$111,'マージン額 (運輸部門)'!AS$29)*'マージン額 (運輸部門)'!AS22</f>
        <v>0</v>
      </c>
      <c r="AT36" s="90">
        <f>INDEX(マージン率表!$AF$6:$AF$111,'マージン額 (運輸部門)'!AT$29)*'マージン額 (運輸部門)'!AT22</f>
        <v>0</v>
      </c>
      <c r="AU36" s="90">
        <f>INDEX(マージン率表!$AF$6:$AF$111,'マージン額 (運輸部門)'!AU$29)*'マージン額 (運輸部門)'!AU22</f>
        <v>0</v>
      </c>
      <c r="AV36" s="90">
        <f>INDEX(マージン率表!$AF$6:$AF$111,'マージン額 (運輸部門)'!AV$29)*'マージン額 (運輸部門)'!AV22</f>
        <v>0</v>
      </c>
      <c r="AW36" s="90">
        <f>INDEX(マージン率表!$AF$6:$AF$111,'マージン額 (運輸部門)'!AW$29)*'マージン額 (運輸部門)'!AW22</f>
        <v>0</v>
      </c>
      <c r="AX36" s="90">
        <f>INDEX(マージン率表!$AF$6:$AF$111,'マージン額 (運輸部門)'!AX$29)*'マージン額 (運輸部門)'!AX22</f>
        <v>0</v>
      </c>
      <c r="AY36" s="90">
        <f>INDEX(マージン率表!$AF$6:$AF$111,'マージン額 (運輸部門)'!AY$29)*'マージン額 (運輸部門)'!AY22</f>
        <v>0</v>
      </c>
      <c r="AZ36" s="90">
        <f>INDEX(マージン率表!$AF$6:$AF$111,'マージン額 (運輸部門)'!AZ$29)*'マージン額 (運輸部門)'!AZ22</f>
        <v>0</v>
      </c>
      <c r="BA36" s="90">
        <f>INDEX(マージン率表!$AF$6:$AF$111,'マージン額 (運輸部門)'!BA$29)*'マージン額 (運輸部門)'!BA22</f>
        <v>0</v>
      </c>
      <c r="BB36" s="90">
        <f>INDEX(マージン率表!$AF$6:$AF$111,'マージン額 (運輸部門)'!BB$29)*'マージン額 (運輸部門)'!BB22</f>
        <v>0</v>
      </c>
      <c r="BC36" s="90">
        <f>INDEX(マージン率表!$AF$6:$AF$111,'マージン額 (運輸部門)'!BC$29)*'マージン額 (運輸部門)'!BC22</f>
        <v>0</v>
      </c>
      <c r="BD36" s="90">
        <f>INDEX(マージン率表!$AF$6:$AF$111,'マージン額 (運輸部門)'!BD$29)*'マージン額 (運輸部門)'!BD22</f>
        <v>0</v>
      </c>
      <c r="BE36" s="90">
        <f>INDEX(マージン率表!$AF$6:$AF$111,'マージン額 (運輸部門)'!BE$29)*'マージン額 (運輸部門)'!BE22</f>
        <v>0</v>
      </c>
      <c r="BF36" s="90">
        <f>INDEX(マージン率表!$AF$6:$AF$111,'マージン額 (運輸部門)'!BF$29)*'マージン額 (運輸部門)'!BF22</f>
        <v>0</v>
      </c>
      <c r="BG36" s="90">
        <f>INDEX(マージン率表!$AF$6:$AF$111,'マージン額 (運輸部門)'!BG$29)*'マージン額 (運輸部門)'!BG22</f>
        <v>0</v>
      </c>
      <c r="BH36" s="90">
        <f>INDEX(マージン率表!$AF$6:$AF$111,'マージン額 (運輸部門)'!BH$29)*'マージン額 (運輸部門)'!BH22</f>
        <v>0</v>
      </c>
      <c r="BI36" s="90">
        <f>INDEX(マージン率表!$AF$6:$AF$111,'マージン額 (運輸部門)'!BI$29)*'マージン額 (運輸部門)'!BI22</f>
        <v>0</v>
      </c>
      <c r="BJ36" s="90">
        <f>INDEX(マージン率表!$AF$6:$AF$111,'マージン額 (運輸部門)'!BJ$29)*'マージン額 (運輸部門)'!BJ22</f>
        <v>0</v>
      </c>
      <c r="BK36" s="90">
        <f>INDEX(マージン率表!$AF$6:$AF$111,'マージン額 (運輸部門)'!BK$29)*'マージン額 (運輸部門)'!BK22</f>
        <v>0</v>
      </c>
      <c r="BL36" s="90">
        <f>INDEX(マージン率表!$AF$6:$AF$111,'マージン額 (運輸部門)'!BL$29)*'マージン額 (運輸部門)'!BL22</f>
        <v>0</v>
      </c>
      <c r="BM36" s="90">
        <f>INDEX(マージン率表!$AF$6:$AF$111,'マージン額 (運輸部門)'!BM$29)*'マージン額 (運輸部門)'!BM22</f>
        <v>0</v>
      </c>
      <c r="BN36" s="90">
        <f>INDEX(マージン率表!$AF$6:$AF$111,'マージン額 (運輸部門)'!BN$29)*'マージン額 (運輸部門)'!BN22</f>
        <v>0</v>
      </c>
      <c r="BO36" s="90">
        <f>INDEX(マージン率表!$AF$6:$AF$111,'マージン額 (運輸部門)'!BO$29)*'マージン額 (運輸部門)'!BO22</f>
        <v>0</v>
      </c>
      <c r="BP36" s="90">
        <f>INDEX(マージン率表!$AF$6:$AF$111,'マージン額 (運輸部門)'!BP$29)*'マージン額 (運輸部門)'!BP22</f>
        <v>0</v>
      </c>
      <c r="BQ36" s="90">
        <f>INDEX(マージン率表!$AF$6:$AF$111,'マージン額 (運輸部門)'!BQ$29)*'マージン額 (運輸部門)'!BQ22</f>
        <v>0</v>
      </c>
      <c r="BR36" s="90">
        <f>INDEX(マージン率表!$AF$6:$AF$111,'マージン額 (運輸部門)'!BR$29)*'マージン額 (運輸部門)'!BR22</f>
        <v>0</v>
      </c>
      <c r="BS36" s="90">
        <f>INDEX(マージン率表!$AF$6:$AF$111,'マージン額 (運輸部門)'!BS$29)*'マージン額 (運輸部門)'!BS22</f>
        <v>0</v>
      </c>
      <c r="BT36" s="90">
        <f>INDEX(マージン率表!$AF$6:$AF$111,'マージン額 (運輸部門)'!BT$29)*'マージン額 (運輸部門)'!BT22</f>
        <v>0</v>
      </c>
      <c r="BU36" s="90">
        <f>INDEX(マージン率表!$AF$6:$AF$111,'マージン額 (運輸部門)'!BU$29)*'マージン額 (運輸部門)'!BU22</f>
        <v>0</v>
      </c>
      <c r="BV36" s="90">
        <f>INDEX(マージン率表!$AF$6:$AF$111,'マージン額 (運輸部門)'!BV$29)*'マージン額 (運輸部門)'!BV22</f>
        <v>0</v>
      </c>
      <c r="BW36" s="90">
        <f>INDEX(マージン率表!$AF$6:$AF$111,'マージン額 (運輸部門)'!BW$29)*'マージン額 (運輸部門)'!BW22</f>
        <v>0</v>
      </c>
      <c r="BX36" s="90">
        <f>INDEX(マージン率表!$AF$6:$AF$111,'マージン額 (運輸部門)'!BX$29)*'マージン額 (運輸部門)'!BX22</f>
        <v>0</v>
      </c>
      <c r="BY36" s="90">
        <f>INDEX(マージン率表!$AF$6:$AF$111,'マージン額 (運輸部門)'!BY$29)*'マージン額 (運輸部門)'!BY22</f>
        <v>0</v>
      </c>
      <c r="BZ36" s="90">
        <f>INDEX(マージン率表!$AF$6:$AF$111,'マージン額 (運輸部門)'!BZ$29)*'マージン額 (運輸部門)'!BZ22</f>
        <v>0</v>
      </c>
      <c r="CA36" s="90">
        <f>INDEX(マージン率表!$AF$6:$AF$111,'マージン額 (運輸部門)'!CA$29)*'マージン額 (運輸部門)'!CA22</f>
        <v>0</v>
      </c>
      <c r="CB36" s="90">
        <f>INDEX(マージン率表!$AF$6:$AF$111,'マージン額 (運輸部門)'!CB$29)*'マージン額 (運輸部門)'!CB22</f>
        <v>0</v>
      </c>
      <c r="CC36" s="90">
        <f>INDEX(マージン率表!$AF$6:$AF$111,'マージン額 (運輸部門)'!CC$29)*'マージン額 (運輸部門)'!CC22</f>
        <v>0</v>
      </c>
      <c r="CD36" s="90">
        <f>INDEX(マージン率表!$AF$6:$AF$111,'マージン額 (運輸部門)'!CD$29)*'マージン額 (運輸部門)'!CD22</f>
        <v>0</v>
      </c>
      <c r="CE36" s="90">
        <f>INDEX(マージン率表!$AF$6:$AF$111,'マージン額 (運輸部門)'!CE$29)*'マージン額 (運輸部門)'!CE22</f>
        <v>0</v>
      </c>
      <c r="CF36" s="90">
        <f>INDEX(マージン率表!$AF$6:$AF$111,'マージン額 (運輸部門)'!CF$29)*'マージン額 (運輸部門)'!CF22</f>
        <v>0</v>
      </c>
      <c r="CG36" s="90">
        <f>INDEX(マージン率表!$AF$6:$AF$111,'マージン額 (運輸部門)'!CG$29)*'マージン額 (運輸部門)'!CG22</f>
        <v>0</v>
      </c>
      <c r="CH36" s="90">
        <f>INDEX(マージン率表!$AF$6:$AF$111,'マージン額 (運輸部門)'!CH$29)*'マージン額 (運輸部門)'!CH22</f>
        <v>0</v>
      </c>
      <c r="CI36" s="90">
        <f>INDEX(マージン率表!$AF$6:$AF$111,'マージン額 (運輸部門)'!CI$29)*'マージン額 (運輸部門)'!CI22</f>
        <v>0</v>
      </c>
      <c r="CJ36" s="90">
        <f>INDEX(マージン率表!$AF$6:$AF$111,'マージン額 (運輸部門)'!CJ$29)*'マージン額 (運輸部門)'!CJ22</f>
        <v>0</v>
      </c>
      <c r="CK36" s="90">
        <f>INDEX(マージン率表!$AF$6:$AF$111,'マージン額 (運輸部門)'!CK$29)*'マージン額 (運輸部門)'!CK22</f>
        <v>0</v>
      </c>
      <c r="CL36" s="90">
        <f>INDEX(マージン率表!$AF$6:$AF$111,'マージン額 (運輸部門)'!CL$29)*'マージン額 (運輸部門)'!CL22</f>
        <v>0</v>
      </c>
      <c r="CM36" s="90">
        <f>INDEX(マージン率表!$AF$6:$AF$111,'マージン額 (運輸部門)'!CM$29)*'マージン額 (運輸部門)'!CM22</f>
        <v>0</v>
      </c>
      <c r="CN36" s="90">
        <f>INDEX(マージン率表!$AF$6:$AF$111,'マージン額 (運輸部門)'!CN$29)*'マージン額 (運輸部門)'!CN22</f>
        <v>0</v>
      </c>
      <c r="CO36" s="90">
        <f>INDEX(マージン率表!$AF$6:$AF$111,'マージン額 (運輸部門)'!CO$29)*'マージン額 (運輸部門)'!CO22</f>
        <v>0</v>
      </c>
      <c r="CP36" s="90">
        <f>INDEX(マージン率表!$AF$6:$AF$111,'マージン額 (運輸部門)'!CP$29)*'マージン額 (運輸部門)'!CP22</f>
        <v>0</v>
      </c>
      <c r="CQ36" s="90">
        <f>INDEX(マージン率表!$AF$6:$AF$111,'マージン額 (運輸部門)'!CQ$29)*'マージン額 (運輸部門)'!CQ22</f>
        <v>0</v>
      </c>
      <c r="CR36" s="90">
        <f>INDEX(マージン率表!$AF$6:$AF$111,'マージン額 (運輸部門)'!CR$29)*'マージン額 (運輸部門)'!CR22</f>
        <v>0</v>
      </c>
      <c r="CS36" s="90">
        <f>INDEX(マージン率表!$AF$6:$AF$111,'マージン額 (運輸部門)'!CS$29)*'マージン額 (運輸部門)'!CS22</f>
        <v>0</v>
      </c>
      <c r="CT36" s="90">
        <f>INDEX(マージン率表!$AF$6:$AF$111,'マージン額 (運輸部門)'!CT$29)*'マージン額 (運輸部門)'!CT22</f>
        <v>0</v>
      </c>
      <c r="CU36" s="90">
        <f>INDEX(マージン率表!$AF$6:$AF$111,'マージン額 (運輸部門)'!CU$29)*'マージン額 (運輸部門)'!CU22</f>
        <v>0</v>
      </c>
      <c r="CV36" s="90">
        <f>INDEX(マージン率表!$AF$6:$AF$111,'マージン額 (運輸部門)'!CV$29)*'マージン額 (運輸部門)'!CV22</f>
        <v>0</v>
      </c>
      <c r="CW36" s="90">
        <f>INDEX(マージン率表!$AF$6:$AF$111,'マージン額 (運輸部門)'!CW$29)*'マージン額 (運輸部門)'!CW22</f>
        <v>0</v>
      </c>
      <c r="CX36" s="90">
        <f>INDEX(マージン率表!$AF$6:$AF$111,'マージン額 (運輸部門)'!CX$29)*'マージン額 (運輸部門)'!CX22</f>
        <v>0</v>
      </c>
      <c r="CY36" s="90">
        <f>INDEX(マージン率表!$AF$6:$AF$111,'マージン額 (運輸部門)'!CY$29)*'マージン額 (運輸部門)'!CY22</f>
        <v>0</v>
      </c>
      <c r="CZ36" s="90">
        <f>INDEX(マージン率表!$AF$6:$AF$111,'マージン額 (運輸部門)'!CZ$29)*'マージン額 (運輸部門)'!CZ22</f>
        <v>0</v>
      </c>
      <c r="DA36" s="90">
        <f>INDEX(マージン率表!$AF$6:$AF$111,'マージン額 (運輸部門)'!DA$29)*'マージン額 (運輸部門)'!DA22</f>
        <v>0</v>
      </c>
      <c r="DB36" s="90">
        <f>INDEX(マージン率表!$AF$6:$AF$111,'マージン額 (運輸部門)'!DB$29)*'マージン額 (運輸部門)'!DB22</f>
        <v>0</v>
      </c>
      <c r="DC36" s="90">
        <f>INDEX(マージン率表!$AF$6:$AF$111,'マージン額 (運輸部門)'!DC$29)*'マージン額 (運輸部門)'!DC22</f>
        <v>0</v>
      </c>
      <c r="DD36" s="85">
        <f t="shared" si="40"/>
        <v>0</v>
      </c>
      <c r="DE36" s="113">
        <f>自給率表!C83</f>
        <v>5.7141934737791056E-2</v>
      </c>
      <c r="DF36" s="320">
        <f t="shared" si="41"/>
        <v>0</v>
      </c>
    </row>
    <row r="37" spans="1:110" x14ac:dyDescent="0.2">
      <c r="B37" s="111" t="s">
        <v>1957</v>
      </c>
      <c r="C37" s="90">
        <f>INDEX(マージン率表!$AF$6:$AF$111,'マージン額 (運輸部門)'!C$29)*'マージン額 (運輸部門)'!C23</f>
        <v>0</v>
      </c>
      <c r="D37" s="90">
        <f>INDEX(マージン率表!$AF$6:$AF$111,'マージン額 (運輸部門)'!D$29)*'マージン額 (運輸部門)'!D23</f>
        <v>0</v>
      </c>
      <c r="E37" s="90">
        <f>INDEX(マージン率表!$AF$6:$AF$111,'マージン額 (運輸部門)'!E$29)*'マージン額 (運輸部門)'!E23</f>
        <v>0</v>
      </c>
      <c r="F37" s="90">
        <f>INDEX(マージン率表!$AF$6:$AF$111,'マージン額 (運輸部門)'!F$29)*'マージン額 (運輸部門)'!F23</f>
        <v>0</v>
      </c>
      <c r="G37" s="90">
        <f>INDEX(マージン率表!$AF$6:$AF$111,'マージン額 (運輸部門)'!G$29)*'マージン額 (運輸部門)'!G23</f>
        <v>0</v>
      </c>
      <c r="H37" s="90">
        <f>INDEX(マージン率表!$AF$6:$AF$111,'マージン額 (運輸部門)'!H$29)*'マージン額 (運輸部門)'!H23</f>
        <v>0</v>
      </c>
      <c r="I37" s="90">
        <f>INDEX(マージン率表!$AF$6:$AF$111,'マージン額 (運輸部門)'!I$29)*'マージン額 (運輸部門)'!I23</f>
        <v>0</v>
      </c>
      <c r="J37" s="90">
        <f>INDEX(マージン率表!$AF$6:$AF$111,'マージン額 (運輸部門)'!J$29)*'マージン額 (運輸部門)'!J23</f>
        <v>0</v>
      </c>
      <c r="K37" s="90">
        <f>INDEX(マージン率表!$AF$6:$AF$111,'マージン額 (運輸部門)'!K$29)*'マージン額 (運輸部門)'!K23</f>
        <v>0</v>
      </c>
      <c r="L37" s="90">
        <f>INDEX(マージン率表!$AF$6:$AF$111,'マージン額 (運輸部門)'!L$29)*'マージン額 (運輸部門)'!L23</f>
        <v>0</v>
      </c>
      <c r="M37" s="90">
        <f>INDEX(マージン率表!$AF$6:$AF$111,'マージン額 (運輸部門)'!M$29)*'マージン額 (運輸部門)'!M23</f>
        <v>0</v>
      </c>
      <c r="N37" s="90">
        <f>INDEX(マージン率表!$AF$6:$AF$111,'マージン額 (運輸部門)'!N$29)*'マージン額 (運輸部門)'!N23</f>
        <v>0</v>
      </c>
      <c r="O37" s="90">
        <f>INDEX(マージン率表!$AF$6:$AF$111,'マージン額 (運輸部門)'!O$29)*'マージン額 (運輸部門)'!O23</f>
        <v>0</v>
      </c>
      <c r="P37" s="90">
        <f>INDEX(マージン率表!$AF$6:$AF$111,'マージン額 (運輸部門)'!P$29)*'マージン額 (運輸部門)'!P23</f>
        <v>0</v>
      </c>
      <c r="Q37" s="90">
        <f>INDEX(マージン率表!$AF$6:$AF$111,'マージン額 (運輸部門)'!Q$29)*'マージン額 (運輸部門)'!Q23</f>
        <v>0</v>
      </c>
      <c r="R37" s="90">
        <f>INDEX(マージン率表!$AF$6:$AF$111,'マージン額 (運輸部門)'!R$29)*'マージン額 (運輸部門)'!R23</f>
        <v>0</v>
      </c>
      <c r="S37" s="90">
        <f>INDEX(マージン率表!$AF$6:$AF$111,'マージン額 (運輸部門)'!S$29)*'マージン額 (運輸部門)'!S23</f>
        <v>0</v>
      </c>
      <c r="T37" s="90">
        <f>INDEX(マージン率表!$AF$6:$AF$111,'マージン額 (運輸部門)'!T$29)*'マージン額 (運輸部門)'!T23</f>
        <v>0</v>
      </c>
      <c r="U37" s="90">
        <f>INDEX(マージン率表!$AF$6:$AF$111,'マージン額 (運輸部門)'!U$29)*'マージン額 (運輸部門)'!U23</f>
        <v>0</v>
      </c>
      <c r="V37" s="90">
        <f>INDEX(マージン率表!$AF$6:$AF$111,'マージン額 (運輸部門)'!V$29)*'マージン額 (運輸部門)'!V23</f>
        <v>0</v>
      </c>
      <c r="W37" s="90">
        <f>INDEX(マージン率表!$AF$6:$AF$111,'マージン額 (運輸部門)'!W$29)*'マージン額 (運輸部門)'!W23</f>
        <v>0</v>
      </c>
      <c r="X37" s="90">
        <f>INDEX(マージン率表!$AF$6:$AF$111,'マージン額 (運輸部門)'!X$29)*'マージン額 (運輸部門)'!X23</f>
        <v>0</v>
      </c>
      <c r="Y37" s="90">
        <f>INDEX(マージン率表!$AF$6:$AF$111,'マージン額 (運輸部門)'!Y$29)*'マージン額 (運輸部門)'!Y23</f>
        <v>0</v>
      </c>
      <c r="Z37" s="90">
        <f>INDEX(マージン率表!$AF$6:$AF$111,'マージン額 (運輸部門)'!Z$29)*'マージン額 (運輸部門)'!Z23</f>
        <v>0</v>
      </c>
      <c r="AA37" s="90">
        <f>INDEX(マージン率表!$AF$6:$AF$111,'マージン額 (運輸部門)'!AA$29)*'マージン額 (運輸部門)'!AA23</f>
        <v>0</v>
      </c>
      <c r="AB37" s="90">
        <f>INDEX(マージン率表!$AF$6:$AF$111,'マージン額 (運輸部門)'!AB$29)*'マージン額 (運輸部門)'!AB23</f>
        <v>0</v>
      </c>
      <c r="AC37" s="90">
        <f>INDEX(マージン率表!$AF$6:$AF$111,'マージン額 (運輸部門)'!AC$29)*'マージン額 (運輸部門)'!AC23</f>
        <v>0</v>
      </c>
      <c r="AD37" s="90">
        <f>INDEX(マージン率表!$AF$6:$AF$111,'マージン額 (運輸部門)'!AD$29)*'マージン額 (運輸部門)'!AD23</f>
        <v>0</v>
      </c>
      <c r="AE37" s="90">
        <f>INDEX(マージン率表!$AF$6:$AF$111,'マージン額 (運輸部門)'!AE$29)*'マージン額 (運輸部門)'!AE23</f>
        <v>0</v>
      </c>
      <c r="AF37" s="90">
        <f>INDEX(マージン率表!$AF$6:$AF$111,'マージン額 (運輸部門)'!AF$29)*'マージン額 (運輸部門)'!AF23</f>
        <v>0</v>
      </c>
      <c r="AG37" s="90">
        <f>INDEX(マージン率表!$AF$6:$AF$111,'マージン額 (運輸部門)'!AG$29)*'マージン額 (運輸部門)'!AG23</f>
        <v>0</v>
      </c>
      <c r="AH37" s="90">
        <f>INDEX(マージン率表!$AF$6:$AF$111,'マージン額 (運輸部門)'!AH$29)*'マージン額 (運輸部門)'!AH23</f>
        <v>0</v>
      </c>
      <c r="AI37" s="90">
        <f>INDEX(マージン率表!$AF$6:$AF$111,'マージン額 (運輸部門)'!AI$29)*'マージン額 (運輸部門)'!AI23</f>
        <v>0</v>
      </c>
      <c r="AJ37" s="90">
        <f>INDEX(マージン率表!$AF$6:$AF$111,'マージン額 (運輸部門)'!AJ$29)*'マージン額 (運輸部門)'!AJ23</f>
        <v>0</v>
      </c>
      <c r="AK37" s="90">
        <f>INDEX(マージン率表!$AF$6:$AF$111,'マージン額 (運輸部門)'!AK$29)*'マージン額 (運輸部門)'!AK23</f>
        <v>0</v>
      </c>
      <c r="AL37" s="90">
        <f>INDEX(マージン率表!$AF$6:$AF$111,'マージン額 (運輸部門)'!AL$29)*'マージン額 (運輸部門)'!AL23</f>
        <v>0</v>
      </c>
      <c r="AM37" s="90">
        <f>INDEX(マージン率表!$AF$6:$AF$111,'マージン額 (運輸部門)'!AM$29)*'マージン額 (運輸部門)'!AM23</f>
        <v>0</v>
      </c>
      <c r="AN37" s="90">
        <f>INDEX(マージン率表!$AF$6:$AF$111,'マージン額 (運輸部門)'!AN$29)*'マージン額 (運輸部門)'!AN23</f>
        <v>0</v>
      </c>
      <c r="AO37" s="90">
        <f>INDEX(マージン率表!$AF$6:$AF$111,'マージン額 (運輸部門)'!AO$29)*'マージン額 (運輸部門)'!AO23</f>
        <v>0</v>
      </c>
      <c r="AP37" s="90">
        <f>INDEX(マージン率表!$AF$6:$AF$111,'マージン額 (運輸部門)'!AP$29)*'マージン額 (運輸部門)'!AP23</f>
        <v>0</v>
      </c>
      <c r="AQ37" s="90">
        <f>INDEX(マージン率表!$AF$6:$AF$111,'マージン額 (運輸部門)'!AQ$29)*'マージン額 (運輸部門)'!AQ23</f>
        <v>0</v>
      </c>
      <c r="AR37" s="90">
        <f>INDEX(マージン率表!$AF$6:$AF$111,'マージン額 (運輸部門)'!AR$29)*'マージン額 (運輸部門)'!AR23</f>
        <v>0</v>
      </c>
      <c r="AS37" s="90">
        <f>INDEX(マージン率表!$AF$6:$AF$111,'マージン額 (運輸部門)'!AS$29)*'マージン額 (運輸部門)'!AS23</f>
        <v>0</v>
      </c>
      <c r="AT37" s="90">
        <f>INDEX(マージン率表!$AF$6:$AF$111,'マージン額 (運輸部門)'!AT$29)*'マージン額 (運輸部門)'!AT23</f>
        <v>0</v>
      </c>
      <c r="AU37" s="90">
        <f>INDEX(マージン率表!$AF$6:$AF$111,'マージン額 (運輸部門)'!AU$29)*'マージン額 (運輸部門)'!AU23</f>
        <v>0</v>
      </c>
      <c r="AV37" s="90">
        <f>INDEX(マージン率表!$AF$6:$AF$111,'マージン額 (運輸部門)'!AV$29)*'マージン額 (運輸部門)'!AV23</f>
        <v>0</v>
      </c>
      <c r="AW37" s="90">
        <f>INDEX(マージン率表!$AF$6:$AF$111,'マージン額 (運輸部門)'!AW$29)*'マージン額 (運輸部門)'!AW23</f>
        <v>0</v>
      </c>
      <c r="AX37" s="90">
        <f>INDEX(マージン率表!$AF$6:$AF$111,'マージン額 (運輸部門)'!AX$29)*'マージン額 (運輸部門)'!AX23</f>
        <v>0</v>
      </c>
      <c r="AY37" s="90">
        <f>INDEX(マージン率表!$AF$6:$AF$111,'マージン額 (運輸部門)'!AY$29)*'マージン額 (運輸部門)'!AY23</f>
        <v>0</v>
      </c>
      <c r="AZ37" s="90">
        <f>INDEX(マージン率表!$AF$6:$AF$111,'マージン額 (運輸部門)'!AZ$29)*'マージン額 (運輸部門)'!AZ23</f>
        <v>0</v>
      </c>
      <c r="BA37" s="90">
        <f>INDEX(マージン率表!$AF$6:$AF$111,'マージン額 (運輸部門)'!BA$29)*'マージン額 (運輸部門)'!BA23</f>
        <v>0</v>
      </c>
      <c r="BB37" s="90">
        <f>INDEX(マージン率表!$AF$6:$AF$111,'マージン額 (運輸部門)'!BB$29)*'マージン額 (運輸部門)'!BB23</f>
        <v>0</v>
      </c>
      <c r="BC37" s="90">
        <f>INDEX(マージン率表!$AF$6:$AF$111,'マージン額 (運輸部門)'!BC$29)*'マージン額 (運輸部門)'!BC23</f>
        <v>0</v>
      </c>
      <c r="BD37" s="90">
        <f>INDEX(マージン率表!$AF$6:$AF$111,'マージン額 (運輸部門)'!BD$29)*'マージン額 (運輸部門)'!BD23</f>
        <v>0</v>
      </c>
      <c r="BE37" s="90">
        <f>INDEX(マージン率表!$AF$6:$AF$111,'マージン額 (運輸部門)'!BE$29)*'マージン額 (運輸部門)'!BE23</f>
        <v>0</v>
      </c>
      <c r="BF37" s="90">
        <f>INDEX(マージン率表!$AF$6:$AF$111,'マージン額 (運輸部門)'!BF$29)*'マージン額 (運輸部門)'!BF23</f>
        <v>0</v>
      </c>
      <c r="BG37" s="90">
        <f>INDEX(マージン率表!$AF$6:$AF$111,'マージン額 (運輸部門)'!BG$29)*'マージン額 (運輸部門)'!BG23</f>
        <v>0</v>
      </c>
      <c r="BH37" s="90">
        <f>INDEX(マージン率表!$AF$6:$AF$111,'マージン額 (運輸部門)'!BH$29)*'マージン額 (運輸部門)'!BH23</f>
        <v>0</v>
      </c>
      <c r="BI37" s="90">
        <f>INDEX(マージン率表!$AF$6:$AF$111,'マージン額 (運輸部門)'!BI$29)*'マージン額 (運輸部門)'!BI23</f>
        <v>0</v>
      </c>
      <c r="BJ37" s="90">
        <f>INDEX(マージン率表!$AF$6:$AF$111,'マージン額 (運輸部門)'!BJ$29)*'マージン額 (運輸部門)'!BJ23</f>
        <v>0</v>
      </c>
      <c r="BK37" s="90">
        <f>INDEX(マージン率表!$AF$6:$AF$111,'マージン額 (運輸部門)'!BK$29)*'マージン額 (運輸部門)'!BK23</f>
        <v>0</v>
      </c>
      <c r="BL37" s="90">
        <f>INDEX(マージン率表!$AF$6:$AF$111,'マージン額 (運輸部門)'!BL$29)*'マージン額 (運輸部門)'!BL23</f>
        <v>0</v>
      </c>
      <c r="BM37" s="90">
        <f>INDEX(マージン率表!$AF$6:$AF$111,'マージン額 (運輸部門)'!BM$29)*'マージン額 (運輸部門)'!BM23</f>
        <v>0</v>
      </c>
      <c r="BN37" s="90">
        <f>INDEX(マージン率表!$AF$6:$AF$111,'マージン額 (運輸部門)'!BN$29)*'マージン額 (運輸部門)'!BN23</f>
        <v>0</v>
      </c>
      <c r="BO37" s="90">
        <f>INDEX(マージン率表!$AF$6:$AF$111,'マージン額 (運輸部門)'!BO$29)*'マージン額 (運輸部門)'!BO23</f>
        <v>0</v>
      </c>
      <c r="BP37" s="90">
        <f>INDEX(マージン率表!$AF$6:$AF$111,'マージン額 (運輸部門)'!BP$29)*'マージン額 (運輸部門)'!BP23</f>
        <v>0</v>
      </c>
      <c r="BQ37" s="90">
        <f>INDEX(マージン率表!$AF$6:$AF$111,'マージン額 (運輸部門)'!BQ$29)*'マージン額 (運輸部門)'!BQ23</f>
        <v>0</v>
      </c>
      <c r="BR37" s="90">
        <f>INDEX(マージン率表!$AF$6:$AF$111,'マージン額 (運輸部門)'!BR$29)*'マージン額 (運輸部門)'!BR23</f>
        <v>0</v>
      </c>
      <c r="BS37" s="90">
        <f>INDEX(マージン率表!$AF$6:$AF$111,'マージン額 (運輸部門)'!BS$29)*'マージン額 (運輸部門)'!BS23</f>
        <v>0</v>
      </c>
      <c r="BT37" s="90">
        <f>INDEX(マージン率表!$AF$6:$AF$111,'マージン額 (運輸部門)'!BT$29)*'マージン額 (運輸部門)'!BT23</f>
        <v>0</v>
      </c>
      <c r="BU37" s="90">
        <f>INDEX(マージン率表!$AF$6:$AF$111,'マージン額 (運輸部門)'!BU$29)*'マージン額 (運輸部門)'!BU23</f>
        <v>0</v>
      </c>
      <c r="BV37" s="90">
        <f>INDEX(マージン率表!$AF$6:$AF$111,'マージン額 (運輸部門)'!BV$29)*'マージン額 (運輸部門)'!BV23</f>
        <v>0</v>
      </c>
      <c r="BW37" s="90">
        <f>INDEX(マージン率表!$AF$6:$AF$111,'マージン額 (運輸部門)'!BW$29)*'マージン額 (運輸部門)'!BW23</f>
        <v>0</v>
      </c>
      <c r="BX37" s="90">
        <f>INDEX(マージン率表!$AF$6:$AF$111,'マージン額 (運輸部門)'!BX$29)*'マージン額 (運輸部門)'!BX23</f>
        <v>0</v>
      </c>
      <c r="BY37" s="90">
        <f>INDEX(マージン率表!$AF$6:$AF$111,'マージン額 (運輸部門)'!BY$29)*'マージン額 (運輸部門)'!BY23</f>
        <v>0</v>
      </c>
      <c r="BZ37" s="90">
        <f>INDEX(マージン率表!$AF$6:$AF$111,'マージン額 (運輸部門)'!BZ$29)*'マージン額 (運輸部門)'!BZ23</f>
        <v>0</v>
      </c>
      <c r="CA37" s="90">
        <f>INDEX(マージン率表!$AF$6:$AF$111,'マージン額 (運輸部門)'!CA$29)*'マージン額 (運輸部門)'!CA23</f>
        <v>0</v>
      </c>
      <c r="CB37" s="90">
        <f>INDEX(マージン率表!$AF$6:$AF$111,'マージン額 (運輸部門)'!CB$29)*'マージン額 (運輸部門)'!CB23</f>
        <v>0</v>
      </c>
      <c r="CC37" s="90">
        <f>INDEX(マージン率表!$AF$6:$AF$111,'マージン額 (運輸部門)'!CC$29)*'マージン額 (運輸部門)'!CC23</f>
        <v>0</v>
      </c>
      <c r="CD37" s="90">
        <f>INDEX(マージン率表!$AF$6:$AF$111,'マージン額 (運輸部門)'!CD$29)*'マージン額 (運輸部門)'!CD23</f>
        <v>0</v>
      </c>
      <c r="CE37" s="90">
        <f>INDEX(マージン率表!$AF$6:$AF$111,'マージン額 (運輸部門)'!CE$29)*'マージン額 (運輸部門)'!CE23</f>
        <v>0</v>
      </c>
      <c r="CF37" s="90">
        <f>INDEX(マージン率表!$AF$6:$AF$111,'マージン額 (運輸部門)'!CF$29)*'マージン額 (運輸部門)'!CF23</f>
        <v>0</v>
      </c>
      <c r="CG37" s="90">
        <f>INDEX(マージン率表!$AF$6:$AF$111,'マージン額 (運輸部門)'!CG$29)*'マージン額 (運輸部門)'!CG23</f>
        <v>0</v>
      </c>
      <c r="CH37" s="90">
        <f>INDEX(マージン率表!$AF$6:$AF$111,'マージン額 (運輸部門)'!CH$29)*'マージン額 (運輸部門)'!CH23</f>
        <v>0</v>
      </c>
      <c r="CI37" s="90">
        <f>INDEX(マージン率表!$AF$6:$AF$111,'マージン額 (運輸部門)'!CI$29)*'マージン額 (運輸部門)'!CI23</f>
        <v>0</v>
      </c>
      <c r="CJ37" s="90">
        <f>INDEX(マージン率表!$AF$6:$AF$111,'マージン額 (運輸部門)'!CJ$29)*'マージン額 (運輸部門)'!CJ23</f>
        <v>0</v>
      </c>
      <c r="CK37" s="90">
        <f>INDEX(マージン率表!$AF$6:$AF$111,'マージン額 (運輸部門)'!CK$29)*'マージン額 (運輸部門)'!CK23</f>
        <v>0</v>
      </c>
      <c r="CL37" s="90">
        <f>INDEX(マージン率表!$AF$6:$AF$111,'マージン額 (運輸部門)'!CL$29)*'マージン額 (運輸部門)'!CL23</f>
        <v>0</v>
      </c>
      <c r="CM37" s="90">
        <f>INDEX(マージン率表!$AF$6:$AF$111,'マージン額 (運輸部門)'!CM$29)*'マージン額 (運輸部門)'!CM23</f>
        <v>0</v>
      </c>
      <c r="CN37" s="90">
        <f>INDEX(マージン率表!$AF$6:$AF$111,'マージン額 (運輸部門)'!CN$29)*'マージン額 (運輸部門)'!CN23</f>
        <v>0</v>
      </c>
      <c r="CO37" s="90">
        <f>INDEX(マージン率表!$AF$6:$AF$111,'マージン額 (運輸部門)'!CO$29)*'マージン額 (運輸部門)'!CO23</f>
        <v>0</v>
      </c>
      <c r="CP37" s="90">
        <f>INDEX(マージン率表!$AF$6:$AF$111,'マージン額 (運輸部門)'!CP$29)*'マージン額 (運輸部門)'!CP23</f>
        <v>0</v>
      </c>
      <c r="CQ37" s="90">
        <f>INDEX(マージン率表!$AF$6:$AF$111,'マージン額 (運輸部門)'!CQ$29)*'マージン額 (運輸部門)'!CQ23</f>
        <v>0</v>
      </c>
      <c r="CR37" s="90">
        <f>INDEX(マージン率表!$AF$6:$AF$111,'マージン額 (運輸部門)'!CR$29)*'マージン額 (運輸部門)'!CR23</f>
        <v>0</v>
      </c>
      <c r="CS37" s="90">
        <f>INDEX(マージン率表!$AF$6:$AF$111,'マージン額 (運輸部門)'!CS$29)*'マージン額 (運輸部門)'!CS23</f>
        <v>0</v>
      </c>
      <c r="CT37" s="90">
        <f>INDEX(マージン率表!$AF$6:$AF$111,'マージン額 (運輸部門)'!CT$29)*'マージン額 (運輸部門)'!CT23</f>
        <v>0</v>
      </c>
      <c r="CU37" s="90">
        <f>INDEX(マージン率表!$AF$6:$AF$111,'マージン額 (運輸部門)'!CU$29)*'マージン額 (運輸部門)'!CU23</f>
        <v>0</v>
      </c>
      <c r="CV37" s="90">
        <f>INDEX(マージン率表!$AF$6:$AF$111,'マージン額 (運輸部門)'!CV$29)*'マージン額 (運輸部門)'!CV23</f>
        <v>0</v>
      </c>
      <c r="CW37" s="90">
        <f>INDEX(マージン率表!$AF$6:$AF$111,'マージン額 (運輸部門)'!CW$29)*'マージン額 (運輸部門)'!CW23</f>
        <v>0</v>
      </c>
      <c r="CX37" s="90">
        <f>INDEX(マージン率表!$AF$6:$AF$111,'マージン額 (運輸部門)'!CX$29)*'マージン額 (運輸部門)'!CX23</f>
        <v>0</v>
      </c>
      <c r="CY37" s="90">
        <f>INDEX(マージン率表!$AF$6:$AF$111,'マージン額 (運輸部門)'!CY$29)*'マージン額 (運輸部門)'!CY23</f>
        <v>0</v>
      </c>
      <c r="CZ37" s="90">
        <f>INDEX(マージン率表!$AF$6:$AF$111,'マージン額 (運輸部門)'!CZ$29)*'マージン額 (運輸部門)'!CZ23</f>
        <v>0</v>
      </c>
      <c r="DA37" s="90">
        <f>INDEX(マージン率表!$AF$6:$AF$111,'マージン額 (運輸部門)'!DA$29)*'マージン額 (運輸部門)'!DA23</f>
        <v>0</v>
      </c>
      <c r="DB37" s="90">
        <f>INDEX(マージン率表!$AF$6:$AF$111,'マージン額 (運輸部門)'!DB$29)*'マージン額 (運輸部門)'!DB23</f>
        <v>0</v>
      </c>
      <c r="DC37" s="90">
        <f>INDEX(マージン率表!$AF$6:$AF$111,'マージン額 (運輸部門)'!DC$29)*'マージン額 (運輸部門)'!DC23</f>
        <v>0</v>
      </c>
      <c r="DD37" s="85">
        <f t="shared" si="40"/>
        <v>0</v>
      </c>
      <c r="DE37" s="113">
        <f>自給率表!C84</f>
        <v>0.14070539981880514</v>
      </c>
      <c r="DF37" s="320">
        <f t="shared" si="41"/>
        <v>0</v>
      </c>
    </row>
    <row r="38" spans="1:110" x14ac:dyDescent="0.2">
      <c r="B38" s="111" t="s">
        <v>1958</v>
      </c>
      <c r="C38" s="90">
        <f>INDEX(マージン率表!$AF$6:$AF$111,'マージン額 (運輸部門)'!C$29)*'マージン額 (運輸部門)'!C24</f>
        <v>0</v>
      </c>
      <c r="D38" s="90">
        <f>INDEX(マージン率表!$AF$6:$AF$111,'マージン額 (運輸部門)'!D$29)*'マージン額 (運輸部門)'!D24</f>
        <v>0</v>
      </c>
      <c r="E38" s="90">
        <f>INDEX(マージン率表!$AF$6:$AF$111,'マージン額 (運輸部門)'!E$29)*'マージン額 (運輸部門)'!E24</f>
        <v>0</v>
      </c>
      <c r="F38" s="90">
        <f>INDEX(マージン率表!$AF$6:$AF$111,'マージン額 (運輸部門)'!F$29)*'マージン額 (運輸部門)'!F24</f>
        <v>0</v>
      </c>
      <c r="G38" s="90">
        <f>INDEX(マージン率表!$AF$6:$AF$111,'マージン額 (運輸部門)'!G$29)*'マージン額 (運輸部門)'!G24</f>
        <v>0</v>
      </c>
      <c r="H38" s="90">
        <f>INDEX(マージン率表!$AF$6:$AF$111,'マージン額 (運輸部門)'!H$29)*'マージン額 (運輸部門)'!H24</f>
        <v>0</v>
      </c>
      <c r="I38" s="90">
        <f>INDEX(マージン率表!$AF$6:$AF$111,'マージン額 (運輸部門)'!I$29)*'マージン額 (運輸部門)'!I24</f>
        <v>0</v>
      </c>
      <c r="J38" s="90">
        <f>INDEX(マージン率表!$AF$6:$AF$111,'マージン額 (運輸部門)'!J$29)*'マージン額 (運輸部門)'!J24</f>
        <v>0</v>
      </c>
      <c r="K38" s="90">
        <f>INDEX(マージン率表!$AF$6:$AF$111,'マージン額 (運輸部門)'!K$29)*'マージン額 (運輸部門)'!K24</f>
        <v>0</v>
      </c>
      <c r="L38" s="90">
        <f>INDEX(マージン率表!$AF$6:$AF$111,'マージン額 (運輸部門)'!L$29)*'マージン額 (運輸部門)'!L24</f>
        <v>0</v>
      </c>
      <c r="M38" s="90">
        <f>INDEX(マージン率表!$AF$6:$AF$111,'マージン額 (運輸部門)'!M$29)*'マージン額 (運輸部門)'!M24</f>
        <v>0</v>
      </c>
      <c r="N38" s="90">
        <f>INDEX(マージン率表!$AF$6:$AF$111,'マージン額 (運輸部門)'!N$29)*'マージン額 (運輸部門)'!N24</f>
        <v>0</v>
      </c>
      <c r="O38" s="90">
        <f>INDEX(マージン率表!$AF$6:$AF$111,'マージン額 (運輸部門)'!O$29)*'マージン額 (運輸部門)'!O24</f>
        <v>0</v>
      </c>
      <c r="P38" s="90">
        <f>INDEX(マージン率表!$AF$6:$AF$111,'マージン額 (運輸部門)'!P$29)*'マージン額 (運輸部門)'!P24</f>
        <v>0</v>
      </c>
      <c r="Q38" s="90">
        <f>INDEX(マージン率表!$AF$6:$AF$111,'マージン額 (運輸部門)'!Q$29)*'マージン額 (運輸部門)'!Q24</f>
        <v>0</v>
      </c>
      <c r="R38" s="90">
        <f>INDEX(マージン率表!$AF$6:$AF$111,'マージン額 (運輸部門)'!R$29)*'マージン額 (運輸部門)'!R24</f>
        <v>0</v>
      </c>
      <c r="S38" s="90">
        <f>INDEX(マージン率表!$AF$6:$AF$111,'マージン額 (運輸部門)'!S$29)*'マージン額 (運輸部門)'!S24</f>
        <v>0</v>
      </c>
      <c r="T38" s="90">
        <f>INDEX(マージン率表!$AF$6:$AF$111,'マージン額 (運輸部門)'!T$29)*'マージン額 (運輸部門)'!T24</f>
        <v>0</v>
      </c>
      <c r="U38" s="90">
        <f>INDEX(マージン率表!$AF$6:$AF$111,'マージン額 (運輸部門)'!U$29)*'マージン額 (運輸部門)'!U24</f>
        <v>0</v>
      </c>
      <c r="V38" s="90">
        <f>INDEX(マージン率表!$AF$6:$AF$111,'マージン額 (運輸部門)'!V$29)*'マージン額 (運輸部門)'!V24</f>
        <v>0</v>
      </c>
      <c r="W38" s="90">
        <f>INDEX(マージン率表!$AF$6:$AF$111,'マージン額 (運輸部門)'!W$29)*'マージン額 (運輸部門)'!W24</f>
        <v>0</v>
      </c>
      <c r="X38" s="90">
        <f>INDEX(マージン率表!$AF$6:$AF$111,'マージン額 (運輸部門)'!X$29)*'マージン額 (運輸部門)'!X24</f>
        <v>0</v>
      </c>
      <c r="Y38" s="90">
        <f>INDEX(マージン率表!$AF$6:$AF$111,'マージン額 (運輸部門)'!Y$29)*'マージン額 (運輸部門)'!Y24</f>
        <v>0</v>
      </c>
      <c r="Z38" s="90">
        <f>INDEX(マージン率表!$AF$6:$AF$111,'マージン額 (運輸部門)'!Z$29)*'マージン額 (運輸部門)'!Z24</f>
        <v>0</v>
      </c>
      <c r="AA38" s="90">
        <f>INDEX(マージン率表!$AF$6:$AF$111,'マージン額 (運輸部門)'!AA$29)*'マージン額 (運輸部門)'!AA24</f>
        <v>0</v>
      </c>
      <c r="AB38" s="90">
        <f>INDEX(マージン率表!$AF$6:$AF$111,'マージン額 (運輸部門)'!AB$29)*'マージン額 (運輸部門)'!AB24</f>
        <v>0</v>
      </c>
      <c r="AC38" s="90">
        <f>INDEX(マージン率表!$AF$6:$AF$111,'マージン額 (運輸部門)'!AC$29)*'マージン額 (運輸部門)'!AC24</f>
        <v>0</v>
      </c>
      <c r="AD38" s="90">
        <f>INDEX(マージン率表!$AF$6:$AF$111,'マージン額 (運輸部門)'!AD$29)*'マージン額 (運輸部門)'!AD24</f>
        <v>0</v>
      </c>
      <c r="AE38" s="90">
        <f>INDEX(マージン率表!$AF$6:$AF$111,'マージン額 (運輸部門)'!AE$29)*'マージン額 (運輸部門)'!AE24</f>
        <v>0</v>
      </c>
      <c r="AF38" s="90">
        <f>INDEX(マージン率表!$AF$6:$AF$111,'マージン額 (運輸部門)'!AF$29)*'マージン額 (運輸部門)'!AF24</f>
        <v>0</v>
      </c>
      <c r="AG38" s="90">
        <f>INDEX(マージン率表!$AF$6:$AF$111,'マージン額 (運輸部門)'!AG$29)*'マージン額 (運輸部門)'!AG24</f>
        <v>0</v>
      </c>
      <c r="AH38" s="90">
        <f>INDEX(マージン率表!$AF$6:$AF$111,'マージン額 (運輸部門)'!AH$29)*'マージン額 (運輸部門)'!AH24</f>
        <v>0</v>
      </c>
      <c r="AI38" s="90">
        <f>INDEX(マージン率表!$AF$6:$AF$111,'マージン額 (運輸部門)'!AI$29)*'マージン額 (運輸部門)'!AI24</f>
        <v>0</v>
      </c>
      <c r="AJ38" s="90">
        <f>INDEX(マージン率表!$AF$6:$AF$111,'マージン額 (運輸部門)'!AJ$29)*'マージン額 (運輸部門)'!AJ24</f>
        <v>0</v>
      </c>
      <c r="AK38" s="90">
        <f>INDEX(マージン率表!$AF$6:$AF$111,'マージン額 (運輸部門)'!AK$29)*'マージン額 (運輸部門)'!AK24</f>
        <v>0</v>
      </c>
      <c r="AL38" s="90">
        <f>INDEX(マージン率表!$AF$6:$AF$111,'マージン額 (運輸部門)'!AL$29)*'マージン額 (運輸部門)'!AL24</f>
        <v>0</v>
      </c>
      <c r="AM38" s="90">
        <f>INDEX(マージン率表!$AF$6:$AF$111,'マージン額 (運輸部門)'!AM$29)*'マージン額 (運輸部門)'!AM24</f>
        <v>0</v>
      </c>
      <c r="AN38" s="90">
        <f>INDEX(マージン率表!$AF$6:$AF$111,'マージン額 (運輸部門)'!AN$29)*'マージン額 (運輸部門)'!AN24</f>
        <v>0</v>
      </c>
      <c r="AO38" s="90">
        <f>INDEX(マージン率表!$AF$6:$AF$111,'マージン額 (運輸部門)'!AO$29)*'マージン額 (運輸部門)'!AO24</f>
        <v>0</v>
      </c>
      <c r="AP38" s="90">
        <f>INDEX(マージン率表!$AF$6:$AF$111,'マージン額 (運輸部門)'!AP$29)*'マージン額 (運輸部門)'!AP24</f>
        <v>0</v>
      </c>
      <c r="AQ38" s="90">
        <f>INDEX(マージン率表!$AF$6:$AF$111,'マージン額 (運輸部門)'!AQ$29)*'マージン額 (運輸部門)'!AQ24</f>
        <v>0</v>
      </c>
      <c r="AR38" s="90">
        <f>INDEX(マージン率表!$AF$6:$AF$111,'マージン額 (運輸部門)'!AR$29)*'マージン額 (運輸部門)'!AR24</f>
        <v>0</v>
      </c>
      <c r="AS38" s="90">
        <f>INDEX(マージン率表!$AF$6:$AF$111,'マージン額 (運輸部門)'!AS$29)*'マージン額 (運輸部門)'!AS24</f>
        <v>0</v>
      </c>
      <c r="AT38" s="90">
        <f>INDEX(マージン率表!$AF$6:$AF$111,'マージン額 (運輸部門)'!AT$29)*'マージン額 (運輸部門)'!AT24</f>
        <v>0</v>
      </c>
      <c r="AU38" s="90">
        <f>INDEX(マージン率表!$AF$6:$AF$111,'マージン額 (運輸部門)'!AU$29)*'マージン額 (運輸部門)'!AU24</f>
        <v>0</v>
      </c>
      <c r="AV38" s="90">
        <f>INDEX(マージン率表!$AF$6:$AF$111,'マージン額 (運輸部門)'!AV$29)*'マージン額 (運輸部門)'!AV24</f>
        <v>0</v>
      </c>
      <c r="AW38" s="90">
        <f>INDEX(マージン率表!$AF$6:$AF$111,'マージン額 (運輸部門)'!AW$29)*'マージン額 (運輸部門)'!AW24</f>
        <v>0</v>
      </c>
      <c r="AX38" s="90">
        <f>INDEX(マージン率表!$AF$6:$AF$111,'マージン額 (運輸部門)'!AX$29)*'マージン額 (運輸部門)'!AX24</f>
        <v>0</v>
      </c>
      <c r="AY38" s="90">
        <f>INDEX(マージン率表!$AF$6:$AF$111,'マージン額 (運輸部門)'!AY$29)*'マージン額 (運輸部門)'!AY24</f>
        <v>0</v>
      </c>
      <c r="AZ38" s="90">
        <f>INDEX(マージン率表!$AF$6:$AF$111,'マージン額 (運輸部門)'!AZ$29)*'マージン額 (運輸部門)'!AZ24</f>
        <v>0</v>
      </c>
      <c r="BA38" s="90">
        <f>INDEX(マージン率表!$AF$6:$AF$111,'マージン額 (運輸部門)'!BA$29)*'マージン額 (運輸部門)'!BA24</f>
        <v>0</v>
      </c>
      <c r="BB38" s="90">
        <f>INDEX(マージン率表!$AF$6:$AF$111,'マージン額 (運輸部門)'!BB$29)*'マージン額 (運輸部門)'!BB24</f>
        <v>0</v>
      </c>
      <c r="BC38" s="90">
        <f>INDEX(マージン率表!$AF$6:$AF$111,'マージン額 (運輸部門)'!BC$29)*'マージン額 (運輸部門)'!BC24</f>
        <v>0</v>
      </c>
      <c r="BD38" s="90">
        <f>INDEX(マージン率表!$AF$6:$AF$111,'マージン額 (運輸部門)'!BD$29)*'マージン額 (運輸部門)'!BD24</f>
        <v>0</v>
      </c>
      <c r="BE38" s="90">
        <f>INDEX(マージン率表!$AF$6:$AF$111,'マージン額 (運輸部門)'!BE$29)*'マージン額 (運輸部門)'!BE24</f>
        <v>0</v>
      </c>
      <c r="BF38" s="90">
        <f>INDEX(マージン率表!$AF$6:$AF$111,'マージン額 (運輸部門)'!BF$29)*'マージン額 (運輸部門)'!BF24</f>
        <v>0</v>
      </c>
      <c r="BG38" s="90">
        <f>INDEX(マージン率表!$AF$6:$AF$111,'マージン額 (運輸部門)'!BG$29)*'マージン額 (運輸部門)'!BG24</f>
        <v>0</v>
      </c>
      <c r="BH38" s="90">
        <f>INDEX(マージン率表!$AF$6:$AF$111,'マージン額 (運輸部門)'!BH$29)*'マージン額 (運輸部門)'!BH24</f>
        <v>0</v>
      </c>
      <c r="BI38" s="90">
        <f>INDEX(マージン率表!$AF$6:$AF$111,'マージン額 (運輸部門)'!BI$29)*'マージン額 (運輸部門)'!BI24</f>
        <v>0</v>
      </c>
      <c r="BJ38" s="90">
        <f>INDEX(マージン率表!$AF$6:$AF$111,'マージン額 (運輸部門)'!BJ$29)*'マージン額 (運輸部門)'!BJ24</f>
        <v>0</v>
      </c>
      <c r="BK38" s="90">
        <f>INDEX(マージン率表!$AF$6:$AF$111,'マージン額 (運輸部門)'!BK$29)*'マージン額 (運輸部門)'!BK24</f>
        <v>0</v>
      </c>
      <c r="BL38" s="90">
        <f>INDEX(マージン率表!$AF$6:$AF$111,'マージン額 (運輸部門)'!BL$29)*'マージン額 (運輸部門)'!BL24</f>
        <v>0</v>
      </c>
      <c r="BM38" s="90">
        <f>INDEX(マージン率表!$AF$6:$AF$111,'マージン額 (運輸部門)'!BM$29)*'マージン額 (運輸部門)'!BM24</f>
        <v>0</v>
      </c>
      <c r="BN38" s="90">
        <f>INDEX(マージン率表!$AF$6:$AF$111,'マージン額 (運輸部門)'!BN$29)*'マージン額 (運輸部門)'!BN24</f>
        <v>0</v>
      </c>
      <c r="BO38" s="90">
        <f>INDEX(マージン率表!$AF$6:$AF$111,'マージン額 (運輸部門)'!BO$29)*'マージン額 (運輸部門)'!BO24</f>
        <v>0</v>
      </c>
      <c r="BP38" s="90">
        <f>INDEX(マージン率表!$AF$6:$AF$111,'マージン額 (運輸部門)'!BP$29)*'マージン額 (運輸部門)'!BP24</f>
        <v>0</v>
      </c>
      <c r="BQ38" s="90">
        <f>INDEX(マージン率表!$AF$6:$AF$111,'マージン額 (運輸部門)'!BQ$29)*'マージン額 (運輸部門)'!BQ24</f>
        <v>0</v>
      </c>
      <c r="BR38" s="90">
        <f>INDEX(マージン率表!$AF$6:$AF$111,'マージン額 (運輸部門)'!BR$29)*'マージン額 (運輸部門)'!BR24</f>
        <v>0</v>
      </c>
      <c r="BS38" s="90">
        <f>INDEX(マージン率表!$AF$6:$AF$111,'マージン額 (運輸部門)'!BS$29)*'マージン額 (運輸部門)'!BS24</f>
        <v>0</v>
      </c>
      <c r="BT38" s="90">
        <f>INDEX(マージン率表!$AF$6:$AF$111,'マージン額 (運輸部門)'!BT$29)*'マージン額 (運輸部門)'!BT24</f>
        <v>0</v>
      </c>
      <c r="BU38" s="90">
        <f>INDEX(マージン率表!$AF$6:$AF$111,'マージン額 (運輸部門)'!BU$29)*'マージン額 (運輸部門)'!BU24</f>
        <v>0</v>
      </c>
      <c r="BV38" s="90">
        <f>INDEX(マージン率表!$AF$6:$AF$111,'マージン額 (運輸部門)'!BV$29)*'マージン額 (運輸部門)'!BV24</f>
        <v>0</v>
      </c>
      <c r="BW38" s="90">
        <f>INDEX(マージン率表!$AF$6:$AF$111,'マージン額 (運輸部門)'!BW$29)*'マージン額 (運輸部門)'!BW24</f>
        <v>0</v>
      </c>
      <c r="BX38" s="90">
        <f>INDEX(マージン率表!$AF$6:$AF$111,'マージン額 (運輸部門)'!BX$29)*'マージン額 (運輸部門)'!BX24</f>
        <v>0</v>
      </c>
      <c r="BY38" s="90">
        <f>INDEX(マージン率表!$AF$6:$AF$111,'マージン額 (運輸部門)'!BY$29)*'マージン額 (運輸部門)'!BY24</f>
        <v>0</v>
      </c>
      <c r="BZ38" s="90">
        <f>INDEX(マージン率表!$AF$6:$AF$111,'マージン額 (運輸部門)'!BZ$29)*'マージン額 (運輸部門)'!BZ24</f>
        <v>0</v>
      </c>
      <c r="CA38" s="90">
        <f>INDEX(マージン率表!$AF$6:$AF$111,'マージン額 (運輸部門)'!CA$29)*'マージン額 (運輸部門)'!CA24</f>
        <v>0</v>
      </c>
      <c r="CB38" s="90">
        <f>INDEX(マージン率表!$AF$6:$AF$111,'マージン額 (運輸部門)'!CB$29)*'マージン額 (運輸部門)'!CB24</f>
        <v>0</v>
      </c>
      <c r="CC38" s="90">
        <f>INDEX(マージン率表!$AF$6:$AF$111,'マージン額 (運輸部門)'!CC$29)*'マージン額 (運輸部門)'!CC24</f>
        <v>0</v>
      </c>
      <c r="CD38" s="90">
        <f>INDEX(マージン率表!$AF$6:$AF$111,'マージン額 (運輸部門)'!CD$29)*'マージン額 (運輸部門)'!CD24</f>
        <v>0</v>
      </c>
      <c r="CE38" s="90">
        <f>INDEX(マージン率表!$AF$6:$AF$111,'マージン額 (運輸部門)'!CE$29)*'マージン額 (運輸部門)'!CE24</f>
        <v>0</v>
      </c>
      <c r="CF38" s="90">
        <f>INDEX(マージン率表!$AF$6:$AF$111,'マージン額 (運輸部門)'!CF$29)*'マージン額 (運輸部門)'!CF24</f>
        <v>0</v>
      </c>
      <c r="CG38" s="90">
        <f>INDEX(マージン率表!$AF$6:$AF$111,'マージン額 (運輸部門)'!CG$29)*'マージン額 (運輸部門)'!CG24</f>
        <v>0</v>
      </c>
      <c r="CH38" s="90">
        <f>INDEX(マージン率表!$AF$6:$AF$111,'マージン額 (運輸部門)'!CH$29)*'マージン額 (運輸部門)'!CH24</f>
        <v>0</v>
      </c>
      <c r="CI38" s="90">
        <f>INDEX(マージン率表!$AF$6:$AF$111,'マージン額 (運輸部門)'!CI$29)*'マージン額 (運輸部門)'!CI24</f>
        <v>0</v>
      </c>
      <c r="CJ38" s="90">
        <f>INDEX(マージン率表!$AF$6:$AF$111,'マージン額 (運輸部門)'!CJ$29)*'マージン額 (運輸部門)'!CJ24</f>
        <v>0</v>
      </c>
      <c r="CK38" s="90">
        <f>INDEX(マージン率表!$AF$6:$AF$111,'マージン額 (運輸部門)'!CK$29)*'マージン額 (運輸部門)'!CK24</f>
        <v>0</v>
      </c>
      <c r="CL38" s="90">
        <f>INDEX(マージン率表!$AF$6:$AF$111,'マージン額 (運輸部門)'!CL$29)*'マージン額 (運輸部門)'!CL24</f>
        <v>0</v>
      </c>
      <c r="CM38" s="90">
        <f>INDEX(マージン率表!$AF$6:$AF$111,'マージン額 (運輸部門)'!CM$29)*'マージン額 (運輸部門)'!CM24</f>
        <v>0</v>
      </c>
      <c r="CN38" s="90">
        <f>INDEX(マージン率表!$AF$6:$AF$111,'マージン額 (運輸部門)'!CN$29)*'マージン額 (運輸部門)'!CN24</f>
        <v>0</v>
      </c>
      <c r="CO38" s="90">
        <f>INDEX(マージン率表!$AF$6:$AF$111,'マージン額 (運輸部門)'!CO$29)*'マージン額 (運輸部門)'!CO24</f>
        <v>0</v>
      </c>
      <c r="CP38" s="90">
        <f>INDEX(マージン率表!$AF$6:$AF$111,'マージン額 (運輸部門)'!CP$29)*'マージン額 (運輸部門)'!CP24</f>
        <v>0</v>
      </c>
      <c r="CQ38" s="90">
        <f>INDEX(マージン率表!$AF$6:$AF$111,'マージン額 (運輸部門)'!CQ$29)*'マージン額 (運輸部門)'!CQ24</f>
        <v>0</v>
      </c>
      <c r="CR38" s="90">
        <f>INDEX(マージン率表!$AF$6:$AF$111,'マージン額 (運輸部門)'!CR$29)*'マージン額 (運輸部門)'!CR24</f>
        <v>0</v>
      </c>
      <c r="CS38" s="90">
        <f>INDEX(マージン率表!$AF$6:$AF$111,'マージン額 (運輸部門)'!CS$29)*'マージン額 (運輸部門)'!CS24</f>
        <v>0</v>
      </c>
      <c r="CT38" s="90">
        <f>INDEX(マージン率表!$AF$6:$AF$111,'マージン額 (運輸部門)'!CT$29)*'マージン額 (運輸部門)'!CT24</f>
        <v>0</v>
      </c>
      <c r="CU38" s="90">
        <f>INDEX(マージン率表!$AF$6:$AF$111,'マージン額 (運輸部門)'!CU$29)*'マージン額 (運輸部門)'!CU24</f>
        <v>0</v>
      </c>
      <c r="CV38" s="90">
        <f>INDEX(マージン率表!$AF$6:$AF$111,'マージン額 (運輸部門)'!CV$29)*'マージン額 (運輸部門)'!CV24</f>
        <v>0</v>
      </c>
      <c r="CW38" s="90">
        <f>INDEX(マージン率表!$AF$6:$AF$111,'マージン額 (運輸部門)'!CW$29)*'マージン額 (運輸部門)'!CW24</f>
        <v>0</v>
      </c>
      <c r="CX38" s="90">
        <f>INDEX(マージン率表!$AF$6:$AF$111,'マージン額 (運輸部門)'!CX$29)*'マージン額 (運輸部門)'!CX24</f>
        <v>0</v>
      </c>
      <c r="CY38" s="90">
        <f>INDEX(マージン率表!$AF$6:$AF$111,'マージン額 (運輸部門)'!CY$29)*'マージン額 (運輸部門)'!CY24</f>
        <v>0</v>
      </c>
      <c r="CZ38" s="90">
        <f>INDEX(マージン率表!$AF$6:$AF$111,'マージン額 (運輸部門)'!CZ$29)*'マージン額 (運輸部門)'!CZ24</f>
        <v>0</v>
      </c>
      <c r="DA38" s="90">
        <f>INDEX(マージン率表!$AF$6:$AF$111,'マージン額 (運輸部門)'!DA$29)*'マージン額 (運輸部門)'!DA24</f>
        <v>0</v>
      </c>
      <c r="DB38" s="90">
        <f>INDEX(マージン率表!$AF$6:$AF$111,'マージン額 (運輸部門)'!DB$29)*'マージン額 (運輸部門)'!DB24</f>
        <v>0</v>
      </c>
      <c r="DC38" s="90">
        <f>INDEX(マージン率表!$AF$6:$AF$111,'マージン額 (運輸部門)'!DC$29)*'マージン額 (運輸部門)'!DC24</f>
        <v>0</v>
      </c>
      <c r="DD38" s="85">
        <f t="shared" si="40"/>
        <v>0</v>
      </c>
      <c r="DE38" s="113">
        <f>自給率表!C85</f>
        <v>0.92329226069792025</v>
      </c>
      <c r="DF38" s="320">
        <f t="shared" si="41"/>
        <v>0</v>
      </c>
    </row>
    <row r="39" spans="1:110" x14ac:dyDescent="0.2">
      <c r="B39" s="113" t="s">
        <v>1983</v>
      </c>
      <c r="C39" s="90">
        <f>INDEX(マージン率表!$AF$6:$AF$111,'マージン額 (運輸部門)'!C$29)*'マージン額 (運輸部門)'!C25</f>
        <v>0</v>
      </c>
      <c r="D39" s="90">
        <f>INDEX(マージン率表!$AF$6:$AF$111,'マージン額 (運輸部門)'!D$29)*'マージン額 (運輸部門)'!D25</f>
        <v>0</v>
      </c>
      <c r="E39" s="90">
        <f>INDEX(マージン率表!$AF$6:$AF$111,'マージン額 (運輸部門)'!E$29)*'マージン額 (運輸部門)'!E25</f>
        <v>0</v>
      </c>
      <c r="F39" s="90">
        <f>INDEX(マージン率表!$AF$6:$AF$111,'マージン額 (運輸部門)'!F$29)*'マージン額 (運輸部門)'!F25</f>
        <v>0</v>
      </c>
      <c r="G39" s="90">
        <f>INDEX(マージン率表!$AF$6:$AF$111,'マージン額 (運輸部門)'!G$29)*'マージン額 (運輸部門)'!G25</f>
        <v>0</v>
      </c>
      <c r="H39" s="90">
        <f>INDEX(マージン率表!$AF$6:$AF$111,'マージン額 (運輸部門)'!H$29)*'マージン額 (運輸部門)'!H25</f>
        <v>0</v>
      </c>
      <c r="I39" s="90">
        <f>INDEX(マージン率表!$AF$6:$AF$111,'マージン額 (運輸部門)'!I$29)*'マージン額 (運輸部門)'!I25</f>
        <v>0</v>
      </c>
      <c r="J39" s="90">
        <f>INDEX(マージン率表!$AF$6:$AF$111,'マージン額 (運輸部門)'!J$29)*'マージン額 (運輸部門)'!J25</f>
        <v>0</v>
      </c>
      <c r="K39" s="90">
        <f>INDEX(マージン率表!$AF$6:$AF$111,'マージン額 (運輸部門)'!K$29)*'マージン額 (運輸部門)'!K25</f>
        <v>0</v>
      </c>
      <c r="L39" s="90">
        <f>INDEX(マージン率表!$AF$6:$AF$111,'マージン額 (運輸部門)'!L$29)*'マージン額 (運輸部門)'!L25</f>
        <v>0</v>
      </c>
      <c r="M39" s="90">
        <f>INDEX(マージン率表!$AF$6:$AF$111,'マージン額 (運輸部門)'!M$29)*'マージン額 (運輸部門)'!M25</f>
        <v>0</v>
      </c>
      <c r="N39" s="90">
        <f>INDEX(マージン率表!$AF$6:$AF$111,'マージン額 (運輸部門)'!N$29)*'マージン額 (運輸部門)'!N25</f>
        <v>0</v>
      </c>
      <c r="O39" s="90">
        <f>INDEX(マージン率表!$AF$6:$AF$111,'マージン額 (運輸部門)'!O$29)*'マージン額 (運輸部門)'!O25</f>
        <v>0</v>
      </c>
      <c r="P39" s="90">
        <f>INDEX(マージン率表!$AF$6:$AF$111,'マージン額 (運輸部門)'!P$29)*'マージン額 (運輸部門)'!P25</f>
        <v>0</v>
      </c>
      <c r="Q39" s="90">
        <f>INDEX(マージン率表!$AF$6:$AF$111,'マージン額 (運輸部門)'!Q$29)*'マージン額 (運輸部門)'!Q25</f>
        <v>0</v>
      </c>
      <c r="R39" s="90">
        <f>INDEX(マージン率表!$AF$6:$AF$111,'マージン額 (運輸部門)'!R$29)*'マージン額 (運輸部門)'!R25</f>
        <v>0</v>
      </c>
      <c r="S39" s="90">
        <f>INDEX(マージン率表!$AF$6:$AF$111,'マージン額 (運輸部門)'!S$29)*'マージン額 (運輸部門)'!S25</f>
        <v>0</v>
      </c>
      <c r="T39" s="90">
        <f>INDEX(マージン率表!$AF$6:$AF$111,'マージン額 (運輸部門)'!T$29)*'マージン額 (運輸部門)'!T25</f>
        <v>0</v>
      </c>
      <c r="U39" s="90">
        <f>INDEX(マージン率表!$AF$6:$AF$111,'マージン額 (運輸部門)'!U$29)*'マージン額 (運輸部門)'!U25</f>
        <v>0</v>
      </c>
      <c r="V39" s="90">
        <f>INDEX(マージン率表!$AF$6:$AF$111,'マージン額 (運輸部門)'!V$29)*'マージン額 (運輸部門)'!V25</f>
        <v>0</v>
      </c>
      <c r="W39" s="90">
        <f>INDEX(マージン率表!$AF$6:$AF$111,'マージン額 (運輸部門)'!W$29)*'マージン額 (運輸部門)'!W25</f>
        <v>0</v>
      </c>
      <c r="X39" s="90">
        <f>INDEX(マージン率表!$AF$6:$AF$111,'マージン額 (運輸部門)'!X$29)*'マージン額 (運輸部門)'!X25</f>
        <v>0</v>
      </c>
      <c r="Y39" s="90">
        <f>INDEX(マージン率表!$AF$6:$AF$111,'マージン額 (運輸部門)'!Y$29)*'マージン額 (運輸部門)'!Y25</f>
        <v>0</v>
      </c>
      <c r="Z39" s="90">
        <f>INDEX(マージン率表!$AF$6:$AF$111,'マージン額 (運輸部門)'!Z$29)*'マージン額 (運輸部門)'!Z25</f>
        <v>0</v>
      </c>
      <c r="AA39" s="90">
        <f>INDEX(マージン率表!$AF$6:$AF$111,'マージン額 (運輸部門)'!AA$29)*'マージン額 (運輸部門)'!AA25</f>
        <v>0</v>
      </c>
      <c r="AB39" s="90">
        <f>INDEX(マージン率表!$AF$6:$AF$111,'マージン額 (運輸部門)'!AB$29)*'マージン額 (運輸部門)'!AB25</f>
        <v>0</v>
      </c>
      <c r="AC39" s="90">
        <f>INDEX(マージン率表!$AF$6:$AF$111,'マージン額 (運輸部門)'!AC$29)*'マージン額 (運輸部門)'!AC25</f>
        <v>0</v>
      </c>
      <c r="AD39" s="90">
        <f>INDEX(マージン率表!$AF$6:$AF$111,'マージン額 (運輸部門)'!AD$29)*'マージン額 (運輸部門)'!AD25</f>
        <v>0</v>
      </c>
      <c r="AE39" s="90">
        <f>INDEX(マージン率表!$AF$6:$AF$111,'マージン額 (運輸部門)'!AE$29)*'マージン額 (運輸部門)'!AE25</f>
        <v>0</v>
      </c>
      <c r="AF39" s="90">
        <f>INDEX(マージン率表!$AF$6:$AF$111,'マージン額 (運輸部門)'!AF$29)*'マージン額 (運輸部門)'!AF25</f>
        <v>0</v>
      </c>
      <c r="AG39" s="90">
        <f>INDEX(マージン率表!$AF$6:$AF$111,'マージン額 (運輸部門)'!AG$29)*'マージン額 (運輸部門)'!AG25</f>
        <v>0</v>
      </c>
      <c r="AH39" s="90">
        <f>INDEX(マージン率表!$AF$6:$AF$111,'マージン額 (運輸部門)'!AH$29)*'マージン額 (運輸部門)'!AH25</f>
        <v>0</v>
      </c>
      <c r="AI39" s="90">
        <f>INDEX(マージン率表!$AF$6:$AF$111,'マージン額 (運輸部門)'!AI$29)*'マージン額 (運輸部門)'!AI25</f>
        <v>0</v>
      </c>
      <c r="AJ39" s="90">
        <f>INDEX(マージン率表!$AF$6:$AF$111,'マージン額 (運輸部門)'!AJ$29)*'マージン額 (運輸部門)'!AJ25</f>
        <v>0</v>
      </c>
      <c r="AK39" s="90">
        <f>INDEX(マージン率表!$AF$6:$AF$111,'マージン額 (運輸部門)'!AK$29)*'マージン額 (運輸部門)'!AK25</f>
        <v>0</v>
      </c>
      <c r="AL39" s="90">
        <f>INDEX(マージン率表!$AF$6:$AF$111,'マージン額 (運輸部門)'!AL$29)*'マージン額 (運輸部門)'!AL25</f>
        <v>0</v>
      </c>
      <c r="AM39" s="90">
        <f>INDEX(マージン率表!$AF$6:$AF$111,'マージン額 (運輸部門)'!AM$29)*'マージン額 (運輸部門)'!AM25</f>
        <v>0</v>
      </c>
      <c r="AN39" s="90">
        <f>INDEX(マージン率表!$AF$6:$AF$111,'マージン額 (運輸部門)'!AN$29)*'マージン額 (運輸部門)'!AN25</f>
        <v>0</v>
      </c>
      <c r="AO39" s="90">
        <f>INDEX(マージン率表!$AF$6:$AF$111,'マージン額 (運輸部門)'!AO$29)*'マージン額 (運輸部門)'!AO25</f>
        <v>0</v>
      </c>
      <c r="AP39" s="90">
        <f>INDEX(マージン率表!$AF$6:$AF$111,'マージン額 (運輸部門)'!AP$29)*'マージン額 (運輸部門)'!AP25</f>
        <v>0</v>
      </c>
      <c r="AQ39" s="90">
        <f>INDEX(マージン率表!$AF$6:$AF$111,'マージン額 (運輸部門)'!AQ$29)*'マージン額 (運輸部門)'!AQ25</f>
        <v>0</v>
      </c>
      <c r="AR39" s="90">
        <f>INDEX(マージン率表!$AF$6:$AF$111,'マージン額 (運輸部門)'!AR$29)*'マージン額 (運輸部門)'!AR25</f>
        <v>0</v>
      </c>
      <c r="AS39" s="90">
        <f>INDEX(マージン率表!$AF$6:$AF$111,'マージン額 (運輸部門)'!AS$29)*'マージン額 (運輸部門)'!AS25</f>
        <v>0</v>
      </c>
      <c r="AT39" s="90">
        <f>INDEX(マージン率表!$AF$6:$AF$111,'マージン額 (運輸部門)'!AT$29)*'マージン額 (運輸部門)'!AT25</f>
        <v>0</v>
      </c>
      <c r="AU39" s="90">
        <f>INDEX(マージン率表!$AF$6:$AF$111,'マージン額 (運輸部門)'!AU$29)*'マージン額 (運輸部門)'!AU25</f>
        <v>0</v>
      </c>
      <c r="AV39" s="90">
        <f>INDEX(マージン率表!$AF$6:$AF$111,'マージン額 (運輸部門)'!AV$29)*'マージン額 (運輸部門)'!AV25</f>
        <v>0</v>
      </c>
      <c r="AW39" s="90">
        <f>INDEX(マージン率表!$AF$6:$AF$111,'マージン額 (運輸部門)'!AW$29)*'マージン額 (運輸部門)'!AW25</f>
        <v>0</v>
      </c>
      <c r="AX39" s="90">
        <f>INDEX(マージン率表!$AF$6:$AF$111,'マージン額 (運輸部門)'!AX$29)*'マージン額 (運輸部門)'!AX25</f>
        <v>0</v>
      </c>
      <c r="AY39" s="90">
        <f>INDEX(マージン率表!$AF$6:$AF$111,'マージン額 (運輸部門)'!AY$29)*'マージン額 (運輸部門)'!AY25</f>
        <v>0</v>
      </c>
      <c r="AZ39" s="90">
        <f>INDEX(マージン率表!$AF$6:$AF$111,'マージン額 (運輸部門)'!AZ$29)*'マージン額 (運輸部門)'!AZ25</f>
        <v>0</v>
      </c>
      <c r="BA39" s="90">
        <f>INDEX(マージン率表!$AF$6:$AF$111,'マージン額 (運輸部門)'!BA$29)*'マージン額 (運輸部門)'!BA25</f>
        <v>0</v>
      </c>
      <c r="BB39" s="90">
        <f>INDEX(マージン率表!$AF$6:$AF$111,'マージン額 (運輸部門)'!BB$29)*'マージン額 (運輸部門)'!BB25</f>
        <v>0</v>
      </c>
      <c r="BC39" s="90">
        <f>INDEX(マージン率表!$AF$6:$AF$111,'マージン額 (運輸部門)'!BC$29)*'マージン額 (運輸部門)'!BC25</f>
        <v>0</v>
      </c>
      <c r="BD39" s="90">
        <f>INDEX(マージン率表!$AF$6:$AF$111,'マージン額 (運輸部門)'!BD$29)*'マージン額 (運輸部門)'!BD25</f>
        <v>0</v>
      </c>
      <c r="BE39" s="90">
        <f>INDEX(マージン率表!$AF$6:$AF$111,'マージン額 (運輸部門)'!BE$29)*'マージン額 (運輸部門)'!BE25</f>
        <v>0</v>
      </c>
      <c r="BF39" s="90">
        <f>INDEX(マージン率表!$AF$6:$AF$111,'マージン額 (運輸部門)'!BF$29)*'マージン額 (運輸部門)'!BF25</f>
        <v>0</v>
      </c>
      <c r="BG39" s="90">
        <f>INDEX(マージン率表!$AF$6:$AF$111,'マージン額 (運輸部門)'!BG$29)*'マージン額 (運輸部門)'!BG25</f>
        <v>0</v>
      </c>
      <c r="BH39" s="90">
        <f>INDEX(マージン率表!$AF$6:$AF$111,'マージン額 (運輸部門)'!BH$29)*'マージン額 (運輸部門)'!BH25</f>
        <v>0</v>
      </c>
      <c r="BI39" s="90">
        <f>INDEX(マージン率表!$AF$6:$AF$111,'マージン額 (運輸部門)'!BI$29)*'マージン額 (運輸部門)'!BI25</f>
        <v>0</v>
      </c>
      <c r="BJ39" s="90">
        <f>INDEX(マージン率表!$AF$6:$AF$111,'マージン額 (運輸部門)'!BJ$29)*'マージン額 (運輸部門)'!BJ25</f>
        <v>0</v>
      </c>
      <c r="BK39" s="90">
        <f>INDEX(マージン率表!$AF$6:$AF$111,'マージン額 (運輸部門)'!BK$29)*'マージン額 (運輸部門)'!BK25</f>
        <v>0</v>
      </c>
      <c r="BL39" s="90">
        <f>INDEX(マージン率表!$AF$6:$AF$111,'マージン額 (運輸部門)'!BL$29)*'マージン額 (運輸部門)'!BL25</f>
        <v>0</v>
      </c>
      <c r="BM39" s="90">
        <f>INDEX(マージン率表!$AF$6:$AF$111,'マージン額 (運輸部門)'!BM$29)*'マージン額 (運輸部門)'!BM25</f>
        <v>0</v>
      </c>
      <c r="BN39" s="90">
        <f>INDEX(マージン率表!$AF$6:$AF$111,'マージン額 (運輸部門)'!BN$29)*'マージン額 (運輸部門)'!BN25</f>
        <v>0</v>
      </c>
      <c r="BO39" s="90">
        <f>INDEX(マージン率表!$AF$6:$AF$111,'マージン額 (運輸部門)'!BO$29)*'マージン額 (運輸部門)'!BO25</f>
        <v>0</v>
      </c>
      <c r="BP39" s="90">
        <f>INDEX(マージン率表!$AF$6:$AF$111,'マージン額 (運輸部門)'!BP$29)*'マージン額 (運輸部門)'!BP25</f>
        <v>0</v>
      </c>
      <c r="BQ39" s="90">
        <f>INDEX(マージン率表!$AF$6:$AF$111,'マージン額 (運輸部門)'!BQ$29)*'マージン額 (運輸部門)'!BQ25</f>
        <v>0</v>
      </c>
      <c r="BR39" s="90">
        <f>INDEX(マージン率表!$AF$6:$AF$111,'マージン額 (運輸部門)'!BR$29)*'マージン額 (運輸部門)'!BR25</f>
        <v>0</v>
      </c>
      <c r="BS39" s="90">
        <f>INDEX(マージン率表!$AF$6:$AF$111,'マージン額 (運輸部門)'!BS$29)*'マージン額 (運輸部門)'!BS25</f>
        <v>0</v>
      </c>
      <c r="BT39" s="90">
        <f>INDEX(マージン率表!$AF$6:$AF$111,'マージン額 (運輸部門)'!BT$29)*'マージン額 (運輸部門)'!BT25</f>
        <v>0</v>
      </c>
      <c r="BU39" s="90">
        <f>INDEX(マージン率表!$AF$6:$AF$111,'マージン額 (運輸部門)'!BU$29)*'マージン額 (運輸部門)'!BU25</f>
        <v>0</v>
      </c>
      <c r="BV39" s="90">
        <f>INDEX(マージン率表!$AF$6:$AF$111,'マージン額 (運輸部門)'!BV$29)*'マージン額 (運輸部門)'!BV25</f>
        <v>0</v>
      </c>
      <c r="BW39" s="90">
        <f>INDEX(マージン率表!$AF$6:$AF$111,'マージン額 (運輸部門)'!BW$29)*'マージン額 (運輸部門)'!BW25</f>
        <v>0</v>
      </c>
      <c r="BX39" s="90">
        <f>INDEX(マージン率表!$AF$6:$AF$111,'マージン額 (運輸部門)'!BX$29)*'マージン額 (運輸部門)'!BX25</f>
        <v>0</v>
      </c>
      <c r="BY39" s="90">
        <f>INDEX(マージン率表!$AF$6:$AF$111,'マージン額 (運輸部門)'!BY$29)*'マージン額 (運輸部門)'!BY25</f>
        <v>0</v>
      </c>
      <c r="BZ39" s="90">
        <f>INDEX(マージン率表!$AF$6:$AF$111,'マージン額 (運輸部門)'!BZ$29)*'マージン額 (運輸部門)'!BZ25</f>
        <v>0</v>
      </c>
      <c r="CA39" s="90">
        <f>INDEX(マージン率表!$AF$6:$AF$111,'マージン額 (運輸部門)'!CA$29)*'マージン額 (運輸部門)'!CA25</f>
        <v>0</v>
      </c>
      <c r="CB39" s="90">
        <f>INDEX(マージン率表!$AF$6:$AF$111,'マージン額 (運輸部門)'!CB$29)*'マージン額 (運輸部門)'!CB25</f>
        <v>0</v>
      </c>
      <c r="CC39" s="90">
        <f>INDEX(マージン率表!$AF$6:$AF$111,'マージン額 (運輸部門)'!CC$29)*'マージン額 (運輸部門)'!CC25</f>
        <v>0</v>
      </c>
      <c r="CD39" s="90">
        <f>INDEX(マージン率表!$AF$6:$AF$111,'マージン額 (運輸部門)'!CD$29)*'マージン額 (運輸部門)'!CD25</f>
        <v>0</v>
      </c>
      <c r="CE39" s="90">
        <f>INDEX(マージン率表!$AF$6:$AF$111,'マージン額 (運輸部門)'!CE$29)*'マージン額 (運輸部門)'!CE25</f>
        <v>0</v>
      </c>
      <c r="CF39" s="90">
        <f>INDEX(マージン率表!$AF$6:$AF$111,'マージン額 (運輸部門)'!CF$29)*'マージン額 (運輸部門)'!CF25</f>
        <v>0</v>
      </c>
      <c r="CG39" s="90">
        <f>INDEX(マージン率表!$AF$6:$AF$111,'マージン額 (運輸部門)'!CG$29)*'マージン額 (運輸部門)'!CG25</f>
        <v>0</v>
      </c>
      <c r="CH39" s="90">
        <f>INDEX(マージン率表!$AF$6:$AF$111,'マージン額 (運輸部門)'!CH$29)*'マージン額 (運輸部門)'!CH25</f>
        <v>0</v>
      </c>
      <c r="CI39" s="90">
        <f>INDEX(マージン率表!$AF$6:$AF$111,'マージン額 (運輸部門)'!CI$29)*'マージン額 (運輸部門)'!CI25</f>
        <v>0</v>
      </c>
      <c r="CJ39" s="90">
        <f>INDEX(マージン率表!$AF$6:$AF$111,'マージン額 (運輸部門)'!CJ$29)*'マージン額 (運輸部門)'!CJ25</f>
        <v>0</v>
      </c>
      <c r="CK39" s="90">
        <f>INDEX(マージン率表!$AF$6:$AF$111,'マージン額 (運輸部門)'!CK$29)*'マージン額 (運輸部門)'!CK25</f>
        <v>0</v>
      </c>
      <c r="CL39" s="90">
        <f>INDEX(マージン率表!$AF$6:$AF$111,'マージン額 (運輸部門)'!CL$29)*'マージン額 (運輸部門)'!CL25</f>
        <v>0</v>
      </c>
      <c r="CM39" s="90">
        <f>INDEX(マージン率表!$AF$6:$AF$111,'マージン額 (運輸部門)'!CM$29)*'マージン額 (運輸部門)'!CM25</f>
        <v>0</v>
      </c>
      <c r="CN39" s="90">
        <f>INDEX(マージン率表!$AF$6:$AF$111,'マージン額 (運輸部門)'!CN$29)*'マージン額 (運輸部門)'!CN25</f>
        <v>0</v>
      </c>
      <c r="CO39" s="90">
        <f>INDEX(マージン率表!$AF$6:$AF$111,'マージン額 (運輸部門)'!CO$29)*'マージン額 (運輸部門)'!CO25</f>
        <v>0</v>
      </c>
      <c r="CP39" s="90">
        <f>INDEX(マージン率表!$AF$6:$AF$111,'マージン額 (運輸部門)'!CP$29)*'マージン額 (運輸部門)'!CP25</f>
        <v>0</v>
      </c>
      <c r="CQ39" s="90">
        <f>INDEX(マージン率表!$AF$6:$AF$111,'マージン額 (運輸部門)'!CQ$29)*'マージン額 (運輸部門)'!CQ25</f>
        <v>0</v>
      </c>
      <c r="CR39" s="90">
        <f>INDEX(マージン率表!$AF$6:$AF$111,'マージン額 (運輸部門)'!CR$29)*'マージン額 (運輸部門)'!CR25</f>
        <v>0</v>
      </c>
      <c r="CS39" s="90">
        <f>INDEX(マージン率表!$AF$6:$AF$111,'マージン額 (運輸部門)'!CS$29)*'マージン額 (運輸部門)'!CS25</f>
        <v>0</v>
      </c>
      <c r="CT39" s="90">
        <f>INDEX(マージン率表!$AF$6:$AF$111,'マージン額 (運輸部門)'!CT$29)*'マージン額 (運輸部門)'!CT25</f>
        <v>0</v>
      </c>
      <c r="CU39" s="90">
        <f>INDEX(マージン率表!$AF$6:$AF$111,'マージン額 (運輸部門)'!CU$29)*'マージン額 (運輸部門)'!CU25</f>
        <v>0</v>
      </c>
      <c r="CV39" s="90">
        <f>INDEX(マージン率表!$AF$6:$AF$111,'マージン額 (運輸部門)'!CV$29)*'マージン額 (運輸部門)'!CV25</f>
        <v>0</v>
      </c>
      <c r="CW39" s="90">
        <f>INDEX(マージン率表!$AF$6:$AF$111,'マージン額 (運輸部門)'!CW$29)*'マージン額 (運輸部門)'!CW25</f>
        <v>0</v>
      </c>
      <c r="CX39" s="90">
        <f>INDEX(マージン率表!$AF$6:$AF$111,'マージン額 (運輸部門)'!CX$29)*'マージン額 (運輸部門)'!CX25</f>
        <v>0</v>
      </c>
      <c r="CY39" s="90">
        <f>INDEX(マージン率表!$AF$6:$AF$111,'マージン額 (運輸部門)'!CY$29)*'マージン額 (運輸部門)'!CY25</f>
        <v>0</v>
      </c>
      <c r="CZ39" s="90">
        <f>INDEX(マージン率表!$AF$6:$AF$111,'マージン額 (運輸部門)'!CZ$29)*'マージン額 (運輸部門)'!CZ25</f>
        <v>0</v>
      </c>
      <c r="DA39" s="90">
        <f>INDEX(マージン率表!$AF$6:$AF$111,'マージン額 (運輸部門)'!DA$29)*'マージン額 (運輸部門)'!DA25</f>
        <v>0</v>
      </c>
      <c r="DB39" s="90">
        <f>INDEX(マージン率表!$AF$6:$AF$111,'マージン額 (運輸部門)'!DB$29)*'マージン額 (運輸部門)'!DB25</f>
        <v>0</v>
      </c>
      <c r="DC39" s="90">
        <f>INDEX(マージン率表!$AF$6:$AF$111,'マージン額 (運輸部門)'!DC$29)*'マージン額 (運輸部門)'!DC25</f>
        <v>0</v>
      </c>
      <c r="DD39" s="85">
        <f>INDEX(マージン率表!$AF$6:$AF$111,'マージン額 (運輸部門)'!DD$29)*'マージン額 (運輸部門)'!DD25</f>
        <v>0</v>
      </c>
      <c r="DE39" s="113"/>
      <c r="DF39" s="320">
        <f>SUM(DF31:DF38)</f>
        <v>0</v>
      </c>
    </row>
    <row r="40" spans="1:110" x14ac:dyDescent="0.2">
      <c r="C40" s="90">
        <f>C39-SUM(C31:C38)</f>
        <v>0</v>
      </c>
      <c r="D40" s="90">
        <f t="shared" ref="D40:BO40" si="42">D39-SUM(D31:D38)</f>
        <v>0</v>
      </c>
      <c r="E40" s="90">
        <f t="shared" si="42"/>
        <v>0</v>
      </c>
      <c r="F40" s="90">
        <f t="shared" si="42"/>
        <v>0</v>
      </c>
      <c r="G40" s="90">
        <f t="shared" si="42"/>
        <v>0</v>
      </c>
      <c r="H40" s="90">
        <f t="shared" si="42"/>
        <v>0</v>
      </c>
      <c r="I40" s="90">
        <f t="shared" si="42"/>
        <v>0</v>
      </c>
      <c r="J40" s="90">
        <f t="shared" si="42"/>
        <v>0</v>
      </c>
      <c r="K40" s="90">
        <f t="shared" si="42"/>
        <v>0</v>
      </c>
      <c r="L40" s="90">
        <f t="shared" si="42"/>
        <v>0</v>
      </c>
      <c r="M40" s="90">
        <f t="shared" si="42"/>
        <v>0</v>
      </c>
      <c r="N40" s="90">
        <f t="shared" si="42"/>
        <v>0</v>
      </c>
      <c r="O40" s="90">
        <f t="shared" si="42"/>
        <v>0</v>
      </c>
      <c r="P40" s="90">
        <f t="shared" si="42"/>
        <v>0</v>
      </c>
      <c r="Q40" s="90">
        <f t="shared" si="42"/>
        <v>0</v>
      </c>
      <c r="R40" s="90">
        <f t="shared" si="42"/>
        <v>0</v>
      </c>
      <c r="S40" s="90">
        <f t="shared" si="42"/>
        <v>0</v>
      </c>
      <c r="T40" s="90">
        <f t="shared" si="42"/>
        <v>0</v>
      </c>
      <c r="U40" s="90">
        <f t="shared" si="42"/>
        <v>0</v>
      </c>
      <c r="V40" s="90">
        <f t="shared" si="42"/>
        <v>0</v>
      </c>
      <c r="W40" s="90">
        <f t="shared" si="42"/>
        <v>0</v>
      </c>
      <c r="X40" s="90">
        <f t="shared" si="42"/>
        <v>0</v>
      </c>
      <c r="Y40" s="90">
        <f t="shared" si="42"/>
        <v>0</v>
      </c>
      <c r="Z40" s="90">
        <f t="shared" si="42"/>
        <v>0</v>
      </c>
      <c r="AA40" s="90">
        <f t="shared" si="42"/>
        <v>0</v>
      </c>
      <c r="AB40" s="90">
        <f t="shared" si="42"/>
        <v>0</v>
      </c>
      <c r="AC40" s="90">
        <f t="shared" si="42"/>
        <v>0</v>
      </c>
      <c r="AD40" s="90">
        <f t="shared" si="42"/>
        <v>0</v>
      </c>
      <c r="AE40" s="90">
        <f t="shared" si="42"/>
        <v>0</v>
      </c>
      <c r="AF40" s="90">
        <f t="shared" si="42"/>
        <v>0</v>
      </c>
      <c r="AG40" s="90">
        <f t="shared" si="42"/>
        <v>0</v>
      </c>
      <c r="AH40" s="90">
        <f t="shared" si="42"/>
        <v>0</v>
      </c>
      <c r="AI40" s="90">
        <f t="shared" si="42"/>
        <v>0</v>
      </c>
      <c r="AJ40" s="90">
        <f t="shared" si="42"/>
        <v>0</v>
      </c>
      <c r="AK40" s="90">
        <f t="shared" si="42"/>
        <v>0</v>
      </c>
      <c r="AL40" s="90">
        <f t="shared" si="42"/>
        <v>0</v>
      </c>
      <c r="AM40" s="90">
        <f t="shared" si="42"/>
        <v>0</v>
      </c>
      <c r="AN40" s="90">
        <f t="shared" si="42"/>
        <v>0</v>
      </c>
      <c r="AO40" s="90">
        <f t="shared" si="42"/>
        <v>0</v>
      </c>
      <c r="AP40" s="90">
        <f t="shared" si="42"/>
        <v>0</v>
      </c>
      <c r="AQ40" s="90">
        <f t="shared" si="42"/>
        <v>0</v>
      </c>
      <c r="AR40" s="90">
        <f t="shared" si="42"/>
        <v>0</v>
      </c>
      <c r="AS40" s="90">
        <f t="shared" si="42"/>
        <v>0</v>
      </c>
      <c r="AT40" s="90">
        <f t="shared" si="42"/>
        <v>0</v>
      </c>
      <c r="AU40" s="90">
        <f t="shared" si="42"/>
        <v>0</v>
      </c>
      <c r="AV40" s="90">
        <f t="shared" si="42"/>
        <v>0</v>
      </c>
      <c r="AW40" s="90">
        <f t="shared" si="42"/>
        <v>0</v>
      </c>
      <c r="AX40" s="90">
        <f t="shared" si="42"/>
        <v>0</v>
      </c>
      <c r="AY40" s="90">
        <f t="shared" si="42"/>
        <v>0</v>
      </c>
      <c r="AZ40" s="90">
        <f t="shared" si="42"/>
        <v>0</v>
      </c>
      <c r="BA40" s="90">
        <f t="shared" si="42"/>
        <v>0</v>
      </c>
      <c r="BB40" s="90">
        <f t="shared" si="42"/>
        <v>0</v>
      </c>
      <c r="BC40" s="90">
        <f t="shared" si="42"/>
        <v>0</v>
      </c>
      <c r="BD40" s="90">
        <f t="shared" si="42"/>
        <v>0</v>
      </c>
      <c r="BE40" s="90">
        <f t="shared" si="42"/>
        <v>0</v>
      </c>
      <c r="BF40" s="90">
        <f t="shared" si="42"/>
        <v>0</v>
      </c>
      <c r="BG40" s="90">
        <f t="shared" si="42"/>
        <v>0</v>
      </c>
      <c r="BH40" s="90">
        <f t="shared" si="42"/>
        <v>0</v>
      </c>
      <c r="BI40" s="90">
        <f t="shared" si="42"/>
        <v>0</v>
      </c>
      <c r="BJ40" s="90">
        <f t="shared" si="42"/>
        <v>0</v>
      </c>
      <c r="BK40" s="90">
        <f t="shared" si="42"/>
        <v>0</v>
      </c>
      <c r="BL40" s="90">
        <f t="shared" si="42"/>
        <v>0</v>
      </c>
      <c r="BM40" s="90">
        <f t="shared" si="42"/>
        <v>0</v>
      </c>
      <c r="BN40" s="90">
        <f t="shared" si="42"/>
        <v>0</v>
      </c>
      <c r="BO40" s="90">
        <f t="shared" si="42"/>
        <v>0</v>
      </c>
      <c r="BP40" s="90">
        <f t="shared" ref="BP40:DD40" si="43">BP39-SUM(BP31:BP38)</f>
        <v>0</v>
      </c>
      <c r="BQ40" s="90">
        <f t="shared" si="43"/>
        <v>0</v>
      </c>
      <c r="BR40" s="90">
        <f t="shared" si="43"/>
        <v>0</v>
      </c>
      <c r="BS40" s="90">
        <f t="shared" si="43"/>
        <v>0</v>
      </c>
      <c r="BT40" s="90">
        <f t="shared" si="43"/>
        <v>0</v>
      </c>
      <c r="BU40" s="90">
        <f t="shared" si="43"/>
        <v>0</v>
      </c>
      <c r="BV40" s="90">
        <f t="shared" si="43"/>
        <v>0</v>
      </c>
      <c r="BW40" s="90">
        <f t="shared" si="43"/>
        <v>0</v>
      </c>
      <c r="BX40" s="90">
        <f t="shared" si="43"/>
        <v>0</v>
      </c>
      <c r="BY40" s="90">
        <f t="shared" si="43"/>
        <v>0</v>
      </c>
      <c r="BZ40" s="90">
        <f t="shared" si="43"/>
        <v>0</v>
      </c>
      <c r="CA40" s="90">
        <f t="shared" si="43"/>
        <v>0</v>
      </c>
      <c r="CB40" s="90">
        <f t="shared" si="43"/>
        <v>0</v>
      </c>
      <c r="CC40" s="90">
        <f t="shared" si="43"/>
        <v>0</v>
      </c>
      <c r="CD40" s="90">
        <f t="shared" si="43"/>
        <v>0</v>
      </c>
      <c r="CE40" s="90">
        <f t="shared" si="43"/>
        <v>0</v>
      </c>
      <c r="CF40" s="90">
        <f t="shared" si="43"/>
        <v>0</v>
      </c>
      <c r="CG40" s="90">
        <f t="shared" si="43"/>
        <v>0</v>
      </c>
      <c r="CH40" s="90">
        <f t="shared" si="43"/>
        <v>0</v>
      </c>
      <c r="CI40" s="90">
        <f t="shared" si="43"/>
        <v>0</v>
      </c>
      <c r="CJ40" s="90">
        <f t="shared" si="43"/>
        <v>0</v>
      </c>
      <c r="CK40" s="90">
        <f t="shared" si="43"/>
        <v>0</v>
      </c>
      <c r="CL40" s="90">
        <f t="shared" si="43"/>
        <v>0</v>
      </c>
      <c r="CM40" s="90">
        <f t="shared" si="43"/>
        <v>0</v>
      </c>
      <c r="CN40" s="90">
        <f t="shared" si="43"/>
        <v>0</v>
      </c>
      <c r="CO40" s="90">
        <f t="shared" si="43"/>
        <v>0</v>
      </c>
      <c r="CP40" s="90">
        <f t="shared" si="43"/>
        <v>0</v>
      </c>
      <c r="CQ40" s="90">
        <f t="shared" si="43"/>
        <v>0</v>
      </c>
      <c r="CR40" s="90">
        <f t="shared" si="43"/>
        <v>0</v>
      </c>
      <c r="CS40" s="90">
        <f t="shared" si="43"/>
        <v>0</v>
      </c>
      <c r="CT40" s="90">
        <f t="shared" si="43"/>
        <v>0</v>
      </c>
      <c r="CU40" s="90">
        <f t="shared" si="43"/>
        <v>0</v>
      </c>
      <c r="CV40" s="90">
        <f t="shared" si="43"/>
        <v>0</v>
      </c>
      <c r="CW40" s="90">
        <f t="shared" si="43"/>
        <v>0</v>
      </c>
      <c r="CX40" s="90">
        <f t="shared" si="43"/>
        <v>0</v>
      </c>
      <c r="CY40" s="90">
        <f t="shared" si="43"/>
        <v>0</v>
      </c>
      <c r="CZ40" s="90">
        <f t="shared" si="43"/>
        <v>0</v>
      </c>
      <c r="DA40" s="90">
        <f t="shared" si="43"/>
        <v>0</v>
      </c>
      <c r="DB40" s="90">
        <f t="shared" si="43"/>
        <v>0</v>
      </c>
      <c r="DC40" s="90">
        <f t="shared" si="43"/>
        <v>0</v>
      </c>
      <c r="DD40" s="90">
        <f t="shared" si="43"/>
        <v>0</v>
      </c>
    </row>
    <row r="41" spans="1:110" x14ac:dyDescent="0.2">
      <c r="B41" s="85" t="s">
        <v>1988</v>
      </c>
    </row>
    <row r="42" spans="1:110" s="88" customFormat="1" x14ac:dyDescent="0.2">
      <c r="A42" s="498" t="s">
        <v>1877</v>
      </c>
      <c r="B42" s="498"/>
      <c r="C42" s="87" t="s">
        <v>111</v>
      </c>
      <c r="D42" s="87" t="s">
        <v>112</v>
      </c>
      <c r="E42" s="87" t="s">
        <v>113</v>
      </c>
      <c r="F42" s="87" t="s">
        <v>114</v>
      </c>
      <c r="G42" s="87" t="s">
        <v>115</v>
      </c>
      <c r="H42" s="87" t="s">
        <v>116</v>
      </c>
      <c r="I42" s="87" t="s">
        <v>118</v>
      </c>
      <c r="J42" s="87" t="s">
        <v>120</v>
      </c>
      <c r="K42" s="87" t="s">
        <v>122</v>
      </c>
      <c r="L42" s="87" t="s">
        <v>123</v>
      </c>
      <c r="M42" s="87" t="s">
        <v>124</v>
      </c>
      <c r="N42" s="87" t="s">
        <v>126</v>
      </c>
      <c r="O42" s="87" t="s">
        <v>128</v>
      </c>
      <c r="P42" s="87" t="s">
        <v>130</v>
      </c>
      <c r="Q42" s="87" t="s">
        <v>132</v>
      </c>
      <c r="R42" s="87" t="s">
        <v>133</v>
      </c>
      <c r="S42" s="87" t="s">
        <v>134</v>
      </c>
      <c r="T42" s="87" t="s">
        <v>136</v>
      </c>
      <c r="U42" s="87" t="s">
        <v>138</v>
      </c>
      <c r="V42" s="87" t="s">
        <v>140</v>
      </c>
      <c r="W42" s="87" t="s">
        <v>142</v>
      </c>
      <c r="X42" s="87" t="s">
        <v>143</v>
      </c>
      <c r="Y42" s="87" t="s">
        <v>145</v>
      </c>
      <c r="Z42" s="87" t="s">
        <v>147</v>
      </c>
      <c r="AA42" s="87" t="s">
        <v>149</v>
      </c>
      <c r="AB42" s="87" t="s">
        <v>151</v>
      </c>
      <c r="AC42" s="87" t="s">
        <v>153</v>
      </c>
      <c r="AD42" s="87" t="s">
        <v>155</v>
      </c>
      <c r="AE42" s="87" t="s">
        <v>157</v>
      </c>
      <c r="AF42" s="87" t="s">
        <v>158</v>
      </c>
      <c r="AG42" s="87" t="s">
        <v>159</v>
      </c>
      <c r="AH42" s="87" t="s">
        <v>161</v>
      </c>
      <c r="AI42" s="87" t="s">
        <v>163</v>
      </c>
      <c r="AJ42" s="87" t="s">
        <v>165</v>
      </c>
      <c r="AK42" s="87" t="s">
        <v>167</v>
      </c>
      <c r="AL42" s="87" t="s">
        <v>169</v>
      </c>
      <c r="AM42" s="87" t="s">
        <v>171</v>
      </c>
      <c r="AN42" s="87" t="s">
        <v>173</v>
      </c>
      <c r="AO42" s="87" t="s">
        <v>175</v>
      </c>
      <c r="AP42" s="87" t="s">
        <v>177</v>
      </c>
      <c r="AQ42" s="87" t="s">
        <v>179</v>
      </c>
      <c r="AR42" s="87" t="s">
        <v>181</v>
      </c>
      <c r="AS42" s="87" t="s">
        <v>183</v>
      </c>
      <c r="AT42" s="87" t="s">
        <v>185</v>
      </c>
      <c r="AU42" s="87" t="s">
        <v>187</v>
      </c>
      <c r="AV42" s="87" t="s">
        <v>189</v>
      </c>
      <c r="AW42" s="87" t="s">
        <v>191</v>
      </c>
      <c r="AX42" s="87" t="s">
        <v>193</v>
      </c>
      <c r="AY42" s="87" t="s">
        <v>195</v>
      </c>
      <c r="AZ42" s="87" t="s">
        <v>197</v>
      </c>
      <c r="BA42" s="87" t="s">
        <v>199</v>
      </c>
      <c r="BB42" s="87" t="s">
        <v>201</v>
      </c>
      <c r="BC42" s="87" t="s">
        <v>203</v>
      </c>
      <c r="BD42" s="87" t="s">
        <v>205</v>
      </c>
      <c r="BE42" s="87" t="s">
        <v>207</v>
      </c>
      <c r="BF42" s="87" t="s">
        <v>209</v>
      </c>
      <c r="BG42" s="87" t="s">
        <v>211</v>
      </c>
      <c r="BH42" s="87" t="s">
        <v>213</v>
      </c>
      <c r="BI42" s="87" t="s">
        <v>215</v>
      </c>
      <c r="BJ42" s="87" t="s">
        <v>217</v>
      </c>
      <c r="BK42" s="87" t="s">
        <v>218</v>
      </c>
      <c r="BL42" s="87" t="s">
        <v>220</v>
      </c>
      <c r="BM42" s="87" t="s">
        <v>222</v>
      </c>
      <c r="BN42" s="87" t="s">
        <v>224</v>
      </c>
      <c r="BO42" s="87" t="s">
        <v>226</v>
      </c>
      <c r="BP42" s="87" t="s">
        <v>228</v>
      </c>
      <c r="BQ42" s="87" t="s">
        <v>230</v>
      </c>
      <c r="BR42" s="87" t="s">
        <v>231</v>
      </c>
      <c r="BS42" s="87" t="s">
        <v>232</v>
      </c>
      <c r="BT42" s="87" t="s">
        <v>234</v>
      </c>
      <c r="BU42" s="87" t="s">
        <v>236</v>
      </c>
      <c r="BV42" s="87" t="s">
        <v>237</v>
      </c>
      <c r="BW42" s="87" t="s">
        <v>238</v>
      </c>
      <c r="BX42" s="87" t="s">
        <v>240</v>
      </c>
      <c r="BY42" s="87" t="s">
        <v>241</v>
      </c>
      <c r="BZ42" s="87" t="s">
        <v>242</v>
      </c>
      <c r="CA42" s="87" t="s">
        <v>244</v>
      </c>
      <c r="CB42" s="87" t="s">
        <v>245</v>
      </c>
      <c r="CC42" s="87" t="s">
        <v>246</v>
      </c>
      <c r="CD42" s="87" t="s">
        <v>247</v>
      </c>
      <c r="CE42" s="87" t="s">
        <v>248</v>
      </c>
      <c r="CF42" s="87" t="s">
        <v>249</v>
      </c>
      <c r="CG42" s="87" t="s">
        <v>251</v>
      </c>
      <c r="CH42" s="87" t="s">
        <v>253</v>
      </c>
      <c r="CI42" s="87" t="s">
        <v>254</v>
      </c>
      <c r="CJ42" s="87" t="s">
        <v>255</v>
      </c>
      <c r="CK42" s="87" t="s">
        <v>257</v>
      </c>
      <c r="CL42" s="87" t="s">
        <v>259</v>
      </c>
      <c r="CM42" s="87" t="s">
        <v>260</v>
      </c>
      <c r="CN42" s="87" t="s">
        <v>261</v>
      </c>
      <c r="CO42" s="87" t="s">
        <v>262</v>
      </c>
      <c r="CP42" s="87" t="s">
        <v>264</v>
      </c>
      <c r="CQ42" s="87" t="s">
        <v>266</v>
      </c>
      <c r="CR42" s="87" t="s">
        <v>267</v>
      </c>
      <c r="CS42" s="87" t="s">
        <v>269</v>
      </c>
      <c r="CT42" s="87" t="s">
        <v>270</v>
      </c>
      <c r="CU42" s="87" t="s">
        <v>271</v>
      </c>
      <c r="CV42" s="87" t="s">
        <v>273</v>
      </c>
      <c r="CW42" s="87" t="s">
        <v>274</v>
      </c>
      <c r="CX42" s="87" t="s">
        <v>275</v>
      </c>
      <c r="CY42" s="87" t="s">
        <v>277</v>
      </c>
      <c r="CZ42" s="87" t="s">
        <v>278</v>
      </c>
      <c r="DA42" s="87" t="s">
        <v>279</v>
      </c>
      <c r="DB42" s="87" t="s">
        <v>280</v>
      </c>
      <c r="DC42" s="87" t="s">
        <v>281</v>
      </c>
      <c r="DD42" s="85" t="s">
        <v>289</v>
      </c>
    </row>
    <row r="43" spans="1:110" x14ac:dyDescent="0.2">
      <c r="A43" s="498"/>
      <c r="B43" s="498"/>
      <c r="C43" s="84" t="s">
        <v>1878</v>
      </c>
      <c r="D43" s="84" t="s">
        <v>1879</v>
      </c>
      <c r="E43" s="84" t="s">
        <v>1442</v>
      </c>
      <c r="F43" s="84" t="s">
        <v>1880</v>
      </c>
      <c r="G43" s="84" t="s">
        <v>1881</v>
      </c>
      <c r="H43" s="84" t="s">
        <v>1882</v>
      </c>
      <c r="I43" s="84" t="s">
        <v>1883</v>
      </c>
      <c r="J43" s="84" t="s">
        <v>1884</v>
      </c>
      <c r="K43" s="84" t="s">
        <v>1885</v>
      </c>
      <c r="L43" s="84" t="s">
        <v>1886</v>
      </c>
      <c r="M43" s="84" t="s">
        <v>1887</v>
      </c>
      <c r="N43" s="84" t="s">
        <v>1888</v>
      </c>
      <c r="O43" s="84" t="s">
        <v>1889</v>
      </c>
      <c r="P43" s="84" t="s">
        <v>1890</v>
      </c>
      <c r="Q43" s="84" t="s">
        <v>1891</v>
      </c>
      <c r="R43" s="84" t="s">
        <v>1892</v>
      </c>
      <c r="S43" s="84" t="s">
        <v>1893</v>
      </c>
      <c r="T43" s="84" t="s">
        <v>1894</v>
      </c>
      <c r="U43" s="84" t="s">
        <v>1895</v>
      </c>
      <c r="V43" s="84" t="s">
        <v>1896</v>
      </c>
      <c r="W43" s="84" t="s">
        <v>1897</v>
      </c>
      <c r="X43" s="84" t="s">
        <v>1898</v>
      </c>
      <c r="Y43" s="84" t="s">
        <v>1899</v>
      </c>
      <c r="Z43" s="84" t="s">
        <v>1900</v>
      </c>
      <c r="AA43" s="84" t="s">
        <v>1901</v>
      </c>
      <c r="AB43" s="84" t="s">
        <v>1902</v>
      </c>
      <c r="AC43" s="84" t="s">
        <v>1903</v>
      </c>
      <c r="AD43" s="84" t="s">
        <v>1904</v>
      </c>
      <c r="AE43" s="84" t="s">
        <v>1905</v>
      </c>
      <c r="AF43" s="84" t="s">
        <v>1906</v>
      </c>
      <c r="AG43" s="84" t="s">
        <v>1907</v>
      </c>
      <c r="AH43" s="84" t="s">
        <v>1908</v>
      </c>
      <c r="AI43" s="84" t="s">
        <v>1909</v>
      </c>
      <c r="AJ43" s="84" t="s">
        <v>1910</v>
      </c>
      <c r="AK43" s="84" t="s">
        <v>1911</v>
      </c>
      <c r="AL43" s="84" t="s">
        <v>1912</v>
      </c>
      <c r="AM43" s="84" t="s">
        <v>1913</v>
      </c>
      <c r="AN43" s="84" t="s">
        <v>1914</v>
      </c>
      <c r="AO43" s="84" t="s">
        <v>1915</v>
      </c>
      <c r="AP43" s="84" t="s">
        <v>1916</v>
      </c>
      <c r="AQ43" s="84" t="s">
        <v>1917</v>
      </c>
      <c r="AR43" s="84" t="s">
        <v>1918</v>
      </c>
      <c r="AS43" s="84" t="s">
        <v>1919</v>
      </c>
      <c r="AT43" s="84" t="s">
        <v>1920</v>
      </c>
      <c r="AU43" s="84" t="s">
        <v>1921</v>
      </c>
      <c r="AV43" s="84" t="s">
        <v>1922</v>
      </c>
      <c r="AW43" s="84" t="s">
        <v>1923</v>
      </c>
      <c r="AX43" s="84" t="s">
        <v>1924</v>
      </c>
      <c r="AY43" s="84" t="s">
        <v>1925</v>
      </c>
      <c r="AZ43" s="84" t="s">
        <v>1926</v>
      </c>
      <c r="BA43" s="84" t="s">
        <v>1927</v>
      </c>
      <c r="BB43" s="84" t="s">
        <v>1928</v>
      </c>
      <c r="BC43" s="84" t="s">
        <v>1929</v>
      </c>
      <c r="BD43" s="84" t="s">
        <v>1930</v>
      </c>
      <c r="BE43" s="84" t="s">
        <v>1931</v>
      </c>
      <c r="BF43" s="84" t="s">
        <v>1932</v>
      </c>
      <c r="BG43" s="84" t="s">
        <v>1933</v>
      </c>
      <c r="BH43" s="84" t="s">
        <v>1934</v>
      </c>
      <c r="BI43" s="84" t="s">
        <v>1935</v>
      </c>
      <c r="BJ43" s="84" t="s">
        <v>1936</v>
      </c>
      <c r="BK43" s="84" t="s">
        <v>1937</v>
      </c>
      <c r="BL43" s="84" t="s">
        <v>1938</v>
      </c>
      <c r="BM43" s="84" t="s">
        <v>1939</v>
      </c>
      <c r="BN43" s="84" t="s">
        <v>1940</v>
      </c>
      <c r="BO43" s="84" t="s">
        <v>1941</v>
      </c>
      <c r="BP43" s="84" t="s">
        <v>1942</v>
      </c>
      <c r="BQ43" s="84" t="s">
        <v>1943</v>
      </c>
      <c r="BR43" s="84" t="s">
        <v>1944</v>
      </c>
      <c r="BS43" s="84" t="s">
        <v>1945</v>
      </c>
      <c r="BT43" s="84" t="s">
        <v>1946</v>
      </c>
      <c r="BU43" s="84" t="s">
        <v>1947</v>
      </c>
      <c r="BV43" s="84" t="s">
        <v>1948</v>
      </c>
      <c r="BW43" s="84" t="s">
        <v>1949</v>
      </c>
      <c r="BX43" s="84" t="s">
        <v>1950</v>
      </c>
      <c r="BY43" s="84" t="s">
        <v>1951</v>
      </c>
      <c r="BZ43" s="84" t="s">
        <v>1952</v>
      </c>
      <c r="CA43" s="84" t="s">
        <v>1953</v>
      </c>
      <c r="CB43" s="84" t="s">
        <v>1954</v>
      </c>
      <c r="CC43" s="84" t="s">
        <v>1955</v>
      </c>
      <c r="CD43" s="84" t="s">
        <v>1956</v>
      </c>
      <c r="CE43" s="84" t="s">
        <v>1957</v>
      </c>
      <c r="CF43" s="84" t="s">
        <v>1958</v>
      </c>
      <c r="CG43" s="84" t="s">
        <v>1959</v>
      </c>
      <c r="CH43" s="84" t="s">
        <v>1960</v>
      </c>
      <c r="CI43" s="84" t="s">
        <v>1961</v>
      </c>
      <c r="CJ43" s="84" t="s">
        <v>1962</v>
      </c>
      <c r="CK43" s="84" t="s">
        <v>1963</v>
      </c>
      <c r="CL43" s="84" t="s">
        <v>1964</v>
      </c>
      <c r="CM43" s="84" t="s">
        <v>1965</v>
      </c>
      <c r="CN43" s="84" t="s">
        <v>1966</v>
      </c>
      <c r="CO43" s="84" t="s">
        <v>1967</v>
      </c>
      <c r="CP43" s="84" t="s">
        <v>1968</v>
      </c>
      <c r="CQ43" s="84" t="s">
        <v>1969</v>
      </c>
      <c r="CR43" s="84" t="s">
        <v>1970</v>
      </c>
      <c r="CS43" s="84" t="s">
        <v>1971</v>
      </c>
      <c r="CT43" s="84" t="s">
        <v>1972</v>
      </c>
      <c r="CU43" s="84" t="s">
        <v>1973</v>
      </c>
      <c r="CV43" s="84" t="s">
        <v>1974</v>
      </c>
      <c r="CW43" s="84" t="s">
        <v>1975</v>
      </c>
      <c r="CX43" s="84" t="s">
        <v>1976</v>
      </c>
      <c r="CY43" s="84" t="s">
        <v>1977</v>
      </c>
      <c r="CZ43" s="84" t="s">
        <v>1978</v>
      </c>
      <c r="DA43" s="84" t="s">
        <v>1979</v>
      </c>
      <c r="DB43" s="84" t="s">
        <v>1980</v>
      </c>
      <c r="DC43" s="84" t="s">
        <v>1981</v>
      </c>
      <c r="DD43" s="345" t="s">
        <v>1982</v>
      </c>
      <c r="DE43" s="85" t="s">
        <v>1986</v>
      </c>
      <c r="DF43" s="85" t="s">
        <v>1987</v>
      </c>
    </row>
    <row r="44" spans="1:110" x14ac:dyDescent="0.2">
      <c r="B44" s="111" t="s">
        <v>1951</v>
      </c>
      <c r="C44" s="85">
        <f>INDEX(マージン率表!$AL$6:$AL$111,'マージン額 (運輸部門)'!C$42)*'マージン額 (運輸部門)'!C17</f>
        <v>0</v>
      </c>
      <c r="D44" s="85">
        <f>INDEX(マージン率表!$AL$6:$AL$111,'マージン額 (運輸部門)'!D$42)*'マージン額 (運輸部門)'!D17</f>
        <v>0</v>
      </c>
      <c r="E44" s="85">
        <f>INDEX(マージン率表!$AL$6:$AL$111,'マージン額 (運輸部門)'!E$42)*'マージン額 (運輸部門)'!E17</f>
        <v>0</v>
      </c>
      <c r="F44" s="85">
        <f>INDEX(マージン率表!$AL$6:$AL$111,'マージン額 (運輸部門)'!F$42)*'マージン額 (運輸部門)'!F17</f>
        <v>0</v>
      </c>
      <c r="G44" s="85">
        <f>INDEX(マージン率表!$AL$6:$AL$111,'マージン額 (運輸部門)'!G$42)*'マージン額 (運輸部門)'!G17</f>
        <v>0</v>
      </c>
      <c r="H44" s="85">
        <f>INDEX(マージン率表!$AL$6:$AL$111,'マージン額 (運輸部門)'!H$42)*'マージン額 (運輸部門)'!H17</f>
        <v>0</v>
      </c>
      <c r="I44" s="85">
        <f>INDEX(マージン率表!$AL$6:$AL$111,'マージン額 (運輸部門)'!I$42)*'マージン額 (運輸部門)'!I17</f>
        <v>0</v>
      </c>
      <c r="J44" s="85">
        <f>INDEX(マージン率表!$AL$6:$AL$111,'マージン額 (運輸部門)'!J$42)*'マージン額 (運輸部門)'!J17</f>
        <v>0</v>
      </c>
      <c r="K44" s="85">
        <f>INDEX(マージン率表!$AL$6:$AL$111,'マージン額 (運輸部門)'!K$42)*'マージン額 (運輸部門)'!K17</f>
        <v>0</v>
      </c>
      <c r="L44" s="85">
        <f>INDEX(マージン率表!$AL$6:$AL$111,'マージン額 (運輸部門)'!L$42)*'マージン額 (運輸部門)'!L17</f>
        <v>0</v>
      </c>
      <c r="M44" s="85">
        <f>INDEX(マージン率表!$AL$6:$AL$111,'マージン額 (運輸部門)'!M$42)*'マージン額 (運輸部門)'!M17</f>
        <v>0</v>
      </c>
      <c r="N44" s="85">
        <f>INDEX(マージン率表!$AL$6:$AL$111,'マージン額 (運輸部門)'!N$42)*'マージン額 (運輸部門)'!N17</f>
        <v>0</v>
      </c>
      <c r="O44" s="85">
        <f>INDEX(マージン率表!$AL$6:$AL$111,'マージン額 (運輸部門)'!O$42)*'マージン額 (運輸部門)'!O17</f>
        <v>0</v>
      </c>
      <c r="P44" s="85">
        <f>INDEX(マージン率表!$AL$6:$AL$111,'マージン額 (運輸部門)'!P$42)*'マージン額 (運輸部門)'!P17</f>
        <v>0</v>
      </c>
      <c r="Q44" s="85">
        <f>INDEX(マージン率表!$AL$6:$AL$111,'マージン額 (運輸部門)'!Q$42)*'マージン額 (運輸部門)'!Q17</f>
        <v>0</v>
      </c>
      <c r="R44" s="85">
        <f>INDEX(マージン率表!$AL$6:$AL$111,'マージン額 (運輸部門)'!R$42)*'マージン額 (運輸部門)'!R17</f>
        <v>0</v>
      </c>
      <c r="S44" s="85">
        <f>INDEX(マージン率表!$AL$6:$AL$111,'マージン額 (運輸部門)'!S$42)*'マージン額 (運輸部門)'!S17</f>
        <v>0</v>
      </c>
      <c r="T44" s="85">
        <f>INDEX(マージン率表!$AL$6:$AL$111,'マージン額 (運輸部門)'!T$42)*'マージン額 (運輸部門)'!T17</f>
        <v>0</v>
      </c>
      <c r="U44" s="85">
        <f>INDEX(マージン率表!$AL$6:$AL$111,'マージン額 (運輸部門)'!U$42)*'マージン額 (運輸部門)'!U17</f>
        <v>0</v>
      </c>
      <c r="V44" s="85">
        <f>INDEX(マージン率表!$AL$6:$AL$111,'マージン額 (運輸部門)'!V$42)*'マージン額 (運輸部門)'!V17</f>
        <v>0</v>
      </c>
      <c r="W44" s="85">
        <f>INDEX(マージン率表!$AL$6:$AL$111,'マージン額 (運輸部門)'!W$42)*'マージン額 (運輸部門)'!W17</f>
        <v>0</v>
      </c>
      <c r="X44" s="85">
        <f>INDEX(マージン率表!$AL$6:$AL$111,'マージン額 (運輸部門)'!X$42)*'マージン額 (運輸部門)'!X17</f>
        <v>0</v>
      </c>
      <c r="Y44" s="85">
        <f>INDEX(マージン率表!$AL$6:$AL$111,'マージン額 (運輸部門)'!Y$42)*'マージン額 (運輸部門)'!Y17</f>
        <v>0</v>
      </c>
      <c r="Z44" s="85">
        <f>INDEX(マージン率表!$AL$6:$AL$111,'マージン額 (運輸部門)'!Z$42)*'マージン額 (運輸部門)'!Z17</f>
        <v>0</v>
      </c>
      <c r="AA44" s="85">
        <f>INDEX(マージン率表!$AL$6:$AL$111,'マージン額 (運輸部門)'!AA$42)*'マージン額 (運輸部門)'!AA17</f>
        <v>0</v>
      </c>
      <c r="AB44" s="85">
        <f>INDEX(マージン率表!$AL$6:$AL$111,'マージン額 (運輸部門)'!AB$42)*'マージン額 (運輸部門)'!AB17</f>
        <v>0</v>
      </c>
      <c r="AC44" s="85">
        <f>INDEX(マージン率表!$AL$6:$AL$111,'マージン額 (運輸部門)'!AC$42)*'マージン額 (運輸部門)'!AC17</f>
        <v>0</v>
      </c>
      <c r="AD44" s="85">
        <f>INDEX(マージン率表!$AL$6:$AL$111,'マージン額 (運輸部門)'!AD$42)*'マージン額 (運輸部門)'!AD17</f>
        <v>0</v>
      </c>
      <c r="AE44" s="85">
        <f>INDEX(マージン率表!$AL$6:$AL$111,'マージン額 (運輸部門)'!AE$42)*'マージン額 (運輸部門)'!AE17</f>
        <v>0</v>
      </c>
      <c r="AF44" s="85">
        <f>INDEX(マージン率表!$AL$6:$AL$111,'マージン額 (運輸部門)'!AF$42)*'マージン額 (運輸部門)'!AF17</f>
        <v>0</v>
      </c>
      <c r="AG44" s="85">
        <f>INDEX(マージン率表!$AL$6:$AL$111,'マージン額 (運輸部門)'!AG$42)*'マージン額 (運輸部門)'!AG17</f>
        <v>0</v>
      </c>
      <c r="AH44" s="85">
        <f>INDEX(マージン率表!$AL$6:$AL$111,'マージン額 (運輸部門)'!AH$42)*'マージン額 (運輸部門)'!AH17</f>
        <v>0</v>
      </c>
      <c r="AI44" s="85">
        <f>INDEX(マージン率表!$AL$6:$AL$111,'マージン額 (運輸部門)'!AI$42)*'マージン額 (運輸部門)'!AI17</f>
        <v>0</v>
      </c>
      <c r="AJ44" s="85">
        <f>INDEX(マージン率表!$AL$6:$AL$111,'マージン額 (運輸部門)'!AJ$42)*'マージン額 (運輸部門)'!AJ17</f>
        <v>0</v>
      </c>
      <c r="AK44" s="85">
        <f>INDEX(マージン率表!$AL$6:$AL$111,'マージン額 (運輸部門)'!AK$42)*'マージン額 (運輸部門)'!AK17</f>
        <v>0</v>
      </c>
      <c r="AL44" s="85">
        <f>INDEX(マージン率表!$AL$6:$AL$111,'マージン額 (運輸部門)'!AL$42)*'マージン額 (運輸部門)'!AL17</f>
        <v>0</v>
      </c>
      <c r="AM44" s="85">
        <f>INDEX(マージン率表!$AL$6:$AL$111,'マージン額 (運輸部門)'!AM$42)*'マージン額 (運輸部門)'!AM17</f>
        <v>0</v>
      </c>
      <c r="AN44" s="85">
        <f>INDEX(マージン率表!$AL$6:$AL$111,'マージン額 (運輸部門)'!AN$42)*'マージン額 (運輸部門)'!AN17</f>
        <v>0</v>
      </c>
      <c r="AO44" s="85">
        <f>INDEX(マージン率表!$AL$6:$AL$111,'マージン額 (運輸部門)'!AO$42)*'マージン額 (運輸部門)'!AO17</f>
        <v>0</v>
      </c>
      <c r="AP44" s="85">
        <f>INDEX(マージン率表!$AL$6:$AL$111,'マージン額 (運輸部門)'!AP$42)*'マージン額 (運輸部門)'!AP17</f>
        <v>0</v>
      </c>
      <c r="AQ44" s="85">
        <f>INDEX(マージン率表!$AL$6:$AL$111,'マージン額 (運輸部門)'!AQ$42)*'マージン額 (運輸部門)'!AQ17</f>
        <v>0</v>
      </c>
      <c r="AR44" s="85">
        <f>INDEX(マージン率表!$AL$6:$AL$111,'マージン額 (運輸部門)'!AR$42)*'マージン額 (運輸部門)'!AR17</f>
        <v>0</v>
      </c>
      <c r="AS44" s="85">
        <f>INDEX(マージン率表!$AL$6:$AL$111,'マージン額 (運輸部門)'!AS$42)*'マージン額 (運輸部門)'!AS17</f>
        <v>0</v>
      </c>
      <c r="AT44" s="85">
        <f>INDEX(マージン率表!$AL$6:$AL$111,'マージン額 (運輸部門)'!AT$42)*'マージン額 (運輸部門)'!AT17</f>
        <v>0</v>
      </c>
      <c r="AU44" s="85">
        <f>INDEX(マージン率表!$AL$6:$AL$111,'マージン額 (運輸部門)'!AU$42)*'マージン額 (運輸部門)'!AU17</f>
        <v>0</v>
      </c>
      <c r="AV44" s="85">
        <f>INDEX(マージン率表!$AL$6:$AL$111,'マージン額 (運輸部門)'!AV$42)*'マージン額 (運輸部門)'!AV17</f>
        <v>0</v>
      </c>
      <c r="AW44" s="85">
        <f>INDEX(マージン率表!$AL$6:$AL$111,'マージン額 (運輸部門)'!AW$42)*'マージン額 (運輸部門)'!AW17</f>
        <v>0</v>
      </c>
      <c r="AX44" s="85">
        <f>INDEX(マージン率表!$AL$6:$AL$111,'マージン額 (運輸部門)'!AX$42)*'マージン額 (運輸部門)'!AX17</f>
        <v>0</v>
      </c>
      <c r="AY44" s="85">
        <f>INDEX(マージン率表!$AL$6:$AL$111,'マージン額 (運輸部門)'!AY$42)*'マージン額 (運輸部門)'!AY17</f>
        <v>0</v>
      </c>
      <c r="AZ44" s="85">
        <f>INDEX(マージン率表!$AL$6:$AL$111,'マージン額 (運輸部門)'!AZ$42)*'マージン額 (運輸部門)'!AZ17</f>
        <v>0</v>
      </c>
      <c r="BA44" s="85">
        <f>INDEX(マージン率表!$AL$6:$AL$111,'マージン額 (運輸部門)'!BA$42)*'マージン額 (運輸部門)'!BA17</f>
        <v>0</v>
      </c>
      <c r="BB44" s="85">
        <f>INDEX(マージン率表!$AL$6:$AL$111,'マージン額 (運輸部門)'!BB$42)*'マージン額 (運輸部門)'!BB17</f>
        <v>0</v>
      </c>
      <c r="BC44" s="85">
        <f>INDEX(マージン率表!$AL$6:$AL$111,'マージン額 (運輸部門)'!BC$42)*'マージン額 (運輸部門)'!BC17</f>
        <v>0</v>
      </c>
      <c r="BD44" s="85">
        <f>INDEX(マージン率表!$AL$6:$AL$111,'マージン額 (運輸部門)'!BD$42)*'マージン額 (運輸部門)'!BD17</f>
        <v>0</v>
      </c>
      <c r="BE44" s="85">
        <f>INDEX(マージン率表!$AL$6:$AL$111,'マージン額 (運輸部門)'!BE$42)*'マージン額 (運輸部門)'!BE17</f>
        <v>0</v>
      </c>
      <c r="BF44" s="85">
        <f>INDEX(マージン率表!$AL$6:$AL$111,'マージン額 (運輸部門)'!BF$42)*'マージン額 (運輸部門)'!BF17</f>
        <v>0</v>
      </c>
      <c r="BG44" s="85">
        <f>INDEX(マージン率表!$AL$6:$AL$111,'マージン額 (運輸部門)'!BG$42)*'マージン額 (運輸部門)'!BG17</f>
        <v>0</v>
      </c>
      <c r="BH44" s="85">
        <f>INDEX(マージン率表!$AL$6:$AL$111,'マージン額 (運輸部門)'!BH$42)*'マージン額 (運輸部門)'!BH17</f>
        <v>0</v>
      </c>
      <c r="BI44" s="85">
        <f>INDEX(マージン率表!$AL$6:$AL$111,'マージン額 (運輸部門)'!BI$42)*'マージン額 (運輸部門)'!BI17</f>
        <v>0</v>
      </c>
      <c r="BJ44" s="85">
        <f>INDEX(マージン率表!$AL$6:$AL$111,'マージン額 (運輸部門)'!BJ$42)*'マージン額 (運輸部門)'!BJ17</f>
        <v>0</v>
      </c>
      <c r="BK44" s="85">
        <f>INDEX(マージン率表!$AL$6:$AL$111,'マージン額 (運輸部門)'!BK$42)*'マージン額 (運輸部門)'!BK17</f>
        <v>0</v>
      </c>
      <c r="BL44" s="85">
        <f>INDEX(マージン率表!$AL$6:$AL$111,'マージン額 (運輸部門)'!BL$42)*'マージン額 (運輸部門)'!BL17</f>
        <v>0</v>
      </c>
      <c r="BM44" s="85">
        <f>INDEX(マージン率表!$AL$6:$AL$111,'マージン額 (運輸部門)'!BM$42)*'マージン額 (運輸部門)'!BM17</f>
        <v>0</v>
      </c>
      <c r="BN44" s="85">
        <f>INDEX(マージン率表!$AL$6:$AL$111,'マージン額 (運輸部門)'!BN$42)*'マージン額 (運輸部門)'!BN17</f>
        <v>0</v>
      </c>
      <c r="BO44" s="85">
        <f>INDEX(マージン率表!$AL$6:$AL$111,'マージン額 (運輸部門)'!BO$42)*'マージン額 (運輸部門)'!BO17</f>
        <v>0</v>
      </c>
      <c r="BP44" s="85">
        <f>INDEX(マージン率表!$AL$6:$AL$111,'マージン額 (運輸部門)'!BP$42)*'マージン額 (運輸部門)'!BP17</f>
        <v>0</v>
      </c>
      <c r="BQ44" s="85">
        <f>INDEX(マージン率表!$AL$6:$AL$111,'マージン額 (運輸部門)'!BQ$42)*'マージン額 (運輸部門)'!BQ17</f>
        <v>0</v>
      </c>
      <c r="BR44" s="85">
        <f>INDEX(マージン率表!$AL$6:$AL$111,'マージン額 (運輸部門)'!BR$42)*'マージン額 (運輸部門)'!BR17</f>
        <v>0</v>
      </c>
      <c r="BS44" s="85">
        <f>INDEX(マージン率表!$AL$6:$AL$111,'マージン額 (運輸部門)'!BS$42)*'マージン額 (運輸部門)'!BS17</f>
        <v>0</v>
      </c>
      <c r="BT44" s="85">
        <f>INDEX(マージン率表!$AL$6:$AL$111,'マージン額 (運輸部門)'!BT$42)*'マージン額 (運輸部門)'!BT17</f>
        <v>0</v>
      </c>
      <c r="BU44" s="85">
        <f>INDEX(マージン率表!$AL$6:$AL$111,'マージン額 (運輸部門)'!BU$42)*'マージン額 (運輸部門)'!BU17</f>
        <v>0</v>
      </c>
      <c r="BV44" s="85">
        <f>INDEX(マージン率表!$AL$6:$AL$111,'マージン額 (運輸部門)'!BV$42)*'マージン額 (運輸部門)'!BV17</f>
        <v>0</v>
      </c>
      <c r="BW44" s="85">
        <f>INDEX(マージン率表!$AL$6:$AL$111,'マージン額 (運輸部門)'!BW$42)*'マージン額 (運輸部門)'!BW17</f>
        <v>0</v>
      </c>
      <c r="BX44" s="85">
        <f>INDEX(マージン率表!$AL$6:$AL$111,'マージン額 (運輸部門)'!BX$42)*'マージン額 (運輸部門)'!BX17</f>
        <v>0</v>
      </c>
      <c r="BY44" s="85">
        <f>INDEX(マージン率表!$AL$6:$AL$111,'マージン額 (運輸部門)'!BY$42)*'マージン額 (運輸部門)'!BY17</f>
        <v>0</v>
      </c>
      <c r="BZ44" s="85">
        <f>INDEX(マージン率表!$AL$6:$AL$111,'マージン額 (運輸部門)'!BZ$42)*'マージン額 (運輸部門)'!BZ17</f>
        <v>0</v>
      </c>
      <c r="CA44" s="85">
        <f>INDEX(マージン率表!$AL$6:$AL$111,'マージン額 (運輸部門)'!CA$42)*'マージン額 (運輸部門)'!CA17</f>
        <v>0</v>
      </c>
      <c r="CB44" s="85">
        <f>INDEX(マージン率表!$AL$6:$AL$111,'マージン額 (運輸部門)'!CB$42)*'マージン額 (運輸部門)'!CB17</f>
        <v>0</v>
      </c>
      <c r="CC44" s="85">
        <f>INDEX(マージン率表!$AL$6:$AL$111,'マージン額 (運輸部門)'!CC$42)*'マージン額 (運輸部門)'!CC17</f>
        <v>0</v>
      </c>
      <c r="CD44" s="85">
        <f>INDEX(マージン率表!$AL$6:$AL$111,'マージン額 (運輸部門)'!CD$42)*'マージン額 (運輸部門)'!CD17</f>
        <v>0</v>
      </c>
      <c r="CE44" s="85">
        <f>INDEX(マージン率表!$AL$6:$AL$111,'マージン額 (運輸部門)'!CE$42)*'マージン額 (運輸部門)'!CE17</f>
        <v>0</v>
      </c>
      <c r="CF44" s="85">
        <f>INDEX(マージン率表!$AL$6:$AL$111,'マージン額 (運輸部門)'!CF$42)*'マージン額 (運輸部門)'!CF17</f>
        <v>0</v>
      </c>
      <c r="CG44" s="85">
        <f>INDEX(マージン率表!$AL$6:$AL$111,'マージン額 (運輸部門)'!CG$42)*'マージン額 (運輸部門)'!CG17</f>
        <v>0</v>
      </c>
      <c r="CH44" s="85">
        <f>INDEX(マージン率表!$AL$6:$AL$111,'マージン額 (運輸部門)'!CH$42)*'マージン額 (運輸部門)'!CH17</f>
        <v>0</v>
      </c>
      <c r="CI44" s="85">
        <f>INDEX(マージン率表!$AL$6:$AL$111,'マージン額 (運輸部門)'!CI$42)*'マージン額 (運輸部門)'!CI17</f>
        <v>0</v>
      </c>
      <c r="CJ44" s="85">
        <f>INDEX(マージン率表!$AL$6:$AL$111,'マージン額 (運輸部門)'!CJ$42)*'マージン額 (運輸部門)'!CJ17</f>
        <v>0</v>
      </c>
      <c r="CK44" s="85">
        <f>INDEX(マージン率表!$AL$6:$AL$111,'マージン額 (運輸部門)'!CK$42)*'マージン額 (運輸部門)'!CK17</f>
        <v>0</v>
      </c>
      <c r="CL44" s="85">
        <f>INDEX(マージン率表!$AL$6:$AL$111,'マージン額 (運輸部門)'!CL$42)*'マージン額 (運輸部門)'!CL17</f>
        <v>0</v>
      </c>
      <c r="CM44" s="85">
        <f>INDEX(マージン率表!$AL$6:$AL$111,'マージン額 (運輸部門)'!CM$42)*'マージン額 (運輸部門)'!CM17</f>
        <v>0</v>
      </c>
      <c r="CN44" s="85">
        <f>INDEX(マージン率表!$AL$6:$AL$111,'マージン額 (運輸部門)'!CN$42)*'マージン額 (運輸部門)'!CN17</f>
        <v>0</v>
      </c>
      <c r="CO44" s="85">
        <f>INDEX(マージン率表!$AL$6:$AL$111,'マージン額 (運輸部門)'!CO$42)*'マージン額 (運輸部門)'!CO17</f>
        <v>0</v>
      </c>
      <c r="CP44" s="85">
        <f>INDEX(マージン率表!$AL$6:$AL$111,'マージン額 (運輸部門)'!CP$42)*'マージン額 (運輸部門)'!CP17</f>
        <v>0</v>
      </c>
      <c r="CQ44" s="85">
        <f>INDEX(マージン率表!$AL$6:$AL$111,'マージン額 (運輸部門)'!CQ$42)*'マージン額 (運輸部門)'!CQ17</f>
        <v>0</v>
      </c>
      <c r="CR44" s="85">
        <f>INDEX(マージン率表!$AL$6:$AL$111,'マージン額 (運輸部門)'!CR$42)*'マージン額 (運輸部門)'!CR17</f>
        <v>0</v>
      </c>
      <c r="CS44" s="85">
        <f>INDEX(マージン率表!$AL$6:$AL$111,'マージン額 (運輸部門)'!CS$42)*'マージン額 (運輸部門)'!CS17</f>
        <v>0</v>
      </c>
      <c r="CT44" s="85">
        <f>INDEX(マージン率表!$AL$6:$AL$111,'マージン額 (運輸部門)'!CT$42)*'マージン額 (運輸部門)'!CT17</f>
        <v>0</v>
      </c>
      <c r="CU44" s="85">
        <f>INDEX(マージン率表!$AL$6:$AL$111,'マージン額 (運輸部門)'!CU$42)*'マージン額 (運輸部門)'!CU17</f>
        <v>0</v>
      </c>
      <c r="CV44" s="85">
        <f>INDEX(マージン率表!$AL$6:$AL$111,'マージン額 (運輸部門)'!CV$42)*'マージン額 (運輸部門)'!CV17</f>
        <v>0</v>
      </c>
      <c r="CW44" s="85">
        <f>INDEX(マージン率表!$AL$6:$AL$111,'マージン額 (運輸部門)'!CW$42)*'マージン額 (運輸部門)'!CW17</f>
        <v>0</v>
      </c>
      <c r="CX44" s="85">
        <f>INDEX(マージン率表!$AL$6:$AL$111,'マージン額 (運輸部門)'!CX$42)*'マージン額 (運輸部門)'!CX17</f>
        <v>0</v>
      </c>
      <c r="CY44" s="85">
        <f>INDEX(マージン率表!$AL$6:$AL$111,'マージン額 (運輸部門)'!CY$42)*'マージン額 (運輸部門)'!CY17</f>
        <v>0</v>
      </c>
      <c r="CZ44" s="85">
        <f>INDEX(マージン率表!$AL$6:$AL$111,'マージン額 (運輸部門)'!CZ$42)*'マージン額 (運輸部門)'!CZ17</f>
        <v>0</v>
      </c>
      <c r="DA44" s="85">
        <f>INDEX(マージン率表!$AL$6:$AL$111,'マージン額 (運輸部門)'!DA$42)*'マージン額 (運輸部門)'!DA17</f>
        <v>0</v>
      </c>
      <c r="DB44" s="85">
        <f>INDEX(マージン率表!$AL$6:$AL$111,'マージン額 (運輸部門)'!DB$42)*'マージン額 (運輸部門)'!DB17</f>
        <v>0</v>
      </c>
      <c r="DC44" s="85">
        <f>INDEX(マージン率表!$AL$6:$AL$111,'マージン額 (運輸部門)'!DC$42)*'マージン額 (運輸部門)'!DC17</f>
        <v>0</v>
      </c>
      <c r="DD44" s="85">
        <f>SUM(C44:DC44)</f>
        <v>0</v>
      </c>
      <c r="DE44" s="113">
        <f>自給率表!C78</f>
        <v>0.35925790813282765</v>
      </c>
      <c r="DF44" s="85">
        <f>DD44*DE44</f>
        <v>0</v>
      </c>
    </row>
    <row r="45" spans="1:110" x14ac:dyDescent="0.2">
      <c r="B45" s="111" t="s">
        <v>1952</v>
      </c>
      <c r="C45" s="85">
        <f>INDEX(マージン率表!$AL$6:$AL$111,'マージン額 (運輸部門)'!C$42)*'マージン額 (運輸部門)'!C18</f>
        <v>0</v>
      </c>
      <c r="D45" s="85">
        <f>INDEX(マージン率表!$AL$6:$AL$111,'マージン額 (運輸部門)'!D$42)*'マージン額 (運輸部門)'!D18</f>
        <v>0</v>
      </c>
      <c r="E45" s="85">
        <f>INDEX(マージン率表!$AL$6:$AL$111,'マージン額 (運輸部門)'!E$42)*'マージン額 (運輸部門)'!E18</f>
        <v>0</v>
      </c>
      <c r="F45" s="85">
        <f>INDEX(マージン率表!$AL$6:$AL$111,'マージン額 (運輸部門)'!F$42)*'マージン額 (運輸部門)'!F18</f>
        <v>0</v>
      </c>
      <c r="G45" s="85">
        <f>INDEX(マージン率表!$AL$6:$AL$111,'マージン額 (運輸部門)'!G$42)*'マージン額 (運輸部門)'!G18</f>
        <v>0</v>
      </c>
      <c r="H45" s="85">
        <f>INDEX(マージン率表!$AL$6:$AL$111,'マージン額 (運輸部門)'!H$42)*'マージン額 (運輸部門)'!H18</f>
        <v>0</v>
      </c>
      <c r="I45" s="85">
        <f>INDEX(マージン率表!$AL$6:$AL$111,'マージン額 (運輸部門)'!I$42)*'マージン額 (運輸部門)'!I18</f>
        <v>0</v>
      </c>
      <c r="J45" s="85">
        <f>INDEX(マージン率表!$AL$6:$AL$111,'マージン額 (運輸部門)'!J$42)*'マージン額 (運輸部門)'!J18</f>
        <v>0</v>
      </c>
      <c r="K45" s="85">
        <f>INDEX(マージン率表!$AL$6:$AL$111,'マージン額 (運輸部門)'!K$42)*'マージン額 (運輸部門)'!K18</f>
        <v>0</v>
      </c>
      <c r="L45" s="85">
        <f>INDEX(マージン率表!$AL$6:$AL$111,'マージン額 (運輸部門)'!L$42)*'マージン額 (運輸部門)'!L18</f>
        <v>0</v>
      </c>
      <c r="M45" s="85">
        <f>INDEX(マージン率表!$AL$6:$AL$111,'マージン額 (運輸部門)'!M$42)*'マージン額 (運輸部門)'!M18</f>
        <v>0</v>
      </c>
      <c r="N45" s="85">
        <f>INDEX(マージン率表!$AL$6:$AL$111,'マージン額 (運輸部門)'!N$42)*'マージン額 (運輸部門)'!N18</f>
        <v>0</v>
      </c>
      <c r="O45" s="85">
        <f>INDEX(マージン率表!$AL$6:$AL$111,'マージン額 (運輸部門)'!O$42)*'マージン額 (運輸部門)'!O18</f>
        <v>0</v>
      </c>
      <c r="P45" s="85">
        <f>INDEX(マージン率表!$AL$6:$AL$111,'マージン額 (運輸部門)'!P$42)*'マージン額 (運輸部門)'!P18</f>
        <v>0</v>
      </c>
      <c r="Q45" s="85">
        <f>INDEX(マージン率表!$AL$6:$AL$111,'マージン額 (運輸部門)'!Q$42)*'マージン額 (運輸部門)'!Q18</f>
        <v>0</v>
      </c>
      <c r="R45" s="85">
        <f>INDEX(マージン率表!$AL$6:$AL$111,'マージン額 (運輸部門)'!R$42)*'マージン額 (運輸部門)'!R18</f>
        <v>0</v>
      </c>
      <c r="S45" s="85">
        <f>INDEX(マージン率表!$AL$6:$AL$111,'マージン額 (運輸部門)'!S$42)*'マージン額 (運輸部門)'!S18</f>
        <v>0</v>
      </c>
      <c r="T45" s="85">
        <f>INDEX(マージン率表!$AL$6:$AL$111,'マージン額 (運輸部門)'!T$42)*'マージン額 (運輸部門)'!T18</f>
        <v>0</v>
      </c>
      <c r="U45" s="85">
        <f>INDEX(マージン率表!$AL$6:$AL$111,'マージン額 (運輸部門)'!U$42)*'マージン額 (運輸部門)'!U18</f>
        <v>0</v>
      </c>
      <c r="V45" s="85">
        <f>INDEX(マージン率表!$AL$6:$AL$111,'マージン額 (運輸部門)'!V$42)*'マージン額 (運輸部門)'!V18</f>
        <v>0</v>
      </c>
      <c r="W45" s="85">
        <f>INDEX(マージン率表!$AL$6:$AL$111,'マージン額 (運輸部門)'!W$42)*'マージン額 (運輸部門)'!W18</f>
        <v>0</v>
      </c>
      <c r="X45" s="85">
        <f>INDEX(マージン率表!$AL$6:$AL$111,'マージン額 (運輸部門)'!X$42)*'マージン額 (運輸部門)'!X18</f>
        <v>0</v>
      </c>
      <c r="Y45" s="85">
        <f>INDEX(マージン率表!$AL$6:$AL$111,'マージン額 (運輸部門)'!Y$42)*'マージン額 (運輸部門)'!Y18</f>
        <v>0</v>
      </c>
      <c r="Z45" s="85">
        <f>INDEX(マージン率表!$AL$6:$AL$111,'マージン額 (運輸部門)'!Z$42)*'マージン額 (運輸部門)'!Z18</f>
        <v>0</v>
      </c>
      <c r="AA45" s="85">
        <f>INDEX(マージン率表!$AL$6:$AL$111,'マージン額 (運輸部門)'!AA$42)*'マージン額 (運輸部門)'!AA18</f>
        <v>0</v>
      </c>
      <c r="AB45" s="85">
        <f>INDEX(マージン率表!$AL$6:$AL$111,'マージン額 (運輸部門)'!AB$42)*'マージン額 (運輸部門)'!AB18</f>
        <v>0</v>
      </c>
      <c r="AC45" s="85">
        <f>INDEX(マージン率表!$AL$6:$AL$111,'マージン額 (運輸部門)'!AC$42)*'マージン額 (運輸部門)'!AC18</f>
        <v>0</v>
      </c>
      <c r="AD45" s="85">
        <f>INDEX(マージン率表!$AL$6:$AL$111,'マージン額 (運輸部門)'!AD$42)*'マージン額 (運輸部門)'!AD18</f>
        <v>0</v>
      </c>
      <c r="AE45" s="85">
        <f>INDEX(マージン率表!$AL$6:$AL$111,'マージン額 (運輸部門)'!AE$42)*'マージン額 (運輸部門)'!AE18</f>
        <v>0</v>
      </c>
      <c r="AF45" s="85">
        <f>INDEX(マージン率表!$AL$6:$AL$111,'マージン額 (運輸部門)'!AF$42)*'マージン額 (運輸部門)'!AF18</f>
        <v>0</v>
      </c>
      <c r="AG45" s="85">
        <f>INDEX(マージン率表!$AL$6:$AL$111,'マージン額 (運輸部門)'!AG$42)*'マージン額 (運輸部門)'!AG18</f>
        <v>0</v>
      </c>
      <c r="AH45" s="85">
        <f>INDEX(マージン率表!$AL$6:$AL$111,'マージン額 (運輸部門)'!AH$42)*'マージン額 (運輸部門)'!AH18</f>
        <v>0</v>
      </c>
      <c r="AI45" s="85">
        <f>INDEX(マージン率表!$AL$6:$AL$111,'マージン額 (運輸部門)'!AI$42)*'マージン額 (運輸部門)'!AI18</f>
        <v>0</v>
      </c>
      <c r="AJ45" s="85">
        <f>INDEX(マージン率表!$AL$6:$AL$111,'マージン額 (運輸部門)'!AJ$42)*'マージン額 (運輸部門)'!AJ18</f>
        <v>0</v>
      </c>
      <c r="AK45" s="85">
        <f>INDEX(マージン率表!$AL$6:$AL$111,'マージン額 (運輸部門)'!AK$42)*'マージン額 (運輸部門)'!AK18</f>
        <v>0</v>
      </c>
      <c r="AL45" s="85">
        <f>INDEX(マージン率表!$AL$6:$AL$111,'マージン額 (運輸部門)'!AL$42)*'マージン額 (運輸部門)'!AL18</f>
        <v>0</v>
      </c>
      <c r="AM45" s="85">
        <f>INDEX(マージン率表!$AL$6:$AL$111,'マージン額 (運輸部門)'!AM$42)*'マージン額 (運輸部門)'!AM18</f>
        <v>0</v>
      </c>
      <c r="AN45" s="85">
        <f>INDEX(マージン率表!$AL$6:$AL$111,'マージン額 (運輸部門)'!AN$42)*'マージン額 (運輸部門)'!AN18</f>
        <v>0</v>
      </c>
      <c r="AO45" s="85">
        <f>INDEX(マージン率表!$AL$6:$AL$111,'マージン額 (運輸部門)'!AO$42)*'マージン額 (運輸部門)'!AO18</f>
        <v>0</v>
      </c>
      <c r="AP45" s="85">
        <f>INDEX(マージン率表!$AL$6:$AL$111,'マージン額 (運輸部門)'!AP$42)*'マージン額 (運輸部門)'!AP18</f>
        <v>0</v>
      </c>
      <c r="AQ45" s="85">
        <f>INDEX(マージン率表!$AL$6:$AL$111,'マージン額 (運輸部門)'!AQ$42)*'マージン額 (運輸部門)'!AQ18</f>
        <v>0</v>
      </c>
      <c r="AR45" s="85">
        <f>INDEX(マージン率表!$AL$6:$AL$111,'マージン額 (運輸部門)'!AR$42)*'マージン額 (運輸部門)'!AR18</f>
        <v>0</v>
      </c>
      <c r="AS45" s="85">
        <f>INDEX(マージン率表!$AL$6:$AL$111,'マージン額 (運輸部門)'!AS$42)*'マージン額 (運輸部門)'!AS18</f>
        <v>0</v>
      </c>
      <c r="AT45" s="85">
        <f>INDEX(マージン率表!$AL$6:$AL$111,'マージン額 (運輸部門)'!AT$42)*'マージン額 (運輸部門)'!AT18</f>
        <v>0</v>
      </c>
      <c r="AU45" s="85">
        <f>INDEX(マージン率表!$AL$6:$AL$111,'マージン額 (運輸部門)'!AU$42)*'マージン額 (運輸部門)'!AU18</f>
        <v>0</v>
      </c>
      <c r="AV45" s="85">
        <f>INDEX(マージン率表!$AL$6:$AL$111,'マージン額 (運輸部門)'!AV$42)*'マージン額 (運輸部門)'!AV18</f>
        <v>0</v>
      </c>
      <c r="AW45" s="85">
        <f>INDEX(マージン率表!$AL$6:$AL$111,'マージン額 (運輸部門)'!AW$42)*'マージン額 (運輸部門)'!AW18</f>
        <v>0</v>
      </c>
      <c r="AX45" s="85">
        <f>INDEX(マージン率表!$AL$6:$AL$111,'マージン額 (運輸部門)'!AX$42)*'マージン額 (運輸部門)'!AX18</f>
        <v>0</v>
      </c>
      <c r="AY45" s="85">
        <f>INDEX(マージン率表!$AL$6:$AL$111,'マージン額 (運輸部門)'!AY$42)*'マージン額 (運輸部門)'!AY18</f>
        <v>0</v>
      </c>
      <c r="AZ45" s="85">
        <f>INDEX(マージン率表!$AL$6:$AL$111,'マージン額 (運輸部門)'!AZ$42)*'マージン額 (運輸部門)'!AZ18</f>
        <v>0</v>
      </c>
      <c r="BA45" s="85">
        <f>INDEX(マージン率表!$AL$6:$AL$111,'マージン額 (運輸部門)'!BA$42)*'マージン額 (運輸部門)'!BA18</f>
        <v>0</v>
      </c>
      <c r="BB45" s="85">
        <f>INDEX(マージン率表!$AL$6:$AL$111,'マージン額 (運輸部門)'!BB$42)*'マージン額 (運輸部門)'!BB18</f>
        <v>0</v>
      </c>
      <c r="BC45" s="85">
        <f>INDEX(マージン率表!$AL$6:$AL$111,'マージン額 (運輸部門)'!BC$42)*'マージン額 (運輸部門)'!BC18</f>
        <v>0</v>
      </c>
      <c r="BD45" s="85">
        <f>INDEX(マージン率表!$AL$6:$AL$111,'マージン額 (運輸部門)'!BD$42)*'マージン額 (運輸部門)'!BD18</f>
        <v>0</v>
      </c>
      <c r="BE45" s="85">
        <f>INDEX(マージン率表!$AL$6:$AL$111,'マージン額 (運輸部門)'!BE$42)*'マージン額 (運輸部門)'!BE18</f>
        <v>0</v>
      </c>
      <c r="BF45" s="85">
        <f>INDEX(マージン率表!$AL$6:$AL$111,'マージン額 (運輸部門)'!BF$42)*'マージン額 (運輸部門)'!BF18</f>
        <v>0</v>
      </c>
      <c r="BG45" s="85">
        <f>INDEX(マージン率表!$AL$6:$AL$111,'マージン額 (運輸部門)'!BG$42)*'マージン額 (運輸部門)'!BG18</f>
        <v>0</v>
      </c>
      <c r="BH45" s="85">
        <f>INDEX(マージン率表!$AL$6:$AL$111,'マージン額 (運輸部門)'!BH$42)*'マージン額 (運輸部門)'!BH18</f>
        <v>0</v>
      </c>
      <c r="BI45" s="85">
        <f>INDEX(マージン率表!$AL$6:$AL$111,'マージン額 (運輸部門)'!BI$42)*'マージン額 (運輸部門)'!BI18</f>
        <v>0</v>
      </c>
      <c r="BJ45" s="85">
        <f>INDEX(マージン率表!$AL$6:$AL$111,'マージン額 (運輸部門)'!BJ$42)*'マージン額 (運輸部門)'!BJ18</f>
        <v>0</v>
      </c>
      <c r="BK45" s="85">
        <f>INDEX(マージン率表!$AL$6:$AL$111,'マージン額 (運輸部門)'!BK$42)*'マージン額 (運輸部門)'!BK18</f>
        <v>0</v>
      </c>
      <c r="BL45" s="85">
        <f>INDEX(マージン率表!$AL$6:$AL$111,'マージン額 (運輸部門)'!BL$42)*'マージン額 (運輸部門)'!BL18</f>
        <v>0</v>
      </c>
      <c r="BM45" s="85">
        <f>INDEX(マージン率表!$AL$6:$AL$111,'マージン額 (運輸部門)'!BM$42)*'マージン額 (運輸部門)'!BM18</f>
        <v>0</v>
      </c>
      <c r="BN45" s="85">
        <f>INDEX(マージン率表!$AL$6:$AL$111,'マージン額 (運輸部門)'!BN$42)*'マージン額 (運輸部門)'!BN18</f>
        <v>0</v>
      </c>
      <c r="BO45" s="85">
        <f>INDEX(マージン率表!$AL$6:$AL$111,'マージン額 (運輸部門)'!BO$42)*'マージン額 (運輸部門)'!BO18</f>
        <v>0</v>
      </c>
      <c r="BP45" s="85">
        <f>INDEX(マージン率表!$AL$6:$AL$111,'マージン額 (運輸部門)'!BP$42)*'マージン額 (運輸部門)'!BP18</f>
        <v>0</v>
      </c>
      <c r="BQ45" s="85">
        <f>INDEX(マージン率表!$AL$6:$AL$111,'マージン額 (運輸部門)'!BQ$42)*'マージン額 (運輸部門)'!BQ18</f>
        <v>0</v>
      </c>
      <c r="BR45" s="85">
        <f>INDEX(マージン率表!$AL$6:$AL$111,'マージン額 (運輸部門)'!BR$42)*'マージン額 (運輸部門)'!BR18</f>
        <v>0</v>
      </c>
      <c r="BS45" s="85">
        <f>INDEX(マージン率表!$AL$6:$AL$111,'マージン額 (運輸部門)'!BS$42)*'マージン額 (運輸部門)'!BS18</f>
        <v>0</v>
      </c>
      <c r="BT45" s="85">
        <f>INDEX(マージン率表!$AL$6:$AL$111,'マージン額 (運輸部門)'!BT$42)*'マージン額 (運輸部門)'!BT18</f>
        <v>0</v>
      </c>
      <c r="BU45" s="85">
        <f>INDEX(マージン率表!$AL$6:$AL$111,'マージン額 (運輸部門)'!BU$42)*'マージン額 (運輸部門)'!BU18</f>
        <v>0</v>
      </c>
      <c r="BV45" s="85">
        <f>INDEX(マージン率表!$AL$6:$AL$111,'マージン額 (運輸部門)'!BV$42)*'マージン額 (運輸部門)'!BV18</f>
        <v>0</v>
      </c>
      <c r="BW45" s="85">
        <f>INDEX(マージン率表!$AL$6:$AL$111,'マージン額 (運輸部門)'!BW$42)*'マージン額 (運輸部門)'!BW18</f>
        <v>0</v>
      </c>
      <c r="BX45" s="85">
        <f>INDEX(マージン率表!$AL$6:$AL$111,'マージン額 (運輸部門)'!BX$42)*'マージン額 (運輸部門)'!BX18</f>
        <v>0</v>
      </c>
      <c r="BY45" s="85">
        <f>INDEX(マージン率表!$AL$6:$AL$111,'マージン額 (運輸部門)'!BY$42)*'マージン額 (運輸部門)'!BY18</f>
        <v>0</v>
      </c>
      <c r="BZ45" s="85">
        <f>INDEX(マージン率表!$AL$6:$AL$111,'マージン額 (運輸部門)'!BZ$42)*'マージン額 (運輸部門)'!BZ18</f>
        <v>0</v>
      </c>
      <c r="CA45" s="85">
        <f>INDEX(マージン率表!$AL$6:$AL$111,'マージン額 (運輸部門)'!CA$42)*'マージン額 (運輸部門)'!CA18</f>
        <v>0</v>
      </c>
      <c r="CB45" s="85">
        <f>INDEX(マージン率表!$AL$6:$AL$111,'マージン額 (運輸部門)'!CB$42)*'マージン額 (運輸部門)'!CB18</f>
        <v>0</v>
      </c>
      <c r="CC45" s="85">
        <f>INDEX(マージン率表!$AL$6:$AL$111,'マージン額 (運輸部門)'!CC$42)*'マージン額 (運輸部門)'!CC18</f>
        <v>0</v>
      </c>
      <c r="CD45" s="85">
        <f>INDEX(マージン率表!$AL$6:$AL$111,'マージン額 (運輸部門)'!CD$42)*'マージン額 (運輸部門)'!CD18</f>
        <v>0</v>
      </c>
      <c r="CE45" s="85">
        <f>INDEX(マージン率表!$AL$6:$AL$111,'マージン額 (運輸部門)'!CE$42)*'マージン額 (運輸部門)'!CE18</f>
        <v>0</v>
      </c>
      <c r="CF45" s="85">
        <f>INDEX(マージン率表!$AL$6:$AL$111,'マージン額 (運輸部門)'!CF$42)*'マージン額 (運輸部門)'!CF18</f>
        <v>0</v>
      </c>
      <c r="CG45" s="85">
        <f>INDEX(マージン率表!$AL$6:$AL$111,'マージン額 (運輸部門)'!CG$42)*'マージン額 (運輸部門)'!CG18</f>
        <v>0</v>
      </c>
      <c r="CH45" s="85">
        <f>INDEX(マージン率表!$AL$6:$AL$111,'マージン額 (運輸部門)'!CH$42)*'マージン額 (運輸部門)'!CH18</f>
        <v>0</v>
      </c>
      <c r="CI45" s="85">
        <f>INDEX(マージン率表!$AL$6:$AL$111,'マージン額 (運輸部門)'!CI$42)*'マージン額 (運輸部門)'!CI18</f>
        <v>0</v>
      </c>
      <c r="CJ45" s="85">
        <f>INDEX(マージン率表!$AL$6:$AL$111,'マージン額 (運輸部門)'!CJ$42)*'マージン額 (運輸部門)'!CJ18</f>
        <v>0</v>
      </c>
      <c r="CK45" s="85">
        <f>INDEX(マージン率表!$AL$6:$AL$111,'マージン額 (運輸部門)'!CK$42)*'マージン額 (運輸部門)'!CK18</f>
        <v>0</v>
      </c>
      <c r="CL45" s="85">
        <f>INDEX(マージン率表!$AL$6:$AL$111,'マージン額 (運輸部門)'!CL$42)*'マージン額 (運輸部門)'!CL18</f>
        <v>0</v>
      </c>
      <c r="CM45" s="85">
        <f>INDEX(マージン率表!$AL$6:$AL$111,'マージン額 (運輸部門)'!CM$42)*'マージン額 (運輸部門)'!CM18</f>
        <v>0</v>
      </c>
      <c r="CN45" s="85">
        <f>INDEX(マージン率表!$AL$6:$AL$111,'マージン額 (運輸部門)'!CN$42)*'マージン額 (運輸部門)'!CN18</f>
        <v>0</v>
      </c>
      <c r="CO45" s="85">
        <f>INDEX(マージン率表!$AL$6:$AL$111,'マージン額 (運輸部門)'!CO$42)*'マージン額 (運輸部門)'!CO18</f>
        <v>0</v>
      </c>
      <c r="CP45" s="85">
        <f>INDEX(マージン率表!$AL$6:$AL$111,'マージン額 (運輸部門)'!CP$42)*'マージン額 (運輸部門)'!CP18</f>
        <v>0</v>
      </c>
      <c r="CQ45" s="85">
        <f>INDEX(マージン率表!$AL$6:$AL$111,'マージン額 (運輸部門)'!CQ$42)*'マージン額 (運輸部門)'!CQ18</f>
        <v>0</v>
      </c>
      <c r="CR45" s="85">
        <f>INDEX(マージン率表!$AL$6:$AL$111,'マージン額 (運輸部門)'!CR$42)*'マージン額 (運輸部門)'!CR18</f>
        <v>0</v>
      </c>
      <c r="CS45" s="85">
        <f>INDEX(マージン率表!$AL$6:$AL$111,'マージン額 (運輸部門)'!CS$42)*'マージン額 (運輸部門)'!CS18</f>
        <v>0</v>
      </c>
      <c r="CT45" s="85">
        <f>INDEX(マージン率表!$AL$6:$AL$111,'マージン額 (運輸部門)'!CT$42)*'マージン額 (運輸部門)'!CT18</f>
        <v>0</v>
      </c>
      <c r="CU45" s="85">
        <f>INDEX(マージン率表!$AL$6:$AL$111,'マージン額 (運輸部門)'!CU$42)*'マージン額 (運輸部門)'!CU18</f>
        <v>0</v>
      </c>
      <c r="CV45" s="85">
        <f>INDEX(マージン率表!$AL$6:$AL$111,'マージン額 (運輸部門)'!CV$42)*'マージン額 (運輸部門)'!CV18</f>
        <v>0</v>
      </c>
      <c r="CW45" s="85">
        <f>INDEX(マージン率表!$AL$6:$AL$111,'マージン額 (運輸部門)'!CW$42)*'マージン額 (運輸部門)'!CW18</f>
        <v>0</v>
      </c>
      <c r="CX45" s="85">
        <f>INDEX(マージン率表!$AL$6:$AL$111,'マージン額 (運輸部門)'!CX$42)*'マージン額 (運輸部門)'!CX18</f>
        <v>0</v>
      </c>
      <c r="CY45" s="85">
        <f>INDEX(マージン率表!$AL$6:$AL$111,'マージン額 (運輸部門)'!CY$42)*'マージン額 (運輸部門)'!CY18</f>
        <v>0</v>
      </c>
      <c r="CZ45" s="85">
        <f>INDEX(マージン率表!$AL$6:$AL$111,'マージン額 (運輸部門)'!CZ$42)*'マージン額 (運輸部門)'!CZ18</f>
        <v>0</v>
      </c>
      <c r="DA45" s="85">
        <f>INDEX(マージン率表!$AL$6:$AL$111,'マージン額 (運輸部門)'!DA$42)*'マージン額 (運輸部門)'!DA18</f>
        <v>0</v>
      </c>
      <c r="DB45" s="85">
        <f>INDEX(マージン率表!$AL$6:$AL$111,'マージン額 (運輸部門)'!DB$42)*'マージン額 (運輸部門)'!DB18</f>
        <v>0</v>
      </c>
      <c r="DC45" s="85">
        <f>INDEX(マージン率表!$AL$6:$AL$111,'マージン額 (運輸部門)'!DC$42)*'マージン額 (運輸部門)'!DC18</f>
        <v>0</v>
      </c>
      <c r="DD45" s="85">
        <f t="shared" ref="DD45:DD51" si="44">SUM(C45:DC45)</f>
        <v>0</v>
      </c>
      <c r="DE45" s="113">
        <f>自給率表!C79</f>
        <v>0.64332196155525734</v>
      </c>
      <c r="DF45" s="85">
        <f t="shared" ref="DF45:DF51" si="45">DD45*DE45</f>
        <v>0</v>
      </c>
    </row>
    <row r="46" spans="1:110" x14ac:dyDescent="0.2">
      <c r="B46" s="111" t="s">
        <v>1953</v>
      </c>
      <c r="C46" s="85">
        <f>INDEX(マージン率表!$AL$6:$AL$111,'マージン額 (運輸部門)'!C$42)*'マージン額 (運輸部門)'!C19</f>
        <v>0</v>
      </c>
      <c r="D46" s="85">
        <f>INDEX(マージン率表!$AL$6:$AL$111,'マージン額 (運輸部門)'!D$42)*'マージン額 (運輸部門)'!D19</f>
        <v>0</v>
      </c>
      <c r="E46" s="85">
        <f>INDEX(マージン率表!$AL$6:$AL$111,'マージン額 (運輸部門)'!E$42)*'マージン額 (運輸部門)'!E19</f>
        <v>0</v>
      </c>
      <c r="F46" s="85">
        <f>INDEX(マージン率表!$AL$6:$AL$111,'マージン額 (運輸部門)'!F$42)*'マージン額 (運輸部門)'!F19</f>
        <v>0</v>
      </c>
      <c r="G46" s="85">
        <f>INDEX(マージン率表!$AL$6:$AL$111,'マージン額 (運輸部門)'!G$42)*'マージン額 (運輸部門)'!G19</f>
        <v>0</v>
      </c>
      <c r="H46" s="85">
        <f>INDEX(マージン率表!$AL$6:$AL$111,'マージン額 (運輸部門)'!H$42)*'マージン額 (運輸部門)'!H19</f>
        <v>0</v>
      </c>
      <c r="I46" s="85">
        <f>INDEX(マージン率表!$AL$6:$AL$111,'マージン額 (運輸部門)'!I$42)*'マージン額 (運輸部門)'!I19</f>
        <v>0</v>
      </c>
      <c r="J46" s="85">
        <f>INDEX(マージン率表!$AL$6:$AL$111,'マージン額 (運輸部門)'!J$42)*'マージン額 (運輸部門)'!J19</f>
        <v>0</v>
      </c>
      <c r="K46" s="85">
        <f>INDEX(マージン率表!$AL$6:$AL$111,'マージン額 (運輸部門)'!K$42)*'マージン額 (運輸部門)'!K19</f>
        <v>0</v>
      </c>
      <c r="L46" s="85">
        <f>INDEX(マージン率表!$AL$6:$AL$111,'マージン額 (運輸部門)'!L$42)*'マージン額 (運輸部門)'!L19</f>
        <v>0</v>
      </c>
      <c r="M46" s="85">
        <f>INDEX(マージン率表!$AL$6:$AL$111,'マージン額 (運輸部門)'!M$42)*'マージン額 (運輸部門)'!M19</f>
        <v>0</v>
      </c>
      <c r="N46" s="85">
        <f>INDEX(マージン率表!$AL$6:$AL$111,'マージン額 (運輸部門)'!N$42)*'マージン額 (運輸部門)'!N19</f>
        <v>0</v>
      </c>
      <c r="O46" s="85">
        <f>INDEX(マージン率表!$AL$6:$AL$111,'マージン額 (運輸部門)'!O$42)*'マージン額 (運輸部門)'!O19</f>
        <v>0</v>
      </c>
      <c r="P46" s="85">
        <f>INDEX(マージン率表!$AL$6:$AL$111,'マージン額 (運輸部門)'!P$42)*'マージン額 (運輸部門)'!P19</f>
        <v>0</v>
      </c>
      <c r="Q46" s="85">
        <f>INDEX(マージン率表!$AL$6:$AL$111,'マージン額 (運輸部門)'!Q$42)*'マージン額 (運輸部門)'!Q19</f>
        <v>0</v>
      </c>
      <c r="R46" s="85">
        <f>INDEX(マージン率表!$AL$6:$AL$111,'マージン額 (運輸部門)'!R$42)*'マージン額 (運輸部門)'!R19</f>
        <v>0</v>
      </c>
      <c r="S46" s="85">
        <f>INDEX(マージン率表!$AL$6:$AL$111,'マージン額 (運輸部門)'!S$42)*'マージン額 (運輸部門)'!S19</f>
        <v>0</v>
      </c>
      <c r="T46" s="85">
        <f>INDEX(マージン率表!$AL$6:$AL$111,'マージン額 (運輸部門)'!T$42)*'マージン額 (運輸部門)'!T19</f>
        <v>0</v>
      </c>
      <c r="U46" s="85">
        <f>INDEX(マージン率表!$AL$6:$AL$111,'マージン額 (運輸部門)'!U$42)*'マージン額 (運輸部門)'!U19</f>
        <v>0</v>
      </c>
      <c r="V46" s="85">
        <f>INDEX(マージン率表!$AL$6:$AL$111,'マージン額 (運輸部門)'!V$42)*'マージン額 (運輸部門)'!V19</f>
        <v>0</v>
      </c>
      <c r="W46" s="85">
        <f>INDEX(マージン率表!$AL$6:$AL$111,'マージン額 (運輸部門)'!W$42)*'マージン額 (運輸部門)'!W19</f>
        <v>0</v>
      </c>
      <c r="X46" s="85">
        <f>INDEX(マージン率表!$AL$6:$AL$111,'マージン額 (運輸部門)'!X$42)*'マージン額 (運輸部門)'!X19</f>
        <v>0</v>
      </c>
      <c r="Y46" s="85">
        <f>INDEX(マージン率表!$AL$6:$AL$111,'マージン額 (運輸部門)'!Y$42)*'マージン額 (運輸部門)'!Y19</f>
        <v>0</v>
      </c>
      <c r="Z46" s="85">
        <f>INDEX(マージン率表!$AL$6:$AL$111,'マージン額 (運輸部門)'!Z$42)*'マージン額 (運輸部門)'!Z19</f>
        <v>0</v>
      </c>
      <c r="AA46" s="85">
        <f>INDEX(マージン率表!$AL$6:$AL$111,'マージン額 (運輸部門)'!AA$42)*'マージン額 (運輸部門)'!AA19</f>
        <v>0</v>
      </c>
      <c r="AB46" s="85">
        <f>INDEX(マージン率表!$AL$6:$AL$111,'マージン額 (運輸部門)'!AB$42)*'マージン額 (運輸部門)'!AB19</f>
        <v>0</v>
      </c>
      <c r="AC46" s="85">
        <f>INDEX(マージン率表!$AL$6:$AL$111,'マージン額 (運輸部門)'!AC$42)*'マージン額 (運輸部門)'!AC19</f>
        <v>0</v>
      </c>
      <c r="AD46" s="85">
        <f>INDEX(マージン率表!$AL$6:$AL$111,'マージン額 (運輸部門)'!AD$42)*'マージン額 (運輸部門)'!AD19</f>
        <v>0</v>
      </c>
      <c r="AE46" s="85">
        <f>INDEX(マージン率表!$AL$6:$AL$111,'マージン額 (運輸部門)'!AE$42)*'マージン額 (運輸部門)'!AE19</f>
        <v>0</v>
      </c>
      <c r="AF46" s="85">
        <f>INDEX(マージン率表!$AL$6:$AL$111,'マージン額 (運輸部門)'!AF$42)*'マージン額 (運輸部門)'!AF19</f>
        <v>0</v>
      </c>
      <c r="AG46" s="85">
        <f>INDEX(マージン率表!$AL$6:$AL$111,'マージン額 (運輸部門)'!AG$42)*'マージン額 (運輸部門)'!AG19</f>
        <v>0</v>
      </c>
      <c r="AH46" s="85">
        <f>INDEX(マージン率表!$AL$6:$AL$111,'マージン額 (運輸部門)'!AH$42)*'マージン額 (運輸部門)'!AH19</f>
        <v>0</v>
      </c>
      <c r="AI46" s="85">
        <f>INDEX(マージン率表!$AL$6:$AL$111,'マージン額 (運輸部門)'!AI$42)*'マージン額 (運輸部門)'!AI19</f>
        <v>0</v>
      </c>
      <c r="AJ46" s="85">
        <f>INDEX(マージン率表!$AL$6:$AL$111,'マージン額 (運輸部門)'!AJ$42)*'マージン額 (運輸部門)'!AJ19</f>
        <v>0</v>
      </c>
      <c r="AK46" s="85">
        <f>INDEX(マージン率表!$AL$6:$AL$111,'マージン額 (運輸部門)'!AK$42)*'マージン額 (運輸部門)'!AK19</f>
        <v>0</v>
      </c>
      <c r="AL46" s="85">
        <f>INDEX(マージン率表!$AL$6:$AL$111,'マージン額 (運輸部門)'!AL$42)*'マージン額 (運輸部門)'!AL19</f>
        <v>0</v>
      </c>
      <c r="AM46" s="85">
        <f>INDEX(マージン率表!$AL$6:$AL$111,'マージン額 (運輸部門)'!AM$42)*'マージン額 (運輸部門)'!AM19</f>
        <v>0</v>
      </c>
      <c r="AN46" s="85">
        <f>INDEX(マージン率表!$AL$6:$AL$111,'マージン額 (運輸部門)'!AN$42)*'マージン額 (運輸部門)'!AN19</f>
        <v>0</v>
      </c>
      <c r="AO46" s="85">
        <f>INDEX(マージン率表!$AL$6:$AL$111,'マージン額 (運輸部門)'!AO$42)*'マージン額 (運輸部門)'!AO19</f>
        <v>0</v>
      </c>
      <c r="AP46" s="85">
        <f>INDEX(マージン率表!$AL$6:$AL$111,'マージン額 (運輸部門)'!AP$42)*'マージン額 (運輸部門)'!AP19</f>
        <v>0</v>
      </c>
      <c r="AQ46" s="85">
        <f>INDEX(マージン率表!$AL$6:$AL$111,'マージン額 (運輸部門)'!AQ$42)*'マージン額 (運輸部門)'!AQ19</f>
        <v>0</v>
      </c>
      <c r="AR46" s="85">
        <f>INDEX(マージン率表!$AL$6:$AL$111,'マージン額 (運輸部門)'!AR$42)*'マージン額 (運輸部門)'!AR19</f>
        <v>0</v>
      </c>
      <c r="AS46" s="85">
        <f>INDEX(マージン率表!$AL$6:$AL$111,'マージン額 (運輸部門)'!AS$42)*'マージン額 (運輸部門)'!AS19</f>
        <v>0</v>
      </c>
      <c r="AT46" s="85">
        <f>INDEX(マージン率表!$AL$6:$AL$111,'マージン額 (運輸部門)'!AT$42)*'マージン額 (運輸部門)'!AT19</f>
        <v>0</v>
      </c>
      <c r="AU46" s="85">
        <f>INDEX(マージン率表!$AL$6:$AL$111,'マージン額 (運輸部門)'!AU$42)*'マージン額 (運輸部門)'!AU19</f>
        <v>0</v>
      </c>
      <c r="AV46" s="85">
        <f>INDEX(マージン率表!$AL$6:$AL$111,'マージン額 (運輸部門)'!AV$42)*'マージン額 (運輸部門)'!AV19</f>
        <v>0</v>
      </c>
      <c r="AW46" s="85">
        <f>INDEX(マージン率表!$AL$6:$AL$111,'マージン額 (運輸部門)'!AW$42)*'マージン額 (運輸部門)'!AW19</f>
        <v>0</v>
      </c>
      <c r="AX46" s="85">
        <f>INDEX(マージン率表!$AL$6:$AL$111,'マージン額 (運輸部門)'!AX$42)*'マージン額 (運輸部門)'!AX19</f>
        <v>0</v>
      </c>
      <c r="AY46" s="85">
        <f>INDEX(マージン率表!$AL$6:$AL$111,'マージン額 (運輸部門)'!AY$42)*'マージン額 (運輸部門)'!AY19</f>
        <v>0</v>
      </c>
      <c r="AZ46" s="85">
        <f>INDEX(マージン率表!$AL$6:$AL$111,'マージン額 (運輸部門)'!AZ$42)*'マージン額 (運輸部門)'!AZ19</f>
        <v>0</v>
      </c>
      <c r="BA46" s="85">
        <f>INDEX(マージン率表!$AL$6:$AL$111,'マージン額 (運輸部門)'!BA$42)*'マージン額 (運輸部門)'!BA19</f>
        <v>0</v>
      </c>
      <c r="BB46" s="85">
        <f>INDEX(マージン率表!$AL$6:$AL$111,'マージン額 (運輸部門)'!BB$42)*'マージン額 (運輸部門)'!BB19</f>
        <v>0</v>
      </c>
      <c r="BC46" s="85">
        <f>INDEX(マージン率表!$AL$6:$AL$111,'マージン額 (運輸部門)'!BC$42)*'マージン額 (運輸部門)'!BC19</f>
        <v>0</v>
      </c>
      <c r="BD46" s="85">
        <f>INDEX(マージン率表!$AL$6:$AL$111,'マージン額 (運輸部門)'!BD$42)*'マージン額 (運輸部門)'!BD19</f>
        <v>0</v>
      </c>
      <c r="BE46" s="85">
        <f>INDEX(マージン率表!$AL$6:$AL$111,'マージン額 (運輸部門)'!BE$42)*'マージン額 (運輸部門)'!BE19</f>
        <v>0</v>
      </c>
      <c r="BF46" s="85">
        <f>INDEX(マージン率表!$AL$6:$AL$111,'マージン額 (運輸部門)'!BF$42)*'マージン額 (運輸部門)'!BF19</f>
        <v>0</v>
      </c>
      <c r="BG46" s="85">
        <f>INDEX(マージン率表!$AL$6:$AL$111,'マージン額 (運輸部門)'!BG$42)*'マージン額 (運輸部門)'!BG19</f>
        <v>0</v>
      </c>
      <c r="BH46" s="85">
        <f>INDEX(マージン率表!$AL$6:$AL$111,'マージン額 (運輸部門)'!BH$42)*'マージン額 (運輸部門)'!BH19</f>
        <v>0</v>
      </c>
      <c r="BI46" s="85">
        <f>INDEX(マージン率表!$AL$6:$AL$111,'マージン額 (運輸部門)'!BI$42)*'マージン額 (運輸部門)'!BI19</f>
        <v>0</v>
      </c>
      <c r="BJ46" s="85">
        <f>INDEX(マージン率表!$AL$6:$AL$111,'マージン額 (運輸部門)'!BJ$42)*'マージン額 (運輸部門)'!BJ19</f>
        <v>0</v>
      </c>
      <c r="BK46" s="85">
        <f>INDEX(マージン率表!$AL$6:$AL$111,'マージン額 (運輸部門)'!BK$42)*'マージン額 (運輸部門)'!BK19</f>
        <v>0</v>
      </c>
      <c r="BL46" s="85">
        <f>INDEX(マージン率表!$AL$6:$AL$111,'マージン額 (運輸部門)'!BL$42)*'マージン額 (運輸部門)'!BL19</f>
        <v>0</v>
      </c>
      <c r="BM46" s="85">
        <f>INDEX(マージン率表!$AL$6:$AL$111,'マージン額 (運輸部門)'!BM$42)*'マージン額 (運輸部門)'!BM19</f>
        <v>0</v>
      </c>
      <c r="BN46" s="85">
        <f>INDEX(マージン率表!$AL$6:$AL$111,'マージン額 (運輸部門)'!BN$42)*'マージン額 (運輸部門)'!BN19</f>
        <v>0</v>
      </c>
      <c r="BO46" s="85">
        <f>INDEX(マージン率表!$AL$6:$AL$111,'マージン額 (運輸部門)'!BO$42)*'マージン額 (運輸部門)'!BO19</f>
        <v>0</v>
      </c>
      <c r="BP46" s="85">
        <f>INDEX(マージン率表!$AL$6:$AL$111,'マージン額 (運輸部門)'!BP$42)*'マージン額 (運輸部門)'!BP19</f>
        <v>0</v>
      </c>
      <c r="BQ46" s="85">
        <f>INDEX(マージン率表!$AL$6:$AL$111,'マージン額 (運輸部門)'!BQ$42)*'マージン額 (運輸部門)'!BQ19</f>
        <v>0</v>
      </c>
      <c r="BR46" s="85">
        <f>INDEX(マージン率表!$AL$6:$AL$111,'マージン額 (運輸部門)'!BR$42)*'マージン額 (運輸部門)'!BR19</f>
        <v>0</v>
      </c>
      <c r="BS46" s="85">
        <f>INDEX(マージン率表!$AL$6:$AL$111,'マージン額 (運輸部門)'!BS$42)*'マージン額 (運輸部門)'!BS19</f>
        <v>0</v>
      </c>
      <c r="BT46" s="85">
        <f>INDEX(マージン率表!$AL$6:$AL$111,'マージン額 (運輸部門)'!BT$42)*'マージン額 (運輸部門)'!BT19</f>
        <v>0</v>
      </c>
      <c r="BU46" s="85">
        <f>INDEX(マージン率表!$AL$6:$AL$111,'マージン額 (運輸部門)'!BU$42)*'マージン額 (運輸部門)'!BU19</f>
        <v>0</v>
      </c>
      <c r="BV46" s="85">
        <f>INDEX(マージン率表!$AL$6:$AL$111,'マージン額 (運輸部門)'!BV$42)*'マージン額 (運輸部門)'!BV19</f>
        <v>0</v>
      </c>
      <c r="BW46" s="85">
        <f>INDEX(マージン率表!$AL$6:$AL$111,'マージン額 (運輸部門)'!BW$42)*'マージン額 (運輸部門)'!BW19</f>
        <v>0</v>
      </c>
      <c r="BX46" s="85">
        <f>INDEX(マージン率表!$AL$6:$AL$111,'マージン額 (運輸部門)'!BX$42)*'マージン額 (運輸部門)'!BX19</f>
        <v>0</v>
      </c>
      <c r="BY46" s="85">
        <f>INDEX(マージン率表!$AL$6:$AL$111,'マージン額 (運輸部門)'!BY$42)*'マージン額 (運輸部門)'!BY19</f>
        <v>0</v>
      </c>
      <c r="BZ46" s="85">
        <f>INDEX(マージン率表!$AL$6:$AL$111,'マージン額 (運輸部門)'!BZ$42)*'マージン額 (運輸部門)'!BZ19</f>
        <v>0</v>
      </c>
      <c r="CA46" s="85">
        <f>INDEX(マージン率表!$AL$6:$AL$111,'マージン額 (運輸部門)'!CA$42)*'マージン額 (運輸部門)'!CA19</f>
        <v>0</v>
      </c>
      <c r="CB46" s="85">
        <f>INDEX(マージン率表!$AL$6:$AL$111,'マージン額 (運輸部門)'!CB$42)*'マージン額 (運輸部門)'!CB19</f>
        <v>0</v>
      </c>
      <c r="CC46" s="85">
        <f>INDEX(マージン率表!$AL$6:$AL$111,'マージン額 (運輸部門)'!CC$42)*'マージン額 (運輸部門)'!CC19</f>
        <v>0</v>
      </c>
      <c r="CD46" s="85">
        <f>INDEX(マージン率表!$AL$6:$AL$111,'マージン額 (運輸部門)'!CD$42)*'マージン額 (運輸部門)'!CD19</f>
        <v>0</v>
      </c>
      <c r="CE46" s="85">
        <f>INDEX(マージン率表!$AL$6:$AL$111,'マージン額 (運輸部門)'!CE$42)*'マージン額 (運輸部門)'!CE19</f>
        <v>0</v>
      </c>
      <c r="CF46" s="85">
        <f>INDEX(マージン率表!$AL$6:$AL$111,'マージン額 (運輸部門)'!CF$42)*'マージン額 (運輸部門)'!CF19</f>
        <v>0</v>
      </c>
      <c r="CG46" s="85">
        <f>INDEX(マージン率表!$AL$6:$AL$111,'マージン額 (運輸部門)'!CG$42)*'マージン額 (運輸部門)'!CG19</f>
        <v>0</v>
      </c>
      <c r="CH46" s="85">
        <f>INDEX(マージン率表!$AL$6:$AL$111,'マージン額 (運輸部門)'!CH$42)*'マージン額 (運輸部門)'!CH19</f>
        <v>0</v>
      </c>
      <c r="CI46" s="85">
        <f>INDEX(マージン率表!$AL$6:$AL$111,'マージン額 (運輸部門)'!CI$42)*'マージン額 (運輸部門)'!CI19</f>
        <v>0</v>
      </c>
      <c r="CJ46" s="85">
        <f>INDEX(マージン率表!$AL$6:$AL$111,'マージン額 (運輸部門)'!CJ$42)*'マージン額 (運輸部門)'!CJ19</f>
        <v>0</v>
      </c>
      <c r="CK46" s="85">
        <f>INDEX(マージン率表!$AL$6:$AL$111,'マージン額 (運輸部門)'!CK$42)*'マージン額 (運輸部門)'!CK19</f>
        <v>0</v>
      </c>
      <c r="CL46" s="85">
        <f>INDEX(マージン率表!$AL$6:$AL$111,'マージン額 (運輸部門)'!CL$42)*'マージン額 (運輸部門)'!CL19</f>
        <v>0</v>
      </c>
      <c r="CM46" s="85">
        <f>INDEX(マージン率表!$AL$6:$AL$111,'マージン額 (運輸部門)'!CM$42)*'マージン額 (運輸部門)'!CM19</f>
        <v>0</v>
      </c>
      <c r="CN46" s="85">
        <f>INDEX(マージン率表!$AL$6:$AL$111,'マージン額 (運輸部門)'!CN$42)*'マージン額 (運輸部門)'!CN19</f>
        <v>0</v>
      </c>
      <c r="CO46" s="85">
        <f>INDEX(マージン率表!$AL$6:$AL$111,'マージン額 (運輸部門)'!CO$42)*'マージン額 (運輸部門)'!CO19</f>
        <v>0</v>
      </c>
      <c r="CP46" s="85">
        <f>INDEX(マージン率表!$AL$6:$AL$111,'マージン額 (運輸部門)'!CP$42)*'マージン額 (運輸部門)'!CP19</f>
        <v>0</v>
      </c>
      <c r="CQ46" s="85">
        <f>INDEX(マージン率表!$AL$6:$AL$111,'マージン額 (運輸部門)'!CQ$42)*'マージン額 (運輸部門)'!CQ19</f>
        <v>0</v>
      </c>
      <c r="CR46" s="85">
        <f>INDEX(マージン率表!$AL$6:$AL$111,'マージン額 (運輸部門)'!CR$42)*'マージン額 (運輸部門)'!CR19</f>
        <v>0</v>
      </c>
      <c r="CS46" s="85">
        <f>INDEX(マージン率表!$AL$6:$AL$111,'マージン額 (運輸部門)'!CS$42)*'マージン額 (運輸部門)'!CS19</f>
        <v>0</v>
      </c>
      <c r="CT46" s="85">
        <f>INDEX(マージン率表!$AL$6:$AL$111,'マージン額 (運輸部門)'!CT$42)*'マージン額 (運輸部門)'!CT19</f>
        <v>0</v>
      </c>
      <c r="CU46" s="85">
        <f>INDEX(マージン率表!$AL$6:$AL$111,'マージン額 (運輸部門)'!CU$42)*'マージン額 (運輸部門)'!CU19</f>
        <v>0</v>
      </c>
      <c r="CV46" s="85">
        <f>INDEX(マージン率表!$AL$6:$AL$111,'マージン額 (運輸部門)'!CV$42)*'マージン額 (運輸部門)'!CV19</f>
        <v>0</v>
      </c>
      <c r="CW46" s="85">
        <f>INDEX(マージン率表!$AL$6:$AL$111,'マージン額 (運輸部門)'!CW$42)*'マージン額 (運輸部門)'!CW19</f>
        <v>0</v>
      </c>
      <c r="CX46" s="85">
        <f>INDEX(マージン率表!$AL$6:$AL$111,'マージン額 (運輸部門)'!CX$42)*'マージン額 (運輸部門)'!CX19</f>
        <v>0</v>
      </c>
      <c r="CY46" s="85">
        <f>INDEX(マージン率表!$AL$6:$AL$111,'マージン額 (運輸部門)'!CY$42)*'マージン額 (運輸部門)'!CY19</f>
        <v>0</v>
      </c>
      <c r="CZ46" s="85">
        <f>INDEX(マージン率表!$AL$6:$AL$111,'マージン額 (運輸部門)'!CZ$42)*'マージン額 (運輸部門)'!CZ19</f>
        <v>0</v>
      </c>
      <c r="DA46" s="85">
        <f>INDEX(マージン率表!$AL$6:$AL$111,'マージン額 (運輸部門)'!DA$42)*'マージン額 (運輸部門)'!DA19</f>
        <v>0</v>
      </c>
      <c r="DB46" s="85">
        <f>INDEX(マージン率表!$AL$6:$AL$111,'マージン額 (運輸部門)'!DB$42)*'マージン額 (運輸部門)'!DB19</f>
        <v>0</v>
      </c>
      <c r="DC46" s="85">
        <f>INDEX(マージン率表!$AL$6:$AL$111,'マージン額 (運輸部門)'!DC$42)*'マージン額 (運輸部門)'!DC19</f>
        <v>0</v>
      </c>
      <c r="DD46" s="85">
        <f t="shared" si="44"/>
        <v>0</v>
      </c>
      <c r="DE46" s="113">
        <f>自給率表!C80</f>
        <v>1</v>
      </c>
      <c r="DF46" s="85">
        <f t="shared" si="45"/>
        <v>0</v>
      </c>
    </row>
    <row r="47" spans="1:110" x14ac:dyDescent="0.2">
      <c r="B47" s="111" t="s">
        <v>1954</v>
      </c>
      <c r="C47" s="85">
        <f>INDEX(マージン率表!$AL$6:$AL$111,'マージン額 (運輸部門)'!C$42)*'マージン額 (運輸部門)'!C20</f>
        <v>0</v>
      </c>
      <c r="D47" s="85">
        <f>INDEX(マージン率表!$AL$6:$AL$111,'マージン額 (運輸部門)'!D$42)*'マージン額 (運輸部門)'!D20</f>
        <v>0</v>
      </c>
      <c r="E47" s="85">
        <f>INDEX(マージン率表!$AL$6:$AL$111,'マージン額 (運輸部門)'!E$42)*'マージン額 (運輸部門)'!E20</f>
        <v>0</v>
      </c>
      <c r="F47" s="85">
        <f>INDEX(マージン率表!$AL$6:$AL$111,'マージン額 (運輸部門)'!F$42)*'マージン額 (運輸部門)'!F20</f>
        <v>0</v>
      </c>
      <c r="G47" s="85">
        <f>INDEX(マージン率表!$AL$6:$AL$111,'マージン額 (運輸部門)'!G$42)*'マージン額 (運輸部門)'!G20</f>
        <v>0</v>
      </c>
      <c r="H47" s="85">
        <f>INDEX(マージン率表!$AL$6:$AL$111,'マージン額 (運輸部門)'!H$42)*'マージン額 (運輸部門)'!H20</f>
        <v>0</v>
      </c>
      <c r="I47" s="85">
        <f>INDEX(マージン率表!$AL$6:$AL$111,'マージン額 (運輸部門)'!I$42)*'マージン額 (運輸部門)'!I20</f>
        <v>0</v>
      </c>
      <c r="J47" s="85">
        <f>INDEX(マージン率表!$AL$6:$AL$111,'マージン額 (運輸部門)'!J$42)*'マージン額 (運輸部門)'!J20</f>
        <v>0</v>
      </c>
      <c r="K47" s="85">
        <f>INDEX(マージン率表!$AL$6:$AL$111,'マージン額 (運輸部門)'!K$42)*'マージン額 (運輸部門)'!K20</f>
        <v>0</v>
      </c>
      <c r="L47" s="85">
        <f>INDEX(マージン率表!$AL$6:$AL$111,'マージン額 (運輸部門)'!L$42)*'マージン額 (運輸部門)'!L20</f>
        <v>0</v>
      </c>
      <c r="M47" s="85">
        <f>INDEX(マージン率表!$AL$6:$AL$111,'マージン額 (運輸部門)'!M$42)*'マージン額 (運輸部門)'!M20</f>
        <v>0</v>
      </c>
      <c r="N47" s="85">
        <f>INDEX(マージン率表!$AL$6:$AL$111,'マージン額 (運輸部門)'!N$42)*'マージン額 (運輸部門)'!N20</f>
        <v>0</v>
      </c>
      <c r="O47" s="85">
        <f>INDEX(マージン率表!$AL$6:$AL$111,'マージン額 (運輸部門)'!O$42)*'マージン額 (運輸部門)'!O20</f>
        <v>0</v>
      </c>
      <c r="P47" s="85">
        <f>INDEX(マージン率表!$AL$6:$AL$111,'マージン額 (運輸部門)'!P$42)*'マージン額 (運輸部門)'!P20</f>
        <v>0</v>
      </c>
      <c r="Q47" s="85">
        <f>INDEX(マージン率表!$AL$6:$AL$111,'マージン額 (運輸部門)'!Q$42)*'マージン額 (運輸部門)'!Q20</f>
        <v>0</v>
      </c>
      <c r="R47" s="85">
        <f>INDEX(マージン率表!$AL$6:$AL$111,'マージン額 (運輸部門)'!R$42)*'マージン額 (運輸部門)'!R20</f>
        <v>0</v>
      </c>
      <c r="S47" s="85">
        <f>INDEX(マージン率表!$AL$6:$AL$111,'マージン額 (運輸部門)'!S$42)*'マージン額 (運輸部門)'!S20</f>
        <v>0</v>
      </c>
      <c r="T47" s="85">
        <f>INDEX(マージン率表!$AL$6:$AL$111,'マージン額 (運輸部門)'!T$42)*'マージン額 (運輸部門)'!T20</f>
        <v>0</v>
      </c>
      <c r="U47" s="85">
        <f>INDEX(マージン率表!$AL$6:$AL$111,'マージン額 (運輸部門)'!U$42)*'マージン額 (運輸部門)'!U20</f>
        <v>0</v>
      </c>
      <c r="V47" s="85">
        <f>INDEX(マージン率表!$AL$6:$AL$111,'マージン額 (運輸部門)'!V$42)*'マージン額 (運輸部門)'!V20</f>
        <v>0</v>
      </c>
      <c r="W47" s="85">
        <f>INDEX(マージン率表!$AL$6:$AL$111,'マージン額 (運輸部門)'!W$42)*'マージン額 (運輸部門)'!W20</f>
        <v>0</v>
      </c>
      <c r="X47" s="85">
        <f>INDEX(マージン率表!$AL$6:$AL$111,'マージン額 (運輸部門)'!X$42)*'マージン額 (運輸部門)'!X20</f>
        <v>0</v>
      </c>
      <c r="Y47" s="85">
        <f>INDEX(マージン率表!$AL$6:$AL$111,'マージン額 (運輸部門)'!Y$42)*'マージン額 (運輸部門)'!Y20</f>
        <v>0</v>
      </c>
      <c r="Z47" s="85">
        <f>INDEX(マージン率表!$AL$6:$AL$111,'マージン額 (運輸部門)'!Z$42)*'マージン額 (運輸部門)'!Z20</f>
        <v>0</v>
      </c>
      <c r="AA47" s="85">
        <f>INDEX(マージン率表!$AL$6:$AL$111,'マージン額 (運輸部門)'!AA$42)*'マージン額 (運輸部門)'!AA20</f>
        <v>0</v>
      </c>
      <c r="AB47" s="85">
        <f>INDEX(マージン率表!$AL$6:$AL$111,'マージン額 (運輸部門)'!AB$42)*'マージン額 (運輸部門)'!AB20</f>
        <v>0</v>
      </c>
      <c r="AC47" s="85">
        <f>INDEX(マージン率表!$AL$6:$AL$111,'マージン額 (運輸部門)'!AC$42)*'マージン額 (運輸部門)'!AC20</f>
        <v>0</v>
      </c>
      <c r="AD47" s="85">
        <f>INDEX(マージン率表!$AL$6:$AL$111,'マージン額 (運輸部門)'!AD$42)*'マージン額 (運輸部門)'!AD20</f>
        <v>0</v>
      </c>
      <c r="AE47" s="85">
        <f>INDEX(マージン率表!$AL$6:$AL$111,'マージン額 (運輸部門)'!AE$42)*'マージン額 (運輸部門)'!AE20</f>
        <v>0</v>
      </c>
      <c r="AF47" s="85">
        <f>INDEX(マージン率表!$AL$6:$AL$111,'マージン額 (運輸部門)'!AF$42)*'マージン額 (運輸部門)'!AF20</f>
        <v>0</v>
      </c>
      <c r="AG47" s="85">
        <f>INDEX(マージン率表!$AL$6:$AL$111,'マージン額 (運輸部門)'!AG$42)*'マージン額 (運輸部門)'!AG20</f>
        <v>0</v>
      </c>
      <c r="AH47" s="85">
        <f>INDEX(マージン率表!$AL$6:$AL$111,'マージン額 (運輸部門)'!AH$42)*'マージン額 (運輸部門)'!AH20</f>
        <v>0</v>
      </c>
      <c r="AI47" s="85">
        <f>INDEX(マージン率表!$AL$6:$AL$111,'マージン額 (運輸部門)'!AI$42)*'マージン額 (運輸部門)'!AI20</f>
        <v>0</v>
      </c>
      <c r="AJ47" s="85">
        <f>INDEX(マージン率表!$AL$6:$AL$111,'マージン額 (運輸部門)'!AJ$42)*'マージン額 (運輸部門)'!AJ20</f>
        <v>0</v>
      </c>
      <c r="AK47" s="85">
        <f>INDEX(マージン率表!$AL$6:$AL$111,'マージン額 (運輸部門)'!AK$42)*'マージン額 (運輸部門)'!AK20</f>
        <v>0</v>
      </c>
      <c r="AL47" s="85">
        <f>INDEX(マージン率表!$AL$6:$AL$111,'マージン額 (運輸部門)'!AL$42)*'マージン額 (運輸部門)'!AL20</f>
        <v>0</v>
      </c>
      <c r="AM47" s="85">
        <f>INDEX(マージン率表!$AL$6:$AL$111,'マージン額 (運輸部門)'!AM$42)*'マージン額 (運輸部門)'!AM20</f>
        <v>0</v>
      </c>
      <c r="AN47" s="85">
        <f>INDEX(マージン率表!$AL$6:$AL$111,'マージン額 (運輸部門)'!AN$42)*'マージン額 (運輸部門)'!AN20</f>
        <v>0</v>
      </c>
      <c r="AO47" s="85">
        <f>INDEX(マージン率表!$AL$6:$AL$111,'マージン額 (運輸部門)'!AO$42)*'マージン額 (運輸部門)'!AO20</f>
        <v>0</v>
      </c>
      <c r="AP47" s="85">
        <f>INDEX(マージン率表!$AL$6:$AL$111,'マージン額 (運輸部門)'!AP$42)*'マージン額 (運輸部門)'!AP20</f>
        <v>0</v>
      </c>
      <c r="AQ47" s="85">
        <f>INDEX(マージン率表!$AL$6:$AL$111,'マージン額 (運輸部門)'!AQ$42)*'マージン額 (運輸部門)'!AQ20</f>
        <v>0</v>
      </c>
      <c r="AR47" s="85">
        <f>INDEX(マージン率表!$AL$6:$AL$111,'マージン額 (運輸部門)'!AR$42)*'マージン額 (運輸部門)'!AR20</f>
        <v>0</v>
      </c>
      <c r="AS47" s="85">
        <f>INDEX(マージン率表!$AL$6:$AL$111,'マージン額 (運輸部門)'!AS$42)*'マージン額 (運輸部門)'!AS20</f>
        <v>0</v>
      </c>
      <c r="AT47" s="85">
        <f>INDEX(マージン率表!$AL$6:$AL$111,'マージン額 (運輸部門)'!AT$42)*'マージン額 (運輸部門)'!AT20</f>
        <v>0</v>
      </c>
      <c r="AU47" s="85">
        <f>INDEX(マージン率表!$AL$6:$AL$111,'マージン額 (運輸部門)'!AU$42)*'マージン額 (運輸部門)'!AU20</f>
        <v>0</v>
      </c>
      <c r="AV47" s="85">
        <f>INDEX(マージン率表!$AL$6:$AL$111,'マージン額 (運輸部門)'!AV$42)*'マージン額 (運輸部門)'!AV20</f>
        <v>0</v>
      </c>
      <c r="AW47" s="85">
        <f>INDEX(マージン率表!$AL$6:$AL$111,'マージン額 (運輸部門)'!AW$42)*'マージン額 (運輸部門)'!AW20</f>
        <v>0</v>
      </c>
      <c r="AX47" s="85">
        <f>INDEX(マージン率表!$AL$6:$AL$111,'マージン額 (運輸部門)'!AX$42)*'マージン額 (運輸部門)'!AX20</f>
        <v>0</v>
      </c>
      <c r="AY47" s="85">
        <f>INDEX(マージン率表!$AL$6:$AL$111,'マージン額 (運輸部門)'!AY$42)*'マージン額 (運輸部門)'!AY20</f>
        <v>0</v>
      </c>
      <c r="AZ47" s="85">
        <f>INDEX(マージン率表!$AL$6:$AL$111,'マージン額 (運輸部門)'!AZ$42)*'マージン額 (運輸部門)'!AZ20</f>
        <v>0</v>
      </c>
      <c r="BA47" s="85">
        <f>INDEX(マージン率表!$AL$6:$AL$111,'マージン額 (運輸部門)'!BA$42)*'マージン額 (運輸部門)'!BA20</f>
        <v>0</v>
      </c>
      <c r="BB47" s="85">
        <f>INDEX(マージン率表!$AL$6:$AL$111,'マージン額 (運輸部門)'!BB$42)*'マージン額 (運輸部門)'!BB20</f>
        <v>0</v>
      </c>
      <c r="BC47" s="85">
        <f>INDEX(マージン率表!$AL$6:$AL$111,'マージン額 (運輸部門)'!BC$42)*'マージン額 (運輸部門)'!BC20</f>
        <v>0</v>
      </c>
      <c r="BD47" s="85">
        <f>INDEX(マージン率表!$AL$6:$AL$111,'マージン額 (運輸部門)'!BD$42)*'マージン額 (運輸部門)'!BD20</f>
        <v>0</v>
      </c>
      <c r="BE47" s="85">
        <f>INDEX(マージン率表!$AL$6:$AL$111,'マージン額 (運輸部門)'!BE$42)*'マージン額 (運輸部門)'!BE20</f>
        <v>0</v>
      </c>
      <c r="BF47" s="85">
        <f>INDEX(マージン率表!$AL$6:$AL$111,'マージン額 (運輸部門)'!BF$42)*'マージン額 (運輸部門)'!BF20</f>
        <v>0</v>
      </c>
      <c r="BG47" s="85">
        <f>INDEX(マージン率表!$AL$6:$AL$111,'マージン額 (運輸部門)'!BG$42)*'マージン額 (運輸部門)'!BG20</f>
        <v>0</v>
      </c>
      <c r="BH47" s="85">
        <f>INDEX(マージン率表!$AL$6:$AL$111,'マージン額 (運輸部門)'!BH$42)*'マージン額 (運輸部門)'!BH20</f>
        <v>0</v>
      </c>
      <c r="BI47" s="85">
        <f>INDEX(マージン率表!$AL$6:$AL$111,'マージン額 (運輸部門)'!BI$42)*'マージン額 (運輸部門)'!BI20</f>
        <v>0</v>
      </c>
      <c r="BJ47" s="85">
        <f>INDEX(マージン率表!$AL$6:$AL$111,'マージン額 (運輸部門)'!BJ$42)*'マージン額 (運輸部門)'!BJ20</f>
        <v>0</v>
      </c>
      <c r="BK47" s="85">
        <f>INDEX(マージン率表!$AL$6:$AL$111,'マージン額 (運輸部門)'!BK$42)*'マージン額 (運輸部門)'!BK20</f>
        <v>0</v>
      </c>
      <c r="BL47" s="85">
        <f>INDEX(マージン率表!$AL$6:$AL$111,'マージン額 (運輸部門)'!BL$42)*'マージン額 (運輸部門)'!BL20</f>
        <v>0</v>
      </c>
      <c r="BM47" s="85">
        <f>INDEX(マージン率表!$AL$6:$AL$111,'マージン額 (運輸部門)'!BM$42)*'マージン額 (運輸部門)'!BM20</f>
        <v>0</v>
      </c>
      <c r="BN47" s="85">
        <f>INDEX(マージン率表!$AL$6:$AL$111,'マージン額 (運輸部門)'!BN$42)*'マージン額 (運輸部門)'!BN20</f>
        <v>0</v>
      </c>
      <c r="BO47" s="85">
        <f>INDEX(マージン率表!$AL$6:$AL$111,'マージン額 (運輸部門)'!BO$42)*'マージン額 (運輸部門)'!BO20</f>
        <v>0</v>
      </c>
      <c r="BP47" s="85">
        <f>INDEX(マージン率表!$AL$6:$AL$111,'マージン額 (運輸部門)'!BP$42)*'マージン額 (運輸部門)'!BP20</f>
        <v>0</v>
      </c>
      <c r="BQ47" s="85">
        <f>INDEX(マージン率表!$AL$6:$AL$111,'マージン額 (運輸部門)'!BQ$42)*'マージン額 (運輸部門)'!BQ20</f>
        <v>0</v>
      </c>
      <c r="BR47" s="85">
        <f>INDEX(マージン率表!$AL$6:$AL$111,'マージン額 (運輸部門)'!BR$42)*'マージン額 (運輸部門)'!BR20</f>
        <v>0</v>
      </c>
      <c r="BS47" s="85">
        <f>INDEX(マージン率表!$AL$6:$AL$111,'マージン額 (運輸部門)'!BS$42)*'マージン額 (運輸部門)'!BS20</f>
        <v>0</v>
      </c>
      <c r="BT47" s="85">
        <f>INDEX(マージン率表!$AL$6:$AL$111,'マージン額 (運輸部門)'!BT$42)*'マージン額 (運輸部門)'!BT20</f>
        <v>0</v>
      </c>
      <c r="BU47" s="85">
        <f>INDEX(マージン率表!$AL$6:$AL$111,'マージン額 (運輸部門)'!BU$42)*'マージン額 (運輸部門)'!BU20</f>
        <v>0</v>
      </c>
      <c r="BV47" s="85">
        <f>INDEX(マージン率表!$AL$6:$AL$111,'マージン額 (運輸部門)'!BV$42)*'マージン額 (運輸部門)'!BV20</f>
        <v>0</v>
      </c>
      <c r="BW47" s="85">
        <f>INDEX(マージン率表!$AL$6:$AL$111,'マージン額 (運輸部門)'!BW$42)*'マージン額 (運輸部門)'!BW20</f>
        <v>0</v>
      </c>
      <c r="BX47" s="85">
        <f>INDEX(マージン率表!$AL$6:$AL$111,'マージン額 (運輸部門)'!BX$42)*'マージン額 (運輸部門)'!BX20</f>
        <v>0</v>
      </c>
      <c r="BY47" s="85">
        <f>INDEX(マージン率表!$AL$6:$AL$111,'マージン額 (運輸部門)'!BY$42)*'マージン額 (運輸部門)'!BY20</f>
        <v>0</v>
      </c>
      <c r="BZ47" s="85">
        <f>INDEX(マージン率表!$AL$6:$AL$111,'マージン額 (運輸部門)'!BZ$42)*'マージン額 (運輸部門)'!BZ20</f>
        <v>0</v>
      </c>
      <c r="CA47" s="85">
        <f>INDEX(マージン率表!$AL$6:$AL$111,'マージン額 (運輸部門)'!CA$42)*'マージン額 (運輸部門)'!CA20</f>
        <v>0</v>
      </c>
      <c r="CB47" s="85">
        <f>INDEX(マージン率表!$AL$6:$AL$111,'マージン額 (運輸部門)'!CB$42)*'マージン額 (運輸部門)'!CB20</f>
        <v>0</v>
      </c>
      <c r="CC47" s="85">
        <f>INDEX(マージン率表!$AL$6:$AL$111,'マージン額 (運輸部門)'!CC$42)*'マージン額 (運輸部門)'!CC20</f>
        <v>0</v>
      </c>
      <c r="CD47" s="85">
        <f>INDEX(マージン率表!$AL$6:$AL$111,'マージン額 (運輸部門)'!CD$42)*'マージン額 (運輸部門)'!CD20</f>
        <v>0</v>
      </c>
      <c r="CE47" s="85">
        <f>INDEX(マージン率表!$AL$6:$AL$111,'マージン額 (運輸部門)'!CE$42)*'マージン額 (運輸部門)'!CE20</f>
        <v>0</v>
      </c>
      <c r="CF47" s="85">
        <f>INDEX(マージン率表!$AL$6:$AL$111,'マージン額 (運輸部門)'!CF$42)*'マージン額 (運輸部門)'!CF20</f>
        <v>0</v>
      </c>
      <c r="CG47" s="85">
        <f>INDEX(マージン率表!$AL$6:$AL$111,'マージン額 (運輸部門)'!CG$42)*'マージン額 (運輸部門)'!CG20</f>
        <v>0</v>
      </c>
      <c r="CH47" s="85">
        <f>INDEX(マージン率表!$AL$6:$AL$111,'マージン額 (運輸部門)'!CH$42)*'マージン額 (運輸部門)'!CH20</f>
        <v>0</v>
      </c>
      <c r="CI47" s="85">
        <f>INDEX(マージン率表!$AL$6:$AL$111,'マージン額 (運輸部門)'!CI$42)*'マージン額 (運輸部門)'!CI20</f>
        <v>0</v>
      </c>
      <c r="CJ47" s="85">
        <f>INDEX(マージン率表!$AL$6:$AL$111,'マージン額 (運輸部門)'!CJ$42)*'マージン額 (運輸部門)'!CJ20</f>
        <v>0</v>
      </c>
      <c r="CK47" s="85">
        <f>INDEX(マージン率表!$AL$6:$AL$111,'マージン額 (運輸部門)'!CK$42)*'マージン額 (運輸部門)'!CK20</f>
        <v>0</v>
      </c>
      <c r="CL47" s="85">
        <f>INDEX(マージン率表!$AL$6:$AL$111,'マージン額 (運輸部門)'!CL$42)*'マージン額 (運輸部門)'!CL20</f>
        <v>0</v>
      </c>
      <c r="CM47" s="85">
        <f>INDEX(マージン率表!$AL$6:$AL$111,'マージン額 (運輸部門)'!CM$42)*'マージン額 (運輸部門)'!CM20</f>
        <v>0</v>
      </c>
      <c r="CN47" s="85">
        <f>INDEX(マージン率表!$AL$6:$AL$111,'マージン額 (運輸部門)'!CN$42)*'マージン額 (運輸部門)'!CN20</f>
        <v>0</v>
      </c>
      <c r="CO47" s="85">
        <f>INDEX(マージン率表!$AL$6:$AL$111,'マージン額 (運輸部門)'!CO$42)*'マージン額 (運輸部門)'!CO20</f>
        <v>0</v>
      </c>
      <c r="CP47" s="85">
        <f>INDEX(マージン率表!$AL$6:$AL$111,'マージン額 (運輸部門)'!CP$42)*'マージン額 (運輸部門)'!CP20</f>
        <v>0</v>
      </c>
      <c r="CQ47" s="85">
        <f>INDEX(マージン率表!$AL$6:$AL$111,'マージン額 (運輸部門)'!CQ$42)*'マージン額 (運輸部門)'!CQ20</f>
        <v>0</v>
      </c>
      <c r="CR47" s="85">
        <f>INDEX(マージン率表!$AL$6:$AL$111,'マージン額 (運輸部門)'!CR$42)*'マージン額 (運輸部門)'!CR20</f>
        <v>0</v>
      </c>
      <c r="CS47" s="85">
        <f>INDEX(マージン率表!$AL$6:$AL$111,'マージン額 (運輸部門)'!CS$42)*'マージン額 (運輸部門)'!CS20</f>
        <v>0</v>
      </c>
      <c r="CT47" s="85">
        <f>INDEX(マージン率表!$AL$6:$AL$111,'マージン額 (運輸部門)'!CT$42)*'マージン額 (運輸部門)'!CT20</f>
        <v>0</v>
      </c>
      <c r="CU47" s="85">
        <f>INDEX(マージン率表!$AL$6:$AL$111,'マージン額 (運輸部門)'!CU$42)*'マージン額 (運輸部門)'!CU20</f>
        <v>0</v>
      </c>
      <c r="CV47" s="85">
        <f>INDEX(マージン率表!$AL$6:$AL$111,'マージン額 (運輸部門)'!CV$42)*'マージン額 (運輸部門)'!CV20</f>
        <v>0</v>
      </c>
      <c r="CW47" s="85">
        <f>INDEX(マージン率表!$AL$6:$AL$111,'マージン額 (運輸部門)'!CW$42)*'マージン額 (運輸部門)'!CW20</f>
        <v>0</v>
      </c>
      <c r="CX47" s="85">
        <f>INDEX(マージン率表!$AL$6:$AL$111,'マージン額 (運輸部門)'!CX$42)*'マージン額 (運輸部門)'!CX20</f>
        <v>0</v>
      </c>
      <c r="CY47" s="85">
        <f>INDEX(マージン率表!$AL$6:$AL$111,'マージン額 (運輸部門)'!CY$42)*'マージン額 (運輸部門)'!CY20</f>
        <v>0</v>
      </c>
      <c r="CZ47" s="85">
        <f>INDEX(マージン率表!$AL$6:$AL$111,'マージン額 (運輸部門)'!CZ$42)*'マージン額 (運輸部門)'!CZ20</f>
        <v>0</v>
      </c>
      <c r="DA47" s="85">
        <f>INDEX(マージン率表!$AL$6:$AL$111,'マージン額 (運輸部門)'!DA$42)*'マージン額 (運輸部門)'!DA20</f>
        <v>0</v>
      </c>
      <c r="DB47" s="85">
        <f>INDEX(マージン率表!$AL$6:$AL$111,'マージン額 (運輸部門)'!DB$42)*'マージン額 (運輸部門)'!DB20</f>
        <v>0</v>
      </c>
      <c r="DC47" s="85">
        <f>INDEX(マージン率表!$AL$6:$AL$111,'マージン額 (運輸部門)'!DC$42)*'マージン額 (運輸部門)'!DC20</f>
        <v>0</v>
      </c>
      <c r="DD47" s="85">
        <f t="shared" si="44"/>
        <v>0</v>
      </c>
      <c r="DE47" s="113">
        <f>自給率表!C81</f>
        <v>0.70691961270013604</v>
      </c>
      <c r="DF47" s="85">
        <f t="shared" si="45"/>
        <v>0</v>
      </c>
    </row>
    <row r="48" spans="1:110" x14ac:dyDescent="0.2">
      <c r="B48" s="111" t="s">
        <v>1955</v>
      </c>
      <c r="C48" s="85">
        <f>INDEX(マージン率表!$AL$6:$AL$111,'マージン額 (運輸部門)'!C$42)*'マージン額 (運輸部門)'!C21</f>
        <v>0</v>
      </c>
      <c r="D48" s="85">
        <f>INDEX(マージン率表!$AL$6:$AL$111,'マージン額 (運輸部門)'!D$42)*'マージン額 (運輸部門)'!D21</f>
        <v>0</v>
      </c>
      <c r="E48" s="85">
        <f>INDEX(マージン率表!$AL$6:$AL$111,'マージン額 (運輸部門)'!E$42)*'マージン額 (運輸部門)'!E21</f>
        <v>0</v>
      </c>
      <c r="F48" s="85">
        <f>INDEX(マージン率表!$AL$6:$AL$111,'マージン額 (運輸部門)'!F$42)*'マージン額 (運輸部門)'!F21</f>
        <v>0</v>
      </c>
      <c r="G48" s="85">
        <f>INDEX(マージン率表!$AL$6:$AL$111,'マージン額 (運輸部門)'!G$42)*'マージン額 (運輸部門)'!G21</f>
        <v>0</v>
      </c>
      <c r="H48" s="85">
        <f>INDEX(マージン率表!$AL$6:$AL$111,'マージン額 (運輸部門)'!H$42)*'マージン額 (運輸部門)'!H21</f>
        <v>0</v>
      </c>
      <c r="I48" s="85">
        <f>INDEX(マージン率表!$AL$6:$AL$111,'マージン額 (運輸部門)'!I$42)*'マージン額 (運輸部門)'!I21</f>
        <v>0</v>
      </c>
      <c r="J48" s="85">
        <f>INDEX(マージン率表!$AL$6:$AL$111,'マージン額 (運輸部門)'!J$42)*'マージン額 (運輸部門)'!J21</f>
        <v>0</v>
      </c>
      <c r="K48" s="85">
        <f>INDEX(マージン率表!$AL$6:$AL$111,'マージン額 (運輸部門)'!K$42)*'マージン額 (運輸部門)'!K21</f>
        <v>0</v>
      </c>
      <c r="L48" s="85">
        <f>INDEX(マージン率表!$AL$6:$AL$111,'マージン額 (運輸部門)'!L$42)*'マージン額 (運輸部門)'!L21</f>
        <v>0</v>
      </c>
      <c r="M48" s="85">
        <f>INDEX(マージン率表!$AL$6:$AL$111,'マージン額 (運輸部門)'!M$42)*'マージン額 (運輸部門)'!M21</f>
        <v>0</v>
      </c>
      <c r="N48" s="85">
        <f>INDEX(マージン率表!$AL$6:$AL$111,'マージン額 (運輸部門)'!N$42)*'マージン額 (運輸部門)'!N21</f>
        <v>0</v>
      </c>
      <c r="O48" s="85">
        <f>INDEX(マージン率表!$AL$6:$AL$111,'マージン額 (運輸部門)'!O$42)*'マージン額 (運輸部門)'!O21</f>
        <v>0</v>
      </c>
      <c r="P48" s="85">
        <f>INDEX(マージン率表!$AL$6:$AL$111,'マージン額 (運輸部門)'!P$42)*'マージン額 (運輸部門)'!P21</f>
        <v>0</v>
      </c>
      <c r="Q48" s="85">
        <f>INDEX(マージン率表!$AL$6:$AL$111,'マージン額 (運輸部門)'!Q$42)*'マージン額 (運輸部門)'!Q21</f>
        <v>0</v>
      </c>
      <c r="R48" s="85">
        <f>INDEX(マージン率表!$AL$6:$AL$111,'マージン額 (運輸部門)'!R$42)*'マージン額 (運輸部門)'!R21</f>
        <v>0</v>
      </c>
      <c r="S48" s="85">
        <f>INDEX(マージン率表!$AL$6:$AL$111,'マージン額 (運輸部門)'!S$42)*'マージン額 (運輸部門)'!S21</f>
        <v>0</v>
      </c>
      <c r="T48" s="85">
        <f>INDEX(マージン率表!$AL$6:$AL$111,'マージン額 (運輸部門)'!T$42)*'マージン額 (運輸部門)'!T21</f>
        <v>0</v>
      </c>
      <c r="U48" s="85">
        <f>INDEX(マージン率表!$AL$6:$AL$111,'マージン額 (運輸部門)'!U$42)*'マージン額 (運輸部門)'!U21</f>
        <v>0</v>
      </c>
      <c r="V48" s="85">
        <f>INDEX(マージン率表!$AL$6:$AL$111,'マージン額 (運輸部門)'!V$42)*'マージン額 (運輸部門)'!V21</f>
        <v>0</v>
      </c>
      <c r="W48" s="85">
        <f>INDEX(マージン率表!$AL$6:$AL$111,'マージン額 (運輸部門)'!W$42)*'マージン額 (運輸部門)'!W21</f>
        <v>0</v>
      </c>
      <c r="X48" s="85">
        <f>INDEX(マージン率表!$AL$6:$AL$111,'マージン額 (運輸部門)'!X$42)*'マージン額 (運輸部門)'!X21</f>
        <v>0</v>
      </c>
      <c r="Y48" s="85">
        <f>INDEX(マージン率表!$AL$6:$AL$111,'マージン額 (運輸部門)'!Y$42)*'マージン額 (運輸部門)'!Y21</f>
        <v>0</v>
      </c>
      <c r="Z48" s="85">
        <f>INDEX(マージン率表!$AL$6:$AL$111,'マージン額 (運輸部門)'!Z$42)*'マージン額 (運輸部門)'!Z21</f>
        <v>0</v>
      </c>
      <c r="AA48" s="85">
        <f>INDEX(マージン率表!$AL$6:$AL$111,'マージン額 (運輸部門)'!AA$42)*'マージン額 (運輸部門)'!AA21</f>
        <v>0</v>
      </c>
      <c r="AB48" s="85">
        <f>INDEX(マージン率表!$AL$6:$AL$111,'マージン額 (運輸部門)'!AB$42)*'マージン額 (運輸部門)'!AB21</f>
        <v>0</v>
      </c>
      <c r="AC48" s="85">
        <f>INDEX(マージン率表!$AL$6:$AL$111,'マージン額 (運輸部門)'!AC$42)*'マージン額 (運輸部門)'!AC21</f>
        <v>0</v>
      </c>
      <c r="AD48" s="85">
        <f>INDEX(マージン率表!$AL$6:$AL$111,'マージン額 (運輸部門)'!AD$42)*'マージン額 (運輸部門)'!AD21</f>
        <v>0</v>
      </c>
      <c r="AE48" s="85">
        <f>INDEX(マージン率表!$AL$6:$AL$111,'マージン額 (運輸部門)'!AE$42)*'マージン額 (運輸部門)'!AE21</f>
        <v>0</v>
      </c>
      <c r="AF48" s="85">
        <f>INDEX(マージン率表!$AL$6:$AL$111,'マージン額 (運輸部門)'!AF$42)*'マージン額 (運輸部門)'!AF21</f>
        <v>0</v>
      </c>
      <c r="AG48" s="85">
        <f>INDEX(マージン率表!$AL$6:$AL$111,'マージン額 (運輸部門)'!AG$42)*'マージン額 (運輸部門)'!AG21</f>
        <v>0</v>
      </c>
      <c r="AH48" s="85">
        <f>INDEX(マージン率表!$AL$6:$AL$111,'マージン額 (運輸部門)'!AH$42)*'マージン額 (運輸部門)'!AH21</f>
        <v>0</v>
      </c>
      <c r="AI48" s="85">
        <f>INDEX(マージン率表!$AL$6:$AL$111,'マージン額 (運輸部門)'!AI$42)*'マージン額 (運輸部門)'!AI21</f>
        <v>0</v>
      </c>
      <c r="AJ48" s="85">
        <f>INDEX(マージン率表!$AL$6:$AL$111,'マージン額 (運輸部門)'!AJ$42)*'マージン額 (運輸部門)'!AJ21</f>
        <v>0</v>
      </c>
      <c r="AK48" s="85">
        <f>INDEX(マージン率表!$AL$6:$AL$111,'マージン額 (運輸部門)'!AK$42)*'マージン額 (運輸部門)'!AK21</f>
        <v>0</v>
      </c>
      <c r="AL48" s="85">
        <f>INDEX(マージン率表!$AL$6:$AL$111,'マージン額 (運輸部門)'!AL$42)*'マージン額 (運輸部門)'!AL21</f>
        <v>0</v>
      </c>
      <c r="AM48" s="85">
        <f>INDEX(マージン率表!$AL$6:$AL$111,'マージン額 (運輸部門)'!AM$42)*'マージン額 (運輸部門)'!AM21</f>
        <v>0</v>
      </c>
      <c r="AN48" s="85">
        <f>INDEX(マージン率表!$AL$6:$AL$111,'マージン額 (運輸部門)'!AN$42)*'マージン額 (運輸部門)'!AN21</f>
        <v>0</v>
      </c>
      <c r="AO48" s="85">
        <f>INDEX(マージン率表!$AL$6:$AL$111,'マージン額 (運輸部門)'!AO$42)*'マージン額 (運輸部門)'!AO21</f>
        <v>0</v>
      </c>
      <c r="AP48" s="85">
        <f>INDEX(マージン率表!$AL$6:$AL$111,'マージン額 (運輸部門)'!AP$42)*'マージン額 (運輸部門)'!AP21</f>
        <v>0</v>
      </c>
      <c r="AQ48" s="85">
        <f>INDEX(マージン率表!$AL$6:$AL$111,'マージン額 (運輸部門)'!AQ$42)*'マージン額 (運輸部門)'!AQ21</f>
        <v>0</v>
      </c>
      <c r="AR48" s="85">
        <f>INDEX(マージン率表!$AL$6:$AL$111,'マージン額 (運輸部門)'!AR$42)*'マージン額 (運輸部門)'!AR21</f>
        <v>0</v>
      </c>
      <c r="AS48" s="85">
        <f>INDEX(マージン率表!$AL$6:$AL$111,'マージン額 (運輸部門)'!AS$42)*'マージン額 (運輸部門)'!AS21</f>
        <v>0</v>
      </c>
      <c r="AT48" s="85">
        <f>INDEX(マージン率表!$AL$6:$AL$111,'マージン額 (運輸部門)'!AT$42)*'マージン額 (運輸部門)'!AT21</f>
        <v>0</v>
      </c>
      <c r="AU48" s="85">
        <f>INDEX(マージン率表!$AL$6:$AL$111,'マージン額 (運輸部門)'!AU$42)*'マージン額 (運輸部門)'!AU21</f>
        <v>0</v>
      </c>
      <c r="AV48" s="85">
        <f>INDEX(マージン率表!$AL$6:$AL$111,'マージン額 (運輸部門)'!AV$42)*'マージン額 (運輸部門)'!AV21</f>
        <v>0</v>
      </c>
      <c r="AW48" s="85">
        <f>INDEX(マージン率表!$AL$6:$AL$111,'マージン額 (運輸部門)'!AW$42)*'マージン額 (運輸部門)'!AW21</f>
        <v>0</v>
      </c>
      <c r="AX48" s="85">
        <f>INDEX(マージン率表!$AL$6:$AL$111,'マージン額 (運輸部門)'!AX$42)*'マージン額 (運輸部門)'!AX21</f>
        <v>0</v>
      </c>
      <c r="AY48" s="85">
        <f>INDEX(マージン率表!$AL$6:$AL$111,'マージン額 (運輸部門)'!AY$42)*'マージン額 (運輸部門)'!AY21</f>
        <v>0</v>
      </c>
      <c r="AZ48" s="85">
        <f>INDEX(マージン率表!$AL$6:$AL$111,'マージン額 (運輸部門)'!AZ$42)*'マージン額 (運輸部門)'!AZ21</f>
        <v>0</v>
      </c>
      <c r="BA48" s="85">
        <f>INDEX(マージン率表!$AL$6:$AL$111,'マージン額 (運輸部門)'!BA$42)*'マージン額 (運輸部門)'!BA21</f>
        <v>0</v>
      </c>
      <c r="BB48" s="85">
        <f>INDEX(マージン率表!$AL$6:$AL$111,'マージン額 (運輸部門)'!BB$42)*'マージン額 (運輸部門)'!BB21</f>
        <v>0</v>
      </c>
      <c r="BC48" s="85">
        <f>INDEX(マージン率表!$AL$6:$AL$111,'マージン額 (運輸部門)'!BC$42)*'マージン額 (運輸部門)'!BC21</f>
        <v>0</v>
      </c>
      <c r="BD48" s="85">
        <f>INDEX(マージン率表!$AL$6:$AL$111,'マージン額 (運輸部門)'!BD$42)*'マージン額 (運輸部門)'!BD21</f>
        <v>0</v>
      </c>
      <c r="BE48" s="85">
        <f>INDEX(マージン率表!$AL$6:$AL$111,'マージン額 (運輸部門)'!BE$42)*'マージン額 (運輸部門)'!BE21</f>
        <v>0</v>
      </c>
      <c r="BF48" s="85">
        <f>INDEX(マージン率表!$AL$6:$AL$111,'マージン額 (運輸部門)'!BF$42)*'マージン額 (運輸部門)'!BF21</f>
        <v>0</v>
      </c>
      <c r="BG48" s="85">
        <f>INDEX(マージン率表!$AL$6:$AL$111,'マージン額 (運輸部門)'!BG$42)*'マージン額 (運輸部門)'!BG21</f>
        <v>0</v>
      </c>
      <c r="BH48" s="85">
        <f>INDEX(マージン率表!$AL$6:$AL$111,'マージン額 (運輸部門)'!BH$42)*'マージン額 (運輸部門)'!BH21</f>
        <v>0</v>
      </c>
      <c r="BI48" s="85">
        <f>INDEX(マージン率表!$AL$6:$AL$111,'マージン額 (運輸部門)'!BI$42)*'マージン額 (運輸部門)'!BI21</f>
        <v>0</v>
      </c>
      <c r="BJ48" s="85">
        <f>INDEX(マージン率表!$AL$6:$AL$111,'マージン額 (運輸部門)'!BJ$42)*'マージン額 (運輸部門)'!BJ21</f>
        <v>0</v>
      </c>
      <c r="BK48" s="85">
        <f>INDEX(マージン率表!$AL$6:$AL$111,'マージン額 (運輸部門)'!BK$42)*'マージン額 (運輸部門)'!BK21</f>
        <v>0</v>
      </c>
      <c r="BL48" s="85">
        <f>INDEX(マージン率表!$AL$6:$AL$111,'マージン額 (運輸部門)'!BL$42)*'マージン額 (運輸部門)'!BL21</f>
        <v>0</v>
      </c>
      <c r="BM48" s="85">
        <f>INDEX(マージン率表!$AL$6:$AL$111,'マージン額 (運輸部門)'!BM$42)*'マージン額 (運輸部門)'!BM21</f>
        <v>0</v>
      </c>
      <c r="BN48" s="85">
        <f>INDEX(マージン率表!$AL$6:$AL$111,'マージン額 (運輸部門)'!BN$42)*'マージン額 (運輸部門)'!BN21</f>
        <v>0</v>
      </c>
      <c r="BO48" s="85">
        <f>INDEX(マージン率表!$AL$6:$AL$111,'マージン額 (運輸部門)'!BO$42)*'マージン額 (運輸部門)'!BO21</f>
        <v>0</v>
      </c>
      <c r="BP48" s="85">
        <f>INDEX(マージン率表!$AL$6:$AL$111,'マージン額 (運輸部門)'!BP$42)*'マージン額 (運輸部門)'!BP21</f>
        <v>0</v>
      </c>
      <c r="BQ48" s="85">
        <f>INDEX(マージン率表!$AL$6:$AL$111,'マージン額 (運輸部門)'!BQ$42)*'マージン額 (運輸部門)'!BQ21</f>
        <v>0</v>
      </c>
      <c r="BR48" s="85">
        <f>INDEX(マージン率表!$AL$6:$AL$111,'マージン額 (運輸部門)'!BR$42)*'マージン額 (運輸部門)'!BR21</f>
        <v>0</v>
      </c>
      <c r="BS48" s="85">
        <f>INDEX(マージン率表!$AL$6:$AL$111,'マージン額 (運輸部門)'!BS$42)*'マージン額 (運輸部門)'!BS21</f>
        <v>0</v>
      </c>
      <c r="BT48" s="85">
        <f>INDEX(マージン率表!$AL$6:$AL$111,'マージン額 (運輸部門)'!BT$42)*'マージン額 (運輸部門)'!BT21</f>
        <v>0</v>
      </c>
      <c r="BU48" s="85">
        <f>INDEX(マージン率表!$AL$6:$AL$111,'マージン額 (運輸部門)'!BU$42)*'マージン額 (運輸部門)'!BU21</f>
        <v>0</v>
      </c>
      <c r="BV48" s="85">
        <f>INDEX(マージン率表!$AL$6:$AL$111,'マージン額 (運輸部門)'!BV$42)*'マージン額 (運輸部門)'!BV21</f>
        <v>0</v>
      </c>
      <c r="BW48" s="85">
        <f>INDEX(マージン率表!$AL$6:$AL$111,'マージン額 (運輸部門)'!BW$42)*'マージン額 (運輸部門)'!BW21</f>
        <v>0</v>
      </c>
      <c r="BX48" s="85">
        <f>INDEX(マージン率表!$AL$6:$AL$111,'マージン額 (運輸部門)'!BX$42)*'マージン額 (運輸部門)'!BX21</f>
        <v>0</v>
      </c>
      <c r="BY48" s="85">
        <f>INDEX(マージン率表!$AL$6:$AL$111,'マージン額 (運輸部門)'!BY$42)*'マージン額 (運輸部門)'!BY21</f>
        <v>0</v>
      </c>
      <c r="BZ48" s="85">
        <f>INDEX(マージン率表!$AL$6:$AL$111,'マージン額 (運輸部門)'!BZ$42)*'マージン額 (運輸部門)'!BZ21</f>
        <v>0</v>
      </c>
      <c r="CA48" s="85">
        <f>INDEX(マージン率表!$AL$6:$AL$111,'マージン額 (運輸部門)'!CA$42)*'マージン額 (運輸部門)'!CA21</f>
        <v>0</v>
      </c>
      <c r="CB48" s="85">
        <f>INDEX(マージン率表!$AL$6:$AL$111,'マージン額 (運輸部門)'!CB$42)*'マージン額 (運輸部門)'!CB21</f>
        <v>0</v>
      </c>
      <c r="CC48" s="85">
        <f>INDEX(マージン率表!$AL$6:$AL$111,'マージン額 (運輸部門)'!CC$42)*'マージン額 (運輸部門)'!CC21</f>
        <v>0</v>
      </c>
      <c r="CD48" s="85">
        <f>INDEX(マージン率表!$AL$6:$AL$111,'マージン額 (運輸部門)'!CD$42)*'マージン額 (運輸部門)'!CD21</f>
        <v>0</v>
      </c>
      <c r="CE48" s="85">
        <f>INDEX(マージン率表!$AL$6:$AL$111,'マージン額 (運輸部門)'!CE$42)*'マージン額 (運輸部門)'!CE21</f>
        <v>0</v>
      </c>
      <c r="CF48" s="85">
        <f>INDEX(マージン率表!$AL$6:$AL$111,'マージン額 (運輸部門)'!CF$42)*'マージン額 (運輸部門)'!CF21</f>
        <v>0</v>
      </c>
      <c r="CG48" s="85">
        <f>INDEX(マージン率表!$AL$6:$AL$111,'マージン額 (運輸部門)'!CG$42)*'マージン額 (運輸部門)'!CG21</f>
        <v>0</v>
      </c>
      <c r="CH48" s="85">
        <f>INDEX(マージン率表!$AL$6:$AL$111,'マージン額 (運輸部門)'!CH$42)*'マージン額 (運輸部門)'!CH21</f>
        <v>0</v>
      </c>
      <c r="CI48" s="85">
        <f>INDEX(マージン率表!$AL$6:$AL$111,'マージン額 (運輸部門)'!CI$42)*'マージン額 (運輸部門)'!CI21</f>
        <v>0</v>
      </c>
      <c r="CJ48" s="85">
        <f>INDEX(マージン率表!$AL$6:$AL$111,'マージン額 (運輸部門)'!CJ$42)*'マージン額 (運輸部門)'!CJ21</f>
        <v>0</v>
      </c>
      <c r="CK48" s="85">
        <f>INDEX(マージン率表!$AL$6:$AL$111,'マージン額 (運輸部門)'!CK$42)*'マージン額 (運輸部門)'!CK21</f>
        <v>0</v>
      </c>
      <c r="CL48" s="85">
        <f>INDEX(マージン率表!$AL$6:$AL$111,'マージン額 (運輸部門)'!CL$42)*'マージン額 (運輸部門)'!CL21</f>
        <v>0</v>
      </c>
      <c r="CM48" s="85">
        <f>INDEX(マージン率表!$AL$6:$AL$111,'マージン額 (運輸部門)'!CM$42)*'マージン額 (運輸部門)'!CM21</f>
        <v>0</v>
      </c>
      <c r="CN48" s="85">
        <f>INDEX(マージン率表!$AL$6:$AL$111,'マージン額 (運輸部門)'!CN$42)*'マージン額 (運輸部門)'!CN21</f>
        <v>0</v>
      </c>
      <c r="CO48" s="85">
        <f>INDEX(マージン率表!$AL$6:$AL$111,'マージン額 (運輸部門)'!CO$42)*'マージン額 (運輸部門)'!CO21</f>
        <v>0</v>
      </c>
      <c r="CP48" s="85">
        <f>INDEX(マージン率表!$AL$6:$AL$111,'マージン額 (運輸部門)'!CP$42)*'マージン額 (運輸部門)'!CP21</f>
        <v>0</v>
      </c>
      <c r="CQ48" s="85">
        <f>INDEX(マージン率表!$AL$6:$AL$111,'マージン額 (運輸部門)'!CQ$42)*'マージン額 (運輸部門)'!CQ21</f>
        <v>0</v>
      </c>
      <c r="CR48" s="85">
        <f>INDEX(マージン率表!$AL$6:$AL$111,'マージン額 (運輸部門)'!CR$42)*'マージン額 (運輸部門)'!CR21</f>
        <v>0</v>
      </c>
      <c r="CS48" s="85">
        <f>INDEX(マージン率表!$AL$6:$AL$111,'マージン額 (運輸部門)'!CS$42)*'マージン額 (運輸部門)'!CS21</f>
        <v>0</v>
      </c>
      <c r="CT48" s="85">
        <f>INDEX(マージン率表!$AL$6:$AL$111,'マージン額 (運輸部門)'!CT$42)*'マージン額 (運輸部門)'!CT21</f>
        <v>0</v>
      </c>
      <c r="CU48" s="85">
        <f>INDEX(マージン率表!$AL$6:$AL$111,'マージン額 (運輸部門)'!CU$42)*'マージン額 (運輸部門)'!CU21</f>
        <v>0</v>
      </c>
      <c r="CV48" s="85">
        <f>INDEX(マージン率表!$AL$6:$AL$111,'マージン額 (運輸部門)'!CV$42)*'マージン額 (運輸部門)'!CV21</f>
        <v>0</v>
      </c>
      <c r="CW48" s="85">
        <f>INDEX(マージン率表!$AL$6:$AL$111,'マージン額 (運輸部門)'!CW$42)*'マージン額 (運輸部門)'!CW21</f>
        <v>0</v>
      </c>
      <c r="CX48" s="85">
        <f>INDEX(マージン率表!$AL$6:$AL$111,'マージン額 (運輸部門)'!CX$42)*'マージン額 (運輸部門)'!CX21</f>
        <v>0</v>
      </c>
      <c r="CY48" s="85">
        <f>INDEX(マージン率表!$AL$6:$AL$111,'マージン額 (運輸部門)'!CY$42)*'マージン額 (運輸部門)'!CY21</f>
        <v>0</v>
      </c>
      <c r="CZ48" s="85">
        <f>INDEX(マージン率表!$AL$6:$AL$111,'マージン額 (運輸部門)'!CZ$42)*'マージン額 (運輸部門)'!CZ21</f>
        <v>0</v>
      </c>
      <c r="DA48" s="85">
        <f>INDEX(マージン率表!$AL$6:$AL$111,'マージン額 (運輸部門)'!DA$42)*'マージン額 (運輸部門)'!DA21</f>
        <v>0</v>
      </c>
      <c r="DB48" s="85">
        <f>INDEX(マージン率表!$AL$6:$AL$111,'マージン額 (運輸部門)'!DB$42)*'マージン額 (運輸部門)'!DB21</f>
        <v>0</v>
      </c>
      <c r="DC48" s="85">
        <f>INDEX(マージン率表!$AL$6:$AL$111,'マージン額 (運輸部門)'!DC$42)*'マージン額 (運輸部門)'!DC21</f>
        <v>0</v>
      </c>
      <c r="DD48" s="85">
        <f t="shared" si="44"/>
        <v>0</v>
      </c>
      <c r="DE48" s="113">
        <f>自給率表!C82</f>
        <v>0</v>
      </c>
      <c r="DF48" s="85">
        <f t="shared" si="45"/>
        <v>0</v>
      </c>
    </row>
    <row r="49" spans="2:110" x14ac:dyDescent="0.2">
      <c r="B49" s="111" t="s">
        <v>1956</v>
      </c>
      <c r="C49" s="85">
        <f>INDEX(マージン率表!$AL$6:$AL$111,'マージン額 (運輸部門)'!C$42)*'マージン額 (運輸部門)'!C22</f>
        <v>0</v>
      </c>
      <c r="D49" s="85">
        <f>INDEX(マージン率表!$AL$6:$AL$111,'マージン額 (運輸部門)'!D$42)*'マージン額 (運輸部門)'!D22</f>
        <v>0</v>
      </c>
      <c r="E49" s="85">
        <f>INDEX(マージン率表!$AL$6:$AL$111,'マージン額 (運輸部門)'!E$42)*'マージン額 (運輸部門)'!E22</f>
        <v>0</v>
      </c>
      <c r="F49" s="85">
        <f>INDEX(マージン率表!$AL$6:$AL$111,'マージン額 (運輸部門)'!F$42)*'マージン額 (運輸部門)'!F22</f>
        <v>0</v>
      </c>
      <c r="G49" s="85">
        <f>INDEX(マージン率表!$AL$6:$AL$111,'マージン額 (運輸部門)'!G$42)*'マージン額 (運輸部門)'!G22</f>
        <v>0</v>
      </c>
      <c r="H49" s="85">
        <f>INDEX(マージン率表!$AL$6:$AL$111,'マージン額 (運輸部門)'!H$42)*'マージン額 (運輸部門)'!H22</f>
        <v>0</v>
      </c>
      <c r="I49" s="85">
        <f>INDEX(マージン率表!$AL$6:$AL$111,'マージン額 (運輸部門)'!I$42)*'マージン額 (運輸部門)'!I22</f>
        <v>0</v>
      </c>
      <c r="J49" s="85">
        <f>INDEX(マージン率表!$AL$6:$AL$111,'マージン額 (運輸部門)'!J$42)*'マージン額 (運輸部門)'!J22</f>
        <v>0</v>
      </c>
      <c r="K49" s="85">
        <f>INDEX(マージン率表!$AL$6:$AL$111,'マージン額 (運輸部門)'!K$42)*'マージン額 (運輸部門)'!K22</f>
        <v>0</v>
      </c>
      <c r="L49" s="85">
        <f>INDEX(マージン率表!$AL$6:$AL$111,'マージン額 (運輸部門)'!L$42)*'マージン額 (運輸部門)'!L22</f>
        <v>0</v>
      </c>
      <c r="M49" s="85">
        <f>INDEX(マージン率表!$AL$6:$AL$111,'マージン額 (運輸部門)'!M$42)*'マージン額 (運輸部門)'!M22</f>
        <v>0</v>
      </c>
      <c r="N49" s="85">
        <f>INDEX(マージン率表!$AL$6:$AL$111,'マージン額 (運輸部門)'!N$42)*'マージン額 (運輸部門)'!N22</f>
        <v>0</v>
      </c>
      <c r="O49" s="85">
        <f>INDEX(マージン率表!$AL$6:$AL$111,'マージン額 (運輸部門)'!O$42)*'マージン額 (運輸部門)'!O22</f>
        <v>0</v>
      </c>
      <c r="P49" s="85">
        <f>INDEX(マージン率表!$AL$6:$AL$111,'マージン額 (運輸部門)'!P$42)*'マージン額 (運輸部門)'!P22</f>
        <v>0</v>
      </c>
      <c r="Q49" s="85">
        <f>INDEX(マージン率表!$AL$6:$AL$111,'マージン額 (運輸部門)'!Q$42)*'マージン額 (運輸部門)'!Q22</f>
        <v>0</v>
      </c>
      <c r="R49" s="85">
        <f>INDEX(マージン率表!$AL$6:$AL$111,'マージン額 (運輸部門)'!R$42)*'マージン額 (運輸部門)'!R22</f>
        <v>0</v>
      </c>
      <c r="S49" s="85">
        <f>INDEX(マージン率表!$AL$6:$AL$111,'マージン額 (運輸部門)'!S$42)*'マージン額 (運輸部門)'!S22</f>
        <v>0</v>
      </c>
      <c r="T49" s="85">
        <f>INDEX(マージン率表!$AL$6:$AL$111,'マージン額 (運輸部門)'!T$42)*'マージン額 (運輸部門)'!T22</f>
        <v>0</v>
      </c>
      <c r="U49" s="85">
        <f>INDEX(マージン率表!$AL$6:$AL$111,'マージン額 (運輸部門)'!U$42)*'マージン額 (運輸部門)'!U22</f>
        <v>0</v>
      </c>
      <c r="V49" s="85">
        <f>INDEX(マージン率表!$AL$6:$AL$111,'マージン額 (運輸部門)'!V$42)*'マージン額 (運輸部門)'!V22</f>
        <v>0</v>
      </c>
      <c r="W49" s="85">
        <f>INDEX(マージン率表!$AL$6:$AL$111,'マージン額 (運輸部門)'!W$42)*'マージン額 (運輸部門)'!W22</f>
        <v>0</v>
      </c>
      <c r="X49" s="85">
        <f>INDEX(マージン率表!$AL$6:$AL$111,'マージン額 (運輸部門)'!X$42)*'マージン額 (運輸部門)'!X22</f>
        <v>0</v>
      </c>
      <c r="Y49" s="85">
        <f>INDEX(マージン率表!$AL$6:$AL$111,'マージン額 (運輸部門)'!Y$42)*'マージン額 (運輸部門)'!Y22</f>
        <v>0</v>
      </c>
      <c r="Z49" s="85">
        <f>INDEX(マージン率表!$AL$6:$AL$111,'マージン額 (運輸部門)'!Z$42)*'マージン額 (運輸部門)'!Z22</f>
        <v>0</v>
      </c>
      <c r="AA49" s="85">
        <f>INDEX(マージン率表!$AL$6:$AL$111,'マージン額 (運輸部門)'!AA$42)*'マージン額 (運輸部門)'!AA22</f>
        <v>0</v>
      </c>
      <c r="AB49" s="85">
        <f>INDEX(マージン率表!$AL$6:$AL$111,'マージン額 (運輸部門)'!AB$42)*'マージン額 (運輸部門)'!AB22</f>
        <v>0</v>
      </c>
      <c r="AC49" s="85">
        <f>INDEX(マージン率表!$AL$6:$AL$111,'マージン額 (運輸部門)'!AC$42)*'マージン額 (運輸部門)'!AC22</f>
        <v>0</v>
      </c>
      <c r="AD49" s="85">
        <f>INDEX(マージン率表!$AL$6:$AL$111,'マージン額 (運輸部門)'!AD$42)*'マージン額 (運輸部門)'!AD22</f>
        <v>0</v>
      </c>
      <c r="AE49" s="85">
        <f>INDEX(マージン率表!$AL$6:$AL$111,'マージン額 (運輸部門)'!AE$42)*'マージン額 (運輸部門)'!AE22</f>
        <v>0</v>
      </c>
      <c r="AF49" s="85">
        <f>INDEX(マージン率表!$AL$6:$AL$111,'マージン額 (運輸部門)'!AF$42)*'マージン額 (運輸部門)'!AF22</f>
        <v>0</v>
      </c>
      <c r="AG49" s="85">
        <f>INDEX(マージン率表!$AL$6:$AL$111,'マージン額 (運輸部門)'!AG$42)*'マージン額 (運輸部門)'!AG22</f>
        <v>0</v>
      </c>
      <c r="AH49" s="85">
        <f>INDEX(マージン率表!$AL$6:$AL$111,'マージン額 (運輸部門)'!AH$42)*'マージン額 (運輸部門)'!AH22</f>
        <v>0</v>
      </c>
      <c r="AI49" s="85">
        <f>INDEX(マージン率表!$AL$6:$AL$111,'マージン額 (運輸部門)'!AI$42)*'マージン額 (運輸部門)'!AI22</f>
        <v>0</v>
      </c>
      <c r="AJ49" s="85">
        <f>INDEX(マージン率表!$AL$6:$AL$111,'マージン額 (運輸部門)'!AJ$42)*'マージン額 (運輸部門)'!AJ22</f>
        <v>0</v>
      </c>
      <c r="AK49" s="85">
        <f>INDEX(マージン率表!$AL$6:$AL$111,'マージン額 (運輸部門)'!AK$42)*'マージン額 (運輸部門)'!AK22</f>
        <v>0</v>
      </c>
      <c r="AL49" s="85">
        <f>INDEX(マージン率表!$AL$6:$AL$111,'マージン額 (運輸部門)'!AL$42)*'マージン額 (運輸部門)'!AL22</f>
        <v>0</v>
      </c>
      <c r="AM49" s="85">
        <f>INDEX(マージン率表!$AL$6:$AL$111,'マージン額 (運輸部門)'!AM$42)*'マージン額 (運輸部門)'!AM22</f>
        <v>0</v>
      </c>
      <c r="AN49" s="85">
        <f>INDEX(マージン率表!$AL$6:$AL$111,'マージン額 (運輸部門)'!AN$42)*'マージン額 (運輸部門)'!AN22</f>
        <v>0</v>
      </c>
      <c r="AO49" s="85">
        <f>INDEX(マージン率表!$AL$6:$AL$111,'マージン額 (運輸部門)'!AO$42)*'マージン額 (運輸部門)'!AO22</f>
        <v>0</v>
      </c>
      <c r="AP49" s="85">
        <f>INDEX(マージン率表!$AL$6:$AL$111,'マージン額 (運輸部門)'!AP$42)*'マージン額 (運輸部門)'!AP22</f>
        <v>0</v>
      </c>
      <c r="AQ49" s="85">
        <f>INDEX(マージン率表!$AL$6:$AL$111,'マージン額 (運輸部門)'!AQ$42)*'マージン額 (運輸部門)'!AQ22</f>
        <v>0</v>
      </c>
      <c r="AR49" s="85">
        <f>INDEX(マージン率表!$AL$6:$AL$111,'マージン額 (運輸部門)'!AR$42)*'マージン額 (運輸部門)'!AR22</f>
        <v>0</v>
      </c>
      <c r="AS49" s="85">
        <f>INDEX(マージン率表!$AL$6:$AL$111,'マージン額 (運輸部門)'!AS$42)*'マージン額 (運輸部門)'!AS22</f>
        <v>0</v>
      </c>
      <c r="AT49" s="85">
        <f>INDEX(マージン率表!$AL$6:$AL$111,'マージン額 (運輸部門)'!AT$42)*'マージン額 (運輸部門)'!AT22</f>
        <v>0</v>
      </c>
      <c r="AU49" s="85">
        <f>INDEX(マージン率表!$AL$6:$AL$111,'マージン額 (運輸部門)'!AU$42)*'マージン額 (運輸部門)'!AU22</f>
        <v>0</v>
      </c>
      <c r="AV49" s="85">
        <f>INDEX(マージン率表!$AL$6:$AL$111,'マージン額 (運輸部門)'!AV$42)*'マージン額 (運輸部門)'!AV22</f>
        <v>0</v>
      </c>
      <c r="AW49" s="85">
        <f>INDEX(マージン率表!$AL$6:$AL$111,'マージン額 (運輸部門)'!AW$42)*'マージン額 (運輸部門)'!AW22</f>
        <v>0</v>
      </c>
      <c r="AX49" s="85">
        <f>INDEX(マージン率表!$AL$6:$AL$111,'マージン額 (運輸部門)'!AX$42)*'マージン額 (運輸部門)'!AX22</f>
        <v>0</v>
      </c>
      <c r="AY49" s="85">
        <f>INDEX(マージン率表!$AL$6:$AL$111,'マージン額 (運輸部門)'!AY$42)*'マージン額 (運輸部門)'!AY22</f>
        <v>0</v>
      </c>
      <c r="AZ49" s="85">
        <f>INDEX(マージン率表!$AL$6:$AL$111,'マージン額 (運輸部門)'!AZ$42)*'マージン額 (運輸部門)'!AZ22</f>
        <v>0</v>
      </c>
      <c r="BA49" s="85">
        <f>INDEX(マージン率表!$AL$6:$AL$111,'マージン額 (運輸部門)'!BA$42)*'マージン額 (運輸部門)'!BA22</f>
        <v>0</v>
      </c>
      <c r="BB49" s="85">
        <f>INDEX(マージン率表!$AL$6:$AL$111,'マージン額 (運輸部門)'!BB$42)*'マージン額 (運輸部門)'!BB22</f>
        <v>0</v>
      </c>
      <c r="BC49" s="85">
        <f>INDEX(マージン率表!$AL$6:$AL$111,'マージン額 (運輸部門)'!BC$42)*'マージン額 (運輸部門)'!BC22</f>
        <v>0</v>
      </c>
      <c r="BD49" s="85">
        <f>INDEX(マージン率表!$AL$6:$AL$111,'マージン額 (運輸部門)'!BD$42)*'マージン額 (運輸部門)'!BD22</f>
        <v>0</v>
      </c>
      <c r="BE49" s="85">
        <f>INDEX(マージン率表!$AL$6:$AL$111,'マージン額 (運輸部門)'!BE$42)*'マージン額 (運輸部門)'!BE22</f>
        <v>0</v>
      </c>
      <c r="BF49" s="85">
        <f>INDEX(マージン率表!$AL$6:$AL$111,'マージン額 (運輸部門)'!BF$42)*'マージン額 (運輸部門)'!BF22</f>
        <v>0</v>
      </c>
      <c r="BG49" s="85">
        <f>INDEX(マージン率表!$AL$6:$AL$111,'マージン額 (運輸部門)'!BG$42)*'マージン額 (運輸部門)'!BG22</f>
        <v>0</v>
      </c>
      <c r="BH49" s="85">
        <f>INDEX(マージン率表!$AL$6:$AL$111,'マージン額 (運輸部門)'!BH$42)*'マージン額 (運輸部門)'!BH22</f>
        <v>0</v>
      </c>
      <c r="BI49" s="85">
        <f>INDEX(マージン率表!$AL$6:$AL$111,'マージン額 (運輸部門)'!BI$42)*'マージン額 (運輸部門)'!BI22</f>
        <v>0</v>
      </c>
      <c r="BJ49" s="85">
        <f>INDEX(マージン率表!$AL$6:$AL$111,'マージン額 (運輸部門)'!BJ$42)*'マージン額 (運輸部門)'!BJ22</f>
        <v>0</v>
      </c>
      <c r="BK49" s="85">
        <f>INDEX(マージン率表!$AL$6:$AL$111,'マージン額 (運輸部門)'!BK$42)*'マージン額 (運輸部門)'!BK22</f>
        <v>0</v>
      </c>
      <c r="BL49" s="85">
        <f>INDEX(マージン率表!$AL$6:$AL$111,'マージン額 (運輸部門)'!BL$42)*'マージン額 (運輸部門)'!BL22</f>
        <v>0</v>
      </c>
      <c r="BM49" s="85">
        <f>INDEX(マージン率表!$AL$6:$AL$111,'マージン額 (運輸部門)'!BM$42)*'マージン額 (運輸部門)'!BM22</f>
        <v>0</v>
      </c>
      <c r="BN49" s="85">
        <f>INDEX(マージン率表!$AL$6:$AL$111,'マージン額 (運輸部門)'!BN$42)*'マージン額 (運輸部門)'!BN22</f>
        <v>0</v>
      </c>
      <c r="BO49" s="85">
        <f>INDEX(マージン率表!$AL$6:$AL$111,'マージン額 (運輸部門)'!BO$42)*'マージン額 (運輸部門)'!BO22</f>
        <v>0</v>
      </c>
      <c r="BP49" s="85">
        <f>INDEX(マージン率表!$AL$6:$AL$111,'マージン額 (運輸部門)'!BP$42)*'マージン額 (運輸部門)'!BP22</f>
        <v>0</v>
      </c>
      <c r="BQ49" s="85">
        <f>INDEX(マージン率表!$AL$6:$AL$111,'マージン額 (運輸部門)'!BQ$42)*'マージン額 (運輸部門)'!BQ22</f>
        <v>0</v>
      </c>
      <c r="BR49" s="85">
        <f>INDEX(マージン率表!$AL$6:$AL$111,'マージン額 (運輸部門)'!BR$42)*'マージン額 (運輸部門)'!BR22</f>
        <v>0</v>
      </c>
      <c r="BS49" s="85">
        <f>INDEX(マージン率表!$AL$6:$AL$111,'マージン額 (運輸部門)'!BS$42)*'マージン額 (運輸部門)'!BS22</f>
        <v>0</v>
      </c>
      <c r="BT49" s="85">
        <f>INDEX(マージン率表!$AL$6:$AL$111,'マージン額 (運輸部門)'!BT$42)*'マージン額 (運輸部門)'!BT22</f>
        <v>0</v>
      </c>
      <c r="BU49" s="85">
        <f>INDEX(マージン率表!$AL$6:$AL$111,'マージン額 (運輸部門)'!BU$42)*'マージン額 (運輸部門)'!BU22</f>
        <v>0</v>
      </c>
      <c r="BV49" s="85">
        <f>INDEX(マージン率表!$AL$6:$AL$111,'マージン額 (運輸部門)'!BV$42)*'マージン額 (運輸部門)'!BV22</f>
        <v>0</v>
      </c>
      <c r="BW49" s="85">
        <f>INDEX(マージン率表!$AL$6:$AL$111,'マージン額 (運輸部門)'!BW$42)*'マージン額 (運輸部門)'!BW22</f>
        <v>0</v>
      </c>
      <c r="BX49" s="85">
        <f>INDEX(マージン率表!$AL$6:$AL$111,'マージン額 (運輸部門)'!BX$42)*'マージン額 (運輸部門)'!BX22</f>
        <v>0</v>
      </c>
      <c r="BY49" s="85">
        <f>INDEX(マージン率表!$AL$6:$AL$111,'マージン額 (運輸部門)'!BY$42)*'マージン額 (運輸部門)'!BY22</f>
        <v>0</v>
      </c>
      <c r="BZ49" s="85">
        <f>INDEX(マージン率表!$AL$6:$AL$111,'マージン額 (運輸部門)'!BZ$42)*'マージン額 (運輸部門)'!BZ22</f>
        <v>0</v>
      </c>
      <c r="CA49" s="85">
        <f>INDEX(マージン率表!$AL$6:$AL$111,'マージン額 (運輸部門)'!CA$42)*'マージン額 (運輸部門)'!CA22</f>
        <v>0</v>
      </c>
      <c r="CB49" s="85">
        <f>INDEX(マージン率表!$AL$6:$AL$111,'マージン額 (運輸部門)'!CB$42)*'マージン額 (運輸部門)'!CB22</f>
        <v>0</v>
      </c>
      <c r="CC49" s="85">
        <f>INDEX(マージン率表!$AL$6:$AL$111,'マージン額 (運輸部門)'!CC$42)*'マージン額 (運輸部門)'!CC22</f>
        <v>0</v>
      </c>
      <c r="CD49" s="85">
        <f>INDEX(マージン率表!$AL$6:$AL$111,'マージン額 (運輸部門)'!CD$42)*'マージン額 (運輸部門)'!CD22</f>
        <v>0</v>
      </c>
      <c r="CE49" s="85">
        <f>INDEX(マージン率表!$AL$6:$AL$111,'マージン額 (運輸部門)'!CE$42)*'マージン額 (運輸部門)'!CE22</f>
        <v>0</v>
      </c>
      <c r="CF49" s="85">
        <f>INDEX(マージン率表!$AL$6:$AL$111,'マージン額 (運輸部門)'!CF$42)*'マージン額 (運輸部門)'!CF22</f>
        <v>0</v>
      </c>
      <c r="CG49" s="85">
        <f>INDEX(マージン率表!$AL$6:$AL$111,'マージン額 (運輸部門)'!CG$42)*'マージン額 (運輸部門)'!CG22</f>
        <v>0</v>
      </c>
      <c r="CH49" s="85">
        <f>INDEX(マージン率表!$AL$6:$AL$111,'マージン額 (運輸部門)'!CH$42)*'マージン額 (運輸部門)'!CH22</f>
        <v>0</v>
      </c>
      <c r="CI49" s="85">
        <f>INDEX(マージン率表!$AL$6:$AL$111,'マージン額 (運輸部門)'!CI$42)*'マージン額 (運輸部門)'!CI22</f>
        <v>0</v>
      </c>
      <c r="CJ49" s="85">
        <f>INDEX(マージン率表!$AL$6:$AL$111,'マージン額 (運輸部門)'!CJ$42)*'マージン額 (運輸部門)'!CJ22</f>
        <v>0</v>
      </c>
      <c r="CK49" s="85">
        <f>INDEX(マージン率表!$AL$6:$AL$111,'マージン額 (運輸部門)'!CK$42)*'マージン額 (運輸部門)'!CK22</f>
        <v>0</v>
      </c>
      <c r="CL49" s="85">
        <f>INDEX(マージン率表!$AL$6:$AL$111,'マージン額 (運輸部門)'!CL$42)*'マージン額 (運輸部門)'!CL22</f>
        <v>0</v>
      </c>
      <c r="CM49" s="85">
        <f>INDEX(マージン率表!$AL$6:$AL$111,'マージン額 (運輸部門)'!CM$42)*'マージン額 (運輸部門)'!CM22</f>
        <v>0</v>
      </c>
      <c r="CN49" s="85">
        <f>INDEX(マージン率表!$AL$6:$AL$111,'マージン額 (運輸部門)'!CN$42)*'マージン額 (運輸部門)'!CN22</f>
        <v>0</v>
      </c>
      <c r="CO49" s="85">
        <f>INDEX(マージン率表!$AL$6:$AL$111,'マージン額 (運輸部門)'!CO$42)*'マージン額 (運輸部門)'!CO22</f>
        <v>0</v>
      </c>
      <c r="CP49" s="85">
        <f>INDEX(マージン率表!$AL$6:$AL$111,'マージン額 (運輸部門)'!CP$42)*'マージン額 (運輸部門)'!CP22</f>
        <v>0</v>
      </c>
      <c r="CQ49" s="85">
        <f>INDEX(マージン率表!$AL$6:$AL$111,'マージン額 (運輸部門)'!CQ$42)*'マージン額 (運輸部門)'!CQ22</f>
        <v>0</v>
      </c>
      <c r="CR49" s="85">
        <f>INDEX(マージン率表!$AL$6:$AL$111,'マージン額 (運輸部門)'!CR$42)*'マージン額 (運輸部門)'!CR22</f>
        <v>0</v>
      </c>
      <c r="CS49" s="85">
        <f>INDEX(マージン率表!$AL$6:$AL$111,'マージン額 (運輸部門)'!CS$42)*'マージン額 (運輸部門)'!CS22</f>
        <v>0</v>
      </c>
      <c r="CT49" s="85">
        <f>INDEX(マージン率表!$AL$6:$AL$111,'マージン額 (運輸部門)'!CT$42)*'マージン額 (運輸部門)'!CT22</f>
        <v>0</v>
      </c>
      <c r="CU49" s="85">
        <f>INDEX(マージン率表!$AL$6:$AL$111,'マージン額 (運輸部門)'!CU$42)*'マージン額 (運輸部門)'!CU22</f>
        <v>0</v>
      </c>
      <c r="CV49" s="85">
        <f>INDEX(マージン率表!$AL$6:$AL$111,'マージン額 (運輸部門)'!CV$42)*'マージン額 (運輸部門)'!CV22</f>
        <v>0</v>
      </c>
      <c r="CW49" s="85">
        <f>INDEX(マージン率表!$AL$6:$AL$111,'マージン額 (運輸部門)'!CW$42)*'マージン額 (運輸部門)'!CW22</f>
        <v>0</v>
      </c>
      <c r="CX49" s="85">
        <f>INDEX(マージン率表!$AL$6:$AL$111,'マージン額 (運輸部門)'!CX$42)*'マージン額 (運輸部門)'!CX22</f>
        <v>0</v>
      </c>
      <c r="CY49" s="85">
        <f>INDEX(マージン率表!$AL$6:$AL$111,'マージン額 (運輸部門)'!CY$42)*'マージン額 (運輸部門)'!CY22</f>
        <v>0</v>
      </c>
      <c r="CZ49" s="85">
        <f>INDEX(マージン率表!$AL$6:$AL$111,'マージン額 (運輸部門)'!CZ$42)*'マージン額 (運輸部門)'!CZ22</f>
        <v>0</v>
      </c>
      <c r="DA49" s="85">
        <f>INDEX(マージン率表!$AL$6:$AL$111,'マージン額 (運輸部門)'!DA$42)*'マージン額 (運輸部門)'!DA22</f>
        <v>0</v>
      </c>
      <c r="DB49" s="85">
        <f>INDEX(マージン率表!$AL$6:$AL$111,'マージン額 (運輸部門)'!DB$42)*'マージン額 (運輸部門)'!DB22</f>
        <v>0</v>
      </c>
      <c r="DC49" s="85">
        <f>INDEX(マージン率表!$AL$6:$AL$111,'マージン額 (運輸部門)'!DC$42)*'マージン額 (運輸部門)'!DC22</f>
        <v>0</v>
      </c>
      <c r="DD49" s="85">
        <f t="shared" si="44"/>
        <v>0</v>
      </c>
      <c r="DE49" s="113">
        <f>自給率表!C83</f>
        <v>5.7141934737791056E-2</v>
      </c>
      <c r="DF49" s="85">
        <f t="shared" si="45"/>
        <v>0</v>
      </c>
    </row>
    <row r="50" spans="2:110" x14ac:dyDescent="0.2">
      <c r="B50" s="111" t="s">
        <v>1957</v>
      </c>
      <c r="C50" s="85">
        <f>INDEX(マージン率表!$AL$6:$AL$111,'マージン額 (運輸部門)'!C$42)*'マージン額 (運輸部門)'!C23</f>
        <v>0</v>
      </c>
      <c r="D50" s="85">
        <f>INDEX(マージン率表!$AL$6:$AL$111,'マージン額 (運輸部門)'!D$42)*'マージン額 (運輸部門)'!D23</f>
        <v>0</v>
      </c>
      <c r="E50" s="85">
        <f>INDEX(マージン率表!$AL$6:$AL$111,'マージン額 (運輸部門)'!E$42)*'マージン額 (運輸部門)'!E23</f>
        <v>0</v>
      </c>
      <c r="F50" s="85">
        <f>INDEX(マージン率表!$AL$6:$AL$111,'マージン額 (運輸部門)'!F$42)*'マージン額 (運輸部門)'!F23</f>
        <v>0</v>
      </c>
      <c r="G50" s="85">
        <f>INDEX(マージン率表!$AL$6:$AL$111,'マージン額 (運輸部門)'!G$42)*'マージン額 (運輸部門)'!G23</f>
        <v>0</v>
      </c>
      <c r="H50" s="85">
        <f>INDEX(マージン率表!$AL$6:$AL$111,'マージン額 (運輸部門)'!H$42)*'マージン額 (運輸部門)'!H23</f>
        <v>0</v>
      </c>
      <c r="I50" s="85">
        <f>INDEX(マージン率表!$AL$6:$AL$111,'マージン額 (運輸部門)'!I$42)*'マージン額 (運輸部門)'!I23</f>
        <v>0</v>
      </c>
      <c r="J50" s="85">
        <f>INDEX(マージン率表!$AL$6:$AL$111,'マージン額 (運輸部門)'!J$42)*'マージン額 (運輸部門)'!J23</f>
        <v>0</v>
      </c>
      <c r="K50" s="85">
        <f>INDEX(マージン率表!$AL$6:$AL$111,'マージン額 (運輸部門)'!K$42)*'マージン額 (運輸部門)'!K23</f>
        <v>0</v>
      </c>
      <c r="L50" s="85">
        <f>INDEX(マージン率表!$AL$6:$AL$111,'マージン額 (運輸部門)'!L$42)*'マージン額 (運輸部門)'!L23</f>
        <v>0</v>
      </c>
      <c r="M50" s="85">
        <f>INDEX(マージン率表!$AL$6:$AL$111,'マージン額 (運輸部門)'!M$42)*'マージン額 (運輸部門)'!M23</f>
        <v>0</v>
      </c>
      <c r="N50" s="85">
        <f>INDEX(マージン率表!$AL$6:$AL$111,'マージン額 (運輸部門)'!N$42)*'マージン額 (運輸部門)'!N23</f>
        <v>0</v>
      </c>
      <c r="O50" s="85">
        <f>INDEX(マージン率表!$AL$6:$AL$111,'マージン額 (運輸部門)'!O$42)*'マージン額 (運輸部門)'!O23</f>
        <v>0</v>
      </c>
      <c r="P50" s="85">
        <f>INDEX(マージン率表!$AL$6:$AL$111,'マージン額 (運輸部門)'!P$42)*'マージン額 (運輸部門)'!P23</f>
        <v>0</v>
      </c>
      <c r="Q50" s="85">
        <f>INDEX(マージン率表!$AL$6:$AL$111,'マージン額 (運輸部門)'!Q$42)*'マージン額 (運輸部門)'!Q23</f>
        <v>0</v>
      </c>
      <c r="R50" s="85">
        <f>INDEX(マージン率表!$AL$6:$AL$111,'マージン額 (運輸部門)'!R$42)*'マージン額 (運輸部門)'!R23</f>
        <v>0</v>
      </c>
      <c r="S50" s="85">
        <f>INDEX(マージン率表!$AL$6:$AL$111,'マージン額 (運輸部門)'!S$42)*'マージン額 (運輸部門)'!S23</f>
        <v>0</v>
      </c>
      <c r="T50" s="85">
        <f>INDEX(マージン率表!$AL$6:$AL$111,'マージン額 (運輸部門)'!T$42)*'マージン額 (運輸部門)'!T23</f>
        <v>0</v>
      </c>
      <c r="U50" s="85">
        <f>INDEX(マージン率表!$AL$6:$AL$111,'マージン額 (運輸部門)'!U$42)*'マージン額 (運輸部門)'!U23</f>
        <v>0</v>
      </c>
      <c r="V50" s="85">
        <f>INDEX(マージン率表!$AL$6:$AL$111,'マージン額 (運輸部門)'!V$42)*'マージン額 (運輸部門)'!V23</f>
        <v>0</v>
      </c>
      <c r="W50" s="85">
        <f>INDEX(マージン率表!$AL$6:$AL$111,'マージン額 (運輸部門)'!W$42)*'マージン額 (運輸部門)'!W23</f>
        <v>0</v>
      </c>
      <c r="X50" s="85">
        <f>INDEX(マージン率表!$AL$6:$AL$111,'マージン額 (運輸部門)'!X$42)*'マージン額 (運輸部門)'!X23</f>
        <v>0</v>
      </c>
      <c r="Y50" s="85">
        <f>INDEX(マージン率表!$AL$6:$AL$111,'マージン額 (運輸部門)'!Y$42)*'マージン額 (運輸部門)'!Y23</f>
        <v>0</v>
      </c>
      <c r="Z50" s="85">
        <f>INDEX(マージン率表!$AL$6:$AL$111,'マージン額 (運輸部門)'!Z$42)*'マージン額 (運輸部門)'!Z23</f>
        <v>0</v>
      </c>
      <c r="AA50" s="85">
        <f>INDEX(マージン率表!$AL$6:$AL$111,'マージン額 (運輸部門)'!AA$42)*'マージン額 (運輸部門)'!AA23</f>
        <v>0</v>
      </c>
      <c r="AB50" s="85">
        <f>INDEX(マージン率表!$AL$6:$AL$111,'マージン額 (運輸部門)'!AB$42)*'マージン額 (運輸部門)'!AB23</f>
        <v>0</v>
      </c>
      <c r="AC50" s="85">
        <f>INDEX(マージン率表!$AL$6:$AL$111,'マージン額 (運輸部門)'!AC$42)*'マージン額 (運輸部門)'!AC23</f>
        <v>0</v>
      </c>
      <c r="AD50" s="85">
        <f>INDEX(マージン率表!$AL$6:$AL$111,'マージン額 (運輸部門)'!AD$42)*'マージン額 (運輸部門)'!AD23</f>
        <v>0</v>
      </c>
      <c r="AE50" s="85">
        <f>INDEX(マージン率表!$AL$6:$AL$111,'マージン額 (運輸部門)'!AE$42)*'マージン額 (運輸部門)'!AE23</f>
        <v>0</v>
      </c>
      <c r="AF50" s="85">
        <f>INDEX(マージン率表!$AL$6:$AL$111,'マージン額 (運輸部門)'!AF$42)*'マージン額 (運輸部門)'!AF23</f>
        <v>0</v>
      </c>
      <c r="AG50" s="85">
        <f>INDEX(マージン率表!$AL$6:$AL$111,'マージン額 (運輸部門)'!AG$42)*'マージン額 (運輸部門)'!AG23</f>
        <v>0</v>
      </c>
      <c r="AH50" s="85">
        <f>INDEX(マージン率表!$AL$6:$AL$111,'マージン額 (運輸部門)'!AH$42)*'マージン額 (運輸部門)'!AH23</f>
        <v>0</v>
      </c>
      <c r="AI50" s="85">
        <f>INDEX(マージン率表!$AL$6:$AL$111,'マージン額 (運輸部門)'!AI$42)*'マージン額 (運輸部門)'!AI23</f>
        <v>0</v>
      </c>
      <c r="AJ50" s="85">
        <f>INDEX(マージン率表!$AL$6:$AL$111,'マージン額 (運輸部門)'!AJ$42)*'マージン額 (運輸部門)'!AJ23</f>
        <v>0</v>
      </c>
      <c r="AK50" s="85">
        <f>INDEX(マージン率表!$AL$6:$AL$111,'マージン額 (運輸部門)'!AK$42)*'マージン額 (運輸部門)'!AK23</f>
        <v>0</v>
      </c>
      <c r="AL50" s="85">
        <f>INDEX(マージン率表!$AL$6:$AL$111,'マージン額 (運輸部門)'!AL$42)*'マージン額 (運輸部門)'!AL23</f>
        <v>0</v>
      </c>
      <c r="AM50" s="85">
        <f>INDEX(マージン率表!$AL$6:$AL$111,'マージン額 (運輸部門)'!AM$42)*'マージン額 (運輸部門)'!AM23</f>
        <v>0</v>
      </c>
      <c r="AN50" s="85">
        <f>INDEX(マージン率表!$AL$6:$AL$111,'マージン額 (運輸部門)'!AN$42)*'マージン額 (運輸部門)'!AN23</f>
        <v>0</v>
      </c>
      <c r="AO50" s="85">
        <f>INDEX(マージン率表!$AL$6:$AL$111,'マージン額 (運輸部門)'!AO$42)*'マージン額 (運輸部門)'!AO23</f>
        <v>0</v>
      </c>
      <c r="AP50" s="85">
        <f>INDEX(マージン率表!$AL$6:$AL$111,'マージン額 (運輸部門)'!AP$42)*'マージン額 (運輸部門)'!AP23</f>
        <v>0</v>
      </c>
      <c r="AQ50" s="85">
        <f>INDEX(マージン率表!$AL$6:$AL$111,'マージン額 (運輸部門)'!AQ$42)*'マージン額 (運輸部門)'!AQ23</f>
        <v>0</v>
      </c>
      <c r="AR50" s="85">
        <f>INDEX(マージン率表!$AL$6:$AL$111,'マージン額 (運輸部門)'!AR$42)*'マージン額 (運輸部門)'!AR23</f>
        <v>0</v>
      </c>
      <c r="AS50" s="85">
        <f>INDEX(マージン率表!$AL$6:$AL$111,'マージン額 (運輸部門)'!AS$42)*'マージン額 (運輸部門)'!AS23</f>
        <v>0</v>
      </c>
      <c r="AT50" s="85">
        <f>INDEX(マージン率表!$AL$6:$AL$111,'マージン額 (運輸部門)'!AT$42)*'マージン額 (運輸部門)'!AT23</f>
        <v>0</v>
      </c>
      <c r="AU50" s="85">
        <f>INDEX(マージン率表!$AL$6:$AL$111,'マージン額 (運輸部門)'!AU$42)*'マージン額 (運輸部門)'!AU23</f>
        <v>0</v>
      </c>
      <c r="AV50" s="85">
        <f>INDEX(マージン率表!$AL$6:$AL$111,'マージン額 (運輸部門)'!AV$42)*'マージン額 (運輸部門)'!AV23</f>
        <v>0</v>
      </c>
      <c r="AW50" s="85">
        <f>INDEX(マージン率表!$AL$6:$AL$111,'マージン額 (運輸部門)'!AW$42)*'マージン額 (運輸部門)'!AW23</f>
        <v>0</v>
      </c>
      <c r="AX50" s="85">
        <f>INDEX(マージン率表!$AL$6:$AL$111,'マージン額 (運輸部門)'!AX$42)*'マージン額 (運輸部門)'!AX23</f>
        <v>0</v>
      </c>
      <c r="AY50" s="85">
        <f>INDEX(マージン率表!$AL$6:$AL$111,'マージン額 (運輸部門)'!AY$42)*'マージン額 (運輸部門)'!AY23</f>
        <v>0</v>
      </c>
      <c r="AZ50" s="85">
        <f>INDEX(マージン率表!$AL$6:$AL$111,'マージン額 (運輸部門)'!AZ$42)*'マージン額 (運輸部門)'!AZ23</f>
        <v>0</v>
      </c>
      <c r="BA50" s="85">
        <f>INDEX(マージン率表!$AL$6:$AL$111,'マージン額 (運輸部門)'!BA$42)*'マージン額 (運輸部門)'!BA23</f>
        <v>0</v>
      </c>
      <c r="BB50" s="85">
        <f>INDEX(マージン率表!$AL$6:$AL$111,'マージン額 (運輸部門)'!BB$42)*'マージン額 (運輸部門)'!BB23</f>
        <v>0</v>
      </c>
      <c r="BC50" s="85">
        <f>INDEX(マージン率表!$AL$6:$AL$111,'マージン額 (運輸部門)'!BC$42)*'マージン額 (運輸部門)'!BC23</f>
        <v>0</v>
      </c>
      <c r="BD50" s="85">
        <f>INDEX(マージン率表!$AL$6:$AL$111,'マージン額 (運輸部門)'!BD$42)*'マージン額 (運輸部門)'!BD23</f>
        <v>0</v>
      </c>
      <c r="BE50" s="85">
        <f>INDEX(マージン率表!$AL$6:$AL$111,'マージン額 (運輸部門)'!BE$42)*'マージン額 (運輸部門)'!BE23</f>
        <v>0</v>
      </c>
      <c r="BF50" s="85">
        <f>INDEX(マージン率表!$AL$6:$AL$111,'マージン額 (運輸部門)'!BF$42)*'マージン額 (運輸部門)'!BF23</f>
        <v>0</v>
      </c>
      <c r="BG50" s="85">
        <f>INDEX(マージン率表!$AL$6:$AL$111,'マージン額 (運輸部門)'!BG$42)*'マージン額 (運輸部門)'!BG23</f>
        <v>0</v>
      </c>
      <c r="BH50" s="85">
        <f>INDEX(マージン率表!$AL$6:$AL$111,'マージン額 (運輸部門)'!BH$42)*'マージン額 (運輸部門)'!BH23</f>
        <v>0</v>
      </c>
      <c r="BI50" s="85">
        <f>INDEX(マージン率表!$AL$6:$AL$111,'マージン額 (運輸部門)'!BI$42)*'マージン額 (運輸部門)'!BI23</f>
        <v>0</v>
      </c>
      <c r="BJ50" s="85">
        <f>INDEX(マージン率表!$AL$6:$AL$111,'マージン額 (運輸部門)'!BJ$42)*'マージン額 (運輸部門)'!BJ23</f>
        <v>0</v>
      </c>
      <c r="BK50" s="85">
        <f>INDEX(マージン率表!$AL$6:$AL$111,'マージン額 (運輸部門)'!BK$42)*'マージン額 (運輸部門)'!BK23</f>
        <v>0</v>
      </c>
      <c r="BL50" s="85">
        <f>INDEX(マージン率表!$AL$6:$AL$111,'マージン額 (運輸部門)'!BL$42)*'マージン額 (運輸部門)'!BL23</f>
        <v>0</v>
      </c>
      <c r="BM50" s="85">
        <f>INDEX(マージン率表!$AL$6:$AL$111,'マージン額 (運輸部門)'!BM$42)*'マージン額 (運輸部門)'!BM23</f>
        <v>0</v>
      </c>
      <c r="BN50" s="85">
        <f>INDEX(マージン率表!$AL$6:$AL$111,'マージン額 (運輸部門)'!BN$42)*'マージン額 (運輸部門)'!BN23</f>
        <v>0</v>
      </c>
      <c r="BO50" s="85">
        <f>INDEX(マージン率表!$AL$6:$AL$111,'マージン額 (運輸部門)'!BO$42)*'マージン額 (運輸部門)'!BO23</f>
        <v>0</v>
      </c>
      <c r="BP50" s="85">
        <f>INDEX(マージン率表!$AL$6:$AL$111,'マージン額 (運輸部門)'!BP$42)*'マージン額 (運輸部門)'!BP23</f>
        <v>0</v>
      </c>
      <c r="BQ50" s="85">
        <f>INDEX(マージン率表!$AL$6:$AL$111,'マージン額 (運輸部門)'!BQ$42)*'マージン額 (運輸部門)'!BQ23</f>
        <v>0</v>
      </c>
      <c r="BR50" s="85">
        <f>INDEX(マージン率表!$AL$6:$AL$111,'マージン額 (運輸部門)'!BR$42)*'マージン額 (運輸部門)'!BR23</f>
        <v>0</v>
      </c>
      <c r="BS50" s="85">
        <f>INDEX(マージン率表!$AL$6:$AL$111,'マージン額 (運輸部門)'!BS$42)*'マージン額 (運輸部門)'!BS23</f>
        <v>0</v>
      </c>
      <c r="BT50" s="85">
        <f>INDEX(マージン率表!$AL$6:$AL$111,'マージン額 (運輸部門)'!BT$42)*'マージン額 (運輸部門)'!BT23</f>
        <v>0</v>
      </c>
      <c r="BU50" s="85">
        <f>INDEX(マージン率表!$AL$6:$AL$111,'マージン額 (運輸部門)'!BU$42)*'マージン額 (運輸部門)'!BU23</f>
        <v>0</v>
      </c>
      <c r="BV50" s="85">
        <f>INDEX(マージン率表!$AL$6:$AL$111,'マージン額 (運輸部門)'!BV$42)*'マージン額 (運輸部門)'!BV23</f>
        <v>0</v>
      </c>
      <c r="BW50" s="85">
        <f>INDEX(マージン率表!$AL$6:$AL$111,'マージン額 (運輸部門)'!BW$42)*'マージン額 (運輸部門)'!BW23</f>
        <v>0</v>
      </c>
      <c r="BX50" s="85">
        <f>INDEX(マージン率表!$AL$6:$AL$111,'マージン額 (運輸部門)'!BX$42)*'マージン額 (運輸部門)'!BX23</f>
        <v>0</v>
      </c>
      <c r="BY50" s="85">
        <f>INDEX(マージン率表!$AL$6:$AL$111,'マージン額 (運輸部門)'!BY$42)*'マージン額 (運輸部門)'!BY23</f>
        <v>0</v>
      </c>
      <c r="BZ50" s="85">
        <f>INDEX(マージン率表!$AL$6:$AL$111,'マージン額 (運輸部門)'!BZ$42)*'マージン額 (運輸部門)'!BZ23</f>
        <v>0</v>
      </c>
      <c r="CA50" s="85">
        <f>INDEX(マージン率表!$AL$6:$AL$111,'マージン額 (運輸部門)'!CA$42)*'マージン額 (運輸部門)'!CA23</f>
        <v>0</v>
      </c>
      <c r="CB50" s="85">
        <f>INDEX(マージン率表!$AL$6:$AL$111,'マージン額 (運輸部門)'!CB$42)*'マージン額 (運輸部門)'!CB23</f>
        <v>0</v>
      </c>
      <c r="CC50" s="85">
        <f>INDEX(マージン率表!$AL$6:$AL$111,'マージン額 (運輸部門)'!CC$42)*'マージン額 (運輸部門)'!CC23</f>
        <v>0</v>
      </c>
      <c r="CD50" s="85">
        <f>INDEX(マージン率表!$AL$6:$AL$111,'マージン額 (運輸部門)'!CD$42)*'マージン額 (運輸部門)'!CD23</f>
        <v>0</v>
      </c>
      <c r="CE50" s="85">
        <f>INDEX(マージン率表!$AL$6:$AL$111,'マージン額 (運輸部門)'!CE$42)*'マージン額 (運輸部門)'!CE23</f>
        <v>0</v>
      </c>
      <c r="CF50" s="85">
        <f>INDEX(マージン率表!$AL$6:$AL$111,'マージン額 (運輸部門)'!CF$42)*'マージン額 (運輸部門)'!CF23</f>
        <v>0</v>
      </c>
      <c r="CG50" s="85">
        <f>INDEX(マージン率表!$AL$6:$AL$111,'マージン額 (運輸部門)'!CG$42)*'マージン額 (運輸部門)'!CG23</f>
        <v>0</v>
      </c>
      <c r="CH50" s="85">
        <f>INDEX(マージン率表!$AL$6:$AL$111,'マージン額 (運輸部門)'!CH$42)*'マージン額 (運輸部門)'!CH23</f>
        <v>0</v>
      </c>
      <c r="CI50" s="85">
        <f>INDEX(マージン率表!$AL$6:$AL$111,'マージン額 (運輸部門)'!CI$42)*'マージン額 (運輸部門)'!CI23</f>
        <v>0</v>
      </c>
      <c r="CJ50" s="85">
        <f>INDEX(マージン率表!$AL$6:$AL$111,'マージン額 (運輸部門)'!CJ$42)*'マージン額 (運輸部門)'!CJ23</f>
        <v>0</v>
      </c>
      <c r="CK50" s="85">
        <f>INDEX(マージン率表!$AL$6:$AL$111,'マージン額 (運輸部門)'!CK$42)*'マージン額 (運輸部門)'!CK23</f>
        <v>0</v>
      </c>
      <c r="CL50" s="85">
        <f>INDEX(マージン率表!$AL$6:$AL$111,'マージン額 (運輸部門)'!CL$42)*'マージン額 (運輸部門)'!CL23</f>
        <v>0</v>
      </c>
      <c r="CM50" s="85">
        <f>INDEX(マージン率表!$AL$6:$AL$111,'マージン額 (運輸部門)'!CM$42)*'マージン額 (運輸部門)'!CM23</f>
        <v>0</v>
      </c>
      <c r="CN50" s="85">
        <f>INDEX(マージン率表!$AL$6:$AL$111,'マージン額 (運輸部門)'!CN$42)*'マージン額 (運輸部門)'!CN23</f>
        <v>0</v>
      </c>
      <c r="CO50" s="85">
        <f>INDEX(マージン率表!$AL$6:$AL$111,'マージン額 (運輸部門)'!CO$42)*'マージン額 (運輸部門)'!CO23</f>
        <v>0</v>
      </c>
      <c r="CP50" s="85">
        <f>INDEX(マージン率表!$AL$6:$AL$111,'マージン額 (運輸部門)'!CP$42)*'マージン額 (運輸部門)'!CP23</f>
        <v>0</v>
      </c>
      <c r="CQ50" s="85">
        <f>INDEX(マージン率表!$AL$6:$AL$111,'マージン額 (運輸部門)'!CQ$42)*'マージン額 (運輸部門)'!CQ23</f>
        <v>0</v>
      </c>
      <c r="CR50" s="85">
        <f>INDEX(マージン率表!$AL$6:$AL$111,'マージン額 (運輸部門)'!CR$42)*'マージン額 (運輸部門)'!CR23</f>
        <v>0</v>
      </c>
      <c r="CS50" s="85">
        <f>INDEX(マージン率表!$AL$6:$AL$111,'マージン額 (運輸部門)'!CS$42)*'マージン額 (運輸部門)'!CS23</f>
        <v>0</v>
      </c>
      <c r="CT50" s="85">
        <f>INDEX(マージン率表!$AL$6:$AL$111,'マージン額 (運輸部門)'!CT$42)*'マージン額 (運輸部門)'!CT23</f>
        <v>0</v>
      </c>
      <c r="CU50" s="85">
        <f>INDEX(マージン率表!$AL$6:$AL$111,'マージン額 (運輸部門)'!CU$42)*'マージン額 (運輸部門)'!CU23</f>
        <v>0</v>
      </c>
      <c r="CV50" s="85">
        <f>INDEX(マージン率表!$AL$6:$AL$111,'マージン額 (運輸部門)'!CV$42)*'マージン額 (運輸部門)'!CV23</f>
        <v>0</v>
      </c>
      <c r="CW50" s="85">
        <f>INDEX(マージン率表!$AL$6:$AL$111,'マージン額 (運輸部門)'!CW$42)*'マージン額 (運輸部門)'!CW23</f>
        <v>0</v>
      </c>
      <c r="CX50" s="85">
        <f>INDEX(マージン率表!$AL$6:$AL$111,'マージン額 (運輸部門)'!CX$42)*'マージン額 (運輸部門)'!CX23</f>
        <v>0</v>
      </c>
      <c r="CY50" s="85">
        <f>INDEX(マージン率表!$AL$6:$AL$111,'マージン額 (運輸部門)'!CY$42)*'マージン額 (運輸部門)'!CY23</f>
        <v>0</v>
      </c>
      <c r="CZ50" s="85">
        <f>INDEX(マージン率表!$AL$6:$AL$111,'マージン額 (運輸部門)'!CZ$42)*'マージン額 (運輸部門)'!CZ23</f>
        <v>0</v>
      </c>
      <c r="DA50" s="85">
        <f>INDEX(マージン率表!$AL$6:$AL$111,'マージン額 (運輸部門)'!DA$42)*'マージン額 (運輸部門)'!DA23</f>
        <v>0</v>
      </c>
      <c r="DB50" s="85">
        <f>INDEX(マージン率表!$AL$6:$AL$111,'マージン額 (運輸部門)'!DB$42)*'マージン額 (運輸部門)'!DB23</f>
        <v>0</v>
      </c>
      <c r="DC50" s="85">
        <f>INDEX(マージン率表!$AL$6:$AL$111,'マージン額 (運輸部門)'!DC$42)*'マージン額 (運輸部門)'!DC23</f>
        <v>0</v>
      </c>
      <c r="DD50" s="85">
        <f t="shared" si="44"/>
        <v>0</v>
      </c>
      <c r="DE50" s="113">
        <f>自給率表!C84</f>
        <v>0.14070539981880514</v>
      </c>
      <c r="DF50" s="85">
        <f t="shared" si="45"/>
        <v>0</v>
      </c>
    </row>
    <row r="51" spans="2:110" x14ac:dyDescent="0.2">
      <c r="B51" s="111" t="s">
        <v>1958</v>
      </c>
      <c r="C51" s="85">
        <f>INDEX(マージン率表!$AL$6:$AL$111,'マージン額 (運輸部門)'!C$42)*'マージン額 (運輸部門)'!C24</f>
        <v>0</v>
      </c>
      <c r="D51" s="85">
        <f>INDEX(マージン率表!$AL$6:$AL$111,'マージン額 (運輸部門)'!D$42)*'マージン額 (運輸部門)'!D24</f>
        <v>0</v>
      </c>
      <c r="E51" s="85">
        <f>INDEX(マージン率表!$AL$6:$AL$111,'マージン額 (運輸部門)'!E$42)*'マージン額 (運輸部門)'!E24</f>
        <v>0</v>
      </c>
      <c r="F51" s="85">
        <f>INDEX(マージン率表!$AL$6:$AL$111,'マージン額 (運輸部門)'!F$42)*'マージン額 (運輸部門)'!F24</f>
        <v>0</v>
      </c>
      <c r="G51" s="85">
        <f>INDEX(マージン率表!$AL$6:$AL$111,'マージン額 (運輸部門)'!G$42)*'マージン額 (運輸部門)'!G24</f>
        <v>0</v>
      </c>
      <c r="H51" s="85">
        <f>INDEX(マージン率表!$AL$6:$AL$111,'マージン額 (運輸部門)'!H$42)*'マージン額 (運輸部門)'!H24</f>
        <v>0</v>
      </c>
      <c r="I51" s="85">
        <f>INDEX(マージン率表!$AL$6:$AL$111,'マージン額 (運輸部門)'!I$42)*'マージン額 (運輸部門)'!I24</f>
        <v>0</v>
      </c>
      <c r="J51" s="85">
        <f>INDEX(マージン率表!$AL$6:$AL$111,'マージン額 (運輸部門)'!J$42)*'マージン額 (運輸部門)'!J24</f>
        <v>0</v>
      </c>
      <c r="K51" s="85">
        <f>INDEX(マージン率表!$AL$6:$AL$111,'マージン額 (運輸部門)'!K$42)*'マージン額 (運輸部門)'!K24</f>
        <v>0</v>
      </c>
      <c r="L51" s="85">
        <f>INDEX(マージン率表!$AL$6:$AL$111,'マージン額 (運輸部門)'!L$42)*'マージン額 (運輸部門)'!L24</f>
        <v>0</v>
      </c>
      <c r="M51" s="85">
        <f>INDEX(マージン率表!$AL$6:$AL$111,'マージン額 (運輸部門)'!M$42)*'マージン額 (運輸部門)'!M24</f>
        <v>0</v>
      </c>
      <c r="N51" s="85">
        <f>INDEX(マージン率表!$AL$6:$AL$111,'マージン額 (運輸部門)'!N$42)*'マージン額 (運輸部門)'!N24</f>
        <v>0</v>
      </c>
      <c r="O51" s="85">
        <f>INDEX(マージン率表!$AL$6:$AL$111,'マージン額 (運輸部門)'!O$42)*'マージン額 (運輸部門)'!O24</f>
        <v>0</v>
      </c>
      <c r="P51" s="85">
        <f>INDEX(マージン率表!$AL$6:$AL$111,'マージン額 (運輸部門)'!P$42)*'マージン額 (運輸部門)'!P24</f>
        <v>0</v>
      </c>
      <c r="Q51" s="85">
        <f>INDEX(マージン率表!$AL$6:$AL$111,'マージン額 (運輸部門)'!Q$42)*'マージン額 (運輸部門)'!Q24</f>
        <v>0</v>
      </c>
      <c r="R51" s="85">
        <f>INDEX(マージン率表!$AL$6:$AL$111,'マージン額 (運輸部門)'!R$42)*'マージン額 (運輸部門)'!R24</f>
        <v>0</v>
      </c>
      <c r="S51" s="85">
        <f>INDEX(マージン率表!$AL$6:$AL$111,'マージン額 (運輸部門)'!S$42)*'マージン額 (運輸部門)'!S24</f>
        <v>0</v>
      </c>
      <c r="T51" s="85">
        <f>INDEX(マージン率表!$AL$6:$AL$111,'マージン額 (運輸部門)'!T$42)*'マージン額 (運輸部門)'!T24</f>
        <v>0</v>
      </c>
      <c r="U51" s="85">
        <f>INDEX(マージン率表!$AL$6:$AL$111,'マージン額 (運輸部門)'!U$42)*'マージン額 (運輸部門)'!U24</f>
        <v>0</v>
      </c>
      <c r="V51" s="85">
        <f>INDEX(マージン率表!$AL$6:$AL$111,'マージン額 (運輸部門)'!V$42)*'マージン額 (運輸部門)'!V24</f>
        <v>0</v>
      </c>
      <c r="W51" s="85">
        <f>INDEX(マージン率表!$AL$6:$AL$111,'マージン額 (運輸部門)'!W$42)*'マージン額 (運輸部門)'!W24</f>
        <v>0</v>
      </c>
      <c r="X51" s="85">
        <f>INDEX(マージン率表!$AL$6:$AL$111,'マージン額 (運輸部門)'!X$42)*'マージン額 (運輸部門)'!X24</f>
        <v>0</v>
      </c>
      <c r="Y51" s="85">
        <f>INDEX(マージン率表!$AL$6:$AL$111,'マージン額 (運輸部門)'!Y$42)*'マージン額 (運輸部門)'!Y24</f>
        <v>0</v>
      </c>
      <c r="Z51" s="85">
        <f>INDEX(マージン率表!$AL$6:$AL$111,'マージン額 (運輸部門)'!Z$42)*'マージン額 (運輸部門)'!Z24</f>
        <v>0</v>
      </c>
      <c r="AA51" s="85">
        <f>INDEX(マージン率表!$AL$6:$AL$111,'マージン額 (運輸部門)'!AA$42)*'マージン額 (運輸部門)'!AA24</f>
        <v>0</v>
      </c>
      <c r="AB51" s="85">
        <f>INDEX(マージン率表!$AL$6:$AL$111,'マージン額 (運輸部門)'!AB$42)*'マージン額 (運輸部門)'!AB24</f>
        <v>0</v>
      </c>
      <c r="AC51" s="85">
        <f>INDEX(マージン率表!$AL$6:$AL$111,'マージン額 (運輸部門)'!AC$42)*'マージン額 (運輸部門)'!AC24</f>
        <v>0</v>
      </c>
      <c r="AD51" s="85">
        <f>INDEX(マージン率表!$AL$6:$AL$111,'マージン額 (運輸部門)'!AD$42)*'マージン額 (運輸部門)'!AD24</f>
        <v>0</v>
      </c>
      <c r="AE51" s="85">
        <f>INDEX(マージン率表!$AL$6:$AL$111,'マージン額 (運輸部門)'!AE$42)*'マージン額 (運輸部門)'!AE24</f>
        <v>0</v>
      </c>
      <c r="AF51" s="85">
        <f>INDEX(マージン率表!$AL$6:$AL$111,'マージン額 (運輸部門)'!AF$42)*'マージン額 (運輸部門)'!AF24</f>
        <v>0</v>
      </c>
      <c r="AG51" s="85">
        <f>INDEX(マージン率表!$AL$6:$AL$111,'マージン額 (運輸部門)'!AG$42)*'マージン額 (運輸部門)'!AG24</f>
        <v>0</v>
      </c>
      <c r="AH51" s="85">
        <f>INDEX(マージン率表!$AL$6:$AL$111,'マージン額 (運輸部門)'!AH$42)*'マージン額 (運輸部門)'!AH24</f>
        <v>0</v>
      </c>
      <c r="AI51" s="85">
        <f>INDEX(マージン率表!$AL$6:$AL$111,'マージン額 (運輸部門)'!AI$42)*'マージン額 (運輸部門)'!AI24</f>
        <v>0</v>
      </c>
      <c r="AJ51" s="85">
        <f>INDEX(マージン率表!$AL$6:$AL$111,'マージン額 (運輸部門)'!AJ$42)*'マージン額 (運輸部門)'!AJ24</f>
        <v>0</v>
      </c>
      <c r="AK51" s="85">
        <f>INDEX(マージン率表!$AL$6:$AL$111,'マージン額 (運輸部門)'!AK$42)*'マージン額 (運輸部門)'!AK24</f>
        <v>0</v>
      </c>
      <c r="AL51" s="85">
        <f>INDEX(マージン率表!$AL$6:$AL$111,'マージン額 (運輸部門)'!AL$42)*'マージン額 (運輸部門)'!AL24</f>
        <v>0</v>
      </c>
      <c r="AM51" s="85">
        <f>INDEX(マージン率表!$AL$6:$AL$111,'マージン額 (運輸部門)'!AM$42)*'マージン額 (運輸部門)'!AM24</f>
        <v>0</v>
      </c>
      <c r="AN51" s="85">
        <f>INDEX(マージン率表!$AL$6:$AL$111,'マージン額 (運輸部門)'!AN$42)*'マージン額 (運輸部門)'!AN24</f>
        <v>0</v>
      </c>
      <c r="AO51" s="85">
        <f>INDEX(マージン率表!$AL$6:$AL$111,'マージン額 (運輸部門)'!AO$42)*'マージン額 (運輸部門)'!AO24</f>
        <v>0</v>
      </c>
      <c r="AP51" s="85">
        <f>INDEX(マージン率表!$AL$6:$AL$111,'マージン額 (運輸部門)'!AP$42)*'マージン額 (運輸部門)'!AP24</f>
        <v>0</v>
      </c>
      <c r="AQ51" s="85">
        <f>INDEX(マージン率表!$AL$6:$AL$111,'マージン額 (運輸部門)'!AQ$42)*'マージン額 (運輸部門)'!AQ24</f>
        <v>0</v>
      </c>
      <c r="AR51" s="85">
        <f>INDEX(マージン率表!$AL$6:$AL$111,'マージン額 (運輸部門)'!AR$42)*'マージン額 (運輸部門)'!AR24</f>
        <v>0</v>
      </c>
      <c r="AS51" s="85">
        <f>INDEX(マージン率表!$AL$6:$AL$111,'マージン額 (運輸部門)'!AS$42)*'マージン額 (運輸部門)'!AS24</f>
        <v>0</v>
      </c>
      <c r="AT51" s="85">
        <f>INDEX(マージン率表!$AL$6:$AL$111,'マージン額 (運輸部門)'!AT$42)*'マージン額 (運輸部門)'!AT24</f>
        <v>0</v>
      </c>
      <c r="AU51" s="85">
        <f>INDEX(マージン率表!$AL$6:$AL$111,'マージン額 (運輸部門)'!AU$42)*'マージン額 (運輸部門)'!AU24</f>
        <v>0</v>
      </c>
      <c r="AV51" s="85">
        <f>INDEX(マージン率表!$AL$6:$AL$111,'マージン額 (運輸部門)'!AV$42)*'マージン額 (運輸部門)'!AV24</f>
        <v>0</v>
      </c>
      <c r="AW51" s="85">
        <f>INDEX(マージン率表!$AL$6:$AL$111,'マージン額 (運輸部門)'!AW$42)*'マージン額 (運輸部門)'!AW24</f>
        <v>0</v>
      </c>
      <c r="AX51" s="85">
        <f>INDEX(マージン率表!$AL$6:$AL$111,'マージン額 (運輸部門)'!AX$42)*'マージン額 (運輸部門)'!AX24</f>
        <v>0</v>
      </c>
      <c r="AY51" s="85">
        <f>INDEX(マージン率表!$AL$6:$AL$111,'マージン額 (運輸部門)'!AY$42)*'マージン額 (運輸部門)'!AY24</f>
        <v>0</v>
      </c>
      <c r="AZ51" s="85">
        <f>INDEX(マージン率表!$AL$6:$AL$111,'マージン額 (運輸部門)'!AZ$42)*'マージン額 (運輸部門)'!AZ24</f>
        <v>0</v>
      </c>
      <c r="BA51" s="85">
        <f>INDEX(マージン率表!$AL$6:$AL$111,'マージン額 (運輸部門)'!BA$42)*'マージン額 (運輸部門)'!BA24</f>
        <v>0</v>
      </c>
      <c r="BB51" s="85">
        <f>INDEX(マージン率表!$AL$6:$AL$111,'マージン額 (運輸部門)'!BB$42)*'マージン額 (運輸部門)'!BB24</f>
        <v>0</v>
      </c>
      <c r="BC51" s="85">
        <f>INDEX(マージン率表!$AL$6:$AL$111,'マージン額 (運輸部門)'!BC$42)*'マージン額 (運輸部門)'!BC24</f>
        <v>0</v>
      </c>
      <c r="BD51" s="85">
        <f>INDEX(マージン率表!$AL$6:$AL$111,'マージン額 (運輸部門)'!BD$42)*'マージン額 (運輸部門)'!BD24</f>
        <v>0</v>
      </c>
      <c r="BE51" s="85">
        <f>INDEX(マージン率表!$AL$6:$AL$111,'マージン額 (運輸部門)'!BE$42)*'マージン額 (運輸部門)'!BE24</f>
        <v>0</v>
      </c>
      <c r="BF51" s="85">
        <f>INDEX(マージン率表!$AL$6:$AL$111,'マージン額 (運輸部門)'!BF$42)*'マージン額 (運輸部門)'!BF24</f>
        <v>0</v>
      </c>
      <c r="BG51" s="85">
        <f>INDEX(マージン率表!$AL$6:$AL$111,'マージン額 (運輸部門)'!BG$42)*'マージン額 (運輸部門)'!BG24</f>
        <v>0</v>
      </c>
      <c r="BH51" s="85">
        <f>INDEX(マージン率表!$AL$6:$AL$111,'マージン額 (運輸部門)'!BH$42)*'マージン額 (運輸部門)'!BH24</f>
        <v>0</v>
      </c>
      <c r="BI51" s="85">
        <f>INDEX(マージン率表!$AL$6:$AL$111,'マージン額 (運輸部門)'!BI$42)*'マージン額 (運輸部門)'!BI24</f>
        <v>0</v>
      </c>
      <c r="BJ51" s="85">
        <f>INDEX(マージン率表!$AL$6:$AL$111,'マージン額 (運輸部門)'!BJ$42)*'マージン額 (運輸部門)'!BJ24</f>
        <v>0</v>
      </c>
      <c r="BK51" s="85">
        <f>INDEX(マージン率表!$AL$6:$AL$111,'マージン額 (運輸部門)'!BK$42)*'マージン額 (運輸部門)'!BK24</f>
        <v>0</v>
      </c>
      <c r="BL51" s="85">
        <f>INDEX(マージン率表!$AL$6:$AL$111,'マージン額 (運輸部門)'!BL$42)*'マージン額 (運輸部門)'!BL24</f>
        <v>0</v>
      </c>
      <c r="BM51" s="85">
        <f>INDEX(マージン率表!$AL$6:$AL$111,'マージン額 (運輸部門)'!BM$42)*'マージン額 (運輸部門)'!BM24</f>
        <v>0</v>
      </c>
      <c r="BN51" s="85">
        <f>INDEX(マージン率表!$AL$6:$AL$111,'マージン額 (運輸部門)'!BN$42)*'マージン額 (運輸部門)'!BN24</f>
        <v>0</v>
      </c>
      <c r="BO51" s="85">
        <f>INDEX(マージン率表!$AL$6:$AL$111,'マージン額 (運輸部門)'!BO$42)*'マージン額 (運輸部門)'!BO24</f>
        <v>0</v>
      </c>
      <c r="BP51" s="85">
        <f>INDEX(マージン率表!$AL$6:$AL$111,'マージン額 (運輸部門)'!BP$42)*'マージン額 (運輸部門)'!BP24</f>
        <v>0</v>
      </c>
      <c r="BQ51" s="85">
        <f>INDEX(マージン率表!$AL$6:$AL$111,'マージン額 (運輸部門)'!BQ$42)*'マージン額 (運輸部門)'!BQ24</f>
        <v>0</v>
      </c>
      <c r="BR51" s="85">
        <f>INDEX(マージン率表!$AL$6:$AL$111,'マージン額 (運輸部門)'!BR$42)*'マージン額 (運輸部門)'!BR24</f>
        <v>0</v>
      </c>
      <c r="BS51" s="85">
        <f>INDEX(マージン率表!$AL$6:$AL$111,'マージン額 (運輸部門)'!BS$42)*'マージン額 (運輸部門)'!BS24</f>
        <v>0</v>
      </c>
      <c r="BT51" s="85">
        <f>INDEX(マージン率表!$AL$6:$AL$111,'マージン額 (運輸部門)'!BT$42)*'マージン額 (運輸部門)'!BT24</f>
        <v>0</v>
      </c>
      <c r="BU51" s="85">
        <f>INDEX(マージン率表!$AL$6:$AL$111,'マージン額 (運輸部門)'!BU$42)*'マージン額 (運輸部門)'!BU24</f>
        <v>0</v>
      </c>
      <c r="BV51" s="85">
        <f>INDEX(マージン率表!$AL$6:$AL$111,'マージン額 (運輸部門)'!BV$42)*'マージン額 (運輸部門)'!BV24</f>
        <v>0</v>
      </c>
      <c r="BW51" s="85">
        <f>INDEX(マージン率表!$AL$6:$AL$111,'マージン額 (運輸部門)'!BW$42)*'マージン額 (運輸部門)'!BW24</f>
        <v>0</v>
      </c>
      <c r="BX51" s="85">
        <f>INDEX(マージン率表!$AL$6:$AL$111,'マージン額 (運輸部門)'!BX$42)*'マージン額 (運輸部門)'!BX24</f>
        <v>0</v>
      </c>
      <c r="BY51" s="85">
        <f>INDEX(マージン率表!$AL$6:$AL$111,'マージン額 (運輸部門)'!BY$42)*'マージン額 (運輸部門)'!BY24</f>
        <v>0</v>
      </c>
      <c r="BZ51" s="85">
        <f>INDEX(マージン率表!$AL$6:$AL$111,'マージン額 (運輸部門)'!BZ$42)*'マージン額 (運輸部門)'!BZ24</f>
        <v>0</v>
      </c>
      <c r="CA51" s="85">
        <f>INDEX(マージン率表!$AL$6:$AL$111,'マージン額 (運輸部門)'!CA$42)*'マージン額 (運輸部門)'!CA24</f>
        <v>0</v>
      </c>
      <c r="CB51" s="85">
        <f>INDEX(マージン率表!$AL$6:$AL$111,'マージン額 (運輸部門)'!CB$42)*'マージン額 (運輸部門)'!CB24</f>
        <v>0</v>
      </c>
      <c r="CC51" s="85">
        <f>INDEX(マージン率表!$AL$6:$AL$111,'マージン額 (運輸部門)'!CC$42)*'マージン額 (運輸部門)'!CC24</f>
        <v>0</v>
      </c>
      <c r="CD51" s="85">
        <f>INDEX(マージン率表!$AL$6:$AL$111,'マージン額 (運輸部門)'!CD$42)*'マージン額 (運輸部門)'!CD24</f>
        <v>0</v>
      </c>
      <c r="CE51" s="85">
        <f>INDEX(マージン率表!$AL$6:$AL$111,'マージン額 (運輸部門)'!CE$42)*'マージン額 (運輸部門)'!CE24</f>
        <v>0</v>
      </c>
      <c r="CF51" s="85">
        <f>INDEX(マージン率表!$AL$6:$AL$111,'マージン額 (運輸部門)'!CF$42)*'マージン額 (運輸部門)'!CF24</f>
        <v>0</v>
      </c>
      <c r="CG51" s="85">
        <f>INDEX(マージン率表!$AL$6:$AL$111,'マージン額 (運輸部門)'!CG$42)*'マージン額 (運輸部門)'!CG24</f>
        <v>0</v>
      </c>
      <c r="CH51" s="85">
        <f>INDEX(マージン率表!$AL$6:$AL$111,'マージン額 (運輸部門)'!CH$42)*'マージン額 (運輸部門)'!CH24</f>
        <v>0</v>
      </c>
      <c r="CI51" s="85">
        <f>INDEX(マージン率表!$AL$6:$AL$111,'マージン額 (運輸部門)'!CI$42)*'マージン額 (運輸部門)'!CI24</f>
        <v>0</v>
      </c>
      <c r="CJ51" s="85">
        <f>INDEX(マージン率表!$AL$6:$AL$111,'マージン額 (運輸部門)'!CJ$42)*'マージン額 (運輸部門)'!CJ24</f>
        <v>0</v>
      </c>
      <c r="CK51" s="85">
        <f>INDEX(マージン率表!$AL$6:$AL$111,'マージン額 (運輸部門)'!CK$42)*'マージン額 (運輸部門)'!CK24</f>
        <v>0</v>
      </c>
      <c r="CL51" s="85">
        <f>INDEX(マージン率表!$AL$6:$AL$111,'マージン額 (運輸部門)'!CL$42)*'マージン額 (運輸部門)'!CL24</f>
        <v>0</v>
      </c>
      <c r="CM51" s="85">
        <f>INDEX(マージン率表!$AL$6:$AL$111,'マージン額 (運輸部門)'!CM$42)*'マージン額 (運輸部門)'!CM24</f>
        <v>0</v>
      </c>
      <c r="CN51" s="85">
        <f>INDEX(マージン率表!$AL$6:$AL$111,'マージン額 (運輸部門)'!CN$42)*'マージン額 (運輸部門)'!CN24</f>
        <v>0</v>
      </c>
      <c r="CO51" s="85">
        <f>INDEX(マージン率表!$AL$6:$AL$111,'マージン額 (運輸部門)'!CO$42)*'マージン額 (運輸部門)'!CO24</f>
        <v>0</v>
      </c>
      <c r="CP51" s="85">
        <f>INDEX(マージン率表!$AL$6:$AL$111,'マージン額 (運輸部門)'!CP$42)*'マージン額 (運輸部門)'!CP24</f>
        <v>0</v>
      </c>
      <c r="CQ51" s="85">
        <f>INDEX(マージン率表!$AL$6:$AL$111,'マージン額 (運輸部門)'!CQ$42)*'マージン額 (運輸部門)'!CQ24</f>
        <v>0</v>
      </c>
      <c r="CR51" s="85">
        <f>INDEX(マージン率表!$AL$6:$AL$111,'マージン額 (運輸部門)'!CR$42)*'マージン額 (運輸部門)'!CR24</f>
        <v>0</v>
      </c>
      <c r="CS51" s="85">
        <f>INDEX(マージン率表!$AL$6:$AL$111,'マージン額 (運輸部門)'!CS$42)*'マージン額 (運輸部門)'!CS24</f>
        <v>0</v>
      </c>
      <c r="CT51" s="85">
        <f>INDEX(マージン率表!$AL$6:$AL$111,'マージン額 (運輸部門)'!CT$42)*'マージン額 (運輸部門)'!CT24</f>
        <v>0</v>
      </c>
      <c r="CU51" s="85">
        <f>INDEX(マージン率表!$AL$6:$AL$111,'マージン額 (運輸部門)'!CU$42)*'マージン額 (運輸部門)'!CU24</f>
        <v>0</v>
      </c>
      <c r="CV51" s="85">
        <f>INDEX(マージン率表!$AL$6:$AL$111,'マージン額 (運輸部門)'!CV$42)*'マージン額 (運輸部門)'!CV24</f>
        <v>0</v>
      </c>
      <c r="CW51" s="85">
        <f>INDEX(マージン率表!$AL$6:$AL$111,'マージン額 (運輸部門)'!CW$42)*'マージン額 (運輸部門)'!CW24</f>
        <v>0</v>
      </c>
      <c r="CX51" s="85">
        <f>INDEX(マージン率表!$AL$6:$AL$111,'マージン額 (運輸部門)'!CX$42)*'マージン額 (運輸部門)'!CX24</f>
        <v>0</v>
      </c>
      <c r="CY51" s="85">
        <f>INDEX(マージン率表!$AL$6:$AL$111,'マージン額 (運輸部門)'!CY$42)*'マージン額 (運輸部門)'!CY24</f>
        <v>0</v>
      </c>
      <c r="CZ51" s="85">
        <f>INDEX(マージン率表!$AL$6:$AL$111,'マージン額 (運輸部門)'!CZ$42)*'マージン額 (運輸部門)'!CZ24</f>
        <v>0</v>
      </c>
      <c r="DA51" s="85">
        <f>INDEX(マージン率表!$AL$6:$AL$111,'マージン額 (運輸部門)'!DA$42)*'マージン額 (運輸部門)'!DA24</f>
        <v>0</v>
      </c>
      <c r="DB51" s="85">
        <f>INDEX(マージン率表!$AL$6:$AL$111,'マージン額 (運輸部門)'!DB$42)*'マージン額 (運輸部門)'!DB24</f>
        <v>0</v>
      </c>
      <c r="DC51" s="85">
        <f>INDEX(マージン率表!$AL$6:$AL$111,'マージン額 (運輸部門)'!DC$42)*'マージン額 (運輸部門)'!DC24</f>
        <v>0</v>
      </c>
      <c r="DD51" s="85">
        <f t="shared" si="44"/>
        <v>0</v>
      </c>
      <c r="DE51" s="113">
        <f>自給率表!C85</f>
        <v>0.92329226069792025</v>
      </c>
      <c r="DF51" s="85">
        <f t="shared" si="45"/>
        <v>0</v>
      </c>
    </row>
    <row r="52" spans="2:110" x14ac:dyDescent="0.2">
      <c r="B52" s="113" t="s">
        <v>1983</v>
      </c>
      <c r="C52" s="85">
        <f>INDEX(マージン率表!$AL$6:$AL$111,'マージン額 (運輸部門)'!C$42)*'マージン額 (運輸部門)'!C25</f>
        <v>0</v>
      </c>
      <c r="D52" s="85">
        <f>INDEX(マージン率表!$AL$6:$AL$111,'マージン額 (運輸部門)'!D$42)*'マージン額 (運輸部門)'!D25</f>
        <v>0</v>
      </c>
      <c r="E52" s="85">
        <f>INDEX(マージン率表!$AL$6:$AL$111,'マージン額 (運輸部門)'!E$42)*'マージン額 (運輸部門)'!E25</f>
        <v>0</v>
      </c>
      <c r="F52" s="85">
        <f>INDEX(マージン率表!$AL$6:$AL$111,'マージン額 (運輸部門)'!F$42)*'マージン額 (運輸部門)'!F25</f>
        <v>0</v>
      </c>
      <c r="G52" s="85">
        <f>INDEX(マージン率表!$AL$6:$AL$111,'マージン額 (運輸部門)'!G$42)*'マージン額 (運輸部門)'!G25</f>
        <v>0</v>
      </c>
      <c r="H52" s="85">
        <f>INDEX(マージン率表!$AL$6:$AL$111,'マージン額 (運輸部門)'!H$42)*'マージン額 (運輸部門)'!H25</f>
        <v>0</v>
      </c>
      <c r="I52" s="85">
        <f>INDEX(マージン率表!$AL$6:$AL$111,'マージン額 (運輸部門)'!I$42)*'マージン額 (運輸部門)'!I25</f>
        <v>0</v>
      </c>
      <c r="J52" s="85">
        <f>INDEX(マージン率表!$AL$6:$AL$111,'マージン額 (運輸部門)'!J$42)*'マージン額 (運輸部門)'!J25</f>
        <v>0</v>
      </c>
      <c r="K52" s="85">
        <f>INDEX(マージン率表!$AL$6:$AL$111,'マージン額 (運輸部門)'!K$42)*'マージン額 (運輸部門)'!K25</f>
        <v>0</v>
      </c>
      <c r="L52" s="85">
        <f>INDEX(マージン率表!$AL$6:$AL$111,'マージン額 (運輸部門)'!L$42)*'マージン額 (運輸部門)'!L25</f>
        <v>0</v>
      </c>
      <c r="M52" s="85">
        <f>INDEX(マージン率表!$AL$6:$AL$111,'マージン額 (運輸部門)'!M$42)*'マージン額 (運輸部門)'!M25</f>
        <v>0</v>
      </c>
      <c r="N52" s="85">
        <f>INDEX(マージン率表!$AL$6:$AL$111,'マージン額 (運輸部門)'!N$42)*'マージン額 (運輸部門)'!N25</f>
        <v>0</v>
      </c>
      <c r="O52" s="85">
        <f>INDEX(マージン率表!$AL$6:$AL$111,'マージン額 (運輸部門)'!O$42)*'マージン額 (運輸部門)'!O25</f>
        <v>0</v>
      </c>
      <c r="P52" s="85">
        <f>INDEX(マージン率表!$AL$6:$AL$111,'マージン額 (運輸部門)'!P$42)*'マージン額 (運輸部門)'!P25</f>
        <v>0</v>
      </c>
      <c r="Q52" s="85">
        <f>INDEX(マージン率表!$AL$6:$AL$111,'マージン額 (運輸部門)'!Q$42)*'マージン額 (運輸部門)'!Q25</f>
        <v>0</v>
      </c>
      <c r="R52" s="85">
        <f>INDEX(マージン率表!$AL$6:$AL$111,'マージン額 (運輸部門)'!R$42)*'マージン額 (運輸部門)'!R25</f>
        <v>0</v>
      </c>
      <c r="S52" s="85">
        <f>INDEX(マージン率表!$AL$6:$AL$111,'マージン額 (運輸部門)'!S$42)*'マージン額 (運輸部門)'!S25</f>
        <v>0</v>
      </c>
      <c r="T52" s="85">
        <f>INDEX(マージン率表!$AL$6:$AL$111,'マージン額 (運輸部門)'!T$42)*'マージン額 (運輸部門)'!T25</f>
        <v>0</v>
      </c>
      <c r="U52" s="85">
        <f>INDEX(マージン率表!$AL$6:$AL$111,'マージン額 (運輸部門)'!U$42)*'マージン額 (運輸部門)'!U25</f>
        <v>0</v>
      </c>
      <c r="V52" s="85">
        <f>INDEX(マージン率表!$AL$6:$AL$111,'マージン額 (運輸部門)'!V$42)*'マージン額 (運輸部門)'!V25</f>
        <v>0</v>
      </c>
      <c r="W52" s="85">
        <f>INDEX(マージン率表!$AL$6:$AL$111,'マージン額 (運輸部門)'!W$42)*'マージン額 (運輸部門)'!W25</f>
        <v>0</v>
      </c>
      <c r="X52" s="85">
        <f>INDEX(マージン率表!$AL$6:$AL$111,'マージン額 (運輸部門)'!X$42)*'マージン額 (運輸部門)'!X25</f>
        <v>0</v>
      </c>
      <c r="Y52" s="85">
        <f>INDEX(マージン率表!$AL$6:$AL$111,'マージン額 (運輸部門)'!Y$42)*'マージン額 (運輸部門)'!Y25</f>
        <v>0</v>
      </c>
      <c r="Z52" s="85">
        <f>INDEX(マージン率表!$AL$6:$AL$111,'マージン額 (運輸部門)'!Z$42)*'マージン額 (運輸部門)'!Z25</f>
        <v>0</v>
      </c>
      <c r="AA52" s="85">
        <f>INDEX(マージン率表!$AL$6:$AL$111,'マージン額 (運輸部門)'!AA$42)*'マージン額 (運輸部門)'!AA25</f>
        <v>0</v>
      </c>
      <c r="AB52" s="85">
        <f>INDEX(マージン率表!$AL$6:$AL$111,'マージン額 (運輸部門)'!AB$42)*'マージン額 (運輸部門)'!AB25</f>
        <v>0</v>
      </c>
      <c r="AC52" s="85">
        <f>INDEX(マージン率表!$AL$6:$AL$111,'マージン額 (運輸部門)'!AC$42)*'マージン額 (運輸部門)'!AC25</f>
        <v>0</v>
      </c>
      <c r="AD52" s="85">
        <f>INDEX(マージン率表!$AL$6:$AL$111,'マージン額 (運輸部門)'!AD$42)*'マージン額 (運輸部門)'!AD25</f>
        <v>0</v>
      </c>
      <c r="AE52" s="85">
        <f>INDEX(マージン率表!$AL$6:$AL$111,'マージン額 (運輸部門)'!AE$42)*'マージン額 (運輸部門)'!AE25</f>
        <v>0</v>
      </c>
      <c r="AF52" s="85">
        <f>INDEX(マージン率表!$AL$6:$AL$111,'マージン額 (運輸部門)'!AF$42)*'マージン額 (運輸部門)'!AF25</f>
        <v>0</v>
      </c>
      <c r="AG52" s="85">
        <f>INDEX(マージン率表!$AL$6:$AL$111,'マージン額 (運輸部門)'!AG$42)*'マージン額 (運輸部門)'!AG25</f>
        <v>0</v>
      </c>
      <c r="AH52" s="85">
        <f>INDEX(マージン率表!$AL$6:$AL$111,'マージン額 (運輸部門)'!AH$42)*'マージン額 (運輸部門)'!AH25</f>
        <v>0</v>
      </c>
      <c r="AI52" s="85">
        <f>INDEX(マージン率表!$AL$6:$AL$111,'マージン額 (運輸部門)'!AI$42)*'マージン額 (運輸部門)'!AI25</f>
        <v>0</v>
      </c>
      <c r="AJ52" s="85">
        <f>INDEX(マージン率表!$AL$6:$AL$111,'マージン額 (運輸部門)'!AJ$42)*'マージン額 (運輸部門)'!AJ25</f>
        <v>0</v>
      </c>
      <c r="AK52" s="85">
        <f>INDEX(マージン率表!$AL$6:$AL$111,'マージン額 (運輸部門)'!AK$42)*'マージン額 (運輸部門)'!AK25</f>
        <v>0</v>
      </c>
      <c r="AL52" s="85">
        <f>INDEX(マージン率表!$AL$6:$AL$111,'マージン額 (運輸部門)'!AL$42)*'マージン額 (運輸部門)'!AL25</f>
        <v>0</v>
      </c>
      <c r="AM52" s="85">
        <f>INDEX(マージン率表!$AL$6:$AL$111,'マージン額 (運輸部門)'!AM$42)*'マージン額 (運輸部門)'!AM25</f>
        <v>0</v>
      </c>
      <c r="AN52" s="85">
        <f>INDEX(マージン率表!$AL$6:$AL$111,'マージン額 (運輸部門)'!AN$42)*'マージン額 (運輸部門)'!AN25</f>
        <v>0</v>
      </c>
      <c r="AO52" s="85">
        <f>INDEX(マージン率表!$AL$6:$AL$111,'マージン額 (運輸部門)'!AO$42)*'マージン額 (運輸部門)'!AO25</f>
        <v>0</v>
      </c>
      <c r="AP52" s="85">
        <f>INDEX(マージン率表!$AL$6:$AL$111,'マージン額 (運輸部門)'!AP$42)*'マージン額 (運輸部門)'!AP25</f>
        <v>0</v>
      </c>
      <c r="AQ52" s="85">
        <f>INDEX(マージン率表!$AL$6:$AL$111,'マージン額 (運輸部門)'!AQ$42)*'マージン額 (運輸部門)'!AQ25</f>
        <v>0</v>
      </c>
      <c r="AR52" s="85">
        <f>INDEX(マージン率表!$AL$6:$AL$111,'マージン額 (運輸部門)'!AR$42)*'マージン額 (運輸部門)'!AR25</f>
        <v>0</v>
      </c>
      <c r="AS52" s="85">
        <f>INDEX(マージン率表!$AL$6:$AL$111,'マージン額 (運輸部門)'!AS$42)*'マージン額 (運輸部門)'!AS25</f>
        <v>0</v>
      </c>
      <c r="AT52" s="85">
        <f>INDEX(マージン率表!$AL$6:$AL$111,'マージン額 (運輸部門)'!AT$42)*'マージン額 (運輸部門)'!AT25</f>
        <v>0</v>
      </c>
      <c r="AU52" s="85">
        <f>INDEX(マージン率表!$AL$6:$AL$111,'マージン額 (運輸部門)'!AU$42)*'マージン額 (運輸部門)'!AU25</f>
        <v>0</v>
      </c>
      <c r="AV52" s="85">
        <f>INDEX(マージン率表!$AL$6:$AL$111,'マージン額 (運輸部門)'!AV$42)*'マージン額 (運輸部門)'!AV25</f>
        <v>0</v>
      </c>
      <c r="AW52" s="85">
        <f>INDEX(マージン率表!$AL$6:$AL$111,'マージン額 (運輸部門)'!AW$42)*'マージン額 (運輸部門)'!AW25</f>
        <v>0</v>
      </c>
      <c r="AX52" s="85">
        <f>INDEX(マージン率表!$AL$6:$AL$111,'マージン額 (運輸部門)'!AX$42)*'マージン額 (運輸部門)'!AX25</f>
        <v>0</v>
      </c>
      <c r="AY52" s="85">
        <f>INDEX(マージン率表!$AL$6:$AL$111,'マージン額 (運輸部門)'!AY$42)*'マージン額 (運輸部門)'!AY25</f>
        <v>0</v>
      </c>
      <c r="AZ52" s="85">
        <f>INDEX(マージン率表!$AL$6:$AL$111,'マージン額 (運輸部門)'!AZ$42)*'マージン額 (運輸部門)'!AZ25</f>
        <v>0</v>
      </c>
      <c r="BA52" s="85">
        <f>INDEX(マージン率表!$AL$6:$AL$111,'マージン額 (運輸部門)'!BA$42)*'マージン額 (運輸部門)'!BA25</f>
        <v>0</v>
      </c>
      <c r="BB52" s="85">
        <f>INDEX(マージン率表!$AL$6:$AL$111,'マージン額 (運輸部門)'!BB$42)*'マージン額 (運輸部門)'!BB25</f>
        <v>0</v>
      </c>
      <c r="BC52" s="85">
        <f>INDEX(マージン率表!$AL$6:$AL$111,'マージン額 (運輸部門)'!BC$42)*'マージン額 (運輸部門)'!BC25</f>
        <v>0</v>
      </c>
      <c r="BD52" s="85">
        <f>INDEX(マージン率表!$AL$6:$AL$111,'マージン額 (運輸部門)'!BD$42)*'マージン額 (運輸部門)'!BD25</f>
        <v>0</v>
      </c>
      <c r="BE52" s="85">
        <f>INDEX(マージン率表!$AL$6:$AL$111,'マージン額 (運輸部門)'!BE$42)*'マージン額 (運輸部門)'!BE25</f>
        <v>0</v>
      </c>
      <c r="BF52" s="85">
        <f>INDEX(マージン率表!$AL$6:$AL$111,'マージン額 (運輸部門)'!BF$42)*'マージン額 (運輸部門)'!BF25</f>
        <v>0</v>
      </c>
      <c r="BG52" s="85">
        <f>INDEX(マージン率表!$AL$6:$AL$111,'マージン額 (運輸部門)'!BG$42)*'マージン額 (運輸部門)'!BG25</f>
        <v>0</v>
      </c>
      <c r="BH52" s="85">
        <f>INDEX(マージン率表!$AL$6:$AL$111,'マージン額 (運輸部門)'!BH$42)*'マージン額 (運輸部門)'!BH25</f>
        <v>0</v>
      </c>
      <c r="BI52" s="85">
        <f>INDEX(マージン率表!$AL$6:$AL$111,'マージン額 (運輸部門)'!BI$42)*'マージン額 (運輸部門)'!BI25</f>
        <v>0</v>
      </c>
      <c r="BJ52" s="85">
        <f>INDEX(マージン率表!$AL$6:$AL$111,'マージン額 (運輸部門)'!BJ$42)*'マージン額 (運輸部門)'!BJ25</f>
        <v>0</v>
      </c>
      <c r="BK52" s="85">
        <f>INDEX(マージン率表!$AL$6:$AL$111,'マージン額 (運輸部門)'!BK$42)*'マージン額 (運輸部門)'!BK25</f>
        <v>0</v>
      </c>
      <c r="BL52" s="85">
        <f>INDEX(マージン率表!$AL$6:$AL$111,'マージン額 (運輸部門)'!BL$42)*'マージン額 (運輸部門)'!BL25</f>
        <v>0</v>
      </c>
      <c r="BM52" s="85">
        <f>INDEX(マージン率表!$AL$6:$AL$111,'マージン額 (運輸部門)'!BM$42)*'マージン額 (運輸部門)'!BM25</f>
        <v>0</v>
      </c>
      <c r="BN52" s="85">
        <f>INDEX(マージン率表!$AL$6:$AL$111,'マージン額 (運輸部門)'!BN$42)*'マージン額 (運輸部門)'!BN25</f>
        <v>0</v>
      </c>
      <c r="BO52" s="85">
        <f>INDEX(マージン率表!$AL$6:$AL$111,'マージン額 (運輸部門)'!BO$42)*'マージン額 (運輸部門)'!BO25</f>
        <v>0</v>
      </c>
      <c r="BP52" s="85">
        <f>INDEX(マージン率表!$AL$6:$AL$111,'マージン額 (運輸部門)'!BP$42)*'マージン額 (運輸部門)'!BP25</f>
        <v>0</v>
      </c>
      <c r="BQ52" s="85">
        <f>INDEX(マージン率表!$AL$6:$AL$111,'マージン額 (運輸部門)'!BQ$42)*'マージン額 (運輸部門)'!BQ25</f>
        <v>0</v>
      </c>
      <c r="BR52" s="85">
        <f>INDEX(マージン率表!$AL$6:$AL$111,'マージン額 (運輸部門)'!BR$42)*'マージン額 (運輸部門)'!BR25</f>
        <v>0</v>
      </c>
      <c r="BS52" s="85">
        <f>INDEX(マージン率表!$AL$6:$AL$111,'マージン額 (運輸部門)'!BS$42)*'マージン額 (運輸部門)'!BS25</f>
        <v>0</v>
      </c>
      <c r="BT52" s="85">
        <f>INDEX(マージン率表!$AL$6:$AL$111,'マージン額 (運輸部門)'!BT$42)*'マージン額 (運輸部門)'!BT25</f>
        <v>0</v>
      </c>
      <c r="BU52" s="85">
        <f>INDEX(マージン率表!$AL$6:$AL$111,'マージン額 (運輸部門)'!BU$42)*'マージン額 (運輸部門)'!BU25</f>
        <v>0</v>
      </c>
      <c r="BV52" s="85">
        <f>INDEX(マージン率表!$AL$6:$AL$111,'マージン額 (運輸部門)'!BV$42)*'マージン額 (運輸部門)'!BV25</f>
        <v>0</v>
      </c>
      <c r="BW52" s="85">
        <f>INDEX(マージン率表!$AL$6:$AL$111,'マージン額 (運輸部門)'!BW$42)*'マージン額 (運輸部門)'!BW25</f>
        <v>0</v>
      </c>
      <c r="BX52" s="85">
        <f>INDEX(マージン率表!$AL$6:$AL$111,'マージン額 (運輸部門)'!BX$42)*'マージン額 (運輸部門)'!BX25</f>
        <v>0</v>
      </c>
      <c r="BY52" s="85">
        <f>INDEX(マージン率表!$AL$6:$AL$111,'マージン額 (運輸部門)'!BY$42)*'マージン額 (運輸部門)'!BY25</f>
        <v>0</v>
      </c>
      <c r="BZ52" s="85">
        <f>INDEX(マージン率表!$AL$6:$AL$111,'マージン額 (運輸部門)'!BZ$42)*'マージン額 (運輸部門)'!BZ25</f>
        <v>0</v>
      </c>
      <c r="CA52" s="85">
        <f>INDEX(マージン率表!$AL$6:$AL$111,'マージン額 (運輸部門)'!CA$42)*'マージン額 (運輸部門)'!CA25</f>
        <v>0</v>
      </c>
      <c r="CB52" s="85">
        <f>INDEX(マージン率表!$AL$6:$AL$111,'マージン額 (運輸部門)'!CB$42)*'マージン額 (運輸部門)'!CB25</f>
        <v>0</v>
      </c>
      <c r="CC52" s="85">
        <f>INDEX(マージン率表!$AL$6:$AL$111,'マージン額 (運輸部門)'!CC$42)*'マージン額 (運輸部門)'!CC25</f>
        <v>0</v>
      </c>
      <c r="CD52" s="85">
        <f>INDEX(マージン率表!$AL$6:$AL$111,'マージン額 (運輸部門)'!CD$42)*'マージン額 (運輸部門)'!CD25</f>
        <v>0</v>
      </c>
      <c r="CE52" s="85">
        <f>INDEX(マージン率表!$AL$6:$AL$111,'マージン額 (運輸部門)'!CE$42)*'マージン額 (運輸部門)'!CE25</f>
        <v>0</v>
      </c>
      <c r="CF52" s="85">
        <f>INDEX(マージン率表!$AL$6:$AL$111,'マージン額 (運輸部門)'!CF$42)*'マージン額 (運輸部門)'!CF25</f>
        <v>0</v>
      </c>
      <c r="CG52" s="85">
        <f>INDEX(マージン率表!$AL$6:$AL$111,'マージン額 (運輸部門)'!CG$42)*'マージン額 (運輸部門)'!CG25</f>
        <v>0</v>
      </c>
      <c r="CH52" s="85">
        <f>INDEX(マージン率表!$AL$6:$AL$111,'マージン額 (運輸部門)'!CH$42)*'マージン額 (運輸部門)'!CH25</f>
        <v>0</v>
      </c>
      <c r="CI52" s="85">
        <f>INDEX(マージン率表!$AL$6:$AL$111,'マージン額 (運輸部門)'!CI$42)*'マージン額 (運輸部門)'!CI25</f>
        <v>0</v>
      </c>
      <c r="CJ52" s="85">
        <f>INDEX(マージン率表!$AL$6:$AL$111,'マージン額 (運輸部門)'!CJ$42)*'マージン額 (運輸部門)'!CJ25</f>
        <v>0</v>
      </c>
      <c r="CK52" s="85">
        <f>INDEX(マージン率表!$AL$6:$AL$111,'マージン額 (運輸部門)'!CK$42)*'マージン額 (運輸部門)'!CK25</f>
        <v>0</v>
      </c>
      <c r="CL52" s="85">
        <f>INDEX(マージン率表!$AL$6:$AL$111,'マージン額 (運輸部門)'!CL$42)*'マージン額 (運輸部門)'!CL25</f>
        <v>0</v>
      </c>
      <c r="CM52" s="85">
        <f>INDEX(マージン率表!$AL$6:$AL$111,'マージン額 (運輸部門)'!CM$42)*'マージン額 (運輸部門)'!CM25</f>
        <v>0</v>
      </c>
      <c r="CN52" s="85">
        <f>INDEX(マージン率表!$AL$6:$AL$111,'マージン額 (運輸部門)'!CN$42)*'マージン額 (運輸部門)'!CN25</f>
        <v>0</v>
      </c>
      <c r="CO52" s="85">
        <f>INDEX(マージン率表!$AL$6:$AL$111,'マージン額 (運輸部門)'!CO$42)*'マージン額 (運輸部門)'!CO25</f>
        <v>0</v>
      </c>
      <c r="CP52" s="85">
        <f>INDEX(マージン率表!$AL$6:$AL$111,'マージン額 (運輸部門)'!CP$42)*'マージン額 (運輸部門)'!CP25</f>
        <v>0</v>
      </c>
      <c r="CQ52" s="85">
        <f>INDEX(マージン率表!$AL$6:$AL$111,'マージン額 (運輸部門)'!CQ$42)*'マージン額 (運輸部門)'!CQ25</f>
        <v>0</v>
      </c>
      <c r="CR52" s="85">
        <f>INDEX(マージン率表!$AL$6:$AL$111,'マージン額 (運輸部門)'!CR$42)*'マージン額 (運輸部門)'!CR25</f>
        <v>0</v>
      </c>
      <c r="CS52" s="85">
        <f>INDEX(マージン率表!$AL$6:$AL$111,'マージン額 (運輸部門)'!CS$42)*'マージン額 (運輸部門)'!CS25</f>
        <v>0</v>
      </c>
      <c r="CT52" s="85">
        <f>INDEX(マージン率表!$AL$6:$AL$111,'マージン額 (運輸部門)'!CT$42)*'マージン額 (運輸部門)'!CT25</f>
        <v>0</v>
      </c>
      <c r="CU52" s="85">
        <f>INDEX(マージン率表!$AL$6:$AL$111,'マージン額 (運輸部門)'!CU$42)*'マージン額 (運輸部門)'!CU25</f>
        <v>0</v>
      </c>
      <c r="CV52" s="85">
        <f>INDEX(マージン率表!$AL$6:$AL$111,'マージン額 (運輸部門)'!CV$42)*'マージン額 (運輸部門)'!CV25</f>
        <v>0</v>
      </c>
      <c r="CW52" s="85">
        <f>INDEX(マージン率表!$AL$6:$AL$111,'マージン額 (運輸部門)'!CW$42)*'マージン額 (運輸部門)'!CW25</f>
        <v>0</v>
      </c>
      <c r="CX52" s="85">
        <f>INDEX(マージン率表!$AL$6:$AL$111,'マージン額 (運輸部門)'!CX$42)*'マージン額 (運輸部門)'!CX25</f>
        <v>0</v>
      </c>
      <c r="CY52" s="85">
        <f>INDEX(マージン率表!$AL$6:$AL$111,'マージン額 (運輸部門)'!CY$42)*'マージン額 (運輸部門)'!CY25</f>
        <v>0</v>
      </c>
      <c r="CZ52" s="85">
        <f>INDEX(マージン率表!$AL$6:$AL$111,'マージン額 (運輸部門)'!CZ$42)*'マージン額 (運輸部門)'!CZ25</f>
        <v>0</v>
      </c>
      <c r="DA52" s="85">
        <f>INDEX(マージン率表!$AL$6:$AL$111,'マージン額 (運輸部門)'!DA$42)*'マージン額 (運輸部門)'!DA25</f>
        <v>0</v>
      </c>
      <c r="DB52" s="85">
        <f>INDEX(マージン率表!$AL$6:$AL$111,'マージン額 (運輸部門)'!DB$42)*'マージン額 (運輸部門)'!DB25</f>
        <v>0</v>
      </c>
      <c r="DC52" s="85">
        <f>INDEX(マージン率表!$AL$6:$AL$111,'マージン額 (運輸部門)'!DC$42)*'マージン額 (運輸部門)'!DC25</f>
        <v>0</v>
      </c>
      <c r="DD52" s="85">
        <f>INDEX(マージン率表!$AL$6:$AL$111,'マージン額 (運輸部門)'!DD$42)*'マージン額 (運輸部門)'!DD25</f>
        <v>0</v>
      </c>
      <c r="DF52" s="85">
        <f>SUM(DF44:DF51)</f>
        <v>0</v>
      </c>
    </row>
    <row r="53" spans="2:110" x14ac:dyDescent="0.2">
      <c r="C53" s="90">
        <f>C52-SUM(C44:C51)</f>
        <v>0</v>
      </c>
      <c r="D53" s="90">
        <f t="shared" ref="D53:BO53" si="46">D52-SUM(D44:D51)</f>
        <v>0</v>
      </c>
      <c r="E53" s="90">
        <f t="shared" si="46"/>
        <v>0</v>
      </c>
      <c r="F53" s="90">
        <f t="shared" si="46"/>
        <v>0</v>
      </c>
      <c r="G53" s="90">
        <f t="shared" si="46"/>
        <v>0</v>
      </c>
      <c r="H53" s="90">
        <f t="shared" si="46"/>
        <v>0</v>
      </c>
      <c r="I53" s="90">
        <f t="shared" si="46"/>
        <v>0</v>
      </c>
      <c r="J53" s="90">
        <f t="shared" si="46"/>
        <v>0</v>
      </c>
      <c r="K53" s="90">
        <f t="shared" si="46"/>
        <v>0</v>
      </c>
      <c r="L53" s="90">
        <f t="shared" si="46"/>
        <v>0</v>
      </c>
      <c r="M53" s="90">
        <f t="shared" si="46"/>
        <v>0</v>
      </c>
      <c r="N53" s="90">
        <f t="shared" si="46"/>
        <v>0</v>
      </c>
      <c r="O53" s="90">
        <f t="shared" si="46"/>
        <v>0</v>
      </c>
      <c r="P53" s="90">
        <f t="shared" si="46"/>
        <v>0</v>
      </c>
      <c r="Q53" s="90">
        <f t="shared" si="46"/>
        <v>0</v>
      </c>
      <c r="R53" s="90">
        <f t="shared" si="46"/>
        <v>0</v>
      </c>
      <c r="S53" s="90">
        <f t="shared" si="46"/>
        <v>0</v>
      </c>
      <c r="T53" s="90">
        <f t="shared" si="46"/>
        <v>0</v>
      </c>
      <c r="U53" s="90">
        <f t="shared" si="46"/>
        <v>0</v>
      </c>
      <c r="V53" s="90">
        <f t="shared" si="46"/>
        <v>0</v>
      </c>
      <c r="W53" s="90">
        <f t="shared" si="46"/>
        <v>0</v>
      </c>
      <c r="X53" s="90">
        <f t="shared" si="46"/>
        <v>0</v>
      </c>
      <c r="Y53" s="90">
        <f t="shared" si="46"/>
        <v>0</v>
      </c>
      <c r="Z53" s="90">
        <f t="shared" si="46"/>
        <v>0</v>
      </c>
      <c r="AA53" s="90">
        <f t="shared" si="46"/>
        <v>0</v>
      </c>
      <c r="AB53" s="90">
        <f t="shared" si="46"/>
        <v>0</v>
      </c>
      <c r="AC53" s="90">
        <f t="shared" si="46"/>
        <v>0</v>
      </c>
      <c r="AD53" s="90">
        <f t="shared" si="46"/>
        <v>0</v>
      </c>
      <c r="AE53" s="90">
        <f t="shared" si="46"/>
        <v>0</v>
      </c>
      <c r="AF53" s="90">
        <f t="shared" si="46"/>
        <v>0</v>
      </c>
      <c r="AG53" s="90">
        <f t="shared" si="46"/>
        <v>0</v>
      </c>
      <c r="AH53" s="90">
        <f t="shared" si="46"/>
        <v>0</v>
      </c>
      <c r="AI53" s="90">
        <f t="shared" si="46"/>
        <v>0</v>
      </c>
      <c r="AJ53" s="90">
        <f t="shared" si="46"/>
        <v>0</v>
      </c>
      <c r="AK53" s="90">
        <f t="shared" si="46"/>
        <v>0</v>
      </c>
      <c r="AL53" s="90">
        <f t="shared" si="46"/>
        <v>0</v>
      </c>
      <c r="AM53" s="90">
        <f t="shared" si="46"/>
        <v>0</v>
      </c>
      <c r="AN53" s="90">
        <f t="shared" si="46"/>
        <v>0</v>
      </c>
      <c r="AO53" s="90">
        <f t="shared" si="46"/>
        <v>0</v>
      </c>
      <c r="AP53" s="90">
        <f t="shared" si="46"/>
        <v>0</v>
      </c>
      <c r="AQ53" s="90">
        <f t="shared" si="46"/>
        <v>0</v>
      </c>
      <c r="AR53" s="90">
        <f t="shared" si="46"/>
        <v>0</v>
      </c>
      <c r="AS53" s="90">
        <f t="shared" si="46"/>
        <v>0</v>
      </c>
      <c r="AT53" s="90">
        <f t="shared" si="46"/>
        <v>0</v>
      </c>
      <c r="AU53" s="90">
        <f t="shared" si="46"/>
        <v>0</v>
      </c>
      <c r="AV53" s="90">
        <f t="shared" si="46"/>
        <v>0</v>
      </c>
      <c r="AW53" s="90">
        <f t="shared" si="46"/>
        <v>0</v>
      </c>
      <c r="AX53" s="90">
        <f t="shared" si="46"/>
        <v>0</v>
      </c>
      <c r="AY53" s="90">
        <f t="shared" si="46"/>
        <v>0</v>
      </c>
      <c r="AZ53" s="90">
        <f t="shared" si="46"/>
        <v>0</v>
      </c>
      <c r="BA53" s="90">
        <f t="shared" si="46"/>
        <v>0</v>
      </c>
      <c r="BB53" s="90">
        <f t="shared" si="46"/>
        <v>0</v>
      </c>
      <c r="BC53" s="90">
        <f t="shared" si="46"/>
        <v>0</v>
      </c>
      <c r="BD53" s="90">
        <f t="shared" si="46"/>
        <v>0</v>
      </c>
      <c r="BE53" s="90">
        <f t="shared" si="46"/>
        <v>0</v>
      </c>
      <c r="BF53" s="90">
        <f t="shared" si="46"/>
        <v>0</v>
      </c>
      <c r="BG53" s="90">
        <f t="shared" si="46"/>
        <v>0</v>
      </c>
      <c r="BH53" s="90">
        <f t="shared" si="46"/>
        <v>0</v>
      </c>
      <c r="BI53" s="90">
        <f t="shared" si="46"/>
        <v>0</v>
      </c>
      <c r="BJ53" s="90">
        <f t="shared" si="46"/>
        <v>0</v>
      </c>
      <c r="BK53" s="90">
        <f t="shared" si="46"/>
        <v>0</v>
      </c>
      <c r="BL53" s="90">
        <f t="shared" si="46"/>
        <v>0</v>
      </c>
      <c r="BM53" s="90">
        <f t="shared" si="46"/>
        <v>0</v>
      </c>
      <c r="BN53" s="90">
        <f t="shared" si="46"/>
        <v>0</v>
      </c>
      <c r="BO53" s="90">
        <f t="shared" si="46"/>
        <v>0</v>
      </c>
      <c r="BP53" s="90">
        <f t="shared" ref="BP53:DD53" si="47">BP52-SUM(BP44:BP51)</f>
        <v>0</v>
      </c>
      <c r="BQ53" s="90">
        <f t="shared" si="47"/>
        <v>0</v>
      </c>
      <c r="BR53" s="90">
        <f t="shared" si="47"/>
        <v>0</v>
      </c>
      <c r="BS53" s="90">
        <f t="shared" si="47"/>
        <v>0</v>
      </c>
      <c r="BT53" s="90">
        <f t="shared" si="47"/>
        <v>0</v>
      </c>
      <c r="BU53" s="90">
        <f t="shared" si="47"/>
        <v>0</v>
      </c>
      <c r="BV53" s="90">
        <f t="shared" si="47"/>
        <v>0</v>
      </c>
      <c r="BW53" s="90">
        <f t="shared" si="47"/>
        <v>0</v>
      </c>
      <c r="BX53" s="90">
        <f t="shared" si="47"/>
        <v>0</v>
      </c>
      <c r="BY53" s="90">
        <f t="shared" si="47"/>
        <v>0</v>
      </c>
      <c r="BZ53" s="90">
        <f t="shared" si="47"/>
        <v>0</v>
      </c>
      <c r="CA53" s="90">
        <f t="shared" si="47"/>
        <v>0</v>
      </c>
      <c r="CB53" s="90">
        <f t="shared" si="47"/>
        <v>0</v>
      </c>
      <c r="CC53" s="90">
        <f t="shared" si="47"/>
        <v>0</v>
      </c>
      <c r="CD53" s="90">
        <f t="shared" si="47"/>
        <v>0</v>
      </c>
      <c r="CE53" s="90">
        <f t="shared" si="47"/>
        <v>0</v>
      </c>
      <c r="CF53" s="90">
        <f t="shared" si="47"/>
        <v>0</v>
      </c>
      <c r="CG53" s="90">
        <f t="shared" si="47"/>
        <v>0</v>
      </c>
      <c r="CH53" s="90">
        <f t="shared" si="47"/>
        <v>0</v>
      </c>
      <c r="CI53" s="90">
        <f t="shared" si="47"/>
        <v>0</v>
      </c>
      <c r="CJ53" s="90">
        <f t="shared" si="47"/>
        <v>0</v>
      </c>
      <c r="CK53" s="90">
        <f t="shared" si="47"/>
        <v>0</v>
      </c>
      <c r="CL53" s="90">
        <f t="shared" si="47"/>
        <v>0</v>
      </c>
      <c r="CM53" s="90">
        <f t="shared" si="47"/>
        <v>0</v>
      </c>
      <c r="CN53" s="90">
        <f t="shared" si="47"/>
        <v>0</v>
      </c>
      <c r="CO53" s="90">
        <f t="shared" si="47"/>
        <v>0</v>
      </c>
      <c r="CP53" s="90">
        <f t="shared" si="47"/>
        <v>0</v>
      </c>
      <c r="CQ53" s="90">
        <f t="shared" si="47"/>
        <v>0</v>
      </c>
      <c r="CR53" s="90">
        <f t="shared" si="47"/>
        <v>0</v>
      </c>
      <c r="CS53" s="90">
        <f t="shared" si="47"/>
        <v>0</v>
      </c>
      <c r="CT53" s="90">
        <f t="shared" si="47"/>
        <v>0</v>
      </c>
      <c r="CU53" s="90">
        <f t="shared" si="47"/>
        <v>0</v>
      </c>
      <c r="CV53" s="90">
        <f t="shared" si="47"/>
        <v>0</v>
      </c>
      <c r="CW53" s="90">
        <f t="shared" si="47"/>
        <v>0</v>
      </c>
      <c r="CX53" s="90">
        <f t="shared" si="47"/>
        <v>0</v>
      </c>
      <c r="CY53" s="90">
        <f t="shared" si="47"/>
        <v>0</v>
      </c>
      <c r="CZ53" s="90">
        <f t="shared" si="47"/>
        <v>0</v>
      </c>
      <c r="DA53" s="90">
        <f t="shared" si="47"/>
        <v>0</v>
      </c>
      <c r="DB53" s="90">
        <f t="shared" si="47"/>
        <v>0</v>
      </c>
      <c r="DC53" s="90">
        <f t="shared" si="47"/>
        <v>0</v>
      </c>
      <c r="DD53" s="90">
        <f t="shared" si="47"/>
        <v>0</v>
      </c>
    </row>
  </sheetData>
  <mergeCells count="4">
    <mergeCell ref="A2:B3"/>
    <mergeCell ref="A15:B16"/>
    <mergeCell ref="A29:B30"/>
    <mergeCell ref="A42:B4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0"/>
  <sheetViews>
    <sheetView workbookViewId="0">
      <selection activeCell="A6" sqref="A6"/>
    </sheetView>
  </sheetViews>
  <sheetFormatPr defaultRowHeight="12.75" x14ac:dyDescent="0.2"/>
  <cols>
    <col min="1" max="1" width="5.33203125" style="85" customWidth="1"/>
    <col min="2" max="2" width="21.1640625" style="85" customWidth="1"/>
    <col min="3" max="3" width="9.33203125" style="111"/>
    <col min="4" max="4" width="9.33203125" style="346"/>
    <col min="5" max="6" width="14" style="346" customWidth="1"/>
    <col min="7" max="16384" width="9.33203125" style="346"/>
  </cols>
  <sheetData>
    <row r="1" spans="1:7" x14ac:dyDescent="0.2">
      <c r="A1" s="85" t="s">
        <v>1989</v>
      </c>
      <c r="E1" s="499" t="s">
        <v>1990</v>
      </c>
      <c r="F1" s="499"/>
      <c r="G1" s="347" t="s">
        <v>1991</v>
      </c>
    </row>
    <row r="2" spans="1:7" x14ac:dyDescent="0.2">
      <c r="A2" s="498" t="s">
        <v>1877</v>
      </c>
      <c r="B2" s="498"/>
      <c r="E2" s="348" t="s">
        <v>1995</v>
      </c>
      <c r="F2" s="348" t="s">
        <v>1996</v>
      </c>
    </row>
    <row r="3" spans="1:7" ht="24" x14ac:dyDescent="0.2">
      <c r="A3" s="498"/>
      <c r="B3" s="498"/>
      <c r="C3" s="111" t="s">
        <v>1992</v>
      </c>
      <c r="E3" s="350" t="s">
        <v>1997</v>
      </c>
      <c r="F3" s="350" t="s">
        <v>1998</v>
      </c>
    </row>
    <row r="4" spans="1:7" x14ac:dyDescent="0.2">
      <c r="A4" s="87" t="s">
        <v>111</v>
      </c>
      <c r="B4" s="87" t="s">
        <v>1878</v>
      </c>
      <c r="C4" s="111">
        <f>価格表!DV4</f>
        <v>0.24248263110716151</v>
      </c>
      <c r="E4" s="346">
        <f>需要増加!D6*自給率表!$C4</f>
        <v>0</v>
      </c>
      <c r="F4" s="346">
        <f>需要増加!I6*自給率表!$C4</f>
        <v>0</v>
      </c>
    </row>
    <row r="5" spans="1:7" x14ac:dyDescent="0.2">
      <c r="A5" s="87" t="s">
        <v>284</v>
      </c>
      <c r="B5" s="87" t="s">
        <v>1879</v>
      </c>
      <c r="C5" s="111">
        <f>価格表!DV5</f>
        <v>6.7677964019095205E-2</v>
      </c>
      <c r="E5" s="346">
        <f>需要増加!D7*自給率表!$C5</f>
        <v>0</v>
      </c>
      <c r="F5" s="346">
        <f>需要増加!I7*自給率表!$C5</f>
        <v>0</v>
      </c>
    </row>
    <row r="6" spans="1:7" x14ac:dyDescent="0.2">
      <c r="A6" s="87" t="s">
        <v>113</v>
      </c>
      <c r="B6" s="87" t="s">
        <v>1442</v>
      </c>
      <c r="C6" s="111">
        <f>価格表!DV6</f>
        <v>0.274415832600582</v>
      </c>
      <c r="E6" s="346">
        <f>需要増加!D8*自給率表!$C6</f>
        <v>0</v>
      </c>
      <c r="F6" s="346">
        <f>需要増加!I8*自給率表!$C6</f>
        <v>0</v>
      </c>
    </row>
    <row r="7" spans="1:7" x14ac:dyDescent="0.2">
      <c r="A7" s="87" t="s">
        <v>114</v>
      </c>
      <c r="B7" s="87" t="s">
        <v>1880</v>
      </c>
      <c r="C7" s="111">
        <f>価格表!DV7</f>
        <v>0.64254143081869231</v>
      </c>
      <c r="E7" s="346">
        <f>需要増加!D9*自給率表!$C7</f>
        <v>0</v>
      </c>
      <c r="F7" s="346">
        <f>需要増加!I9*自給率表!$C7</f>
        <v>0</v>
      </c>
    </row>
    <row r="8" spans="1:7" x14ac:dyDescent="0.2">
      <c r="A8" s="87" t="s">
        <v>115</v>
      </c>
      <c r="B8" s="87" t="s">
        <v>1881</v>
      </c>
      <c r="C8" s="111">
        <f>価格表!DV8</f>
        <v>6.1606466121418624E-2</v>
      </c>
      <c r="E8" s="346">
        <f>需要増加!D10*自給率表!$C8</f>
        <v>0</v>
      </c>
      <c r="F8" s="346">
        <f>需要増加!I10*自給率表!$C8</f>
        <v>0</v>
      </c>
    </row>
    <row r="9" spans="1:7" x14ac:dyDescent="0.2">
      <c r="A9" s="223" t="s">
        <v>116</v>
      </c>
      <c r="B9" s="223" t="s">
        <v>1882</v>
      </c>
      <c r="C9" s="111">
        <f>価格表!DV9</f>
        <v>0</v>
      </c>
      <c r="E9" s="346">
        <f>需要増加!D11*自給率表!$C9</f>
        <v>0</v>
      </c>
      <c r="F9" s="346">
        <f>需要増加!I11*自給率表!$C9</f>
        <v>0</v>
      </c>
    </row>
    <row r="10" spans="1:7" x14ac:dyDescent="0.2">
      <c r="A10" s="87" t="s">
        <v>118</v>
      </c>
      <c r="B10" s="87" t="s">
        <v>1883</v>
      </c>
      <c r="C10" s="111">
        <f>価格表!DV10</f>
        <v>0.11548194936065326</v>
      </c>
      <c r="E10" s="346">
        <f>需要増加!D12*自給率表!$C10</f>
        <v>0</v>
      </c>
      <c r="F10" s="346">
        <f>需要増加!I12*自給率表!$C10</f>
        <v>0</v>
      </c>
    </row>
    <row r="11" spans="1:7" x14ac:dyDescent="0.2">
      <c r="A11" s="223" t="s">
        <v>120</v>
      </c>
      <c r="B11" s="223" t="s">
        <v>1884</v>
      </c>
      <c r="C11" s="111">
        <f>価格表!DV11</f>
        <v>0</v>
      </c>
      <c r="E11" s="346">
        <f>需要増加!D13*自給率表!$C11</f>
        <v>0</v>
      </c>
      <c r="F11" s="346">
        <f>需要増加!I13*自給率表!$C11</f>
        <v>0</v>
      </c>
    </row>
    <row r="12" spans="1:7" x14ac:dyDescent="0.2">
      <c r="A12" s="87" t="s">
        <v>122</v>
      </c>
      <c r="B12" s="87" t="s">
        <v>1885</v>
      </c>
      <c r="C12" s="111">
        <f>価格表!DV12</f>
        <v>4.082081872655785E-2</v>
      </c>
      <c r="E12" s="346">
        <f>需要増加!D14*自給率表!$C12</f>
        <v>0</v>
      </c>
      <c r="F12" s="346">
        <f>需要増加!I14*自給率表!$C12</f>
        <v>0</v>
      </c>
    </row>
    <row r="13" spans="1:7" x14ac:dyDescent="0.2">
      <c r="A13" s="87" t="s">
        <v>123</v>
      </c>
      <c r="B13" s="87" t="s">
        <v>1886</v>
      </c>
      <c r="C13" s="111">
        <f>価格表!DV13</f>
        <v>7.7701020542247923E-3</v>
      </c>
      <c r="E13" s="346">
        <f>需要増加!D15*自給率表!$C13</f>
        <v>0</v>
      </c>
      <c r="F13" s="346">
        <f>需要増加!I15*自給率表!$C13</f>
        <v>0</v>
      </c>
    </row>
    <row r="14" spans="1:7" x14ac:dyDescent="0.2">
      <c r="A14" s="223" t="s">
        <v>124</v>
      </c>
      <c r="B14" s="223" t="s">
        <v>1993</v>
      </c>
      <c r="C14" s="111">
        <f>価格表!DV14</f>
        <v>0</v>
      </c>
      <c r="E14" s="346">
        <f>需要増加!D16*自給率表!$C14</f>
        <v>0</v>
      </c>
      <c r="F14" s="346">
        <f>需要増加!I16*自給率表!$C14</f>
        <v>0</v>
      </c>
    </row>
    <row r="15" spans="1:7" x14ac:dyDescent="0.2">
      <c r="A15" s="223" t="s">
        <v>126</v>
      </c>
      <c r="B15" s="223" t="s">
        <v>1888</v>
      </c>
      <c r="C15" s="111">
        <f>価格表!DV15</f>
        <v>0</v>
      </c>
      <c r="E15" s="346">
        <f>需要増加!D17*自給率表!$C15</f>
        <v>0</v>
      </c>
      <c r="F15" s="346">
        <f>需要増加!I17*自給率表!$C15</f>
        <v>0</v>
      </c>
    </row>
    <row r="16" spans="1:7" x14ac:dyDescent="0.2">
      <c r="A16" s="87" t="s">
        <v>128</v>
      </c>
      <c r="B16" s="87" t="s">
        <v>1889</v>
      </c>
      <c r="C16" s="111">
        <f>価格表!DV16</f>
        <v>2.8526832008860858E-2</v>
      </c>
      <c r="E16" s="346">
        <f>需要増加!D18*自給率表!$C16</f>
        <v>0</v>
      </c>
      <c r="F16" s="346">
        <f>需要増加!I18*自給率表!$C16</f>
        <v>0</v>
      </c>
    </row>
    <row r="17" spans="1:6" x14ac:dyDescent="0.2">
      <c r="A17" s="87" t="s">
        <v>130</v>
      </c>
      <c r="B17" s="87" t="s">
        <v>1890</v>
      </c>
      <c r="C17" s="111">
        <f>価格表!DV17</f>
        <v>1.074524409135913E-3</v>
      </c>
      <c r="E17" s="346">
        <f>需要増加!D19*自給率表!$C17</f>
        <v>0</v>
      </c>
      <c r="F17" s="346">
        <f>需要増加!I19*自給率表!$C17</f>
        <v>0</v>
      </c>
    </row>
    <row r="18" spans="1:6" x14ac:dyDescent="0.2">
      <c r="A18" s="87" t="s">
        <v>132</v>
      </c>
      <c r="B18" s="87" t="s">
        <v>1891</v>
      </c>
      <c r="C18" s="111">
        <f>価格表!DV18</f>
        <v>0.154639956516888</v>
      </c>
      <c r="E18" s="346">
        <f>需要増加!D20*自給率表!$C18</f>
        <v>0</v>
      </c>
      <c r="F18" s="346">
        <f>需要増加!I20*自給率表!$C18</f>
        <v>0</v>
      </c>
    </row>
    <row r="19" spans="1:6" x14ac:dyDescent="0.2">
      <c r="A19" s="87" t="s">
        <v>133</v>
      </c>
      <c r="B19" s="87" t="s">
        <v>1892</v>
      </c>
      <c r="C19" s="111">
        <f>価格表!DV19</f>
        <v>3.4585427405549485E-2</v>
      </c>
      <c r="E19" s="346">
        <f>需要増加!D21*自給率表!$C19</f>
        <v>0</v>
      </c>
      <c r="F19" s="346">
        <f>需要増加!I21*自給率表!$C19</f>
        <v>0</v>
      </c>
    </row>
    <row r="20" spans="1:6" x14ac:dyDescent="0.2">
      <c r="A20" s="87" t="s">
        <v>134</v>
      </c>
      <c r="B20" s="87" t="s">
        <v>1893</v>
      </c>
      <c r="C20" s="111">
        <f>価格表!DV20</f>
        <v>0.19006321436601969</v>
      </c>
      <c r="E20" s="346">
        <f>需要増加!D22*自給率表!$C20</f>
        <v>0</v>
      </c>
      <c r="F20" s="346">
        <f>需要増加!I22*自給率表!$C20</f>
        <v>0</v>
      </c>
    </row>
    <row r="21" spans="1:6" x14ac:dyDescent="0.2">
      <c r="A21" s="87" t="s">
        <v>136</v>
      </c>
      <c r="B21" s="87" t="s">
        <v>1894</v>
      </c>
      <c r="C21" s="111">
        <f>価格表!DV21</f>
        <v>3.2571556783171918E-3</v>
      </c>
      <c r="E21" s="346">
        <f>需要増加!D23*自給率表!$C21</f>
        <v>0</v>
      </c>
      <c r="F21" s="346">
        <f>需要増加!I23*自給率表!$C21</f>
        <v>0</v>
      </c>
    </row>
    <row r="22" spans="1:6" x14ac:dyDescent="0.2">
      <c r="A22" s="87" t="s">
        <v>138</v>
      </c>
      <c r="B22" s="87" t="s">
        <v>1895</v>
      </c>
      <c r="C22" s="111">
        <f>価格表!DV22</f>
        <v>0.19215215799889585</v>
      </c>
      <c r="E22" s="346">
        <f>需要増加!D24*自給率表!$C22</f>
        <v>0</v>
      </c>
      <c r="F22" s="346">
        <f>需要増加!I24*自給率表!$C22</f>
        <v>0</v>
      </c>
    </row>
    <row r="23" spans="1:6" x14ac:dyDescent="0.2">
      <c r="A23" s="223" t="s">
        <v>140</v>
      </c>
      <c r="B23" s="223" t="s">
        <v>1896</v>
      </c>
      <c r="C23" s="111">
        <f>価格表!DV23</f>
        <v>0</v>
      </c>
      <c r="E23" s="346">
        <f>需要増加!D25*自給率表!$C23</f>
        <v>0</v>
      </c>
      <c r="F23" s="346">
        <f>需要増加!I25*自給率表!$C23</f>
        <v>0</v>
      </c>
    </row>
    <row r="24" spans="1:6" x14ac:dyDescent="0.2">
      <c r="A24" s="87" t="s">
        <v>142</v>
      </c>
      <c r="B24" s="87" t="s">
        <v>1897</v>
      </c>
      <c r="C24" s="111">
        <f>価格表!DV24</f>
        <v>0.15402048652092093</v>
      </c>
      <c r="E24" s="346">
        <f>需要増加!D26*自給率表!$C24</f>
        <v>0</v>
      </c>
      <c r="F24" s="346">
        <f>需要増加!I26*自給率表!$C24</f>
        <v>0</v>
      </c>
    </row>
    <row r="25" spans="1:6" x14ac:dyDescent="0.2">
      <c r="A25" s="87" t="s">
        <v>143</v>
      </c>
      <c r="B25" s="87" t="s">
        <v>1898</v>
      </c>
      <c r="C25" s="111">
        <f>価格表!DV25</f>
        <v>0.46235643607211918</v>
      </c>
      <c r="E25" s="346">
        <f>需要増加!D27*自給率表!$C25</f>
        <v>0</v>
      </c>
      <c r="F25" s="346">
        <f>需要増加!I27*自給率表!$C25</f>
        <v>0</v>
      </c>
    </row>
    <row r="26" spans="1:6" x14ac:dyDescent="0.2">
      <c r="A26" s="87" t="s">
        <v>145</v>
      </c>
      <c r="B26" s="87" t="s">
        <v>1899</v>
      </c>
      <c r="C26" s="111">
        <f>価格表!DV26</f>
        <v>0.36668626484892031</v>
      </c>
      <c r="E26" s="346">
        <f>需要増加!D28*自給率表!$C26</f>
        <v>0</v>
      </c>
      <c r="F26" s="346">
        <f>需要増加!I28*自給率表!$C26</f>
        <v>0</v>
      </c>
    </row>
    <row r="27" spans="1:6" x14ac:dyDescent="0.2">
      <c r="A27" s="87" t="s">
        <v>147</v>
      </c>
      <c r="B27" s="87" t="s">
        <v>1900</v>
      </c>
      <c r="C27" s="111">
        <f>価格表!DV27</f>
        <v>0.31786088012076141</v>
      </c>
      <c r="E27" s="346">
        <f>需要増加!D29*自給率表!$C27</f>
        <v>0</v>
      </c>
      <c r="F27" s="346">
        <f>需要増加!I29*自給率表!$C27</f>
        <v>0</v>
      </c>
    </row>
    <row r="28" spans="1:6" x14ac:dyDescent="0.2">
      <c r="A28" s="87" t="s">
        <v>149</v>
      </c>
      <c r="B28" s="87" t="s">
        <v>1901</v>
      </c>
      <c r="C28" s="111">
        <f>価格表!DV28</f>
        <v>4.6157567896221163E-4</v>
      </c>
      <c r="E28" s="346">
        <f>需要増加!D30*自給率表!$C28</f>
        <v>0</v>
      </c>
      <c r="F28" s="346">
        <f>需要増加!I30*自給率表!$C28</f>
        <v>0</v>
      </c>
    </row>
    <row r="29" spans="1:6" x14ac:dyDescent="0.2">
      <c r="A29" s="87" t="s">
        <v>151</v>
      </c>
      <c r="B29" s="87" t="s">
        <v>1902</v>
      </c>
      <c r="C29" s="111">
        <f>価格表!DV29</f>
        <v>6.4276668676708226E-3</v>
      </c>
      <c r="E29" s="346">
        <f>需要増加!D31*自給率表!$C29</f>
        <v>0</v>
      </c>
      <c r="F29" s="346">
        <f>需要増加!I31*自給率表!$C29</f>
        <v>0</v>
      </c>
    </row>
    <row r="30" spans="1:6" x14ac:dyDescent="0.2">
      <c r="A30" s="87" t="s">
        <v>153</v>
      </c>
      <c r="B30" s="87" t="s">
        <v>1903</v>
      </c>
      <c r="C30" s="111">
        <f>価格表!DV30</f>
        <v>0.2930310338003892</v>
      </c>
      <c r="E30" s="346">
        <f>需要増加!D32*自給率表!$C30</f>
        <v>0</v>
      </c>
      <c r="F30" s="346">
        <f>需要増加!I32*自給率表!$C30</f>
        <v>0</v>
      </c>
    </row>
    <row r="31" spans="1:6" x14ac:dyDescent="0.2">
      <c r="A31" s="87" t="s">
        <v>155</v>
      </c>
      <c r="B31" s="87" t="s">
        <v>1904</v>
      </c>
      <c r="C31" s="111">
        <f>価格表!DV31</f>
        <v>3.3869333891454856E-2</v>
      </c>
      <c r="E31" s="346">
        <f>需要増加!D33*自給率表!$C31</f>
        <v>0</v>
      </c>
      <c r="F31" s="346">
        <f>需要増加!I33*自給率表!$C31</f>
        <v>0</v>
      </c>
    </row>
    <row r="32" spans="1:6" x14ac:dyDescent="0.2">
      <c r="A32" s="87" t="s">
        <v>157</v>
      </c>
      <c r="B32" s="87" t="s">
        <v>1905</v>
      </c>
      <c r="C32" s="111">
        <f>価格表!DV32</f>
        <v>4.7620200647260802E-2</v>
      </c>
      <c r="E32" s="346">
        <f>需要増加!D34*自給率表!$C32</f>
        <v>0</v>
      </c>
      <c r="F32" s="346">
        <f>需要増加!I34*自給率表!$C32</f>
        <v>0</v>
      </c>
    </row>
    <row r="33" spans="1:6" x14ac:dyDescent="0.2">
      <c r="A33" s="87" t="s">
        <v>158</v>
      </c>
      <c r="B33" s="87" t="s">
        <v>1906</v>
      </c>
      <c r="C33" s="111">
        <f>価格表!DV33</f>
        <v>4.4425831319547804E-3</v>
      </c>
      <c r="E33" s="346">
        <f>需要増加!D35*自給率表!$C33</f>
        <v>0</v>
      </c>
      <c r="F33" s="346">
        <f>需要増加!I35*自給率表!$C33</f>
        <v>0</v>
      </c>
    </row>
    <row r="34" spans="1:6" x14ac:dyDescent="0.2">
      <c r="A34" s="223" t="s">
        <v>159</v>
      </c>
      <c r="B34" s="223" t="s">
        <v>1907</v>
      </c>
      <c r="C34" s="111">
        <f>価格表!DV34</f>
        <v>0</v>
      </c>
      <c r="E34" s="346">
        <f>需要増加!D36*自給率表!$C34</f>
        <v>0</v>
      </c>
      <c r="F34" s="346">
        <f>需要増加!I36*自給率表!$C34</f>
        <v>0</v>
      </c>
    </row>
    <row r="35" spans="1:6" x14ac:dyDescent="0.2">
      <c r="A35" s="87" t="s">
        <v>161</v>
      </c>
      <c r="B35" s="87" t="s">
        <v>1908</v>
      </c>
      <c r="C35" s="111">
        <f>価格表!DV35</f>
        <v>0.28723987714431742</v>
      </c>
      <c r="E35" s="346">
        <f>需要増加!D37*自給率表!$C35</f>
        <v>0</v>
      </c>
      <c r="F35" s="346">
        <f>需要増加!I37*自給率表!$C35</f>
        <v>0</v>
      </c>
    </row>
    <row r="36" spans="1:6" x14ac:dyDescent="0.2">
      <c r="A36" s="87" t="s">
        <v>163</v>
      </c>
      <c r="B36" s="87" t="s">
        <v>1909</v>
      </c>
      <c r="C36" s="111">
        <f>価格表!DV36</f>
        <v>0.71846861338253332</v>
      </c>
      <c r="E36" s="346">
        <f>需要増加!D38*自給率表!$C36</f>
        <v>0</v>
      </c>
      <c r="F36" s="346">
        <f>需要増加!I38*自給率表!$C36</f>
        <v>0</v>
      </c>
    </row>
    <row r="37" spans="1:6" x14ac:dyDescent="0.2">
      <c r="A37" s="223" t="s">
        <v>165</v>
      </c>
      <c r="B37" s="223" t="s">
        <v>1910</v>
      </c>
      <c r="C37" s="111">
        <f>価格表!DV37</f>
        <v>0</v>
      </c>
      <c r="E37" s="346">
        <f>需要増加!D39*自給率表!$C37</f>
        <v>0</v>
      </c>
      <c r="F37" s="346">
        <f>需要増加!I39*自給率表!$C37</f>
        <v>0</v>
      </c>
    </row>
    <row r="38" spans="1:6" x14ac:dyDescent="0.2">
      <c r="A38" s="87" t="s">
        <v>167</v>
      </c>
      <c r="B38" s="87" t="s">
        <v>1911</v>
      </c>
      <c r="C38" s="111">
        <f>価格表!DV38</f>
        <v>6.0114035216236594E-3</v>
      </c>
      <c r="E38" s="346">
        <f>需要増加!D40*自給率表!$C38</f>
        <v>0</v>
      </c>
      <c r="F38" s="346">
        <f>需要増加!I40*自給率表!$C38</f>
        <v>0</v>
      </c>
    </row>
    <row r="39" spans="1:6" x14ac:dyDescent="0.2">
      <c r="A39" s="87" t="s">
        <v>169</v>
      </c>
      <c r="B39" s="87" t="s">
        <v>1912</v>
      </c>
      <c r="C39" s="111">
        <f>価格表!DV39</f>
        <v>0.55654965910712395</v>
      </c>
      <c r="E39" s="346">
        <f>需要増加!D41*自給率表!$C39</f>
        <v>0</v>
      </c>
      <c r="F39" s="346">
        <f>需要増加!I41*自給率表!$C39</f>
        <v>0</v>
      </c>
    </row>
    <row r="40" spans="1:6" x14ac:dyDescent="0.2">
      <c r="A40" s="223" t="s">
        <v>171</v>
      </c>
      <c r="B40" s="223" t="s">
        <v>1913</v>
      </c>
      <c r="C40" s="111">
        <f>価格表!DV40</f>
        <v>0</v>
      </c>
      <c r="E40" s="346">
        <f>需要増加!D42*自給率表!$C40</f>
        <v>0</v>
      </c>
      <c r="F40" s="346">
        <f>需要増加!I42*自給率表!$C40</f>
        <v>0</v>
      </c>
    </row>
    <row r="41" spans="1:6" x14ac:dyDescent="0.2">
      <c r="A41" s="223" t="s">
        <v>173</v>
      </c>
      <c r="B41" s="223" t="s">
        <v>1914</v>
      </c>
      <c r="C41" s="111">
        <f>価格表!DV41</f>
        <v>0</v>
      </c>
      <c r="E41" s="346">
        <f>需要増加!D43*自給率表!$C41</f>
        <v>0</v>
      </c>
      <c r="F41" s="346">
        <f>需要増加!I43*自給率表!$C41</f>
        <v>0</v>
      </c>
    </row>
    <row r="42" spans="1:6" x14ac:dyDescent="0.2">
      <c r="A42" s="87" t="s">
        <v>175</v>
      </c>
      <c r="B42" s="87" t="s">
        <v>1915</v>
      </c>
      <c r="C42" s="111">
        <f>価格表!DV42</f>
        <v>0.10867165704601611</v>
      </c>
      <c r="E42" s="346">
        <f>需要増加!D44*自給率表!$C42</f>
        <v>0</v>
      </c>
      <c r="F42" s="346">
        <f>需要増加!I44*自給率表!$C42</f>
        <v>0</v>
      </c>
    </row>
    <row r="43" spans="1:6" x14ac:dyDescent="0.2">
      <c r="A43" s="223" t="s">
        <v>177</v>
      </c>
      <c r="B43" s="223" t="s">
        <v>1916</v>
      </c>
      <c r="C43" s="111">
        <f>価格表!DV43</f>
        <v>0</v>
      </c>
      <c r="E43" s="346">
        <f>需要増加!D45*自給率表!$C43</f>
        <v>0</v>
      </c>
      <c r="F43" s="346">
        <f>需要増加!I45*自給率表!$C43</f>
        <v>0</v>
      </c>
    </row>
    <row r="44" spans="1:6" x14ac:dyDescent="0.2">
      <c r="A44" s="223" t="s">
        <v>179</v>
      </c>
      <c r="B44" s="223" t="s">
        <v>1917</v>
      </c>
      <c r="C44" s="111">
        <f>価格表!DV44</f>
        <v>0</v>
      </c>
      <c r="E44" s="346">
        <f>需要増加!D46*自給率表!$C44</f>
        <v>0</v>
      </c>
      <c r="F44" s="346">
        <f>需要増加!I46*自給率表!$C44</f>
        <v>0</v>
      </c>
    </row>
    <row r="45" spans="1:6" x14ac:dyDescent="0.2">
      <c r="A45" s="87" t="s">
        <v>181</v>
      </c>
      <c r="B45" s="87" t="s">
        <v>1918</v>
      </c>
      <c r="C45" s="111">
        <f>価格表!DV45</f>
        <v>0.28781063595112799</v>
      </c>
      <c r="E45" s="346">
        <f>需要増加!D47*自給率表!$C45</f>
        <v>0</v>
      </c>
      <c r="F45" s="346">
        <f>需要増加!I47*自給率表!$C45</f>
        <v>0</v>
      </c>
    </row>
    <row r="46" spans="1:6" x14ac:dyDescent="0.2">
      <c r="A46" s="87" t="s">
        <v>183</v>
      </c>
      <c r="B46" s="87" t="s">
        <v>1919</v>
      </c>
      <c r="C46" s="111">
        <f>価格表!DV46</f>
        <v>1.2145207836480543E-2</v>
      </c>
      <c r="E46" s="346">
        <f>需要増加!D48*自給率表!$C46</f>
        <v>0</v>
      </c>
      <c r="F46" s="346">
        <f>需要増加!I48*自給率表!$C46</f>
        <v>0</v>
      </c>
    </row>
    <row r="47" spans="1:6" x14ac:dyDescent="0.2">
      <c r="A47" s="87" t="s">
        <v>185</v>
      </c>
      <c r="B47" s="87" t="s">
        <v>1920</v>
      </c>
      <c r="C47" s="111">
        <f>価格表!DV47</f>
        <v>4.378885081643602E-2</v>
      </c>
      <c r="E47" s="346">
        <f>需要増加!D49*自給率表!$C47</f>
        <v>0</v>
      </c>
      <c r="F47" s="346">
        <f>需要増加!I49*自給率表!$C47</f>
        <v>0</v>
      </c>
    </row>
    <row r="48" spans="1:6" x14ac:dyDescent="0.2">
      <c r="A48" s="223" t="s">
        <v>187</v>
      </c>
      <c r="B48" s="223" t="s">
        <v>1921</v>
      </c>
      <c r="C48" s="111">
        <f>価格表!DV48</f>
        <v>0</v>
      </c>
      <c r="E48" s="346">
        <f>需要増加!D50*自給率表!$C48</f>
        <v>0</v>
      </c>
      <c r="F48" s="346">
        <f>需要増加!I50*自給率表!$C48</f>
        <v>0</v>
      </c>
    </row>
    <row r="49" spans="1:6" x14ac:dyDescent="0.2">
      <c r="A49" s="87" t="s">
        <v>189</v>
      </c>
      <c r="B49" s="87" t="s">
        <v>1922</v>
      </c>
      <c r="C49" s="111">
        <f>価格表!DV49</f>
        <v>2.0272869545381211E-2</v>
      </c>
      <c r="E49" s="346">
        <f>需要増加!D51*自給率表!$C49</f>
        <v>0</v>
      </c>
      <c r="F49" s="346">
        <f>需要増加!I51*自給率表!$C49</f>
        <v>0</v>
      </c>
    </row>
    <row r="50" spans="1:6" x14ac:dyDescent="0.2">
      <c r="A50" s="87" t="s">
        <v>191</v>
      </c>
      <c r="B50" s="87" t="s">
        <v>1923</v>
      </c>
      <c r="C50" s="111">
        <f>価格表!DV50</f>
        <v>3.6026038268670013E-2</v>
      </c>
      <c r="E50" s="346">
        <f>需要増加!D52*自給率表!$C50</f>
        <v>0</v>
      </c>
      <c r="F50" s="346">
        <f>需要増加!I52*自給率表!$C50</f>
        <v>0</v>
      </c>
    </row>
    <row r="51" spans="1:6" x14ac:dyDescent="0.2">
      <c r="A51" s="223" t="s">
        <v>193</v>
      </c>
      <c r="B51" s="223" t="s">
        <v>1924</v>
      </c>
      <c r="C51" s="111">
        <f>価格表!DV51</f>
        <v>0</v>
      </c>
      <c r="E51" s="346">
        <f>需要増加!D53*自給率表!$C51</f>
        <v>0</v>
      </c>
      <c r="F51" s="346">
        <f>需要増加!I53*自給率表!$C51</f>
        <v>0</v>
      </c>
    </row>
    <row r="52" spans="1:6" x14ac:dyDescent="0.2">
      <c r="A52" s="223" t="s">
        <v>195</v>
      </c>
      <c r="B52" s="223" t="s">
        <v>1925</v>
      </c>
      <c r="C52" s="111">
        <f>価格表!DV52</f>
        <v>0</v>
      </c>
      <c r="E52" s="346">
        <f>需要増加!D54*自給率表!$C52</f>
        <v>0</v>
      </c>
      <c r="F52" s="346">
        <f>需要増加!I54*自給率表!$C52</f>
        <v>0</v>
      </c>
    </row>
    <row r="53" spans="1:6" x14ac:dyDescent="0.2">
      <c r="A53" s="223" t="s">
        <v>197</v>
      </c>
      <c r="B53" s="223" t="s">
        <v>1926</v>
      </c>
      <c r="C53" s="111">
        <f>価格表!DV53</f>
        <v>0</v>
      </c>
      <c r="E53" s="346">
        <f>需要増加!D55*自給率表!$C53</f>
        <v>0</v>
      </c>
      <c r="F53" s="346">
        <f>需要増加!I55*自給率表!$C53</f>
        <v>0</v>
      </c>
    </row>
    <row r="54" spans="1:6" x14ac:dyDescent="0.2">
      <c r="A54" s="223" t="s">
        <v>199</v>
      </c>
      <c r="B54" s="223" t="s">
        <v>1927</v>
      </c>
      <c r="C54" s="111">
        <f>価格表!DV54</f>
        <v>0</v>
      </c>
      <c r="E54" s="346">
        <f>需要増加!D56*自給率表!$C54</f>
        <v>0</v>
      </c>
      <c r="F54" s="346">
        <f>需要増加!I56*自給率表!$C54</f>
        <v>0</v>
      </c>
    </row>
    <row r="55" spans="1:6" x14ac:dyDescent="0.2">
      <c r="A55" s="87" t="s">
        <v>201</v>
      </c>
      <c r="B55" s="87" t="s">
        <v>1928</v>
      </c>
      <c r="C55" s="111">
        <f>価格表!DV55</f>
        <v>3.9335243948213083E-4</v>
      </c>
      <c r="E55" s="346">
        <f>需要増加!D57*自給率表!$C55</f>
        <v>0</v>
      </c>
      <c r="F55" s="346">
        <f>需要増加!I57*自給率表!$C55</f>
        <v>0</v>
      </c>
    </row>
    <row r="56" spans="1:6" x14ac:dyDescent="0.2">
      <c r="A56" s="223" t="s">
        <v>203</v>
      </c>
      <c r="B56" s="223" t="s">
        <v>1929</v>
      </c>
      <c r="C56" s="111">
        <f>価格表!DV56</f>
        <v>0</v>
      </c>
      <c r="E56" s="346">
        <f>需要増加!D58*自給率表!$C56</f>
        <v>0</v>
      </c>
      <c r="F56" s="346">
        <f>需要増加!I58*自給率表!$C56</f>
        <v>0</v>
      </c>
    </row>
    <row r="57" spans="1:6" x14ac:dyDescent="0.2">
      <c r="A57" s="223" t="s">
        <v>205</v>
      </c>
      <c r="B57" s="223" t="s">
        <v>1930</v>
      </c>
      <c r="C57" s="111">
        <f>価格表!DV57</f>
        <v>0</v>
      </c>
      <c r="E57" s="346">
        <f>需要増加!D59*自給率表!$C57</f>
        <v>0</v>
      </c>
      <c r="F57" s="346">
        <f>需要増加!I59*自給率表!$C57</f>
        <v>0</v>
      </c>
    </row>
    <row r="58" spans="1:6" x14ac:dyDescent="0.2">
      <c r="A58" s="223" t="s">
        <v>207</v>
      </c>
      <c r="B58" s="223" t="s">
        <v>1931</v>
      </c>
      <c r="C58" s="111">
        <f>価格表!DV58</f>
        <v>0</v>
      </c>
      <c r="E58" s="346">
        <f>需要増加!D60*自給率表!$C58</f>
        <v>0</v>
      </c>
      <c r="F58" s="346">
        <f>需要増加!I60*自給率表!$C58</f>
        <v>0</v>
      </c>
    </row>
    <row r="59" spans="1:6" x14ac:dyDescent="0.2">
      <c r="A59" s="87" t="s">
        <v>209</v>
      </c>
      <c r="B59" s="87" t="s">
        <v>1932</v>
      </c>
      <c r="C59" s="111">
        <f>価格表!DV59</f>
        <v>6.8842990210038479E-5</v>
      </c>
      <c r="E59" s="346">
        <f>需要増加!D61*自給率表!$C59</f>
        <v>0</v>
      </c>
      <c r="F59" s="346">
        <f>需要増加!I61*自給率表!$C59</f>
        <v>0</v>
      </c>
    </row>
    <row r="60" spans="1:6" x14ac:dyDescent="0.2">
      <c r="A60" s="87" t="s">
        <v>211</v>
      </c>
      <c r="B60" s="87" t="s">
        <v>1933</v>
      </c>
      <c r="C60" s="111">
        <f>価格表!DV60</f>
        <v>8.5410787437079083E-4</v>
      </c>
      <c r="E60" s="346">
        <f>需要増加!D62*自給率表!$C60</f>
        <v>0</v>
      </c>
      <c r="F60" s="346">
        <f>需要増加!I62*自給率表!$C60</f>
        <v>0</v>
      </c>
    </row>
    <row r="61" spans="1:6" x14ac:dyDescent="0.2">
      <c r="A61" s="87" t="s">
        <v>213</v>
      </c>
      <c r="B61" s="87" t="s">
        <v>1934</v>
      </c>
      <c r="C61" s="111">
        <f>価格表!DV61</f>
        <v>2.9713298221800688E-4</v>
      </c>
      <c r="E61" s="346">
        <f>需要増加!D63*自給率表!$C61</f>
        <v>0</v>
      </c>
      <c r="F61" s="346">
        <f>需要増加!I63*自給率表!$C61</f>
        <v>0</v>
      </c>
    </row>
    <row r="62" spans="1:6" x14ac:dyDescent="0.2">
      <c r="A62" s="87" t="s">
        <v>215</v>
      </c>
      <c r="B62" s="87" t="s">
        <v>1935</v>
      </c>
      <c r="C62" s="111">
        <f>価格表!DV62</f>
        <v>2.670172978741614E-3</v>
      </c>
      <c r="E62" s="346">
        <f>需要増加!D64*自給率表!$C62</f>
        <v>0</v>
      </c>
      <c r="F62" s="346">
        <f>需要増加!I64*自給率表!$C62</f>
        <v>0</v>
      </c>
    </row>
    <row r="63" spans="1:6" x14ac:dyDescent="0.2">
      <c r="A63" s="87" t="s">
        <v>217</v>
      </c>
      <c r="B63" s="87" t="s">
        <v>1936</v>
      </c>
      <c r="C63" s="111">
        <f>価格表!DV63</f>
        <v>0.80721494630939006</v>
      </c>
      <c r="E63" s="346">
        <f>需要増加!D65*自給率表!$C63</f>
        <v>0</v>
      </c>
      <c r="F63" s="346">
        <f>需要増加!I65*自給率表!$C63</f>
        <v>0</v>
      </c>
    </row>
    <row r="64" spans="1:6" x14ac:dyDescent="0.2">
      <c r="A64" s="87" t="s">
        <v>218</v>
      </c>
      <c r="B64" s="87" t="s">
        <v>1937</v>
      </c>
      <c r="C64" s="111">
        <f>価格表!DV64</f>
        <v>1</v>
      </c>
      <c r="E64" s="346">
        <f>需要増加!D66*自給率表!$C64</f>
        <v>0</v>
      </c>
      <c r="F64" s="346">
        <f>需要増加!I66*自給率表!$C64</f>
        <v>0</v>
      </c>
    </row>
    <row r="65" spans="1:6" x14ac:dyDescent="0.2">
      <c r="A65" s="87" t="s">
        <v>287</v>
      </c>
      <c r="B65" s="87" t="s">
        <v>1938</v>
      </c>
      <c r="C65" s="111">
        <f>価格表!DV65</f>
        <v>1</v>
      </c>
      <c r="E65" s="346">
        <f>需要増加!D67*自給率表!$C65</f>
        <v>0</v>
      </c>
      <c r="F65" s="346">
        <f>需要増加!I67*自給率表!$C65</f>
        <v>0</v>
      </c>
    </row>
    <row r="66" spans="1:6" x14ac:dyDescent="0.2">
      <c r="A66" s="87" t="s">
        <v>222</v>
      </c>
      <c r="B66" s="87" t="s">
        <v>1939</v>
      </c>
      <c r="C66" s="111">
        <f>価格表!DV66</f>
        <v>1</v>
      </c>
      <c r="E66" s="346">
        <f>需要増加!D68*自給率表!$C66</f>
        <v>0</v>
      </c>
      <c r="F66" s="346">
        <f>需要増加!I68*自給率表!$C66</f>
        <v>0</v>
      </c>
    </row>
    <row r="67" spans="1:6" x14ac:dyDescent="0.2">
      <c r="A67" s="87" t="s">
        <v>224</v>
      </c>
      <c r="B67" s="87" t="s">
        <v>1940</v>
      </c>
      <c r="C67" s="111">
        <f>価格表!DV67</f>
        <v>1</v>
      </c>
      <c r="E67" s="346">
        <f>需要増加!D69*自給率表!$C67</f>
        <v>0</v>
      </c>
      <c r="F67" s="346">
        <f>需要増加!I69*自給率表!$C67</f>
        <v>0</v>
      </c>
    </row>
    <row r="68" spans="1:6" x14ac:dyDescent="0.2">
      <c r="A68" s="87" t="s">
        <v>226</v>
      </c>
      <c r="B68" s="87" t="s">
        <v>1941</v>
      </c>
      <c r="C68" s="111">
        <f>価格表!DV68</f>
        <v>0.95988467571936031</v>
      </c>
      <c r="E68" s="346">
        <f>需要増加!D70*自給率表!$C68</f>
        <v>0</v>
      </c>
      <c r="F68" s="346">
        <f>需要増加!I70*自給率表!$C68</f>
        <v>0</v>
      </c>
    </row>
    <row r="69" spans="1:6" x14ac:dyDescent="0.2">
      <c r="A69" s="223" t="s">
        <v>228</v>
      </c>
      <c r="B69" s="223" t="s">
        <v>1942</v>
      </c>
      <c r="C69" s="111">
        <f>価格表!DV69</f>
        <v>0</v>
      </c>
      <c r="E69" s="346">
        <f>需要増加!D71*自給率表!$C69</f>
        <v>0</v>
      </c>
      <c r="F69" s="346">
        <f>需要増加!I71*自給率表!$C69</f>
        <v>0</v>
      </c>
    </row>
    <row r="70" spans="1:6" x14ac:dyDescent="0.2">
      <c r="A70" s="87" t="s">
        <v>230</v>
      </c>
      <c r="B70" s="87" t="s">
        <v>1943</v>
      </c>
      <c r="C70" s="111">
        <f>価格表!DV70</f>
        <v>0.65607522352982484</v>
      </c>
      <c r="E70" s="346">
        <f>需要増加!D72*自給率表!$C70</f>
        <v>0</v>
      </c>
      <c r="F70" s="346">
        <f>需要増加!I72*自給率表!$C70</f>
        <v>0</v>
      </c>
    </row>
    <row r="71" spans="1:6" x14ac:dyDescent="0.2">
      <c r="A71" s="87" t="s">
        <v>231</v>
      </c>
      <c r="B71" s="87" t="s">
        <v>1944</v>
      </c>
      <c r="C71" s="111">
        <f>価格表!DV71</f>
        <v>0.78333426409752349</v>
      </c>
      <c r="E71" s="346">
        <f>需要増加!D73*自給率表!$C71</f>
        <v>0</v>
      </c>
      <c r="F71" s="346">
        <f>需要増加!I73*自給率表!$C71</f>
        <v>0</v>
      </c>
    </row>
    <row r="72" spans="1:6" x14ac:dyDescent="0.2">
      <c r="A72" s="87" t="s">
        <v>232</v>
      </c>
      <c r="B72" s="87" t="s">
        <v>1945</v>
      </c>
      <c r="C72" s="111">
        <f>価格表!DV72</f>
        <v>0.31646213827992697</v>
      </c>
      <c r="E72" s="346">
        <f>需要増加!D74*自給率表!$C72</f>
        <v>0</v>
      </c>
      <c r="F72" s="346">
        <f>需要増加!I74*自給率表!$C72</f>
        <v>0</v>
      </c>
    </row>
    <row r="73" spans="1:6" x14ac:dyDescent="0.2">
      <c r="A73" s="87" t="s">
        <v>234</v>
      </c>
      <c r="B73" s="87" t="s">
        <v>1946</v>
      </c>
      <c r="C73" s="111">
        <f>価格表!DV73</f>
        <v>0.57477691483780446</v>
      </c>
      <c r="E73" s="346">
        <f>需要増加!D75*自給率表!$C73</f>
        <v>0</v>
      </c>
      <c r="F73" s="346">
        <f>需要増加!I75*自給率表!$C73</f>
        <v>0</v>
      </c>
    </row>
    <row r="74" spans="1:6" x14ac:dyDescent="0.2">
      <c r="A74" s="87" t="s">
        <v>236</v>
      </c>
      <c r="B74" s="87" t="s">
        <v>1947</v>
      </c>
      <c r="C74" s="111">
        <f>価格表!DV74</f>
        <v>0.85283508016308907</v>
      </c>
      <c r="E74" s="346">
        <f>需要増加!D76*自給率表!$C74</f>
        <v>0</v>
      </c>
      <c r="F74" s="346">
        <f>需要増加!I76*自給率表!$C74</f>
        <v>0</v>
      </c>
    </row>
    <row r="75" spans="1:6" x14ac:dyDescent="0.2">
      <c r="A75" s="87" t="s">
        <v>237</v>
      </c>
      <c r="B75" s="87" t="s">
        <v>1948</v>
      </c>
      <c r="C75" s="111">
        <f>価格表!DV75</f>
        <v>0.69988650065518643</v>
      </c>
      <c r="E75" s="346">
        <f>需要増加!D77*自給率表!$C75</f>
        <v>0</v>
      </c>
      <c r="F75" s="346">
        <f>需要増加!I77*自給率表!$C75</f>
        <v>0</v>
      </c>
    </row>
    <row r="76" spans="1:6" x14ac:dyDescent="0.2">
      <c r="A76" s="87" t="s">
        <v>238</v>
      </c>
      <c r="B76" s="87" t="s">
        <v>1949</v>
      </c>
      <c r="C76" s="111">
        <f>価格表!DV76</f>
        <v>1</v>
      </c>
      <c r="E76" s="346">
        <f>需要増加!D78*自給率表!$C76</f>
        <v>0</v>
      </c>
      <c r="F76" s="346">
        <f>需要増加!I78*自給率表!$C76</f>
        <v>0</v>
      </c>
    </row>
    <row r="77" spans="1:6" x14ac:dyDescent="0.2">
      <c r="A77" s="87" t="s">
        <v>240</v>
      </c>
      <c r="B77" s="87" t="s">
        <v>1950</v>
      </c>
      <c r="C77" s="111">
        <f>価格表!DV77</f>
        <v>1</v>
      </c>
      <c r="E77" s="346">
        <f>需要増加!D79*自給率表!$C77</f>
        <v>0</v>
      </c>
      <c r="F77" s="346">
        <f>需要増加!I79*自給率表!$C77</f>
        <v>0</v>
      </c>
    </row>
    <row r="78" spans="1:6" x14ac:dyDescent="0.2">
      <c r="A78" s="87" t="s">
        <v>241</v>
      </c>
      <c r="B78" s="87" t="s">
        <v>1951</v>
      </c>
      <c r="C78" s="111">
        <f>価格表!DV78</f>
        <v>0.35925790813282765</v>
      </c>
      <c r="E78" s="346">
        <f>需要増加!D80*自給率表!$C78</f>
        <v>0</v>
      </c>
      <c r="F78" s="346">
        <f>需要増加!I80*自給率表!$C78</f>
        <v>0</v>
      </c>
    </row>
    <row r="79" spans="1:6" x14ac:dyDescent="0.2">
      <c r="A79" s="87" t="s">
        <v>242</v>
      </c>
      <c r="B79" s="87" t="s">
        <v>1952</v>
      </c>
      <c r="C79" s="111">
        <f>価格表!DV79</f>
        <v>0.64332196155525734</v>
      </c>
      <c r="E79" s="346">
        <f>需要増加!D81*自給率表!$C79</f>
        <v>0</v>
      </c>
      <c r="F79" s="346">
        <f>需要増加!I81*自給率表!$C79</f>
        <v>0</v>
      </c>
    </row>
    <row r="80" spans="1:6" x14ac:dyDescent="0.2">
      <c r="A80" s="87" t="s">
        <v>244</v>
      </c>
      <c r="B80" s="87" t="s">
        <v>1953</v>
      </c>
      <c r="C80" s="111">
        <f>価格表!DV80</f>
        <v>1</v>
      </c>
      <c r="E80" s="346">
        <f>需要増加!D82*自給率表!$C80</f>
        <v>0</v>
      </c>
      <c r="F80" s="346">
        <f>需要増加!I82*自給率表!$C80</f>
        <v>0</v>
      </c>
    </row>
    <row r="81" spans="1:6" x14ac:dyDescent="0.2">
      <c r="A81" s="87" t="s">
        <v>245</v>
      </c>
      <c r="B81" s="87" t="s">
        <v>1954</v>
      </c>
      <c r="C81" s="111">
        <f>価格表!DV81</f>
        <v>0.70691961270013604</v>
      </c>
      <c r="E81" s="346">
        <f>需要増加!D83*自給率表!$C81</f>
        <v>0</v>
      </c>
      <c r="F81" s="346">
        <f>需要増加!I83*自給率表!$C81</f>
        <v>0</v>
      </c>
    </row>
    <row r="82" spans="1:6" x14ac:dyDescent="0.2">
      <c r="A82" s="223" t="s">
        <v>246</v>
      </c>
      <c r="B82" s="223" t="s">
        <v>1955</v>
      </c>
      <c r="C82" s="111">
        <f>価格表!DV82</f>
        <v>0</v>
      </c>
      <c r="E82" s="346">
        <f>需要増加!D84*自給率表!$C82</f>
        <v>0</v>
      </c>
      <c r="F82" s="346">
        <f>需要増加!I84*自給率表!$C82</f>
        <v>0</v>
      </c>
    </row>
    <row r="83" spans="1:6" x14ac:dyDescent="0.2">
      <c r="A83" s="87" t="s">
        <v>247</v>
      </c>
      <c r="B83" s="87" t="s">
        <v>1956</v>
      </c>
      <c r="C83" s="111">
        <f>価格表!DV83</f>
        <v>5.7141934737791056E-2</v>
      </c>
      <c r="E83" s="346">
        <f>需要増加!D85*自給率表!$C83</f>
        <v>0</v>
      </c>
      <c r="F83" s="346">
        <f>需要増加!I85*自給率表!$C83</f>
        <v>0</v>
      </c>
    </row>
    <row r="84" spans="1:6" x14ac:dyDescent="0.2">
      <c r="A84" s="87" t="s">
        <v>248</v>
      </c>
      <c r="B84" s="87" t="s">
        <v>1957</v>
      </c>
      <c r="C84" s="111">
        <f>価格表!DV84</f>
        <v>0.14070539981880514</v>
      </c>
      <c r="E84" s="346">
        <f>需要増加!D86*自給率表!$C84</f>
        <v>0</v>
      </c>
      <c r="F84" s="346">
        <f>需要増加!I86*自給率表!$C84</f>
        <v>0</v>
      </c>
    </row>
    <row r="85" spans="1:6" x14ac:dyDescent="0.2">
      <c r="A85" s="87" t="s">
        <v>249</v>
      </c>
      <c r="B85" s="87" t="s">
        <v>1958</v>
      </c>
      <c r="C85" s="111">
        <f>価格表!DV85</f>
        <v>0.92329226069792025</v>
      </c>
      <c r="E85" s="346">
        <f>需要増加!D87*自給率表!$C85</f>
        <v>0</v>
      </c>
      <c r="F85" s="346">
        <f>需要増加!I87*自給率表!$C85</f>
        <v>0</v>
      </c>
    </row>
    <row r="86" spans="1:6" x14ac:dyDescent="0.2">
      <c r="A86" s="87" t="s">
        <v>251</v>
      </c>
      <c r="B86" s="87" t="s">
        <v>1959</v>
      </c>
      <c r="C86" s="111">
        <f>価格表!DV86</f>
        <v>0.86911297308405011</v>
      </c>
      <c r="E86" s="346">
        <f>需要増加!D88*自給率表!$C86</f>
        <v>0</v>
      </c>
      <c r="F86" s="346">
        <f>需要増加!I88*自給率表!$C86</f>
        <v>0</v>
      </c>
    </row>
    <row r="87" spans="1:6" x14ac:dyDescent="0.2">
      <c r="A87" s="87" t="s">
        <v>253</v>
      </c>
      <c r="B87" s="87" t="s">
        <v>1960</v>
      </c>
      <c r="C87" s="111">
        <f>価格表!DV87</f>
        <v>1</v>
      </c>
      <c r="E87" s="346">
        <f>需要増加!D89*自給率表!$C87</f>
        <v>0</v>
      </c>
      <c r="F87" s="346">
        <f>需要増加!I89*自給率表!$C87</f>
        <v>0</v>
      </c>
    </row>
    <row r="88" spans="1:6" x14ac:dyDescent="0.2">
      <c r="A88" s="87" t="s">
        <v>254</v>
      </c>
      <c r="B88" s="87" t="s">
        <v>1961</v>
      </c>
      <c r="C88" s="111">
        <f>価格表!DV88</f>
        <v>0.10676112218234823</v>
      </c>
      <c r="E88" s="346">
        <f>需要増加!D90*自給率表!$C88</f>
        <v>0</v>
      </c>
      <c r="F88" s="346">
        <f>需要増加!I90*自給率表!$C88</f>
        <v>0</v>
      </c>
    </row>
    <row r="89" spans="1:6" x14ac:dyDescent="0.2">
      <c r="A89" s="87" t="s">
        <v>255</v>
      </c>
      <c r="B89" s="87" t="s">
        <v>1962</v>
      </c>
      <c r="C89" s="111">
        <f>価格表!DV89</f>
        <v>6.4170583570360429E-2</v>
      </c>
      <c r="E89" s="346">
        <f>需要増加!D91*自給率表!$C89</f>
        <v>0</v>
      </c>
      <c r="F89" s="346">
        <f>需要増加!I91*自給率表!$C89</f>
        <v>0</v>
      </c>
    </row>
    <row r="90" spans="1:6" x14ac:dyDescent="0.2">
      <c r="A90" s="87" t="s">
        <v>257</v>
      </c>
      <c r="B90" s="87" t="s">
        <v>1963</v>
      </c>
      <c r="C90" s="111">
        <f>価格表!DV90</f>
        <v>0.41447529956350104</v>
      </c>
      <c r="E90" s="346">
        <f>需要増加!D92*自給率表!$C90</f>
        <v>0</v>
      </c>
      <c r="F90" s="346">
        <f>需要増加!I92*自給率表!$C90</f>
        <v>0</v>
      </c>
    </row>
    <row r="91" spans="1:6" x14ac:dyDescent="0.2">
      <c r="A91" s="87" t="s">
        <v>259</v>
      </c>
      <c r="B91" s="87" t="s">
        <v>1964</v>
      </c>
      <c r="C91" s="111">
        <f>価格表!DV91</f>
        <v>1</v>
      </c>
      <c r="E91" s="346">
        <f>需要増加!D93*自給率表!$C91</f>
        <v>0</v>
      </c>
      <c r="F91" s="346">
        <f>需要増加!I93*自給率表!$C91</f>
        <v>0</v>
      </c>
    </row>
    <row r="92" spans="1:6" x14ac:dyDescent="0.2">
      <c r="A92" s="87" t="s">
        <v>260</v>
      </c>
      <c r="B92" s="87" t="s">
        <v>1965</v>
      </c>
      <c r="C92" s="111">
        <f>価格表!DV92</f>
        <v>0.60728690020981968</v>
      </c>
      <c r="E92" s="346">
        <f>需要増加!D94*自給率表!$C92</f>
        <v>0</v>
      </c>
      <c r="F92" s="346">
        <f>需要増加!I94*自給率表!$C92</f>
        <v>0</v>
      </c>
    </row>
    <row r="93" spans="1:6" x14ac:dyDescent="0.2">
      <c r="A93" s="87" t="s">
        <v>261</v>
      </c>
      <c r="B93" s="87" t="s">
        <v>1966</v>
      </c>
      <c r="C93" s="111">
        <f>価格表!DV93</f>
        <v>0.12703002178178702</v>
      </c>
      <c r="E93" s="346">
        <f>需要増加!D95*自給率表!$C93</f>
        <v>0</v>
      </c>
      <c r="F93" s="346">
        <f>需要増加!I95*自給率表!$C93</f>
        <v>0</v>
      </c>
    </row>
    <row r="94" spans="1:6" x14ac:dyDescent="0.2">
      <c r="A94" s="87" t="s">
        <v>262</v>
      </c>
      <c r="B94" s="87" t="s">
        <v>1967</v>
      </c>
      <c r="C94" s="111">
        <f>価格表!DV94</f>
        <v>0.58637891547024223</v>
      </c>
      <c r="E94" s="346">
        <f>需要増加!D96*自給率表!$C94</f>
        <v>0</v>
      </c>
      <c r="F94" s="346">
        <f>需要増加!I96*自給率表!$C94</f>
        <v>0</v>
      </c>
    </row>
    <row r="95" spans="1:6" x14ac:dyDescent="0.2">
      <c r="A95" s="87" t="s">
        <v>264</v>
      </c>
      <c r="B95" s="87" t="s">
        <v>1968</v>
      </c>
      <c r="C95" s="111">
        <f>価格表!DV95</f>
        <v>1</v>
      </c>
      <c r="E95" s="346">
        <f>需要増加!D97*自給率表!$C95</f>
        <v>0</v>
      </c>
      <c r="F95" s="346">
        <f>需要増加!I97*自給率表!$C95</f>
        <v>0</v>
      </c>
    </row>
    <row r="96" spans="1:6" x14ac:dyDescent="0.2">
      <c r="A96" s="87" t="s">
        <v>266</v>
      </c>
      <c r="B96" s="87" t="s">
        <v>1969</v>
      </c>
      <c r="C96" s="111">
        <f>価格表!DV96</f>
        <v>1</v>
      </c>
      <c r="E96" s="346">
        <f>需要増加!D98*自給率表!$C96</f>
        <v>0</v>
      </c>
      <c r="F96" s="346">
        <f>需要増加!I98*自給率表!$C96</f>
        <v>0</v>
      </c>
    </row>
    <row r="97" spans="1:6" x14ac:dyDescent="0.2">
      <c r="A97" s="87" t="s">
        <v>267</v>
      </c>
      <c r="B97" s="87" t="s">
        <v>1970</v>
      </c>
      <c r="C97" s="111">
        <f>価格表!DV97</f>
        <v>1</v>
      </c>
      <c r="E97" s="346">
        <f>需要増加!D99*自給率表!$C97</f>
        <v>0</v>
      </c>
      <c r="F97" s="346">
        <f>需要増加!I99*自給率表!$C97</f>
        <v>0</v>
      </c>
    </row>
    <row r="98" spans="1:6" x14ac:dyDescent="0.2">
      <c r="A98" s="87" t="s">
        <v>269</v>
      </c>
      <c r="B98" s="87" t="s">
        <v>1971</v>
      </c>
      <c r="C98" s="111">
        <f>価格表!DV98</f>
        <v>0.38421316249226201</v>
      </c>
      <c r="E98" s="346">
        <f>需要増加!D100*自給率表!$C98</f>
        <v>0</v>
      </c>
      <c r="F98" s="346">
        <f>需要増加!I100*自給率表!$C98</f>
        <v>0</v>
      </c>
    </row>
    <row r="99" spans="1:6" x14ac:dyDescent="0.2">
      <c r="A99" s="87" t="s">
        <v>270</v>
      </c>
      <c r="B99" s="87" t="s">
        <v>1972</v>
      </c>
      <c r="C99" s="111">
        <f>価格表!DV99</f>
        <v>0.57034653626621101</v>
      </c>
      <c r="E99" s="346">
        <f>需要増加!D101*自給率表!$C99</f>
        <v>0</v>
      </c>
      <c r="F99" s="346">
        <f>需要増加!I101*自給率表!$C99</f>
        <v>0</v>
      </c>
    </row>
    <row r="100" spans="1:6" x14ac:dyDescent="0.2">
      <c r="A100" s="87" t="s">
        <v>271</v>
      </c>
      <c r="B100" s="87" t="s">
        <v>1973</v>
      </c>
      <c r="C100" s="111">
        <f>価格表!DV100</f>
        <v>0.84765317608671564</v>
      </c>
      <c r="E100" s="346">
        <f>需要増加!D102*自給率表!$C100</f>
        <v>0</v>
      </c>
      <c r="F100" s="346">
        <f>需要増加!I102*自給率表!$C100</f>
        <v>0</v>
      </c>
    </row>
    <row r="101" spans="1:6" x14ac:dyDescent="0.2">
      <c r="A101" s="87" t="s">
        <v>273</v>
      </c>
      <c r="B101" s="87" t="s">
        <v>1974</v>
      </c>
      <c r="C101" s="111">
        <f>価格表!DV101</f>
        <v>0.65002782750606625</v>
      </c>
      <c r="E101" s="346">
        <f>需要増加!D103*自給率表!$C101</f>
        <v>0</v>
      </c>
      <c r="F101" s="346">
        <f>需要増加!I103*自給率表!$C101</f>
        <v>0</v>
      </c>
    </row>
    <row r="102" spans="1:6" x14ac:dyDescent="0.2">
      <c r="A102" s="87" t="s">
        <v>274</v>
      </c>
      <c r="B102" s="87" t="s">
        <v>1975</v>
      </c>
      <c r="C102" s="111">
        <f>価格表!DV102</f>
        <v>0.8522813521969127</v>
      </c>
      <c r="E102" s="346">
        <f>需要増加!D104*自給率表!$C102</f>
        <v>0</v>
      </c>
      <c r="F102" s="346">
        <f>需要増加!I104*自給率表!$C102</f>
        <v>0</v>
      </c>
    </row>
    <row r="103" spans="1:6" x14ac:dyDescent="0.2">
      <c r="A103" s="87" t="s">
        <v>275</v>
      </c>
      <c r="B103" s="87" t="s">
        <v>1976</v>
      </c>
      <c r="C103" s="111">
        <f>価格表!DV103</f>
        <v>0.56544854988591675</v>
      </c>
      <c r="E103" s="346">
        <f>需要増加!D105*自給率表!$C103</f>
        <v>0</v>
      </c>
      <c r="F103" s="346">
        <f>需要増加!I105*自給率表!$C103</f>
        <v>0</v>
      </c>
    </row>
    <row r="104" spans="1:6" x14ac:dyDescent="0.2">
      <c r="A104" s="87" t="s">
        <v>277</v>
      </c>
      <c r="B104" s="87" t="s">
        <v>1977</v>
      </c>
      <c r="C104" s="111">
        <f>価格表!DV104</f>
        <v>7.0347055836837091E-2</v>
      </c>
      <c r="E104" s="346">
        <f>需要増加!D106*自給率表!$C104</f>
        <v>0</v>
      </c>
      <c r="F104" s="346">
        <f>需要増加!I106*自給率表!$C104</f>
        <v>0</v>
      </c>
    </row>
    <row r="105" spans="1:6" x14ac:dyDescent="0.2">
      <c r="A105" s="87" t="s">
        <v>278</v>
      </c>
      <c r="B105" s="87" t="s">
        <v>1978</v>
      </c>
      <c r="C105" s="111">
        <f>価格表!DV105</f>
        <v>0.6013440900749476</v>
      </c>
      <c r="E105" s="346">
        <f>需要増加!D107*自給率表!$C105</f>
        <v>0</v>
      </c>
      <c r="F105" s="346">
        <f>需要増加!I107*自給率表!$C105</f>
        <v>0</v>
      </c>
    </row>
    <row r="106" spans="1:6" x14ac:dyDescent="0.2">
      <c r="A106" s="87" t="s">
        <v>279</v>
      </c>
      <c r="B106" s="87" t="s">
        <v>1979</v>
      </c>
      <c r="C106" s="111">
        <f>価格表!DV106</f>
        <v>0.71974305671777117</v>
      </c>
      <c r="E106" s="346">
        <f>需要増加!D108*自給率表!$C106</f>
        <v>0</v>
      </c>
      <c r="F106" s="346">
        <f>需要増加!I108*自給率表!$C106</f>
        <v>0</v>
      </c>
    </row>
    <row r="107" spans="1:6" x14ac:dyDescent="0.2">
      <c r="A107" s="87" t="s">
        <v>280</v>
      </c>
      <c r="B107" s="87" t="s">
        <v>1980</v>
      </c>
      <c r="C107" s="111">
        <f>価格表!DV107</f>
        <v>1</v>
      </c>
      <c r="E107" s="346">
        <f>需要増加!D109*自給率表!$C107</f>
        <v>0</v>
      </c>
      <c r="F107" s="346">
        <f>需要増加!I109*自給率表!$C107</f>
        <v>0</v>
      </c>
    </row>
    <row r="108" spans="1:6" x14ac:dyDescent="0.2">
      <c r="A108" s="87" t="s">
        <v>281</v>
      </c>
      <c r="B108" s="87" t="s">
        <v>1981</v>
      </c>
      <c r="C108" s="111">
        <f>価格表!DV108</f>
        <v>0.34617017122471172</v>
      </c>
      <c r="E108" s="346">
        <f>需要増加!D110*自給率表!$C108</f>
        <v>0</v>
      </c>
      <c r="F108" s="346">
        <f>需要増加!I110*自給率表!$C108</f>
        <v>0</v>
      </c>
    </row>
    <row r="109" spans="1:6" x14ac:dyDescent="0.2">
      <c r="A109" s="87" t="s">
        <v>289</v>
      </c>
      <c r="B109" s="87" t="s">
        <v>1994</v>
      </c>
      <c r="E109" s="346">
        <f>SUM(E4:E108)</f>
        <v>0</v>
      </c>
      <c r="F109" s="346">
        <f>SUM(F4:F108)</f>
        <v>0</v>
      </c>
    </row>
    <row r="110" spans="1:6" x14ac:dyDescent="0.2">
      <c r="A110" s="87"/>
      <c r="B110" s="87"/>
    </row>
    <row r="111" spans="1:6" x14ac:dyDescent="0.2">
      <c r="A111" s="87"/>
      <c r="B111" s="87"/>
    </row>
    <row r="112" spans="1:6" x14ac:dyDescent="0.2">
      <c r="A112" s="87"/>
      <c r="B112" s="87"/>
    </row>
    <row r="113" spans="1:2" x14ac:dyDescent="0.2">
      <c r="A113" s="87"/>
      <c r="B113" s="87"/>
    </row>
    <row r="114" spans="1:2" x14ac:dyDescent="0.2">
      <c r="A114" s="87"/>
      <c r="B114" s="87"/>
    </row>
    <row r="115" spans="1:2" x14ac:dyDescent="0.2">
      <c r="A115" s="87"/>
      <c r="B115" s="87"/>
    </row>
    <row r="116" spans="1:2" x14ac:dyDescent="0.2">
      <c r="A116" s="87"/>
      <c r="B116" s="87"/>
    </row>
    <row r="117" spans="1:2" x14ac:dyDescent="0.2">
      <c r="A117" s="87"/>
      <c r="B117" s="87"/>
    </row>
    <row r="118" spans="1:2" x14ac:dyDescent="0.2">
      <c r="A118" s="87"/>
      <c r="B118" s="87"/>
    </row>
    <row r="120" spans="1:2" x14ac:dyDescent="0.2">
      <c r="A120" s="90"/>
      <c r="B120" s="90"/>
    </row>
  </sheetData>
  <mergeCells count="2">
    <mergeCell ref="A2:B3"/>
    <mergeCell ref="E1:F1"/>
  </mergeCells>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20"/>
  <sheetViews>
    <sheetView zoomScaleNormal="100" workbookViewId="0">
      <pane xSplit="2" ySplit="3" topLeftCell="C4" activePane="bottomRight" state="frozen"/>
      <selection activeCell="I37" sqref="I36:I37"/>
      <selection pane="topRight" activeCell="I37" sqref="I36:I37"/>
      <selection pane="bottomLeft" activeCell="I37" sqref="I36:I37"/>
      <selection pane="bottomRight" activeCell="F10" sqref="F10"/>
    </sheetView>
  </sheetViews>
  <sheetFormatPr defaultRowHeight="12.75" x14ac:dyDescent="0.2"/>
  <cols>
    <col min="1" max="1" width="5.33203125" style="85" customWidth="1"/>
    <col min="2" max="2" width="21.1640625" style="85" customWidth="1"/>
    <col min="3" max="123" width="10.83203125" style="85" customWidth="1"/>
    <col min="124" max="124" width="9.33203125" style="85"/>
    <col min="125" max="128" width="9.5" style="90" bestFit="1" customWidth="1"/>
    <col min="129" max="16384" width="9.33203125" style="85"/>
  </cols>
  <sheetData>
    <row r="1" spans="1:128" x14ac:dyDescent="0.2">
      <c r="A1" s="85" t="s">
        <v>1999</v>
      </c>
      <c r="F1" s="85" t="s">
        <v>2000</v>
      </c>
    </row>
    <row r="2" spans="1:128" s="88" customFormat="1" x14ac:dyDescent="0.2">
      <c r="A2" s="498" t="s">
        <v>1877</v>
      </c>
      <c r="B2" s="498"/>
      <c r="C2" s="84" t="s">
        <v>311</v>
      </c>
      <c r="D2" s="84" t="s">
        <v>312</v>
      </c>
      <c r="E2" s="84" t="s">
        <v>113</v>
      </c>
      <c r="F2" s="84" t="s">
        <v>114</v>
      </c>
      <c r="G2" s="84" t="s">
        <v>115</v>
      </c>
      <c r="H2" s="84" t="s">
        <v>116</v>
      </c>
      <c r="I2" s="84" t="s">
        <v>118</v>
      </c>
      <c r="J2" s="84" t="s">
        <v>120</v>
      </c>
      <c r="K2" s="84" t="s">
        <v>122</v>
      </c>
      <c r="L2" s="84" t="s">
        <v>123</v>
      </c>
      <c r="M2" s="84" t="s">
        <v>124</v>
      </c>
      <c r="N2" s="84" t="s">
        <v>126</v>
      </c>
      <c r="O2" s="84" t="s">
        <v>313</v>
      </c>
      <c r="P2" s="84" t="s">
        <v>130</v>
      </c>
      <c r="Q2" s="84" t="s">
        <v>132</v>
      </c>
      <c r="R2" s="84" t="s">
        <v>133</v>
      </c>
      <c r="S2" s="84" t="s">
        <v>134</v>
      </c>
      <c r="T2" s="84" t="s">
        <v>136</v>
      </c>
      <c r="U2" s="84" t="s">
        <v>138</v>
      </c>
      <c r="V2" s="84" t="s">
        <v>140</v>
      </c>
      <c r="W2" s="84" t="s">
        <v>142</v>
      </c>
      <c r="X2" s="84" t="s">
        <v>143</v>
      </c>
      <c r="Y2" s="84" t="s">
        <v>145</v>
      </c>
      <c r="Z2" s="84" t="s">
        <v>147</v>
      </c>
      <c r="AA2" s="84" t="s">
        <v>149</v>
      </c>
      <c r="AB2" s="84" t="s">
        <v>151</v>
      </c>
      <c r="AC2" s="84" t="s">
        <v>153</v>
      </c>
      <c r="AD2" s="84" t="s">
        <v>155</v>
      </c>
      <c r="AE2" s="84" t="s">
        <v>157</v>
      </c>
      <c r="AF2" s="84" t="s">
        <v>158</v>
      </c>
      <c r="AG2" s="84" t="s">
        <v>159</v>
      </c>
      <c r="AH2" s="84" t="s">
        <v>161</v>
      </c>
      <c r="AI2" s="84" t="s">
        <v>163</v>
      </c>
      <c r="AJ2" s="84" t="s">
        <v>165</v>
      </c>
      <c r="AK2" s="84" t="s">
        <v>167</v>
      </c>
      <c r="AL2" s="84" t="s">
        <v>169</v>
      </c>
      <c r="AM2" s="84" t="s">
        <v>171</v>
      </c>
      <c r="AN2" s="84" t="s">
        <v>173</v>
      </c>
      <c r="AO2" s="84" t="s">
        <v>175</v>
      </c>
      <c r="AP2" s="84" t="s">
        <v>177</v>
      </c>
      <c r="AQ2" s="84" t="s">
        <v>179</v>
      </c>
      <c r="AR2" s="84" t="s">
        <v>181</v>
      </c>
      <c r="AS2" s="84" t="s">
        <v>183</v>
      </c>
      <c r="AT2" s="84" t="s">
        <v>185</v>
      </c>
      <c r="AU2" s="84" t="s">
        <v>187</v>
      </c>
      <c r="AV2" s="84" t="s">
        <v>189</v>
      </c>
      <c r="AW2" s="84" t="s">
        <v>191</v>
      </c>
      <c r="AX2" s="84" t="s">
        <v>193</v>
      </c>
      <c r="AY2" s="84" t="s">
        <v>195</v>
      </c>
      <c r="AZ2" s="84" t="s">
        <v>197</v>
      </c>
      <c r="BA2" s="84" t="s">
        <v>199</v>
      </c>
      <c r="BB2" s="84" t="s">
        <v>201</v>
      </c>
      <c r="BC2" s="84" t="s">
        <v>203</v>
      </c>
      <c r="BD2" s="84" t="s">
        <v>205</v>
      </c>
      <c r="BE2" s="84" t="s">
        <v>207</v>
      </c>
      <c r="BF2" s="84" t="s">
        <v>209</v>
      </c>
      <c r="BG2" s="84" t="s">
        <v>211</v>
      </c>
      <c r="BH2" s="84" t="s">
        <v>213</v>
      </c>
      <c r="BI2" s="84" t="s">
        <v>215</v>
      </c>
      <c r="BJ2" s="84" t="s">
        <v>314</v>
      </c>
      <c r="BK2" s="84" t="s">
        <v>315</v>
      </c>
      <c r="BL2" s="84" t="s">
        <v>316</v>
      </c>
      <c r="BM2" s="84" t="s">
        <v>317</v>
      </c>
      <c r="BN2" s="84" t="s">
        <v>224</v>
      </c>
      <c r="BO2" s="84" t="s">
        <v>226</v>
      </c>
      <c r="BP2" s="84" t="s">
        <v>228</v>
      </c>
      <c r="BQ2" s="84" t="s">
        <v>230</v>
      </c>
      <c r="BR2" s="84" t="s">
        <v>231</v>
      </c>
      <c r="BS2" s="84" t="s">
        <v>232</v>
      </c>
      <c r="BT2" s="84" t="s">
        <v>234</v>
      </c>
      <c r="BU2" s="84" t="s">
        <v>236</v>
      </c>
      <c r="BV2" s="84" t="s">
        <v>237</v>
      </c>
      <c r="BW2" s="84" t="s">
        <v>238</v>
      </c>
      <c r="BX2" s="84" t="s">
        <v>240</v>
      </c>
      <c r="BY2" s="84" t="s">
        <v>241</v>
      </c>
      <c r="BZ2" s="84" t="s">
        <v>242</v>
      </c>
      <c r="CA2" s="84" t="s">
        <v>244</v>
      </c>
      <c r="CB2" s="84" t="s">
        <v>245</v>
      </c>
      <c r="CC2" s="84" t="s">
        <v>246</v>
      </c>
      <c r="CD2" s="84" t="s">
        <v>247</v>
      </c>
      <c r="CE2" s="84" t="s">
        <v>248</v>
      </c>
      <c r="CF2" s="84" t="s">
        <v>249</v>
      </c>
      <c r="CG2" s="84" t="s">
        <v>251</v>
      </c>
      <c r="CH2" s="84" t="s">
        <v>253</v>
      </c>
      <c r="CI2" s="84" t="s">
        <v>254</v>
      </c>
      <c r="CJ2" s="84" t="s">
        <v>255</v>
      </c>
      <c r="CK2" s="84" t="s">
        <v>257</v>
      </c>
      <c r="CL2" s="84" t="s">
        <v>259</v>
      </c>
      <c r="CM2" s="84" t="s">
        <v>260</v>
      </c>
      <c r="CN2" s="84" t="s">
        <v>261</v>
      </c>
      <c r="CO2" s="84" t="s">
        <v>262</v>
      </c>
      <c r="CP2" s="84" t="s">
        <v>264</v>
      </c>
      <c r="CQ2" s="84" t="s">
        <v>266</v>
      </c>
      <c r="CR2" s="84" t="s">
        <v>267</v>
      </c>
      <c r="CS2" s="84" t="s">
        <v>269</v>
      </c>
      <c r="CT2" s="84" t="s">
        <v>270</v>
      </c>
      <c r="CU2" s="84" t="s">
        <v>271</v>
      </c>
      <c r="CV2" s="84" t="s">
        <v>273</v>
      </c>
      <c r="CW2" s="84" t="s">
        <v>274</v>
      </c>
      <c r="CX2" s="84" t="s">
        <v>275</v>
      </c>
      <c r="CY2" s="84" t="s">
        <v>277</v>
      </c>
      <c r="CZ2" s="84" t="s">
        <v>278</v>
      </c>
      <c r="DA2" s="84" t="s">
        <v>279</v>
      </c>
      <c r="DB2" s="84" t="s">
        <v>280</v>
      </c>
      <c r="DC2" s="84" t="s">
        <v>281</v>
      </c>
      <c r="DD2" s="84" t="s">
        <v>289</v>
      </c>
      <c r="DE2" s="84" t="s">
        <v>291</v>
      </c>
      <c r="DF2" s="84" t="s">
        <v>293</v>
      </c>
      <c r="DG2" s="84" t="s">
        <v>295</v>
      </c>
      <c r="DH2" s="84" t="s">
        <v>297</v>
      </c>
      <c r="DI2" s="84" t="s">
        <v>299</v>
      </c>
      <c r="DJ2" s="84" t="s">
        <v>301</v>
      </c>
      <c r="DK2" s="84" t="s">
        <v>302</v>
      </c>
      <c r="DL2" s="84" t="s">
        <v>304</v>
      </c>
      <c r="DM2" s="84" t="s">
        <v>306</v>
      </c>
      <c r="DN2" s="84" t="s">
        <v>318</v>
      </c>
      <c r="DO2" s="84" t="s">
        <v>319</v>
      </c>
      <c r="DP2" s="84" t="s">
        <v>320</v>
      </c>
      <c r="DQ2" s="84" t="s">
        <v>321</v>
      </c>
      <c r="DR2" s="84" t="s">
        <v>322</v>
      </c>
      <c r="DS2" s="84" t="s">
        <v>323</v>
      </c>
      <c r="DU2" s="91"/>
      <c r="DV2" s="91"/>
      <c r="DW2" s="91"/>
      <c r="DX2" s="91"/>
    </row>
    <row r="3" spans="1:128" ht="36" x14ac:dyDescent="0.2">
      <c r="A3" s="498"/>
      <c r="B3" s="498"/>
      <c r="C3" s="84" t="s">
        <v>1878</v>
      </c>
      <c r="D3" s="84" t="s">
        <v>1879</v>
      </c>
      <c r="E3" s="84" t="s">
        <v>1442</v>
      </c>
      <c r="F3" s="84" t="s">
        <v>1880</v>
      </c>
      <c r="G3" s="84" t="s">
        <v>1881</v>
      </c>
      <c r="H3" s="84" t="s">
        <v>1882</v>
      </c>
      <c r="I3" s="84" t="s">
        <v>1883</v>
      </c>
      <c r="J3" s="84" t="s">
        <v>1884</v>
      </c>
      <c r="K3" s="84" t="s">
        <v>1885</v>
      </c>
      <c r="L3" s="84" t="s">
        <v>1886</v>
      </c>
      <c r="M3" s="84" t="s">
        <v>1887</v>
      </c>
      <c r="N3" s="84" t="s">
        <v>1888</v>
      </c>
      <c r="O3" s="84" t="s">
        <v>1889</v>
      </c>
      <c r="P3" s="84" t="s">
        <v>1890</v>
      </c>
      <c r="Q3" s="84" t="s">
        <v>1891</v>
      </c>
      <c r="R3" s="84" t="s">
        <v>1892</v>
      </c>
      <c r="S3" s="84" t="s">
        <v>1893</v>
      </c>
      <c r="T3" s="84" t="s">
        <v>1894</v>
      </c>
      <c r="U3" s="84" t="s">
        <v>1895</v>
      </c>
      <c r="V3" s="84" t="s">
        <v>1896</v>
      </c>
      <c r="W3" s="84" t="s">
        <v>1897</v>
      </c>
      <c r="X3" s="84" t="s">
        <v>1898</v>
      </c>
      <c r="Y3" s="84" t="s">
        <v>1899</v>
      </c>
      <c r="Z3" s="84" t="s">
        <v>1900</v>
      </c>
      <c r="AA3" s="84" t="s">
        <v>1901</v>
      </c>
      <c r="AB3" s="84" t="s">
        <v>1902</v>
      </c>
      <c r="AC3" s="84" t="s">
        <v>1903</v>
      </c>
      <c r="AD3" s="84" t="s">
        <v>1904</v>
      </c>
      <c r="AE3" s="84" t="s">
        <v>1905</v>
      </c>
      <c r="AF3" s="84" t="s">
        <v>1906</v>
      </c>
      <c r="AG3" s="84" t="s">
        <v>1907</v>
      </c>
      <c r="AH3" s="84" t="s">
        <v>1908</v>
      </c>
      <c r="AI3" s="84" t="s">
        <v>1909</v>
      </c>
      <c r="AJ3" s="84" t="s">
        <v>1910</v>
      </c>
      <c r="AK3" s="84" t="s">
        <v>1911</v>
      </c>
      <c r="AL3" s="84" t="s">
        <v>1912</v>
      </c>
      <c r="AM3" s="84" t="s">
        <v>1913</v>
      </c>
      <c r="AN3" s="84" t="s">
        <v>1914</v>
      </c>
      <c r="AO3" s="84" t="s">
        <v>1915</v>
      </c>
      <c r="AP3" s="84" t="s">
        <v>1916</v>
      </c>
      <c r="AQ3" s="84" t="s">
        <v>1917</v>
      </c>
      <c r="AR3" s="84" t="s">
        <v>1918</v>
      </c>
      <c r="AS3" s="84" t="s">
        <v>1919</v>
      </c>
      <c r="AT3" s="84" t="s">
        <v>1920</v>
      </c>
      <c r="AU3" s="84" t="s">
        <v>1921</v>
      </c>
      <c r="AV3" s="84" t="s">
        <v>1922</v>
      </c>
      <c r="AW3" s="84" t="s">
        <v>1923</v>
      </c>
      <c r="AX3" s="84" t="s">
        <v>1924</v>
      </c>
      <c r="AY3" s="84" t="s">
        <v>1925</v>
      </c>
      <c r="AZ3" s="84" t="s">
        <v>1926</v>
      </c>
      <c r="BA3" s="84" t="s">
        <v>1927</v>
      </c>
      <c r="BB3" s="84" t="s">
        <v>1928</v>
      </c>
      <c r="BC3" s="84" t="s">
        <v>1929</v>
      </c>
      <c r="BD3" s="84" t="s">
        <v>1930</v>
      </c>
      <c r="BE3" s="84" t="s">
        <v>1931</v>
      </c>
      <c r="BF3" s="84" t="s">
        <v>1932</v>
      </c>
      <c r="BG3" s="84" t="s">
        <v>1933</v>
      </c>
      <c r="BH3" s="84" t="s">
        <v>1934</v>
      </c>
      <c r="BI3" s="84" t="s">
        <v>1935</v>
      </c>
      <c r="BJ3" s="84" t="s">
        <v>1936</v>
      </c>
      <c r="BK3" s="84" t="s">
        <v>1937</v>
      </c>
      <c r="BL3" s="84" t="s">
        <v>1938</v>
      </c>
      <c r="BM3" s="84" t="s">
        <v>1939</v>
      </c>
      <c r="BN3" s="84" t="s">
        <v>1940</v>
      </c>
      <c r="BO3" s="84" t="s">
        <v>1941</v>
      </c>
      <c r="BP3" s="84" t="s">
        <v>1942</v>
      </c>
      <c r="BQ3" s="84" t="s">
        <v>1943</v>
      </c>
      <c r="BR3" s="84" t="s">
        <v>1944</v>
      </c>
      <c r="BS3" s="84" t="s">
        <v>1945</v>
      </c>
      <c r="BT3" s="84" t="s">
        <v>1946</v>
      </c>
      <c r="BU3" s="84" t="s">
        <v>1947</v>
      </c>
      <c r="BV3" s="84" t="s">
        <v>1948</v>
      </c>
      <c r="BW3" s="84" t="s">
        <v>1949</v>
      </c>
      <c r="BX3" s="84" t="s">
        <v>1950</v>
      </c>
      <c r="BY3" s="84" t="s">
        <v>1951</v>
      </c>
      <c r="BZ3" s="84" t="s">
        <v>1952</v>
      </c>
      <c r="CA3" s="84" t="s">
        <v>1953</v>
      </c>
      <c r="CB3" s="84" t="s">
        <v>1954</v>
      </c>
      <c r="CC3" s="84" t="s">
        <v>1955</v>
      </c>
      <c r="CD3" s="84" t="s">
        <v>1956</v>
      </c>
      <c r="CE3" s="84" t="s">
        <v>1957</v>
      </c>
      <c r="CF3" s="84" t="s">
        <v>1958</v>
      </c>
      <c r="CG3" s="84" t="s">
        <v>1959</v>
      </c>
      <c r="CH3" s="84" t="s">
        <v>1960</v>
      </c>
      <c r="CI3" s="84" t="s">
        <v>1961</v>
      </c>
      <c r="CJ3" s="84" t="s">
        <v>1962</v>
      </c>
      <c r="CK3" s="84" t="s">
        <v>1963</v>
      </c>
      <c r="CL3" s="84" t="s">
        <v>1964</v>
      </c>
      <c r="CM3" s="84" t="s">
        <v>1965</v>
      </c>
      <c r="CN3" s="84" t="s">
        <v>1966</v>
      </c>
      <c r="CO3" s="84" t="s">
        <v>1967</v>
      </c>
      <c r="CP3" s="84" t="s">
        <v>1968</v>
      </c>
      <c r="CQ3" s="84" t="s">
        <v>1969</v>
      </c>
      <c r="CR3" s="84" t="s">
        <v>1970</v>
      </c>
      <c r="CS3" s="84" t="s">
        <v>1971</v>
      </c>
      <c r="CT3" s="84" t="s">
        <v>1972</v>
      </c>
      <c r="CU3" s="84" t="s">
        <v>1973</v>
      </c>
      <c r="CV3" s="84" t="s">
        <v>1974</v>
      </c>
      <c r="CW3" s="84" t="s">
        <v>1975</v>
      </c>
      <c r="CX3" s="84" t="s">
        <v>1976</v>
      </c>
      <c r="CY3" s="84" t="s">
        <v>1977</v>
      </c>
      <c r="CZ3" s="84" t="s">
        <v>1978</v>
      </c>
      <c r="DA3" s="84" t="s">
        <v>1979</v>
      </c>
      <c r="DB3" s="84" t="s">
        <v>1980</v>
      </c>
      <c r="DC3" s="84" t="s">
        <v>1981</v>
      </c>
      <c r="DD3" s="84" t="s">
        <v>2001</v>
      </c>
      <c r="DE3" s="84" t="s">
        <v>2002</v>
      </c>
      <c r="DF3" s="84" t="s">
        <v>2003</v>
      </c>
      <c r="DG3" s="84" t="s">
        <v>2004</v>
      </c>
      <c r="DH3" s="84" t="s">
        <v>2005</v>
      </c>
      <c r="DI3" s="351" t="s">
        <v>2006</v>
      </c>
      <c r="DJ3" s="351" t="s">
        <v>2007</v>
      </c>
      <c r="DK3" s="84" t="s">
        <v>2008</v>
      </c>
      <c r="DL3" s="84" t="s">
        <v>2009</v>
      </c>
      <c r="DM3" s="352" t="s">
        <v>2010</v>
      </c>
      <c r="DN3" s="84" t="s">
        <v>2011</v>
      </c>
      <c r="DO3" s="84" t="s">
        <v>2012</v>
      </c>
      <c r="DP3" s="84" t="s">
        <v>2013</v>
      </c>
      <c r="DQ3" s="84" t="s">
        <v>2014</v>
      </c>
      <c r="DR3" s="84" t="s">
        <v>2015</v>
      </c>
      <c r="DS3" s="84" t="s">
        <v>2016</v>
      </c>
      <c r="DU3" s="353" t="s">
        <v>2017</v>
      </c>
      <c r="DV3" s="353" t="s">
        <v>1986</v>
      </c>
      <c r="DW3" s="353" t="s">
        <v>2018</v>
      </c>
      <c r="DX3" s="353" t="s">
        <v>2019</v>
      </c>
    </row>
    <row r="4" spans="1:128" ht="12.75" customHeight="1" x14ac:dyDescent="0.2">
      <c r="A4" s="87" t="s">
        <v>283</v>
      </c>
      <c r="B4" s="87" t="s">
        <v>1878</v>
      </c>
      <c r="C4" s="85">
        <v>78.692678913696696</v>
      </c>
      <c r="D4" s="85">
        <v>22.7756586874135</v>
      </c>
      <c r="E4" s="85">
        <v>3.5333607607705093</v>
      </c>
      <c r="F4" s="85">
        <v>2.9942987601925855</v>
      </c>
      <c r="G4" s="85">
        <v>0</v>
      </c>
      <c r="H4" s="85">
        <v>0</v>
      </c>
      <c r="I4" s="85">
        <v>0</v>
      </c>
      <c r="J4" s="85">
        <v>0</v>
      </c>
      <c r="K4" s="85">
        <v>1820.8382525856464</v>
      </c>
      <c r="L4" s="85">
        <v>9.4829345352643841</v>
      </c>
      <c r="M4" s="85">
        <v>0</v>
      </c>
      <c r="N4" s="85">
        <v>0</v>
      </c>
      <c r="O4" s="85">
        <v>19.154331079867301</v>
      </c>
      <c r="P4" s="85">
        <v>0</v>
      </c>
      <c r="Q4" s="85">
        <v>0</v>
      </c>
      <c r="R4" s="85">
        <v>0</v>
      </c>
      <c r="S4" s="85">
        <v>0</v>
      </c>
      <c r="T4" s="85">
        <v>0</v>
      </c>
      <c r="U4" s="85">
        <v>0</v>
      </c>
      <c r="V4" s="85">
        <v>0</v>
      </c>
      <c r="W4" s="85">
        <v>0</v>
      </c>
      <c r="X4" s="85">
        <v>0</v>
      </c>
      <c r="Y4" s="85">
        <v>91.524575300214025</v>
      </c>
      <c r="Z4" s="85">
        <v>0</v>
      </c>
      <c r="AA4" s="85">
        <v>0</v>
      </c>
      <c r="AB4" s="85">
        <v>5.5692696273319822</v>
      </c>
      <c r="AC4" s="85">
        <v>0</v>
      </c>
      <c r="AD4" s="85">
        <v>0</v>
      </c>
      <c r="AE4" s="85">
        <v>0</v>
      </c>
      <c r="AF4" s="85">
        <v>525.75574067158709</v>
      </c>
      <c r="AG4" s="85">
        <v>0</v>
      </c>
      <c r="AH4" s="85">
        <v>0</v>
      </c>
      <c r="AI4" s="85">
        <v>0</v>
      </c>
      <c r="AJ4" s="85">
        <v>0</v>
      </c>
      <c r="AK4" s="85">
        <v>0.12864646444982991</v>
      </c>
      <c r="AL4" s="85">
        <v>0</v>
      </c>
      <c r="AM4" s="85">
        <v>0</v>
      </c>
      <c r="AN4" s="85">
        <v>0</v>
      </c>
      <c r="AO4" s="85">
        <v>0</v>
      </c>
      <c r="AP4" s="85">
        <v>0</v>
      </c>
      <c r="AQ4" s="85">
        <v>0</v>
      </c>
      <c r="AR4" s="85">
        <v>0</v>
      </c>
      <c r="AS4" s="85">
        <v>0</v>
      </c>
      <c r="AT4" s="85">
        <v>0</v>
      </c>
      <c r="AU4" s="85">
        <v>0</v>
      </c>
      <c r="AV4" s="85">
        <v>0</v>
      </c>
      <c r="AW4" s="85">
        <v>0</v>
      </c>
      <c r="AX4" s="85">
        <v>0</v>
      </c>
      <c r="AY4" s="85">
        <v>0</v>
      </c>
      <c r="AZ4" s="85">
        <v>0</v>
      </c>
      <c r="BA4" s="85">
        <v>0</v>
      </c>
      <c r="BB4" s="85">
        <v>0</v>
      </c>
      <c r="BC4" s="85">
        <v>0</v>
      </c>
      <c r="BD4" s="85">
        <v>0</v>
      </c>
      <c r="BE4" s="85">
        <v>0</v>
      </c>
      <c r="BF4" s="85">
        <v>0</v>
      </c>
      <c r="BG4" s="85">
        <v>0</v>
      </c>
      <c r="BH4" s="85">
        <v>0</v>
      </c>
      <c r="BI4" s="85">
        <v>2.9679838420918481</v>
      </c>
      <c r="BJ4" s="85">
        <v>0</v>
      </c>
      <c r="BK4" s="85">
        <v>17.417778938220273</v>
      </c>
      <c r="BL4" s="85">
        <v>0.10670964928098908</v>
      </c>
      <c r="BM4" s="85">
        <v>38.894512736257013</v>
      </c>
      <c r="BN4" s="85">
        <v>15.198558147360009</v>
      </c>
      <c r="BO4" s="85">
        <v>0</v>
      </c>
      <c r="BP4" s="85">
        <v>0</v>
      </c>
      <c r="BQ4" s="85">
        <v>0</v>
      </c>
      <c r="BR4" s="85">
        <v>0</v>
      </c>
      <c r="BS4" s="85">
        <v>0</v>
      </c>
      <c r="BT4" s="85">
        <v>10.97114665507763</v>
      </c>
      <c r="BU4" s="85">
        <v>0</v>
      </c>
      <c r="BV4" s="85">
        <v>0</v>
      </c>
      <c r="BW4" s="85">
        <v>0</v>
      </c>
      <c r="BX4" s="85">
        <v>0</v>
      </c>
      <c r="BY4" s="85">
        <v>0</v>
      </c>
      <c r="BZ4" s="85">
        <v>0</v>
      </c>
      <c r="CA4" s="85">
        <v>0</v>
      </c>
      <c r="CB4" s="85">
        <v>0</v>
      </c>
      <c r="CC4" s="85">
        <v>0</v>
      </c>
      <c r="CD4" s="85">
        <v>0</v>
      </c>
      <c r="CE4" s="85">
        <v>0</v>
      </c>
      <c r="CF4" s="85">
        <v>0.29322741086532622</v>
      </c>
      <c r="CG4" s="85">
        <v>0</v>
      </c>
      <c r="CH4" s="85">
        <v>0</v>
      </c>
      <c r="CI4" s="85">
        <v>0</v>
      </c>
      <c r="CJ4" s="85">
        <v>0</v>
      </c>
      <c r="CK4" s="85">
        <v>0</v>
      </c>
      <c r="CL4" s="85">
        <v>0.89436362057851104</v>
      </c>
      <c r="CM4" s="85">
        <v>2.6969471216475616</v>
      </c>
      <c r="CN4" s="85">
        <v>0</v>
      </c>
      <c r="CO4" s="85">
        <v>26.671882523665197</v>
      </c>
      <c r="CP4" s="85">
        <v>45.893788836794457</v>
      </c>
      <c r="CQ4" s="85">
        <v>42.608626977089536</v>
      </c>
      <c r="CR4" s="85">
        <v>7.488303110571886</v>
      </c>
      <c r="CS4" s="85">
        <v>0</v>
      </c>
      <c r="CT4" s="85">
        <v>0.6492795878769384</v>
      </c>
      <c r="CU4" s="85">
        <v>0</v>
      </c>
      <c r="CV4" s="85">
        <v>0</v>
      </c>
      <c r="CW4" s="85">
        <v>31.472211778577414</v>
      </c>
      <c r="CX4" s="85">
        <v>381.32267220912769</v>
      </c>
      <c r="CY4" s="85">
        <v>37.915192967274244</v>
      </c>
      <c r="CZ4" s="85">
        <v>0.31339678518785791</v>
      </c>
      <c r="DA4" s="85">
        <v>52.002629932274594</v>
      </c>
      <c r="DB4" s="85">
        <v>0</v>
      </c>
      <c r="DC4" s="85">
        <v>0</v>
      </c>
      <c r="DD4" s="85">
        <v>3296.2289602162532</v>
      </c>
      <c r="DE4" s="85">
        <v>98.98297903092778</v>
      </c>
      <c r="DF4" s="85">
        <v>3165.8650585433847</v>
      </c>
      <c r="DG4" s="85">
        <v>0</v>
      </c>
      <c r="DH4" s="85">
        <v>0</v>
      </c>
      <c r="DI4" s="85">
        <v>0</v>
      </c>
      <c r="DJ4" s="85">
        <v>29.848418752690012</v>
      </c>
      <c r="DK4" s="85">
        <v>0.72149153404898603</v>
      </c>
      <c r="DL4" s="85">
        <v>3295.4179478610517</v>
      </c>
      <c r="DM4" s="85">
        <v>6591.6469080773049</v>
      </c>
      <c r="DN4" s="85">
        <v>2288.3694000179858</v>
      </c>
      <c r="DO4" s="85">
        <v>5583.787347879037</v>
      </c>
      <c r="DP4" s="85">
        <v>8880.0163080952898</v>
      </c>
      <c r="DQ4" s="85">
        <v>-4993.2870224773342</v>
      </c>
      <c r="DR4" s="85">
        <v>590.50032540170287</v>
      </c>
      <c r="DS4" s="85">
        <v>3886.7292856179552</v>
      </c>
      <c r="DU4" s="90">
        <f>-DQ4/DM4</f>
        <v>0.75751736889283849</v>
      </c>
      <c r="DV4" s="90">
        <f>1-DU4</f>
        <v>0.24248263110716151</v>
      </c>
      <c r="DW4" s="90">
        <f>DF4/DF$109</f>
        <v>9.7892313034643949E-3</v>
      </c>
      <c r="DX4" s="90">
        <f>INDEX(C$120:DD$120,A4)</f>
        <v>0.18494480958923737</v>
      </c>
    </row>
    <row r="5" spans="1:128" ht="12.75" customHeight="1" x14ac:dyDescent="0.2">
      <c r="A5" s="87" t="s">
        <v>284</v>
      </c>
      <c r="B5" s="87" t="s">
        <v>1879</v>
      </c>
      <c r="C5" s="85">
        <v>48.330532889688094</v>
      </c>
      <c r="D5" s="85">
        <v>38.001448248583245</v>
      </c>
      <c r="E5" s="85">
        <v>7.6035689980059749</v>
      </c>
      <c r="F5" s="85">
        <v>4.7249970113289207E-2</v>
      </c>
      <c r="G5" s="85">
        <v>0</v>
      </c>
      <c r="H5" s="85">
        <v>0</v>
      </c>
      <c r="I5" s="85">
        <v>0</v>
      </c>
      <c r="J5" s="85">
        <v>0</v>
      </c>
      <c r="K5" s="85">
        <v>539.70262571104024</v>
      </c>
      <c r="L5" s="85">
        <v>0</v>
      </c>
      <c r="M5" s="85">
        <v>0</v>
      </c>
      <c r="N5" s="85">
        <v>0</v>
      </c>
      <c r="O5" s="85">
        <v>2.0357356634171193</v>
      </c>
      <c r="P5" s="85">
        <v>3.0057288916414911E-2</v>
      </c>
      <c r="Q5" s="85">
        <v>0</v>
      </c>
      <c r="R5" s="85">
        <v>0</v>
      </c>
      <c r="S5" s="85">
        <v>0</v>
      </c>
      <c r="T5" s="85">
        <v>0</v>
      </c>
      <c r="U5" s="85">
        <v>0</v>
      </c>
      <c r="V5" s="85">
        <v>0</v>
      </c>
      <c r="W5" s="85">
        <v>0</v>
      </c>
      <c r="X5" s="85">
        <v>0</v>
      </c>
      <c r="Y5" s="85">
        <v>0</v>
      </c>
      <c r="Z5" s="85">
        <v>0</v>
      </c>
      <c r="AA5" s="85">
        <v>0</v>
      </c>
      <c r="AB5" s="85">
        <v>0</v>
      </c>
      <c r="AC5" s="85">
        <v>0</v>
      </c>
      <c r="AD5" s="85">
        <v>0</v>
      </c>
      <c r="AE5" s="85">
        <v>0</v>
      </c>
      <c r="AF5" s="85">
        <v>0</v>
      </c>
      <c r="AG5" s="85">
        <v>0</v>
      </c>
      <c r="AH5" s="85">
        <v>0</v>
      </c>
      <c r="AI5" s="85">
        <v>0</v>
      </c>
      <c r="AJ5" s="85">
        <v>0</v>
      </c>
      <c r="AK5" s="85">
        <v>0</v>
      </c>
      <c r="AL5" s="85">
        <v>0</v>
      </c>
      <c r="AM5" s="85">
        <v>0</v>
      </c>
      <c r="AN5" s="85">
        <v>0</v>
      </c>
      <c r="AO5" s="85">
        <v>0</v>
      </c>
      <c r="AP5" s="85">
        <v>0</v>
      </c>
      <c r="AQ5" s="85">
        <v>0</v>
      </c>
      <c r="AR5" s="85">
        <v>0</v>
      </c>
      <c r="AS5" s="85">
        <v>0</v>
      </c>
      <c r="AT5" s="85">
        <v>0</v>
      </c>
      <c r="AU5" s="85">
        <v>0</v>
      </c>
      <c r="AV5" s="85">
        <v>0</v>
      </c>
      <c r="AW5" s="85">
        <v>0</v>
      </c>
      <c r="AX5" s="85">
        <v>0</v>
      </c>
      <c r="AY5" s="85">
        <v>0</v>
      </c>
      <c r="AZ5" s="85">
        <v>0</v>
      </c>
      <c r="BA5" s="85">
        <v>0</v>
      </c>
      <c r="BB5" s="85">
        <v>0</v>
      </c>
      <c r="BC5" s="85">
        <v>0</v>
      </c>
      <c r="BD5" s="85">
        <v>0</v>
      </c>
      <c r="BE5" s="85">
        <v>0</v>
      </c>
      <c r="BF5" s="85">
        <v>0</v>
      </c>
      <c r="BG5" s="85">
        <v>0</v>
      </c>
      <c r="BH5" s="85">
        <v>0</v>
      </c>
      <c r="BI5" s="85">
        <v>0</v>
      </c>
      <c r="BJ5" s="85">
        <v>0</v>
      </c>
      <c r="BK5" s="85">
        <v>0</v>
      </c>
      <c r="BL5" s="85">
        <v>0</v>
      </c>
      <c r="BM5" s="85">
        <v>0</v>
      </c>
      <c r="BN5" s="85">
        <v>0</v>
      </c>
      <c r="BO5" s="85">
        <v>0</v>
      </c>
      <c r="BP5" s="85">
        <v>0</v>
      </c>
      <c r="BQ5" s="85">
        <v>0</v>
      </c>
      <c r="BR5" s="85">
        <v>0</v>
      </c>
      <c r="BS5" s="85">
        <v>0</v>
      </c>
      <c r="BT5" s="85">
        <v>0</v>
      </c>
      <c r="BU5" s="85">
        <v>0</v>
      </c>
      <c r="BV5" s="85">
        <v>0</v>
      </c>
      <c r="BW5" s="85">
        <v>0</v>
      </c>
      <c r="BX5" s="85">
        <v>0</v>
      </c>
      <c r="BY5" s="85">
        <v>0</v>
      </c>
      <c r="BZ5" s="85">
        <v>0</v>
      </c>
      <c r="CA5" s="85">
        <v>0</v>
      </c>
      <c r="CB5" s="85">
        <v>0</v>
      </c>
      <c r="CC5" s="85">
        <v>0</v>
      </c>
      <c r="CD5" s="85">
        <v>0</v>
      </c>
      <c r="CE5" s="85">
        <v>0</v>
      </c>
      <c r="CF5" s="85">
        <v>3.4326158840506694E-2</v>
      </c>
      <c r="CG5" s="85">
        <v>0</v>
      </c>
      <c r="CH5" s="85">
        <v>0</v>
      </c>
      <c r="CI5" s="85">
        <v>0</v>
      </c>
      <c r="CJ5" s="85">
        <v>0</v>
      </c>
      <c r="CK5" s="85">
        <v>0</v>
      </c>
      <c r="CL5" s="85">
        <v>0.11519245235841286</v>
      </c>
      <c r="CM5" s="85">
        <v>7.6086893445367482E-2</v>
      </c>
      <c r="CN5" s="85">
        <v>6.2486454059502723</v>
      </c>
      <c r="CO5" s="85">
        <v>3.8354043990235072</v>
      </c>
      <c r="CP5" s="85">
        <v>7.5056708389064912</v>
      </c>
      <c r="CQ5" s="85">
        <v>8.1348464438781569</v>
      </c>
      <c r="CR5" s="85">
        <v>0</v>
      </c>
      <c r="CS5" s="85">
        <v>0</v>
      </c>
      <c r="CT5" s="85">
        <v>0</v>
      </c>
      <c r="CU5" s="85">
        <v>0</v>
      </c>
      <c r="CV5" s="85">
        <v>0</v>
      </c>
      <c r="CW5" s="85">
        <v>0</v>
      </c>
      <c r="CX5" s="85">
        <v>104.17197563259266</v>
      </c>
      <c r="CY5" s="85">
        <v>6.6583169284826695</v>
      </c>
      <c r="CZ5" s="85">
        <v>0</v>
      </c>
      <c r="DA5" s="85">
        <v>2.0662800213794617</v>
      </c>
      <c r="DB5" s="85">
        <v>0</v>
      </c>
      <c r="DC5" s="85">
        <v>0</v>
      </c>
      <c r="DD5" s="85">
        <v>774.59796394462182</v>
      </c>
      <c r="DE5" s="85">
        <v>0</v>
      </c>
      <c r="DF5" s="85">
        <v>262.80696189501589</v>
      </c>
      <c r="DG5" s="85">
        <v>0</v>
      </c>
      <c r="DH5" s="85">
        <v>0</v>
      </c>
      <c r="DI5" s="85">
        <v>0</v>
      </c>
      <c r="DJ5" s="85">
        <v>104.23722731334576</v>
      </c>
      <c r="DK5" s="85">
        <v>-0.97846339723104292</v>
      </c>
      <c r="DL5" s="85">
        <v>366.06572581113062</v>
      </c>
      <c r="DM5" s="85">
        <v>1140.6636897557523</v>
      </c>
      <c r="DN5" s="85">
        <v>257.42691021401743</v>
      </c>
      <c r="DO5" s="85">
        <v>623.49263602514804</v>
      </c>
      <c r="DP5" s="85">
        <v>1398.0905999697698</v>
      </c>
      <c r="DQ5" s="85">
        <v>-1063.4658936025742</v>
      </c>
      <c r="DR5" s="85">
        <v>-439.97325757742612</v>
      </c>
      <c r="DS5" s="85">
        <v>334.62470636719559</v>
      </c>
      <c r="DU5" s="90">
        <f t="shared" ref="DU5:DU35" si="0">-DQ5/DM5</f>
        <v>0.9323220359809048</v>
      </c>
      <c r="DV5" s="90">
        <f t="shared" ref="DV5:DV68" si="1">1-DU5</f>
        <v>6.7677964019095205E-2</v>
      </c>
      <c r="DW5" s="90">
        <f t="shared" ref="DW5:DW68" si="2">DF5/DF$109</f>
        <v>8.1263038397939608E-4</v>
      </c>
      <c r="DX5" s="90">
        <f t="shared" ref="DX5:DX68" si="3">INDEX(C$120:DD$120,A5)</f>
        <v>0.10414231887340927</v>
      </c>
    </row>
    <row r="6" spans="1:128" ht="12.75" customHeight="1" x14ac:dyDescent="0.2">
      <c r="A6" s="87" t="s">
        <v>113</v>
      </c>
      <c r="B6" s="87" t="s">
        <v>1442</v>
      </c>
      <c r="C6" s="85">
        <v>218.45295281372137</v>
      </c>
      <c r="D6" s="85">
        <v>28.618931491272594</v>
      </c>
      <c r="E6" s="85">
        <v>0</v>
      </c>
      <c r="F6" s="85">
        <v>0</v>
      </c>
      <c r="G6" s="85">
        <v>0</v>
      </c>
      <c r="H6" s="85">
        <v>0</v>
      </c>
      <c r="I6" s="85">
        <v>0</v>
      </c>
      <c r="J6" s="85">
        <v>0</v>
      </c>
      <c r="K6" s="85">
        <v>0</v>
      </c>
      <c r="L6" s="85">
        <v>0</v>
      </c>
      <c r="M6" s="85">
        <v>0</v>
      </c>
      <c r="N6" s="85">
        <v>0</v>
      </c>
      <c r="O6" s="85">
        <v>0</v>
      </c>
      <c r="P6" s="85">
        <v>0</v>
      </c>
      <c r="Q6" s="85">
        <v>0</v>
      </c>
      <c r="R6" s="85">
        <v>0</v>
      </c>
      <c r="S6" s="85">
        <v>0</v>
      </c>
      <c r="T6" s="85">
        <v>0</v>
      </c>
      <c r="U6" s="85">
        <v>0</v>
      </c>
      <c r="V6" s="85">
        <v>0</v>
      </c>
      <c r="W6" s="85">
        <v>0</v>
      </c>
      <c r="X6" s="85">
        <v>0</v>
      </c>
      <c r="Y6" s="85">
        <v>0</v>
      </c>
      <c r="Z6" s="85">
        <v>0</v>
      </c>
      <c r="AA6" s="85">
        <v>0</v>
      </c>
      <c r="AB6" s="85">
        <v>0</v>
      </c>
      <c r="AC6" s="85">
        <v>0</v>
      </c>
      <c r="AD6" s="85">
        <v>0</v>
      </c>
      <c r="AE6" s="85">
        <v>0</v>
      </c>
      <c r="AF6" s="85">
        <v>0</v>
      </c>
      <c r="AG6" s="85">
        <v>0</v>
      </c>
      <c r="AH6" s="85">
        <v>0</v>
      </c>
      <c r="AI6" s="85">
        <v>0</v>
      </c>
      <c r="AJ6" s="85">
        <v>0</v>
      </c>
      <c r="AK6" s="85">
        <v>0</v>
      </c>
      <c r="AL6" s="85">
        <v>0</v>
      </c>
      <c r="AM6" s="85">
        <v>0</v>
      </c>
      <c r="AN6" s="85">
        <v>0</v>
      </c>
      <c r="AO6" s="85">
        <v>0</v>
      </c>
      <c r="AP6" s="85">
        <v>0</v>
      </c>
      <c r="AQ6" s="85">
        <v>0</v>
      </c>
      <c r="AR6" s="85">
        <v>0</v>
      </c>
      <c r="AS6" s="85">
        <v>0</v>
      </c>
      <c r="AT6" s="85">
        <v>0</v>
      </c>
      <c r="AU6" s="85">
        <v>0</v>
      </c>
      <c r="AV6" s="85">
        <v>0</v>
      </c>
      <c r="AW6" s="85">
        <v>0</v>
      </c>
      <c r="AX6" s="85">
        <v>0</v>
      </c>
      <c r="AY6" s="85">
        <v>0</v>
      </c>
      <c r="AZ6" s="85">
        <v>0</v>
      </c>
      <c r="BA6" s="85">
        <v>0</v>
      </c>
      <c r="BB6" s="85">
        <v>0</v>
      </c>
      <c r="BC6" s="85">
        <v>0</v>
      </c>
      <c r="BD6" s="85">
        <v>0</v>
      </c>
      <c r="BE6" s="85">
        <v>0</v>
      </c>
      <c r="BF6" s="85">
        <v>0</v>
      </c>
      <c r="BG6" s="85">
        <v>0</v>
      </c>
      <c r="BH6" s="85">
        <v>0</v>
      </c>
      <c r="BI6" s="85">
        <v>0</v>
      </c>
      <c r="BJ6" s="85">
        <v>0</v>
      </c>
      <c r="BK6" s="85">
        <v>0</v>
      </c>
      <c r="BL6" s="85">
        <v>0</v>
      </c>
      <c r="BM6" s="85">
        <v>0</v>
      </c>
      <c r="BN6" s="85">
        <v>0</v>
      </c>
      <c r="BO6" s="85">
        <v>0</v>
      </c>
      <c r="BP6" s="85">
        <v>0</v>
      </c>
      <c r="BQ6" s="85">
        <v>0</v>
      </c>
      <c r="BR6" s="85">
        <v>0</v>
      </c>
      <c r="BS6" s="85">
        <v>0</v>
      </c>
      <c r="BT6" s="85">
        <v>0</v>
      </c>
      <c r="BU6" s="85">
        <v>0</v>
      </c>
      <c r="BV6" s="85">
        <v>0</v>
      </c>
      <c r="BW6" s="85">
        <v>0</v>
      </c>
      <c r="BX6" s="85">
        <v>0</v>
      </c>
      <c r="BY6" s="85">
        <v>0</v>
      </c>
      <c r="BZ6" s="85">
        <v>0</v>
      </c>
      <c r="CA6" s="85">
        <v>0</v>
      </c>
      <c r="CB6" s="85">
        <v>0</v>
      </c>
      <c r="CC6" s="85">
        <v>0</v>
      </c>
      <c r="CD6" s="85">
        <v>0</v>
      </c>
      <c r="CE6" s="85">
        <v>0</v>
      </c>
      <c r="CF6" s="85">
        <v>0</v>
      </c>
      <c r="CG6" s="85">
        <v>0</v>
      </c>
      <c r="CH6" s="85">
        <v>0</v>
      </c>
      <c r="CI6" s="85">
        <v>0</v>
      </c>
      <c r="CJ6" s="85">
        <v>0</v>
      </c>
      <c r="CK6" s="85">
        <v>0</v>
      </c>
      <c r="CL6" s="85">
        <v>0</v>
      </c>
      <c r="CM6" s="85">
        <v>11.66741048060935</v>
      </c>
      <c r="CN6" s="85">
        <v>0</v>
      </c>
      <c r="CO6" s="85">
        <v>0</v>
      </c>
      <c r="CP6" s="85">
        <v>0</v>
      </c>
      <c r="CQ6" s="85">
        <v>0</v>
      </c>
      <c r="CR6" s="85">
        <v>0</v>
      </c>
      <c r="CS6" s="85">
        <v>0</v>
      </c>
      <c r="CT6" s="85">
        <v>0</v>
      </c>
      <c r="CU6" s="85">
        <v>0</v>
      </c>
      <c r="CV6" s="85">
        <v>0</v>
      </c>
      <c r="CW6" s="85">
        <v>19.88922548954999</v>
      </c>
      <c r="CX6" s="85">
        <v>0</v>
      </c>
      <c r="CY6" s="85">
        <v>0</v>
      </c>
      <c r="CZ6" s="85">
        <v>0</v>
      </c>
      <c r="DA6" s="85">
        <v>0</v>
      </c>
      <c r="DB6" s="85">
        <v>0</v>
      </c>
      <c r="DC6" s="85">
        <v>0</v>
      </c>
      <c r="DD6" s="85">
        <v>278.62852027515328</v>
      </c>
      <c r="DE6" s="85">
        <v>0</v>
      </c>
      <c r="DF6" s="85">
        <v>393.00449281842981</v>
      </c>
      <c r="DG6" s="85">
        <v>0</v>
      </c>
      <c r="DH6" s="85">
        <v>0</v>
      </c>
      <c r="DI6" s="85">
        <v>0</v>
      </c>
      <c r="DJ6" s="85">
        <v>0</v>
      </c>
      <c r="DK6" s="85">
        <v>0</v>
      </c>
      <c r="DL6" s="85">
        <v>393.00449281842981</v>
      </c>
      <c r="DM6" s="85">
        <v>671.63301309358303</v>
      </c>
      <c r="DN6" s="85">
        <v>185.45432945678948</v>
      </c>
      <c r="DO6" s="85">
        <v>578.45882227521929</v>
      </c>
      <c r="DP6" s="85">
        <v>857.08734255037257</v>
      </c>
      <c r="DQ6" s="85">
        <v>-487.32628060346985</v>
      </c>
      <c r="DR6" s="85">
        <v>91.132541671749436</v>
      </c>
      <c r="DS6" s="85">
        <v>369.76106194690266</v>
      </c>
      <c r="DU6" s="90">
        <f t="shared" si="0"/>
        <v>0.725584167399418</v>
      </c>
      <c r="DV6" s="90">
        <f t="shared" si="1"/>
        <v>0.274415832600582</v>
      </c>
      <c r="DW6" s="90">
        <f t="shared" si="2"/>
        <v>1.2152166350610106E-3</v>
      </c>
      <c r="DX6" s="90">
        <f t="shared" si="3"/>
        <v>0.55418916411353247</v>
      </c>
    </row>
    <row r="7" spans="1:128" ht="12.75" customHeight="1" x14ac:dyDescent="0.2">
      <c r="A7" s="87" t="s">
        <v>114</v>
      </c>
      <c r="B7" s="87" t="s">
        <v>1880</v>
      </c>
      <c r="C7" s="85">
        <v>0.34336614273402499</v>
      </c>
      <c r="D7" s="85">
        <v>0</v>
      </c>
      <c r="E7" s="85">
        <v>0</v>
      </c>
      <c r="F7" s="85">
        <v>119.00890118277115</v>
      </c>
      <c r="G7" s="85">
        <v>3.0365751364848453E-2</v>
      </c>
      <c r="H7" s="85">
        <v>0</v>
      </c>
      <c r="I7" s="85">
        <v>4.0987962191304074E-3</v>
      </c>
      <c r="J7" s="85">
        <v>0</v>
      </c>
      <c r="K7" s="85">
        <v>60.398143030934335</v>
      </c>
      <c r="L7" s="85">
        <v>0</v>
      </c>
      <c r="M7" s="85">
        <v>0</v>
      </c>
      <c r="N7" s="85">
        <v>0</v>
      </c>
      <c r="O7" s="85">
        <v>0</v>
      </c>
      <c r="P7" s="85">
        <v>0</v>
      </c>
      <c r="Q7" s="85">
        <v>279.54006742655707</v>
      </c>
      <c r="R7" s="85">
        <v>0</v>
      </c>
      <c r="S7" s="85">
        <v>6.3976602444325214E-3</v>
      </c>
      <c r="T7" s="85">
        <v>0</v>
      </c>
      <c r="U7" s="85">
        <v>0</v>
      </c>
      <c r="V7" s="85">
        <v>0</v>
      </c>
      <c r="W7" s="85">
        <v>13.418308700348595</v>
      </c>
      <c r="X7" s="85">
        <v>0</v>
      </c>
      <c r="Y7" s="85">
        <v>0</v>
      </c>
      <c r="Z7" s="85">
        <v>0</v>
      </c>
      <c r="AA7" s="85">
        <v>0</v>
      </c>
      <c r="AB7" s="85">
        <v>3.0645583948727064</v>
      </c>
      <c r="AC7" s="85">
        <v>0</v>
      </c>
      <c r="AD7" s="85">
        <v>0</v>
      </c>
      <c r="AE7" s="85">
        <v>0</v>
      </c>
      <c r="AF7" s="85">
        <v>0</v>
      </c>
      <c r="AG7" s="85">
        <v>0</v>
      </c>
      <c r="AH7" s="85">
        <v>0</v>
      </c>
      <c r="AI7" s="85">
        <v>0</v>
      </c>
      <c r="AJ7" s="85">
        <v>0</v>
      </c>
      <c r="AK7" s="85">
        <v>0</v>
      </c>
      <c r="AL7" s="85">
        <v>0</v>
      </c>
      <c r="AM7" s="85">
        <v>0</v>
      </c>
      <c r="AN7" s="85">
        <v>0</v>
      </c>
      <c r="AO7" s="85">
        <v>0</v>
      </c>
      <c r="AP7" s="85">
        <v>0</v>
      </c>
      <c r="AQ7" s="85">
        <v>0</v>
      </c>
      <c r="AR7" s="85">
        <v>0</v>
      </c>
      <c r="AS7" s="85">
        <v>0</v>
      </c>
      <c r="AT7" s="85">
        <v>0</v>
      </c>
      <c r="AU7" s="85">
        <v>0</v>
      </c>
      <c r="AV7" s="85">
        <v>0</v>
      </c>
      <c r="AW7" s="85">
        <v>0</v>
      </c>
      <c r="AX7" s="85">
        <v>0</v>
      </c>
      <c r="AY7" s="85">
        <v>0</v>
      </c>
      <c r="AZ7" s="85">
        <v>0</v>
      </c>
      <c r="BA7" s="85">
        <v>0</v>
      </c>
      <c r="BB7" s="85">
        <v>0</v>
      </c>
      <c r="BC7" s="85">
        <v>0</v>
      </c>
      <c r="BD7" s="85">
        <v>0</v>
      </c>
      <c r="BE7" s="85">
        <v>0</v>
      </c>
      <c r="BF7" s="85">
        <v>3.4307836390028256E-5</v>
      </c>
      <c r="BG7" s="85">
        <v>0</v>
      </c>
      <c r="BH7" s="85">
        <v>0</v>
      </c>
      <c r="BI7" s="85">
        <v>3.9989526854441598E-2</v>
      </c>
      <c r="BJ7" s="85">
        <v>0</v>
      </c>
      <c r="BK7" s="85">
        <v>0.20218897275536088</v>
      </c>
      <c r="BL7" s="85">
        <v>0.20394887716191384</v>
      </c>
      <c r="BM7" s="85">
        <v>0.84360807580574348</v>
      </c>
      <c r="BN7" s="85">
        <v>0.27226250928998846</v>
      </c>
      <c r="BO7" s="85">
        <v>0</v>
      </c>
      <c r="BP7" s="85">
        <v>0</v>
      </c>
      <c r="BQ7" s="85">
        <v>0</v>
      </c>
      <c r="BR7" s="85">
        <v>0</v>
      </c>
      <c r="BS7" s="85">
        <v>0</v>
      </c>
      <c r="BT7" s="85">
        <v>0</v>
      </c>
      <c r="BU7" s="85">
        <v>0</v>
      </c>
      <c r="BV7" s="85">
        <v>0</v>
      </c>
      <c r="BW7" s="85">
        <v>0</v>
      </c>
      <c r="BX7" s="85">
        <v>0</v>
      </c>
      <c r="BY7" s="85">
        <v>0</v>
      </c>
      <c r="BZ7" s="85">
        <v>0</v>
      </c>
      <c r="CA7" s="85">
        <v>0</v>
      </c>
      <c r="CB7" s="85">
        <v>0</v>
      </c>
      <c r="CC7" s="85">
        <v>0</v>
      </c>
      <c r="CD7" s="85">
        <v>0</v>
      </c>
      <c r="CE7" s="85">
        <v>0</v>
      </c>
      <c r="CF7" s="85">
        <v>0</v>
      </c>
      <c r="CG7" s="85">
        <v>0</v>
      </c>
      <c r="CH7" s="85">
        <v>0</v>
      </c>
      <c r="CI7" s="85">
        <v>0</v>
      </c>
      <c r="CJ7" s="85">
        <v>0</v>
      </c>
      <c r="CK7" s="85">
        <v>0</v>
      </c>
      <c r="CL7" s="85">
        <v>7.6146444820097026E-2</v>
      </c>
      <c r="CM7" s="85">
        <v>0</v>
      </c>
      <c r="CN7" s="85">
        <v>0</v>
      </c>
      <c r="CO7" s="85">
        <v>0.23759218804049956</v>
      </c>
      <c r="CP7" s="85">
        <v>1.7225708840148091</v>
      </c>
      <c r="CQ7" s="85">
        <v>1.7685396782186849</v>
      </c>
      <c r="CR7" s="85">
        <v>0</v>
      </c>
      <c r="CS7" s="85">
        <v>0</v>
      </c>
      <c r="CT7" s="85">
        <v>0</v>
      </c>
      <c r="CU7" s="85">
        <v>0</v>
      </c>
      <c r="CV7" s="85">
        <v>0</v>
      </c>
      <c r="CW7" s="85">
        <v>0</v>
      </c>
      <c r="CX7" s="85">
        <v>29.065742858614684</v>
      </c>
      <c r="CY7" s="85">
        <v>3.1268617233246712</v>
      </c>
      <c r="CZ7" s="85">
        <v>0</v>
      </c>
      <c r="DA7" s="85">
        <v>1.0627574642415472</v>
      </c>
      <c r="DB7" s="85">
        <v>0</v>
      </c>
      <c r="DC7" s="85">
        <v>0</v>
      </c>
      <c r="DD7" s="85">
        <v>514.43645059702521</v>
      </c>
      <c r="DE7" s="85">
        <v>6.9974323041428921</v>
      </c>
      <c r="DF7" s="85">
        <v>232.03357118195598</v>
      </c>
      <c r="DG7" s="85">
        <v>0</v>
      </c>
      <c r="DH7" s="85">
        <v>0</v>
      </c>
      <c r="DI7" s="85">
        <v>0</v>
      </c>
      <c r="DJ7" s="85">
        <v>0</v>
      </c>
      <c r="DK7" s="85">
        <v>542.98044414120761</v>
      </c>
      <c r="DL7" s="85">
        <v>782.01144762730655</v>
      </c>
      <c r="DM7" s="85">
        <v>1296.4478982243318</v>
      </c>
      <c r="DN7" s="85">
        <v>932.03747691296815</v>
      </c>
      <c r="DO7" s="85">
        <v>1714.0489245402746</v>
      </c>
      <c r="DP7" s="85">
        <v>2228.4853751372998</v>
      </c>
      <c r="DQ7" s="85">
        <v>-463.42641071738319</v>
      </c>
      <c r="DR7" s="85">
        <v>1250.6225138228915</v>
      </c>
      <c r="DS7" s="85">
        <v>1765.0589644199167</v>
      </c>
      <c r="DU7" s="90">
        <f t="shared" si="0"/>
        <v>0.35745856918130764</v>
      </c>
      <c r="DV7" s="90">
        <f t="shared" si="1"/>
        <v>0.64254143081869231</v>
      </c>
      <c r="DW7" s="90">
        <f t="shared" si="2"/>
        <v>7.1747539976139193E-4</v>
      </c>
      <c r="DX7" s="90">
        <f t="shared" si="3"/>
        <v>0.19607920685026853</v>
      </c>
    </row>
    <row r="8" spans="1:128" ht="12.75" customHeight="1" x14ac:dyDescent="0.2">
      <c r="A8" s="87" t="s">
        <v>115</v>
      </c>
      <c r="B8" s="87" t="s">
        <v>1881</v>
      </c>
      <c r="C8" s="85">
        <v>0</v>
      </c>
      <c r="D8" s="85">
        <v>0</v>
      </c>
      <c r="E8" s="85">
        <v>0</v>
      </c>
      <c r="F8" s="85">
        <v>0</v>
      </c>
      <c r="G8" s="85">
        <v>4.8740475122977198</v>
      </c>
      <c r="H8" s="85">
        <v>0</v>
      </c>
      <c r="I8" s="85">
        <v>0</v>
      </c>
      <c r="J8" s="85">
        <v>0</v>
      </c>
      <c r="K8" s="85">
        <v>1171.3984625650082</v>
      </c>
      <c r="L8" s="85">
        <v>0</v>
      </c>
      <c r="M8" s="85">
        <v>0</v>
      </c>
      <c r="N8" s="85">
        <v>0</v>
      </c>
      <c r="O8" s="85">
        <v>0</v>
      </c>
      <c r="P8" s="85">
        <v>0</v>
      </c>
      <c r="Q8" s="85">
        <v>0</v>
      </c>
      <c r="R8" s="85">
        <v>0</v>
      </c>
      <c r="S8" s="85">
        <v>0</v>
      </c>
      <c r="T8" s="85">
        <v>0</v>
      </c>
      <c r="U8" s="85">
        <v>0</v>
      </c>
      <c r="V8" s="85">
        <v>0</v>
      </c>
      <c r="W8" s="85">
        <v>0</v>
      </c>
      <c r="X8" s="85">
        <v>0</v>
      </c>
      <c r="Y8" s="85">
        <v>0</v>
      </c>
      <c r="Z8" s="85">
        <v>0</v>
      </c>
      <c r="AA8" s="85">
        <v>0</v>
      </c>
      <c r="AB8" s="85">
        <v>0</v>
      </c>
      <c r="AC8" s="85">
        <v>0</v>
      </c>
      <c r="AD8" s="85">
        <v>0</v>
      </c>
      <c r="AE8" s="85">
        <v>0</v>
      </c>
      <c r="AF8" s="85">
        <v>0</v>
      </c>
      <c r="AG8" s="85">
        <v>0</v>
      </c>
      <c r="AH8" s="85">
        <v>0</v>
      </c>
      <c r="AI8" s="85">
        <v>0</v>
      </c>
      <c r="AJ8" s="85">
        <v>0</v>
      </c>
      <c r="AK8" s="85">
        <v>0</v>
      </c>
      <c r="AL8" s="85">
        <v>0</v>
      </c>
      <c r="AM8" s="85">
        <v>0</v>
      </c>
      <c r="AN8" s="85">
        <v>0</v>
      </c>
      <c r="AO8" s="85">
        <v>0</v>
      </c>
      <c r="AP8" s="85">
        <v>0</v>
      </c>
      <c r="AQ8" s="85">
        <v>0</v>
      </c>
      <c r="AR8" s="85">
        <v>0</v>
      </c>
      <c r="AS8" s="85">
        <v>0</v>
      </c>
      <c r="AT8" s="85">
        <v>0</v>
      </c>
      <c r="AU8" s="85">
        <v>0</v>
      </c>
      <c r="AV8" s="85">
        <v>0</v>
      </c>
      <c r="AW8" s="85">
        <v>0</v>
      </c>
      <c r="AX8" s="85">
        <v>0</v>
      </c>
      <c r="AY8" s="85">
        <v>0</v>
      </c>
      <c r="AZ8" s="85">
        <v>0</v>
      </c>
      <c r="BA8" s="85">
        <v>0</v>
      </c>
      <c r="BB8" s="85">
        <v>0</v>
      </c>
      <c r="BC8" s="85">
        <v>0</v>
      </c>
      <c r="BD8" s="85">
        <v>0</v>
      </c>
      <c r="BE8" s="85">
        <v>0</v>
      </c>
      <c r="BF8" s="85">
        <v>0</v>
      </c>
      <c r="BG8" s="85">
        <v>0</v>
      </c>
      <c r="BH8" s="85">
        <v>0</v>
      </c>
      <c r="BI8" s="85">
        <v>7.1947954696659405E-2</v>
      </c>
      <c r="BJ8" s="85">
        <v>0</v>
      </c>
      <c r="BK8" s="85">
        <v>0</v>
      </c>
      <c r="BL8" s="85">
        <v>0</v>
      </c>
      <c r="BM8" s="85">
        <v>0</v>
      </c>
      <c r="BN8" s="85">
        <v>0</v>
      </c>
      <c r="BO8" s="85">
        <v>0</v>
      </c>
      <c r="BP8" s="85">
        <v>0</v>
      </c>
      <c r="BQ8" s="85">
        <v>0</v>
      </c>
      <c r="BR8" s="85">
        <v>0</v>
      </c>
      <c r="BS8" s="85">
        <v>0</v>
      </c>
      <c r="BT8" s="85">
        <v>0</v>
      </c>
      <c r="BU8" s="85">
        <v>0</v>
      </c>
      <c r="BV8" s="85">
        <v>0</v>
      </c>
      <c r="BW8" s="85">
        <v>0</v>
      </c>
      <c r="BX8" s="85">
        <v>0</v>
      </c>
      <c r="BY8" s="85">
        <v>0</v>
      </c>
      <c r="BZ8" s="85">
        <v>0</v>
      </c>
      <c r="CA8" s="85">
        <v>0</v>
      </c>
      <c r="CB8" s="85">
        <v>0</v>
      </c>
      <c r="CC8" s="85">
        <v>0</v>
      </c>
      <c r="CD8" s="85">
        <v>0</v>
      </c>
      <c r="CE8" s="85">
        <v>0</v>
      </c>
      <c r="CF8" s="85">
        <v>3.8605789192698317E-2</v>
      </c>
      <c r="CG8" s="85">
        <v>0</v>
      </c>
      <c r="CH8" s="85">
        <v>0</v>
      </c>
      <c r="CI8" s="85">
        <v>0</v>
      </c>
      <c r="CJ8" s="85">
        <v>0</v>
      </c>
      <c r="CK8" s="85">
        <v>0</v>
      </c>
      <c r="CL8" s="85">
        <v>0.16754758148690885</v>
      </c>
      <c r="CM8" s="85">
        <v>0</v>
      </c>
      <c r="CN8" s="85">
        <v>0</v>
      </c>
      <c r="CO8" s="85">
        <v>7.7239940936669456</v>
      </c>
      <c r="CP8" s="85">
        <v>15.331912416749317</v>
      </c>
      <c r="CQ8" s="85">
        <v>17.105362794931892</v>
      </c>
      <c r="CR8" s="85">
        <v>0</v>
      </c>
      <c r="CS8" s="85">
        <v>0</v>
      </c>
      <c r="CT8" s="85">
        <v>0</v>
      </c>
      <c r="CU8" s="85">
        <v>0</v>
      </c>
      <c r="CV8" s="85">
        <v>0</v>
      </c>
      <c r="CW8" s="85">
        <v>0.25456836693697571</v>
      </c>
      <c r="CX8" s="85">
        <v>195.75373312709334</v>
      </c>
      <c r="CY8" s="85">
        <v>15.343255804997835</v>
      </c>
      <c r="CZ8" s="85">
        <v>0</v>
      </c>
      <c r="DA8" s="85">
        <v>4.970545176098125</v>
      </c>
      <c r="DB8" s="85">
        <v>0</v>
      </c>
      <c r="DC8" s="85">
        <v>0</v>
      </c>
      <c r="DD8" s="85">
        <v>1433.0339831831564</v>
      </c>
      <c r="DE8" s="85">
        <v>30.071968844206808</v>
      </c>
      <c r="DF8" s="85">
        <v>420.75800887769856</v>
      </c>
      <c r="DG8" s="85">
        <v>0</v>
      </c>
      <c r="DH8" s="85">
        <v>0</v>
      </c>
      <c r="DI8" s="85">
        <v>0</v>
      </c>
      <c r="DJ8" s="85">
        <v>0</v>
      </c>
      <c r="DK8" s="85">
        <v>2.3688469206000167</v>
      </c>
      <c r="DL8" s="85">
        <v>453.19882464250537</v>
      </c>
      <c r="DM8" s="85">
        <v>1886.2328078256617</v>
      </c>
      <c r="DN8" s="85">
        <v>364.60676593028057</v>
      </c>
      <c r="DO8" s="85">
        <v>817.80559057278595</v>
      </c>
      <c r="DP8" s="85">
        <v>2250.8395737559422</v>
      </c>
      <c r="DQ8" s="85">
        <v>-1770.0286702532417</v>
      </c>
      <c r="DR8" s="85">
        <v>-952.22307968045573</v>
      </c>
      <c r="DS8" s="85">
        <v>480.81090350270074</v>
      </c>
      <c r="DU8" s="90">
        <f t="shared" si="0"/>
        <v>0.93839353387858138</v>
      </c>
      <c r="DV8" s="90">
        <f t="shared" si="1"/>
        <v>6.1606466121418624E-2</v>
      </c>
      <c r="DW8" s="90">
        <f t="shared" si="2"/>
        <v>1.3010338076708873E-3</v>
      </c>
      <c r="DX8" s="90">
        <f t="shared" si="3"/>
        <v>0.30583398050418681</v>
      </c>
    </row>
    <row r="9" spans="1:128" ht="12.75" customHeight="1" x14ac:dyDescent="0.2">
      <c r="A9" s="87" t="s">
        <v>116</v>
      </c>
      <c r="B9" s="87" t="s">
        <v>1882</v>
      </c>
      <c r="C9" s="85">
        <v>0</v>
      </c>
      <c r="D9" s="85">
        <v>0</v>
      </c>
      <c r="E9" s="85">
        <v>0</v>
      </c>
      <c r="F9" s="85">
        <v>0</v>
      </c>
      <c r="G9" s="85">
        <v>0</v>
      </c>
      <c r="H9" s="85">
        <v>0</v>
      </c>
      <c r="I9" s="85">
        <v>0</v>
      </c>
      <c r="J9" s="85">
        <v>0</v>
      </c>
      <c r="K9" s="85">
        <v>0</v>
      </c>
      <c r="L9" s="85">
        <v>0</v>
      </c>
      <c r="M9" s="85">
        <v>0</v>
      </c>
      <c r="N9" s="85">
        <v>0</v>
      </c>
      <c r="O9" s="85">
        <v>0</v>
      </c>
      <c r="P9" s="85">
        <v>0</v>
      </c>
      <c r="Q9" s="85">
        <v>0</v>
      </c>
      <c r="R9" s="85">
        <v>0</v>
      </c>
      <c r="S9" s="85">
        <v>0</v>
      </c>
      <c r="T9" s="85">
        <v>0</v>
      </c>
      <c r="U9" s="85">
        <v>0</v>
      </c>
      <c r="V9" s="85">
        <v>0</v>
      </c>
      <c r="W9" s="85">
        <v>952.19544702768553</v>
      </c>
      <c r="X9" s="85">
        <v>0</v>
      </c>
      <c r="Y9" s="85">
        <v>0</v>
      </c>
      <c r="Z9" s="85">
        <v>0.21184804344942809</v>
      </c>
      <c r="AA9" s="85">
        <v>0</v>
      </c>
      <c r="AB9" s="85">
        <v>0</v>
      </c>
      <c r="AC9" s="85">
        <v>0</v>
      </c>
      <c r="AD9" s="85">
        <v>0</v>
      </c>
      <c r="AE9" s="85">
        <v>0</v>
      </c>
      <c r="AF9" s="85">
        <v>0</v>
      </c>
      <c r="AG9" s="85">
        <v>0</v>
      </c>
      <c r="AH9" s="85">
        <v>0</v>
      </c>
      <c r="AI9" s="85">
        <v>0.42725887563570092</v>
      </c>
      <c r="AJ9" s="85">
        <v>0</v>
      </c>
      <c r="AK9" s="85">
        <v>4.8031259346765713</v>
      </c>
      <c r="AL9" s="85">
        <v>68.434025425317969</v>
      </c>
      <c r="AM9" s="85">
        <v>0</v>
      </c>
      <c r="AN9" s="85">
        <v>0</v>
      </c>
      <c r="AO9" s="85">
        <v>0</v>
      </c>
      <c r="AP9" s="85">
        <v>0</v>
      </c>
      <c r="AQ9" s="85">
        <v>0</v>
      </c>
      <c r="AR9" s="85">
        <v>0</v>
      </c>
      <c r="AS9" s="85">
        <v>0</v>
      </c>
      <c r="AT9" s="85">
        <v>0</v>
      </c>
      <c r="AU9" s="85">
        <v>0</v>
      </c>
      <c r="AV9" s="85">
        <v>0</v>
      </c>
      <c r="AW9" s="85">
        <v>0</v>
      </c>
      <c r="AX9" s="85">
        <v>0</v>
      </c>
      <c r="AY9" s="85">
        <v>0</v>
      </c>
      <c r="AZ9" s="85">
        <v>0</v>
      </c>
      <c r="BA9" s="85">
        <v>0</v>
      </c>
      <c r="BB9" s="85">
        <v>0</v>
      </c>
      <c r="BC9" s="85">
        <v>0</v>
      </c>
      <c r="BD9" s="85">
        <v>0</v>
      </c>
      <c r="BE9" s="85">
        <v>0</v>
      </c>
      <c r="BF9" s="85">
        <v>0</v>
      </c>
      <c r="BG9" s="85">
        <v>0</v>
      </c>
      <c r="BH9" s="85">
        <v>0</v>
      </c>
      <c r="BI9" s="85">
        <v>0</v>
      </c>
      <c r="BJ9" s="85">
        <v>0</v>
      </c>
      <c r="BK9" s="85">
        <v>0</v>
      </c>
      <c r="BL9" s="85">
        <v>0</v>
      </c>
      <c r="BM9" s="85">
        <v>0</v>
      </c>
      <c r="BN9" s="85">
        <v>0</v>
      </c>
      <c r="BO9" s="85">
        <v>0</v>
      </c>
      <c r="BP9" s="85">
        <v>0</v>
      </c>
      <c r="BQ9" s="85">
        <v>0</v>
      </c>
      <c r="BR9" s="85">
        <v>0</v>
      </c>
      <c r="BS9" s="85">
        <v>0</v>
      </c>
      <c r="BT9" s="85">
        <v>0</v>
      </c>
      <c r="BU9" s="85">
        <v>0</v>
      </c>
      <c r="BV9" s="85">
        <v>0</v>
      </c>
      <c r="BW9" s="85">
        <v>0</v>
      </c>
      <c r="BX9" s="85">
        <v>0</v>
      </c>
      <c r="BY9" s="85">
        <v>0</v>
      </c>
      <c r="BZ9" s="85">
        <v>0</v>
      </c>
      <c r="CA9" s="85">
        <v>0</v>
      </c>
      <c r="CB9" s="85">
        <v>0</v>
      </c>
      <c r="CC9" s="85">
        <v>0</v>
      </c>
      <c r="CD9" s="85">
        <v>0</v>
      </c>
      <c r="CE9" s="85">
        <v>0</v>
      </c>
      <c r="CF9" s="85">
        <v>0</v>
      </c>
      <c r="CG9" s="85">
        <v>0</v>
      </c>
      <c r="CH9" s="85">
        <v>0</v>
      </c>
      <c r="CI9" s="85">
        <v>0</v>
      </c>
      <c r="CJ9" s="85">
        <v>0</v>
      </c>
      <c r="CK9" s="85">
        <v>0</v>
      </c>
      <c r="CL9" s="85">
        <v>0</v>
      </c>
      <c r="CM9" s="85">
        <v>0</v>
      </c>
      <c r="CN9" s="85">
        <v>0</v>
      </c>
      <c r="CO9" s="85">
        <v>0</v>
      </c>
      <c r="CP9" s="85">
        <v>0</v>
      </c>
      <c r="CQ9" s="85">
        <v>0</v>
      </c>
      <c r="CR9" s="85">
        <v>0</v>
      </c>
      <c r="CS9" s="85">
        <v>0</v>
      </c>
      <c r="CT9" s="85">
        <v>0</v>
      </c>
      <c r="CU9" s="85">
        <v>0</v>
      </c>
      <c r="CV9" s="85">
        <v>0</v>
      </c>
      <c r="CW9" s="85">
        <v>0</v>
      </c>
      <c r="CX9" s="85">
        <v>0</v>
      </c>
      <c r="CY9" s="85">
        <v>0</v>
      </c>
      <c r="CZ9" s="85">
        <v>0</v>
      </c>
      <c r="DA9" s="85">
        <v>0</v>
      </c>
      <c r="DB9" s="85">
        <v>0</v>
      </c>
      <c r="DC9" s="85">
        <v>0</v>
      </c>
      <c r="DD9" s="85">
        <v>1026.0717053067654</v>
      </c>
      <c r="DE9" s="85">
        <v>0</v>
      </c>
      <c r="DF9" s="85">
        <v>0</v>
      </c>
      <c r="DG9" s="85">
        <v>0</v>
      </c>
      <c r="DH9" s="85">
        <v>0</v>
      </c>
      <c r="DI9" s="85">
        <v>0</v>
      </c>
      <c r="DJ9" s="85">
        <v>0</v>
      </c>
      <c r="DK9" s="85">
        <v>0</v>
      </c>
      <c r="DL9" s="85">
        <v>0</v>
      </c>
      <c r="DM9" s="85">
        <v>1026.0717053067654</v>
      </c>
      <c r="DN9" s="85">
        <v>0</v>
      </c>
      <c r="DO9" s="85">
        <v>0</v>
      </c>
      <c r="DP9" s="85">
        <v>1026.0717053067654</v>
      </c>
      <c r="DQ9" s="85">
        <v>-1026.0717053067654</v>
      </c>
      <c r="DR9" s="85">
        <v>-1026.0717053067654</v>
      </c>
      <c r="DS9" s="85">
        <v>0</v>
      </c>
      <c r="DU9" s="90">
        <f t="shared" si="0"/>
        <v>1</v>
      </c>
      <c r="DV9" s="90">
        <f t="shared" si="1"/>
        <v>0</v>
      </c>
      <c r="DW9" s="90">
        <f t="shared" si="2"/>
        <v>0</v>
      </c>
      <c r="DX9" s="90">
        <f t="shared" si="3"/>
        <v>0</v>
      </c>
    </row>
    <row r="10" spans="1:128" ht="12.75" customHeight="1" x14ac:dyDescent="0.2">
      <c r="A10" s="87" t="s">
        <v>118</v>
      </c>
      <c r="B10" s="87" t="s">
        <v>1883</v>
      </c>
      <c r="C10" s="85">
        <v>0</v>
      </c>
      <c r="D10" s="85">
        <v>0</v>
      </c>
      <c r="E10" s="85">
        <v>0</v>
      </c>
      <c r="F10" s="85">
        <v>0.53958556139378211</v>
      </c>
      <c r="G10" s="85">
        <v>0</v>
      </c>
      <c r="H10" s="85">
        <v>0</v>
      </c>
      <c r="I10" s="85">
        <v>4.214406579465706</v>
      </c>
      <c r="J10" s="85">
        <v>0</v>
      </c>
      <c r="K10" s="85">
        <v>0</v>
      </c>
      <c r="L10" s="85">
        <v>0</v>
      </c>
      <c r="M10" s="85">
        <v>0</v>
      </c>
      <c r="N10" s="85">
        <v>0</v>
      </c>
      <c r="O10" s="85">
        <v>0</v>
      </c>
      <c r="P10" s="85">
        <v>0</v>
      </c>
      <c r="Q10" s="85">
        <v>0</v>
      </c>
      <c r="R10" s="85">
        <v>0</v>
      </c>
      <c r="S10" s="85">
        <v>0</v>
      </c>
      <c r="T10" s="85">
        <v>0</v>
      </c>
      <c r="U10" s="85">
        <v>0</v>
      </c>
      <c r="V10" s="85">
        <v>0</v>
      </c>
      <c r="W10" s="85">
        <v>538.59614981513789</v>
      </c>
      <c r="X10" s="85">
        <v>-2.1030783429458002</v>
      </c>
      <c r="Y10" s="85">
        <v>53.440000572713018</v>
      </c>
      <c r="Z10" s="85">
        <v>0</v>
      </c>
      <c r="AA10" s="85">
        <v>0</v>
      </c>
      <c r="AB10" s="85">
        <v>8.0472465905319535</v>
      </c>
      <c r="AC10" s="85">
        <v>-54.71448919971435</v>
      </c>
      <c r="AD10" s="85">
        <v>43.851536331136671</v>
      </c>
      <c r="AE10" s="85">
        <v>0</v>
      </c>
      <c r="AF10" s="85">
        <v>1.0707321545173221</v>
      </c>
      <c r="AG10" s="85">
        <v>0</v>
      </c>
      <c r="AH10" s="85">
        <v>628.20373349658007</v>
      </c>
      <c r="AI10" s="85">
        <v>1082.5209867794556</v>
      </c>
      <c r="AJ10" s="85">
        <v>0</v>
      </c>
      <c r="AK10" s="85">
        <v>40.081359130279218</v>
      </c>
      <c r="AL10" s="85">
        <v>37.421928478131328</v>
      </c>
      <c r="AM10" s="85">
        <v>0</v>
      </c>
      <c r="AN10" s="85">
        <v>0</v>
      </c>
      <c r="AO10" s="85">
        <v>0</v>
      </c>
      <c r="AP10" s="85">
        <v>0</v>
      </c>
      <c r="AQ10" s="85">
        <v>0</v>
      </c>
      <c r="AR10" s="85">
        <v>0.12468837940001182</v>
      </c>
      <c r="AS10" s="85">
        <v>0</v>
      </c>
      <c r="AT10" s="85">
        <v>0.10265938810633821</v>
      </c>
      <c r="AU10" s="85">
        <v>0</v>
      </c>
      <c r="AV10" s="85">
        <v>0</v>
      </c>
      <c r="AW10" s="85">
        <v>0</v>
      </c>
      <c r="AX10" s="85">
        <v>0</v>
      </c>
      <c r="AY10" s="85">
        <v>0</v>
      </c>
      <c r="AZ10" s="85">
        <v>0</v>
      </c>
      <c r="BA10" s="85">
        <v>0</v>
      </c>
      <c r="BB10" s="85">
        <v>0</v>
      </c>
      <c r="BC10" s="85">
        <v>0</v>
      </c>
      <c r="BD10" s="85">
        <v>0</v>
      </c>
      <c r="BE10" s="85">
        <v>0</v>
      </c>
      <c r="BF10" s="85">
        <v>0</v>
      </c>
      <c r="BG10" s="85">
        <v>0</v>
      </c>
      <c r="BH10" s="85">
        <v>0</v>
      </c>
      <c r="BI10" s="85">
        <v>0.25202182316748523</v>
      </c>
      <c r="BJ10" s="85">
        <v>0</v>
      </c>
      <c r="BK10" s="85">
        <v>30.688297874982883</v>
      </c>
      <c r="BL10" s="85">
        <v>1.344155605076816</v>
      </c>
      <c r="BM10" s="85">
        <v>212.67615321718637</v>
      </c>
      <c r="BN10" s="85">
        <v>129.28091542146478</v>
      </c>
      <c r="BO10" s="85">
        <v>-0.12852071169414964</v>
      </c>
      <c r="BP10" s="85">
        <v>0</v>
      </c>
      <c r="BQ10" s="85">
        <v>0</v>
      </c>
      <c r="BR10" s="85">
        <v>0</v>
      </c>
      <c r="BS10" s="85">
        <v>0</v>
      </c>
      <c r="BT10" s="85">
        <v>0</v>
      </c>
      <c r="BU10" s="85">
        <v>0</v>
      </c>
      <c r="BV10" s="85">
        <v>0</v>
      </c>
      <c r="BW10" s="85">
        <v>0</v>
      </c>
      <c r="BX10" s="85">
        <v>0</v>
      </c>
      <c r="BY10" s="85">
        <v>0</v>
      </c>
      <c r="BZ10" s="85">
        <v>0</v>
      </c>
      <c r="CA10" s="85">
        <v>0</v>
      </c>
      <c r="CB10" s="85">
        <v>0</v>
      </c>
      <c r="CC10" s="85">
        <v>0</v>
      </c>
      <c r="CD10" s="85">
        <v>0</v>
      </c>
      <c r="CE10" s="85">
        <v>0</v>
      </c>
      <c r="CF10" s="85">
        <v>0</v>
      </c>
      <c r="CG10" s="85">
        <v>0</v>
      </c>
      <c r="CH10" s="85">
        <v>0</v>
      </c>
      <c r="CI10" s="85">
        <v>0</v>
      </c>
      <c r="CJ10" s="85">
        <v>0</v>
      </c>
      <c r="CK10" s="85">
        <v>0</v>
      </c>
      <c r="CL10" s="85">
        <v>0.1699261736758837</v>
      </c>
      <c r="CM10" s="85">
        <v>0</v>
      </c>
      <c r="CN10" s="85">
        <v>0</v>
      </c>
      <c r="CO10" s="85">
        <v>0</v>
      </c>
      <c r="CP10" s="85">
        <v>0</v>
      </c>
      <c r="CQ10" s="85">
        <v>0</v>
      </c>
      <c r="CR10" s="85">
        <v>0</v>
      </c>
      <c r="CS10" s="85">
        <v>0</v>
      </c>
      <c r="CT10" s="85">
        <v>0</v>
      </c>
      <c r="CU10" s="85">
        <v>0</v>
      </c>
      <c r="CV10" s="85">
        <v>0</v>
      </c>
      <c r="CW10" s="85">
        <v>0.1706722221099852</v>
      </c>
      <c r="CX10" s="85">
        <v>-0.468842634549201</v>
      </c>
      <c r="CY10" s="85">
        <v>-0.10385450155510342</v>
      </c>
      <c r="CZ10" s="85">
        <v>0</v>
      </c>
      <c r="DA10" s="85">
        <v>0</v>
      </c>
      <c r="DB10" s="85">
        <v>0</v>
      </c>
      <c r="DC10" s="85">
        <v>0.29316228268201994</v>
      </c>
      <c r="DD10" s="85">
        <v>2755.571532486736</v>
      </c>
      <c r="DE10" s="85">
        <v>-12.438045362828728</v>
      </c>
      <c r="DF10" s="85">
        <v>-7.9413848736765136</v>
      </c>
      <c r="DG10" s="85">
        <v>0</v>
      </c>
      <c r="DH10" s="85">
        <v>0</v>
      </c>
      <c r="DI10" s="85">
        <v>0</v>
      </c>
      <c r="DJ10" s="85">
        <v>0</v>
      </c>
      <c r="DK10" s="85">
        <v>-70.267434684496408</v>
      </c>
      <c r="DL10" s="85">
        <v>-90.646864921001651</v>
      </c>
      <c r="DM10" s="85">
        <v>2664.9246675657346</v>
      </c>
      <c r="DN10" s="85">
        <v>1730.3943730238466</v>
      </c>
      <c r="DO10" s="85">
        <v>1639.7475081028449</v>
      </c>
      <c r="DP10" s="85">
        <v>4395.3190405895812</v>
      </c>
      <c r="DQ10" s="85">
        <v>-2357.1739720559526</v>
      </c>
      <c r="DR10" s="85">
        <v>-717.42646395310771</v>
      </c>
      <c r="DS10" s="85">
        <v>2038.1450685336299</v>
      </c>
      <c r="DU10" s="90">
        <f t="shared" si="0"/>
        <v>0.88451805063934674</v>
      </c>
      <c r="DV10" s="90">
        <f t="shared" si="1"/>
        <v>0.11548194936065326</v>
      </c>
      <c r="DW10" s="90">
        <f>DF10/DF$109</f>
        <v>-2.4555706563823344E-5</v>
      </c>
      <c r="DX10" s="90">
        <f t="shared" si="3"/>
        <v>0.39070376998365491</v>
      </c>
    </row>
    <row r="11" spans="1:128" ht="12.75" customHeight="1" x14ac:dyDescent="0.2">
      <c r="A11" s="87" t="s">
        <v>120</v>
      </c>
      <c r="B11" s="87" t="s">
        <v>1884</v>
      </c>
      <c r="C11" s="85">
        <v>0</v>
      </c>
      <c r="D11" s="85">
        <v>0</v>
      </c>
      <c r="E11" s="85">
        <v>0</v>
      </c>
      <c r="F11" s="85">
        <v>0</v>
      </c>
      <c r="G11" s="85">
        <v>0</v>
      </c>
      <c r="H11" s="85">
        <v>0</v>
      </c>
      <c r="I11" s="85">
        <v>0</v>
      </c>
      <c r="J11" s="85">
        <v>0</v>
      </c>
      <c r="K11" s="85">
        <v>0</v>
      </c>
      <c r="L11" s="85">
        <v>0</v>
      </c>
      <c r="M11" s="85">
        <v>0</v>
      </c>
      <c r="N11" s="85">
        <v>0</v>
      </c>
      <c r="O11" s="85">
        <v>10.81053951798696</v>
      </c>
      <c r="P11" s="85">
        <v>0</v>
      </c>
      <c r="Q11" s="85">
        <v>0</v>
      </c>
      <c r="R11" s="85">
        <v>0</v>
      </c>
      <c r="S11" s="85">
        <v>0</v>
      </c>
      <c r="T11" s="85">
        <v>0</v>
      </c>
      <c r="U11" s="85">
        <v>0</v>
      </c>
      <c r="V11" s="85">
        <v>0</v>
      </c>
      <c r="W11" s="85">
        <v>205.49411925966697</v>
      </c>
      <c r="X11" s="85">
        <v>550.07567000707979</v>
      </c>
      <c r="Y11" s="85">
        <v>9445.7805725847211</v>
      </c>
      <c r="Z11" s="85">
        <v>185.3246610067645</v>
      </c>
      <c r="AA11" s="85">
        <v>0</v>
      </c>
      <c r="AB11" s="85">
        <v>10.935292538652481</v>
      </c>
      <c r="AC11" s="85">
        <v>254400.70196826389</v>
      </c>
      <c r="AD11" s="85">
        <v>24.165229977699468</v>
      </c>
      <c r="AE11" s="85">
        <v>0</v>
      </c>
      <c r="AF11" s="85">
        <v>2.6151183719315845</v>
      </c>
      <c r="AG11" s="85">
        <v>0</v>
      </c>
      <c r="AH11" s="85">
        <v>837.63778561444985</v>
      </c>
      <c r="AI11" s="85">
        <v>3017.6574911994899</v>
      </c>
      <c r="AJ11" s="85">
        <v>0</v>
      </c>
      <c r="AK11" s="85">
        <v>41.800041123295451</v>
      </c>
      <c r="AL11" s="85">
        <v>67.352744865674467</v>
      </c>
      <c r="AM11" s="85">
        <v>0</v>
      </c>
      <c r="AN11" s="85">
        <v>0</v>
      </c>
      <c r="AO11" s="85">
        <v>0</v>
      </c>
      <c r="AP11" s="85">
        <v>0</v>
      </c>
      <c r="AQ11" s="85">
        <v>0</v>
      </c>
      <c r="AR11" s="85">
        <v>0.82239268591962655</v>
      </c>
      <c r="AS11" s="85">
        <v>3.3555614224862689</v>
      </c>
      <c r="AT11" s="85">
        <v>3.6841358162309366</v>
      </c>
      <c r="AU11" s="85">
        <v>0</v>
      </c>
      <c r="AV11" s="85">
        <v>0.49156101105772954</v>
      </c>
      <c r="AW11" s="85">
        <v>0</v>
      </c>
      <c r="AX11" s="85">
        <v>0</v>
      </c>
      <c r="AY11" s="85">
        <v>0</v>
      </c>
      <c r="AZ11" s="85">
        <v>0</v>
      </c>
      <c r="BA11" s="85">
        <v>0</v>
      </c>
      <c r="BB11" s="85">
        <v>4.1839849968564491E-2</v>
      </c>
      <c r="BC11" s="85">
        <v>0</v>
      </c>
      <c r="BD11" s="85">
        <v>0</v>
      </c>
      <c r="BE11" s="85">
        <v>0</v>
      </c>
      <c r="BF11" s="85">
        <v>0</v>
      </c>
      <c r="BG11" s="85">
        <v>0</v>
      </c>
      <c r="BH11" s="85">
        <v>0</v>
      </c>
      <c r="BI11" s="85">
        <v>0</v>
      </c>
      <c r="BJ11" s="85">
        <v>0</v>
      </c>
      <c r="BK11" s="85">
        <v>0</v>
      </c>
      <c r="BL11" s="85">
        <v>0</v>
      </c>
      <c r="BM11" s="85">
        <v>0</v>
      </c>
      <c r="BN11" s="85">
        <v>0</v>
      </c>
      <c r="BO11" s="85">
        <v>25617.157734543951</v>
      </c>
      <c r="BP11" s="85">
        <v>0</v>
      </c>
      <c r="BQ11" s="85">
        <v>0</v>
      </c>
      <c r="BR11" s="85">
        <v>0</v>
      </c>
      <c r="BS11" s="85">
        <v>0</v>
      </c>
      <c r="BT11" s="85">
        <v>0</v>
      </c>
      <c r="BU11" s="85">
        <v>0</v>
      </c>
      <c r="BV11" s="85">
        <v>0</v>
      </c>
      <c r="BW11" s="85">
        <v>0</v>
      </c>
      <c r="BX11" s="85">
        <v>0</v>
      </c>
      <c r="BY11" s="85">
        <v>0</v>
      </c>
      <c r="BZ11" s="85">
        <v>0</v>
      </c>
      <c r="CA11" s="85">
        <v>0</v>
      </c>
      <c r="CB11" s="85">
        <v>0</v>
      </c>
      <c r="CC11" s="85">
        <v>0</v>
      </c>
      <c r="CD11" s="85">
        <v>0</v>
      </c>
      <c r="CE11" s="85">
        <v>0</v>
      </c>
      <c r="CF11" s="85">
        <v>0</v>
      </c>
      <c r="CG11" s="85">
        <v>0</v>
      </c>
      <c r="CH11" s="85">
        <v>0</v>
      </c>
      <c r="CI11" s="85">
        <v>0</v>
      </c>
      <c r="CJ11" s="85">
        <v>0</v>
      </c>
      <c r="CK11" s="85">
        <v>0</v>
      </c>
      <c r="CL11" s="85">
        <v>0</v>
      </c>
      <c r="CM11" s="85">
        <v>0</v>
      </c>
      <c r="CN11" s="85">
        <v>1.6621460817487062</v>
      </c>
      <c r="CO11" s="85">
        <v>0</v>
      </c>
      <c r="CP11" s="85">
        <v>0</v>
      </c>
      <c r="CQ11" s="85">
        <v>0</v>
      </c>
      <c r="CR11" s="85">
        <v>0</v>
      </c>
      <c r="CS11" s="85">
        <v>0</v>
      </c>
      <c r="CT11" s="85">
        <v>0</v>
      </c>
      <c r="CU11" s="85">
        <v>0</v>
      </c>
      <c r="CV11" s="85">
        <v>0</v>
      </c>
      <c r="CW11" s="85">
        <v>0</v>
      </c>
      <c r="CX11" s="85">
        <v>0</v>
      </c>
      <c r="CY11" s="85">
        <v>0</v>
      </c>
      <c r="CZ11" s="85">
        <v>0</v>
      </c>
      <c r="DA11" s="85">
        <v>0</v>
      </c>
      <c r="DB11" s="85">
        <v>0</v>
      </c>
      <c r="DC11" s="85">
        <v>0</v>
      </c>
      <c r="DD11" s="85">
        <v>294427.56660574267</v>
      </c>
      <c r="DE11" s="85">
        <v>0</v>
      </c>
      <c r="DF11" s="85">
        <v>0</v>
      </c>
      <c r="DG11" s="85">
        <v>0</v>
      </c>
      <c r="DH11" s="85">
        <v>0</v>
      </c>
      <c r="DI11" s="85">
        <v>0</v>
      </c>
      <c r="DJ11" s="85">
        <v>0</v>
      </c>
      <c r="DK11" s="85">
        <v>0</v>
      </c>
      <c r="DL11" s="85">
        <v>0</v>
      </c>
      <c r="DM11" s="85">
        <v>294427.56660574267</v>
      </c>
      <c r="DN11" s="85">
        <v>0</v>
      </c>
      <c r="DO11" s="85">
        <v>0</v>
      </c>
      <c r="DP11" s="85">
        <v>294427.56660574267</v>
      </c>
      <c r="DQ11" s="85">
        <v>-294427.56660574273</v>
      </c>
      <c r="DR11" s="85">
        <v>-294427.56660574273</v>
      </c>
      <c r="DS11" s="85">
        <v>0</v>
      </c>
      <c r="DU11" s="90">
        <f t="shared" si="0"/>
        <v>1.0000000000000002</v>
      </c>
      <c r="DV11" s="90">
        <f t="shared" si="1"/>
        <v>0</v>
      </c>
      <c r="DW11" s="90">
        <f t="shared" si="2"/>
        <v>0</v>
      </c>
      <c r="DX11" s="90">
        <f t="shared" si="3"/>
        <v>0</v>
      </c>
    </row>
    <row r="12" spans="1:128" ht="12.75" customHeight="1" x14ac:dyDescent="0.2">
      <c r="A12" s="87" t="s">
        <v>122</v>
      </c>
      <c r="B12" s="87" t="s">
        <v>1885</v>
      </c>
      <c r="C12" s="85">
        <v>0</v>
      </c>
      <c r="D12" s="85">
        <v>2.4706835659643867</v>
      </c>
      <c r="E12" s="85">
        <v>0</v>
      </c>
      <c r="F12" s="85">
        <v>4.1086496108971309</v>
      </c>
      <c r="G12" s="85">
        <v>2.5989533945552465</v>
      </c>
      <c r="H12" s="85">
        <v>0</v>
      </c>
      <c r="I12" s="85">
        <v>0</v>
      </c>
      <c r="J12" s="85">
        <v>0</v>
      </c>
      <c r="K12" s="85">
        <v>1756.4338619363411</v>
      </c>
      <c r="L12" s="85">
        <v>20.571406369797508</v>
      </c>
      <c r="M12" s="85">
        <v>0</v>
      </c>
      <c r="N12" s="85">
        <v>0</v>
      </c>
      <c r="O12" s="85">
        <v>0</v>
      </c>
      <c r="P12" s="85">
        <v>0.13984787417692307</v>
      </c>
      <c r="Q12" s="85">
        <v>2.9303782252661601</v>
      </c>
      <c r="R12" s="85">
        <v>0</v>
      </c>
      <c r="S12" s="85">
        <v>0</v>
      </c>
      <c r="T12" s="85">
        <v>0.13509042361204662</v>
      </c>
      <c r="U12" s="85">
        <v>0</v>
      </c>
      <c r="V12" s="85">
        <v>0</v>
      </c>
      <c r="W12" s="85">
        <v>11.261466354261024</v>
      </c>
      <c r="X12" s="85">
        <v>0</v>
      </c>
      <c r="Y12" s="85">
        <v>106.67207323864601</v>
      </c>
      <c r="Z12" s="85">
        <v>1.0872553668822682</v>
      </c>
      <c r="AA12" s="85">
        <v>0</v>
      </c>
      <c r="AB12" s="85">
        <v>58.947718394028172</v>
      </c>
      <c r="AC12" s="85">
        <v>7.1540336777702176E-2</v>
      </c>
      <c r="AD12" s="85">
        <v>0</v>
      </c>
      <c r="AE12" s="85">
        <v>8.3055556898747607E-2</v>
      </c>
      <c r="AF12" s="85">
        <v>0</v>
      </c>
      <c r="AG12" s="85">
        <v>0</v>
      </c>
      <c r="AH12" s="85">
        <v>0</v>
      </c>
      <c r="AI12" s="85">
        <v>0</v>
      </c>
      <c r="AJ12" s="85">
        <v>0</v>
      </c>
      <c r="AK12" s="85">
        <v>0.88603815138643072</v>
      </c>
      <c r="AL12" s="85">
        <v>0</v>
      </c>
      <c r="AM12" s="85">
        <v>0</v>
      </c>
      <c r="AN12" s="85">
        <v>0</v>
      </c>
      <c r="AO12" s="85">
        <v>0</v>
      </c>
      <c r="AP12" s="85">
        <v>0</v>
      </c>
      <c r="AQ12" s="85">
        <v>0</v>
      </c>
      <c r="AR12" s="85">
        <v>0</v>
      </c>
      <c r="AS12" s="85">
        <v>0</v>
      </c>
      <c r="AT12" s="85">
        <v>0</v>
      </c>
      <c r="AU12" s="85">
        <v>0</v>
      </c>
      <c r="AV12" s="85">
        <v>0</v>
      </c>
      <c r="AW12" s="85">
        <v>0</v>
      </c>
      <c r="AX12" s="85">
        <v>0</v>
      </c>
      <c r="AY12" s="85">
        <v>0</v>
      </c>
      <c r="AZ12" s="85">
        <v>0</v>
      </c>
      <c r="BA12" s="85">
        <v>0</v>
      </c>
      <c r="BB12" s="85">
        <v>0</v>
      </c>
      <c r="BC12" s="85">
        <v>0</v>
      </c>
      <c r="BD12" s="85">
        <v>0</v>
      </c>
      <c r="BE12" s="85">
        <v>0</v>
      </c>
      <c r="BF12" s="85">
        <v>0</v>
      </c>
      <c r="BG12" s="85">
        <v>0</v>
      </c>
      <c r="BH12" s="85">
        <v>0</v>
      </c>
      <c r="BI12" s="85">
        <v>0</v>
      </c>
      <c r="BJ12" s="85">
        <v>0</v>
      </c>
      <c r="BK12" s="85">
        <v>0</v>
      </c>
      <c r="BL12" s="85">
        <v>0</v>
      </c>
      <c r="BM12" s="85">
        <v>0</v>
      </c>
      <c r="BN12" s="85">
        <v>0</v>
      </c>
      <c r="BO12" s="85">
        <v>0</v>
      </c>
      <c r="BP12" s="85">
        <v>0</v>
      </c>
      <c r="BQ12" s="85">
        <v>0</v>
      </c>
      <c r="BR12" s="85">
        <v>0</v>
      </c>
      <c r="BS12" s="85">
        <v>0</v>
      </c>
      <c r="BT12" s="85">
        <v>0</v>
      </c>
      <c r="BU12" s="85">
        <v>0</v>
      </c>
      <c r="BV12" s="85">
        <v>0</v>
      </c>
      <c r="BW12" s="85">
        <v>0</v>
      </c>
      <c r="BX12" s="85">
        <v>0</v>
      </c>
      <c r="BY12" s="85">
        <v>0</v>
      </c>
      <c r="BZ12" s="85">
        <v>0</v>
      </c>
      <c r="CA12" s="85">
        <v>0</v>
      </c>
      <c r="CB12" s="85">
        <v>0</v>
      </c>
      <c r="CC12" s="85">
        <v>0</v>
      </c>
      <c r="CD12" s="85">
        <v>0</v>
      </c>
      <c r="CE12" s="85">
        <v>0</v>
      </c>
      <c r="CF12" s="85">
        <v>0.50564773669534191</v>
      </c>
      <c r="CG12" s="85">
        <v>0</v>
      </c>
      <c r="CH12" s="85">
        <v>0</v>
      </c>
      <c r="CI12" s="85">
        <v>0</v>
      </c>
      <c r="CJ12" s="85">
        <v>0</v>
      </c>
      <c r="CK12" s="85">
        <v>0</v>
      </c>
      <c r="CL12" s="85">
        <v>5.1999462799193052</v>
      </c>
      <c r="CM12" s="85">
        <v>51.723202195111277</v>
      </c>
      <c r="CN12" s="85">
        <v>0</v>
      </c>
      <c r="CO12" s="85">
        <v>221.93061936327294</v>
      </c>
      <c r="CP12" s="85">
        <v>137.09056793401058</v>
      </c>
      <c r="CQ12" s="85">
        <v>147.71013563871441</v>
      </c>
      <c r="CR12" s="85">
        <v>4.0274415013238825</v>
      </c>
      <c r="CS12" s="85">
        <v>0</v>
      </c>
      <c r="CT12" s="85">
        <v>0</v>
      </c>
      <c r="CU12" s="85">
        <v>0</v>
      </c>
      <c r="CV12" s="85">
        <v>0</v>
      </c>
      <c r="CW12" s="85">
        <v>1.1876113280970657</v>
      </c>
      <c r="CX12" s="85">
        <v>3031.0209311310959</v>
      </c>
      <c r="CY12" s="85">
        <v>119.48498997192399</v>
      </c>
      <c r="CZ12" s="85">
        <v>229.96084246407855</v>
      </c>
      <c r="DA12" s="85">
        <v>37.904676638473049</v>
      </c>
      <c r="DB12" s="85">
        <v>0</v>
      </c>
      <c r="DC12" s="85">
        <v>0</v>
      </c>
      <c r="DD12" s="85">
        <v>5956.1446309822059</v>
      </c>
      <c r="DE12" s="85">
        <v>770.93917879873595</v>
      </c>
      <c r="DF12" s="85">
        <v>19861.048876701872</v>
      </c>
      <c r="DG12" s="85">
        <v>300.45511682364156</v>
      </c>
      <c r="DH12" s="85">
        <v>13.675210613344541</v>
      </c>
      <c r="DI12" s="85">
        <v>0</v>
      </c>
      <c r="DJ12" s="85">
        <v>0</v>
      </c>
      <c r="DK12" s="85">
        <v>63.65</v>
      </c>
      <c r="DL12" s="85">
        <v>21009.7683829376</v>
      </c>
      <c r="DM12" s="85">
        <v>26965.913013919806</v>
      </c>
      <c r="DN12" s="85">
        <v>21402.046458288918</v>
      </c>
      <c r="DO12" s="85">
        <v>42411.814841226515</v>
      </c>
      <c r="DP12" s="85">
        <v>48367.95947220872</v>
      </c>
      <c r="DQ12" s="85">
        <v>-25865.142366982458</v>
      </c>
      <c r="DR12" s="85">
        <v>16546.672474244057</v>
      </c>
      <c r="DS12" s="85">
        <v>22502.817105226266</v>
      </c>
      <c r="DU12" s="90">
        <f t="shared" si="0"/>
        <v>0.95917918127344215</v>
      </c>
      <c r="DV12" s="90">
        <f t="shared" si="1"/>
        <v>4.082081872655785E-2</v>
      </c>
      <c r="DW12" s="90">
        <f t="shared" si="2"/>
        <v>6.1412725365149023E-2</v>
      </c>
      <c r="DX12" s="90">
        <f t="shared" si="3"/>
        <v>0.29042528582311045</v>
      </c>
    </row>
    <row r="13" spans="1:128" ht="12.75" customHeight="1" x14ac:dyDescent="0.2">
      <c r="A13" s="87" t="s">
        <v>123</v>
      </c>
      <c r="B13" s="87" t="s">
        <v>1886</v>
      </c>
      <c r="C13" s="85">
        <v>0</v>
      </c>
      <c r="D13" s="85">
        <v>2.2627089806054955E-2</v>
      </c>
      <c r="E13" s="85">
        <v>0</v>
      </c>
      <c r="F13" s="85">
        <v>0</v>
      </c>
      <c r="G13" s="85">
        <v>2.5450122383388591</v>
      </c>
      <c r="H13" s="85">
        <v>0</v>
      </c>
      <c r="I13" s="85">
        <v>0</v>
      </c>
      <c r="J13" s="85">
        <v>0</v>
      </c>
      <c r="K13" s="85">
        <v>19.968501718300057</v>
      </c>
      <c r="L13" s="85">
        <v>22.923437667337026</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5">
        <v>0</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0</v>
      </c>
      <c r="AZ13" s="85">
        <v>0</v>
      </c>
      <c r="BA13" s="85">
        <v>0</v>
      </c>
      <c r="BB13" s="85">
        <v>0</v>
      </c>
      <c r="BC13" s="85">
        <v>0</v>
      </c>
      <c r="BD13" s="85">
        <v>0</v>
      </c>
      <c r="BE13" s="85">
        <v>0</v>
      </c>
      <c r="BF13" s="85">
        <v>0</v>
      </c>
      <c r="BG13" s="85">
        <v>0</v>
      </c>
      <c r="BH13" s="85">
        <v>0</v>
      </c>
      <c r="BI13" s="85">
        <v>0</v>
      </c>
      <c r="BJ13" s="85">
        <v>0</v>
      </c>
      <c r="BK13" s="85">
        <v>0</v>
      </c>
      <c r="BL13" s="85">
        <v>0</v>
      </c>
      <c r="BM13" s="85">
        <v>0</v>
      </c>
      <c r="BN13" s="85">
        <v>0</v>
      </c>
      <c r="BO13" s="85">
        <v>0</v>
      </c>
      <c r="BP13" s="85">
        <v>0</v>
      </c>
      <c r="BQ13" s="85">
        <v>0</v>
      </c>
      <c r="BR13" s="85">
        <v>0</v>
      </c>
      <c r="BS13" s="85">
        <v>4.0293419099487595</v>
      </c>
      <c r="BT13" s="85">
        <v>2.1426352348874595</v>
      </c>
      <c r="BU13" s="85">
        <v>0</v>
      </c>
      <c r="BV13" s="85">
        <v>0</v>
      </c>
      <c r="BW13" s="85">
        <v>0</v>
      </c>
      <c r="BX13" s="85">
        <v>0</v>
      </c>
      <c r="BY13" s="85">
        <v>0</v>
      </c>
      <c r="BZ13" s="85">
        <v>0</v>
      </c>
      <c r="CA13" s="85">
        <v>0</v>
      </c>
      <c r="CB13" s="85">
        <v>0</v>
      </c>
      <c r="CC13" s="85">
        <v>0</v>
      </c>
      <c r="CD13" s="85">
        <v>0</v>
      </c>
      <c r="CE13" s="85">
        <v>0</v>
      </c>
      <c r="CF13" s="85">
        <v>0.63596535274676436</v>
      </c>
      <c r="CG13" s="85">
        <v>0</v>
      </c>
      <c r="CH13" s="85">
        <v>0</v>
      </c>
      <c r="CI13" s="85">
        <v>0</v>
      </c>
      <c r="CJ13" s="85">
        <v>0</v>
      </c>
      <c r="CK13" s="85">
        <v>0</v>
      </c>
      <c r="CL13" s="85">
        <v>0.38261971868712902</v>
      </c>
      <c r="CM13" s="85">
        <v>0</v>
      </c>
      <c r="CN13" s="85">
        <v>0</v>
      </c>
      <c r="CO13" s="85">
        <v>9.982135515501243</v>
      </c>
      <c r="CP13" s="85">
        <v>14.655853089782617</v>
      </c>
      <c r="CQ13" s="85">
        <v>15.424621856895934</v>
      </c>
      <c r="CR13" s="85">
        <v>0</v>
      </c>
      <c r="CS13" s="85">
        <v>0</v>
      </c>
      <c r="CT13" s="85">
        <v>0</v>
      </c>
      <c r="CU13" s="85">
        <v>0</v>
      </c>
      <c r="CV13" s="85">
        <v>0.26793436646480762</v>
      </c>
      <c r="CW13" s="85">
        <v>0</v>
      </c>
      <c r="CX13" s="85">
        <v>1076.6259528486873</v>
      </c>
      <c r="CY13" s="85">
        <v>43.455027630686764</v>
      </c>
      <c r="CZ13" s="85">
        <v>45.17561192799046</v>
      </c>
      <c r="DA13" s="85">
        <v>10.178004556331311</v>
      </c>
      <c r="DB13" s="85">
        <v>0</v>
      </c>
      <c r="DC13" s="85">
        <v>3.8066945160442005</v>
      </c>
      <c r="DD13" s="85">
        <v>1272.2219772384369</v>
      </c>
      <c r="DE13" s="85">
        <v>561.65325653962111</v>
      </c>
      <c r="DF13" s="85">
        <v>5746.8946201328308</v>
      </c>
      <c r="DG13" s="85">
        <v>0</v>
      </c>
      <c r="DH13" s="85">
        <v>0</v>
      </c>
      <c r="DI13" s="85">
        <v>0</v>
      </c>
      <c r="DJ13" s="85">
        <v>0</v>
      </c>
      <c r="DK13" s="85">
        <v>0</v>
      </c>
      <c r="DL13" s="85">
        <v>6308.5478766724518</v>
      </c>
      <c r="DM13" s="85">
        <v>7580.7698539108887</v>
      </c>
      <c r="DN13" s="85">
        <v>406.37515661065436</v>
      </c>
      <c r="DO13" s="85">
        <v>6714.9230332831066</v>
      </c>
      <c r="DP13" s="85">
        <v>7987.1450105215436</v>
      </c>
      <c r="DQ13" s="85">
        <v>-7521.8664984964107</v>
      </c>
      <c r="DR13" s="85">
        <v>-806.94346521330408</v>
      </c>
      <c r="DS13" s="85">
        <v>465.27851202513267</v>
      </c>
      <c r="DU13" s="90">
        <f t="shared" si="0"/>
        <v>0.99222989794577521</v>
      </c>
      <c r="DV13" s="90">
        <f t="shared" si="1"/>
        <v>7.7701020542247923E-3</v>
      </c>
      <c r="DW13" s="90">
        <f t="shared" si="2"/>
        <v>1.7770081691036953E-2</v>
      </c>
      <c r="DX13" s="90">
        <f t="shared" si="3"/>
        <v>0.3699107168081584</v>
      </c>
    </row>
    <row r="14" spans="1:128" ht="12.75" customHeight="1" x14ac:dyDescent="0.2">
      <c r="A14" s="87" t="s">
        <v>124</v>
      </c>
      <c r="B14" s="87" t="s">
        <v>1993</v>
      </c>
      <c r="C14" s="85">
        <v>18.5673948656557</v>
      </c>
      <c r="D14" s="85">
        <v>104.86605263753474</v>
      </c>
      <c r="E14" s="85">
        <v>4.4963009160195728</v>
      </c>
      <c r="F14" s="85">
        <v>3.4046115884241959E-2</v>
      </c>
      <c r="G14" s="85">
        <v>1.4594151111063933</v>
      </c>
      <c r="H14" s="85">
        <v>0</v>
      </c>
      <c r="I14" s="85">
        <v>0</v>
      </c>
      <c r="J14" s="85">
        <v>0</v>
      </c>
      <c r="K14" s="85">
        <v>-1.5306011695463117E-2</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5">
        <v>0</v>
      </c>
      <c r="BM14" s="85">
        <v>0</v>
      </c>
      <c r="BN14" s="85">
        <v>0</v>
      </c>
      <c r="BO14" s="85">
        <v>0</v>
      </c>
      <c r="BP14" s="85">
        <v>0</v>
      </c>
      <c r="BQ14" s="85">
        <v>0</v>
      </c>
      <c r="BR14" s="85">
        <v>0</v>
      </c>
      <c r="BS14" s="85">
        <v>0</v>
      </c>
      <c r="BT14" s="85">
        <v>2.5017066861654236</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0</v>
      </c>
      <c r="CL14" s="85">
        <v>0</v>
      </c>
      <c r="CM14" s="85">
        <v>4.5791130230592634</v>
      </c>
      <c r="CN14" s="85">
        <v>13.00783519577219</v>
      </c>
      <c r="CO14" s="85">
        <v>0.4539005475206358</v>
      </c>
      <c r="CP14" s="85">
        <v>0.34764539814190593</v>
      </c>
      <c r="CQ14" s="85">
        <v>0.19884084467256968</v>
      </c>
      <c r="CR14" s="85">
        <v>0</v>
      </c>
      <c r="CS14" s="85">
        <v>0</v>
      </c>
      <c r="CT14" s="85">
        <v>0</v>
      </c>
      <c r="CU14" s="85">
        <v>0</v>
      </c>
      <c r="CV14" s="85">
        <v>0</v>
      </c>
      <c r="CW14" s="85">
        <v>9.6520033068988536</v>
      </c>
      <c r="CX14" s="85">
        <v>0</v>
      </c>
      <c r="CY14" s="85">
        <v>0</v>
      </c>
      <c r="CZ14" s="85">
        <v>0</v>
      </c>
      <c r="DA14" s="85">
        <v>0</v>
      </c>
      <c r="DB14" s="85">
        <v>0</v>
      </c>
      <c r="DC14" s="85">
        <v>0</v>
      </c>
      <c r="DD14" s="85">
        <v>160.14894863673601</v>
      </c>
      <c r="DE14" s="85">
        <v>0</v>
      </c>
      <c r="DF14" s="85">
        <v>218.65893790888109</v>
      </c>
      <c r="DG14" s="85">
        <v>0</v>
      </c>
      <c r="DH14" s="85">
        <v>0</v>
      </c>
      <c r="DI14" s="85">
        <v>0</v>
      </c>
      <c r="DJ14" s="85">
        <v>0</v>
      </c>
      <c r="DK14" s="85">
        <v>0</v>
      </c>
      <c r="DL14" s="85">
        <v>218.65893790888109</v>
      </c>
      <c r="DM14" s="85">
        <v>378.80788654561707</v>
      </c>
      <c r="DN14" s="85">
        <v>0</v>
      </c>
      <c r="DO14" s="85">
        <v>218.65893790888109</v>
      </c>
      <c r="DP14" s="85">
        <v>378.80788654561707</v>
      </c>
      <c r="DQ14" s="85">
        <v>-378.80788654561718</v>
      </c>
      <c r="DR14" s="85">
        <v>-160.14894863673609</v>
      </c>
      <c r="DS14" s="85">
        <v>0</v>
      </c>
      <c r="DU14" s="90">
        <f t="shared" si="0"/>
        <v>1.0000000000000002</v>
      </c>
      <c r="DV14" s="90">
        <f t="shared" si="1"/>
        <v>0</v>
      </c>
      <c r="DW14" s="90">
        <f t="shared" si="2"/>
        <v>6.76119442925575E-4</v>
      </c>
      <c r="DX14" s="90">
        <f t="shared" si="3"/>
        <v>0</v>
      </c>
    </row>
    <row r="15" spans="1:128" ht="12.75" customHeight="1" x14ac:dyDescent="0.2">
      <c r="A15" s="87" t="s">
        <v>126</v>
      </c>
      <c r="B15" s="87" t="s">
        <v>1888</v>
      </c>
      <c r="C15" s="85">
        <v>0</v>
      </c>
      <c r="D15" s="85">
        <v>0</v>
      </c>
      <c r="E15" s="85">
        <v>0</v>
      </c>
      <c r="F15" s="85">
        <v>0</v>
      </c>
      <c r="G15" s="85">
        <v>0</v>
      </c>
      <c r="H15" s="85">
        <v>0</v>
      </c>
      <c r="I15" s="85">
        <v>0</v>
      </c>
      <c r="J15" s="85">
        <v>0</v>
      </c>
      <c r="K15" s="85">
        <v>0</v>
      </c>
      <c r="L15" s="85">
        <v>0</v>
      </c>
      <c r="M15" s="85">
        <v>0</v>
      </c>
      <c r="N15" s="85">
        <v>0</v>
      </c>
      <c r="O15" s="85">
        <v>0</v>
      </c>
      <c r="P15" s="85">
        <v>0</v>
      </c>
      <c r="Q15" s="85">
        <v>0</v>
      </c>
      <c r="R15" s="85">
        <v>0</v>
      </c>
      <c r="S15" s="85">
        <v>0</v>
      </c>
      <c r="T15" s="85">
        <v>0</v>
      </c>
      <c r="U15" s="85">
        <v>0</v>
      </c>
      <c r="V15" s="85">
        <v>0</v>
      </c>
      <c r="W15" s="85">
        <v>0</v>
      </c>
      <c r="X15" s="85">
        <v>0</v>
      </c>
      <c r="Y15" s="85">
        <v>0</v>
      </c>
      <c r="Z15" s="85">
        <v>0</v>
      </c>
      <c r="AA15" s="85">
        <v>0</v>
      </c>
      <c r="AB15" s="85">
        <v>0</v>
      </c>
      <c r="AC15" s="85">
        <v>0</v>
      </c>
      <c r="AD15" s="85">
        <v>0</v>
      </c>
      <c r="AE15" s="85">
        <v>0</v>
      </c>
      <c r="AF15" s="85">
        <v>0</v>
      </c>
      <c r="AG15" s="85">
        <v>0</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0</v>
      </c>
      <c r="BB15" s="85">
        <v>0</v>
      </c>
      <c r="BC15" s="85">
        <v>0</v>
      </c>
      <c r="BD15" s="85">
        <v>0</v>
      </c>
      <c r="BE15" s="85">
        <v>0</v>
      </c>
      <c r="BF15" s="85">
        <v>0</v>
      </c>
      <c r="BG15" s="85">
        <v>0</v>
      </c>
      <c r="BH15" s="85">
        <v>0</v>
      </c>
      <c r="BI15" s="85">
        <v>0</v>
      </c>
      <c r="BJ15" s="85">
        <v>0</v>
      </c>
      <c r="BK15" s="85">
        <v>0</v>
      </c>
      <c r="BL15" s="85">
        <v>0</v>
      </c>
      <c r="BM15" s="85">
        <v>0</v>
      </c>
      <c r="BN15" s="85">
        <v>0</v>
      </c>
      <c r="BO15" s="85">
        <v>0</v>
      </c>
      <c r="BP15" s="85">
        <v>0</v>
      </c>
      <c r="BQ15" s="85">
        <v>0</v>
      </c>
      <c r="BR15" s="85">
        <v>0</v>
      </c>
      <c r="BS15" s="85">
        <v>0</v>
      </c>
      <c r="BT15" s="85">
        <v>0</v>
      </c>
      <c r="BU15" s="85">
        <v>0</v>
      </c>
      <c r="BV15" s="85">
        <v>0</v>
      </c>
      <c r="BW15" s="85">
        <v>0</v>
      </c>
      <c r="BX15" s="85">
        <v>0</v>
      </c>
      <c r="BY15" s="85">
        <v>0</v>
      </c>
      <c r="BZ15" s="85">
        <v>0</v>
      </c>
      <c r="CA15" s="85">
        <v>0</v>
      </c>
      <c r="CB15" s="85">
        <v>0</v>
      </c>
      <c r="CC15" s="85">
        <v>0</v>
      </c>
      <c r="CD15" s="85">
        <v>0</v>
      </c>
      <c r="CE15" s="85">
        <v>0</v>
      </c>
      <c r="CF15" s="85">
        <v>0</v>
      </c>
      <c r="CG15" s="85">
        <v>0</v>
      </c>
      <c r="CH15" s="85">
        <v>0</v>
      </c>
      <c r="CI15" s="85">
        <v>0</v>
      </c>
      <c r="CJ15" s="85">
        <v>0</v>
      </c>
      <c r="CK15" s="85">
        <v>0</v>
      </c>
      <c r="CL15" s="85">
        <v>0</v>
      </c>
      <c r="CM15" s="85">
        <v>0</v>
      </c>
      <c r="CN15" s="85">
        <v>0</v>
      </c>
      <c r="CO15" s="85">
        <v>0</v>
      </c>
      <c r="CP15" s="85">
        <v>0</v>
      </c>
      <c r="CQ15" s="85">
        <v>0</v>
      </c>
      <c r="CR15" s="85">
        <v>0</v>
      </c>
      <c r="CS15" s="85">
        <v>0</v>
      </c>
      <c r="CT15" s="85">
        <v>0</v>
      </c>
      <c r="CU15" s="85">
        <v>0</v>
      </c>
      <c r="CV15" s="85">
        <v>0</v>
      </c>
      <c r="CW15" s="85">
        <v>0</v>
      </c>
      <c r="CX15" s="85">
        <v>0</v>
      </c>
      <c r="CY15" s="85">
        <v>0</v>
      </c>
      <c r="CZ15" s="85">
        <v>0</v>
      </c>
      <c r="DA15" s="85">
        <v>0</v>
      </c>
      <c r="DB15" s="85">
        <v>0</v>
      </c>
      <c r="DC15" s="85">
        <v>0</v>
      </c>
      <c r="DD15" s="85">
        <v>0</v>
      </c>
      <c r="DE15" s="85">
        <v>343.74204768591426</v>
      </c>
      <c r="DF15" s="85">
        <v>2553.1743874453177</v>
      </c>
      <c r="DG15" s="85">
        <v>0</v>
      </c>
      <c r="DH15" s="85">
        <v>0</v>
      </c>
      <c r="DI15" s="85">
        <v>0</v>
      </c>
      <c r="DJ15" s="85">
        <v>0</v>
      </c>
      <c r="DK15" s="85">
        <v>0</v>
      </c>
      <c r="DL15" s="85">
        <v>2896.916435131232</v>
      </c>
      <c r="DM15" s="85">
        <v>2896.916435131232</v>
      </c>
      <c r="DN15" s="85">
        <v>0</v>
      </c>
      <c r="DO15" s="85">
        <v>2896.916435131232</v>
      </c>
      <c r="DP15" s="85">
        <v>2896.916435131232</v>
      </c>
      <c r="DQ15" s="85">
        <v>-2896.916435131232</v>
      </c>
      <c r="DR15" s="85">
        <v>0</v>
      </c>
      <c r="DS15" s="85">
        <v>0</v>
      </c>
      <c r="DU15" s="90">
        <f t="shared" si="0"/>
        <v>1</v>
      </c>
      <c r="DV15" s="90">
        <f t="shared" si="1"/>
        <v>0</v>
      </c>
      <c r="DW15" s="90">
        <f t="shared" si="2"/>
        <v>7.8947188760732593E-3</v>
      </c>
      <c r="DX15" s="90">
        <f t="shared" si="3"/>
        <v>0</v>
      </c>
    </row>
    <row r="16" spans="1:128" ht="12.75" customHeight="1" x14ac:dyDescent="0.2">
      <c r="A16" s="87" t="s">
        <v>128</v>
      </c>
      <c r="B16" s="87" t="s">
        <v>1889</v>
      </c>
      <c r="C16" s="85">
        <v>0.56513135253996538</v>
      </c>
      <c r="D16" s="85">
        <v>0</v>
      </c>
      <c r="E16" s="85">
        <v>3.0990755835285856E-2</v>
      </c>
      <c r="F16" s="85">
        <v>1.0166449282253187</v>
      </c>
      <c r="G16" s="85">
        <v>2.890342093268734</v>
      </c>
      <c r="H16" s="85">
        <v>0</v>
      </c>
      <c r="I16" s="85">
        <v>0</v>
      </c>
      <c r="J16" s="85">
        <v>0</v>
      </c>
      <c r="K16" s="85">
        <v>0</v>
      </c>
      <c r="L16" s="85">
        <v>2.0456651007566488E-2</v>
      </c>
      <c r="M16" s="85">
        <v>0</v>
      </c>
      <c r="N16" s="85">
        <v>0</v>
      </c>
      <c r="O16" s="85">
        <v>414.50566423798148</v>
      </c>
      <c r="P16" s="85">
        <v>67.749721342603024</v>
      </c>
      <c r="Q16" s="85">
        <v>0.57466580535476897</v>
      </c>
      <c r="R16" s="85">
        <v>0.18438919590327241</v>
      </c>
      <c r="S16" s="85">
        <v>3.7534511410781342</v>
      </c>
      <c r="T16" s="85">
        <v>0.58500938162585725</v>
      </c>
      <c r="U16" s="85">
        <v>0.97010391101144877</v>
      </c>
      <c r="V16" s="85">
        <v>0</v>
      </c>
      <c r="W16" s="85">
        <v>0</v>
      </c>
      <c r="X16" s="85">
        <v>0</v>
      </c>
      <c r="Y16" s="85">
        <v>0</v>
      </c>
      <c r="Z16" s="85">
        <v>0</v>
      </c>
      <c r="AA16" s="85">
        <v>0</v>
      </c>
      <c r="AB16" s="85">
        <v>0.48937138263189067</v>
      </c>
      <c r="AC16" s="85">
        <v>0</v>
      </c>
      <c r="AD16" s="85">
        <v>0.72913908779840442</v>
      </c>
      <c r="AE16" s="85">
        <v>5.9638737828920165</v>
      </c>
      <c r="AF16" s="85">
        <v>32.336993532352857</v>
      </c>
      <c r="AG16" s="85">
        <v>0</v>
      </c>
      <c r="AH16" s="85">
        <v>31.698623823484844</v>
      </c>
      <c r="AI16" s="85">
        <v>0.12400796358176414</v>
      </c>
      <c r="AJ16" s="85">
        <v>0</v>
      </c>
      <c r="AK16" s="85">
        <v>7.1792430892401127</v>
      </c>
      <c r="AL16" s="85">
        <v>0</v>
      </c>
      <c r="AM16" s="85">
        <v>0</v>
      </c>
      <c r="AN16" s="85">
        <v>0</v>
      </c>
      <c r="AO16" s="85">
        <v>0</v>
      </c>
      <c r="AP16" s="85">
        <v>0</v>
      </c>
      <c r="AQ16" s="85">
        <v>0</v>
      </c>
      <c r="AR16" s="85">
        <v>0.34363152465794006</v>
      </c>
      <c r="AS16" s="85">
        <v>0.67145009281022239</v>
      </c>
      <c r="AT16" s="85">
        <v>7.4061001775042037</v>
      </c>
      <c r="AU16" s="85">
        <v>0</v>
      </c>
      <c r="AV16" s="85">
        <v>0</v>
      </c>
      <c r="AW16" s="85">
        <v>0</v>
      </c>
      <c r="AX16" s="85">
        <v>0</v>
      </c>
      <c r="AY16" s="85">
        <v>0</v>
      </c>
      <c r="AZ16" s="85">
        <v>0</v>
      </c>
      <c r="BA16" s="85">
        <v>0</v>
      </c>
      <c r="BB16" s="85">
        <v>0.10166711127514576</v>
      </c>
      <c r="BC16" s="85">
        <v>0</v>
      </c>
      <c r="BD16" s="85">
        <v>0</v>
      </c>
      <c r="BE16" s="85">
        <v>0</v>
      </c>
      <c r="BF16" s="85">
        <v>7.0746921251671653E-3</v>
      </c>
      <c r="BG16" s="85">
        <v>0.20942571867632601</v>
      </c>
      <c r="BH16" s="85">
        <v>0.86476859805784589</v>
      </c>
      <c r="BI16" s="85">
        <v>1.0673859231170528</v>
      </c>
      <c r="BJ16" s="85">
        <v>0</v>
      </c>
      <c r="BK16" s="85">
        <v>6.1095832993750046</v>
      </c>
      <c r="BL16" s="85">
        <v>13.179883518119262</v>
      </c>
      <c r="BM16" s="85">
        <v>1.7342322070004286</v>
      </c>
      <c r="BN16" s="85">
        <v>0.37653511151547298</v>
      </c>
      <c r="BO16" s="85">
        <v>0</v>
      </c>
      <c r="BP16" s="85">
        <v>0</v>
      </c>
      <c r="BQ16" s="85">
        <v>0.38020355980331066</v>
      </c>
      <c r="BR16" s="85">
        <v>0.10002389978689581</v>
      </c>
      <c r="BS16" s="85">
        <v>6.8328058156108797</v>
      </c>
      <c r="BT16" s="85">
        <v>12.460774977760344</v>
      </c>
      <c r="BU16" s="85">
        <v>0.39640599800646958</v>
      </c>
      <c r="BV16" s="85">
        <v>0</v>
      </c>
      <c r="BW16" s="85">
        <v>0</v>
      </c>
      <c r="BX16" s="85">
        <v>0</v>
      </c>
      <c r="BY16" s="85">
        <v>0.70768841866186316</v>
      </c>
      <c r="BZ16" s="85">
        <v>0.42076457122278066</v>
      </c>
      <c r="CA16" s="85">
        <v>185.19803663764301</v>
      </c>
      <c r="CB16" s="85">
        <v>76.294401745015179</v>
      </c>
      <c r="CC16" s="85">
        <v>0</v>
      </c>
      <c r="CD16" s="85">
        <v>0.10155429486615832</v>
      </c>
      <c r="CE16" s="85">
        <v>0.32167277897041691</v>
      </c>
      <c r="CF16" s="85">
        <v>1.4670362590064947</v>
      </c>
      <c r="CG16" s="85">
        <v>0</v>
      </c>
      <c r="CH16" s="85">
        <v>0</v>
      </c>
      <c r="CI16" s="85">
        <v>1.3245117351283733</v>
      </c>
      <c r="CJ16" s="85">
        <v>0</v>
      </c>
      <c r="CK16" s="85">
        <v>0.2937127021397109</v>
      </c>
      <c r="CL16" s="85">
        <v>1.9026691731251013</v>
      </c>
      <c r="CM16" s="85">
        <v>0.10254292654957577</v>
      </c>
      <c r="CN16" s="85">
        <v>0</v>
      </c>
      <c r="CO16" s="85">
        <v>41.340520548675649</v>
      </c>
      <c r="CP16" s="85">
        <v>0.4702355945611506</v>
      </c>
      <c r="CQ16" s="85">
        <v>0.59124310974545247</v>
      </c>
      <c r="CR16" s="85">
        <v>0.38477213620865397</v>
      </c>
      <c r="CS16" s="85">
        <v>0</v>
      </c>
      <c r="CT16" s="85">
        <v>1.1899059488767494</v>
      </c>
      <c r="CU16" s="85">
        <v>0.24546106430599762</v>
      </c>
      <c r="CV16" s="85">
        <v>13.57417483513332</v>
      </c>
      <c r="CW16" s="85">
        <v>19.714227002395962</v>
      </c>
      <c r="CX16" s="85">
        <v>0</v>
      </c>
      <c r="CY16" s="85">
        <v>1.0186378343817521</v>
      </c>
      <c r="CZ16" s="85">
        <v>0.41995515229484759</v>
      </c>
      <c r="DA16" s="85">
        <v>2.892543727115914</v>
      </c>
      <c r="DB16" s="85">
        <v>37.370964931773393</v>
      </c>
      <c r="DC16" s="85">
        <v>5.2351427552112053</v>
      </c>
      <c r="DD16" s="85">
        <v>1016.1921515666276</v>
      </c>
      <c r="DE16" s="85">
        <v>2.6426375109602636</v>
      </c>
      <c r="DF16" s="85">
        <v>119.38939692294609</v>
      </c>
      <c r="DG16" s="85">
        <v>0</v>
      </c>
      <c r="DH16" s="85">
        <v>0</v>
      </c>
      <c r="DI16" s="85">
        <v>0</v>
      </c>
      <c r="DJ16" s="85">
        <v>59.748186658557906</v>
      </c>
      <c r="DK16" s="85">
        <v>-610.95000000000005</v>
      </c>
      <c r="DL16" s="85">
        <v>-429.16977890753577</v>
      </c>
      <c r="DM16" s="85">
        <v>587.02237265909184</v>
      </c>
      <c r="DN16" s="85">
        <v>9001.7423106226634</v>
      </c>
      <c r="DO16" s="85">
        <v>8572.5725317151282</v>
      </c>
      <c r="DP16" s="85">
        <v>9588.7646832817554</v>
      </c>
      <c r="DQ16" s="85">
        <v>-570.27648404880301</v>
      </c>
      <c r="DR16" s="85">
        <v>8002.2960476663247</v>
      </c>
      <c r="DS16" s="85">
        <v>9018.488199232952</v>
      </c>
      <c r="DU16" s="90">
        <f t="shared" si="0"/>
        <v>0.97147316799113914</v>
      </c>
      <c r="DV16" s="90">
        <f t="shared" si="1"/>
        <v>2.8526832008860858E-2</v>
      </c>
      <c r="DW16" s="90">
        <f t="shared" si="2"/>
        <v>3.6916621525162944E-4</v>
      </c>
      <c r="DX16" s="90">
        <f t="shared" si="3"/>
        <v>0.18864985483142405</v>
      </c>
    </row>
    <row r="17" spans="1:128" ht="12.75" customHeight="1" x14ac:dyDescent="0.2">
      <c r="A17" s="87" t="s">
        <v>130</v>
      </c>
      <c r="B17" s="87" t="s">
        <v>1890</v>
      </c>
      <c r="C17" s="85">
        <v>9.201896837826629</v>
      </c>
      <c r="D17" s="85">
        <v>0.20804310130699091</v>
      </c>
      <c r="E17" s="85">
        <v>0.57038585976136325</v>
      </c>
      <c r="F17" s="85">
        <v>0.18620099281795657</v>
      </c>
      <c r="G17" s="85">
        <v>1.3566122654424839</v>
      </c>
      <c r="H17" s="85">
        <v>0</v>
      </c>
      <c r="I17" s="85">
        <v>3.9286920179342584</v>
      </c>
      <c r="J17" s="85">
        <v>0</v>
      </c>
      <c r="K17" s="85">
        <v>13.262940790076916</v>
      </c>
      <c r="L17" s="85">
        <v>0.16342991835066289</v>
      </c>
      <c r="M17" s="85">
        <v>0</v>
      </c>
      <c r="N17" s="85">
        <v>0</v>
      </c>
      <c r="O17" s="85">
        <v>2.9712417148128645</v>
      </c>
      <c r="P17" s="85">
        <v>2.6438036605257995</v>
      </c>
      <c r="Q17" s="85">
        <v>1.7733170241577434</v>
      </c>
      <c r="R17" s="85">
        <v>0.77080877750523025</v>
      </c>
      <c r="S17" s="85">
        <v>1.0422272713453</v>
      </c>
      <c r="T17" s="85">
        <v>0.11143044334853094</v>
      </c>
      <c r="U17" s="85">
        <v>0.60893955661021537</v>
      </c>
      <c r="V17" s="85">
        <v>0</v>
      </c>
      <c r="W17" s="85">
        <v>42.100253765644759</v>
      </c>
      <c r="X17" s="85">
        <v>8.8626007268563818</v>
      </c>
      <c r="Y17" s="85">
        <v>74.18166505656329</v>
      </c>
      <c r="Z17" s="85">
        <v>9.3347933918922976</v>
      </c>
      <c r="AA17" s="85">
        <v>0</v>
      </c>
      <c r="AB17" s="85">
        <v>4.2910346491524933</v>
      </c>
      <c r="AC17" s="85">
        <v>0.34713890981084272</v>
      </c>
      <c r="AD17" s="85">
        <v>0.47887635378066146</v>
      </c>
      <c r="AE17" s="85">
        <v>1.3491190432972848</v>
      </c>
      <c r="AF17" s="85">
        <v>3.1302847710562602</v>
      </c>
      <c r="AG17" s="85">
        <v>0</v>
      </c>
      <c r="AH17" s="85">
        <v>55.440773648856762</v>
      </c>
      <c r="AI17" s="85">
        <v>13.00760655403413</v>
      </c>
      <c r="AJ17" s="85">
        <v>0</v>
      </c>
      <c r="AK17" s="85">
        <v>2.3193749708903226</v>
      </c>
      <c r="AL17" s="85">
        <v>0.74653306525098739</v>
      </c>
      <c r="AM17" s="85">
        <v>0</v>
      </c>
      <c r="AN17" s="85">
        <v>0</v>
      </c>
      <c r="AO17" s="85">
        <v>1.4841837133120546</v>
      </c>
      <c r="AP17" s="85">
        <v>0</v>
      </c>
      <c r="AQ17" s="85">
        <v>0</v>
      </c>
      <c r="AR17" s="85">
        <v>1.6745024765687855</v>
      </c>
      <c r="AS17" s="85">
        <v>1.4228752046566957</v>
      </c>
      <c r="AT17" s="85">
        <v>6.2573250791814576</v>
      </c>
      <c r="AU17" s="85">
        <v>0</v>
      </c>
      <c r="AV17" s="85">
        <v>2.198663519643461</v>
      </c>
      <c r="AW17" s="85">
        <v>3.6895949178977152</v>
      </c>
      <c r="AX17" s="85">
        <v>0</v>
      </c>
      <c r="AY17" s="85">
        <v>0</v>
      </c>
      <c r="AZ17" s="85">
        <v>0</v>
      </c>
      <c r="BA17" s="85">
        <v>0</v>
      </c>
      <c r="BB17" s="85">
        <v>0.25616446652807345</v>
      </c>
      <c r="BC17" s="85">
        <v>0</v>
      </c>
      <c r="BD17" s="85">
        <v>0</v>
      </c>
      <c r="BE17" s="85">
        <v>0</v>
      </c>
      <c r="BF17" s="85">
        <v>1.7652217082913834E-3</v>
      </c>
      <c r="BG17" s="85">
        <v>8.0540885382769309E-2</v>
      </c>
      <c r="BH17" s="85">
        <v>8.3721043897512767E-2</v>
      </c>
      <c r="BI17" s="85">
        <v>0.52374778897567886</v>
      </c>
      <c r="BJ17" s="85">
        <v>5.8176299516072751E-3</v>
      </c>
      <c r="BK17" s="85">
        <v>44.485213452045585</v>
      </c>
      <c r="BL17" s="85">
        <v>8.4201626466719315</v>
      </c>
      <c r="BM17" s="85">
        <v>12.599753670466473</v>
      </c>
      <c r="BN17" s="85">
        <v>9.3471036237658467</v>
      </c>
      <c r="BO17" s="85">
        <v>0.89691969975683405</v>
      </c>
      <c r="BP17" s="85">
        <v>0</v>
      </c>
      <c r="BQ17" s="85">
        <v>1.9060689612774619</v>
      </c>
      <c r="BR17" s="85">
        <v>5.4777508652775468</v>
      </c>
      <c r="BS17" s="85">
        <v>83.504942726235967</v>
      </c>
      <c r="BT17" s="85">
        <v>141.23802928629379</v>
      </c>
      <c r="BU17" s="85">
        <v>61.671283142673239</v>
      </c>
      <c r="BV17" s="85">
        <v>0.29718774167735157</v>
      </c>
      <c r="BW17" s="85">
        <v>0.15908608347884387</v>
      </c>
      <c r="BX17" s="85">
        <v>0</v>
      </c>
      <c r="BY17" s="85">
        <v>4.4376464158591267</v>
      </c>
      <c r="BZ17" s="85">
        <v>7.177040450648648</v>
      </c>
      <c r="CA17" s="85">
        <v>274.75757250364069</v>
      </c>
      <c r="CB17" s="85">
        <v>75.112335073738663</v>
      </c>
      <c r="CC17" s="85">
        <v>0</v>
      </c>
      <c r="CD17" s="85">
        <v>3.8218297824001074E-2</v>
      </c>
      <c r="CE17" s="85">
        <v>0.79479237605215725</v>
      </c>
      <c r="CF17" s="85">
        <v>3.0729165386049115</v>
      </c>
      <c r="CG17" s="85">
        <v>7.0523594124041855</v>
      </c>
      <c r="CH17" s="85">
        <v>2.6983521572402265</v>
      </c>
      <c r="CI17" s="85">
        <v>3.3784746926026452</v>
      </c>
      <c r="CJ17" s="85">
        <v>6.9655205653337354E-2</v>
      </c>
      <c r="CK17" s="85">
        <v>5.1211222924376258</v>
      </c>
      <c r="CL17" s="85">
        <v>112.98963576921599</v>
      </c>
      <c r="CM17" s="85">
        <v>1.9652107986462013</v>
      </c>
      <c r="CN17" s="85">
        <v>2.9469319693874172</v>
      </c>
      <c r="CO17" s="85">
        <v>109.8955025508327</v>
      </c>
      <c r="CP17" s="85">
        <v>37.731733427509354</v>
      </c>
      <c r="CQ17" s="85">
        <v>26.034062641712396</v>
      </c>
      <c r="CR17" s="85">
        <v>68.76176117994811</v>
      </c>
      <c r="CS17" s="85">
        <v>1.291858360408767</v>
      </c>
      <c r="CT17" s="85">
        <v>18.377618557273287</v>
      </c>
      <c r="CU17" s="85">
        <v>20.720064920315384</v>
      </c>
      <c r="CV17" s="85">
        <v>80.601805751409017</v>
      </c>
      <c r="CW17" s="85">
        <v>31.553966858234631</v>
      </c>
      <c r="CX17" s="85">
        <v>7.7232430083526173</v>
      </c>
      <c r="CY17" s="85">
        <v>12.113276848979567</v>
      </c>
      <c r="CZ17" s="85">
        <v>14.063403249629532</v>
      </c>
      <c r="DA17" s="85">
        <v>27.404480829974556</v>
      </c>
      <c r="DB17" s="85">
        <v>4.9489351205694225</v>
      </c>
      <c r="DC17" s="85">
        <v>1.3990813922309151</v>
      </c>
      <c r="DD17" s="85">
        <v>1606.3054876375704</v>
      </c>
      <c r="DE17" s="85">
        <v>207.68935782164525</v>
      </c>
      <c r="DF17" s="85">
        <v>4832.5287364571204</v>
      </c>
      <c r="DG17" s="85">
        <v>0</v>
      </c>
      <c r="DH17" s="85">
        <v>0</v>
      </c>
      <c r="DI17" s="85">
        <v>0</v>
      </c>
      <c r="DJ17" s="85">
        <v>202.58342395632516</v>
      </c>
      <c r="DK17" s="85">
        <v>0.71</v>
      </c>
      <c r="DL17" s="85">
        <v>5243.511518235091</v>
      </c>
      <c r="DM17" s="85">
        <v>6849.817005872661</v>
      </c>
      <c r="DN17" s="85">
        <v>440.66275764840913</v>
      </c>
      <c r="DO17" s="85">
        <v>5684.1742758834998</v>
      </c>
      <c r="DP17" s="85">
        <v>7290.4797635210707</v>
      </c>
      <c r="DQ17" s="85">
        <v>-6842.4567103017362</v>
      </c>
      <c r="DR17" s="85">
        <v>-1158.2824344182363</v>
      </c>
      <c r="DS17" s="85">
        <v>448.02305321933466</v>
      </c>
      <c r="DU17" s="90">
        <f t="shared" si="0"/>
        <v>0.99892547559086409</v>
      </c>
      <c r="DV17" s="90">
        <f t="shared" si="1"/>
        <v>1.074524409135913E-3</v>
      </c>
      <c r="DW17" s="90">
        <f t="shared" si="2"/>
        <v>1.4942753625634039E-2</v>
      </c>
      <c r="DX17" s="90">
        <f t="shared" si="3"/>
        <v>2.4625877107293781</v>
      </c>
    </row>
    <row r="18" spans="1:128" ht="12.75" customHeight="1" x14ac:dyDescent="0.2">
      <c r="A18" s="87" t="s">
        <v>132</v>
      </c>
      <c r="B18" s="87" t="s">
        <v>1891</v>
      </c>
      <c r="C18" s="85">
        <v>9.9156370694452961E-2</v>
      </c>
      <c r="D18" s="85">
        <v>0.3502749813780851</v>
      </c>
      <c r="E18" s="85">
        <v>1.739463804811529E-2</v>
      </c>
      <c r="F18" s="85">
        <v>1.2638577390672394</v>
      </c>
      <c r="G18" s="85">
        <v>0.42152224360633411</v>
      </c>
      <c r="H18" s="85">
        <v>0</v>
      </c>
      <c r="I18" s="85">
        <v>0.52601214929996754</v>
      </c>
      <c r="J18" s="85">
        <v>0</v>
      </c>
      <c r="K18" s="85">
        <v>14.576270798989542</v>
      </c>
      <c r="L18" s="85">
        <v>5.1099629830703465E-2</v>
      </c>
      <c r="M18" s="85">
        <v>0</v>
      </c>
      <c r="N18" s="85">
        <v>0</v>
      </c>
      <c r="O18" s="85">
        <v>0</v>
      </c>
      <c r="P18" s="85">
        <v>4.0598405489925105E-2</v>
      </c>
      <c r="Q18" s="85">
        <v>667.47558251194152</v>
      </c>
      <c r="R18" s="85">
        <v>442.4856996724742</v>
      </c>
      <c r="S18" s="85">
        <v>38.953706537899961</v>
      </c>
      <c r="T18" s="85">
        <v>1.8976230383404295E-2</v>
      </c>
      <c r="U18" s="85">
        <v>0.1642084004462778</v>
      </c>
      <c r="V18" s="85">
        <v>0</v>
      </c>
      <c r="W18" s="85">
        <v>0</v>
      </c>
      <c r="X18" s="85">
        <v>0</v>
      </c>
      <c r="Y18" s="85">
        <v>66.518655054740236</v>
      </c>
      <c r="Z18" s="85">
        <v>0</v>
      </c>
      <c r="AA18" s="85">
        <v>0</v>
      </c>
      <c r="AB18" s="85">
        <v>2.5189004049765136</v>
      </c>
      <c r="AC18" s="85">
        <v>0</v>
      </c>
      <c r="AD18" s="85">
        <v>0</v>
      </c>
      <c r="AE18" s="85">
        <v>0.69768368072881637</v>
      </c>
      <c r="AF18" s="85">
        <v>2.1087663206065883E-2</v>
      </c>
      <c r="AG18" s="85">
        <v>0</v>
      </c>
      <c r="AH18" s="85">
        <v>144.43592836674259</v>
      </c>
      <c r="AI18" s="85">
        <v>2.642313442217338</v>
      </c>
      <c r="AJ18" s="85">
        <v>0</v>
      </c>
      <c r="AK18" s="85">
        <v>2.4188877856273914</v>
      </c>
      <c r="AL18" s="85">
        <v>0</v>
      </c>
      <c r="AM18" s="85">
        <v>0</v>
      </c>
      <c r="AN18" s="85">
        <v>0</v>
      </c>
      <c r="AO18" s="85">
        <v>0</v>
      </c>
      <c r="AP18" s="85">
        <v>0</v>
      </c>
      <c r="AQ18" s="85">
        <v>0</v>
      </c>
      <c r="AR18" s="85">
        <v>3.7596107556220408</v>
      </c>
      <c r="AS18" s="85">
        <v>0.88031264454480596</v>
      </c>
      <c r="AT18" s="85">
        <v>0.81323870696642575</v>
      </c>
      <c r="AU18" s="85">
        <v>0</v>
      </c>
      <c r="AV18" s="85">
        <v>0.11679917958222294</v>
      </c>
      <c r="AW18" s="85">
        <v>0</v>
      </c>
      <c r="AX18" s="85">
        <v>0</v>
      </c>
      <c r="AY18" s="85">
        <v>0</v>
      </c>
      <c r="AZ18" s="85">
        <v>0</v>
      </c>
      <c r="BA18" s="85">
        <v>0</v>
      </c>
      <c r="BB18" s="85">
        <v>5.8462507050234284E-3</v>
      </c>
      <c r="BC18" s="85">
        <v>0</v>
      </c>
      <c r="BD18" s="85">
        <v>0</v>
      </c>
      <c r="BE18" s="85">
        <v>0</v>
      </c>
      <c r="BF18" s="85">
        <v>6.1029596467058154E-3</v>
      </c>
      <c r="BG18" s="85">
        <v>0.52996718865246306</v>
      </c>
      <c r="BH18" s="85">
        <v>0.15500437852233168</v>
      </c>
      <c r="BI18" s="85">
        <v>3.8210908333822466</v>
      </c>
      <c r="BJ18" s="85">
        <v>0</v>
      </c>
      <c r="BK18" s="85">
        <v>1022.8475504458752</v>
      </c>
      <c r="BL18" s="85">
        <v>72.654594771193686</v>
      </c>
      <c r="BM18" s="85">
        <v>19.313326291375756</v>
      </c>
      <c r="BN18" s="85">
        <v>33.404287841542441</v>
      </c>
      <c r="BO18" s="85">
        <v>12.644829655407145</v>
      </c>
      <c r="BP18" s="85">
        <v>0</v>
      </c>
      <c r="BQ18" s="85">
        <v>0</v>
      </c>
      <c r="BR18" s="85">
        <v>0</v>
      </c>
      <c r="BS18" s="85">
        <v>24.094108926413231</v>
      </c>
      <c r="BT18" s="85">
        <v>12.115966900764359</v>
      </c>
      <c r="BU18" s="85">
        <v>3.7811852430747139</v>
      </c>
      <c r="BV18" s="85">
        <v>0</v>
      </c>
      <c r="BW18" s="85">
        <v>0</v>
      </c>
      <c r="BX18" s="85">
        <v>6.4433698123220418E-2</v>
      </c>
      <c r="BY18" s="85">
        <v>0</v>
      </c>
      <c r="BZ18" s="85">
        <v>0</v>
      </c>
      <c r="CA18" s="85">
        <v>0</v>
      </c>
      <c r="CB18" s="85">
        <v>4.4145668678333019</v>
      </c>
      <c r="CC18" s="85">
        <v>0</v>
      </c>
      <c r="CD18" s="85">
        <v>0</v>
      </c>
      <c r="CE18" s="85">
        <v>0.47438288582620075</v>
      </c>
      <c r="CF18" s="85">
        <v>20.872814893912071</v>
      </c>
      <c r="CG18" s="85">
        <v>0.35742037065045795</v>
      </c>
      <c r="CH18" s="85">
        <v>0.56139345763345294</v>
      </c>
      <c r="CI18" s="85">
        <v>0</v>
      </c>
      <c r="CJ18" s="85">
        <v>0</v>
      </c>
      <c r="CK18" s="85">
        <v>0.35666204383932099</v>
      </c>
      <c r="CL18" s="85">
        <v>0.61495799876359536</v>
      </c>
      <c r="CM18" s="85">
        <v>0</v>
      </c>
      <c r="CN18" s="85">
        <v>0.46473363917633032</v>
      </c>
      <c r="CO18" s="85">
        <v>0.58127057692027706</v>
      </c>
      <c r="CP18" s="85">
        <v>0.29140259560047621</v>
      </c>
      <c r="CQ18" s="85">
        <v>0.25633632740635365</v>
      </c>
      <c r="CR18" s="85">
        <v>0.34986816759730438</v>
      </c>
      <c r="CS18" s="85">
        <v>1.0900804500313793E-3</v>
      </c>
      <c r="CT18" s="85">
        <v>0.24534180682526993</v>
      </c>
      <c r="CU18" s="85">
        <v>1.4815403488466072</v>
      </c>
      <c r="CV18" s="85">
        <v>7.3332716224372794</v>
      </c>
      <c r="CW18" s="85">
        <v>5.293256409815049</v>
      </c>
      <c r="CX18" s="85">
        <v>9.5189235387707356</v>
      </c>
      <c r="CY18" s="85">
        <v>0.37177120714984296</v>
      </c>
      <c r="CZ18" s="85">
        <v>0.74600041633184921</v>
      </c>
      <c r="DA18" s="85">
        <v>4.0550734127157382</v>
      </c>
      <c r="DB18" s="85">
        <v>0</v>
      </c>
      <c r="DC18" s="85">
        <v>5.6539744366891694E-2</v>
      </c>
      <c r="DD18" s="85">
        <v>2655.4046917920518</v>
      </c>
      <c r="DE18" s="85">
        <v>11.382884532347006</v>
      </c>
      <c r="DF18" s="85">
        <v>40.062004007326351</v>
      </c>
      <c r="DG18" s="85">
        <v>2.1250156715182458</v>
      </c>
      <c r="DH18" s="85">
        <v>0</v>
      </c>
      <c r="DI18" s="85">
        <v>0</v>
      </c>
      <c r="DJ18" s="85">
        <v>20.165285330991658</v>
      </c>
      <c r="DK18" s="85">
        <v>0</v>
      </c>
      <c r="DL18" s="85">
        <v>73.735189542183264</v>
      </c>
      <c r="DM18" s="85">
        <v>2729.1398813342353</v>
      </c>
      <c r="DN18" s="85">
        <v>2220.2627178612838</v>
      </c>
      <c r="DO18" s="85">
        <v>2293.9979074034673</v>
      </c>
      <c r="DP18" s="85">
        <v>4949.4025991955186</v>
      </c>
      <c r="DQ18" s="85">
        <v>-2307.1058087562042</v>
      </c>
      <c r="DR18" s="85">
        <v>-13.107901352736917</v>
      </c>
      <c r="DS18" s="85">
        <v>2642.2967904393122</v>
      </c>
      <c r="DU18" s="90">
        <f t="shared" si="0"/>
        <v>0.845360043483112</v>
      </c>
      <c r="DV18" s="90">
        <f t="shared" si="1"/>
        <v>0.154639956516888</v>
      </c>
      <c r="DW18" s="90">
        <f t="shared" si="2"/>
        <v>1.238764812952816E-4</v>
      </c>
      <c r="DX18" s="90">
        <f t="shared" si="3"/>
        <v>0.23431911047573298</v>
      </c>
    </row>
    <row r="19" spans="1:128" ht="12.75" customHeight="1" x14ac:dyDescent="0.2">
      <c r="A19" s="87" t="s">
        <v>133</v>
      </c>
      <c r="B19" s="87" t="s">
        <v>1892</v>
      </c>
      <c r="C19" s="85">
        <v>0</v>
      </c>
      <c r="D19" s="85">
        <v>0</v>
      </c>
      <c r="E19" s="85">
        <v>1.0473310254195092E-2</v>
      </c>
      <c r="F19" s="85">
        <v>6.6102693193477072E-2</v>
      </c>
      <c r="G19" s="85">
        <v>6.8506097065202873E-2</v>
      </c>
      <c r="H19" s="85">
        <v>0</v>
      </c>
      <c r="I19" s="85">
        <v>0.93912241939479346</v>
      </c>
      <c r="J19" s="85">
        <v>0</v>
      </c>
      <c r="K19" s="85">
        <v>3.0361643162905398</v>
      </c>
      <c r="L19" s="85">
        <v>0.12459392697447125</v>
      </c>
      <c r="M19" s="85">
        <v>0</v>
      </c>
      <c r="N19" s="85">
        <v>0</v>
      </c>
      <c r="O19" s="85">
        <v>1.639991415605236</v>
      </c>
      <c r="P19" s="85">
        <v>0.14203739320294106</v>
      </c>
      <c r="Q19" s="85">
        <v>59.735261524012337</v>
      </c>
      <c r="R19" s="85">
        <v>50.575892861070535</v>
      </c>
      <c r="S19" s="85">
        <v>10.657780364505427</v>
      </c>
      <c r="T19" s="85">
        <v>4.8749470766219688E-2</v>
      </c>
      <c r="U19" s="85">
        <v>0.55097503212487386</v>
      </c>
      <c r="V19" s="85">
        <v>0</v>
      </c>
      <c r="W19" s="85">
        <v>62.492582707597712</v>
      </c>
      <c r="X19" s="85">
        <v>16.388414899593492</v>
      </c>
      <c r="Y19" s="85">
        <v>138.57878005580994</v>
      </c>
      <c r="Z19" s="85">
        <v>16.668655934946777</v>
      </c>
      <c r="AA19" s="85">
        <v>0</v>
      </c>
      <c r="AB19" s="85">
        <v>2.769916345489102</v>
      </c>
      <c r="AC19" s="85">
        <v>5.1448785348579031E-2</v>
      </c>
      <c r="AD19" s="85">
        <v>0.15748434114422274</v>
      </c>
      <c r="AE19" s="85">
        <v>4.0171026170415995</v>
      </c>
      <c r="AF19" s="85">
        <v>1.3258321917780644</v>
      </c>
      <c r="AG19" s="85">
        <v>0</v>
      </c>
      <c r="AH19" s="85">
        <v>9.3436987536251994</v>
      </c>
      <c r="AI19" s="85">
        <v>5.671753992595729</v>
      </c>
      <c r="AJ19" s="85">
        <v>0</v>
      </c>
      <c r="AK19" s="85">
        <v>0.86054931583426997</v>
      </c>
      <c r="AL19" s="85">
        <v>1.0815878251601849</v>
      </c>
      <c r="AM19" s="85">
        <v>0</v>
      </c>
      <c r="AN19" s="85">
        <v>0</v>
      </c>
      <c r="AO19" s="85">
        <v>0</v>
      </c>
      <c r="AP19" s="85">
        <v>0</v>
      </c>
      <c r="AQ19" s="85">
        <v>0</v>
      </c>
      <c r="AR19" s="85">
        <v>0.51299542736962134</v>
      </c>
      <c r="AS19" s="85">
        <v>0.36004970033462291</v>
      </c>
      <c r="AT19" s="85">
        <v>3.7019590295407809</v>
      </c>
      <c r="AU19" s="85">
        <v>0</v>
      </c>
      <c r="AV19" s="85">
        <v>0.64354861752813852</v>
      </c>
      <c r="AW19" s="85">
        <v>2.8284882296748295</v>
      </c>
      <c r="AX19" s="85">
        <v>0</v>
      </c>
      <c r="AY19" s="85">
        <v>0</v>
      </c>
      <c r="AZ19" s="85">
        <v>0</v>
      </c>
      <c r="BA19" s="85">
        <v>0</v>
      </c>
      <c r="BB19" s="85">
        <v>0.10265933649533227</v>
      </c>
      <c r="BC19" s="85">
        <v>0</v>
      </c>
      <c r="BD19" s="85">
        <v>0</v>
      </c>
      <c r="BE19" s="85">
        <v>0</v>
      </c>
      <c r="BF19" s="85">
        <v>5.989805230319274E-3</v>
      </c>
      <c r="BG19" s="85">
        <v>0.27783600223834559</v>
      </c>
      <c r="BH19" s="85">
        <v>0.14690382071145727</v>
      </c>
      <c r="BI19" s="85">
        <v>0.72982328846488953</v>
      </c>
      <c r="BJ19" s="85">
        <v>1.1835641672777548E-3</v>
      </c>
      <c r="BK19" s="85">
        <v>206.02323566583516</v>
      </c>
      <c r="BL19" s="85">
        <v>102.86762121456874</v>
      </c>
      <c r="BM19" s="85">
        <v>0.59702676125883658</v>
      </c>
      <c r="BN19" s="85">
        <v>0.8342117390425291</v>
      </c>
      <c r="BO19" s="85">
        <v>5.2571282530239429</v>
      </c>
      <c r="BP19" s="85">
        <v>0</v>
      </c>
      <c r="BQ19" s="85">
        <v>4.5238264592303539</v>
      </c>
      <c r="BR19" s="85">
        <v>8.1860116105623462</v>
      </c>
      <c r="BS19" s="85">
        <v>32.578408580463275</v>
      </c>
      <c r="BT19" s="85">
        <v>35.622774574286296</v>
      </c>
      <c r="BU19" s="85">
        <v>83.198715257540215</v>
      </c>
      <c r="BV19" s="85">
        <v>0.45218538488798282</v>
      </c>
      <c r="BW19" s="85">
        <v>9.324887672539008</v>
      </c>
      <c r="BX19" s="85">
        <v>4.5709161253301245</v>
      </c>
      <c r="BY19" s="85">
        <v>1.0203900426259467</v>
      </c>
      <c r="BZ19" s="85">
        <v>2.8442985356629706</v>
      </c>
      <c r="CA19" s="85">
        <v>0</v>
      </c>
      <c r="CB19" s="85">
        <v>30.741547539366746</v>
      </c>
      <c r="CC19" s="85">
        <v>0</v>
      </c>
      <c r="CD19" s="85">
        <v>4.1171385657708691E-2</v>
      </c>
      <c r="CE19" s="85">
        <v>2.2672879181621211</v>
      </c>
      <c r="CF19" s="85">
        <v>3.0195100577002973</v>
      </c>
      <c r="CG19" s="85">
        <v>26.77739474221433</v>
      </c>
      <c r="CH19" s="85">
        <v>2.6211467915876878</v>
      </c>
      <c r="CI19" s="85">
        <v>11.103470363737328</v>
      </c>
      <c r="CJ19" s="85">
        <v>0.24556696696053446</v>
      </c>
      <c r="CK19" s="85">
        <v>4.3231690502985121</v>
      </c>
      <c r="CL19" s="85">
        <v>30.414810576238814</v>
      </c>
      <c r="CM19" s="85">
        <v>22.432221284119134</v>
      </c>
      <c r="CN19" s="85">
        <v>10.718632242619121</v>
      </c>
      <c r="CO19" s="85">
        <v>124.46169315940513</v>
      </c>
      <c r="CP19" s="85">
        <v>49.609444646926576</v>
      </c>
      <c r="CQ19" s="85">
        <v>24.797461674950355</v>
      </c>
      <c r="CR19" s="85">
        <v>34.147624346204843</v>
      </c>
      <c r="CS19" s="85">
        <v>1.5303037032551645</v>
      </c>
      <c r="CT19" s="85">
        <v>8.6095073056210474</v>
      </c>
      <c r="CU19" s="85">
        <v>4.4142202977828795</v>
      </c>
      <c r="CV19" s="85">
        <v>54.724640435359568</v>
      </c>
      <c r="CW19" s="85">
        <v>41.881140038588093</v>
      </c>
      <c r="CX19" s="85">
        <v>30.072642274449148</v>
      </c>
      <c r="CY19" s="85">
        <v>4.8460900777307128</v>
      </c>
      <c r="CZ19" s="85">
        <v>2.4936358397593485</v>
      </c>
      <c r="DA19" s="85">
        <v>18.301415595598577</v>
      </c>
      <c r="DB19" s="85">
        <v>0</v>
      </c>
      <c r="DC19" s="85">
        <v>0.17602312336073392</v>
      </c>
      <c r="DD19" s="85">
        <v>1438.9883047266921</v>
      </c>
      <c r="DE19" s="85">
        <v>37.236176628605449</v>
      </c>
      <c r="DF19" s="85">
        <v>145.3732434434057</v>
      </c>
      <c r="DG19" s="85">
        <v>0.13543329042988281</v>
      </c>
      <c r="DH19" s="85">
        <v>0</v>
      </c>
      <c r="DI19" s="85">
        <v>-2.2393544604258753</v>
      </c>
      <c r="DJ19" s="85">
        <v>279.89206074468905</v>
      </c>
      <c r="DK19" s="85">
        <v>-31.62</v>
      </c>
      <c r="DL19" s="85">
        <v>428.77755964670416</v>
      </c>
      <c r="DM19" s="85">
        <v>1867.7658643733962</v>
      </c>
      <c r="DN19" s="85">
        <v>1291.7696037123678</v>
      </c>
      <c r="DO19" s="85">
        <v>1720.5471633590719</v>
      </c>
      <c r="DP19" s="85">
        <v>3159.535468085764</v>
      </c>
      <c r="DQ19" s="85">
        <v>-1803.1683836605466</v>
      </c>
      <c r="DR19" s="85">
        <v>-82.62122030147475</v>
      </c>
      <c r="DS19" s="85">
        <v>1356.3670844252179</v>
      </c>
      <c r="DU19" s="90">
        <f t="shared" si="0"/>
        <v>0.96541457259445052</v>
      </c>
      <c r="DV19" s="90">
        <f t="shared" si="1"/>
        <v>3.4585427405549485E-2</v>
      </c>
      <c r="DW19" s="90">
        <f t="shared" si="2"/>
        <v>4.4951135916611123E-4</v>
      </c>
      <c r="DX19" s="90">
        <f t="shared" si="3"/>
        <v>0.77839536121318087</v>
      </c>
    </row>
    <row r="20" spans="1:128" ht="12.75" customHeight="1" x14ac:dyDescent="0.2">
      <c r="A20" s="87" t="s">
        <v>134</v>
      </c>
      <c r="B20" s="87" t="s">
        <v>1893</v>
      </c>
      <c r="C20" s="85">
        <v>0.30528759730650001</v>
      </c>
      <c r="D20" s="85">
        <v>0</v>
      </c>
      <c r="E20" s="85">
        <v>5.3832516395769234E-2</v>
      </c>
      <c r="F20" s="85">
        <v>0</v>
      </c>
      <c r="G20" s="85">
        <v>2.0836957643446914E-2</v>
      </c>
      <c r="H20" s="85">
        <v>0</v>
      </c>
      <c r="I20" s="85">
        <v>0</v>
      </c>
      <c r="J20" s="85">
        <v>0</v>
      </c>
      <c r="K20" s="85">
        <v>2.3934959129827553</v>
      </c>
      <c r="L20" s="85">
        <v>0.11737345803217403</v>
      </c>
      <c r="M20" s="85">
        <v>0</v>
      </c>
      <c r="N20" s="85">
        <v>0</v>
      </c>
      <c r="O20" s="85">
        <v>0.20074802402750908</v>
      </c>
      <c r="P20" s="85">
        <v>0.58369537709604313</v>
      </c>
      <c r="Q20" s="85">
        <v>28.769645489065148</v>
      </c>
      <c r="R20" s="85">
        <v>17.086536599270822</v>
      </c>
      <c r="S20" s="85">
        <v>17.44653181028642</v>
      </c>
      <c r="T20" s="85">
        <v>33.106553348351248</v>
      </c>
      <c r="U20" s="85">
        <v>362.28709718265901</v>
      </c>
      <c r="V20" s="85">
        <v>0</v>
      </c>
      <c r="W20" s="85">
        <v>0</v>
      </c>
      <c r="X20" s="85">
        <v>0</v>
      </c>
      <c r="Y20" s="85">
        <v>0</v>
      </c>
      <c r="Z20" s="85">
        <v>5.1890972945430569</v>
      </c>
      <c r="AA20" s="85">
        <v>0</v>
      </c>
      <c r="AB20" s="85">
        <v>3.7686299972619604</v>
      </c>
      <c r="AC20" s="85">
        <v>0</v>
      </c>
      <c r="AD20" s="85">
        <v>0</v>
      </c>
      <c r="AE20" s="85">
        <v>33.725758097390987</v>
      </c>
      <c r="AF20" s="85">
        <v>3.5256363349965589</v>
      </c>
      <c r="AG20" s="85">
        <v>0</v>
      </c>
      <c r="AH20" s="85">
        <v>303.30994407206009</v>
      </c>
      <c r="AI20" s="85">
        <v>0</v>
      </c>
      <c r="AJ20" s="85">
        <v>0</v>
      </c>
      <c r="AK20" s="85">
        <v>9.633078755591912</v>
      </c>
      <c r="AL20" s="85">
        <v>0</v>
      </c>
      <c r="AM20" s="85">
        <v>0</v>
      </c>
      <c r="AN20" s="85">
        <v>0</v>
      </c>
      <c r="AO20" s="85">
        <v>0.80981727682055715</v>
      </c>
      <c r="AP20" s="85">
        <v>0</v>
      </c>
      <c r="AQ20" s="85">
        <v>0</v>
      </c>
      <c r="AR20" s="85">
        <v>0.49809350199884894</v>
      </c>
      <c r="AS20" s="85">
        <v>0.79807072460419759</v>
      </c>
      <c r="AT20" s="85">
        <v>1.2901619183395518</v>
      </c>
      <c r="AU20" s="85">
        <v>0</v>
      </c>
      <c r="AV20" s="85">
        <v>1.5654742848390037</v>
      </c>
      <c r="AW20" s="85">
        <v>1.0464286801119549</v>
      </c>
      <c r="AX20" s="85">
        <v>0</v>
      </c>
      <c r="AY20" s="85">
        <v>0</v>
      </c>
      <c r="AZ20" s="85">
        <v>0</v>
      </c>
      <c r="BA20" s="85">
        <v>0</v>
      </c>
      <c r="BB20" s="85">
        <v>0.55249254318894436</v>
      </c>
      <c r="BC20" s="85">
        <v>0</v>
      </c>
      <c r="BD20" s="85">
        <v>0</v>
      </c>
      <c r="BE20" s="85">
        <v>0</v>
      </c>
      <c r="BF20" s="85">
        <v>0</v>
      </c>
      <c r="BG20" s="85">
        <v>0</v>
      </c>
      <c r="BH20" s="85">
        <v>0.36560228211806972</v>
      </c>
      <c r="BI20" s="85">
        <v>2.0821180962083217</v>
      </c>
      <c r="BJ20" s="85">
        <v>8.1090908485071037E-5</v>
      </c>
      <c r="BK20" s="85">
        <v>105.1135560190105</v>
      </c>
      <c r="BL20" s="85">
        <v>19.803527588154971</v>
      </c>
      <c r="BM20" s="85">
        <v>5.3017989218316679E-2</v>
      </c>
      <c r="BN20" s="85">
        <v>0</v>
      </c>
      <c r="BO20" s="85">
        <v>0</v>
      </c>
      <c r="BP20" s="85">
        <v>0</v>
      </c>
      <c r="BQ20" s="85">
        <v>0</v>
      </c>
      <c r="BR20" s="85">
        <v>0.79425087544826278</v>
      </c>
      <c r="BS20" s="85">
        <v>9.5024821429459866E-2</v>
      </c>
      <c r="BT20" s="85">
        <v>-55.9915930887691</v>
      </c>
      <c r="BU20" s="85">
        <v>24.168984376059704</v>
      </c>
      <c r="BV20" s="85">
        <v>0</v>
      </c>
      <c r="BW20" s="85">
        <v>0</v>
      </c>
      <c r="BX20" s="85">
        <v>3.4702230660269149</v>
      </c>
      <c r="BY20" s="85">
        <v>0</v>
      </c>
      <c r="BZ20" s="85">
        <v>2.2874082031054059</v>
      </c>
      <c r="CA20" s="85">
        <v>0</v>
      </c>
      <c r="CB20" s="85">
        <v>2.7799480948767701</v>
      </c>
      <c r="CC20" s="85">
        <v>0</v>
      </c>
      <c r="CD20" s="85">
        <v>0.73217571437089346</v>
      </c>
      <c r="CE20" s="85">
        <v>6.5764805881591739</v>
      </c>
      <c r="CF20" s="85">
        <v>25.935024491610385</v>
      </c>
      <c r="CG20" s="85">
        <v>2.3239241190788626</v>
      </c>
      <c r="CH20" s="85">
        <v>0</v>
      </c>
      <c r="CI20" s="85">
        <v>30.674981993042739</v>
      </c>
      <c r="CJ20" s="85">
        <v>5.4493561108004983E-2</v>
      </c>
      <c r="CK20" s="85">
        <v>460.79374632724506</v>
      </c>
      <c r="CL20" s="85">
        <v>6.9004919584627746</v>
      </c>
      <c r="CM20" s="85">
        <v>36.039633433735979</v>
      </c>
      <c r="CN20" s="85">
        <v>18.513177227534975</v>
      </c>
      <c r="CO20" s="85">
        <v>6.5096757585668579</v>
      </c>
      <c r="CP20" s="85">
        <v>10.979615298933792</v>
      </c>
      <c r="CQ20" s="85">
        <v>11.087291887378091</v>
      </c>
      <c r="CR20" s="85">
        <v>7.9209855589942855</v>
      </c>
      <c r="CS20" s="85">
        <v>0</v>
      </c>
      <c r="CT20" s="85">
        <v>0</v>
      </c>
      <c r="CU20" s="85">
        <v>7.6984156634323071</v>
      </c>
      <c r="CV20" s="85">
        <v>106.75673193569382</v>
      </c>
      <c r="CW20" s="85">
        <v>6.3705707163049352</v>
      </c>
      <c r="CX20" s="85">
        <v>0</v>
      </c>
      <c r="CY20" s="85">
        <v>2.6241336455270998</v>
      </c>
      <c r="CZ20" s="85">
        <v>2.4294670565528795</v>
      </c>
      <c r="DA20" s="85">
        <v>0.47676536883188236</v>
      </c>
      <c r="DB20" s="85">
        <v>394.44272490669329</v>
      </c>
      <c r="DC20" s="85">
        <v>5.3619461722250659</v>
      </c>
      <c r="DD20" s="85">
        <v>2084.3089205521433</v>
      </c>
      <c r="DE20" s="85">
        <v>-83.797727317589406</v>
      </c>
      <c r="DF20" s="85">
        <v>-107.28677200042497</v>
      </c>
      <c r="DG20" s="85">
        <v>0</v>
      </c>
      <c r="DH20" s="85">
        <v>0</v>
      </c>
      <c r="DI20" s="85">
        <v>0</v>
      </c>
      <c r="DJ20" s="85">
        <v>0</v>
      </c>
      <c r="DK20" s="85">
        <v>0</v>
      </c>
      <c r="DL20" s="85">
        <v>-191.08449931801437</v>
      </c>
      <c r="DM20" s="85">
        <v>1893.2244212341288</v>
      </c>
      <c r="DN20" s="85">
        <v>263.77515962594458</v>
      </c>
      <c r="DO20" s="85">
        <v>72.690660307930216</v>
      </c>
      <c r="DP20" s="85">
        <v>2156.9995808600734</v>
      </c>
      <c r="DQ20" s="85">
        <v>-1533.392102218123</v>
      </c>
      <c r="DR20" s="85">
        <v>-1460.7014419101929</v>
      </c>
      <c r="DS20" s="85">
        <v>623.60747864195105</v>
      </c>
      <c r="DU20" s="90">
        <f t="shared" si="0"/>
        <v>0.80993678563398031</v>
      </c>
      <c r="DV20" s="90">
        <f t="shared" si="1"/>
        <v>0.19006321436601969</v>
      </c>
      <c r="DW20" s="90">
        <f t="shared" si="2"/>
        <v>-3.3174345952617136E-4</v>
      </c>
      <c r="DX20" s="90">
        <f t="shared" si="3"/>
        <v>1.4814704613283451</v>
      </c>
    </row>
    <row r="21" spans="1:128" ht="12.75" customHeight="1" x14ac:dyDescent="0.2">
      <c r="A21" s="87" t="s">
        <v>136</v>
      </c>
      <c r="B21" s="87" t="s">
        <v>1894</v>
      </c>
      <c r="C21" s="85">
        <v>67.127897111236749</v>
      </c>
      <c r="D21" s="85">
        <v>2.5868209990031215</v>
      </c>
      <c r="E21" s="85">
        <v>14.417599829250946</v>
      </c>
      <c r="F21" s="85">
        <v>1.8502798478344853</v>
      </c>
      <c r="G21" s="85">
        <v>6.3110825695238681E-2</v>
      </c>
      <c r="H21" s="85">
        <v>0</v>
      </c>
      <c r="I21" s="85">
        <v>0</v>
      </c>
      <c r="J21" s="85">
        <v>0</v>
      </c>
      <c r="K21" s="85">
        <v>168.10123974532615</v>
      </c>
      <c r="L21" s="85">
        <v>8.1942002372427911</v>
      </c>
      <c r="M21" s="85">
        <v>0</v>
      </c>
      <c r="N21" s="85">
        <v>0</v>
      </c>
      <c r="O21" s="85">
        <v>33.584956419781712</v>
      </c>
      <c r="P21" s="85">
        <v>1.0192499630308538</v>
      </c>
      <c r="Q21" s="85">
        <v>1.426373446212259</v>
      </c>
      <c r="R21" s="85">
        <v>0.3895050611133864</v>
      </c>
      <c r="S21" s="85">
        <v>15.21851552882125</v>
      </c>
      <c r="T21" s="85">
        <v>0.77544466725522265</v>
      </c>
      <c r="U21" s="85">
        <v>3.1214544392961838</v>
      </c>
      <c r="V21" s="85">
        <v>0</v>
      </c>
      <c r="W21" s="85">
        <v>114.47985734027075</v>
      </c>
      <c r="X21" s="85">
        <v>0</v>
      </c>
      <c r="Y21" s="85">
        <v>315.09405254201096</v>
      </c>
      <c r="Z21" s="85">
        <v>197.82940370031889</v>
      </c>
      <c r="AA21" s="85">
        <v>0</v>
      </c>
      <c r="AB21" s="85">
        <v>47.616364106666168</v>
      </c>
      <c r="AC21" s="85">
        <v>0</v>
      </c>
      <c r="AD21" s="85">
        <v>0</v>
      </c>
      <c r="AE21" s="85">
        <v>16.329989379277308</v>
      </c>
      <c r="AF21" s="85">
        <v>0.8899880791425413</v>
      </c>
      <c r="AG21" s="85">
        <v>0</v>
      </c>
      <c r="AH21" s="85">
        <v>240.07164795193469</v>
      </c>
      <c r="AI21" s="85">
        <v>44.807159781232038</v>
      </c>
      <c r="AJ21" s="85">
        <v>0</v>
      </c>
      <c r="AK21" s="85">
        <v>3.632484849499459</v>
      </c>
      <c r="AL21" s="85">
        <v>0</v>
      </c>
      <c r="AM21" s="85">
        <v>0</v>
      </c>
      <c r="AN21" s="85">
        <v>0</v>
      </c>
      <c r="AO21" s="85">
        <v>3.4925825697239241</v>
      </c>
      <c r="AP21" s="85">
        <v>0</v>
      </c>
      <c r="AQ21" s="85">
        <v>0</v>
      </c>
      <c r="AR21" s="85">
        <v>0.16893405937436889</v>
      </c>
      <c r="AS21" s="85">
        <v>12.726177998713231</v>
      </c>
      <c r="AT21" s="85">
        <v>5.091450301345481</v>
      </c>
      <c r="AU21" s="85">
        <v>0</v>
      </c>
      <c r="AV21" s="85">
        <v>1.8045253228012808</v>
      </c>
      <c r="AW21" s="85">
        <v>3.2661678799735605</v>
      </c>
      <c r="AX21" s="85">
        <v>0</v>
      </c>
      <c r="AY21" s="85">
        <v>0</v>
      </c>
      <c r="AZ21" s="85">
        <v>0</v>
      </c>
      <c r="BA21" s="85">
        <v>0</v>
      </c>
      <c r="BB21" s="85">
        <v>0.53031173508498453</v>
      </c>
      <c r="BC21" s="85">
        <v>0</v>
      </c>
      <c r="BD21" s="85">
        <v>0</v>
      </c>
      <c r="BE21" s="85">
        <v>0</v>
      </c>
      <c r="BF21" s="85">
        <v>1.6522982360916324E-4</v>
      </c>
      <c r="BG21" s="85">
        <v>0.20323625918315438</v>
      </c>
      <c r="BH21" s="85">
        <v>1.7015598708286235</v>
      </c>
      <c r="BI21" s="85">
        <v>0.97378743801917533</v>
      </c>
      <c r="BJ21" s="85">
        <v>7.0770195111032348E-3</v>
      </c>
      <c r="BK21" s="85">
        <v>0.39283334735305453</v>
      </c>
      <c r="BL21" s="85">
        <v>15.048998859673009</v>
      </c>
      <c r="BM21" s="85">
        <v>0</v>
      </c>
      <c r="BN21" s="85">
        <v>0</v>
      </c>
      <c r="BO21" s="85">
        <v>0</v>
      </c>
      <c r="BP21" s="85">
        <v>0</v>
      </c>
      <c r="BQ21" s="85">
        <v>0.74631906468921239</v>
      </c>
      <c r="BR21" s="85">
        <v>2.3730098003601148</v>
      </c>
      <c r="BS21" s="85">
        <v>228.20696706110735</v>
      </c>
      <c r="BT21" s="85">
        <v>325.4184746399539</v>
      </c>
      <c r="BU21" s="85">
        <v>72.874218324403941</v>
      </c>
      <c r="BV21" s="85">
        <v>3.6128356102880135E-2</v>
      </c>
      <c r="BW21" s="85">
        <v>0</v>
      </c>
      <c r="BX21" s="85">
        <v>0</v>
      </c>
      <c r="BY21" s="85">
        <v>1.0859452003618648</v>
      </c>
      <c r="BZ21" s="85">
        <v>3.8657776854617794</v>
      </c>
      <c r="CA21" s="85">
        <v>0</v>
      </c>
      <c r="CB21" s="85">
        <v>27.011367488582241</v>
      </c>
      <c r="CC21" s="85">
        <v>0</v>
      </c>
      <c r="CD21" s="85">
        <v>4.2053351701193439E-2</v>
      </c>
      <c r="CE21" s="85">
        <v>6.8705593794135771</v>
      </c>
      <c r="CF21" s="85">
        <v>31.601315167917161</v>
      </c>
      <c r="CG21" s="85">
        <v>4.2976619863599437</v>
      </c>
      <c r="CH21" s="85">
        <v>1.9895940638044534</v>
      </c>
      <c r="CI21" s="85">
        <v>4.9741146314389493</v>
      </c>
      <c r="CJ21" s="85">
        <v>5.109101775626463E-2</v>
      </c>
      <c r="CK21" s="85">
        <v>1.8422943588717944</v>
      </c>
      <c r="CL21" s="85">
        <v>6.5538441872196875</v>
      </c>
      <c r="CM21" s="85">
        <v>13.892331014857806</v>
      </c>
      <c r="CN21" s="85">
        <v>5.3965980611398061</v>
      </c>
      <c r="CO21" s="85">
        <v>89.380825517152985</v>
      </c>
      <c r="CP21" s="85">
        <v>52.211590167889383</v>
      </c>
      <c r="CQ21" s="85">
        <v>60.159394994255287</v>
      </c>
      <c r="CR21" s="85">
        <v>7.3552001173936254</v>
      </c>
      <c r="CS21" s="85">
        <v>2.2129985965030556</v>
      </c>
      <c r="CT21" s="85">
        <v>0</v>
      </c>
      <c r="CU21" s="85">
        <v>0</v>
      </c>
      <c r="CV21" s="85">
        <v>51.175596057868582</v>
      </c>
      <c r="CW21" s="85">
        <v>7.6495310334105131</v>
      </c>
      <c r="CX21" s="85">
        <v>49.234819049040865</v>
      </c>
      <c r="CY21" s="85">
        <v>1.5090091442287976</v>
      </c>
      <c r="CZ21" s="85">
        <v>2.0241109592212969</v>
      </c>
      <c r="DA21" s="85">
        <v>10.019023163067025</v>
      </c>
      <c r="DB21" s="85">
        <v>960.86059547673051</v>
      </c>
      <c r="DC21" s="85">
        <v>3.0729752029124682</v>
      </c>
      <c r="DD21" s="85">
        <v>3380.0307380640388</v>
      </c>
      <c r="DE21" s="85">
        <v>175.50605397269084</v>
      </c>
      <c r="DF21" s="85">
        <v>323.76271570611453</v>
      </c>
      <c r="DG21" s="85">
        <v>0</v>
      </c>
      <c r="DH21" s="85">
        <v>0</v>
      </c>
      <c r="DI21" s="85">
        <v>0</v>
      </c>
      <c r="DJ21" s="85">
        <v>0</v>
      </c>
      <c r="DK21" s="85">
        <v>0</v>
      </c>
      <c r="DL21" s="85">
        <v>499.26876967880537</v>
      </c>
      <c r="DM21" s="85">
        <v>3879.2995077428441</v>
      </c>
      <c r="DN21" s="85">
        <v>227.21734934955043</v>
      </c>
      <c r="DO21" s="85">
        <v>726.4861190283558</v>
      </c>
      <c r="DP21" s="85">
        <v>4106.5168570923943</v>
      </c>
      <c r="DQ21" s="85">
        <v>-3866.6640253233063</v>
      </c>
      <c r="DR21" s="85">
        <v>-3140.1779062949504</v>
      </c>
      <c r="DS21" s="85">
        <v>239.85283176909002</v>
      </c>
      <c r="DU21" s="90">
        <f t="shared" si="0"/>
        <v>0.99674284432168281</v>
      </c>
      <c r="DV21" s="90">
        <f t="shared" si="1"/>
        <v>3.2571556783171918E-3</v>
      </c>
      <c r="DW21" s="90">
        <f t="shared" si="2"/>
        <v>1.001112824733969E-3</v>
      </c>
      <c r="DX21" s="90">
        <f t="shared" si="3"/>
        <v>0.54771545284580914</v>
      </c>
    </row>
    <row r="22" spans="1:128" ht="12.75" customHeight="1" x14ac:dyDescent="0.2">
      <c r="A22" s="87" t="s">
        <v>138</v>
      </c>
      <c r="B22" s="87" t="s">
        <v>1895</v>
      </c>
      <c r="C22" s="85">
        <v>0</v>
      </c>
      <c r="D22" s="85">
        <v>0</v>
      </c>
      <c r="E22" s="85">
        <v>3.2188682437993485E-2</v>
      </c>
      <c r="F22" s="85">
        <v>4.87587714858169E-2</v>
      </c>
      <c r="G22" s="85">
        <v>6.9363481079256425E-2</v>
      </c>
      <c r="H22" s="85">
        <v>0</v>
      </c>
      <c r="I22" s="85">
        <v>0.30131128563267845</v>
      </c>
      <c r="J22" s="85">
        <v>0</v>
      </c>
      <c r="K22" s="85">
        <v>105.0389805833679</v>
      </c>
      <c r="L22" s="85">
        <v>0.57490989484149746</v>
      </c>
      <c r="M22" s="85">
        <v>0</v>
      </c>
      <c r="N22" s="85">
        <v>0</v>
      </c>
      <c r="O22" s="85">
        <v>4.7271201867459736</v>
      </c>
      <c r="P22" s="85">
        <v>0.78049672434298156</v>
      </c>
      <c r="Q22" s="85">
        <v>2.1370060306376266</v>
      </c>
      <c r="R22" s="85">
        <v>0.43231962701915649</v>
      </c>
      <c r="S22" s="85">
        <v>1.5636253914279277</v>
      </c>
      <c r="T22" s="85">
        <v>0.56200286329533755</v>
      </c>
      <c r="U22" s="85">
        <v>122.13439126878563</v>
      </c>
      <c r="V22" s="85">
        <v>0</v>
      </c>
      <c r="W22" s="85">
        <v>14.615602803928489</v>
      </c>
      <c r="X22" s="85">
        <v>29.189496402550706</v>
      </c>
      <c r="Y22" s="85">
        <v>31.421917051538447</v>
      </c>
      <c r="Z22" s="85">
        <v>7.7138805735251683</v>
      </c>
      <c r="AA22" s="85">
        <v>0</v>
      </c>
      <c r="AB22" s="85">
        <v>48.246671551766923</v>
      </c>
      <c r="AC22" s="85">
        <v>0.53245173700910475</v>
      </c>
      <c r="AD22" s="85">
        <v>0.28984840166194548</v>
      </c>
      <c r="AE22" s="85">
        <v>2.1091340723373002</v>
      </c>
      <c r="AF22" s="85">
        <v>1.2458762887062458</v>
      </c>
      <c r="AG22" s="85">
        <v>0</v>
      </c>
      <c r="AH22" s="85">
        <v>165.84355664368533</v>
      </c>
      <c r="AI22" s="85">
        <v>2.0678044817557244</v>
      </c>
      <c r="AJ22" s="85">
        <v>0</v>
      </c>
      <c r="AK22" s="85">
        <v>0.15062715557164713</v>
      </c>
      <c r="AL22" s="85">
        <v>0.41541824722267556</v>
      </c>
      <c r="AM22" s="85">
        <v>0</v>
      </c>
      <c r="AN22" s="85">
        <v>0</v>
      </c>
      <c r="AO22" s="85">
        <v>0.34474970241227426</v>
      </c>
      <c r="AP22" s="85">
        <v>0</v>
      </c>
      <c r="AQ22" s="85">
        <v>0</v>
      </c>
      <c r="AR22" s="85">
        <v>0.73138215605659707</v>
      </c>
      <c r="AS22" s="85">
        <v>16.896563817709989</v>
      </c>
      <c r="AT22" s="85">
        <v>13.562876033717409</v>
      </c>
      <c r="AU22" s="85">
        <v>0</v>
      </c>
      <c r="AV22" s="85">
        <v>1.2994016026704489</v>
      </c>
      <c r="AW22" s="85">
        <v>7.7517636914298462</v>
      </c>
      <c r="AX22" s="85">
        <v>0</v>
      </c>
      <c r="AY22" s="85">
        <v>0</v>
      </c>
      <c r="AZ22" s="85">
        <v>0</v>
      </c>
      <c r="BA22" s="85">
        <v>0</v>
      </c>
      <c r="BB22" s="85">
        <v>0.52174124115580511</v>
      </c>
      <c r="BC22" s="85">
        <v>0</v>
      </c>
      <c r="BD22" s="85">
        <v>0</v>
      </c>
      <c r="BE22" s="85">
        <v>0</v>
      </c>
      <c r="BF22" s="85">
        <v>2.4234416826877025E-3</v>
      </c>
      <c r="BG22" s="85">
        <v>0.99410835166229727</v>
      </c>
      <c r="BH22" s="85">
        <v>0.29637198601284581</v>
      </c>
      <c r="BI22" s="85">
        <v>0.92519061275745262</v>
      </c>
      <c r="BJ22" s="85">
        <v>0.30742174824639729</v>
      </c>
      <c r="BK22" s="85">
        <v>11.361419077823882</v>
      </c>
      <c r="BL22" s="85">
        <v>5.6509730370771081</v>
      </c>
      <c r="BM22" s="85">
        <v>8.1081274651865343</v>
      </c>
      <c r="BN22" s="85">
        <v>3.4878403633622979</v>
      </c>
      <c r="BO22" s="85">
        <v>18.219500452035568</v>
      </c>
      <c r="BP22" s="85">
        <v>0</v>
      </c>
      <c r="BQ22" s="85">
        <v>9.4165079964875016</v>
      </c>
      <c r="BR22" s="85">
        <v>12.615097482291032</v>
      </c>
      <c r="BS22" s="85">
        <v>134.37067980300446</v>
      </c>
      <c r="BT22" s="85">
        <v>346.74250831247065</v>
      </c>
      <c r="BU22" s="85">
        <v>769.44324093077603</v>
      </c>
      <c r="BV22" s="85">
        <v>0.37516307617253652</v>
      </c>
      <c r="BW22" s="85">
        <v>0.32249249897357202</v>
      </c>
      <c r="BX22" s="85">
        <v>0</v>
      </c>
      <c r="BY22" s="85">
        <v>5.5222540877506701</v>
      </c>
      <c r="BZ22" s="85">
        <v>12.302346557438417</v>
      </c>
      <c r="CA22" s="85">
        <v>0</v>
      </c>
      <c r="CB22" s="85">
        <v>33.571211826025113</v>
      </c>
      <c r="CC22" s="85">
        <v>0</v>
      </c>
      <c r="CD22" s="85">
        <v>0.54961715190804006</v>
      </c>
      <c r="CE22" s="85">
        <v>1.3104090809943676</v>
      </c>
      <c r="CF22" s="85">
        <v>10.666061043679946</v>
      </c>
      <c r="CG22" s="85">
        <v>109.43337609975343</v>
      </c>
      <c r="CH22" s="85">
        <v>10.027589416529272</v>
      </c>
      <c r="CI22" s="85">
        <v>29.169346599301711</v>
      </c>
      <c r="CJ22" s="85">
        <v>0</v>
      </c>
      <c r="CK22" s="85">
        <v>263.0728619559211</v>
      </c>
      <c r="CL22" s="85">
        <v>309.29171792978775</v>
      </c>
      <c r="CM22" s="85">
        <v>115.64813361258129</v>
      </c>
      <c r="CN22" s="85">
        <v>125.89360789830106</v>
      </c>
      <c r="CO22" s="85">
        <v>202.59147079578426</v>
      </c>
      <c r="CP22" s="85">
        <v>72.590148617575139</v>
      </c>
      <c r="CQ22" s="85">
        <v>15.630019537377617</v>
      </c>
      <c r="CR22" s="85">
        <v>144.92732508382565</v>
      </c>
      <c r="CS22" s="85">
        <v>172.56416854745305</v>
      </c>
      <c r="CT22" s="85">
        <v>11.068407254484518</v>
      </c>
      <c r="CU22" s="85">
        <v>35.881236466446644</v>
      </c>
      <c r="CV22" s="85">
        <v>158.86117147981983</v>
      </c>
      <c r="CW22" s="85">
        <v>125.13757285101663</v>
      </c>
      <c r="CX22" s="85">
        <v>8.4335728219524775</v>
      </c>
      <c r="CY22" s="85">
        <v>1.0084337841844224</v>
      </c>
      <c r="CZ22" s="85">
        <v>7.1101148605649129</v>
      </c>
      <c r="DA22" s="85">
        <v>27.063495266451898</v>
      </c>
      <c r="DB22" s="85">
        <v>0</v>
      </c>
      <c r="DC22" s="85">
        <v>0.27634480342279977</v>
      </c>
      <c r="DD22" s="85">
        <v>3915.5943205138669</v>
      </c>
      <c r="DE22" s="85">
        <v>44.467716867867523</v>
      </c>
      <c r="DF22" s="85">
        <v>64.987802557972771</v>
      </c>
      <c r="DG22" s="85">
        <v>0</v>
      </c>
      <c r="DH22" s="85">
        <v>0</v>
      </c>
      <c r="DI22" s="85">
        <v>0</v>
      </c>
      <c r="DJ22" s="85">
        <v>0</v>
      </c>
      <c r="DK22" s="85">
        <v>0.54</v>
      </c>
      <c r="DL22" s="85">
        <v>109.9955194258403</v>
      </c>
      <c r="DM22" s="85">
        <v>4025.5898399397074</v>
      </c>
      <c r="DN22" s="85">
        <v>3064.0845273213672</v>
      </c>
      <c r="DO22" s="85">
        <v>3174.0800467472077</v>
      </c>
      <c r="DP22" s="85">
        <v>7089.6743672610746</v>
      </c>
      <c r="DQ22" s="85">
        <v>-3252.0640649768629</v>
      </c>
      <c r="DR22" s="85">
        <v>-77.984018229655248</v>
      </c>
      <c r="DS22" s="85">
        <v>3837.6103022842108</v>
      </c>
      <c r="DU22" s="90">
        <f t="shared" si="0"/>
        <v>0.80784784200110415</v>
      </c>
      <c r="DV22" s="90">
        <f t="shared" si="1"/>
        <v>0.19215215799889585</v>
      </c>
      <c r="DW22" s="90">
        <f t="shared" si="2"/>
        <v>2.0095001504472759E-4</v>
      </c>
      <c r="DX22" s="90">
        <f t="shared" si="3"/>
        <v>0.47189740623465792</v>
      </c>
    </row>
    <row r="23" spans="1:128" ht="12.75" customHeight="1" x14ac:dyDescent="0.2">
      <c r="A23" s="87" t="s">
        <v>140</v>
      </c>
      <c r="B23" s="87" t="s">
        <v>1896</v>
      </c>
      <c r="C23" s="85">
        <v>192.44419342730913</v>
      </c>
      <c r="D23" s="85">
        <v>0</v>
      </c>
      <c r="E23" s="85">
        <v>0.20147788585166918</v>
      </c>
      <c r="F23" s="85">
        <v>0.3307906595706151</v>
      </c>
      <c r="G23" s="85">
        <v>0</v>
      </c>
      <c r="H23" s="85">
        <v>0</v>
      </c>
      <c r="I23" s="85">
        <v>0</v>
      </c>
      <c r="J23" s="85">
        <v>0</v>
      </c>
      <c r="K23" s="85">
        <v>0.13061253626160346</v>
      </c>
      <c r="L23" s="85">
        <v>7.3055361788346609E-2</v>
      </c>
      <c r="M23" s="85">
        <v>0</v>
      </c>
      <c r="N23" s="85">
        <v>0</v>
      </c>
      <c r="O23" s="85">
        <v>1.4594085799620814E-2</v>
      </c>
      <c r="P23" s="85">
        <v>0</v>
      </c>
      <c r="Q23" s="85">
        <v>0</v>
      </c>
      <c r="R23" s="85">
        <v>0</v>
      </c>
      <c r="S23" s="85">
        <v>0</v>
      </c>
      <c r="T23" s="85">
        <v>0</v>
      </c>
      <c r="U23" s="85">
        <v>0</v>
      </c>
      <c r="V23" s="85">
        <v>0</v>
      </c>
      <c r="W23" s="85">
        <v>414.42916058334851</v>
      </c>
      <c r="X23" s="85">
        <v>0</v>
      </c>
      <c r="Y23" s="85">
        <v>2208.3711118087926</v>
      </c>
      <c r="Z23" s="85">
        <v>49.723661680276862</v>
      </c>
      <c r="AA23" s="85">
        <v>0</v>
      </c>
      <c r="AB23" s="85">
        <v>34.484925650255001</v>
      </c>
      <c r="AC23" s="85">
        <v>0.19232751789684077</v>
      </c>
      <c r="AD23" s="85">
        <v>0</v>
      </c>
      <c r="AE23" s="85">
        <v>0</v>
      </c>
      <c r="AF23" s="85">
        <v>4.8385078186241853E-2</v>
      </c>
      <c r="AG23" s="85">
        <v>0</v>
      </c>
      <c r="AH23" s="85">
        <v>0</v>
      </c>
      <c r="AI23" s="85">
        <v>0</v>
      </c>
      <c r="AJ23" s="85">
        <v>0</v>
      </c>
      <c r="AK23" s="85">
        <v>0.17329924333185098</v>
      </c>
      <c r="AL23" s="85">
        <v>-0.66961765207862523</v>
      </c>
      <c r="AM23" s="85">
        <v>0</v>
      </c>
      <c r="AN23" s="85">
        <v>0</v>
      </c>
      <c r="AO23" s="85">
        <v>0</v>
      </c>
      <c r="AP23" s="85">
        <v>0</v>
      </c>
      <c r="AQ23" s="85">
        <v>0</v>
      </c>
      <c r="AR23" s="85">
        <v>0</v>
      </c>
      <c r="AS23" s="85">
        <v>0</v>
      </c>
      <c r="AT23" s="85">
        <v>0</v>
      </c>
      <c r="AU23" s="85">
        <v>0</v>
      </c>
      <c r="AV23" s="85">
        <v>0</v>
      </c>
      <c r="AW23" s="85">
        <v>0</v>
      </c>
      <c r="AX23" s="85">
        <v>0</v>
      </c>
      <c r="AY23" s="85">
        <v>0</v>
      </c>
      <c r="AZ23" s="85">
        <v>0</v>
      </c>
      <c r="BA23" s="85">
        <v>0</v>
      </c>
      <c r="BB23" s="85">
        <v>0</v>
      </c>
      <c r="BC23" s="85">
        <v>0</v>
      </c>
      <c r="BD23" s="85">
        <v>0</v>
      </c>
      <c r="BE23" s="85">
        <v>0</v>
      </c>
      <c r="BF23" s="85">
        <v>0</v>
      </c>
      <c r="BG23" s="85">
        <v>0</v>
      </c>
      <c r="BH23" s="85">
        <v>0</v>
      </c>
      <c r="BI23" s="85">
        <v>0</v>
      </c>
      <c r="BJ23" s="85">
        <v>0</v>
      </c>
      <c r="BK23" s="85">
        <v>0</v>
      </c>
      <c r="BL23" s="85">
        <v>0</v>
      </c>
      <c r="BM23" s="85">
        <v>7.8752506198738992</v>
      </c>
      <c r="BN23" s="85">
        <v>2.5916272917422236</v>
      </c>
      <c r="BO23" s="85">
        <v>2.1789472380697967</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0.24057487743093281</v>
      </c>
      <c r="CM23" s="85">
        <v>0</v>
      </c>
      <c r="CN23" s="85">
        <v>0</v>
      </c>
      <c r="CO23" s="85">
        <v>0</v>
      </c>
      <c r="CP23" s="85">
        <v>0</v>
      </c>
      <c r="CQ23" s="85">
        <v>0</v>
      </c>
      <c r="CR23" s="85">
        <v>0</v>
      </c>
      <c r="CS23" s="85">
        <v>0</v>
      </c>
      <c r="CT23" s="85">
        <v>0</v>
      </c>
      <c r="CU23" s="85">
        <v>0</v>
      </c>
      <c r="CV23" s="85">
        <v>0</v>
      </c>
      <c r="CW23" s="85">
        <v>4.9789439459833638</v>
      </c>
      <c r="CX23" s="85">
        <v>0</v>
      </c>
      <c r="CY23" s="85">
        <v>0</v>
      </c>
      <c r="CZ23" s="85">
        <v>0</v>
      </c>
      <c r="DA23" s="85">
        <v>5.5577873448253508</v>
      </c>
      <c r="DB23" s="85">
        <v>0</v>
      </c>
      <c r="DC23" s="85">
        <v>1.5045979953973498</v>
      </c>
      <c r="DD23" s="85">
        <v>2924.8757071799128</v>
      </c>
      <c r="DE23" s="85">
        <v>0</v>
      </c>
      <c r="DF23" s="85">
        <v>10.790473568905226</v>
      </c>
      <c r="DG23" s="85">
        <v>0</v>
      </c>
      <c r="DH23" s="85">
        <v>0</v>
      </c>
      <c r="DI23" s="85">
        <v>0</v>
      </c>
      <c r="DJ23" s="85">
        <v>0</v>
      </c>
      <c r="DK23" s="85">
        <v>0</v>
      </c>
      <c r="DL23" s="85">
        <v>10.790473568905226</v>
      </c>
      <c r="DM23" s="85">
        <v>2935.6661807488181</v>
      </c>
      <c r="DN23" s="85">
        <v>0</v>
      </c>
      <c r="DO23" s="85">
        <v>10.790473568905226</v>
      </c>
      <c r="DP23" s="85">
        <v>2935.6661807488181</v>
      </c>
      <c r="DQ23" s="85">
        <v>-2935.6661807488194</v>
      </c>
      <c r="DR23" s="85">
        <v>-2924.8757071799141</v>
      </c>
      <c r="DS23" s="85">
        <v>0</v>
      </c>
      <c r="DU23" s="90">
        <f t="shared" si="0"/>
        <v>1.0000000000000004</v>
      </c>
      <c r="DV23" s="90">
        <f t="shared" si="1"/>
        <v>0</v>
      </c>
      <c r="DW23" s="90">
        <f t="shared" si="2"/>
        <v>3.3365427675092629E-5</v>
      </c>
      <c r="DX23" s="90">
        <f t="shared" si="3"/>
        <v>0</v>
      </c>
    </row>
    <row r="24" spans="1:128" ht="12.75" customHeight="1" x14ac:dyDescent="0.2">
      <c r="A24" s="87" t="s">
        <v>142</v>
      </c>
      <c r="B24" s="87" t="s">
        <v>1897</v>
      </c>
      <c r="C24" s="85">
        <v>1.2271425777029563</v>
      </c>
      <c r="D24" s="85">
        <v>6.3199785446739778E-2</v>
      </c>
      <c r="E24" s="85">
        <v>0.31423584689579559</v>
      </c>
      <c r="F24" s="85">
        <v>0.12107663867368279</v>
      </c>
      <c r="G24" s="85">
        <v>7.2025122064385647E-2</v>
      </c>
      <c r="H24" s="85">
        <v>0</v>
      </c>
      <c r="I24" s="85">
        <v>4.6223758594066362E-2</v>
      </c>
      <c r="J24" s="85">
        <v>0</v>
      </c>
      <c r="K24" s="85">
        <v>30.668539729346062</v>
      </c>
      <c r="L24" s="85">
        <v>1.3390901933221744</v>
      </c>
      <c r="M24" s="85">
        <v>0</v>
      </c>
      <c r="N24" s="85">
        <v>0</v>
      </c>
      <c r="O24" s="85">
        <v>17.310080714625531</v>
      </c>
      <c r="P24" s="85">
        <v>0.41123150346205817</v>
      </c>
      <c r="Q24" s="85">
        <v>0.31711364975463119</v>
      </c>
      <c r="R24" s="85">
        <v>0</v>
      </c>
      <c r="S24" s="85">
        <v>0.1221375934744429</v>
      </c>
      <c r="T24" s="85">
        <v>3.7555180393754328E-2</v>
      </c>
      <c r="U24" s="85">
        <v>0</v>
      </c>
      <c r="V24" s="85">
        <v>0</v>
      </c>
      <c r="W24" s="85">
        <v>9820.9718111284255</v>
      </c>
      <c r="X24" s="85">
        <v>796.75749574700171</v>
      </c>
      <c r="Y24" s="85">
        <v>5103.1713604038223</v>
      </c>
      <c r="Z24" s="85">
        <v>6732.8349190598274</v>
      </c>
      <c r="AA24" s="85">
        <v>0</v>
      </c>
      <c r="AB24" s="85">
        <v>306.60071563635125</v>
      </c>
      <c r="AC24" s="85">
        <v>1.2009535884540288</v>
      </c>
      <c r="AD24" s="85">
        <v>0.26052091290906215</v>
      </c>
      <c r="AE24" s="85">
        <v>474.85416159612436</v>
      </c>
      <c r="AF24" s="85">
        <v>122.3554420198212</v>
      </c>
      <c r="AG24" s="85">
        <v>0</v>
      </c>
      <c r="AH24" s="85">
        <v>1437.0762691042428</v>
      </c>
      <c r="AI24" s="85">
        <v>3.692892155331398</v>
      </c>
      <c r="AJ24" s="85">
        <v>0</v>
      </c>
      <c r="AK24" s="85">
        <v>3.2945863133740891</v>
      </c>
      <c r="AL24" s="85">
        <v>84.716592878177508</v>
      </c>
      <c r="AM24" s="85">
        <v>0</v>
      </c>
      <c r="AN24" s="85">
        <v>0</v>
      </c>
      <c r="AO24" s="85">
        <v>0.59017721530749534</v>
      </c>
      <c r="AP24" s="85">
        <v>0</v>
      </c>
      <c r="AQ24" s="85">
        <v>0</v>
      </c>
      <c r="AR24" s="85">
        <v>5.4989311108930581</v>
      </c>
      <c r="AS24" s="85">
        <v>1.5415543512073457</v>
      </c>
      <c r="AT24" s="85">
        <v>6.2985918576409388</v>
      </c>
      <c r="AU24" s="85">
        <v>0</v>
      </c>
      <c r="AV24" s="85">
        <v>0.63809033796182124</v>
      </c>
      <c r="AW24" s="85">
        <v>0.7427516113252226</v>
      </c>
      <c r="AX24" s="85">
        <v>0</v>
      </c>
      <c r="AY24" s="85">
        <v>0</v>
      </c>
      <c r="AZ24" s="85">
        <v>0</v>
      </c>
      <c r="BA24" s="85">
        <v>0</v>
      </c>
      <c r="BB24" s="85">
        <v>0.36046549973552383</v>
      </c>
      <c r="BC24" s="85">
        <v>0</v>
      </c>
      <c r="BD24" s="85">
        <v>0</v>
      </c>
      <c r="BE24" s="85">
        <v>0</v>
      </c>
      <c r="BF24" s="85">
        <v>6.8416260372984221E-3</v>
      </c>
      <c r="BG24" s="85">
        <v>6.5193828846030741E-2</v>
      </c>
      <c r="BH24" s="85">
        <v>0.1440973167562242</v>
      </c>
      <c r="BI24" s="85">
        <v>0.48865591648590617</v>
      </c>
      <c r="BJ24" s="85">
        <v>1.307636805523843E-3</v>
      </c>
      <c r="BK24" s="85">
        <v>1.7420248511593057</v>
      </c>
      <c r="BL24" s="85">
        <v>1.4206818427393477</v>
      </c>
      <c r="BM24" s="85">
        <v>6.5200579054542445</v>
      </c>
      <c r="BN24" s="85">
        <v>5.5599685650086528</v>
      </c>
      <c r="BO24" s="85">
        <v>3.3658080808532657E-2</v>
      </c>
      <c r="BP24" s="85">
        <v>0</v>
      </c>
      <c r="BQ24" s="85">
        <v>29.717182762811987</v>
      </c>
      <c r="BR24" s="85">
        <v>16.750370420829007</v>
      </c>
      <c r="BS24" s="85">
        <v>0</v>
      </c>
      <c r="BT24" s="85">
        <v>0</v>
      </c>
      <c r="BU24" s="85">
        <v>0</v>
      </c>
      <c r="BV24" s="85">
        <v>0</v>
      </c>
      <c r="BW24" s="85">
        <v>0</v>
      </c>
      <c r="BX24" s="85">
        <v>0</v>
      </c>
      <c r="BY24" s="85">
        <v>0</v>
      </c>
      <c r="BZ24" s="85">
        <v>0</v>
      </c>
      <c r="CA24" s="85">
        <v>0</v>
      </c>
      <c r="CB24" s="85">
        <v>0</v>
      </c>
      <c r="CC24" s="85">
        <v>0</v>
      </c>
      <c r="CD24" s="85">
        <v>0</v>
      </c>
      <c r="CE24" s="85">
        <v>0.58171643393244454</v>
      </c>
      <c r="CF24" s="85">
        <v>0.68892117419170584</v>
      </c>
      <c r="CG24" s="85">
        <v>0</v>
      </c>
      <c r="CH24" s="85">
        <v>0</v>
      </c>
      <c r="CI24" s="85">
        <v>0</v>
      </c>
      <c r="CJ24" s="85">
        <v>0</v>
      </c>
      <c r="CK24" s="85">
        <v>0.33626744698085581</v>
      </c>
      <c r="CL24" s="85">
        <v>3.457847414916337</v>
      </c>
      <c r="CM24" s="85">
        <v>0.10145734270708211</v>
      </c>
      <c r="CN24" s="85">
        <v>13.588878202508621</v>
      </c>
      <c r="CO24" s="85">
        <v>41.477834158942969</v>
      </c>
      <c r="CP24" s="85">
        <v>1.5231413719155873</v>
      </c>
      <c r="CQ24" s="85">
        <v>1.8256721968765068</v>
      </c>
      <c r="CR24" s="85">
        <v>0</v>
      </c>
      <c r="CS24" s="85">
        <v>0.59117148910360628</v>
      </c>
      <c r="CT24" s="85">
        <v>0</v>
      </c>
      <c r="CU24" s="85">
        <v>6.7578877549937024</v>
      </c>
      <c r="CV24" s="85">
        <v>8.0994146742254571</v>
      </c>
      <c r="CW24" s="85">
        <v>0</v>
      </c>
      <c r="CX24" s="85">
        <v>1.8752762018581746</v>
      </c>
      <c r="CY24" s="85">
        <v>9.9592989837150786E-2</v>
      </c>
      <c r="CZ24" s="85">
        <v>3.4586733909648708</v>
      </c>
      <c r="DA24" s="85">
        <v>0.16016998887272593</v>
      </c>
      <c r="DB24" s="85">
        <v>0</v>
      </c>
      <c r="DC24" s="85">
        <v>4.8655296191865887</v>
      </c>
      <c r="DD24" s="85">
        <v>25107.447427427447</v>
      </c>
      <c r="DE24" s="85">
        <v>0</v>
      </c>
      <c r="DF24" s="85">
        <v>17.525981291971732</v>
      </c>
      <c r="DG24" s="85">
        <v>0</v>
      </c>
      <c r="DH24" s="85">
        <v>0</v>
      </c>
      <c r="DI24" s="85">
        <v>0</v>
      </c>
      <c r="DJ24" s="85">
        <v>0</v>
      </c>
      <c r="DK24" s="85">
        <v>1276.94</v>
      </c>
      <c r="DL24" s="85">
        <v>1294.4659812919717</v>
      </c>
      <c r="DM24" s="85">
        <v>26401.913408719418</v>
      </c>
      <c r="DN24" s="85">
        <v>72776.710560742125</v>
      </c>
      <c r="DO24" s="85">
        <v>74071.176542034096</v>
      </c>
      <c r="DP24" s="85">
        <v>99178.623969461536</v>
      </c>
      <c r="DQ24" s="85">
        <v>-22335.477860425228</v>
      </c>
      <c r="DR24" s="85">
        <v>51735.698681608868</v>
      </c>
      <c r="DS24" s="85">
        <v>76843.146109036315</v>
      </c>
      <c r="DU24" s="90">
        <f t="shared" si="0"/>
        <v>0.84597951347907907</v>
      </c>
      <c r="DV24" s="90">
        <f t="shared" si="1"/>
        <v>0.15402048652092093</v>
      </c>
      <c r="DW24" s="90">
        <f t="shared" si="2"/>
        <v>5.4192418664312412E-5</v>
      </c>
      <c r="DX24" s="90">
        <f t="shared" si="3"/>
        <v>0.60807960686677476</v>
      </c>
    </row>
    <row r="25" spans="1:128" ht="12.75" customHeight="1" x14ac:dyDescent="0.2">
      <c r="A25" s="87" t="s">
        <v>143</v>
      </c>
      <c r="B25" s="87" t="s">
        <v>1898</v>
      </c>
      <c r="C25" s="85">
        <v>0</v>
      </c>
      <c r="D25" s="85">
        <v>0</v>
      </c>
      <c r="E25" s="85">
        <v>0</v>
      </c>
      <c r="F25" s="85">
        <v>0</v>
      </c>
      <c r="G25" s="85">
        <v>0</v>
      </c>
      <c r="H25" s="85">
        <v>0</v>
      </c>
      <c r="I25" s="85">
        <v>0</v>
      </c>
      <c r="J25" s="85">
        <v>0</v>
      </c>
      <c r="K25" s="85">
        <v>0</v>
      </c>
      <c r="L25" s="85">
        <v>0</v>
      </c>
      <c r="M25" s="85">
        <v>0</v>
      </c>
      <c r="N25" s="85">
        <v>0</v>
      </c>
      <c r="O25" s="85">
        <v>3.4878957723927404</v>
      </c>
      <c r="P25" s="85">
        <v>0</v>
      </c>
      <c r="Q25" s="85">
        <v>0</v>
      </c>
      <c r="R25" s="85">
        <v>0</v>
      </c>
      <c r="S25" s="85">
        <v>0</v>
      </c>
      <c r="T25" s="85">
        <v>0</v>
      </c>
      <c r="U25" s="85">
        <v>0.4918719734729351</v>
      </c>
      <c r="V25" s="85">
        <v>0</v>
      </c>
      <c r="W25" s="85">
        <v>445.75360079372382</v>
      </c>
      <c r="X25" s="85">
        <v>45847.729408693129</v>
      </c>
      <c r="Y25" s="85">
        <v>83287.232140293418</v>
      </c>
      <c r="Z25" s="85">
        <v>21644.195606380381</v>
      </c>
      <c r="AA25" s="85">
        <v>0</v>
      </c>
      <c r="AB25" s="85">
        <v>238.05890979855971</v>
      </c>
      <c r="AC25" s="85">
        <v>3.8053301235945582</v>
      </c>
      <c r="AD25" s="85">
        <v>0</v>
      </c>
      <c r="AE25" s="85">
        <v>0.12204058279549912</v>
      </c>
      <c r="AF25" s="85">
        <v>0.56314415465952239</v>
      </c>
      <c r="AG25" s="85">
        <v>0</v>
      </c>
      <c r="AH25" s="85">
        <v>51.483076549255571</v>
      </c>
      <c r="AI25" s="85">
        <v>0</v>
      </c>
      <c r="AJ25" s="85">
        <v>0</v>
      </c>
      <c r="AK25" s="85">
        <v>0.11961833496425385</v>
      </c>
      <c r="AL25" s="85">
        <v>0</v>
      </c>
      <c r="AM25" s="85">
        <v>0</v>
      </c>
      <c r="AN25" s="85">
        <v>0</v>
      </c>
      <c r="AO25" s="85">
        <v>0</v>
      </c>
      <c r="AP25" s="85">
        <v>0</v>
      </c>
      <c r="AQ25" s="85">
        <v>0</v>
      </c>
      <c r="AR25" s="85">
        <v>0</v>
      </c>
      <c r="AS25" s="85">
        <v>0</v>
      </c>
      <c r="AT25" s="85">
        <v>0.47985827131936681</v>
      </c>
      <c r="AU25" s="85">
        <v>0</v>
      </c>
      <c r="AV25" s="85">
        <v>0</v>
      </c>
      <c r="AW25" s="85">
        <v>0</v>
      </c>
      <c r="AX25" s="85">
        <v>0</v>
      </c>
      <c r="AY25" s="85">
        <v>0</v>
      </c>
      <c r="AZ25" s="85">
        <v>0</v>
      </c>
      <c r="BA25" s="85">
        <v>0</v>
      </c>
      <c r="BB25" s="85">
        <v>1.5732150809879365E-2</v>
      </c>
      <c r="BC25" s="85">
        <v>0</v>
      </c>
      <c r="BD25" s="85">
        <v>0</v>
      </c>
      <c r="BE25" s="85">
        <v>0</v>
      </c>
      <c r="BF25" s="85">
        <v>0</v>
      </c>
      <c r="BG25" s="85">
        <v>0</v>
      </c>
      <c r="BH25" s="85">
        <v>0</v>
      </c>
      <c r="BI25" s="85">
        <v>2.7490619987419553E-2</v>
      </c>
      <c r="BJ25" s="85">
        <v>0</v>
      </c>
      <c r="BK25" s="85">
        <v>0</v>
      </c>
      <c r="BL25" s="85">
        <v>0</v>
      </c>
      <c r="BM25" s="85">
        <v>0</v>
      </c>
      <c r="BN25" s="85">
        <v>0</v>
      </c>
      <c r="BO25" s="85">
        <v>0</v>
      </c>
      <c r="BP25" s="85">
        <v>0</v>
      </c>
      <c r="BQ25" s="85">
        <v>0</v>
      </c>
      <c r="BR25" s="85">
        <v>0</v>
      </c>
      <c r="BS25" s="85">
        <v>0</v>
      </c>
      <c r="BT25" s="85">
        <v>0</v>
      </c>
      <c r="BU25" s="85">
        <v>0</v>
      </c>
      <c r="BV25" s="85">
        <v>0</v>
      </c>
      <c r="BW25" s="85">
        <v>0</v>
      </c>
      <c r="BX25" s="85">
        <v>0</v>
      </c>
      <c r="BY25" s="85">
        <v>0</v>
      </c>
      <c r="BZ25" s="85">
        <v>0</v>
      </c>
      <c r="CA25" s="85">
        <v>0</v>
      </c>
      <c r="CB25" s="85">
        <v>0</v>
      </c>
      <c r="CC25" s="85">
        <v>0</v>
      </c>
      <c r="CD25" s="85">
        <v>0</v>
      </c>
      <c r="CE25" s="85">
        <v>0</v>
      </c>
      <c r="CF25" s="85">
        <v>0</v>
      </c>
      <c r="CG25" s="85">
        <v>0</v>
      </c>
      <c r="CH25" s="85">
        <v>0</v>
      </c>
      <c r="CI25" s="85">
        <v>0</v>
      </c>
      <c r="CJ25" s="85">
        <v>0</v>
      </c>
      <c r="CK25" s="85">
        <v>0</v>
      </c>
      <c r="CL25" s="85">
        <v>0</v>
      </c>
      <c r="CM25" s="85">
        <v>0</v>
      </c>
      <c r="CN25" s="85">
        <v>6.72977585250604</v>
      </c>
      <c r="CO25" s="85">
        <v>0</v>
      </c>
      <c r="CP25" s="85">
        <v>0</v>
      </c>
      <c r="CQ25" s="85">
        <v>0</v>
      </c>
      <c r="CR25" s="85">
        <v>0</v>
      </c>
      <c r="CS25" s="85">
        <v>0</v>
      </c>
      <c r="CT25" s="85">
        <v>0</v>
      </c>
      <c r="CU25" s="85">
        <v>0</v>
      </c>
      <c r="CV25" s="85">
        <v>0</v>
      </c>
      <c r="CW25" s="85">
        <v>0</v>
      </c>
      <c r="CX25" s="85">
        <v>0</v>
      </c>
      <c r="CY25" s="85">
        <v>0</v>
      </c>
      <c r="CZ25" s="85">
        <v>0</v>
      </c>
      <c r="DA25" s="85">
        <v>0</v>
      </c>
      <c r="DB25" s="85">
        <v>0</v>
      </c>
      <c r="DC25" s="85">
        <v>0</v>
      </c>
      <c r="DD25" s="85">
        <v>151530.29550034495</v>
      </c>
      <c r="DE25" s="85">
        <v>0</v>
      </c>
      <c r="DF25" s="85">
        <v>0</v>
      </c>
      <c r="DG25" s="85">
        <v>0</v>
      </c>
      <c r="DH25" s="85">
        <v>0</v>
      </c>
      <c r="DI25" s="85">
        <v>0</v>
      </c>
      <c r="DJ25" s="85">
        <v>0</v>
      </c>
      <c r="DK25" s="85">
        <v>440.9</v>
      </c>
      <c r="DL25" s="85">
        <v>440.9</v>
      </c>
      <c r="DM25" s="85">
        <v>151971.19550034494</v>
      </c>
      <c r="DN25" s="85">
        <v>94814.087874320059</v>
      </c>
      <c r="DO25" s="85">
        <v>95254.987874320053</v>
      </c>
      <c r="DP25" s="85">
        <v>246785.28337466501</v>
      </c>
      <c r="DQ25" s="85">
        <v>-81706.335163186173</v>
      </c>
      <c r="DR25" s="85">
        <v>13548.65271113388</v>
      </c>
      <c r="DS25" s="85">
        <v>165078.94821147883</v>
      </c>
      <c r="DU25" s="90">
        <f t="shared" si="0"/>
        <v>0.53764356392788082</v>
      </c>
      <c r="DV25" s="90">
        <f t="shared" si="1"/>
        <v>0.46235643607211918</v>
      </c>
      <c r="DW25" s="90">
        <f t="shared" si="2"/>
        <v>0</v>
      </c>
      <c r="DX25" s="90">
        <f t="shared" si="3"/>
        <v>0.10839465423784449</v>
      </c>
    </row>
    <row r="26" spans="1:128" ht="12.75" customHeight="1" x14ac:dyDescent="0.2">
      <c r="A26" s="87" t="s">
        <v>145</v>
      </c>
      <c r="B26" s="87" t="s">
        <v>1899</v>
      </c>
      <c r="C26" s="85">
        <v>0</v>
      </c>
      <c r="D26" s="85">
        <v>0</v>
      </c>
      <c r="E26" s="85">
        <v>0.18417988199429741</v>
      </c>
      <c r="F26" s="85">
        <v>0</v>
      </c>
      <c r="G26" s="85">
        <v>0</v>
      </c>
      <c r="H26" s="85">
        <v>0</v>
      </c>
      <c r="I26" s="85">
        <v>8.0586981210282779E-2</v>
      </c>
      <c r="J26" s="85">
        <v>0</v>
      </c>
      <c r="K26" s="85">
        <v>47.042675290200265</v>
      </c>
      <c r="L26" s="85">
        <v>1.9291261075063819</v>
      </c>
      <c r="M26" s="85">
        <v>0</v>
      </c>
      <c r="N26" s="85">
        <v>0</v>
      </c>
      <c r="O26" s="85">
        <v>1319.7579536672617</v>
      </c>
      <c r="P26" s="85">
        <v>0</v>
      </c>
      <c r="Q26" s="85">
        <v>2.4529892298678493</v>
      </c>
      <c r="R26" s="85">
        <v>1.7736052932842654</v>
      </c>
      <c r="S26" s="85">
        <v>1.2880925717608331</v>
      </c>
      <c r="T26" s="85">
        <v>0.93445909049165365</v>
      </c>
      <c r="U26" s="85">
        <v>1.5866285889965799</v>
      </c>
      <c r="V26" s="85">
        <v>0</v>
      </c>
      <c r="W26" s="85">
        <v>2164.5417617922881</v>
      </c>
      <c r="X26" s="85">
        <v>5746.4877890716125</v>
      </c>
      <c r="Y26" s="85">
        <v>95867.815545725491</v>
      </c>
      <c r="Z26" s="85">
        <v>30190.832892954542</v>
      </c>
      <c r="AA26" s="85">
        <v>0</v>
      </c>
      <c r="AB26" s="85">
        <v>1358.0035422473059</v>
      </c>
      <c r="AC26" s="85">
        <v>7.2360199619728967</v>
      </c>
      <c r="AD26" s="85">
        <v>1.9678389319607588</v>
      </c>
      <c r="AE26" s="85">
        <v>911.099749393553</v>
      </c>
      <c r="AF26" s="85">
        <v>614.49450133342475</v>
      </c>
      <c r="AG26" s="85">
        <v>0</v>
      </c>
      <c r="AH26" s="85">
        <v>349.84697623885648</v>
      </c>
      <c r="AI26" s="85">
        <v>3.5655034305894309</v>
      </c>
      <c r="AJ26" s="85">
        <v>0</v>
      </c>
      <c r="AK26" s="85">
        <v>35.614626745492146</v>
      </c>
      <c r="AL26" s="85">
        <v>0.49483154308648469</v>
      </c>
      <c r="AM26" s="85">
        <v>0</v>
      </c>
      <c r="AN26" s="85">
        <v>0</v>
      </c>
      <c r="AO26" s="85">
        <v>0</v>
      </c>
      <c r="AP26" s="85">
        <v>0</v>
      </c>
      <c r="AQ26" s="85">
        <v>0</v>
      </c>
      <c r="AR26" s="85">
        <v>0.2346399791555713</v>
      </c>
      <c r="AS26" s="85">
        <v>0.37439257287361755</v>
      </c>
      <c r="AT26" s="85">
        <v>0.53485617969384436</v>
      </c>
      <c r="AU26" s="85">
        <v>0</v>
      </c>
      <c r="AV26" s="85">
        <v>0.3858545659157811</v>
      </c>
      <c r="AW26" s="85">
        <v>5.149745664256546</v>
      </c>
      <c r="AX26" s="85">
        <v>0</v>
      </c>
      <c r="AY26" s="85">
        <v>0</v>
      </c>
      <c r="AZ26" s="85">
        <v>0</v>
      </c>
      <c r="BA26" s="85">
        <v>0</v>
      </c>
      <c r="BB26" s="85">
        <v>0.61593727561802891</v>
      </c>
      <c r="BC26" s="85">
        <v>0</v>
      </c>
      <c r="BD26" s="85">
        <v>0</v>
      </c>
      <c r="BE26" s="85">
        <v>0</v>
      </c>
      <c r="BF26" s="85">
        <v>2.2014090186512855E-4</v>
      </c>
      <c r="BG26" s="85">
        <v>8.5616326233418586E-3</v>
      </c>
      <c r="BH26" s="85">
        <v>0.18251715044524183</v>
      </c>
      <c r="BI26" s="85">
        <v>9.3751254516591068E-2</v>
      </c>
      <c r="BJ26" s="85">
        <v>0</v>
      </c>
      <c r="BK26" s="85">
        <v>1.31722801944935</v>
      </c>
      <c r="BL26" s="85">
        <v>1.707905100257773</v>
      </c>
      <c r="BM26" s="85">
        <v>0</v>
      </c>
      <c r="BN26" s="85">
        <v>0</v>
      </c>
      <c r="BO26" s="85">
        <v>0</v>
      </c>
      <c r="BP26" s="85">
        <v>0</v>
      </c>
      <c r="BQ26" s="85">
        <v>0.42084136667605898</v>
      </c>
      <c r="BR26" s="85">
        <v>0</v>
      </c>
      <c r="BS26" s="85">
        <v>0</v>
      </c>
      <c r="BT26" s="85">
        <v>0</v>
      </c>
      <c r="BU26" s="85">
        <v>0</v>
      </c>
      <c r="BV26" s="85">
        <v>0</v>
      </c>
      <c r="BW26" s="85">
        <v>0</v>
      </c>
      <c r="BX26" s="85">
        <v>0</v>
      </c>
      <c r="BY26" s="85">
        <v>0</v>
      </c>
      <c r="BZ26" s="85">
        <v>0</v>
      </c>
      <c r="CA26" s="85">
        <v>0</v>
      </c>
      <c r="CB26" s="85">
        <v>0</v>
      </c>
      <c r="CC26" s="85">
        <v>0</v>
      </c>
      <c r="CD26" s="85">
        <v>0</v>
      </c>
      <c r="CE26" s="85">
        <v>0.1121385146148965</v>
      </c>
      <c r="CF26" s="85">
        <v>2.054634502665758</v>
      </c>
      <c r="CG26" s="85">
        <v>0</v>
      </c>
      <c r="CH26" s="85">
        <v>0</v>
      </c>
      <c r="CI26" s="85">
        <v>0</v>
      </c>
      <c r="CJ26" s="85">
        <v>0</v>
      </c>
      <c r="CK26" s="85">
        <v>1.1469280825059287</v>
      </c>
      <c r="CL26" s="85">
        <v>0.1056251354829074</v>
      </c>
      <c r="CM26" s="85">
        <v>8.7049266791087092</v>
      </c>
      <c r="CN26" s="85">
        <v>20.793636435456932</v>
      </c>
      <c r="CO26" s="85">
        <v>46.691978116403867</v>
      </c>
      <c r="CP26" s="85">
        <v>0.15499231212088618</v>
      </c>
      <c r="CQ26" s="85">
        <v>1.05896823942132</v>
      </c>
      <c r="CR26" s="85">
        <v>0</v>
      </c>
      <c r="CS26" s="85">
        <v>0</v>
      </c>
      <c r="CT26" s="85">
        <v>0</v>
      </c>
      <c r="CU26" s="85">
        <v>12.715367256769657</v>
      </c>
      <c r="CV26" s="85">
        <v>0</v>
      </c>
      <c r="CW26" s="85">
        <v>0</v>
      </c>
      <c r="CX26" s="85">
        <v>0</v>
      </c>
      <c r="CY26" s="85">
        <v>0</v>
      </c>
      <c r="CZ26" s="85">
        <v>2.9208118579818123</v>
      </c>
      <c r="DA26" s="85">
        <v>0.73465963689864822</v>
      </c>
      <c r="DB26" s="85">
        <v>0</v>
      </c>
      <c r="DC26" s="85">
        <v>6.0514614063844316</v>
      </c>
      <c r="DD26" s="85">
        <v>138743.30445515097</v>
      </c>
      <c r="DE26" s="85">
        <v>0</v>
      </c>
      <c r="DF26" s="85">
        <v>0.22700766339371534</v>
      </c>
      <c r="DG26" s="85">
        <v>0</v>
      </c>
      <c r="DH26" s="85">
        <v>0</v>
      </c>
      <c r="DI26" s="85">
        <v>0</v>
      </c>
      <c r="DJ26" s="85">
        <v>0</v>
      </c>
      <c r="DK26" s="85">
        <v>7889.85</v>
      </c>
      <c r="DL26" s="85">
        <v>7890.0770076633944</v>
      </c>
      <c r="DM26" s="85">
        <v>146633.38146281437</v>
      </c>
      <c r="DN26" s="85">
        <v>371098.50104644994</v>
      </c>
      <c r="DO26" s="85">
        <v>378988.57805411331</v>
      </c>
      <c r="DP26" s="85">
        <v>517731.88250926428</v>
      </c>
      <c r="DQ26" s="85">
        <v>-92864.934512048058</v>
      </c>
      <c r="DR26" s="85">
        <v>286123.64354206529</v>
      </c>
      <c r="DS26" s="85">
        <v>424866.94799721619</v>
      </c>
      <c r="DU26" s="90">
        <f t="shared" si="0"/>
        <v>0.63331373515107969</v>
      </c>
      <c r="DV26" s="90">
        <f t="shared" si="1"/>
        <v>0.36668626484892031</v>
      </c>
      <c r="DW26" s="90">
        <f t="shared" si="2"/>
        <v>7.0193469510747733E-7</v>
      </c>
      <c r="DX26" s="90">
        <f t="shared" si="3"/>
        <v>0.27107543684464236</v>
      </c>
    </row>
    <row r="27" spans="1:128" ht="12.75" customHeight="1" x14ac:dyDescent="0.2">
      <c r="A27" s="87" t="s">
        <v>147</v>
      </c>
      <c r="B27" s="87" t="s">
        <v>1900</v>
      </c>
      <c r="C27" s="85">
        <v>0</v>
      </c>
      <c r="D27" s="85">
        <v>0</v>
      </c>
      <c r="E27" s="85">
        <v>0</v>
      </c>
      <c r="F27" s="85">
        <v>0</v>
      </c>
      <c r="G27" s="85">
        <v>0</v>
      </c>
      <c r="H27" s="85">
        <v>0</v>
      </c>
      <c r="I27" s="85">
        <v>0</v>
      </c>
      <c r="J27" s="85">
        <v>0</v>
      </c>
      <c r="K27" s="85">
        <v>0</v>
      </c>
      <c r="L27" s="85">
        <v>0</v>
      </c>
      <c r="M27" s="85">
        <v>0</v>
      </c>
      <c r="N27" s="85">
        <v>0</v>
      </c>
      <c r="O27" s="85">
        <v>53.465279136372779</v>
      </c>
      <c r="P27" s="85">
        <v>0</v>
      </c>
      <c r="Q27" s="85">
        <v>9.9861520561760869E-2</v>
      </c>
      <c r="R27" s="85">
        <v>6.2666986856705881E-2</v>
      </c>
      <c r="S27" s="85">
        <v>0.42102668675337696</v>
      </c>
      <c r="T27" s="85">
        <v>0.29801889864298264</v>
      </c>
      <c r="U27" s="85">
        <v>0.92713069057486819</v>
      </c>
      <c r="V27" s="85">
        <v>0</v>
      </c>
      <c r="W27" s="85">
        <v>0</v>
      </c>
      <c r="X27" s="85">
        <v>0</v>
      </c>
      <c r="Y27" s="85">
        <v>0</v>
      </c>
      <c r="Z27" s="85">
        <v>83.662375075191889</v>
      </c>
      <c r="AA27" s="85">
        <v>0</v>
      </c>
      <c r="AB27" s="85">
        <v>529.80055933289998</v>
      </c>
      <c r="AC27" s="85">
        <v>0</v>
      </c>
      <c r="AD27" s="85">
        <v>0</v>
      </c>
      <c r="AE27" s="85">
        <v>1530.9697002676764</v>
      </c>
      <c r="AF27" s="85">
        <v>6.5088818157016087E-2</v>
      </c>
      <c r="AG27" s="85">
        <v>0</v>
      </c>
      <c r="AH27" s="85">
        <v>0</v>
      </c>
      <c r="AI27" s="85">
        <v>0</v>
      </c>
      <c r="AJ27" s="85">
        <v>0</v>
      </c>
      <c r="AK27" s="85">
        <v>1.5607380586165309</v>
      </c>
      <c r="AL27" s="85">
        <v>0</v>
      </c>
      <c r="AM27" s="85">
        <v>0</v>
      </c>
      <c r="AN27" s="85">
        <v>0</v>
      </c>
      <c r="AO27" s="85">
        <v>0</v>
      </c>
      <c r="AP27" s="85">
        <v>0</v>
      </c>
      <c r="AQ27" s="85">
        <v>0</v>
      </c>
      <c r="AR27" s="85">
        <v>4.810878112273289E-2</v>
      </c>
      <c r="AS27" s="85">
        <v>0.35354772621149871</v>
      </c>
      <c r="AT27" s="85">
        <v>0.15704721579313377</v>
      </c>
      <c r="AU27" s="85">
        <v>0</v>
      </c>
      <c r="AV27" s="85">
        <v>2.9250278838675228</v>
      </c>
      <c r="AW27" s="85">
        <v>0</v>
      </c>
      <c r="AX27" s="85">
        <v>0</v>
      </c>
      <c r="AY27" s="85">
        <v>0</v>
      </c>
      <c r="AZ27" s="85">
        <v>0</v>
      </c>
      <c r="BA27" s="85">
        <v>0</v>
      </c>
      <c r="BB27" s="85">
        <v>0.42504245691085257</v>
      </c>
      <c r="BC27" s="85">
        <v>0</v>
      </c>
      <c r="BD27" s="85">
        <v>0</v>
      </c>
      <c r="BE27" s="85">
        <v>0</v>
      </c>
      <c r="BF27" s="85">
        <v>4.5587561925209781E-3</v>
      </c>
      <c r="BG27" s="85">
        <v>1.5330874059441174E-2</v>
      </c>
      <c r="BH27" s="85">
        <v>1.8913866049954027</v>
      </c>
      <c r="BI27" s="85">
        <v>0.20513321590205374</v>
      </c>
      <c r="BJ27" s="85">
        <v>0</v>
      </c>
      <c r="BK27" s="85">
        <v>0</v>
      </c>
      <c r="BL27" s="85">
        <v>0</v>
      </c>
      <c r="BM27" s="85">
        <v>0</v>
      </c>
      <c r="BN27" s="85">
        <v>0</v>
      </c>
      <c r="BO27" s="85">
        <v>0</v>
      </c>
      <c r="BP27" s="85">
        <v>0</v>
      </c>
      <c r="BQ27" s="85">
        <v>0</v>
      </c>
      <c r="BR27" s="85">
        <v>0</v>
      </c>
      <c r="BS27" s="85">
        <v>0</v>
      </c>
      <c r="BT27" s="85">
        <v>0</v>
      </c>
      <c r="BU27" s="85">
        <v>0</v>
      </c>
      <c r="BV27" s="85">
        <v>0</v>
      </c>
      <c r="BW27" s="85">
        <v>0</v>
      </c>
      <c r="BX27" s="85">
        <v>0</v>
      </c>
      <c r="BY27" s="85">
        <v>0</v>
      </c>
      <c r="BZ27" s="85">
        <v>0</v>
      </c>
      <c r="CA27" s="85">
        <v>0</v>
      </c>
      <c r="CB27" s="85">
        <v>0</v>
      </c>
      <c r="CC27" s="85">
        <v>0</v>
      </c>
      <c r="CD27" s="85">
        <v>0</v>
      </c>
      <c r="CE27" s="85">
        <v>0</v>
      </c>
      <c r="CF27" s="85">
        <v>0</v>
      </c>
      <c r="CG27" s="85">
        <v>0</v>
      </c>
      <c r="CH27" s="85">
        <v>0</v>
      </c>
      <c r="CI27" s="85">
        <v>0</v>
      </c>
      <c r="CJ27" s="85">
        <v>0</v>
      </c>
      <c r="CK27" s="85">
        <v>0.12297809731414992</v>
      </c>
      <c r="CL27" s="85">
        <v>0</v>
      </c>
      <c r="CM27" s="85">
        <v>0</v>
      </c>
      <c r="CN27" s="85">
        <v>0</v>
      </c>
      <c r="CO27" s="85">
        <v>22.635819984294539</v>
      </c>
      <c r="CP27" s="85">
        <v>0</v>
      </c>
      <c r="CQ27" s="85">
        <v>0.18985271610815949</v>
      </c>
      <c r="CR27" s="85">
        <v>0</v>
      </c>
      <c r="CS27" s="85">
        <v>0</v>
      </c>
      <c r="CT27" s="85">
        <v>0</v>
      </c>
      <c r="CU27" s="85">
        <v>0</v>
      </c>
      <c r="CV27" s="85">
        <v>0</v>
      </c>
      <c r="CW27" s="85">
        <v>0</v>
      </c>
      <c r="CX27" s="85">
        <v>0</v>
      </c>
      <c r="CY27" s="85">
        <v>0</v>
      </c>
      <c r="CZ27" s="85">
        <v>0</v>
      </c>
      <c r="DA27" s="85">
        <v>0</v>
      </c>
      <c r="DB27" s="85">
        <v>0</v>
      </c>
      <c r="DC27" s="85">
        <v>5.5515528970981176</v>
      </c>
      <c r="DD27" s="85">
        <v>2235.8578326821753</v>
      </c>
      <c r="DE27" s="85">
        <v>0</v>
      </c>
      <c r="DF27" s="85">
        <v>0</v>
      </c>
      <c r="DG27" s="85">
        <v>0</v>
      </c>
      <c r="DH27" s="85">
        <v>0</v>
      </c>
      <c r="DI27" s="85">
        <v>0</v>
      </c>
      <c r="DJ27" s="85">
        <v>0</v>
      </c>
      <c r="DK27" s="85">
        <v>32.68</v>
      </c>
      <c r="DL27" s="85">
        <v>32.68</v>
      </c>
      <c r="DM27" s="85">
        <v>2268.5378326821751</v>
      </c>
      <c r="DN27" s="85">
        <v>81289.905151664861</v>
      </c>
      <c r="DO27" s="85">
        <v>81322.585151664854</v>
      </c>
      <c r="DP27" s="85">
        <v>83558.442984347028</v>
      </c>
      <c r="DQ27" s="85">
        <v>-1547.4584005985744</v>
      </c>
      <c r="DR27" s="85">
        <v>79775.126751066273</v>
      </c>
      <c r="DS27" s="85">
        <v>82010.984583748461</v>
      </c>
      <c r="DU27" s="90">
        <f t="shared" si="0"/>
        <v>0.68213911987923859</v>
      </c>
      <c r="DV27" s="90">
        <f t="shared" si="1"/>
        <v>0.31786088012076141</v>
      </c>
      <c r="DW27" s="90">
        <f t="shared" si="2"/>
        <v>0</v>
      </c>
      <c r="DX27" s="90">
        <f t="shared" si="3"/>
        <v>0.25482604208155391</v>
      </c>
    </row>
    <row r="28" spans="1:128" ht="12.75" customHeight="1" x14ac:dyDescent="0.2">
      <c r="A28" s="87" t="s">
        <v>149</v>
      </c>
      <c r="B28" s="87" t="s">
        <v>1901</v>
      </c>
      <c r="C28" s="85">
        <v>0</v>
      </c>
      <c r="D28" s="85">
        <v>1.6719283719280467</v>
      </c>
      <c r="E28" s="85">
        <v>8.1168150239364234</v>
      </c>
      <c r="F28" s="85">
        <v>0</v>
      </c>
      <c r="G28" s="85">
        <v>0.19625412351963367</v>
      </c>
      <c r="H28" s="85">
        <v>0</v>
      </c>
      <c r="I28" s="85">
        <v>0</v>
      </c>
      <c r="J28" s="85">
        <v>0</v>
      </c>
      <c r="K28" s="85">
        <v>1.214599189322471</v>
      </c>
      <c r="L28" s="85">
        <v>0</v>
      </c>
      <c r="M28" s="85">
        <v>0</v>
      </c>
      <c r="N28" s="85">
        <v>0</v>
      </c>
      <c r="O28" s="85">
        <v>0</v>
      </c>
      <c r="P28" s="85">
        <v>0</v>
      </c>
      <c r="Q28" s="85">
        <v>0</v>
      </c>
      <c r="R28" s="85">
        <v>0</v>
      </c>
      <c r="S28" s="85">
        <v>0</v>
      </c>
      <c r="T28" s="85">
        <v>0</v>
      </c>
      <c r="U28" s="85">
        <v>0</v>
      </c>
      <c r="V28" s="85">
        <v>0</v>
      </c>
      <c r="W28" s="85">
        <v>0</v>
      </c>
      <c r="X28" s="85">
        <v>0</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85">
        <v>0</v>
      </c>
      <c r="AQ28" s="85">
        <v>0</v>
      </c>
      <c r="AR28" s="85">
        <v>0</v>
      </c>
      <c r="AS28" s="85">
        <v>0</v>
      </c>
      <c r="AT28" s="85">
        <v>0</v>
      </c>
      <c r="AU28" s="85">
        <v>0</v>
      </c>
      <c r="AV28" s="85">
        <v>0</v>
      </c>
      <c r="AW28" s="85">
        <v>0</v>
      </c>
      <c r="AX28" s="85">
        <v>0</v>
      </c>
      <c r="AY28" s="85">
        <v>0</v>
      </c>
      <c r="AZ28" s="85">
        <v>0</v>
      </c>
      <c r="BA28" s="85">
        <v>0</v>
      </c>
      <c r="BB28" s="85">
        <v>0</v>
      </c>
      <c r="BC28" s="85">
        <v>0</v>
      </c>
      <c r="BD28" s="85">
        <v>0</v>
      </c>
      <c r="BE28" s="85">
        <v>0</v>
      </c>
      <c r="BF28" s="85">
        <v>0</v>
      </c>
      <c r="BG28" s="85">
        <v>0</v>
      </c>
      <c r="BH28" s="85">
        <v>0</v>
      </c>
      <c r="BI28" s="85">
        <v>0</v>
      </c>
      <c r="BJ28" s="85">
        <v>0</v>
      </c>
      <c r="BK28" s="85">
        <v>0</v>
      </c>
      <c r="BL28" s="85">
        <v>0</v>
      </c>
      <c r="BM28" s="85">
        <v>0</v>
      </c>
      <c r="BN28" s="85">
        <v>0</v>
      </c>
      <c r="BO28" s="85">
        <v>0</v>
      </c>
      <c r="BP28" s="85">
        <v>0</v>
      </c>
      <c r="BQ28" s="85">
        <v>5.9210248720125563E-2</v>
      </c>
      <c r="BR28" s="85">
        <v>13.027677441629244</v>
      </c>
      <c r="BS28" s="85">
        <v>0</v>
      </c>
      <c r="BT28" s="85">
        <v>0</v>
      </c>
      <c r="BU28" s="85">
        <v>0</v>
      </c>
      <c r="BV28" s="85">
        <v>0</v>
      </c>
      <c r="BW28" s="85">
        <v>0</v>
      </c>
      <c r="BX28" s="85">
        <v>0</v>
      </c>
      <c r="BY28" s="85">
        <v>0</v>
      </c>
      <c r="BZ28" s="85">
        <v>0</v>
      </c>
      <c r="CA28" s="85">
        <v>0</v>
      </c>
      <c r="CB28" s="85">
        <v>0.49186892221843603</v>
      </c>
      <c r="CC28" s="85">
        <v>0</v>
      </c>
      <c r="CD28" s="85">
        <v>0</v>
      </c>
      <c r="CE28" s="85">
        <v>0</v>
      </c>
      <c r="CF28" s="85">
        <v>0</v>
      </c>
      <c r="CG28" s="85">
        <v>0.70054133929541651</v>
      </c>
      <c r="CH28" s="85">
        <v>0</v>
      </c>
      <c r="CI28" s="85">
        <v>0</v>
      </c>
      <c r="CJ28" s="85">
        <v>0</v>
      </c>
      <c r="CK28" s="85">
        <v>0</v>
      </c>
      <c r="CL28" s="85">
        <v>7.7180487776303393</v>
      </c>
      <c r="CM28" s="85">
        <v>0.64552938270085747</v>
      </c>
      <c r="CN28" s="85">
        <v>1.6235151330324791</v>
      </c>
      <c r="CO28" s="85">
        <v>8209.8595326108807</v>
      </c>
      <c r="CP28" s="85">
        <v>49.414433905584708</v>
      </c>
      <c r="CQ28" s="85">
        <v>34.651145431029462</v>
      </c>
      <c r="CR28" s="85">
        <v>0</v>
      </c>
      <c r="CS28" s="85">
        <v>0</v>
      </c>
      <c r="CT28" s="85">
        <v>0</v>
      </c>
      <c r="CU28" s="85">
        <v>0</v>
      </c>
      <c r="CV28" s="85">
        <v>0</v>
      </c>
      <c r="CW28" s="85">
        <v>0.21291218674112167</v>
      </c>
      <c r="CX28" s="85">
        <v>0</v>
      </c>
      <c r="CY28" s="85">
        <v>2.0866606190801062E-2</v>
      </c>
      <c r="CZ28" s="85">
        <v>0</v>
      </c>
      <c r="DA28" s="85">
        <v>0</v>
      </c>
      <c r="DB28" s="85">
        <v>0</v>
      </c>
      <c r="DC28" s="85">
        <v>6.4775272183032477</v>
      </c>
      <c r="DD28" s="85">
        <v>8336.1024059126667</v>
      </c>
      <c r="DE28" s="85">
        <v>203.81314191158643</v>
      </c>
      <c r="DF28" s="85">
        <v>915.69369899921435</v>
      </c>
      <c r="DG28" s="85">
        <v>0</v>
      </c>
      <c r="DH28" s="85">
        <v>0</v>
      </c>
      <c r="DI28" s="85">
        <v>0</v>
      </c>
      <c r="DJ28" s="85">
        <v>0</v>
      </c>
      <c r="DK28" s="85">
        <v>0</v>
      </c>
      <c r="DL28" s="85">
        <v>1119.5068409108007</v>
      </c>
      <c r="DM28" s="85">
        <v>9455.6092468234674</v>
      </c>
      <c r="DN28" s="85">
        <v>269.67021894810415</v>
      </c>
      <c r="DO28" s="85">
        <v>1389.1770598589048</v>
      </c>
      <c r="DP28" s="85">
        <v>9725.2794657715713</v>
      </c>
      <c r="DQ28" s="85">
        <v>-9451.2447675653639</v>
      </c>
      <c r="DR28" s="85">
        <v>-8062.0677077064593</v>
      </c>
      <c r="DS28" s="85">
        <v>274.0346982062029</v>
      </c>
      <c r="DU28" s="90">
        <f t="shared" si="0"/>
        <v>0.99953842432103779</v>
      </c>
      <c r="DV28" s="90">
        <f t="shared" si="1"/>
        <v>4.6157567896221163E-4</v>
      </c>
      <c r="DW28" s="90">
        <f t="shared" si="2"/>
        <v>2.8314338283112173E-3</v>
      </c>
      <c r="DX28" s="90">
        <f t="shared" si="3"/>
        <v>1.2584133388818191</v>
      </c>
    </row>
    <row r="29" spans="1:128" ht="12.75" customHeight="1" x14ac:dyDescent="0.2">
      <c r="A29" s="87" t="s">
        <v>151</v>
      </c>
      <c r="B29" s="87" t="s">
        <v>1902</v>
      </c>
      <c r="C29" s="85">
        <v>138.44673908535819</v>
      </c>
      <c r="D29" s="85">
        <v>0.72380134118861217</v>
      </c>
      <c r="E29" s="85">
        <v>2.056430414012453</v>
      </c>
      <c r="F29" s="85">
        <v>1.0895837330480826</v>
      </c>
      <c r="G29" s="85">
        <v>0.55882913200181705</v>
      </c>
      <c r="H29" s="85">
        <v>0</v>
      </c>
      <c r="I29" s="85">
        <v>31.047050609820808</v>
      </c>
      <c r="J29" s="85">
        <v>0</v>
      </c>
      <c r="K29" s="85">
        <v>16.315841648887481</v>
      </c>
      <c r="L29" s="85">
        <v>1.437717021760383</v>
      </c>
      <c r="M29" s="85">
        <v>0</v>
      </c>
      <c r="N29" s="85">
        <v>0</v>
      </c>
      <c r="O29" s="85">
        <v>147.19809037701847</v>
      </c>
      <c r="P29" s="85">
        <v>1.1809891622902027</v>
      </c>
      <c r="Q29" s="85">
        <v>82.610432160269184</v>
      </c>
      <c r="R29" s="85">
        <v>25.742377849098922</v>
      </c>
      <c r="S29" s="85">
        <v>10.178041489896003</v>
      </c>
      <c r="T29" s="85">
        <v>1.6802370530605686</v>
      </c>
      <c r="U29" s="85">
        <v>77.105988488546629</v>
      </c>
      <c r="V29" s="85">
        <v>0</v>
      </c>
      <c r="W29" s="85">
        <v>481.7463590201433</v>
      </c>
      <c r="X29" s="85">
        <v>1424.9845413701171</v>
      </c>
      <c r="Y29" s="85">
        <v>2326.5679003128143</v>
      </c>
      <c r="Z29" s="85">
        <v>296.93069680997013</v>
      </c>
      <c r="AA29" s="85">
        <v>0</v>
      </c>
      <c r="AB29" s="85">
        <v>1226.4202379967148</v>
      </c>
      <c r="AC29" s="85">
        <v>36.856691560549244</v>
      </c>
      <c r="AD29" s="85">
        <v>27.404225384043134</v>
      </c>
      <c r="AE29" s="85">
        <v>48.53822540254594</v>
      </c>
      <c r="AF29" s="85">
        <v>18.041069147537787</v>
      </c>
      <c r="AG29" s="85">
        <v>0</v>
      </c>
      <c r="AH29" s="85">
        <v>34.908073496207528</v>
      </c>
      <c r="AI29" s="85">
        <v>59.22371364977321</v>
      </c>
      <c r="AJ29" s="85">
        <v>0</v>
      </c>
      <c r="AK29" s="85">
        <v>11.650158430725835</v>
      </c>
      <c r="AL29" s="85">
        <v>2.8926007490340231</v>
      </c>
      <c r="AM29" s="85">
        <v>0</v>
      </c>
      <c r="AN29" s="85">
        <v>0</v>
      </c>
      <c r="AO29" s="85">
        <v>0.64028698401051409</v>
      </c>
      <c r="AP29" s="85">
        <v>0</v>
      </c>
      <c r="AQ29" s="85">
        <v>0</v>
      </c>
      <c r="AR29" s="85">
        <v>15.542879949772917</v>
      </c>
      <c r="AS29" s="85">
        <v>21.189355046748609</v>
      </c>
      <c r="AT29" s="85">
        <v>37.113494061892752</v>
      </c>
      <c r="AU29" s="85">
        <v>0</v>
      </c>
      <c r="AV29" s="85">
        <v>4.2955534983586379</v>
      </c>
      <c r="AW29" s="85">
        <v>12.055082691952258</v>
      </c>
      <c r="AX29" s="85">
        <v>0</v>
      </c>
      <c r="AY29" s="85">
        <v>0</v>
      </c>
      <c r="AZ29" s="85">
        <v>0</v>
      </c>
      <c r="BA29" s="85">
        <v>0</v>
      </c>
      <c r="BB29" s="85">
        <v>0.49088118316696738</v>
      </c>
      <c r="BC29" s="85">
        <v>0</v>
      </c>
      <c r="BD29" s="85">
        <v>0</v>
      </c>
      <c r="BE29" s="85">
        <v>0</v>
      </c>
      <c r="BF29" s="85">
        <v>8.6938347051102358E-2</v>
      </c>
      <c r="BG29" s="85">
        <v>0.65926157734923896</v>
      </c>
      <c r="BH29" s="85">
        <v>0.72606587138180056</v>
      </c>
      <c r="BI29" s="85">
        <v>14.269567350340211</v>
      </c>
      <c r="BJ29" s="85">
        <v>2.6007096603998298E-4</v>
      </c>
      <c r="BK29" s="85">
        <v>109.59805620192513</v>
      </c>
      <c r="BL29" s="85">
        <v>50.976572527224114</v>
      </c>
      <c r="BM29" s="85">
        <v>27.261854215978445</v>
      </c>
      <c r="BN29" s="85">
        <v>20.25703695397312</v>
      </c>
      <c r="BO29" s="85">
        <v>4.3814656296070238</v>
      </c>
      <c r="BP29" s="85">
        <v>0</v>
      </c>
      <c r="BQ29" s="85">
        <v>3.0256054740630134</v>
      </c>
      <c r="BR29" s="85">
        <v>11.237433413379144</v>
      </c>
      <c r="BS29" s="85">
        <v>0.20612323724241707</v>
      </c>
      <c r="BT29" s="85">
        <v>0.55248218087295942</v>
      </c>
      <c r="BU29" s="85">
        <v>1.2860235075455075</v>
      </c>
      <c r="BV29" s="85">
        <v>0</v>
      </c>
      <c r="BW29" s="85">
        <v>0.20982243578124388</v>
      </c>
      <c r="BX29" s="85">
        <v>1.1287617327135286</v>
      </c>
      <c r="BY29" s="85">
        <v>0</v>
      </c>
      <c r="BZ29" s="85">
        <v>3.0911721936073868</v>
      </c>
      <c r="CA29" s="85">
        <v>20.393294232824683</v>
      </c>
      <c r="CB29" s="85">
        <v>12.663078459088101</v>
      </c>
      <c r="CC29" s="85">
        <v>0</v>
      </c>
      <c r="CD29" s="85">
        <v>1.5549072309149242E-2</v>
      </c>
      <c r="CE29" s="85">
        <v>0.29795430556571856</v>
      </c>
      <c r="CF29" s="85">
        <v>0.96280782344506455</v>
      </c>
      <c r="CG29" s="85">
        <v>0</v>
      </c>
      <c r="CH29" s="85">
        <v>3.481366234169224</v>
      </c>
      <c r="CI29" s="85">
        <v>3.6802082081666834</v>
      </c>
      <c r="CJ29" s="85">
        <v>0</v>
      </c>
      <c r="CK29" s="85">
        <v>43.870094217373712</v>
      </c>
      <c r="CL29" s="85">
        <v>17.174056196428445</v>
      </c>
      <c r="CM29" s="85">
        <v>0.60883415870909185</v>
      </c>
      <c r="CN29" s="85">
        <v>34.773823939995708</v>
      </c>
      <c r="CO29" s="85">
        <v>217.25337705523597</v>
      </c>
      <c r="CP29" s="85">
        <v>23.407048330435778</v>
      </c>
      <c r="CQ29" s="85">
        <v>29.421425985315196</v>
      </c>
      <c r="CR29" s="85">
        <v>8.4979106756756604</v>
      </c>
      <c r="CS29" s="85">
        <v>23.420686765690533</v>
      </c>
      <c r="CT29" s="85">
        <v>23.920873334805698</v>
      </c>
      <c r="CU29" s="85">
        <v>193.87225973354225</v>
      </c>
      <c r="CV29" s="85">
        <v>158.93589165429574</v>
      </c>
      <c r="CW29" s="85">
        <v>32.134238784547605</v>
      </c>
      <c r="CX29" s="85">
        <v>37.519902231558014</v>
      </c>
      <c r="CY29" s="85">
        <v>5.9299033049838439</v>
      </c>
      <c r="CZ29" s="85">
        <v>372.23556411358436</v>
      </c>
      <c r="DA29" s="85">
        <v>64.806112958689624</v>
      </c>
      <c r="DB29" s="85">
        <v>44.999877184887026</v>
      </c>
      <c r="DC29" s="85">
        <v>12.198423135843379</v>
      </c>
      <c r="DD29" s="85">
        <v>8260.2932413305098</v>
      </c>
      <c r="DE29" s="85">
        <v>168.06616886435833</v>
      </c>
      <c r="DF29" s="85">
        <v>2183.0403052165384</v>
      </c>
      <c r="DG29" s="85">
        <v>0</v>
      </c>
      <c r="DH29" s="85">
        <v>0</v>
      </c>
      <c r="DI29" s="85">
        <v>0</v>
      </c>
      <c r="DJ29" s="85">
        <v>0</v>
      </c>
      <c r="DK29" s="85">
        <v>-57.29</v>
      </c>
      <c r="DL29" s="85">
        <v>2293.8164740808966</v>
      </c>
      <c r="DM29" s="85">
        <v>10554.109715411407</v>
      </c>
      <c r="DN29" s="85">
        <v>8210.0981809536534</v>
      </c>
      <c r="DO29" s="85">
        <v>10503.91465503455</v>
      </c>
      <c r="DP29" s="85">
        <v>18764.20789636506</v>
      </c>
      <c r="DQ29" s="85">
        <v>-10486.271414075894</v>
      </c>
      <c r="DR29" s="85">
        <v>17.643240958655952</v>
      </c>
      <c r="DS29" s="85">
        <v>8277.9364822891621</v>
      </c>
      <c r="DU29" s="90">
        <f t="shared" si="0"/>
        <v>0.99357233313232918</v>
      </c>
      <c r="DV29" s="90">
        <f t="shared" si="1"/>
        <v>6.4276668676708226E-3</v>
      </c>
      <c r="DW29" s="90">
        <f t="shared" si="2"/>
        <v>6.7502202707220502E-3</v>
      </c>
      <c r="DX29" s="90">
        <f t="shared" si="3"/>
        <v>0.7562164155391411</v>
      </c>
    </row>
    <row r="30" spans="1:128" ht="12.75" customHeight="1" x14ac:dyDescent="0.2">
      <c r="A30" s="87" t="s">
        <v>153</v>
      </c>
      <c r="B30" s="87" t="s">
        <v>1903</v>
      </c>
      <c r="C30" s="85">
        <v>16.965556169144836</v>
      </c>
      <c r="D30" s="85">
        <v>0.23168171212766603</v>
      </c>
      <c r="E30" s="85">
        <v>0.96164629624613618</v>
      </c>
      <c r="F30" s="85">
        <v>4.9997998729860944</v>
      </c>
      <c r="G30" s="85">
        <v>8.1216600352320203</v>
      </c>
      <c r="H30" s="85">
        <v>0</v>
      </c>
      <c r="I30" s="85">
        <v>23.01834494520303</v>
      </c>
      <c r="J30" s="85">
        <v>0</v>
      </c>
      <c r="K30" s="85">
        <v>35.500510648964806</v>
      </c>
      <c r="L30" s="85">
        <v>0.49608322524815096</v>
      </c>
      <c r="M30" s="85">
        <v>0</v>
      </c>
      <c r="N30" s="85">
        <v>0</v>
      </c>
      <c r="O30" s="85">
        <v>39.384838684217812</v>
      </c>
      <c r="P30" s="85">
        <v>0.27220390733300548</v>
      </c>
      <c r="Q30" s="85">
        <v>3.4660689528065638</v>
      </c>
      <c r="R30" s="85">
        <v>0.82083676826244723</v>
      </c>
      <c r="S30" s="85">
        <v>0.66140419395678973</v>
      </c>
      <c r="T30" s="85">
        <v>0.72250364708956716</v>
      </c>
      <c r="U30" s="85">
        <v>2.8406909833582463</v>
      </c>
      <c r="V30" s="85">
        <v>0</v>
      </c>
      <c r="W30" s="85">
        <v>1205.2155516386701</v>
      </c>
      <c r="X30" s="85">
        <v>51232.108736339287</v>
      </c>
      <c r="Y30" s="85">
        <v>49232.551551052115</v>
      </c>
      <c r="Z30" s="85">
        <v>36.714172402288106</v>
      </c>
      <c r="AA30" s="85">
        <v>0</v>
      </c>
      <c r="AB30" s="85">
        <v>21.430550099602854</v>
      </c>
      <c r="AC30" s="85">
        <v>11634.885895059682</v>
      </c>
      <c r="AD30" s="85">
        <v>129.46862356691673</v>
      </c>
      <c r="AE30" s="85">
        <v>12.221119794171257</v>
      </c>
      <c r="AF30" s="85">
        <v>12.592137897459374</v>
      </c>
      <c r="AG30" s="85">
        <v>0</v>
      </c>
      <c r="AH30" s="85">
        <v>281.72752772920654</v>
      </c>
      <c r="AI30" s="85">
        <v>118.91203251459079</v>
      </c>
      <c r="AJ30" s="85">
        <v>0</v>
      </c>
      <c r="AK30" s="85">
        <v>16.52737755257197</v>
      </c>
      <c r="AL30" s="85">
        <v>22.367685547930964</v>
      </c>
      <c r="AM30" s="85">
        <v>0</v>
      </c>
      <c r="AN30" s="85">
        <v>0</v>
      </c>
      <c r="AO30" s="85">
        <v>3.8221125644210114</v>
      </c>
      <c r="AP30" s="85">
        <v>0</v>
      </c>
      <c r="AQ30" s="85">
        <v>0</v>
      </c>
      <c r="AR30" s="85">
        <v>3.4839176932607905</v>
      </c>
      <c r="AS30" s="85">
        <v>5.1461292688304949</v>
      </c>
      <c r="AT30" s="85">
        <v>8.2416698416658019</v>
      </c>
      <c r="AU30" s="85">
        <v>0</v>
      </c>
      <c r="AV30" s="85">
        <v>0.49856851376641281</v>
      </c>
      <c r="AW30" s="85">
        <v>0.39543129298762297</v>
      </c>
      <c r="AX30" s="85">
        <v>0</v>
      </c>
      <c r="AY30" s="85">
        <v>0</v>
      </c>
      <c r="AZ30" s="85">
        <v>0</v>
      </c>
      <c r="BA30" s="85">
        <v>0</v>
      </c>
      <c r="BB30" s="85">
        <v>0.1620359430943237</v>
      </c>
      <c r="BC30" s="85">
        <v>0</v>
      </c>
      <c r="BD30" s="85">
        <v>0</v>
      </c>
      <c r="BE30" s="85">
        <v>0</v>
      </c>
      <c r="BF30" s="85">
        <v>1.6575572132589589E-3</v>
      </c>
      <c r="BG30" s="85">
        <v>0.29406413387398544</v>
      </c>
      <c r="BH30" s="85">
        <v>1.2404539882913863</v>
      </c>
      <c r="BI30" s="85">
        <v>0.30304319078076586</v>
      </c>
      <c r="BJ30" s="85">
        <v>1.4684165439818069</v>
      </c>
      <c r="BK30" s="85">
        <v>18.286561502918548</v>
      </c>
      <c r="BL30" s="85">
        <v>9.8695220198838598</v>
      </c>
      <c r="BM30" s="85">
        <v>82.772505742633697</v>
      </c>
      <c r="BN30" s="85">
        <v>24.097779658937529</v>
      </c>
      <c r="BO30" s="85">
        <v>370.65158445908929</v>
      </c>
      <c r="BP30" s="85">
        <v>0</v>
      </c>
      <c r="BQ30" s="85">
        <v>26.223066928213349</v>
      </c>
      <c r="BR30" s="85">
        <v>23.864428935519214</v>
      </c>
      <c r="BS30" s="85">
        <v>20.26777698230979</v>
      </c>
      <c r="BT30" s="85">
        <v>61.134194226457971</v>
      </c>
      <c r="BU30" s="85">
        <v>11.173546360865528</v>
      </c>
      <c r="BV30" s="85">
        <v>2.6019345180680737</v>
      </c>
      <c r="BW30" s="85">
        <v>5.6278906127124824</v>
      </c>
      <c r="BX30" s="85">
        <v>0</v>
      </c>
      <c r="BY30" s="85">
        <v>100.48077299618501</v>
      </c>
      <c r="BZ30" s="85">
        <v>945.62384731226632</v>
      </c>
      <c r="CA30" s="85">
        <v>5619.1185129229334</v>
      </c>
      <c r="CB30" s="85">
        <v>2262.781627181655</v>
      </c>
      <c r="CC30" s="85">
        <v>0</v>
      </c>
      <c r="CD30" s="85">
        <v>2.1575002940796031</v>
      </c>
      <c r="CE30" s="85">
        <v>0.91230867796745763</v>
      </c>
      <c r="CF30" s="85">
        <v>167.97180501212836</v>
      </c>
      <c r="CG30" s="85">
        <v>8.5948876444538023</v>
      </c>
      <c r="CH30" s="85">
        <v>2.555577487081186</v>
      </c>
      <c r="CI30" s="85">
        <v>1.5933258040280907</v>
      </c>
      <c r="CJ30" s="85">
        <v>1.6166096604480748E-2</v>
      </c>
      <c r="CK30" s="85">
        <v>2.2136562020197648</v>
      </c>
      <c r="CL30" s="85">
        <v>164.45005759042178</v>
      </c>
      <c r="CM30" s="85">
        <v>34.439856869181476</v>
      </c>
      <c r="CN30" s="85">
        <v>25.369882952561674</v>
      </c>
      <c r="CO30" s="85">
        <v>138.12807564311171</v>
      </c>
      <c r="CP30" s="85">
        <v>9.2850457865611027</v>
      </c>
      <c r="CQ30" s="85">
        <v>19.591748674753212</v>
      </c>
      <c r="CR30" s="85">
        <v>8.0745831883301662</v>
      </c>
      <c r="CS30" s="85">
        <v>3.211945060855363</v>
      </c>
      <c r="CT30" s="85">
        <v>34.357447343378162</v>
      </c>
      <c r="CU30" s="85">
        <v>57.425758594399547</v>
      </c>
      <c r="CV30" s="85">
        <v>45.875969570818931</v>
      </c>
      <c r="CW30" s="85">
        <v>51.477248975324763</v>
      </c>
      <c r="CX30" s="85">
        <v>49.738097330706836</v>
      </c>
      <c r="CY30" s="85">
        <v>3.5077219385756231</v>
      </c>
      <c r="CZ30" s="85">
        <v>52.57756275060995</v>
      </c>
      <c r="DA30" s="85">
        <v>16.018870851048977</v>
      </c>
      <c r="DB30" s="85">
        <v>0</v>
      </c>
      <c r="DC30" s="85">
        <v>47.176224410620655</v>
      </c>
      <c r="DD30" s="85">
        <v>124651.54116887909</v>
      </c>
      <c r="DE30" s="85">
        <v>57.068639575205275</v>
      </c>
      <c r="DF30" s="85">
        <v>9070.3265479323672</v>
      </c>
      <c r="DG30" s="85">
        <v>0</v>
      </c>
      <c r="DH30" s="85">
        <v>0</v>
      </c>
      <c r="DI30" s="85">
        <v>0</v>
      </c>
      <c r="DJ30" s="85">
        <v>0</v>
      </c>
      <c r="DK30" s="85">
        <v>11536.43</v>
      </c>
      <c r="DL30" s="85">
        <v>20663.825187507573</v>
      </c>
      <c r="DM30" s="85">
        <v>145315.36635638666</v>
      </c>
      <c r="DN30" s="85">
        <v>401052.70592558489</v>
      </c>
      <c r="DO30" s="85">
        <v>421716.53111309244</v>
      </c>
      <c r="DP30" s="85">
        <v>546368.07228197157</v>
      </c>
      <c r="DQ30" s="85">
        <v>-102733.45432589238</v>
      </c>
      <c r="DR30" s="85">
        <v>318983.07678720006</v>
      </c>
      <c r="DS30" s="85">
        <v>443634.61795607919</v>
      </c>
      <c r="DU30" s="90">
        <f t="shared" si="0"/>
        <v>0.7069689661996108</v>
      </c>
      <c r="DV30" s="90">
        <f t="shared" si="1"/>
        <v>0.2930310338003892</v>
      </c>
      <c r="DW30" s="90">
        <f t="shared" si="2"/>
        <v>2.804652849496898E-2</v>
      </c>
      <c r="DX30" s="90">
        <f t="shared" si="3"/>
        <v>2.7338793700421096E-2</v>
      </c>
    </row>
    <row r="31" spans="1:128" ht="12.75" customHeight="1" x14ac:dyDescent="0.2">
      <c r="A31" s="87" t="s">
        <v>155</v>
      </c>
      <c r="B31" s="87" t="s">
        <v>1904</v>
      </c>
      <c r="C31" s="85">
        <v>0</v>
      </c>
      <c r="D31" s="85">
        <v>0</v>
      </c>
      <c r="E31" s="85">
        <v>0</v>
      </c>
      <c r="F31" s="85">
        <v>0</v>
      </c>
      <c r="G31" s="85">
        <v>0</v>
      </c>
      <c r="H31" s="85">
        <v>0</v>
      </c>
      <c r="I31" s="85">
        <v>1.250839007044624</v>
      </c>
      <c r="J31" s="85">
        <v>0</v>
      </c>
      <c r="K31" s="85">
        <v>0</v>
      </c>
      <c r="L31" s="85">
        <v>0</v>
      </c>
      <c r="M31" s="85">
        <v>0</v>
      </c>
      <c r="N31" s="85">
        <v>0</v>
      </c>
      <c r="O31" s="85">
        <v>0</v>
      </c>
      <c r="P31" s="85">
        <v>0</v>
      </c>
      <c r="Q31" s="85">
        <v>0</v>
      </c>
      <c r="R31" s="85">
        <v>0</v>
      </c>
      <c r="S31" s="85">
        <v>0</v>
      </c>
      <c r="T31" s="85">
        <v>0</v>
      </c>
      <c r="U31" s="85">
        <v>0</v>
      </c>
      <c r="V31" s="85">
        <v>0</v>
      </c>
      <c r="W31" s="85">
        <v>135.08263446521113</v>
      </c>
      <c r="X31" s="85">
        <v>96.422991234220603</v>
      </c>
      <c r="Y31" s="85">
        <v>1293.3110355454749</v>
      </c>
      <c r="Z31" s="85">
        <v>0</v>
      </c>
      <c r="AA31" s="85">
        <v>0</v>
      </c>
      <c r="AB31" s="85">
        <v>1.9751896355333005</v>
      </c>
      <c r="AC31" s="85">
        <v>0</v>
      </c>
      <c r="AD31" s="85">
        <v>0.46688052243549788</v>
      </c>
      <c r="AE31" s="85">
        <v>1.3731358926930499</v>
      </c>
      <c r="AF31" s="85">
        <v>0</v>
      </c>
      <c r="AG31" s="85">
        <v>0</v>
      </c>
      <c r="AH31" s="85">
        <v>0</v>
      </c>
      <c r="AI31" s="85">
        <v>4.5905332897545366</v>
      </c>
      <c r="AJ31" s="85">
        <v>0</v>
      </c>
      <c r="AK31" s="85">
        <v>19.261586768728119</v>
      </c>
      <c r="AL31" s="85">
        <v>-26.114548542069112</v>
      </c>
      <c r="AM31" s="85">
        <v>0</v>
      </c>
      <c r="AN31" s="85">
        <v>0</v>
      </c>
      <c r="AO31" s="85">
        <v>0.92985035306693631</v>
      </c>
      <c r="AP31" s="85">
        <v>0</v>
      </c>
      <c r="AQ31" s="85">
        <v>0</v>
      </c>
      <c r="AR31" s="85">
        <v>9.1853191888229893E-2</v>
      </c>
      <c r="AS31" s="85">
        <v>0.51699849028833267</v>
      </c>
      <c r="AT31" s="85">
        <v>1.3510527659726135</v>
      </c>
      <c r="AU31" s="85">
        <v>0</v>
      </c>
      <c r="AV31" s="85">
        <v>0</v>
      </c>
      <c r="AW31" s="85">
        <v>0</v>
      </c>
      <c r="AX31" s="85">
        <v>0</v>
      </c>
      <c r="AY31" s="85">
        <v>0</v>
      </c>
      <c r="AZ31" s="85">
        <v>0</v>
      </c>
      <c r="BA31" s="85">
        <v>0</v>
      </c>
      <c r="BB31" s="85">
        <v>4.8036266895493621E-3</v>
      </c>
      <c r="BC31" s="85">
        <v>0</v>
      </c>
      <c r="BD31" s="85">
        <v>0</v>
      </c>
      <c r="BE31" s="85">
        <v>0</v>
      </c>
      <c r="BF31" s="85">
        <v>0</v>
      </c>
      <c r="BG31" s="85">
        <v>4.7209585141591688E-2</v>
      </c>
      <c r="BH31" s="85">
        <v>0.190819943627037</v>
      </c>
      <c r="BI31" s="85">
        <v>4.6239085167988733E-2</v>
      </c>
      <c r="BJ31" s="85">
        <v>0</v>
      </c>
      <c r="BK31" s="85">
        <v>24.11712892242717</v>
      </c>
      <c r="BL31" s="85">
        <v>0.38769849030470288</v>
      </c>
      <c r="BM31" s="85">
        <v>825.45100534883079</v>
      </c>
      <c r="BN31" s="85">
        <v>233.77111831182307</v>
      </c>
      <c r="BO31" s="85">
        <v>875.28723996303324</v>
      </c>
      <c r="BP31" s="85">
        <v>0</v>
      </c>
      <c r="BQ31" s="85">
        <v>0</v>
      </c>
      <c r="BR31" s="85">
        <v>1.5622210307225384</v>
      </c>
      <c r="BS31" s="85">
        <v>-0.1679871314685501</v>
      </c>
      <c r="BT31" s="85">
        <v>-0.72318731396568925</v>
      </c>
      <c r="BU31" s="85">
        <v>0</v>
      </c>
      <c r="BV31" s="85">
        <v>0</v>
      </c>
      <c r="BW31" s="85">
        <v>0</v>
      </c>
      <c r="BX31" s="85">
        <v>0</v>
      </c>
      <c r="BY31" s="85">
        <v>0.13100668871332027</v>
      </c>
      <c r="BZ31" s="85">
        <v>0</v>
      </c>
      <c r="CA31" s="85">
        <v>0</v>
      </c>
      <c r="CB31" s="85">
        <v>0</v>
      </c>
      <c r="CC31" s="85">
        <v>0</v>
      </c>
      <c r="CD31" s="85">
        <v>0</v>
      </c>
      <c r="CE31" s="85">
        <v>0</v>
      </c>
      <c r="CF31" s="85">
        <v>0</v>
      </c>
      <c r="CG31" s="85">
        <v>0</v>
      </c>
      <c r="CH31" s="85">
        <v>0</v>
      </c>
      <c r="CI31" s="85">
        <v>0</v>
      </c>
      <c r="CJ31" s="85">
        <v>0</v>
      </c>
      <c r="CK31" s="85">
        <v>0</v>
      </c>
      <c r="CL31" s="85">
        <v>0</v>
      </c>
      <c r="CM31" s="85">
        <v>0</v>
      </c>
      <c r="CN31" s="85">
        <v>0</v>
      </c>
      <c r="CO31" s="85">
        <v>0</v>
      </c>
      <c r="CP31" s="85">
        <v>0.42603863435892558</v>
      </c>
      <c r="CQ31" s="85">
        <v>0.49786083744218573</v>
      </c>
      <c r="CR31" s="85">
        <v>1.5873407477489363</v>
      </c>
      <c r="CS31" s="85">
        <v>0</v>
      </c>
      <c r="CT31" s="85">
        <v>0.58438695761126291</v>
      </c>
      <c r="CU31" s="85">
        <v>0</v>
      </c>
      <c r="CV31" s="85">
        <v>0</v>
      </c>
      <c r="CW31" s="85">
        <v>0</v>
      </c>
      <c r="CX31" s="85">
        <v>20.023761502704332</v>
      </c>
      <c r="CY31" s="85">
        <v>1.8492910587871652E-2</v>
      </c>
      <c r="CZ31" s="85">
        <v>0</v>
      </c>
      <c r="DA31" s="85">
        <v>1.4533001855732004</v>
      </c>
      <c r="DB31" s="85">
        <v>0</v>
      </c>
      <c r="DC31" s="85">
        <v>0</v>
      </c>
      <c r="DD31" s="85">
        <v>3515.2065309473164</v>
      </c>
      <c r="DE31" s="85">
        <v>0.50969716513735164</v>
      </c>
      <c r="DF31" s="85">
        <v>-0.25160690402442348</v>
      </c>
      <c r="DG31" s="85">
        <v>0</v>
      </c>
      <c r="DH31" s="85">
        <v>0</v>
      </c>
      <c r="DI31" s="85">
        <v>0</v>
      </c>
      <c r="DJ31" s="85">
        <v>0</v>
      </c>
      <c r="DK31" s="85">
        <v>0</v>
      </c>
      <c r="DL31" s="85">
        <v>0.25809026111292815</v>
      </c>
      <c r="DM31" s="85">
        <v>3515.4646212084294</v>
      </c>
      <c r="DN31" s="85">
        <v>701.33309472084079</v>
      </c>
      <c r="DO31" s="85">
        <v>701.59118498195369</v>
      </c>
      <c r="DP31" s="85">
        <v>4216.7977159292705</v>
      </c>
      <c r="DQ31" s="85">
        <v>-3396.3981761691243</v>
      </c>
      <c r="DR31" s="85">
        <v>-2694.8069911871708</v>
      </c>
      <c r="DS31" s="85">
        <v>820.39953976014647</v>
      </c>
      <c r="DU31" s="90">
        <f t="shared" si="0"/>
        <v>0.96613066610854514</v>
      </c>
      <c r="DV31" s="90">
        <f t="shared" si="1"/>
        <v>3.3869333891454856E-2</v>
      </c>
      <c r="DW31" s="90">
        <f t="shared" si="2"/>
        <v>-7.7799847292824686E-7</v>
      </c>
      <c r="DX31" s="90">
        <f t="shared" si="3"/>
        <v>0.42072506829719475</v>
      </c>
    </row>
    <row r="32" spans="1:128" ht="12.75" customHeight="1" x14ac:dyDescent="0.2">
      <c r="A32" s="87" t="s">
        <v>157</v>
      </c>
      <c r="B32" s="87" t="s">
        <v>1905</v>
      </c>
      <c r="C32" s="85">
        <v>28.815760775612617</v>
      </c>
      <c r="D32" s="85">
        <v>1.1759872714681388</v>
      </c>
      <c r="E32" s="85">
        <v>1.7460116411277071</v>
      </c>
      <c r="F32" s="85">
        <v>7.531497738510212</v>
      </c>
      <c r="G32" s="85">
        <v>4.6359836840285817</v>
      </c>
      <c r="H32" s="85">
        <v>0</v>
      </c>
      <c r="I32" s="85">
        <v>0.28550800130788295</v>
      </c>
      <c r="J32" s="85">
        <v>0</v>
      </c>
      <c r="K32" s="85">
        <v>258.73007130656805</v>
      </c>
      <c r="L32" s="85">
        <v>18.541320756633219</v>
      </c>
      <c r="M32" s="85">
        <v>0</v>
      </c>
      <c r="N32" s="85">
        <v>0</v>
      </c>
      <c r="O32" s="85">
        <v>57.594174439034681</v>
      </c>
      <c r="P32" s="85">
        <v>2.8420547213080889</v>
      </c>
      <c r="Q32" s="85">
        <v>9.2348622637243825</v>
      </c>
      <c r="R32" s="85">
        <v>4.0520493805341111</v>
      </c>
      <c r="S32" s="85">
        <v>14.410728580496652</v>
      </c>
      <c r="T32" s="85">
        <v>2.85111380755087</v>
      </c>
      <c r="U32" s="85">
        <v>129.35144540486564</v>
      </c>
      <c r="V32" s="85">
        <v>0</v>
      </c>
      <c r="W32" s="85">
        <v>688.3759775394758</v>
      </c>
      <c r="X32" s="85">
        <v>0</v>
      </c>
      <c r="Y32" s="85">
        <v>565.36710500910669</v>
      </c>
      <c r="Z32" s="85">
        <v>74.849198144071025</v>
      </c>
      <c r="AA32" s="85">
        <v>0</v>
      </c>
      <c r="AB32" s="85">
        <v>153.48810111019282</v>
      </c>
      <c r="AC32" s="85">
        <v>7.202147049286868</v>
      </c>
      <c r="AD32" s="85">
        <v>0</v>
      </c>
      <c r="AE32" s="85">
        <v>1672.236695693975</v>
      </c>
      <c r="AF32" s="85">
        <v>36.430741165693178</v>
      </c>
      <c r="AG32" s="85">
        <v>0</v>
      </c>
      <c r="AH32" s="85">
        <v>721.18854707592914</v>
      </c>
      <c r="AI32" s="85">
        <v>7.3605517369764968</v>
      </c>
      <c r="AJ32" s="85">
        <v>0</v>
      </c>
      <c r="AK32" s="85">
        <v>2.6922583780242859</v>
      </c>
      <c r="AL32" s="85">
        <v>0</v>
      </c>
      <c r="AM32" s="85">
        <v>0</v>
      </c>
      <c r="AN32" s="85">
        <v>0</v>
      </c>
      <c r="AO32" s="85">
        <v>0</v>
      </c>
      <c r="AP32" s="85">
        <v>0</v>
      </c>
      <c r="AQ32" s="85">
        <v>0</v>
      </c>
      <c r="AR32" s="85">
        <v>7.2747339863344802</v>
      </c>
      <c r="AS32" s="85">
        <v>15.890748434953073</v>
      </c>
      <c r="AT32" s="85">
        <v>135.60769710824627</v>
      </c>
      <c r="AU32" s="85">
        <v>0</v>
      </c>
      <c r="AV32" s="85">
        <v>21.188988020218652</v>
      </c>
      <c r="AW32" s="85">
        <v>18.722983987604966</v>
      </c>
      <c r="AX32" s="85">
        <v>0</v>
      </c>
      <c r="AY32" s="85">
        <v>0</v>
      </c>
      <c r="AZ32" s="85">
        <v>0</v>
      </c>
      <c r="BA32" s="85">
        <v>0</v>
      </c>
      <c r="BB32" s="85">
        <v>3.8951193975021434</v>
      </c>
      <c r="BC32" s="85">
        <v>0</v>
      </c>
      <c r="BD32" s="85">
        <v>0</v>
      </c>
      <c r="BE32" s="85">
        <v>0</v>
      </c>
      <c r="BF32" s="85">
        <v>9.9318668419279364E-3</v>
      </c>
      <c r="BG32" s="85">
        <v>0.95009663918929554</v>
      </c>
      <c r="BH32" s="85">
        <v>9.7862505822879324</v>
      </c>
      <c r="BI32" s="85">
        <v>13.433358194183246</v>
      </c>
      <c r="BJ32" s="85">
        <v>3.5525513742153958E-2</v>
      </c>
      <c r="BK32" s="85">
        <v>239.0299162213459</v>
      </c>
      <c r="BL32" s="85">
        <v>117.21996470732262</v>
      </c>
      <c r="BM32" s="85">
        <v>168.87370738762883</v>
      </c>
      <c r="BN32" s="85">
        <v>141.56198567067835</v>
      </c>
      <c r="BO32" s="85">
        <v>0</v>
      </c>
      <c r="BP32" s="85">
        <v>0</v>
      </c>
      <c r="BQ32" s="85">
        <v>128.54009361620777</v>
      </c>
      <c r="BR32" s="85">
        <v>7.7630064253893192</v>
      </c>
      <c r="BS32" s="85">
        <v>46.542257397310777</v>
      </c>
      <c r="BT32" s="85">
        <v>458.69441185826417</v>
      </c>
      <c r="BU32" s="85">
        <v>159.7355343287721</v>
      </c>
      <c r="BV32" s="85">
        <v>1.3790236050938367</v>
      </c>
      <c r="BW32" s="85">
        <v>14.553317510857566</v>
      </c>
      <c r="BX32" s="85">
        <v>19.456380048807755</v>
      </c>
      <c r="BY32" s="85">
        <v>0</v>
      </c>
      <c r="BZ32" s="85">
        <v>3.348488165707098</v>
      </c>
      <c r="CA32" s="85">
        <v>29.992294937700738</v>
      </c>
      <c r="CB32" s="85">
        <v>9.3135107261948775</v>
      </c>
      <c r="CC32" s="85">
        <v>0</v>
      </c>
      <c r="CD32" s="85">
        <v>0.29646387261207163</v>
      </c>
      <c r="CE32" s="85">
        <v>5.306158387434702</v>
      </c>
      <c r="CF32" s="85">
        <v>14.640128257416864</v>
      </c>
      <c r="CG32" s="85">
        <v>0.52114823172447766</v>
      </c>
      <c r="CH32" s="85">
        <v>4.3493258934907999</v>
      </c>
      <c r="CI32" s="85">
        <v>41.858081107735622</v>
      </c>
      <c r="CJ32" s="85">
        <v>0</v>
      </c>
      <c r="CK32" s="85">
        <v>11.548762432088335</v>
      </c>
      <c r="CL32" s="85">
        <v>34.544112089790509</v>
      </c>
      <c r="CM32" s="85">
        <v>4.4073081945946102</v>
      </c>
      <c r="CN32" s="85">
        <v>61.888345823994996</v>
      </c>
      <c r="CO32" s="85">
        <v>136.43324904657018</v>
      </c>
      <c r="CP32" s="85">
        <v>1.4366296991720824</v>
      </c>
      <c r="CQ32" s="85">
        <v>3.3789437511394294</v>
      </c>
      <c r="CR32" s="85">
        <v>10.449069956848232</v>
      </c>
      <c r="CS32" s="85">
        <v>20.879808999777477</v>
      </c>
      <c r="CT32" s="85">
        <v>3.512224664259489</v>
      </c>
      <c r="CU32" s="85">
        <v>215.03833382626496</v>
      </c>
      <c r="CV32" s="85">
        <v>66.799903162669935</v>
      </c>
      <c r="CW32" s="85">
        <v>66.936286791969195</v>
      </c>
      <c r="CX32" s="85">
        <v>13.199746490651052</v>
      </c>
      <c r="CY32" s="85">
        <v>4.1379041727131751</v>
      </c>
      <c r="CZ32" s="85">
        <v>10.840192503292053</v>
      </c>
      <c r="DA32" s="85">
        <v>8.7769200883502396</v>
      </c>
      <c r="DB32" s="85">
        <v>133.76906491543707</v>
      </c>
      <c r="DC32" s="85">
        <v>32.646729321191167</v>
      </c>
      <c r="DD32" s="85">
        <v>7151.3840606950744</v>
      </c>
      <c r="DE32" s="85">
        <v>39.064246865767991</v>
      </c>
      <c r="DF32" s="85">
        <v>407.99837817370189</v>
      </c>
      <c r="DG32" s="85">
        <v>3.0493052260486073</v>
      </c>
      <c r="DH32" s="85">
        <v>0</v>
      </c>
      <c r="DI32" s="85">
        <v>0</v>
      </c>
      <c r="DJ32" s="85">
        <v>0</v>
      </c>
      <c r="DK32" s="85">
        <v>-5.18</v>
      </c>
      <c r="DL32" s="85">
        <v>444.93193026551847</v>
      </c>
      <c r="DM32" s="85">
        <v>7596.3159909605929</v>
      </c>
      <c r="DN32" s="85">
        <v>10396.727578629718</v>
      </c>
      <c r="DO32" s="85">
        <v>10841.659508895236</v>
      </c>
      <c r="DP32" s="85">
        <v>17993.043569590311</v>
      </c>
      <c r="DQ32" s="85">
        <v>-7234.5778992910537</v>
      </c>
      <c r="DR32" s="85">
        <v>3607.0816096041826</v>
      </c>
      <c r="DS32" s="85">
        <v>10758.465670299258</v>
      </c>
      <c r="DU32" s="90">
        <f t="shared" si="0"/>
        <v>0.9523797993527392</v>
      </c>
      <c r="DV32" s="90">
        <f t="shared" si="1"/>
        <v>4.7620200647260802E-2</v>
      </c>
      <c r="DW32" s="90">
        <f t="shared" si="2"/>
        <v>1.2615795119259893E-3</v>
      </c>
      <c r="DX32" s="90">
        <f t="shared" si="3"/>
        <v>0.60851802577188008</v>
      </c>
    </row>
    <row r="33" spans="1:130" ht="12.75" customHeight="1" x14ac:dyDescent="0.2">
      <c r="A33" s="87" t="s">
        <v>158</v>
      </c>
      <c r="B33" s="87" t="s">
        <v>1906</v>
      </c>
      <c r="C33" s="85">
        <v>2.4444661602496578</v>
      </c>
      <c r="D33" s="85">
        <v>0.11850362205612508</v>
      </c>
      <c r="E33" s="85">
        <v>1.1638159027385575</v>
      </c>
      <c r="F33" s="85">
        <v>0.83647501617257936</v>
      </c>
      <c r="G33" s="85">
        <v>0.20740315801651454</v>
      </c>
      <c r="H33" s="85">
        <v>0</v>
      </c>
      <c r="I33" s="85">
        <v>3.5374206477808499</v>
      </c>
      <c r="J33" s="85">
        <v>0</v>
      </c>
      <c r="K33" s="85">
        <v>2.764382479922125</v>
      </c>
      <c r="L33" s="85">
        <v>4.696937281365203E-2</v>
      </c>
      <c r="M33" s="85">
        <v>0</v>
      </c>
      <c r="N33" s="85">
        <v>0</v>
      </c>
      <c r="O33" s="85">
        <v>0.45299354857554619</v>
      </c>
      <c r="P33" s="85">
        <v>0.39536170556746381</v>
      </c>
      <c r="Q33" s="85">
        <v>0.33351304094283635</v>
      </c>
      <c r="R33" s="85">
        <v>9.0503748842546361E-2</v>
      </c>
      <c r="S33" s="85">
        <v>0.16274768852713006</v>
      </c>
      <c r="T33" s="85">
        <v>9.9531379947097584E-2</v>
      </c>
      <c r="U33" s="85">
        <v>0.94767613524949224</v>
      </c>
      <c r="V33" s="85">
        <v>0</v>
      </c>
      <c r="W33" s="85">
        <v>13.387352555432283</v>
      </c>
      <c r="X33" s="85">
        <v>51.33237736875919</v>
      </c>
      <c r="Y33" s="85">
        <v>161.9908046531566</v>
      </c>
      <c r="Z33" s="85">
        <v>20.584563673880112</v>
      </c>
      <c r="AA33" s="85">
        <v>0</v>
      </c>
      <c r="AB33" s="85">
        <v>3.4734720011094886</v>
      </c>
      <c r="AC33" s="85">
        <v>0</v>
      </c>
      <c r="AD33" s="85">
        <v>0.48606604123139296</v>
      </c>
      <c r="AE33" s="85">
        <v>2.965895437792442</v>
      </c>
      <c r="AF33" s="85">
        <v>40.620027007003308</v>
      </c>
      <c r="AG33" s="85">
        <v>0</v>
      </c>
      <c r="AH33" s="85">
        <v>4.8294627611755994</v>
      </c>
      <c r="AI33" s="85">
        <v>28.527245323000773</v>
      </c>
      <c r="AJ33" s="85">
        <v>0</v>
      </c>
      <c r="AK33" s="85">
        <v>1.0036704198277062</v>
      </c>
      <c r="AL33" s="85">
        <v>9.648232430530495</v>
      </c>
      <c r="AM33" s="85">
        <v>0</v>
      </c>
      <c r="AN33" s="85">
        <v>0</v>
      </c>
      <c r="AO33" s="85">
        <v>0.32070764757946113</v>
      </c>
      <c r="AP33" s="85">
        <v>0</v>
      </c>
      <c r="AQ33" s="85">
        <v>0</v>
      </c>
      <c r="AR33" s="85">
        <v>4.7000077191730192</v>
      </c>
      <c r="AS33" s="85">
        <v>2.2911034458489987</v>
      </c>
      <c r="AT33" s="85">
        <v>87.192917383917845</v>
      </c>
      <c r="AU33" s="85">
        <v>0</v>
      </c>
      <c r="AV33" s="85">
        <v>3.2240133104910922</v>
      </c>
      <c r="AW33" s="85">
        <v>2.0579154198493086</v>
      </c>
      <c r="AX33" s="85">
        <v>0</v>
      </c>
      <c r="AY33" s="85">
        <v>0</v>
      </c>
      <c r="AZ33" s="85">
        <v>0</v>
      </c>
      <c r="BA33" s="85">
        <v>0</v>
      </c>
      <c r="BB33" s="85">
        <v>0.18619191297734061</v>
      </c>
      <c r="BC33" s="85">
        <v>0</v>
      </c>
      <c r="BD33" s="85">
        <v>0</v>
      </c>
      <c r="BE33" s="85">
        <v>0</v>
      </c>
      <c r="BF33" s="85">
        <v>1.8376826251222077E-2</v>
      </c>
      <c r="BG33" s="85">
        <v>2.1862441895985216</v>
      </c>
      <c r="BH33" s="85">
        <v>1.2750764226780147</v>
      </c>
      <c r="BI33" s="85">
        <v>1.1810983743079841</v>
      </c>
      <c r="BJ33" s="85">
        <v>3.5110333976283728E-2</v>
      </c>
      <c r="BK33" s="85">
        <v>3.3642217993653305</v>
      </c>
      <c r="BL33" s="85">
        <v>0.90366756242278079</v>
      </c>
      <c r="BM33" s="85">
        <v>33.375042763441627</v>
      </c>
      <c r="BN33" s="85">
        <v>23.107054889906422</v>
      </c>
      <c r="BO33" s="85">
        <v>0</v>
      </c>
      <c r="BP33" s="85">
        <v>0</v>
      </c>
      <c r="BQ33" s="85">
        <v>2.2938438729029915</v>
      </c>
      <c r="BR33" s="85">
        <v>22.887981327519142</v>
      </c>
      <c r="BS33" s="85">
        <v>1.6010074185963683</v>
      </c>
      <c r="BT33" s="85">
        <v>3.4705535368512757</v>
      </c>
      <c r="BU33" s="85">
        <v>0.33424094829708229</v>
      </c>
      <c r="BV33" s="85">
        <v>0</v>
      </c>
      <c r="BW33" s="85">
        <v>0</v>
      </c>
      <c r="BX33" s="85">
        <v>0</v>
      </c>
      <c r="BY33" s="85">
        <v>0.22867580973684112</v>
      </c>
      <c r="BZ33" s="85">
        <v>48.552144621941267</v>
      </c>
      <c r="CA33" s="85">
        <v>122.69896645645191</v>
      </c>
      <c r="CB33" s="85">
        <v>51.418051022483837</v>
      </c>
      <c r="CC33" s="85">
        <v>0</v>
      </c>
      <c r="CD33" s="85">
        <v>8.3258004662035548E-2</v>
      </c>
      <c r="CE33" s="85">
        <v>0.52470951330492244</v>
      </c>
      <c r="CF33" s="85">
        <v>0.19174629846095503</v>
      </c>
      <c r="CG33" s="85">
        <v>2.0599463544789929</v>
      </c>
      <c r="CH33" s="85">
        <v>0.21085066220267998</v>
      </c>
      <c r="CI33" s="85">
        <v>0</v>
      </c>
      <c r="CJ33" s="85">
        <v>3.4459011963499035E-2</v>
      </c>
      <c r="CK33" s="85">
        <v>0.12669819199534058</v>
      </c>
      <c r="CL33" s="85">
        <v>21.082748184282494</v>
      </c>
      <c r="CM33" s="85">
        <v>1.1944579857678517</v>
      </c>
      <c r="CN33" s="85">
        <v>0.70949554056363817</v>
      </c>
      <c r="CO33" s="85">
        <v>76.889026520558389</v>
      </c>
      <c r="CP33" s="85">
        <v>6.5401689072232747</v>
      </c>
      <c r="CQ33" s="85">
        <v>8.449723381341796</v>
      </c>
      <c r="CR33" s="85">
        <v>12.752195305513235</v>
      </c>
      <c r="CS33" s="85">
        <v>0</v>
      </c>
      <c r="CT33" s="85">
        <v>15.291046905357343</v>
      </c>
      <c r="CU33" s="85">
        <v>876.49433294319908</v>
      </c>
      <c r="CV33" s="85">
        <v>1.2592629868868574</v>
      </c>
      <c r="CW33" s="85">
        <v>16.402363879831807</v>
      </c>
      <c r="CX33" s="85">
        <v>1.4779871856589739</v>
      </c>
      <c r="CY33" s="85">
        <v>1.5988187125281059</v>
      </c>
      <c r="CZ33" s="85">
        <v>1.0899098550600801</v>
      </c>
      <c r="DA33" s="85">
        <v>3.4819226935533032</v>
      </c>
      <c r="DB33" s="85">
        <v>20.089245857854888</v>
      </c>
      <c r="DC33" s="85">
        <v>1.4729368565823744</v>
      </c>
      <c r="DD33" s="85">
        <v>1840.8624600356998</v>
      </c>
      <c r="DE33" s="85">
        <v>15.281582948267761</v>
      </c>
      <c r="DF33" s="85">
        <v>557.32175918097619</v>
      </c>
      <c r="DG33" s="85">
        <v>0</v>
      </c>
      <c r="DH33" s="85">
        <v>0</v>
      </c>
      <c r="DI33" s="85">
        <v>0</v>
      </c>
      <c r="DJ33" s="85">
        <v>0</v>
      </c>
      <c r="DK33" s="85">
        <v>-30.18</v>
      </c>
      <c r="DL33" s="85">
        <v>542.42334212924402</v>
      </c>
      <c r="DM33" s="85">
        <v>2383.2858021649436</v>
      </c>
      <c r="DN33" s="85">
        <v>2443.6897907089533</v>
      </c>
      <c r="DO33" s="85">
        <v>2986.1131328381971</v>
      </c>
      <c r="DP33" s="85">
        <v>4826.9755928738969</v>
      </c>
      <c r="DQ33" s="85">
        <v>-2372.6978568616182</v>
      </c>
      <c r="DR33" s="85">
        <v>613.41527597657887</v>
      </c>
      <c r="DS33" s="85">
        <v>2454.2777360122782</v>
      </c>
      <c r="DU33" s="90">
        <f t="shared" si="0"/>
        <v>0.99555741686804522</v>
      </c>
      <c r="DV33" s="90">
        <f t="shared" si="1"/>
        <v>4.4425831319547804E-3</v>
      </c>
      <c r="DW33" s="90">
        <f t="shared" si="2"/>
        <v>1.7233051662620294E-3</v>
      </c>
      <c r="DX33" s="90">
        <f t="shared" si="3"/>
        <v>2.3076778804380833</v>
      </c>
    </row>
    <row r="34" spans="1:130" ht="12.75" customHeight="1" x14ac:dyDescent="0.2">
      <c r="A34" s="87" t="s">
        <v>159</v>
      </c>
      <c r="B34" s="87" t="s">
        <v>1907</v>
      </c>
      <c r="C34" s="85">
        <v>0</v>
      </c>
      <c r="D34" s="85">
        <v>0</v>
      </c>
      <c r="E34" s="85">
        <v>0</v>
      </c>
      <c r="F34" s="85">
        <v>4.1481883797221702E-2</v>
      </c>
      <c r="G34" s="85">
        <v>5.3179163344976993E-2</v>
      </c>
      <c r="H34" s="85">
        <v>0</v>
      </c>
      <c r="I34" s="85">
        <v>2.5258136283354378</v>
      </c>
      <c r="J34" s="85">
        <v>0</v>
      </c>
      <c r="K34" s="85">
        <v>0.2807034648716395</v>
      </c>
      <c r="L34" s="85">
        <v>0</v>
      </c>
      <c r="M34" s="85">
        <v>0</v>
      </c>
      <c r="N34" s="85">
        <v>0</v>
      </c>
      <c r="O34" s="85">
        <v>0.52018136547087457</v>
      </c>
      <c r="P34" s="85">
        <v>0.12595133553195412</v>
      </c>
      <c r="Q34" s="85">
        <v>0.40821607777687735</v>
      </c>
      <c r="R34" s="85">
        <v>8.2658685498241763E-2</v>
      </c>
      <c r="S34" s="85">
        <v>0.33138003217837797</v>
      </c>
      <c r="T34" s="85">
        <v>5.6553360345362952E-3</v>
      </c>
      <c r="U34" s="85">
        <v>0.17525401942071345</v>
      </c>
      <c r="V34" s="85">
        <v>0</v>
      </c>
      <c r="W34" s="85">
        <v>1.3413133696798183</v>
      </c>
      <c r="X34" s="85">
        <v>5.4776285001643457</v>
      </c>
      <c r="Y34" s="85">
        <v>0.66526016892773443</v>
      </c>
      <c r="Z34" s="85">
        <v>0.43655123535041707</v>
      </c>
      <c r="AA34" s="85">
        <v>0</v>
      </c>
      <c r="AB34" s="85">
        <v>1.6355399420747645</v>
      </c>
      <c r="AC34" s="85">
        <v>0</v>
      </c>
      <c r="AD34" s="85">
        <v>0.41435969693629399</v>
      </c>
      <c r="AE34" s="85">
        <v>0.31150689708875401</v>
      </c>
      <c r="AF34" s="85">
        <v>0.10345838812405143</v>
      </c>
      <c r="AG34" s="85">
        <v>0</v>
      </c>
      <c r="AH34" s="85">
        <v>0</v>
      </c>
      <c r="AI34" s="85">
        <v>1.2793252811891631</v>
      </c>
      <c r="AJ34" s="85">
        <v>0</v>
      </c>
      <c r="AK34" s="85">
        <v>9.2925391309329503E-2</v>
      </c>
      <c r="AL34" s="85">
        <v>0.45121593613652694</v>
      </c>
      <c r="AM34" s="85">
        <v>0</v>
      </c>
      <c r="AN34" s="85">
        <v>0</v>
      </c>
      <c r="AO34" s="85">
        <v>0</v>
      </c>
      <c r="AP34" s="85">
        <v>0</v>
      </c>
      <c r="AQ34" s="85">
        <v>0</v>
      </c>
      <c r="AR34" s="85">
        <v>0.43840533808286414</v>
      </c>
      <c r="AS34" s="85">
        <v>8.7996610495194333E-2</v>
      </c>
      <c r="AT34" s="85">
        <v>1.4757910698841545</v>
      </c>
      <c r="AU34" s="85">
        <v>0</v>
      </c>
      <c r="AV34" s="85">
        <v>7.4984464014477573E-2</v>
      </c>
      <c r="AW34" s="85">
        <v>0.92910194797276846</v>
      </c>
      <c r="AX34" s="85">
        <v>0</v>
      </c>
      <c r="AY34" s="85">
        <v>0</v>
      </c>
      <c r="AZ34" s="85">
        <v>0</v>
      </c>
      <c r="BA34" s="85">
        <v>0</v>
      </c>
      <c r="BB34" s="85">
        <v>2.6041006420154181E-2</v>
      </c>
      <c r="BC34" s="85">
        <v>0</v>
      </c>
      <c r="BD34" s="85">
        <v>0</v>
      </c>
      <c r="BE34" s="85">
        <v>0</v>
      </c>
      <c r="BF34" s="85">
        <v>0</v>
      </c>
      <c r="BG34" s="85">
        <v>2.0670077774185489E-2</v>
      </c>
      <c r="BH34" s="85">
        <v>0.14082034084219475</v>
      </c>
      <c r="BI34" s="85">
        <v>0.17224857442889471</v>
      </c>
      <c r="BJ34" s="85">
        <v>0</v>
      </c>
      <c r="BK34" s="85">
        <v>0</v>
      </c>
      <c r="BL34" s="85">
        <v>0</v>
      </c>
      <c r="BM34" s="85">
        <v>0.1302027158404363</v>
      </c>
      <c r="BN34" s="85">
        <v>0.39463250765874963</v>
      </c>
      <c r="BO34" s="85">
        <v>0.42250639880629509</v>
      </c>
      <c r="BP34" s="85">
        <v>0</v>
      </c>
      <c r="BQ34" s="85">
        <v>0.19593782741352661</v>
      </c>
      <c r="BR34" s="85">
        <v>0.38226016863338608</v>
      </c>
      <c r="BS34" s="85">
        <v>1.4466722864824657</v>
      </c>
      <c r="BT34" s="85">
        <v>3.1829515154774324</v>
      </c>
      <c r="BU34" s="85">
        <v>3.4844839928996665</v>
      </c>
      <c r="BV34" s="85">
        <v>0</v>
      </c>
      <c r="BW34" s="85">
        <v>0</v>
      </c>
      <c r="BX34" s="85">
        <v>0</v>
      </c>
      <c r="BY34" s="85">
        <v>0.25921443868775668</v>
      </c>
      <c r="BZ34" s="85">
        <v>0.13257152116812904</v>
      </c>
      <c r="CA34" s="85">
        <v>0</v>
      </c>
      <c r="CB34" s="85">
        <v>0.58411439733731907</v>
      </c>
      <c r="CC34" s="85">
        <v>0</v>
      </c>
      <c r="CD34" s="85">
        <v>0</v>
      </c>
      <c r="CE34" s="85">
        <v>0</v>
      </c>
      <c r="CF34" s="85">
        <v>7.8821128670562957E-2</v>
      </c>
      <c r="CG34" s="85">
        <v>24.696346432194847</v>
      </c>
      <c r="CH34" s="85">
        <v>0.74215444658063401</v>
      </c>
      <c r="CI34" s="85">
        <v>0</v>
      </c>
      <c r="CJ34" s="85">
        <v>0.10481874420621365</v>
      </c>
      <c r="CK34" s="85">
        <v>0</v>
      </c>
      <c r="CL34" s="85">
        <v>7.2435095339933806</v>
      </c>
      <c r="CM34" s="85">
        <v>0.57868305102690754</v>
      </c>
      <c r="CN34" s="85">
        <v>1.1865495388282126</v>
      </c>
      <c r="CO34" s="85">
        <v>2.8373566729528332</v>
      </c>
      <c r="CP34" s="85">
        <v>0.38679991340457287</v>
      </c>
      <c r="CQ34" s="85">
        <v>0.27234425494976894</v>
      </c>
      <c r="CR34" s="85">
        <v>3.6486760338872539</v>
      </c>
      <c r="CS34" s="85">
        <v>0</v>
      </c>
      <c r="CT34" s="85">
        <v>3.5796150362732582</v>
      </c>
      <c r="CU34" s="85">
        <v>0</v>
      </c>
      <c r="CV34" s="85">
        <v>2.1693068473362307</v>
      </c>
      <c r="CW34" s="85">
        <v>2.5588744351254569</v>
      </c>
      <c r="CX34" s="85">
        <v>0.16716439418340448</v>
      </c>
      <c r="CY34" s="85">
        <v>0.74712033442458126</v>
      </c>
      <c r="CZ34" s="85">
        <v>1.2222135755638692</v>
      </c>
      <c r="DA34" s="85">
        <v>6.4233414332765468</v>
      </c>
      <c r="DB34" s="85">
        <v>0</v>
      </c>
      <c r="DC34" s="85">
        <v>4.1462597057880481</v>
      </c>
      <c r="DD34" s="85">
        <v>93.531122512228706</v>
      </c>
      <c r="DE34" s="85">
        <v>59.089567460838289</v>
      </c>
      <c r="DF34" s="85">
        <v>483.16862144226889</v>
      </c>
      <c r="DG34" s="85">
        <v>0</v>
      </c>
      <c r="DH34" s="85">
        <v>0</v>
      </c>
      <c r="DI34" s="85">
        <v>0</v>
      </c>
      <c r="DJ34" s="85">
        <v>0</v>
      </c>
      <c r="DK34" s="85">
        <v>0</v>
      </c>
      <c r="DL34" s="85">
        <v>542.25818890310723</v>
      </c>
      <c r="DM34" s="85">
        <v>635.78931141533599</v>
      </c>
      <c r="DN34" s="85">
        <v>0</v>
      </c>
      <c r="DO34" s="85">
        <v>542.25818890310723</v>
      </c>
      <c r="DP34" s="85">
        <v>635.78931141533599</v>
      </c>
      <c r="DQ34" s="85">
        <v>-635.78931141533587</v>
      </c>
      <c r="DR34" s="85">
        <v>-93.531122512228649</v>
      </c>
      <c r="DS34" s="85">
        <v>0</v>
      </c>
      <c r="DU34" s="90">
        <f t="shared" si="0"/>
        <v>0.99999999999999978</v>
      </c>
      <c r="DV34" s="90">
        <f t="shared" si="1"/>
        <v>0</v>
      </c>
      <c r="DW34" s="90">
        <f t="shared" si="2"/>
        <v>1.4940148447295481E-3</v>
      </c>
      <c r="DX34" s="90">
        <f t="shared" si="3"/>
        <v>0</v>
      </c>
    </row>
    <row r="35" spans="1:130" ht="12.75" customHeight="1" x14ac:dyDescent="0.2">
      <c r="A35" s="87" t="s">
        <v>161</v>
      </c>
      <c r="B35" s="87" t="s">
        <v>1908</v>
      </c>
      <c r="C35" s="85">
        <v>0</v>
      </c>
      <c r="D35" s="85">
        <v>0</v>
      </c>
      <c r="E35" s="85">
        <v>0</v>
      </c>
      <c r="F35" s="85">
        <v>0.21603839274706074</v>
      </c>
      <c r="G35" s="85">
        <v>0</v>
      </c>
      <c r="H35" s="85">
        <v>0</v>
      </c>
      <c r="I35" s="85">
        <v>0</v>
      </c>
      <c r="J35" s="85">
        <v>0</v>
      </c>
      <c r="K35" s="85">
        <v>9.3827297649614323</v>
      </c>
      <c r="L35" s="85">
        <v>1.7965799101440194</v>
      </c>
      <c r="M35" s="85">
        <v>0</v>
      </c>
      <c r="N35" s="85">
        <v>0</v>
      </c>
      <c r="O35" s="85">
        <v>0</v>
      </c>
      <c r="P35" s="85">
        <v>0.13312729617146207</v>
      </c>
      <c r="Q35" s="85">
        <v>7.6233036679322339E-2</v>
      </c>
      <c r="R35" s="85">
        <v>6.1028943822108335E-2</v>
      </c>
      <c r="S35" s="85">
        <v>0</v>
      </c>
      <c r="T35" s="85">
        <v>0</v>
      </c>
      <c r="U35" s="85">
        <v>0</v>
      </c>
      <c r="V35" s="85">
        <v>0</v>
      </c>
      <c r="W35" s="85">
        <v>82.631088596027212</v>
      </c>
      <c r="X35" s="85">
        <v>0</v>
      </c>
      <c r="Y35" s="85">
        <v>83.795573455578989</v>
      </c>
      <c r="Z35" s="85">
        <v>0.29786563248700976</v>
      </c>
      <c r="AA35" s="85">
        <v>0</v>
      </c>
      <c r="AB35" s="85">
        <v>19.747694312275989</v>
      </c>
      <c r="AC35" s="85">
        <v>0</v>
      </c>
      <c r="AD35" s="85">
        <v>0</v>
      </c>
      <c r="AE35" s="85">
        <v>31.170650281515243</v>
      </c>
      <c r="AF35" s="85">
        <v>0.40997434000135063</v>
      </c>
      <c r="AG35" s="85">
        <v>0</v>
      </c>
      <c r="AH35" s="85">
        <v>1901.286667456287</v>
      </c>
      <c r="AI35" s="85">
        <v>1328.2387022633595</v>
      </c>
      <c r="AJ35" s="85">
        <v>0</v>
      </c>
      <c r="AK35" s="85">
        <v>0.95334248236883112</v>
      </c>
      <c r="AL35" s="85">
        <v>0</v>
      </c>
      <c r="AM35" s="85">
        <v>0</v>
      </c>
      <c r="AN35" s="85">
        <v>0</v>
      </c>
      <c r="AO35" s="85">
        <v>0</v>
      </c>
      <c r="AP35" s="85">
        <v>0</v>
      </c>
      <c r="AQ35" s="85">
        <v>0</v>
      </c>
      <c r="AR35" s="85">
        <v>1.7208465447369565</v>
      </c>
      <c r="AS35" s="85">
        <v>3.6439342688104688</v>
      </c>
      <c r="AT35" s="85">
        <v>3.338683791271523</v>
      </c>
      <c r="AU35" s="85">
        <v>0</v>
      </c>
      <c r="AV35" s="85">
        <v>0.18535955964585746</v>
      </c>
      <c r="AW35" s="85">
        <v>0</v>
      </c>
      <c r="AX35" s="85">
        <v>0</v>
      </c>
      <c r="AY35" s="85">
        <v>0</v>
      </c>
      <c r="AZ35" s="85">
        <v>0</v>
      </c>
      <c r="BA35" s="85">
        <v>0</v>
      </c>
      <c r="BB35" s="85">
        <v>0.61506393084156219</v>
      </c>
      <c r="BC35" s="85">
        <v>0</v>
      </c>
      <c r="BD35" s="85">
        <v>0</v>
      </c>
      <c r="BE35" s="85">
        <v>0</v>
      </c>
      <c r="BF35" s="85">
        <v>2.862208033574148E-3</v>
      </c>
      <c r="BG35" s="85">
        <v>4.0737703041019744</v>
      </c>
      <c r="BH35" s="85">
        <v>1.7823558190401831</v>
      </c>
      <c r="BI35" s="85">
        <v>2.1339209501766847</v>
      </c>
      <c r="BJ35" s="85">
        <v>0</v>
      </c>
      <c r="BK35" s="85">
        <v>631.09592425968481</v>
      </c>
      <c r="BL35" s="85">
        <v>261.51009611610442</v>
      </c>
      <c r="BM35" s="85">
        <v>986.24229222687723</v>
      </c>
      <c r="BN35" s="85">
        <v>407.82266731721302</v>
      </c>
      <c r="BO35" s="85">
        <v>0</v>
      </c>
      <c r="BP35" s="85">
        <v>0</v>
      </c>
      <c r="BQ35" s="85">
        <v>6.040592115172428E-2</v>
      </c>
      <c r="BR35" s="85">
        <v>1.1579981371829939</v>
      </c>
      <c r="BS35" s="85">
        <v>0.53421278061137367</v>
      </c>
      <c r="BT35" s="85">
        <v>6.0637852677920963</v>
      </c>
      <c r="BU35" s="85">
        <v>0.37157148652976907</v>
      </c>
      <c r="BV35" s="85">
        <v>0</v>
      </c>
      <c r="BW35" s="85">
        <v>0</v>
      </c>
      <c r="BX35" s="85">
        <v>0</v>
      </c>
      <c r="BY35" s="85">
        <v>0</v>
      </c>
      <c r="BZ35" s="85">
        <v>0.14160856749893874</v>
      </c>
      <c r="CA35" s="85">
        <v>0</v>
      </c>
      <c r="CB35" s="85">
        <v>2.2067520548910791</v>
      </c>
      <c r="CC35" s="85">
        <v>0</v>
      </c>
      <c r="CD35" s="85">
        <v>0</v>
      </c>
      <c r="CE35" s="85">
        <v>0</v>
      </c>
      <c r="CF35" s="85">
        <v>0</v>
      </c>
      <c r="CG35" s="85">
        <v>0</v>
      </c>
      <c r="CH35" s="85">
        <v>0</v>
      </c>
      <c r="CI35" s="85">
        <v>0</v>
      </c>
      <c r="CJ35" s="85">
        <v>0</v>
      </c>
      <c r="CK35" s="85">
        <v>0</v>
      </c>
      <c r="CL35" s="85">
        <v>3.815054706938537</v>
      </c>
      <c r="CM35" s="85">
        <v>5.6562736664593949</v>
      </c>
      <c r="CN35" s="85">
        <v>10.551968546038312</v>
      </c>
      <c r="CO35" s="85">
        <v>37.67243593965852</v>
      </c>
      <c r="CP35" s="85">
        <v>1.5474695408420149</v>
      </c>
      <c r="CQ35" s="85">
        <v>2.0282910306230004</v>
      </c>
      <c r="CR35" s="85">
        <v>0.88334248250382064</v>
      </c>
      <c r="CS35" s="85">
        <v>0.10275308019376669</v>
      </c>
      <c r="CT35" s="85">
        <v>0</v>
      </c>
      <c r="CU35" s="85">
        <v>174.91172021712796</v>
      </c>
      <c r="CV35" s="85">
        <v>0.62791956295922446</v>
      </c>
      <c r="CW35" s="85">
        <v>6.8215123440743488</v>
      </c>
      <c r="CX35" s="85">
        <v>5.0008055900553972</v>
      </c>
      <c r="CY35" s="85">
        <v>1.391966025678552</v>
      </c>
      <c r="CZ35" s="85">
        <v>0.39291840031080832</v>
      </c>
      <c r="DA35" s="85">
        <v>0.50403612318613555</v>
      </c>
      <c r="DB35" s="85">
        <v>0</v>
      </c>
      <c r="DC35" s="85">
        <v>13.199406137963891</v>
      </c>
      <c r="DD35" s="85">
        <v>6040.0092810712358</v>
      </c>
      <c r="DE35" s="85">
        <v>20.064544229529254</v>
      </c>
      <c r="DF35" s="85">
        <v>34.466696394134182</v>
      </c>
      <c r="DG35" s="85">
        <v>0</v>
      </c>
      <c r="DH35" s="85">
        <v>0</v>
      </c>
      <c r="DI35" s="85">
        <v>0</v>
      </c>
      <c r="DJ35" s="85">
        <v>0</v>
      </c>
      <c r="DK35" s="85">
        <v>245.39</v>
      </c>
      <c r="DL35" s="85">
        <v>299.92124062366344</v>
      </c>
      <c r="DM35" s="85">
        <v>6339.9305216948997</v>
      </c>
      <c r="DN35" s="85">
        <v>23177.480889980416</v>
      </c>
      <c r="DO35" s="85">
        <v>23477.402130604078</v>
      </c>
      <c r="DP35" s="85">
        <v>29517.411411675312</v>
      </c>
      <c r="DQ35" s="85">
        <v>-4518.8496575397485</v>
      </c>
      <c r="DR35" s="85">
        <v>18958.55247306433</v>
      </c>
      <c r="DS35" s="85">
        <v>24998.561754135568</v>
      </c>
      <c r="DU35" s="90">
        <f t="shared" si="0"/>
        <v>0.71276012285568258</v>
      </c>
      <c r="DV35" s="90">
        <f t="shared" si="1"/>
        <v>0.28723987714431742</v>
      </c>
      <c r="DW35" s="90">
        <f t="shared" si="2"/>
        <v>1.0657512465919841E-4</v>
      </c>
      <c r="DX35" s="90">
        <f t="shared" si="3"/>
        <v>0.38869391493636968</v>
      </c>
    </row>
    <row r="36" spans="1:130" ht="12.75" customHeight="1" x14ac:dyDescent="0.2">
      <c r="A36" s="87" t="s">
        <v>163</v>
      </c>
      <c r="B36" s="87" t="s">
        <v>1909</v>
      </c>
      <c r="C36" s="85">
        <v>0</v>
      </c>
      <c r="D36" s="85">
        <v>0</v>
      </c>
      <c r="E36" s="85">
        <v>0</v>
      </c>
      <c r="F36" s="85">
        <v>0</v>
      </c>
      <c r="G36" s="85">
        <v>0</v>
      </c>
      <c r="H36" s="85">
        <v>0</v>
      </c>
      <c r="I36" s="85">
        <v>0</v>
      </c>
      <c r="J36" s="85">
        <v>0</v>
      </c>
      <c r="K36" s="85">
        <v>0</v>
      </c>
      <c r="L36" s="85">
        <v>0</v>
      </c>
      <c r="M36" s="85">
        <v>0</v>
      </c>
      <c r="N36" s="85">
        <v>0</v>
      </c>
      <c r="O36" s="85">
        <v>0</v>
      </c>
      <c r="P36" s="85">
        <v>0</v>
      </c>
      <c r="Q36" s="85">
        <v>0</v>
      </c>
      <c r="R36" s="85">
        <v>0</v>
      </c>
      <c r="S36" s="85">
        <v>0</v>
      </c>
      <c r="T36" s="85">
        <v>0</v>
      </c>
      <c r="U36" s="85">
        <v>0</v>
      </c>
      <c r="V36" s="85">
        <v>0</v>
      </c>
      <c r="W36" s="85">
        <v>0</v>
      </c>
      <c r="X36" s="85">
        <v>0</v>
      </c>
      <c r="Y36" s="85">
        <v>0</v>
      </c>
      <c r="Z36" s="85">
        <v>0</v>
      </c>
      <c r="AA36" s="85">
        <v>0</v>
      </c>
      <c r="AB36" s="85">
        <v>7.3156657265137925E-2</v>
      </c>
      <c r="AC36" s="85">
        <v>0</v>
      </c>
      <c r="AD36" s="85">
        <v>0</v>
      </c>
      <c r="AE36" s="85">
        <v>0</v>
      </c>
      <c r="AF36" s="85">
        <v>0</v>
      </c>
      <c r="AG36" s="85">
        <v>0</v>
      </c>
      <c r="AH36" s="85">
        <v>0</v>
      </c>
      <c r="AI36" s="85">
        <v>74.231957429532486</v>
      </c>
      <c r="AJ36" s="85">
        <v>0</v>
      </c>
      <c r="AK36" s="85">
        <v>5.1464476788043001E-4</v>
      </c>
      <c r="AL36" s="85">
        <v>0</v>
      </c>
      <c r="AM36" s="85">
        <v>0</v>
      </c>
      <c r="AN36" s="85">
        <v>0</v>
      </c>
      <c r="AO36" s="85">
        <v>0</v>
      </c>
      <c r="AP36" s="85">
        <v>0</v>
      </c>
      <c r="AQ36" s="85">
        <v>0</v>
      </c>
      <c r="AR36" s="85">
        <v>0</v>
      </c>
      <c r="AS36" s="85">
        <v>2.2733853363158225</v>
      </c>
      <c r="AT36" s="85">
        <v>0</v>
      </c>
      <c r="AU36" s="85">
        <v>0</v>
      </c>
      <c r="AV36" s="85">
        <v>0</v>
      </c>
      <c r="AW36" s="85">
        <v>0</v>
      </c>
      <c r="AX36" s="85">
        <v>0</v>
      </c>
      <c r="AY36" s="85">
        <v>0</v>
      </c>
      <c r="AZ36" s="85">
        <v>0</v>
      </c>
      <c r="BA36" s="85">
        <v>0</v>
      </c>
      <c r="BB36" s="85">
        <v>0</v>
      </c>
      <c r="BC36" s="85">
        <v>0</v>
      </c>
      <c r="BD36" s="85">
        <v>0</v>
      </c>
      <c r="BE36" s="85">
        <v>0</v>
      </c>
      <c r="BF36" s="85">
        <v>0</v>
      </c>
      <c r="BG36" s="85">
        <v>0</v>
      </c>
      <c r="BH36" s="85">
        <v>0</v>
      </c>
      <c r="BI36" s="85">
        <v>2.5354348612507217E-2</v>
      </c>
      <c r="BJ36" s="85">
        <v>0</v>
      </c>
      <c r="BK36" s="85">
        <v>31.981370417096475</v>
      </c>
      <c r="BL36" s="85">
        <v>1.9062426223505979</v>
      </c>
      <c r="BM36" s="85">
        <v>1.3974332153234685</v>
      </c>
      <c r="BN36" s="85">
        <v>2.3282681685015585</v>
      </c>
      <c r="BO36" s="85">
        <v>0</v>
      </c>
      <c r="BP36" s="85">
        <v>0</v>
      </c>
      <c r="BQ36" s="85">
        <v>0</v>
      </c>
      <c r="BR36" s="85">
        <v>0.30448959653386787</v>
      </c>
      <c r="BS36" s="85">
        <v>0</v>
      </c>
      <c r="BT36" s="85">
        <v>0</v>
      </c>
      <c r="BU36" s="85">
        <v>0</v>
      </c>
      <c r="BV36" s="85">
        <v>0</v>
      </c>
      <c r="BW36" s="85">
        <v>0</v>
      </c>
      <c r="BX36" s="85">
        <v>0</v>
      </c>
      <c r="BY36" s="85">
        <v>0</v>
      </c>
      <c r="BZ36" s="85">
        <v>0</v>
      </c>
      <c r="CA36" s="85">
        <v>0</v>
      </c>
      <c r="CB36" s="85">
        <v>0</v>
      </c>
      <c r="CC36" s="85">
        <v>0</v>
      </c>
      <c r="CD36" s="85">
        <v>0</v>
      </c>
      <c r="CE36" s="85">
        <v>0</v>
      </c>
      <c r="CF36" s="85">
        <v>0</v>
      </c>
      <c r="CG36" s="85">
        <v>0</v>
      </c>
      <c r="CH36" s="85">
        <v>0</v>
      </c>
      <c r="CI36" s="85">
        <v>0</v>
      </c>
      <c r="CJ36" s="85">
        <v>0</v>
      </c>
      <c r="CK36" s="85">
        <v>0</v>
      </c>
      <c r="CL36" s="85">
        <v>0.27276981516262944</v>
      </c>
      <c r="CM36" s="85">
        <v>0</v>
      </c>
      <c r="CN36" s="85">
        <v>0</v>
      </c>
      <c r="CO36" s="85">
        <v>0</v>
      </c>
      <c r="CP36" s="85">
        <v>0</v>
      </c>
      <c r="CQ36" s="85">
        <v>0</v>
      </c>
      <c r="CR36" s="85">
        <v>0</v>
      </c>
      <c r="CS36" s="85">
        <v>0</v>
      </c>
      <c r="CT36" s="85">
        <v>0</v>
      </c>
      <c r="CU36" s="85">
        <v>0</v>
      </c>
      <c r="CV36" s="85">
        <v>0</v>
      </c>
      <c r="CW36" s="85">
        <v>0</v>
      </c>
      <c r="CX36" s="85">
        <v>0</v>
      </c>
      <c r="CY36" s="85">
        <v>0</v>
      </c>
      <c r="CZ36" s="85">
        <v>0</v>
      </c>
      <c r="DA36" s="85">
        <v>0</v>
      </c>
      <c r="DB36" s="85">
        <v>0</v>
      </c>
      <c r="DC36" s="85">
        <v>2.4636222131184606</v>
      </c>
      <c r="DD36" s="85">
        <v>117.2585644645809</v>
      </c>
      <c r="DE36" s="85">
        <v>0</v>
      </c>
      <c r="DF36" s="85">
        <v>1.4009137242456762</v>
      </c>
      <c r="DG36" s="85">
        <v>0</v>
      </c>
      <c r="DH36" s="85">
        <v>0</v>
      </c>
      <c r="DI36" s="85">
        <v>0</v>
      </c>
      <c r="DJ36" s="85">
        <v>0</v>
      </c>
      <c r="DK36" s="85">
        <v>368.28</v>
      </c>
      <c r="DL36" s="85">
        <v>369.68091372424567</v>
      </c>
      <c r="DM36" s="85">
        <v>486.93947818882657</v>
      </c>
      <c r="DN36" s="85">
        <v>22364.668172165184</v>
      </c>
      <c r="DO36" s="85">
        <v>22734.349085889429</v>
      </c>
      <c r="DP36" s="85">
        <v>22851.60765035401</v>
      </c>
      <c r="DQ36" s="85">
        <v>-137.08874649328601</v>
      </c>
      <c r="DR36" s="85">
        <v>22597.260339396144</v>
      </c>
      <c r="DS36" s="85">
        <v>22714.518903860724</v>
      </c>
      <c r="DU36" s="90">
        <f t="shared" ref="DU36:DU67" si="4">-DQ36/DM36</f>
        <v>0.28153138661746668</v>
      </c>
      <c r="DV36" s="90">
        <f t="shared" si="1"/>
        <v>0.71846861338253332</v>
      </c>
      <c r="DW36" s="90">
        <f t="shared" si="2"/>
        <v>4.3317918575937076E-6</v>
      </c>
      <c r="DX36" s="90">
        <f t="shared" si="3"/>
        <v>0.21430836282337232</v>
      </c>
    </row>
    <row r="37" spans="1:130" ht="12.75" customHeight="1" x14ac:dyDescent="0.2">
      <c r="A37" s="87" t="s">
        <v>165</v>
      </c>
      <c r="B37" s="87" t="s">
        <v>1910</v>
      </c>
      <c r="C37" s="85">
        <v>0</v>
      </c>
      <c r="D37" s="85">
        <v>0</v>
      </c>
      <c r="E37" s="85">
        <v>0</v>
      </c>
      <c r="F37" s="85">
        <v>0</v>
      </c>
      <c r="G37" s="85">
        <v>0</v>
      </c>
      <c r="H37" s="85">
        <v>0</v>
      </c>
      <c r="I37" s="85">
        <v>0</v>
      </c>
      <c r="J37" s="85">
        <v>0</v>
      </c>
      <c r="K37" s="85">
        <v>0</v>
      </c>
      <c r="L37" s="85">
        <v>0</v>
      </c>
      <c r="M37" s="85">
        <v>0</v>
      </c>
      <c r="N37" s="85">
        <v>0</v>
      </c>
      <c r="O37" s="85">
        <v>0</v>
      </c>
      <c r="P37" s="85">
        <v>0</v>
      </c>
      <c r="Q37" s="85">
        <v>0</v>
      </c>
      <c r="R37" s="85">
        <v>3.4413419427864356E-2</v>
      </c>
      <c r="S37" s="85">
        <v>0</v>
      </c>
      <c r="T37" s="85">
        <v>0</v>
      </c>
      <c r="U37" s="85">
        <v>0</v>
      </c>
      <c r="V37" s="85">
        <v>0</v>
      </c>
      <c r="W37" s="85">
        <v>0</v>
      </c>
      <c r="X37" s="85">
        <v>0</v>
      </c>
      <c r="Y37" s="85">
        <v>0</v>
      </c>
      <c r="Z37" s="85">
        <v>0</v>
      </c>
      <c r="AA37" s="85">
        <v>0</v>
      </c>
      <c r="AB37" s="85">
        <v>0</v>
      </c>
      <c r="AC37" s="85">
        <v>0</v>
      </c>
      <c r="AD37" s="85">
        <v>0</v>
      </c>
      <c r="AE37" s="85">
        <v>0</v>
      </c>
      <c r="AF37" s="85">
        <v>0</v>
      </c>
      <c r="AG37" s="85">
        <v>0</v>
      </c>
      <c r="AH37" s="85">
        <v>0</v>
      </c>
      <c r="AI37" s="85">
        <v>21.548206573157991</v>
      </c>
      <c r="AJ37" s="85">
        <v>0</v>
      </c>
      <c r="AK37" s="85">
        <v>0</v>
      </c>
      <c r="AL37" s="85">
        <v>0</v>
      </c>
      <c r="AM37" s="85">
        <v>0</v>
      </c>
      <c r="AN37" s="85">
        <v>0</v>
      </c>
      <c r="AO37" s="85">
        <v>0</v>
      </c>
      <c r="AP37" s="85">
        <v>0</v>
      </c>
      <c r="AQ37" s="85">
        <v>0</v>
      </c>
      <c r="AR37" s="85">
        <v>0</v>
      </c>
      <c r="AS37" s="85">
        <v>0.11902616810314605</v>
      </c>
      <c r="AT37" s="85">
        <v>20.155056938559905</v>
      </c>
      <c r="AU37" s="85">
        <v>0</v>
      </c>
      <c r="AV37" s="85">
        <v>0.31166569427346491</v>
      </c>
      <c r="AW37" s="85">
        <v>0</v>
      </c>
      <c r="AX37" s="85">
        <v>0</v>
      </c>
      <c r="AY37" s="85">
        <v>0</v>
      </c>
      <c r="AZ37" s="85">
        <v>0</v>
      </c>
      <c r="BA37" s="85">
        <v>0</v>
      </c>
      <c r="BB37" s="85">
        <v>0</v>
      </c>
      <c r="BC37" s="85">
        <v>0</v>
      </c>
      <c r="BD37" s="85">
        <v>0</v>
      </c>
      <c r="BE37" s="85">
        <v>0</v>
      </c>
      <c r="BF37" s="85">
        <v>0</v>
      </c>
      <c r="BG37" s="85">
        <v>0</v>
      </c>
      <c r="BH37" s="85">
        <v>0.49178163640391875</v>
      </c>
      <c r="BI37" s="85">
        <v>0</v>
      </c>
      <c r="BJ37" s="85">
        <v>0</v>
      </c>
      <c r="BK37" s="85">
        <v>76.813155021609262</v>
      </c>
      <c r="BL37" s="85">
        <v>98.765487658280847</v>
      </c>
      <c r="BM37" s="85">
        <v>27.939829638525065</v>
      </c>
      <c r="BN37" s="85">
        <v>82.306132578716614</v>
      </c>
      <c r="BO37" s="85">
        <v>0</v>
      </c>
      <c r="BP37" s="85">
        <v>0</v>
      </c>
      <c r="BQ37" s="85">
        <v>0</v>
      </c>
      <c r="BR37" s="85">
        <v>0</v>
      </c>
      <c r="BS37" s="85">
        <v>0</v>
      </c>
      <c r="BT37" s="85">
        <v>0</v>
      </c>
      <c r="BU37" s="85">
        <v>0</v>
      </c>
      <c r="BV37" s="85">
        <v>0</v>
      </c>
      <c r="BW37" s="85">
        <v>0</v>
      </c>
      <c r="BX37" s="85">
        <v>0</v>
      </c>
      <c r="BY37" s="85">
        <v>0</v>
      </c>
      <c r="BZ37" s="85">
        <v>0</v>
      </c>
      <c r="CA37" s="85">
        <v>0</v>
      </c>
      <c r="CB37" s="85">
        <v>0</v>
      </c>
      <c r="CC37" s="85">
        <v>0</v>
      </c>
      <c r="CD37" s="85">
        <v>0</v>
      </c>
      <c r="CE37" s="85">
        <v>0</v>
      </c>
      <c r="CF37" s="85">
        <v>0</v>
      </c>
      <c r="CG37" s="85">
        <v>0</v>
      </c>
      <c r="CH37" s="85">
        <v>0</v>
      </c>
      <c r="CI37" s="85">
        <v>0</v>
      </c>
      <c r="CJ37" s="85">
        <v>0</v>
      </c>
      <c r="CK37" s="85">
        <v>0</v>
      </c>
      <c r="CL37" s="85">
        <v>2.0822533323063167E-2</v>
      </c>
      <c r="CM37" s="85">
        <v>0</v>
      </c>
      <c r="CN37" s="85">
        <v>0</v>
      </c>
      <c r="CO37" s="85">
        <v>1.8247139195154705</v>
      </c>
      <c r="CP37" s="85">
        <v>0</v>
      </c>
      <c r="CQ37" s="85">
        <v>6.3348241683696516E-2</v>
      </c>
      <c r="CR37" s="85">
        <v>0</v>
      </c>
      <c r="CS37" s="85">
        <v>0</v>
      </c>
      <c r="CT37" s="85">
        <v>0</v>
      </c>
      <c r="CU37" s="85">
        <v>0</v>
      </c>
      <c r="CV37" s="85">
        <v>0</v>
      </c>
      <c r="CW37" s="85">
        <v>0</v>
      </c>
      <c r="CX37" s="85">
        <v>0</v>
      </c>
      <c r="CY37" s="85">
        <v>0</v>
      </c>
      <c r="CZ37" s="85">
        <v>0</v>
      </c>
      <c r="DA37" s="85">
        <v>0</v>
      </c>
      <c r="DB37" s="85">
        <v>0</v>
      </c>
      <c r="DC37" s="85">
        <v>3.1814156539221132</v>
      </c>
      <c r="DD37" s="85">
        <v>333.57505567550243</v>
      </c>
      <c r="DE37" s="85">
        <v>7.3878644690965061</v>
      </c>
      <c r="DF37" s="85">
        <v>49.469996463777917</v>
      </c>
      <c r="DG37" s="85">
        <v>0</v>
      </c>
      <c r="DH37" s="85">
        <v>0</v>
      </c>
      <c r="DI37" s="85">
        <v>0</v>
      </c>
      <c r="DJ37" s="85">
        <v>0</v>
      </c>
      <c r="DK37" s="85">
        <v>0</v>
      </c>
      <c r="DL37" s="85">
        <v>56.857860932874424</v>
      </c>
      <c r="DM37" s="85">
        <v>390.43291660837684</v>
      </c>
      <c r="DN37" s="85">
        <v>0</v>
      </c>
      <c r="DO37" s="85">
        <v>56.857860932874424</v>
      </c>
      <c r="DP37" s="85">
        <v>390.43291660837684</v>
      </c>
      <c r="DQ37" s="85">
        <v>-390.43291660837679</v>
      </c>
      <c r="DR37" s="85">
        <v>-333.57505567550237</v>
      </c>
      <c r="DS37" s="85">
        <v>0</v>
      </c>
      <c r="DU37" s="90">
        <f t="shared" si="4"/>
        <v>0.99999999999999989</v>
      </c>
      <c r="DV37" s="90">
        <f t="shared" si="1"/>
        <v>0</v>
      </c>
      <c r="DW37" s="90">
        <f t="shared" si="2"/>
        <v>1.52967112940784E-4</v>
      </c>
      <c r="DX37" s="90">
        <f t="shared" si="3"/>
        <v>0</v>
      </c>
    </row>
    <row r="38" spans="1:130" ht="12.75" customHeight="1" x14ac:dyDescent="0.2">
      <c r="A38" s="87" t="s">
        <v>167</v>
      </c>
      <c r="B38" s="87" t="s">
        <v>1911</v>
      </c>
      <c r="C38" s="85">
        <v>10.670962622564797</v>
      </c>
      <c r="D38" s="85">
        <v>0.39808278721261953</v>
      </c>
      <c r="E38" s="85">
        <v>0</v>
      </c>
      <c r="F38" s="85">
        <v>7.7988044902301087E-2</v>
      </c>
      <c r="G38" s="85">
        <v>9.7378291254392891E-3</v>
      </c>
      <c r="H38" s="85">
        <v>0</v>
      </c>
      <c r="I38" s="85">
        <v>0</v>
      </c>
      <c r="J38" s="85">
        <v>0</v>
      </c>
      <c r="K38" s="85">
        <v>0.73813339258683253</v>
      </c>
      <c r="L38" s="85">
        <v>0</v>
      </c>
      <c r="M38" s="85">
        <v>0</v>
      </c>
      <c r="N38" s="85">
        <v>0</v>
      </c>
      <c r="O38" s="85">
        <v>0</v>
      </c>
      <c r="P38" s="85">
        <v>0</v>
      </c>
      <c r="Q38" s="85">
        <v>0.11816883690052182</v>
      </c>
      <c r="R38" s="85">
        <v>0.12546834553210282</v>
      </c>
      <c r="S38" s="85">
        <v>0.51698153219873222</v>
      </c>
      <c r="T38" s="85">
        <v>0</v>
      </c>
      <c r="U38" s="85">
        <v>0</v>
      </c>
      <c r="V38" s="85">
        <v>0</v>
      </c>
      <c r="W38" s="85">
        <v>1026.9623335141619</v>
      </c>
      <c r="X38" s="85">
        <v>1.3895760042585026</v>
      </c>
      <c r="Y38" s="85">
        <v>66.044214491529999</v>
      </c>
      <c r="Z38" s="85">
        <v>11.701824861729474</v>
      </c>
      <c r="AA38" s="85">
        <v>0</v>
      </c>
      <c r="AB38" s="85">
        <v>7.0872680960734398</v>
      </c>
      <c r="AC38" s="85">
        <v>0.49166215968286664</v>
      </c>
      <c r="AD38" s="85">
        <v>6.6581000118446587</v>
      </c>
      <c r="AE38" s="85">
        <v>0.59635931743969783</v>
      </c>
      <c r="AF38" s="85">
        <v>0.32123253475423685</v>
      </c>
      <c r="AG38" s="85">
        <v>0</v>
      </c>
      <c r="AH38" s="85">
        <v>171.40190152922639</v>
      </c>
      <c r="AI38" s="85">
        <v>122.19506772775449</v>
      </c>
      <c r="AJ38" s="85">
        <v>0</v>
      </c>
      <c r="AK38" s="85">
        <v>44.065539044655537</v>
      </c>
      <c r="AL38" s="85">
        <v>14141.967191275784</v>
      </c>
      <c r="AM38" s="85">
        <v>0</v>
      </c>
      <c r="AN38" s="85">
        <v>0</v>
      </c>
      <c r="AO38" s="85">
        <v>0</v>
      </c>
      <c r="AP38" s="85">
        <v>0</v>
      </c>
      <c r="AQ38" s="85">
        <v>0</v>
      </c>
      <c r="AR38" s="85">
        <v>4.7221708588072291</v>
      </c>
      <c r="AS38" s="85">
        <v>5.0823809082163915</v>
      </c>
      <c r="AT38" s="85">
        <v>60.465571361914293</v>
      </c>
      <c r="AU38" s="85">
        <v>0</v>
      </c>
      <c r="AV38" s="85">
        <v>1.731487485507067</v>
      </c>
      <c r="AW38" s="85">
        <v>6.6348716938470114</v>
      </c>
      <c r="AX38" s="85">
        <v>0</v>
      </c>
      <c r="AY38" s="85">
        <v>0</v>
      </c>
      <c r="AZ38" s="85">
        <v>0</v>
      </c>
      <c r="BA38" s="85">
        <v>0</v>
      </c>
      <c r="BB38" s="85">
        <v>0.38256227658329961</v>
      </c>
      <c r="BC38" s="85">
        <v>0</v>
      </c>
      <c r="BD38" s="85">
        <v>0</v>
      </c>
      <c r="BE38" s="85">
        <v>0</v>
      </c>
      <c r="BF38" s="85">
        <v>4.2586429948860156E-3</v>
      </c>
      <c r="BG38" s="85">
        <v>0.24451731468499374</v>
      </c>
      <c r="BH38" s="85">
        <v>0.23529267911257373</v>
      </c>
      <c r="BI38" s="85">
        <v>0.22990333987468256</v>
      </c>
      <c r="BJ38" s="85">
        <v>0</v>
      </c>
      <c r="BK38" s="85">
        <v>56.668104794955283</v>
      </c>
      <c r="BL38" s="85">
        <v>8.0250538380639131</v>
      </c>
      <c r="BM38" s="85">
        <v>42.951199413672256</v>
      </c>
      <c r="BN38" s="85">
        <v>32.04440162496752</v>
      </c>
      <c r="BO38" s="85">
        <v>0.361913503838179</v>
      </c>
      <c r="BP38" s="85">
        <v>0</v>
      </c>
      <c r="BQ38" s="85">
        <v>10.000794173527385</v>
      </c>
      <c r="BR38" s="85">
        <v>0</v>
      </c>
      <c r="BS38" s="85">
        <v>1.7156224082491809</v>
      </c>
      <c r="BT38" s="85">
        <v>1.675826657290632</v>
      </c>
      <c r="BU38" s="85">
        <v>0.11483670558290671</v>
      </c>
      <c r="BV38" s="85">
        <v>0</v>
      </c>
      <c r="BW38" s="85">
        <v>0</v>
      </c>
      <c r="BX38" s="85">
        <v>0</v>
      </c>
      <c r="BY38" s="85">
        <v>0</v>
      </c>
      <c r="BZ38" s="85">
        <v>0</v>
      </c>
      <c r="CA38" s="85">
        <v>0</v>
      </c>
      <c r="CB38" s="85">
        <v>0</v>
      </c>
      <c r="CC38" s="85">
        <v>0</v>
      </c>
      <c r="CD38" s="85">
        <v>0</v>
      </c>
      <c r="CE38" s="85">
        <v>0</v>
      </c>
      <c r="CF38" s="85">
        <v>0</v>
      </c>
      <c r="CG38" s="85">
        <v>0</v>
      </c>
      <c r="CH38" s="85">
        <v>0</v>
      </c>
      <c r="CI38" s="85">
        <v>0</v>
      </c>
      <c r="CJ38" s="85">
        <v>0</v>
      </c>
      <c r="CK38" s="85">
        <v>0.18621107860077818</v>
      </c>
      <c r="CL38" s="85">
        <v>1.5559197838393197</v>
      </c>
      <c r="CM38" s="85">
        <v>10.743864330026078</v>
      </c>
      <c r="CN38" s="85">
        <v>0</v>
      </c>
      <c r="CO38" s="85">
        <v>0</v>
      </c>
      <c r="CP38" s="85">
        <v>0</v>
      </c>
      <c r="CQ38" s="85">
        <v>0</v>
      </c>
      <c r="CR38" s="85">
        <v>0</v>
      </c>
      <c r="CS38" s="85">
        <v>0</v>
      </c>
      <c r="CT38" s="85">
        <v>0</v>
      </c>
      <c r="CU38" s="85">
        <v>3.5110579968847428</v>
      </c>
      <c r="CV38" s="85">
        <v>0</v>
      </c>
      <c r="CW38" s="85">
        <v>6.376469273216582</v>
      </c>
      <c r="CX38" s="85">
        <v>0.99924268727817955</v>
      </c>
      <c r="CY38" s="85">
        <v>5.8085022766222148E-2</v>
      </c>
      <c r="CZ38" s="85">
        <v>0.12318857421493605</v>
      </c>
      <c r="DA38" s="85">
        <v>3.4242356552686601</v>
      </c>
      <c r="DB38" s="85">
        <v>10.92239981413528</v>
      </c>
      <c r="DC38" s="85">
        <v>4.2372562978411255</v>
      </c>
      <c r="DD38" s="85">
        <v>15888.96649415568</v>
      </c>
      <c r="DE38" s="85">
        <v>6.4544439349372764</v>
      </c>
      <c r="DF38" s="85">
        <v>93.860278968813489</v>
      </c>
      <c r="DG38" s="85">
        <v>0</v>
      </c>
      <c r="DH38" s="85">
        <v>0</v>
      </c>
      <c r="DI38" s="85">
        <v>0</v>
      </c>
      <c r="DJ38" s="85">
        <v>0</v>
      </c>
      <c r="DK38" s="85">
        <v>0</v>
      </c>
      <c r="DL38" s="85">
        <v>100.31472290375076</v>
      </c>
      <c r="DM38" s="85">
        <v>15989.281217059432</v>
      </c>
      <c r="DN38" s="85">
        <v>837.11338521492382</v>
      </c>
      <c r="DO38" s="85">
        <v>937.42810811867457</v>
      </c>
      <c r="DP38" s="85">
        <v>16826.394602274355</v>
      </c>
      <c r="DQ38" s="85">
        <v>-15893.16319564297</v>
      </c>
      <c r="DR38" s="85">
        <v>-14955.735087524296</v>
      </c>
      <c r="DS38" s="85">
        <v>933.23140663139111</v>
      </c>
      <c r="DU38" s="90">
        <f t="shared" si="4"/>
        <v>0.99398859647837634</v>
      </c>
      <c r="DV38" s="90">
        <f t="shared" si="1"/>
        <v>6.0114035216236594E-3</v>
      </c>
      <c r="DW38" s="90">
        <f t="shared" si="2"/>
        <v>2.902271461488504E-4</v>
      </c>
      <c r="DX38" s="90">
        <f t="shared" si="3"/>
        <v>0.26899523381363682</v>
      </c>
    </row>
    <row r="39" spans="1:130" ht="12.75" customHeight="1" x14ac:dyDescent="0.2">
      <c r="A39" s="87" t="s">
        <v>169</v>
      </c>
      <c r="B39" s="87" t="s">
        <v>1912</v>
      </c>
      <c r="C39" s="85">
        <v>0</v>
      </c>
      <c r="D39" s="85">
        <v>0</v>
      </c>
      <c r="E39" s="85">
        <v>0</v>
      </c>
      <c r="F39" s="85">
        <v>0</v>
      </c>
      <c r="G39" s="85">
        <v>0</v>
      </c>
      <c r="H39" s="85">
        <v>0</v>
      </c>
      <c r="I39" s="85">
        <v>0</v>
      </c>
      <c r="J39" s="85">
        <v>0</v>
      </c>
      <c r="K39" s="85">
        <v>0</v>
      </c>
      <c r="L39" s="85">
        <v>0</v>
      </c>
      <c r="M39" s="85">
        <v>0</v>
      </c>
      <c r="N39" s="85">
        <v>0</v>
      </c>
      <c r="O39" s="85">
        <v>0</v>
      </c>
      <c r="P39" s="85">
        <v>0</v>
      </c>
      <c r="Q39" s="85">
        <v>0</v>
      </c>
      <c r="R39" s="85">
        <v>0</v>
      </c>
      <c r="S39" s="85">
        <v>0</v>
      </c>
      <c r="T39" s="85">
        <v>0</v>
      </c>
      <c r="U39" s="85">
        <v>0</v>
      </c>
      <c r="V39" s="85">
        <v>0</v>
      </c>
      <c r="W39" s="85">
        <v>6.2603019228372014</v>
      </c>
      <c r="X39" s="85">
        <v>0</v>
      </c>
      <c r="Y39" s="85">
        <v>0</v>
      </c>
      <c r="Z39" s="85">
        <v>0</v>
      </c>
      <c r="AA39" s="85">
        <v>0</v>
      </c>
      <c r="AB39" s="85">
        <v>0</v>
      </c>
      <c r="AC39" s="85">
        <v>0</v>
      </c>
      <c r="AD39" s="85">
        <v>0</v>
      </c>
      <c r="AE39" s="85">
        <v>0</v>
      </c>
      <c r="AF39" s="85">
        <v>0</v>
      </c>
      <c r="AG39" s="85">
        <v>0</v>
      </c>
      <c r="AH39" s="85">
        <v>0</v>
      </c>
      <c r="AI39" s="85">
        <v>0</v>
      </c>
      <c r="AJ39" s="85">
        <v>0</v>
      </c>
      <c r="AK39" s="85">
        <v>0</v>
      </c>
      <c r="AL39" s="85">
        <v>8696.6385809370004</v>
      </c>
      <c r="AM39" s="85">
        <v>0</v>
      </c>
      <c r="AN39" s="85">
        <v>0</v>
      </c>
      <c r="AO39" s="85">
        <v>-10.726520488615323</v>
      </c>
      <c r="AP39" s="85">
        <v>0</v>
      </c>
      <c r="AQ39" s="85">
        <v>0</v>
      </c>
      <c r="AR39" s="85">
        <v>-1.370709585131328</v>
      </c>
      <c r="AS39" s="85">
        <v>-4.7906866903433913</v>
      </c>
      <c r="AT39" s="85">
        <v>-10.146511432046236</v>
      </c>
      <c r="AU39" s="85">
        <v>0</v>
      </c>
      <c r="AV39" s="85">
        <v>-0.13221957942189555</v>
      </c>
      <c r="AW39" s="85">
        <v>0</v>
      </c>
      <c r="AX39" s="85">
        <v>0</v>
      </c>
      <c r="AY39" s="85">
        <v>0</v>
      </c>
      <c r="AZ39" s="85">
        <v>0</v>
      </c>
      <c r="BA39" s="85">
        <v>0</v>
      </c>
      <c r="BB39" s="85">
        <v>0</v>
      </c>
      <c r="BC39" s="85">
        <v>0</v>
      </c>
      <c r="BD39" s="85">
        <v>0</v>
      </c>
      <c r="BE39" s="85">
        <v>0</v>
      </c>
      <c r="BF39" s="85">
        <v>-2.1494467889522683E-3</v>
      </c>
      <c r="BG39" s="85">
        <v>-0.27242368047855725</v>
      </c>
      <c r="BH39" s="85">
        <v>-4.5402435331849851E-2</v>
      </c>
      <c r="BI39" s="85">
        <v>0</v>
      </c>
      <c r="BJ39" s="85">
        <v>0</v>
      </c>
      <c r="BK39" s="85">
        <v>0</v>
      </c>
      <c r="BL39" s="85">
        <v>-3.1461488712233994</v>
      </c>
      <c r="BM39" s="85">
        <v>-1.4324972238302192</v>
      </c>
      <c r="BN39" s="85">
        <v>-0.81433324690443198</v>
      </c>
      <c r="BO39" s="85">
        <v>0</v>
      </c>
      <c r="BP39" s="85">
        <v>0</v>
      </c>
      <c r="BQ39" s="85">
        <v>0</v>
      </c>
      <c r="BR39" s="85">
        <v>0</v>
      </c>
      <c r="BS39" s="85">
        <v>0</v>
      </c>
      <c r="BT39" s="85">
        <v>0</v>
      </c>
      <c r="BU39" s="85">
        <v>0</v>
      </c>
      <c r="BV39" s="85">
        <v>0</v>
      </c>
      <c r="BW39" s="85">
        <v>0</v>
      </c>
      <c r="BX39" s="85">
        <v>0</v>
      </c>
      <c r="BY39" s="85">
        <v>0</v>
      </c>
      <c r="BZ39" s="85">
        <v>0</v>
      </c>
      <c r="CA39" s="85">
        <v>0</v>
      </c>
      <c r="CB39" s="85">
        <v>0</v>
      </c>
      <c r="CC39" s="85">
        <v>0</v>
      </c>
      <c r="CD39" s="85">
        <v>0</v>
      </c>
      <c r="CE39" s="85">
        <v>0</v>
      </c>
      <c r="CF39" s="85">
        <v>0</v>
      </c>
      <c r="CG39" s="85">
        <v>0</v>
      </c>
      <c r="CH39" s="85">
        <v>0</v>
      </c>
      <c r="CI39" s="85">
        <v>0</v>
      </c>
      <c r="CJ39" s="85">
        <v>0</v>
      </c>
      <c r="CK39" s="85">
        <v>0</v>
      </c>
      <c r="CL39" s="85">
        <v>0</v>
      </c>
      <c r="CM39" s="85">
        <v>0</v>
      </c>
      <c r="CN39" s="85">
        <v>0</v>
      </c>
      <c r="CO39" s="85">
        <v>0</v>
      </c>
      <c r="CP39" s="85">
        <v>0</v>
      </c>
      <c r="CQ39" s="85">
        <v>0</v>
      </c>
      <c r="CR39" s="85">
        <v>0</v>
      </c>
      <c r="CS39" s="85">
        <v>0</v>
      </c>
      <c r="CT39" s="85">
        <v>0</v>
      </c>
      <c r="CU39" s="85">
        <v>0</v>
      </c>
      <c r="CV39" s="85">
        <v>0</v>
      </c>
      <c r="CW39" s="85">
        <v>0</v>
      </c>
      <c r="CX39" s="85">
        <v>0</v>
      </c>
      <c r="CY39" s="85">
        <v>0</v>
      </c>
      <c r="CZ39" s="85">
        <v>0</v>
      </c>
      <c r="DA39" s="85">
        <v>0</v>
      </c>
      <c r="DB39" s="85">
        <v>0</v>
      </c>
      <c r="DC39" s="85">
        <v>0.21587467765256582</v>
      </c>
      <c r="DD39" s="85">
        <v>8670.235154857377</v>
      </c>
      <c r="DE39" s="85">
        <v>0</v>
      </c>
      <c r="DF39" s="85">
        <v>-56.849504123591373</v>
      </c>
      <c r="DG39" s="85">
        <v>0</v>
      </c>
      <c r="DH39" s="85">
        <v>0</v>
      </c>
      <c r="DI39" s="85">
        <v>0</v>
      </c>
      <c r="DJ39" s="85">
        <v>0</v>
      </c>
      <c r="DK39" s="85">
        <v>-14789.23</v>
      </c>
      <c r="DL39" s="85">
        <v>-14846.079504123591</v>
      </c>
      <c r="DM39" s="85">
        <v>-6175.8443492662136</v>
      </c>
      <c r="DN39" s="85">
        <v>43083.655975169131</v>
      </c>
      <c r="DO39" s="85">
        <v>28237.576471045541</v>
      </c>
      <c r="DP39" s="85">
        <v>36907.811625902919</v>
      </c>
      <c r="DQ39" s="85">
        <v>-3819.6088030597048</v>
      </c>
      <c r="DR39" s="85">
        <v>24417.967667985835</v>
      </c>
      <c r="DS39" s="85">
        <v>33088.202822843217</v>
      </c>
      <c r="DU39" s="92">
        <f>-DQ39/(DD39+DF39)</f>
        <v>0.4434503408928761</v>
      </c>
      <c r="DV39" s="90">
        <f t="shared" si="1"/>
        <v>0.55654965910712395</v>
      </c>
      <c r="DW39" s="90">
        <f t="shared" si="2"/>
        <v>-1.7578542833065051E-4</v>
      </c>
      <c r="DX39" s="90">
        <f t="shared" si="3"/>
        <v>0.15888664639239752</v>
      </c>
      <c r="DZ39" s="354" t="s">
        <v>2020</v>
      </c>
    </row>
    <row r="40" spans="1:130" ht="12.75" customHeight="1" x14ac:dyDescent="0.2">
      <c r="A40" s="87" t="s">
        <v>171</v>
      </c>
      <c r="B40" s="87" t="s">
        <v>1913</v>
      </c>
      <c r="C40" s="85">
        <v>0.10684370401188843</v>
      </c>
      <c r="D40" s="85">
        <v>0</v>
      </c>
      <c r="E40" s="85">
        <v>0</v>
      </c>
      <c r="F40" s="85">
        <v>0</v>
      </c>
      <c r="G40" s="85">
        <v>1.7561245275993124E-2</v>
      </c>
      <c r="H40" s="85">
        <v>0</v>
      </c>
      <c r="I40" s="85">
        <v>0.11371199056567301</v>
      </c>
      <c r="J40" s="85">
        <v>0</v>
      </c>
      <c r="K40" s="85">
        <v>0</v>
      </c>
      <c r="L40" s="85">
        <v>0</v>
      </c>
      <c r="M40" s="85">
        <v>0</v>
      </c>
      <c r="N40" s="85">
        <v>0</v>
      </c>
      <c r="O40" s="85">
        <v>0.83858262743542944</v>
      </c>
      <c r="P40" s="85">
        <v>4.3044016160208469E-2</v>
      </c>
      <c r="Q40" s="85">
        <v>0.58864667880024901</v>
      </c>
      <c r="R40" s="85">
        <v>0.13029997916346991</v>
      </c>
      <c r="S40" s="85">
        <v>0</v>
      </c>
      <c r="T40" s="85">
        <v>0</v>
      </c>
      <c r="U40" s="85">
        <v>0</v>
      </c>
      <c r="V40" s="85">
        <v>0</v>
      </c>
      <c r="W40" s="85">
        <v>0</v>
      </c>
      <c r="X40" s="85">
        <v>0</v>
      </c>
      <c r="Y40" s="85">
        <v>0</v>
      </c>
      <c r="Z40" s="85">
        <v>0</v>
      </c>
      <c r="AA40" s="85">
        <v>0</v>
      </c>
      <c r="AB40" s="85">
        <v>0</v>
      </c>
      <c r="AC40" s="85">
        <v>0</v>
      </c>
      <c r="AD40" s="85">
        <v>0</v>
      </c>
      <c r="AE40" s="85">
        <v>8.7601951158162503</v>
      </c>
      <c r="AF40" s="85">
        <v>4.3938554782064774</v>
      </c>
      <c r="AG40" s="85">
        <v>0</v>
      </c>
      <c r="AH40" s="85">
        <v>0</v>
      </c>
      <c r="AI40" s="85">
        <v>151.70579659605619</v>
      </c>
      <c r="AJ40" s="85">
        <v>0</v>
      </c>
      <c r="AK40" s="85">
        <v>1.7754024003073949</v>
      </c>
      <c r="AL40" s="85">
        <v>0</v>
      </c>
      <c r="AM40" s="85">
        <v>0</v>
      </c>
      <c r="AN40" s="85">
        <v>0</v>
      </c>
      <c r="AO40" s="85">
        <v>2032.4647882383335</v>
      </c>
      <c r="AP40" s="85">
        <v>0</v>
      </c>
      <c r="AQ40" s="85">
        <v>0</v>
      </c>
      <c r="AR40" s="85">
        <v>389.21051710076989</v>
      </c>
      <c r="AS40" s="85">
        <v>296.23318132605607</v>
      </c>
      <c r="AT40" s="85">
        <v>837.23859954957254</v>
      </c>
      <c r="AU40" s="85">
        <v>0</v>
      </c>
      <c r="AV40" s="85">
        <v>34.643595679293355</v>
      </c>
      <c r="AW40" s="85">
        <v>17.042894562288183</v>
      </c>
      <c r="AX40" s="85">
        <v>0</v>
      </c>
      <c r="AY40" s="85">
        <v>0</v>
      </c>
      <c r="AZ40" s="85">
        <v>0</v>
      </c>
      <c r="BA40" s="85">
        <v>0</v>
      </c>
      <c r="BB40" s="85">
        <v>0.33268164590203275</v>
      </c>
      <c r="BC40" s="85">
        <v>0</v>
      </c>
      <c r="BD40" s="85">
        <v>0</v>
      </c>
      <c r="BE40" s="85">
        <v>0</v>
      </c>
      <c r="BF40" s="85">
        <v>0.24278764507802472</v>
      </c>
      <c r="BG40" s="85">
        <v>12.539231197688521</v>
      </c>
      <c r="BH40" s="85">
        <v>2.5218040681392115</v>
      </c>
      <c r="BI40" s="85">
        <v>2.1504673709628461</v>
      </c>
      <c r="BJ40" s="85">
        <v>0</v>
      </c>
      <c r="BK40" s="85">
        <v>420.81729314967578</v>
      </c>
      <c r="BL40" s="85">
        <v>85.763954617914592</v>
      </c>
      <c r="BM40" s="85">
        <v>329.18416973784451</v>
      </c>
      <c r="BN40" s="85">
        <v>331.85862019135357</v>
      </c>
      <c r="BO40" s="85">
        <v>0</v>
      </c>
      <c r="BP40" s="85">
        <v>0</v>
      </c>
      <c r="BQ40" s="85">
        <v>0</v>
      </c>
      <c r="BR40" s="85">
        <v>0</v>
      </c>
      <c r="BS40" s="85">
        <v>0</v>
      </c>
      <c r="BT40" s="85">
        <v>0</v>
      </c>
      <c r="BU40" s="85">
        <v>0</v>
      </c>
      <c r="BV40" s="85">
        <v>0</v>
      </c>
      <c r="BW40" s="85">
        <v>0</v>
      </c>
      <c r="BX40" s="85">
        <v>0</v>
      </c>
      <c r="BY40" s="85">
        <v>0</v>
      </c>
      <c r="BZ40" s="85">
        <v>0</v>
      </c>
      <c r="CA40" s="85">
        <v>0</v>
      </c>
      <c r="CB40" s="85">
        <v>0</v>
      </c>
      <c r="CC40" s="85">
        <v>0</v>
      </c>
      <c r="CD40" s="85">
        <v>0</v>
      </c>
      <c r="CE40" s="85">
        <v>0</v>
      </c>
      <c r="CF40" s="85">
        <v>5.7494763500139863</v>
      </c>
      <c r="CG40" s="85">
        <v>0</v>
      </c>
      <c r="CH40" s="85">
        <v>0</v>
      </c>
      <c r="CI40" s="85">
        <v>0</v>
      </c>
      <c r="CJ40" s="85">
        <v>0</v>
      </c>
      <c r="CK40" s="85">
        <v>0</v>
      </c>
      <c r="CL40" s="85">
        <v>0</v>
      </c>
      <c r="CM40" s="85">
        <v>0</v>
      </c>
      <c r="CN40" s="85">
        <v>0</v>
      </c>
      <c r="CO40" s="85">
        <v>0</v>
      </c>
      <c r="CP40" s="85">
        <v>0</v>
      </c>
      <c r="CQ40" s="85">
        <v>0</v>
      </c>
      <c r="CR40" s="85">
        <v>0</v>
      </c>
      <c r="CS40" s="85">
        <v>0</v>
      </c>
      <c r="CT40" s="85">
        <v>0</v>
      </c>
      <c r="CU40" s="85">
        <v>7.5574439191790965</v>
      </c>
      <c r="CV40" s="85">
        <v>0</v>
      </c>
      <c r="CW40" s="85">
        <v>0</v>
      </c>
      <c r="CX40" s="85">
        <v>0</v>
      </c>
      <c r="CY40" s="85">
        <v>0</v>
      </c>
      <c r="CZ40" s="85">
        <v>0</v>
      </c>
      <c r="DA40" s="85">
        <v>0.52898472427686205</v>
      </c>
      <c r="DB40" s="85">
        <v>0</v>
      </c>
      <c r="DC40" s="85">
        <v>19.820959263862793</v>
      </c>
      <c r="DD40" s="85">
        <v>4994.3753901700029</v>
      </c>
      <c r="DE40" s="85">
        <v>0</v>
      </c>
      <c r="DF40" s="85">
        <v>0</v>
      </c>
      <c r="DG40" s="85">
        <v>0</v>
      </c>
      <c r="DH40" s="85">
        <v>0</v>
      </c>
      <c r="DI40" s="85">
        <v>0</v>
      </c>
      <c r="DJ40" s="85">
        <v>0</v>
      </c>
      <c r="DK40" s="85">
        <v>0</v>
      </c>
      <c r="DL40" s="85">
        <v>0</v>
      </c>
      <c r="DM40" s="85">
        <v>4994.3753901700029</v>
      </c>
      <c r="DN40" s="85">
        <v>0</v>
      </c>
      <c r="DO40" s="85">
        <v>0</v>
      </c>
      <c r="DP40" s="85">
        <v>4994.3753901700029</v>
      </c>
      <c r="DQ40" s="85">
        <v>-4994.3753901700056</v>
      </c>
      <c r="DR40" s="85">
        <v>-4994.3753901700056</v>
      </c>
      <c r="DS40" s="85">
        <v>0</v>
      </c>
      <c r="DU40" s="90">
        <f t="shared" si="4"/>
        <v>1.0000000000000004</v>
      </c>
      <c r="DV40" s="90">
        <f t="shared" si="1"/>
        <v>0</v>
      </c>
      <c r="DW40" s="90">
        <f t="shared" si="2"/>
        <v>0</v>
      </c>
      <c r="DX40" s="90">
        <f t="shared" si="3"/>
        <v>0</v>
      </c>
    </row>
    <row r="41" spans="1:130" ht="12.75" customHeight="1" x14ac:dyDescent="0.2">
      <c r="A41" s="87" t="s">
        <v>173</v>
      </c>
      <c r="B41" s="87" t="s">
        <v>1914</v>
      </c>
      <c r="C41" s="85">
        <v>0</v>
      </c>
      <c r="D41" s="85">
        <v>0</v>
      </c>
      <c r="E41" s="85">
        <v>0</v>
      </c>
      <c r="F41" s="85">
        <v>0</v>
      </c>
      <c r="G41" s="85">
        <v>1.1367052860872015E-2</v>
      </c>
      <c r="H41" s="85">
        <v>0</v>
      </c>
      <c r="I41" s="85">
        <v>0</v>
      </c>
      <c r="J41" s="85">
        <v>0</v>
      </c>
      <c r="K41" s="85">
        <v>0</v>
      </c>
      <c r="L41" s="85">
        <v>0</v>
      </c>
      <c r="M41" s="85">
        <v>0</v>
      </c>
      <c r="N41" s="85">
        <v>0</v>
      </c>
      <c r="O41" s="85">
        <v>0</v>
      </c>
      <c r="P41" s="85">
        <v>0</v>
      </c>
      <c r="Q41" s="85">
        <v>0</v>
      </c>
      <c r="R41" s="85">
        <v>2.8155571417902512E-4</v>
      </c>
      <c r="S41" s="85">
        <v>0</v>
      </c>
      <c r="T41" s="85">
        <v>0</v>
      </c>
      <c r="U41" s="85">
        <v>0</v>
      </c>
      <c r="V41" s="85">
        <v>0</v>
      </c>
      <c r="W41" s="85">
        <v>0</v>
      </c>
      <c r="X41" s="85">
        <v>0</v>
      </c>
      <c r="Y41" s="85">
        <v>0</v>
      </c>
      <c r="Z41" s="85">
        <v>0</v>
      </c>
      <c r="AA41" s="85">
        <v>0</v>
      </c>
      <c r="AB41" s="85">
        <v>0</v>
      </c>
      <c r="AC41" s="85">
        <v>0</v>
      </c>
      <c r="AD41" s="85">
        <v>0</v>
      </c>
      <c r="AE41" s="85">
        <v>0</v>
      </c>
      <c r="AF41" s="85">
        <v>0</v>
      </c>
      <c r="AG41" s="85">
        <v>0</v>
      </c>
      <c r="AH41" s="85">
        <v>0</v>
      </c>
      <c r="AI41" s="85">
        <v>1.4330816898240766</v>
      </c>
      <c r="AJ41" s="85">
        <v>0</v>
      </c>
      <c r="AK41" s="85">
        <v>0.15242743473245285</v>
      </c>
      <c r="AL41" s="85">
        <v>0</v>
      </c>
      <c r="AM41" s="85">
        <v>0</v>
      </c>
      <c r="AN41" s="85">
        <v>0</v>
      </c>
      <c r="AO41" s="85">
        <v>0</v>
      </c>
      <c r="AP41" s="85">
        <v>0</v>
      </c>
      <c r="AQ41" s="85">
        <v>0</v>
      </c>
      <c r="AR41" s="85">
        <v>29.824068873474612</v>
      </c>
      <c r="AS41" s="85">
        <v>8.5446634462459414</v>
      </c>
      <c r="AT41" s="85">
        <v>268.67187131667924</v>
      </c>
      <c r="AU41" s="85">
        <v>0</v>
      </c>
      <c r="AV41" s="85">
        <v>10.932084192162577</v>
      </c>
      <c r="AW41" s="85">
        <v>11.20879368545258</v>
      </c>
      <c r="AX41" s="85">
        <v>0</v>
      </c>
      <c r="AY41" s="85">
        <v>0</v>
      </c>
      <c r="AZ41" s="85">
        <v>0</v>
      </c>
      <c r="BA41" s="85">
        <v>0</v>
      </c>
      <c r="BB41" s="85">
        <v>2.4902872854878983E-2</v>
      </c>
      <c r="BC41" s="85">
        <v>0</v>
      </c>
      <c r="BD41" s="85">
        <v>0</v>
      </c>
      <c r="BE41" s="85">
        <v>0</v>
      </c>
      <c r="BF41" s="85">
        <v>2.3734874362155701E-2</v>
      </c>
      <c r="BG41" s="85">
        <v>1.7098038200437442</v>
      </c>
      <c r="BH41" s="85">
        <v>0.54217029752558976</v>
      </c>
      <c r="BI41" s="85">
        <v>1.8954974244304741</v>
      </c>
      <c r="BJ41" s="85">
        <v>0</v>
      </c>
      <c r="BK41" s="85">
        <v>4.3881353988906806</v>
      </c>
      <c r="BL41" s="85">
        <v>1.5331370705593532</v>
      </c>
      <c r="BM41" s="85">
        <v>16.678041227395553</v>
      </c>
      <c r="BN41" s="85">
        <v>86.853769257499735</v>
      </c>
      <c r="BO41" s="85">
        <v>0</v>
      </c>
      <c r="BP41" s="85">
        <v>0</v>
      </c>
      <c r="BQ41" s="85">
        <v>1.2442674490943153</v>
      </c>
      <c r="BR41" s="85">
        <v>6.6187132046187749</v>
      </c>
      <c r="BS41" s="85">
        <v>0</v>
      </c>
      <c r="BT41" s="85">
        <v>0</v>
      </c>
      <c r="BU41" s="85">
        <v>0</v>
      </c>
      <c r="BV41" s="85">
        <v>0</v>
      </c>
      <c r="BW41" s="85">
        <v>0</v>
      </c>
      <c r="BX41" s="85">
        <v>0</v>
      </c>
      <c r="BY41" s="85">
        <v>0</v>
      </c>
      <c r="BZ41" s="85">
        <v>0</v>
      </c>
      <c r="CA41" s="85">
        <v>0</v>
      </c>
      <c r="CB41" s="85">
        <v>0</v>
      </c>
      <c r="CC41" s="85">
        <v>0</v>
      </c>
      <c r="CD41" s="85">
        <v>0</v>
      </c>
      <c r="CE41" s="85">
        <v>0</v>
      </c>
      <c r="CF41" s="85">
        <v>0</v>
      </c>
      <c r="CG41" s="85">
        <v>0</v>
      </c>
      <c r="CH41" s="85">
        <v>0</v>
      </c>
      <c r="CI41" s="85">
        <v>0</v>
      </c>
      <c r="CJ41" s="85">
        <v>0</v>
      </c>
      <c r="CK41" s="85">
        <v>0</v>
      </c>
      <c r="CL41" s="85">
        <v>0</v>
      </c>
      <c r="CM41" s="85">
        <v>0</v>
      </c>
      <c r="CN41" s="85">
        <v>0</v>
      </c>
      <c r="CO41" s="85">
        <v>5.5483977814239256E-2</v>
      </c>
      <c r="CP41" s="85">
        <v>8.2904028445449501E-2</v>
      </c>
      <c r="CQ41" s="85">
        <v>9.5219758152009823E-2</v>
      </c>
      <c r="CR41" s="85">
        <v>0</v>
      </c>
      <c r="CS41" s="85">
        <v>0</v>
      </c>
      <c r="CT41" s="85">
        <v>0</v>
      </c>
      <c r="CU41" s="85">
        <v>0</v>
      </c>
      <c r="CV41" s="85">
        <v>0</v>
      </c>
      <c r="CW41" s="85">
        <v>0</v>
      </c>
      <c r="CX41" s="85">
        <v>0.42088291019435309</v>
      </c>
      <c r="CY41" s="85">
        <v>3.2600912948624466E-2</v>
      </c>
      <c r="CZ41" s="85">
        <v>0</v>
      </c>
      <c r="DA41" s="85">
        <v>0.14182299197628537</v>
      </c>
      <c r="DB41" s="85">
        <v>0</v>
      </c>
      <c r="DC41" s="85">
        <v>8.7409134152644192</v>
      </c>
      <c r="DD41" s="85">
        <v>461.86064013921708</v>
      </c>
      <c r="DE41" s="85">
        <v>0</v>
      </c>
      <c r="DF41" s="85">
        <v>9.93604538470622E-2</v>
      </c>
      <c r="DG41" s="85">
        <v>0</v>
      </c>
      <c r="DH41" s="85">
        <v>0</v>
      </c>
      <c r="DI41" s="85">
        <v>0</v>
      </c>
      <c r="DJ41" s="85">
        <v>0</v>
      </c>
      <c r="DK41" s="85">
        <v>0</v>
      </c>
      <c r="DL41" s="85">
        <v>9.93604538470622E-2</v>
      </c>
      <c r="DM41" s="85">
        <v>461.96000059306414</v>
      </c>
      <c r="DN41" s="85">
        <v>0</v>
      </c>
      <c r="DO41" s="85">
        <v>9.93604538470622E-2</v>
      </c>
      <c r="DP41" s="85">
        <v>461.96000059306414</v>
      </c>
      <c r="DQ41" s="85">
        <v>-461.96000059306425</v>
      </c>
      <c r="DR41" s="85">
        <v>-461.8606401392172</v>
      </c>
      <c r="DS41" s="85">
        <v>0</v>
      </c>
      <c r="DU41" s="90">
        <f t="shared" si="4"/>
        <v>1.0000000000000002</v>
      </c>
      <c r="DV41" s="90">
        <f t="shared" si="1"/>
        <v>0</v>
      </c>
      <c r="DW41" s="90">
        <f t="shared" si="2"/>
        <v>3.0723434105356748E-7</v>
      </c>
      <c r="DX41" s="90">
        <f t="shared" si="3"/>
        <v>0</v>
      </c>
    </row>
    <row r="42" spans="1:130" ht="12.75" customHeight="1" x14ac:dyDescent="0.2">
      <c r="A42" s="87" t="s">
        <v>175</v>
      </c>
      <c r="B42" s="87" t="s">
        <v>1915</v>
      </c>
      <c r="C42" s="85">
        <v>0</v>
      </c>
      <c r="D42" s="85">
        <v>0</v>
      </c>
      <c r="E42" s="85">
        <v>0</v>
      </c>
      <c r="F42" s="85">
        <v>0</v>
      </c>
      <c r="G42" s="85">
        <v>0</v>
      </c>
      <c r="H42" s="85">
        <v>0</v>
      </c>
      <c r="I42" s="85">
        <v>0</v>
      </c>
      <c r="J42" s="85">
        <v>0</v>
      </c>
      <c r="K42" s="85">
        <v>0</v>
      </c>
      <c r="L42" s="85">
        <v>0</v>
      </c>
      <c r="M42" s="85">
        <v>0</v>
      </c>
      <c r="N42" s="85">
        <v>0</v>
      </c>
      <c r="O42" s="85">
        <v>0</v>
      </c>
      <c r="P42" s="85">
        <v>0</v>
      </c>
      <c r="Q42" s="85">
        <v>5.2100294978740656E-2</v>
      </c>
      <c r="R42" s="85">
        <v>2.4238615811066799E-3</v>
      </c>
      <c r="S42" s="85">
        <v>0</v>
      </c>
      <c r="T42" s="85">
        <v>0</v>
      </c>
      <c r="U42" s="85">
        <v>0</v>
      </c>
      <c r="V42" s="85">
        <v>0</v>
      </c>
      <c r="W42" s="85">
        <v>19.218084989208727</v>
      </c>
      <c r="X42" s="85">
        <v>0</v>
      </c>
      <c r="Y42" s="85">
        <v>0</v>
      </c>
      <c r="Z42" s="85">
        <v>0</v>
      </c>
      <c r="AA42" s="85">
        <v>0</v>
      </c>
      <c r="AB42" s="85">
        <v>0.15976917896699974</v>
      </c>
      <c r="AC42" s="85">
        <v>0</v>
      </c>
      <c r="AD42" s="85">
        <v>0</v>
      </c>
      <c r="AE42" s="85">
        <v>0.38092915942028016</v>
      </c>
      <c r="AF42" s="85">
        <v>0</v>
      </c>
      <c r="AG42" s="85">
        <v>0</v>
      </c>
      <c r="AH42" s="85">
        <v>0</v>
      </c>
      <c r="AI42" s="85">
        <v>45.722401808883909</v>
      </c>
      <c r="AJ42" s="85">
        <v>0</v>
      </c>
      <c r="AK42" s="85">
        <v>1.86553314696624</v>
      </c>
      <c r="AL42" s="85">
        <v>1.3038136912364531</v>
      </c>
      <c r="AM42" s="85">
        <v>0</v>
      </c>
      <c r="AN42" s="85">
        <v>0</v>
      </c>
      <c r="AO42" s="85">
        <v>0</v>
      </c>
      <c r="AP42" s="85">
        <v>0</v>
      </c>
      <c r="AQ42" s="85">
        <v>0</v>
      </c>
      <c r="AR42" s="85">
        <v>260.78856122965374</v>
      </c>
      <c r="AS42" s="85">
        <v>249.33363263083018</v>
      </c>
      <c r="AT42" s="85">
        <v>246.12059601897056</v>
      </c>
      <c r="AU42" s="85">
        <v>0</v>
      </c>
      <c r="AV42" s="85">
        <v>8.82402658643975</v>
      </c>
      <c r="AW42" s="85">
        <v>0</v>
      </c>
      <c r="AX42" s="85">
        <v>0</v>
      </c>
      <c r="AY42" s="85">
        <v>0</v>
      </c>
      <c r="AZ42" s="85">
        <v>0</v>
      </c>
      <c r="BA42" s="85">
        <v>0</v>
      </c>
      <c r="BB42" s="85">
        <v>0.40752052101647041</v>
      </c>
      <c r="BC42" s="85">
        <v>0</v>
      </c>
      <c r="BD42" s="85">
        <v>0</v>
      </c>
      <c r="BE42" s="85">
        <v>0</v>
      </c>
      <c r="BF42" s="85">
        <v>5.1855179708207341E-2</v>
      </c>
      <c r="BG42" s="85">
        <v>4.5304914871731272</v>
      </c>
      <c r="BH42" s="85">
        <v>3.1404344517920064</v>
      </c>
      <c r="BI42" s="85">
        <v>0.47164355827224674</v>
      </c>
      <c r="BJ42" s="85">
        <v>0</v>
      </c>
      <c r="BK42" s="85">
        <v>5.8832347792498139</v>
      </c>
      <c r="BL42" s="85">
        <v>5.1514590497511739</v>
      </c>
      <c r="BM42" s="85">
        <v>6.3470727282937593</v>
      </c>
      <c r="BN42" s="85">
        <v>1.0058278413729083</v>
      </c>
      <c r="BO42" s="85">
        <v>0</v>
      </c>
      <c r="BP42" s="85">
        <v>0</v>
      </c>
      <c r="BQ42" s="85">
        <v>0</v>
      </c>
      <c r="BR42" s="85">
        <v>0</v>
      </c>
      <c r="BS42" s="85">
        <v>0</v>
      </c>
      <c r="BT42" s="85">
        <v>0</v>
      </c>
      <c r="BU42" s="85">
        <v>0</v>
      </c>
      <c r="BV42" s="85">
        <v>0</v>
      </c>
      <c r="BW42" s="85">
        <v>0</v>
      </c>
      <c r="BX42" s="85">
        <v>0</v>
      </c>
      <c r="BY42" s="85">
        <v>0</v>
      </c>
      <c r="BZ42" s="85">
        <v>0</v>
      </c>
      <c r="CA42" s="85">
        <v>0</v>
      </c>
      <c r="CB42" s="85">
        <v>0</v>
      </c>
      <c r="CC42" s="85">
        <v>0</v>
      </c>
      <c r="CD42" s="85">
        <v>0</v>
      </c>
      <c r="CE42" s="85">
        <v>0</v>
      </c>
      <c r="CF42" s="85">
        <v>0</v>
      </c>
      <c r="CG42" s="85">
        <v>0</v>
      </c>
      <c r="CH42" s="85">
        <v>0</v>
      </c>
      <c r="CI42" s="85">
        <v>0</v>
      </c>
      <c r="CJ42" s="85">
        <v>0</v>
      </c>
      <c r="CK42" s="85">
        <v>0</v>
      </c>
      <c r="CL42" s="85">
        <v>0.70995832167716932</v>
      </c>
      <c r="CM42" s="85">
        <v>0</v>
      </c>
      <c r="CN42" s="85">
        <v>0</v>
      </c>
      <c r="CO42" s="85">
        <v>0</v>
      </c>
      <c r="CP42" s="85">
        <v>0</v>
      </c>
      <c r="CQ42" s="85">
        <v>0</v>
      </c>
      <c r="CR42" s="85">
        <v>0</v>
      </c>
      <c r="CS42" s="85">
        <v>0</v>
      </c>
      <c r="CT42" s="85">
        <v>0</v>
      </c>
      <c r="CU42" s="85">
        <v>17.837618528200888</v>
      </c>
      <c r="CV42" s="85">
        <v>6.5519057940229253</v>
      </c>
      <c r="CW42" s="85">
        <v>0</v>
      </c>
      <c r="CX42" s="85">
        <v>0</v>
      </c>
      <c r="CY42" s="85">
        <v>0</v>
      </c>
      <c r="CZ42" s="85">
        <v>0</v>
      </c>
      <c r="DA42" s="85">
        <v>0</v>
      </c>
      <c r="DB42" s="85">
        <v>0</v>
      </c>
      <c r="DC42" s="85">
        <v>10.310956194677392</v>
      </c>
      <c r="DD42" s="85">
        <v>896.17185103234488</v>
      </c>
      <c r="DE42" s="85">
        <v>0</v>
      </c>
      <c r="DF42" s="85">
        <v>0</v>
      </c>
      <c r="DG42" s="85">
        <v>0</v>
      </c>
      <c r="DH42" s="85">
        <v>0</v>
      </c>
      <c r="DI42" s="85">
        <v>0</v>
      </c>
      <c r="DJ42" s="85">
        <v>0</v>
      </c>
      <c r="DK42" s="85">
        <v>-37.07</v>
      </c>
      <c r="DL42" s="85">
        <v>-37.07</v>
      </c>
      <c r="DM42" s="85">
        <v>859.10185103234483</v>
      </c>
      <c r="DN42" s="85">
        <v>3737.476577530952</v>
      </c>
      <c r="DO42" s="85">
        <v>3700.4065775309518</v>
      </c>
      <c r="DP42" s="85">
        <v>4596.5784285632963</v>
      </c>
      <c r="DQ42" s="85">
        <v>-765.74182930936024</v>
      </c>
      <c r="DR42" s="85">
        <v>2934.6647482215917</v>
      </c>
      <c r="DS42" s="85">
        <v>3830.8365992539366</v>
      </c>
      <c r="DU42" s="90">
        <f t="shared" si="4"/>
        <v>0.89132834295398389</v>
      </c>
      <c r="DV42" s="90">
        <f t="shared" si="1"/>
        <v>0.10867165704601611</v>
      </c>
      <c r="DW42" s="90">
        <f t="shared" si="2"/>
        <v>0</v>
      </c>
      <c r="DX42" s="90">
        <f t="shared" si="3"/>
        <v>0.29018745036987459</v>
      </c>
    </row>
    <row r="43" spans="1:130" ht="12.75" customHeight="1" x14ac:dyDescent="0.2">
      <c r="A43" s="87" t="s">
        <v>177</v>
      </c>
      <c r="B43" s="87" t="s">
        <v>1916</v>
      </c>
      <c r="C43" s="85">
        <v>0</v>
      </c>
      <c r="D43" s="85">
        <v>0</v>
      </c>
      <c r="E43" s="85">
        <v>0</v>
      </c>
      <c r="F43" s="85">
        <v>0</v>
      </c>
      <c r="G43" s="85">
        <v>0</v>
      </c>
      <c r="H43" s="85">
        <v>0</v>
      </c>
      <c r="I43" s="85">
        <v>0</v>
      </c>
      <c r="J43" s="85">
        <v>0</v>
      </c>
      <c r="K43" s="85">
        <v>0</v>
      </c>
      <c r="L43" s="85">
        <v>0</v>
      </c>
      <c r="M43" s="85">
        <v>0</v>
      </c>
      <c r="N43" s="85">
        <v>0</v>
      </c>
      <c r="O43" s="85">
        <v>2.9541967175730779E-2</v>
      </c>
      <c r="P43" s="85">
        <v>0</v>
      </c>
      <c r="Q43" s="85">
        <v>4.1087699259198113E-2</v>
      </c>
      <c r="R43" s="85">
        <v>0</v>
      </c>
      <c r="S43" s="85">
        <v>5.6778726098735591E-2</v>
      </c>
      <c r="T43" s="85">
        <v>0</v>
      </c>
      <c r="U43" s="85">
        <v>-0.8542050307135034</v>
      </c>
      <c r="V43" s="85">
        <v>0</v>
      </c>
      <c r="W43" s="85">
        <v>1774.4963946191206</v>
      </c>
      <c r="X43" s="85">
        <v>0</v>
      </c>
      <c r="Y43" s="85">
        <v>281.24440846756136</v>
      </c>
      <c r="Z43" s="85">
        <v>0</v>
      </c>
      <c r="AA43" s="85">
        <v>0</v>
      </c>
      <c r="AB43" s="85">
        <v>29.924925305755703</v>
      </c>
      <c r="AC43" s="85">
        <v>0</v>
      </c>
      <c r="AD43" s="85">
        <v>0</v>
      </c>
      <c r="AE43" s="85">
        <v>2.1466152256263462</v>
      </c>
      <c r="AF43" s="85">
        <v>0</v>
      </c>
      <c r="AG43" s="85">
        <v>0</v>
      </c>
      <c r="AH43" s="85">
        <v>116.11942336745874</v>
      </c>
      <c r="AI43" s="85">
        <v>0</v>
      </c>
      <c r="AJ43" s="85">
        <v>0</v>
      </c>
      <c r="AK43" s="85">
        <v>16.559665028219051</v>
      </c>
      <c r="AL43" s="85">
        <v>171.26094385683282</v>
      </c>
      <c r="AM43" s="85">
        <v>0</v>
      </c>
      <c r="AN43" s="85">
        <v>0</v>
      </c>
      <c r="AO43" s="85">
        <v>-0.60074529721054271</v>
      </c>
      <c r="AP43" s="85">
        <v>0</v>
      </c>
      <c r="AQ43" s="85">
        <v>0</v>
      </c>
      <c r="AR43" s="85">
        <v>3.1541710017868732</v>
      </c>
      <c r="AS43" s="85">
        <v>33.707159816773505</v>
      </c>
      <c r="AT43" s="85">
        <v>43.233559219257323</v>
      </c>
      <c r="AU43" s="85">
        <v>0</v>
      </c>
      <c r="AV43" s="85">
        <v>5.0923731292164831</v>
      </c>
      <c r="AW43" s="85">
        <v>4.3009488451517912</v>
      </c>
      <c r="AX43" s="85">
        <v>0</v>
      </c>
      <c r="AY43" s="85">
        <v>0</v>
      </c>
      <c r="AZ43" s="85">
        <v>0</v>
      </c>
      <c r="BA43" s="85">
        <v>0</v>
      </c>
      <c r="BB43" s="85">
        <v>1.3312279521187587</v>
      </c>
      <c r="BC43" s="85">
        <v>0</v>
      </c>
      <c r="BD43" s="85">
        <v>0</v>
      </c>
      <c r="BE43" s="85">
        <v>0</v>
      </c>
      <c r="BF43" s="85">
        <v>2.3748908941758707E-3</v>
      </c>
      <c r="BG43" s="85">
        <v>1.6788592376121944E-2</v>
      </c>
      <c r="BH43" s="85">
        <v>7.2140056566295039</v>
      </c>
      <c r="BI43" s="85">
        <v>0.85973280201191926</v>
      </c>
      <c r="BJ43" s="85">
        <v>0</v>
      </c>
      <c r="BK43" s="85">
        <v>0.92682938941562831</v>
      </c>
      <c r="BL43" s="85">
        <v>0</v>
      </c>
      <c r="BM43" s="85">
        <v>0</v>
      </c>
      <c r="BN43" s="85">
        <v>-8.4831048530828276E-2</v>
      </c>
      <c r="BO43" s="85">
        <v>0</v>
      </c>
      <c r="BP43" s="85">
        <v>0</v>
      </c>
      <c r="BQ43" s="85">
        <v>0.10821796417834904</v>
      </c>
      <c r="BR43" s="85">
        <v>0</v>
      </c>
      <c r="BS43" s="85">
        <v>0</v>
      </c>
      <c r="BT43" s="85">
        <v>0</v>
      </c>
      <c r="BU43" s="85">
        <v>0</v>
      </c>
      <c r="BV43" s="85">
        <v>0</v>
      </c>
      <c r="BW43" s="85">
        <v>0</v>
      </c>
      <c r="BX43" s="85">
        <v>0</v>
      </c>
      <c r="BY43" s="85">
        <v>0</v>
      </c>
      <c r="BZ43" s="85">
        <v>0</v>
      </c>
      <c r="CA43" s="85">
        <v>0</v>
      </c>
      <c r="CB43" s="85">
        <v>0</v>
      </c>
      <c r="CC43" s="85">
        <v>0</v>
      </c>
      <c r="CD43" s="85">
        <v>0</v>
      </c>
      <c r="CE43" s="85">
        <v>0</v>
      </c>
      <c r="CF43" s="85">
        <v>0</v>
      </c>
      <c r="CG43" s="85">
        <v>0</v>
      </c>
      <c r="CH43" s="85">
        <v>0</v>
      </c>
      <c r="CI43" s="85">
        <v>0</v>
      </c>
      <c r="CJ43" s="85">
        <v>0</v>
      </c>
      <c r="CK43" s="85">
        <v>0.58609117367554397</v>
      </c>
      <c r="CL43" s="85">
        <v>0</v>
      </c>
      <c r="CM43" s="85">
        <v>0</v>
      </c>
      <c r="CN43" s="85">
        <v>0.25861116394452022</v>
      </c>
      <c r="CO43" s="85">
        <v>0</v>
      </c>
      <c r="CP43" s="85">
        <v>0</v>
      </c>
      <c r="CQ43" s="85">
        <v>0</v>
      </c>
      <c r="CR43" s="85">
        <v>0</v>
      </c>
      <c r="CS43" s="85">
        <v>0</v>
      </c>
      <c r="CT43" s="85">
        <v>0</v>
      </c>
      <c r="CU43" s="85">
        <v>0</v>
      </c>
      <c r="CV43" s="85">
        <v>0</v>
      </c>
      <c r="CW43" s="85">
        <v>0</v>
      </c>
      <c r="CX43" s="85">
        <v>0</v>
      </c>
      <c r="CY43" s="85">
        <v>0</v>
      </c>
      <c r="CZ43" s="85">
        <v>0</v>
      </c>
      <c r="DA43" s="85">
        <v>0</v>
      </c>
      <c r="DB43" s="85">
        <v>0</v>
      </c>
      <c r="DC43" s="85">
        <v>7.5778022689500641</v>
      </c>
      <c r="DD43" s="85">
        <v>2498.7098967530337</v>
      </c>
      <c r="DE43" s="85">
        <v>0</v>
      </c>
      <c r="DF43" s="85">
        <v>217.99120231405902</v>
      </c>
      <c r="DG43" s="85">
        <v>0</v>
      </c>
      <c r="DH43" s="85">
        <v>0</v>
      </c>
      <c r="DI43" s="85">
        <v>0</v>
      </c>
      <c r="DJ43" s="85">
        <v>0</v>
      </c>
      <c r="DK43" s="85">
        <v>0</v>
      </c>
      <c r="DL43" s="85">
        <v>217.99120231405902</v>
      </c>
      <c r="DM43" s="85">
        <v>2716.7010990670929</v>
      </c>
      <c r="DN43" s="85">
        <v>0</v>
      </c>
      <c r="DO43" s="85">
        <v>217.99120231405902</v>
      </c>
      <c r="DP43" s="85">
        <v>2716.7010990670929</v>
      </c>
      <c r="DQ43" s="85">
        <v>-2716.7010990670933</v>
      </c>
      <c r="DR43" s="85">
        <v>-2498.7098967530342</v>
      </c>
      <c r="DS43" s="85">
        <v>0</v>
      </c>
      <c r="DU43" s="90">
        <f t="shared" si="4"/>
        <v>1.0000000000000002</v>
      </c>
      <c r="DV43" s="90">
        <f t="shared" si="1"/>
        <v>0</v>
      </c>
      <c r="DW43" s="90">
        <f t="shared" si="2"/>
        <v>6.7405472504708237E-4</v>
      </c>
      <c r="DX43" s="90">
        <f t="shared" si="3"/>
        <v>0</v>
      </c>
    </row>
    <row r="44" spans="1:130" ht="12.75" customHeight="1" x14ac:dyDescent="0.2">
      <c r="A44" s="87" t="s">
        <v>179</v>
      </c>
      <c r="B44" s="87" t="s">
        <v>1917</v>
      </c>
      <c r="C44" s="85">
        <v>0</v>
      </c>
      <c r="D44" s="85">
        <v>0</v>
      </c>
      <c r="E44" s="85">
        <v>0</v>
      </c>
      <c r="F44" s="85">
        <v>0</v>
      </c>
      <c r="G44" s="85">
        <v>0</v>
      </c>
      <c r="H44" s="85">
        <v>0</v>
      </c>
      <c r="I44" s="85">
        <v>0.1147885234440829</v>
      </c>
      <c r="J44" s="85">
        <v>0</v>
      </c>
      <c r="K44" s="85">
        <v>15.099022641319587</v>
      </c>
      <c r="L44" s="85">
        <v>0.71381466260325388</v>
      </c>
      <c r="M44" s="85">
        <v>0</v>
      </c>
      <c r="N44" s="85">
        <v>0</v>
      </c>
      <c r="O44" s="85">
        <v>0.24996020631781229</v>
      </c>
      <c r="P44" s="85">
        <v>0</v>
      </c>
      <c r="Q44" s="85">
        <v>1.0402727868063073</v>
      </c>
      <c r="R44" s="85">
        <v>0.22414345585521581</v>
      </c>
      <c r="S44" s="85">
        <v>0</v>
      </c>
      <c r="T44" s="85">
        <v>5.4911746417030942E-2</v>
      </c>
      <c r="U44" s="85">
        <v>6.0849322782875266</v>
      </c>
      <c r="V44" s="85">
        <v>0</v>
      </c>
      <c r="W44" s="85">
        <v>48.164953587579369</v>
      </c>
      <c r="X44" s="85">
        <v>0</v>
      </c>
      <c r="Y44" s="85">
        <v>0</v>
      </c>
      <c r="Z44" s="85">
        <v>0</v>
      </c>
      <c r="AA44" s="85">
        <v>0</v>
      </c>
      <c r="AB44" s="85">
        <v>23.970362228886628</v>
      </c>
      <c r="AC44" s="85">
        <v>0.22565479059007618</v>
      </c>
      <c r="AD44" s="85">
        <v>0</v>
      </c>
      <c r="AE44" s="85">
        <v>12.205577351259798</v>
      </c>
      <c r="AF44" s="85">
        <v>4.9544025428471663</v>
      </c>
      <c r="AG44" s="85">
        <v>0</v>
      </c>
      <c r="AH44" s="85">
        <v>9.5987400937944471</v>
      </c>
      <c r="AI44" s="85">
        <v>4.0494934421242466</v>
      </c>
      <c r="AJ44" s="85">
        <v>0</v>
      </c>
      <c r="AK44" s="85">
        <v>4.3926484325298976</v>
      </c>
      <c r="AL44" s="85">
        <v>0</v>
      </c>
      <c r="AM44" s="85">
        <v>0</v>
      </c>
      <c r="AN44" s="85">
        <v>0</v>
      </c>
      <c r="AO44" s="85">
        <v>0</v>
      </c>
      <c r="AP44" s="85">
        <v>0</v>
      </c>
      <c r="AQ44" s="85">
        <v>0</v>
      </c>
      <c r="AR44" s="85">
        <v>187.75847572648982</v>
      </c>
      <c r="AS44" s="85">
        <v>103.2954267028136</v>
      </c>
      <c r="AT44" s="85">
        <v>250.23732966568298</v>
      </c>
      <c r="AU44" s="85">
        <v>0</v>
      </c>
      <c r="AV44" s="85">
        <v>40.278717446558446</v>
      </c>
      <c r="AW44" s="85">
        <v>104.58929420623187</v>
      </c>
      <c r="AX44" s="85">
        <v>0</v>
      </c>
      <c r="AY44" s="85">
        <v>0</v>
      </c>
      <c r="AZ44" s="85">
        <v>0</v>
      </c>
      <c r="BA44" s="85">
        <v>0</v>
      </c>
      <c r="BB44" s="85">
        <v>4.0517089348685342</v>
      </c>
      <c r="BC44" s="85">
        <v>0</v>
      </c>
      <c r="BD44" s="85">
        <v>0</v>
      </c>
      <c r="BE44" s="85">
        <v>0</v>
      </c>
      <c r="BF44" s="85">
        <v>2.280925501275179E-2</v>
      </c>
      <c r="BG44" s="85">
        <v>4.3709184911050247</v>
      </c>
      <c r="BH44" s="85">
        <v>5.6412709385609245</v>
      </c>
      <c r="BI44" s="85">
        <v>10.097677939225253</v>
      </c>
      <c r="BJ44" s="85">
        <v>0</v>
      </c>
      <c r="BK44" s="85">
        <v>150.32666833387009</v>
      </c>
      <c r="BL44" s="85">
        <v>61.340143027841208</v>
      </c>
      <c r="BM44" s="85">
        <v>67.706786847190969</v>
      </c>
      <c r="BN44" s="85">
        <v>253.56857370451249</v>
      </c>
      <c r="BO44" s="85">
        <v>1.9161749238191439</v>
      </c>
      <c r="BP44" s="85">
        <v>0</v>
      </c>
      <c r="BQ44" s="85">
        <v>0.94257309980818005</v>
      </c>
      <c r="BR44" s="85">
        <v>0</v>
      </c>
      <c r="BS44" s="85">
        <v>0.49999983508299845</v>
      </c>
      <c r="BT44" s="85">
        <v>0.40680531506621587</v>
      </c>
      <c r="BU44" s="85">
        <v>0</v>
      </c>
      <c r="BV44" s="85">
        <v>0</v>
      </c>
      <c r="BW44" s="85">
        <v>0</v>
      </c>
      <c r="BX44" s="85">
        <v>0</v>
      </c>
      <c r="BY44" s="85">
        <v>0</v>
      </c>
      <c r="BZ44" s="85">
        <v>0</v>
      </c>
      <c r="CA44" s="85">
        <v>0</v>
      </c>
      <c r="CB44" s="85">
        <v>3.89849187509129</v>
      </c>
      <c r="CC44" s="85">
        <v>0</v>
      </c>
      <c r="CD44" s="85">
        <v>0</v>
      </c>
      <c r="CE44" s="85">
        <v>0</v>
      </c>
      <c r="CF44" s="85">
        <v>8.380792742816677E-2</v>
      </c>
      <c r="CG44" s="85">
        <v>0</v>
      </c>
      <c r="CH44" s="85">
        <v>0</v>
      </c>
      <c r="CI44" s="85">
        <v>0</v>
      </c>
      <c r="CJ44" s="85">
        <v>0</v>
      </c>
      <c r="CK44" s="85">
        <v>1.6931748359730936</v>
      </c>
      <c r="CL44" s="85">
        <v>5.416526864257925</v>
      </c>
      <c r="CM44" s="85">
        <v>0</v>
      </c>
      <c r="CN44" s="85">
        <v>0.59096541022996874</v>
      </c>
      <c r="CO44" s="85">
        <v>160.11268357583378</v>
      </c>
      <c r="CP44" s="85">
        <v>0.94725080215007651</v>
      </c>
      <c r="CQ44" s="85">
        <v>3.9410535493688874</v>
      </c>
      <c r="CR44" s="85">
        <v>0.71379518439286849</v>
      </c>
      <c r="CS44" s="85">
        <v>0</v>
      </c>
      <c r="CT44" s="85">
        <v>0</v>
      </c>
      <c r="CU44" s="85">
        <v>76.454173160835026</v>
      </c>
      <c r="CV44" s="85">
        <v>1.7814663827797839</v>
      </c>
      <c r="CW44" s="85">
        <v>0</v>
      </c>
      <c r="CX44" s="85">
        <v>5.4625136772911818</v>
      </c>
      <c r="CY44" s="85">
        <v>1.3344787501387467</v>
      </c>
      <c r="CZ44" s="85">
        <v>2.4814528888720946</v>
      </c>
      <c r="DA44" s="85">
        <v>2.4442538786091634</v>
      </c>
      <c r="DB44" s="85">
        <v>2.601204683561706</v>
      </c>
      <c r="DC44" s="85">
        <v>20.519293796334019</v>
      </c>
      <c r="DD44" s="85">
        <v>1668.671620407551</v>
      </c>
      <c r="DE44" s="85">
        <v>3.2000173340546745</v>
      </c>
      <c r="DF44" s="85">
        <v>17.627271631365996</v>
      </c>
      <c r="DG44" s="85">
        <v>0</v>
      </c>
      <c r="DH44" s="85">
        <v>0</v>
      </c>
      <c r="DI44" s="85">
        <v>0</v>
      </c>
      <c r="DJ44" s="85">
        <v>0</v>
      </c>
      <c r="DK44" s="85">
        <v>0</v>
      </c>
      <c r="DL44" s="85">
        <v>20.827288965420671</v>
      </c>
      <c r="DM44" s="85">
        <v>1689.4989093729716</v>
      </c>
      <c r="DN44" s="85">
        <v>0</v>
      </c>
      <c r="DO44" s="85">
        <v>20.827288965420671</v>
      </c>
      <c r="DP44" s="85">
        <v>1689.4989093729716</v>
      </c>
      <c r="DQ44" s="85">
        <v>-1689.4989093729707</v>
      </c>
      <c r="DR44" s="85">
        <v>-1668.6716204075501</v>
      </c>
      <c r="DS44" s="85">
        <v>0</v>
      </c>
      <c r="DU44" s="90">
        <f t="shared" si="4"/>
        <v>0.99999999999999944</v>
      </c>
      <c r="DV44" s="90">
        <f t="shared" si="1"/>
        <v>0</v>
      </c>
      <c r="DW44" s="90">
        <f t="shared" si="2"/>
        <v>5.4505620441015141E-5</v>
      </c>
      <c r="DX44" s="90">
        <f t="shared" si="3"/>
        <v>0</v>
      </c>
    </row>
    <row r="45" spans="1:130" ht="12.75" customHeight="1" x14ac:dyDescent="0.2">
      <c r="A45" s="87" t="s">
        <v>181</v>
      </c>
      <c r="B45" s="87" t="s">
        <v>1918</v>
      </c>
      <c r="C45" s="85">
        <v>0</v>
      </c>
      <c r="D45" s="85">
        <v>0</v>
      </c>
      <c r="E45" s="85">
        <v>0</v>
      </c>
      <c r="F45" s="85">
        <v>0.13491078864940784</v>
      </c>
      <c r="G45" s="85">
        <v>4.8063200386078149E-2</v>
      </c>
      <c r="H45" s="85">
        <v>0</v>
      </c>
      <c r="I45" s="85">
        <v>0</v>
      </c>
      <c r="J45" s="85">
        <v>0</v>
      </c>
      <c r="K45" s="85">
        <v>0</v>
      </c>
      <c r="L45" s="85">
        <v>0</v>
      </c>
      <c r="M45" s="85">
        <v>0</v>
      </c>
      <c r="N45" s="85">
        <v>0</v>
      </c>
      <c r="O45" s="85">
        <v>0</v>
      </c>
      <c r="P45" s="85">
        <v>0</v>
      </c>
      <c r="Q45" s="85">
        <v>4.8907155414931583E-2</v>
      </c>
      <c r="R45" s="85">
        <v>3.9358921023246157E-3</v>
      </c>
      <c r="S45" s="85">
        <v>0</v>
      </c>
      <c r="T45" s="85">
        <v>0</v>
      </c>
      <c r="U45" s="85">
        <v>0</v>
      </c>
      <c r="V45" s="85">
        <v>0</v>
      </c>
      <c r="W45" s="85">
        <v>0</v>
      </c>
      <c r="X45" s="85">
        <v>0</v>
      </c>
      <c r="Y45" s="85">
        <v>0</v>
      </c>
      <c r="Z45" s="85">
        <v>0</v>
      </c>
      <c r="AA45" s="85">
        <v>0</v>
      </c>
      <c r="AB45" s="85">
        <v>0</v>
      </c>
      <c r="AC45" s="85">
        <v>0</v>
      </c>
      <c r="AD45" s="85">
        <v>0</v>
      </c>
      <c r="AE45" s="85">
        <v>0</v>
      </c>
      <c r="AF45" s="85">
        <v>0</v>
      </c>
      <c r="AG45" s="85">
        <v>0</v>
      </c>
      <c r="AH45" s="85">
        <v>0</v>
      </c>
      <c r="AI45" s="85">
        <v>1.6096880086652927</v>
      </c>
      <c r="AJ45" s="85">
        <v>0</v>
      </c>
      <c r="AK45" s="85">
        <v>0</v>
      </c>
      <c r="AL45" s="85">
        <v>0</v>
      </c>
      <c r="AM45" s="85">
        <v>0</v>
      </c>
      <c r="AN45" s="85">
        <v>0</v>
      </c>
      <c r="AO45" s="85">
        <v>0</v>
      </c>
      <c r="AP45" s="85">
        <v>0</v>
      </c>
      <c r="AQ45" s="85">
        <v>0</v>
      </c>
      <c r="AR45" s="85">
        <v>28.577485938968731</v>
      </c>
      <c r="AS45" s="85">
        <v>2.1908726279643567</v>
      </c>
      <c r="AT45" s="85">
        <v>3.2124558797946738</v>
      </c>
      <c r="AU45" s="85">
        <v>0</v>
      </c>
      <c r="AV45" s="85">
        <v>0</v>
      </c>
      <c r="AW45" s="85">
        <v>0</v>
      </c>
      <c r="AX45" s="85">
        <v>0</v>
      </c>
      <c r="AY45" s="85">
        <v>0</v>
      </c>
      <c r="AZ45" s="85">
        <v>0</v>
      </c>
      <c r="BA45" s="85">
        <v>0</v>
      </c>
      <c r="BB45" s="85">
        <v>2.5953363446622061E-3</v>
      </c>
      <c r="BC45" s="85">
        <v>0</v>
      </c>
      <c r="BD45" s="85">
        <v>0</v>
      </c>
      <c r="BE45" s="85">
        <v>0</v>
      </c>
      <c r="BF45" s="85">
        <v>2.3431581811253276E-2</v>
      </c>
      <c r="BG45" s="85">
        <v>1.6499574711061737</v>
      </c>
      <c r="BH45" s="85">
        <v>0</v>
      </c>
      <c r="BI45" s="85">
        <v>1.4363607881652141</v>
      </c>
      <c r="BJ45" s="85">
        <v>0</v>
      </c>
      <c r="BK45" s="85">
        <v>1039.0459773030602</v>
      </c>
      <c r="BL45" s="85">
        <v>522.11627099736654</v>
      </c>
      <c r="BM45" s="85">
        <v>359.90761811639487</v>
      </c>
      <c r="BN45" s="85">
        <v>583.50341592401821</v>
      </c>
      <c r="BO45" s="85">
        <v>0</v>
      </c>
      <c r="BP45" s="85">
        <v>0</v>
      </c>
      <c r="BQ45" s="85">
        <v>0</v>
      </c>
      <c r="BR45" s="85">
        <v>0</v>
      </c>
      <c r="BS45" s="85">
        <v>0</v>
      </c>
      <c r="BT45" s="85">
        <v>0</v>
      </c>
      <c r="BU45" s="85">
        <v>0</v>
      </c>
      <c r="BV45" s="85">
        <v>0</v>
      </c>
      <c r="BW45" s="85">
        <v>0.80654735116853471</v>
      </c>
      <c r="BX45" s="85">
        <v>0.23709161388390879</v>
      </c>
      <c r="BY45" s="85">
        <v>0.11856186459579565</v>
      </c>
      <c r="BZ45" s="85">
        <v>0</v>
      </c>
      <c r="CA45" s="85">
        <v>0</v>
      </c>
      <c r="CB45" s="85">
        <v>15.708913580383415</v>
      </c>
      <c r="CC45" s="85">
        <v>0</v>
      </c>
      <c r="CD45" s="85">
        <v>0</v>
      </c>
      <c r="CE45" s="85">
        <v>0</v>
      </c>
      <c r="CF45" s="85">
        <v>0</v>
      </c>
      <c r="CG45" s="85">
        <v>0</v>
      </c>
      <c r="CH45" s="85">
        <v>0</v>
      </c>
      <c r="CI45" s="85">
        <v>0</v>
      </c>
      <c r="CJ45" s="85">
        <v>0</v>
      </c>
      <c r="CK45" s="85">
        <v>0</v>
      </c>
      <c r="CL45" s="85">
        <v>0</v>
      </c>
      <c r="CM45" s="85">
        <v>0</v>
      </c>
      <c r="CN45" s="85">
        <v>0</v>
      </c>
      <c r="CO45" s="85">
        <v>0</v>
      </c>
      <c r="CP45" s="85">
        <v>0</v>
      </c>
      <c r="CQ45" s="85">
        <v>0</v>
      </c>
      <c r="CR45" s="85">
        <v>0</v>
      </c>
      <c r="CS45" s="85">
        <v>0</v>
      </c>
      <c r="CT45" s="85">
        <v>0.67885448413795868</v>
      </c>
      <c r="CU45" s="85">
        <v>40.157615871665733</v>
      </c>
      <c r="CV45" s="85">
        <v>1.9882410393280929</v>
      </c>
      <c r="CW45" s="85">
        <v>0</v>
      </c>
      <c r="CX45" s="85">
        <v>0</v>
      </c>
      <c r="CY45" s="85">
        <v>0</v>
      </c>
      <c r="CZ45" s="85">
        <v>0</v>
      </c>
      <c r="DA45" s="85">
        <v>0</v>
      </c>
      <c r="DB45" s="85">
        <v>0</v>
      </c>
      <c r="DC45" s="85">
        <v>3.0122222166816104</v>
      </c>
      <c r="DD45" s="85">
        <v>2606.2199950320578</v>
      </c>
      <c r="DE45" s="85">
        <v>0</v>
      </c>
      <c r="DF45" s="85">
        <v>26.849485015616295</v>
      </c>
      <c r="DG45" s="85">
        <v>1.0561123152115024</v>
      </c>
      <c r="DH45" s="85">
        <v>0</v>
      </c>
      <c r="DI45" s="85">
        <v>-0.1861202897480384</v>
      </c>
      <c r="DJ45" s="85">
        <v>31.318484824712296</v>
      </c>
      <c r="DK45" s="85">
        <v>-171.48</v>
      </c>
      <c r="DL45" s="85">
        <v>-112.44203813420793</v>
      </c>
      <c r="DM45" s="85">
        <v>2493.7779568978499</v>
      </c>
      <c r="DN45" s="85">
        <v>3040.922365867973</v>
      </c>
      <c r="DO45" s="85">
        <v>2928.4803277337651</v>
      </c>
      <c r="DP45" s="85">
        <v>5534.7003227658224</v>
      </c>
      <c r="DQ45" s="85">
        <v>-1776.0421372021751</v>
      </c>
      <c r="DR45" s="85">
        <v>1152.43819053159</v>
      </c>
      <c r="DS45" s="85">
        <v>3758.6581855636491</v>
      </c>
      <c r="DU45" s="90">
        <f t="shared" si="4"/>
        <v>0.71218936404887201</v>
      </c>
      <c r="DV45" s="90">
        <f t="shared" si="1"/>
        <v>0.28781063595112799</v>
      </c>
      <c r="DW45" s="90">
        <f t="shared" si="2"/>
        <v>8.3021801099033603E-5</v>
      </c>
      <c r="DX45" s="90">
        <f t="shared" si="3"/>
        <v>1.0195290679924682</v>
      </c>
    </row>
    <row r="46" spans="1:130" ht="12.75" customHeight="1" x14ac:dyDescent="0.2">
      <c r="A46" s="87" t="s">
        <v>183</v>
      </c>
      <c r="B46" s="87" t="s">
        <v>1919</v>
      </c>
      <c r="C46" s="85">
        <v>4.9459741082008746</v>
      </c>
      <c r="D46" s="85">
        <v>0.57609165505103554</v>
      </c>
      <c r="E46" s="85">
        <v>1.1697418975709127E-2</v>
      </c>
      <c r="F46" s="85">
        <v>0.61202176969431543</v>
      </c>
      <c r="G46" s="85">
        <v>0.23772646157146823</v>
      </c>
      <c r="H46" s="85">
        <v>0</v>
      </c>
      <c r="I46" s="85">
        <v>29.840742528168544</v>
      </c>
      <c r="J46" s="85">
        <v>0</v>
      </c>
      <c r="K46" s="85">
        <v>34.267303941464405</v>
      </c>
      <c r="L46" s="85">
        <v>19.875094606262028</v>
      </c>
      <c r="M46" s="85">
        <v>0</v>
      </c>
      <c r="N46" s="85">
        <v>0</v>
      </c>
      <c r="O46" s="85">
        <v>1.6782319485549946</v>
      </c>
      <c r="P46" s="85">
        <v>0.82343952237939633</v>
      </c>
      <c r="Q46" s="85">
        <v>11.371684975735038</v>
      </c>
      <c r="R46" s="85">
        <v>3.3462317666850163</v>
      </c>
      <c r="S46" s="85">
        <v>35.96065678817758</v>
      </c>
      <c r="T46" s="85">
        <v>3.903859960334137E-2</v>
      </c>
      <c r="U46" s="85">
        <v>1.6461695645311873</v>
      </c>
      <c r="V46" s="85">
        <v>0</v>
      </c>
      <c r="W46" s="85">
        <v>730.50272190728958</v>
      </c>
      <c r="X46" s="85">
        <v>37.40588109454643</v>
      </c>
      <c r="Y46" s="85">
        <v>705.2021559793136</v>
      </c>
      <c r="Z46" s="85">
        <v>85.841497688420446</v>
      </c>
      <c r="AA46" s="85">
        <v>0</v>
      </c>
      <c r="AB46" s="85">
        <v>89.962297068878115</v>
      </c>
      <c r="AC46" s="85">
        <v>20.46670876880961</v>
      </c>
      <c r="AD46" s="85">
        <v>2.0419539160163067</v>
      </c>
      <c r="AE46" s="85">
        <v>11.352943798620588</v>
      </c>
      <c r="AF46" s="85">
        <v>52.853469221256887</v>
      </c>
      <c r="AG46" s="85">
        <v>0</v>
      </c>
      <c r="AH46" s="85">
        <v>311.49256423289319</v>
      </c>
      <c r="AI46" s="85">
        <v>118.27819636167588</v>
      </c>
      <c r="AJ46" s="85">
        <v>0</v>
      </c>
      <c r="AK46" s="85">
        <v>10.076809230013382</v>
      </c>
      <c r="AL46" s="85">
        <v>1.7383039237984048</v>
      </c>
      <c r="AM46" s="85">
        <v>0</v>
      </c>
      <c r="AN46" s="85">
        <v>0</v>
      </c>
      <c r="AO46" s="85">
        <v>0.70967180524996265</v>
      </c>
      <c r="AP46" s="85">
        <v>0</v>
      </c>
      <c r="AQ46" s="85">
        <v>0</v>
      </c>
      <c r="AR46" s="85">
        <v>111.51360339169243</v>
      </c>
      <c r="AS46" s="85">
        <v>360.04208329467474</v>
      </c>
      <c r="AT46" s="85">
        <v>423.01941461060613</v>
      </c>
      <c r="AU46" s="85">
        <v>0</v>
      </c>
      <c r="AV46" s="85">
        <v>27.452905649748573</v>
      </c>
      <c r="AW46" s="85">
        <v>79.071950510753183</v>
      </c>
      <c r="AX46" s="85">
        <v>0</v>
      </c>
      <c r="AY46" s="85">
        <v>0</v>
      </c>
      <c r="AZ46" s="85">
        <v>0</v>
      </c>
      <c r="BA46" s="85">
        <v>0</v>
      </c>
      <c r="BB46" s="85">
        <v>2.7170076712589903</v>
      </c>
      <c r="BC46" s="85">
        <v>0</v>
      </c>
      <c r="BD46" s="85">
        <v>0</v>
      </c>
      <c r="BE46" s="85">
        <v>0</v>
      </c>
      <c r="BF46" s="85">
        <v>7.6231870590036027E-2</v>
      </c>
      <c r="BG46" s="85">
        <v>1.9666931374074954</v>
      </c>
      <c r="BH46" s="85">
        <v>4.9502157709979997</v>
      </c>
      <c r="BI46" s="85">
        <v>4.8463457521468953</v>
      </c>
      <c r="BJ46" s="85">
        <v>1.0572425922403709E-4</v>
      </c>
      <c r="BK46" s="85">
        <v>408.11556239231612</v>
      </c>
      <c r="BL46" s="85">
        <v>511.08865184851101</v>
      </c>
      <c r="BM46" s="85">
        <v>129.63980053020555</v>
      </c>
      <c r="BN46" s="85">
        <v>71.753870402702859</v>
      </c>
      <c r="BO46" s="85">
        <v>3.9623367859107206</v>
      </c>
      <c r="BP46" s="85">
        <v>0</v>
      </c>
      <c r="BQ46" s="85">
        <v>3.714819573804339</v>
      </c>
      <c r="BR46" s="85">
        <v>0.60088823774397904</v>
      </c>
      <c r="BS46" s="85">
        <v>144.20406522204127</v>
      </c>
      <c r="BT46" s="85">
        <v>88.550347930647391</v>
      </c>
      <c r="BU46" s="85">
        <v>4.5704193141779266</v>
      </c>
      <c r="BV46" s="85">
        <v>6.5937031995045123E-2</v>
      </c>
      <c r="BW46" s="85">
        <v>3.7933248823395305</v>
      </c>
      <c r="BX46" s="85">
        <v>14.232325019056297</v>
      </c>
      <c r="BY46" s="85">
        <v>1.3048499105389018</v>
      </c>
      <c r="BZ46" s="85">
        <v>11.269932883982424</v>
      </c>
      <c r="CA46" s="85">
        <v>0</v>
      </c>
      <c r="CB46" s="85">
        <v>70.75214600667077</v>
      </c>
      <c r="CC46" s="85">
        <v>0</v>
      </c>
      <c r="CD46" s="85">
        <v>7.6759044495018955E-2</v>
      </c>
      <c r="CE46" s="85">
        <v>3.3370633926509825</v>
      </c>
      <c r="CF46" s="85">
        <v>12.912938460686979</v>
      </c>
      <c r="CG46" s="85">
        <v>7.6097350732235238</v>
      </c>
      <c r="CH46" s="85">
        <v>0.26856400978178452</v>
      </c>
      <c r="CI46" s="85">
        <v>0.88096655760265119</v>
      </c>
      <c r="CJ46" s="85">
        <v>4.8382937173721129E-2</v>
      </c>
      <c r="CK46" s="85">
        <v>1.3522448378785326</v>
      </c>
      <c r="CL46" s="85">
        <v>138.93298163774878</v>
      </c>
      <c r="CM46" s="85">
        <v>1.9729770272393854</v>
      </c>
      <c r="CN46" s="85">
        <v>0.89403494273063333</v>
      </c>
      <c r="CO46" s="85">
        <v>22.115300889360235</v>
      </c>
      <c r="CP46" s="85">
        <v>4.3871788974512063</v>
      </c>
      <c r="CQ46" s="85">
        <v>4.7833429158684355</v>
      </c>
      <c r="CR46" s="85">
        <v>9.1443415321877826</v>
      </c>
      <c r="CS46" s="85">
        <v>0</v>
      </c>
      <c r="CT46" s="85">
        <v>5.2869728541096288</v>
      </c>
      <c r="CU46" s="85">
        <v>158.7610019759484</v>
      </c>
      <c r="CV46" s="85">
        <v>9.9231006818820067</v>
      </c>
      <c r="CW46" s="85">
        <v>1.8217952534801698</v>
      </c>
      <c r="CX46" s="85">
        <v>44.526236488780469</v>
      </c>
      <c r="CY46" s="85">
        <v>1.6569522355061177</v>
      </c>
      <c r="CZ46" s="85">
        <v>13.275962329446694</v>
      </c>
      <c r="DA46" s="85">
        <v>34.496919460235212</v>
      </c>
      <c r="DB46" s="85">
        <v>1.0717401887512366</v>
      </c>
      <c r="DC46" s="85">
        <v>12.554613019734447</v>
      </c>
      <c r="DD46" s="85">
        <v>5298.5252226525699</v>
      </c>
      <c r="DE46" s="85">
        <v>68.717911706081367</v>
      </c>
      <c r="DF46" s="85">
        <v>312.56537638662439</v>
      </c>
      <c r="DG46" s="85">
        <v>0</v>
      </c>
      <c r="DH46" s="85">
        <v>0</v>
      </c>
      <c r="DI46" s="85">
        <v>-1.017335572267954</v>
      </c>
      <c r="DJ46" s="85">
        <v>354.2371397163746</v>
      </c>
      <c r="DK46" s="85">
        <v>-39.01</v>
      </c>
      <c r="DL46" s="85">
        <v>695.49309223681246</v>
      </c>
      <c r="DM46" s="85">
        <v>5994.0183148893821</v>
      </c>
      <c r="DN46" s="85">
        <v>3164.5028039922745</v>
      </c>
      <c r="DO46" s="85">
        <v>3859.9958962290871</v>
      </c>
      <c r="DP46" s="85">
        <v>9158.5211188816575</v>
      </c>
      <c r="DQ46" s="85">
        <v>-5921.2197166793794</v>
      </c>
      <c r="DR46" s="85">
        <v>-2061.2238204502924</v>
      </c>
      <c r="DS46" s="85">
        <v>3237.3014022022799</v>
      </c>
      <c r="DU46" s="90">
        <f t="shared" si="4"/>
        <v>0.98785479216351946</v>
      </c>
      <c r="DV46" s="90">
        <f t="shared" si="1"/>
        <v>1.2145207836480543E-2</v>
      </c>
      <c r="DW46" s="90">
        <f t="shared" si="2"/>
        <v>9.664893197661676E-4</v>
      </c>
      <c r="DX46" s="90">
        <f t="shared" si="3"/>
        <v>0.89509872597647167</v>
      </c>
    </row>
    <row r="47" spans="1:130" ht="12.75" customHeight="1" x14ac:dyDescent="0.2">
      <c r="A47" s="87" t="s">
        <v>185</v>
      </c>
      <c r="B47" s="87" t="s">
        <v>1920</v>
      </c>
      <c r="C47" s="85">
        <v>0</v>
      </c>
      <c r="D47" s="85">
        <v>0</v>
      </c>
      <c r="E47" s="85">
        <v>0</v>
      </c>
      <c r="F47" s="85">
        <v>2.5369728423619118</v>
      </c>
      <c r="G47" s="85">
        <v>0</v>
      </c>
      <c r="H47" s="85">
        <v>0</v>
      </c>
      <c r="I47" s="85">
        <v>39.039874395098899</v>
      </c>
      <c r="J47" s="85">
        <v>0</v>
      </c>
      <c r="K47" s="85">
        <v>0</v>
      </c>
      <c r="L47" s="85">
        <v>0</v>
      </c>
      <c r="M47" s="85">
        <v>0</v>
      </c>
      <c r="N47" s="85">
        <v>0</v>
      </c>
      <c r="O47" s="85">
        <v>0</v>
      </c>
      <c r="P47" s="85">
        <v>0</v>
      </c>
      <c r="Q47" s="85">
        <v>7.3992948918578313E-2</v>
      </c>
      <c r="R47" s="85">
        <v>2.6215550932160988E-2</v>
      </c>
      <c r="S47" s="85">
        <v>0</v>
      </c>
      <c r="T47" s="85">
        <v>0</v>
      </c>
      <c r="U47" s="85">
        <v>0</v>
      </c>
      <c r="V47" s="85">
        <v>0</v>
      </c>
      <c r="W47" s="85">
        <v>0</v>
      </c>
      <c r="X47" s="85">
        <v>0</v>
      </c>
      <c r="Y47" s="85">
        <v>0</v>
      </c>
      <c r="Z47" s="85">
        <v>0</v>
      </c>
      <c r="AA47" s="85">
        <v>0</v>
      </c>
      <c r="AB47" s="85">
        <v>11.544525226835116</v>
      </c>
      <c r="AC47" s="85">
        <v>0.24507716038057104</v>
      </c>
      <c r="AD47" s="85">
        <v>5.1685829746312272E-2</v>
      </c>
      <c r="AE47" s="85">
        <v>12.552733498760769</v>
      </c>
      <c r="AF47" s="85">
        <v>0</v>
      </c>
      <c r="AG47" s="85">
        <v>0</v>
      </c>
      <c r="AH47" s="85">
        <v>4.4647095170335094</v>
      </c>
      <c r="AI47" s="85">
        <v>8.6613012150250785</v>
      </c>
      <c r="AJ47" s="85">
        <v>0</v>
      </c>
      <c r="AK47" s="85">
        <v>2.1495473230461326</v>
      </c>
      <c r="AL47" s="85">
        <v>0</v>
      </c>
      <c r="AM47" s="85">
        <v>0</v>
      </c>
      <c r="AN47" s="85">
        <v>0</v>
      </c>
      <c r="AO47" s="85">
        <v>0.53625193056870513</v>
      </c>
      <c r="AP47" s="85">
        <v>0</v>
      </c>
      <c r="AQ47" s="85">
        <v>0</v>
      </c>
      <c r="AR47" s="85">
        <v>1.190378552159562</v>
      </c>
      <c r="AS47" s="85">
        <v>1.4802330368486443</v>
      </c>
      <c r="AT47" s="85">
        <v>1167.4459037026702</v>
      </c>
      <c r="AU47" s="85">
        <v>0</v>
      </c>
      <c r="AV47" s="85">
        <v>6.572928589931073</v>
      </c>
      <c r="AW47" s="85">
        <v>11.611144157860437</v>
      </c>
      <c r="AX47" s="85">
        <v>0</v>
      </c>
      <c r="AY47" s="85">
        <v>0</v>
      </c>
      <c r="AZ47" s="85">
        <v>0</v>
      </c>
      <c r="BA47" s="85">
        <v>0</v>
      </c>
      <c r="BB47" s="85">
        <v>0.24544011223356296</v>
      </c>
      <c r="BC47" s="85">
        <v>0</v>
      </c>
      <c r="BD47" s="85">
        <v>0</v>
      </c>
      <c r="BE47" s="85">
        <v>0</v>
      </c>
      <c r="BF47" s="85">
        <v>3.8556917763163286E-2</v>
      </c>
      <c r="BG47" s="85">
        <v>1.6537955906922457</v>
      </c>
      <c r="BH47" s="85">
        <v>0.59580798969764703</v>
      </c>
      <c r="BI47" s="85">
        <v>0.16368580737653554</v>
      </c>
      <c r="BJ47" s="85">
        <v>0</v>
      </c>
      <c r="BK47" s="85">
        <v>81.273834391860177</v>
      </c>
      <c r="BL47" s="85">
        <v>2.7382699222974805</v>
      </c>
      <c r="BM47" s="85">
        <v>39.983976839685802</v>
      </c>
      <c r="BN47" s="85">
        <v>40.030307230421961</v>
      </c>
      <c r="BO47" s="85">
        <v>0</v>
      </c>
      <c r="BP47" s="85">
        <v>0</v>
      </c>
      <c r="BQ47" s="85">
        <v>10.347962336426731</v>
      </c>
      <c r="BR47" s="85">
        <v>0</v>
      </c>
      <c r="BS47" s="85">
        <v>0.11111394255278921</v>
      </c>
      <c r="BT47" s="85">
        <v>0.13444265605920844</v>
      </c>
      <c r="BU47" s="85">
        <v>0</v>
      </c>
      <c r="BV47" s="85">
        <v>31.309165795815829</v>
      </c>
      <c r="BW47" s="85">
        <v>0</v>
      </c>
      <c r="BX47" s="85">
        <v>0</v>
      </c>
      <c r="BY47" s="85">
        <v>0.14678914793602713</v>
      </c>
      <c r="BZ47" s="85">
        <v>6.9118934761904088E-2</v>
      </c>
      <c r="CA47" s="85">
        <v>0</v>
      </c>
      <c r="CB47" s="85">
        <v>2.5891306456435133</v>
      </c>
      <c r="CC47" s="85">
        <v>0</v>
      </c>
      <c r="CD47" s="85">
        <v>0</v>
      </c>
      <c r="CE47" s="85">
        <v>0.12860224028650571</v>
      </c>
      <c r="CF47" s="85">
        <v>0.47822717286051536</v>
      </c>
      <c r="CG47" s="85">
        <v>0</v>
      </c>
      <c r="CH47" s="85">
        <v>0</v>
      </c>
      <c r="CI47" s="85">
        <v>0</v>
      </c>
      <c r="CJ47" s="85">
        <v>0</v>
      </c>
      <c r="CK47" s="85">
        <v>0</v>
      </c>
      <c r="CL47" s="85">
        <v>4.585242287754661</v>
      </c>
      <c r="CM47" s="85">
        <v>0</v>
      </c>
      <c r="CN47" s="85">
        <v>0</v>
      </c>
      <c r="CO47" s="85">
        <v>0</v>
      </c>
      <c r="CP47" s="85">
        <v>0</v>
      </c>
      <c r="CQ47" s="85">
        <v>0</v>
      </c>
      <c r="CR47" s="85">
        <v>0</v>
      </c>
      <c r="CS47" s="85">
        <v>0</v>
      </c>
      <c r="CT47" s="85">
        <v>141.17215308194224</v>
      </c>
      <c r="CU47" s="85">
        <v>1612.3691321684182</v>
      </c>
      <c r="CV47" s="85">
        <v>54.646727487876106</v>
      </c>
      <c r="CW47" s="85">
        <v>0</v>
      </c>
      <c r="CX47" s="85">
        <v>0</v>
      </c>
      <c r="CY47" s="85">
        <v>0</v>
      </c>
      <c r="CZ47" s="85">
        <v>0</v>
      </c>
      <c r="DA47" s="85">
        <v>0.48368821068913864</v>
      </c>
      <c r="DB47" s="85">
        <v>0</v>
      </c>
      <c r="DC47" s="85">
        <v>0</v>
      </c>
      <c r="DD47" s="85">
        <v>3295.4786463892297</v>
      </c>
      <c r="DE47" s="85">
        <v>0</v>
      </c>
      <c r="DF47" s="85">
        <v>23.269542861086439</v>
      </c>
      <c r="DG47" s="85">
        <v>0</v>
      </c>
      <c r="DH47" s="85">
        <v>0</v>
      </c>
      <c r="DI47" s="85">
        <v>-87.533809841846065</v>
      </c>
      <c r="DJ47" s="85">
        <v>17658.601590643739</v>
      </c>
      <c r="DK47" s="85">
        <v>-116.31</v>
      </c>
      <c r="DL47" s="85">
        <v>17478.027323662976</v>
      </c>
      <c r="DM47" s="85">
        <v>20773.505970052207</v>
      </c>
      <c r="DN47" s="85">
        <v>13198.456431791084</v>
      </c>
      <c r="DO47" s="85">
        <v>30676.483755454061</v>
      </c>
      <c r="DP47" s="85">
        <v>33971.962401843288</v>
      </c>
      <c r="DQ47" s="85">
        <v>-19863.858016195249</v>
      </c>
      <c r="DR47" s="85">
        <v>10812.625739258812</v>
      </c>
      <c r="DS47" s="85">
        <v>14108.104385648045</v>
      </c>
      <c r="DU47" s="90">
        <f t="shared" si="4"/>
        <v>0.95621114918356398</v>
      </c>
      <c r="DV47" s="90">
        <f t="shared" si="1"/>
        <v>4.378885081643602E-2</v>
      </c>
      <c r="DW47" s="90">
        <f t="shared" si="2"/>
        <v>7.195219416517407E-5</v>
      </c>
      <c r="DX47" s="90">
        <f t="shared" si="3"/>
        <v>0.63403988922625987</v>
      </c>
    </row>
    <row r="48" spans="1:130" ht="12.75" customHeight="1" x14ac:dyDescent="0.2">
      <c r="A48" s="87" t="s">
        <v>187</v>
      </c>
      <c r="B48" s="87" t="s">
        <v>1921</v>
      </c>
      <c r="C48" s="85">
        <v>0</v>
      </c>
      <c r="D48" s="85">
        <v>0</v>
      </c>
      <c r="E48" s="85">
        <v>0</v>
      </c>
      <c r="F48" s="85">
        <v>0</v>
      </c>
      <c r="G48" s="85">
        <v>0</v>
      </c>
      <c r="H48" s="85">
        <v>0</v>
      </c>
      <c r="I48" s="85">
        <v>0</v>
      </c>
      <c r="J48" s="85">
        <v>0</v>
      </c>
      <c r="K48" s="85">
        <v>0</v>
      </c>
      <c r="L48" s="85">
        <v>0</v>
      </c>
      <c r="M48" s="85">
        <v>0</v>
      </c>
      <c r="N48" s="85">
        <v>0</v>
      </c>
      <c r="O48" s="85">
        <v>0</v>
      </c>
      <c r="P48" s="85">
        <v>0</v>
      </c>
      <c r="Q48" s="85">
        <v>0</v>
      </c>
      <c r="R48" s="85">
        <v>0</v>
      </c>
      <c r="S48" s="85">
        <v>0</v>
      </c>
      <c r="T48" s="85">
        <v>0</v>
      </c>
      <c r="U48" s="85">
        <v>0</v>
      </c>
      <c r="V48" s="85">
        <v>0</v>
      </c>
      <c r="W48" s="85">
        <v>0</v>
      </c>
      <c r="X48" s="85">
        <v>0</v>
      </c>
      <c r="Y48" s="85">
        <v>0</v>
      </c>
      <c r="Z48" s="85">
        <v>0</v>
      </c>
      <c r="AA48" s="85">
        <v>0</v>
      </c>
      <c r="AB48" s="85">
        <v>0</v>
      </c>
      <c r="AC48" s="85">
        <v>0</v>
      </c>
      <c r="AD48" s="85">
        <v>0</v>
      </c>
      <c r="AE48" s="85">
        <v>0</v>
      </c>
      <c r="AF48" s="85">
        <v>0</v>
      </c>
      <c r="AG48" s="85">
        <v>0</v>
      </c>
      <c r="AH48" s="85">
        <v>0</v>
      </c>
      <c r="AI48" s="85">
        <v>0</v>
      </c>
      <c r="AJ48" s="85">
        <v>0</v>
      </c>
      <c r="AK48" s="85">
        <v>0</v>
      </c>
      <c r="AL48" s="85">
        <v>0</v>
      </c>
      <c r="AM48" s="85">
        <v>0</v>
      </c>
      <c r="AN48" s="85">
        <v>0</v>
      </c>
      <c r="AO48" s="85">
        <v>0</v>
      </c>
      <c r="AP48" s="85">
        <v>0</v>
      </c>
      <c r="AQ48" s="85">
        <v>0</v>
      </c>
      <c r="AR48" s="85">
        <v>0</v>
      </c>
      <c r="AS48" s="85">
        <v>0</v>
      </c>
      <c r="AT48" s="85">
        <v>0</v>
      </c>
      <c r="AU48" s="85">
        <v>0</v>
      </c>
      <c r="AV48" s="85">
        <v>0</v>
      </c>
      <c r="AW48" s="85">
        <v>0</v>
      </c>
      <c r="AX48" s="85">
        <v>0</v>
      </c>
      <c r="AY48" s="85">
        <v>0</v>
      </c>
      <c r="AZ48" s="85">
        <v>0</v>
      </c>
      <c r="BA48" s="85">
        <v>0</v>
      </c>
      <c r="BB48" s="85">
        <v>0</v>
      </c>
      <c r="BC48" s="85">
        <v>0</v>
      </c>
      <c r="BD48" s="85">
        <v>0</v>
      </c>
      <c r="BE48" s="85">
        <v>0</v>
      </c>
      <c r="BF48" s="85">
        <v>0</v>
      </c>
      <c r="BG48" s="85">
        <v>0</v>
      </c>
      <c r="BH48" s="85">
        <v>0</v>
      </c>
      <c r="BI48" s="85">
        <v>0</v>
      </c>
      <c r="BJ48" s="85">
        <v>0</v>
      </c>
      <c r="BK48" s="85">
        <v>0</v>
      </c>
      <c r="BL48" s="85">
        <v>0</v>
      </c>
      <c r="BM48" s="85">
        <v>0</v>
      </c>
      <c r="BN48" s="85">
        <v>0</v>
      </c>
      <c r="BO48" s="85">
        <v>0</v>
      </c>
      <c r="BP48" s="85">
        <v>0</v>
      </c>
      <c r="BQ48" s="85">
        <v>0</v>
      </c>
      <c r="BR48" s="85">
        <v>0</v>
      </c>
      <c r="BS48" s="85">
        <v>0</v>
      </c>
      <c r="BT48" s="85">
        <v>0</v>
      </c>
      <c r="BU48" s="85">
        <v>0</v>
      </c>
      <c r="BV48" s="85">
        <v>0</v>
      </c>
      <c r="BW48" s="85">
        <v>0</v>
      </c>
      <c r="BX48" s="85">
        <v>0</v>
      </c>
      <c r="BY48" s="85">
        <v>0</v>
      </c>
      <c r="BZ48" s="85">
        <v>0</v>
      </c>
      <c r="CA48" s="85">
        <v>0</v>
      </c>
      <c r="CB48" s="85">
        <v>0</v>
      </c>
      <c r="CC48" s="85">
        <v>0</v>
      </c>
      <c r="CD48" s="85">
        <v>0</v>
      </c>
      <c r="CE48" s="85">
        <v>0</v>
      </c>
      <c r="CF48" s="85">
        <v>0</v>
      </c>
      <c r="CG48" s="85">
        <v>0</v>
      </c>
      <c r="CH48" s="85">
        <v>0</v>
      </c>
      <c r="CI48" s="85">
        <v>0</v>
      </c>
      <c r="CJ48" s="85">
        <v>0</v>
      </c>
      <c r="CK48" s="85">
        <v>0</v>
      </c>
      <c r="CL48" s="85">
        <v>0</v>
      </c>
      <c r="CM48" s="85">
        <v>0</v>
      </c>
      <c r="CN48" s="85">
        <v>0</v>
      </c>
      <c r="CO48" s="85">
        <v>0</v>
      </c>
      <c r="CP48" s="85">
        <v>0</v>
      </c>
      <c r="CQ48" s="85">
        <v>0</v>
      </c>
      <c r="CR48" s="85">
        <v>0</v>
      </c>
      <c r="CS48" s="85">
        <v>0</v>
      </c>
      <c r="CT48" s="85">
        <v>20.258762981429662</v>
      </c>
      <c r="CU48" s="85">
        <v>416.74465465999202</v>
      </c>
      <c r="CV48" s="85">
        <v>0</v>
      </c>
      <c r="CW48" s="85">
        <v>23.74658849714184</v>
      </c>
      <c r="CX48" s="85">
        <v>0</v>
      </c>
      <c r="CY48" s="85">
        <v>0</v>
      </c>
      <c r="CZ48" s="85">
        <v>0</v>
      </c>
      <c r="DA48" s="85">
        <v>0.46553841918192224</v>
      </c>
      <c r="DB48" s="85">
        <v>40.67610460494631</v>
      </c>
      <c r="DC48" s="85">
        <v>0</v>
      </c>
      <c r="DD48" s="85">
        <v>501.89164916269175</v>
      </c>
      <c r="DE48" s="85">
        <v>4.5092923495420285</v>
      </c>
      <c r="DF48" s="85">
        <v>22.181619025177042</v>
      </c>
      <c r="DG48" s="85">
        <v>0</v>
      </c>
      <c r="DH48" s="85">
        <v>0</v>
      </c>
      <c r="DI48" s="85">
        <v>-8.0430340378645777</v>
      </c>
      <c r="DJ48" s="85">
        <v>2919.1923156403514</v>
      </c>
      <c r="DK48" s="85">
        <v>13.5</v>
      </c>
      <c r="DL48" s="85">
        <v>2951.3401929772058</v>
      </c>
      <c r="DM48" s="85">
        <v>3453.2318421398977</v>
      </c>
      <c r="DN48" s="85">
        <v>0</v>
      </c>
      <c r="DO48" s="85">
        <v>2951.3401929772058</v>
      </c>
      <c r="DP48" s="85">
        <v>3453.2318421398977</v>
      </c>
      <c r="DQ48" s="85">
        <v>-3453.2318421398977</v>
      </c>
      <c r="DR48" s="85">
        <v>-501.89164916269192</v>
      </c>
      <c r="DS48" s="85">
        <v>0</v>
      </c>
      <c r="DU48" s="90">
        <f t="shared" si="4"/>
        <v>1</v>
      </c>
      <c r="DV48" s="90">
        <f t="shared" si="1"/>
        <v>0</v>
      </c>
      <c r="DW48" s="90">
        <f t="shared" si="2"/>
        <v>6.8588204268785576E-5</v>
      </c>
      <c r="DX48" s="90">
        <f t="shared" si="3"/>
        <v>0</v>
      </c>
    </row>
    <row r="49" spans="1:128" ht="12.75" customHeight="1" x14ac:dyDescent="0.2">
      <c r="A49" s="87" t="s">
        <v>189</v>
      </c>
      <c r="B49" s="87" t="s">
        <v>1922</v>
      </c>
      <c r="C49" s="85">
        <v>0</v>
      </c>
      <c r="D49" s="85">
        <v>2.2516710680770258E-2</v>
      </c>
      <c r="E49" s="85">
        <v>0</v>
      </c>
      <c r="F49" s="85">
        <v>0</v>
      </c>
      <c r="G49" s="85">
        <v>7.9284717894079551E-2</v>
      </c>
      <c r="H49" s="85">
        <v>0</v>
      </c>
      <c r="I49" s="85">
        <v>5.9134657889037101E-2</v>
      </c>
      <c r="J49" s="85">
        <v>0</v>
      </c>
      <c r="K49" s="85">
        <v>0</v>
      </c>
      <c r="L49" s="85">
        <v>0</v>
      </c>
      <c r="M49" s="85">
        <v>0</v>
      </c>
      <c r="N49" s="85">
        <v>0</v>
      </c>
      <c r="O49" s="85">
        <v>0</v>
      </c>
      <c r="P49" s="85">
        <v>0</v>
      </c>
      <c r="Q49" s="85">
        <v>2.3279089578623381E-2</v>
      </c>
      <c r="R49" s="85">
        <v>0</v>
      </c>
      <c r="S49" s="85">
        <v>0</v>
      </c>
      <c r="T49" s="85">
        <v>0</v>
      </c>
      <c r="U49" s="85">
        <v>0</v>
      </c>
      <c r="V49" s="85">
        <v>0</v>
      </c>
      <c r="W49" s="85">
        <v>0</v>
      </c>
      <c r="X49" s="85">
        <v>0</v>
      </c>
      <c r="Y49" s="85">
        <v>0</v>
      </c>
      <c r="Z49" s="85">
        <v>0</v>
      </c>
      <c r="AA49" s="85">
        <v>0</v>
      </c>
      <c r="AB49" s="85">
        <v>0</v>
      </c>
      <c r="AC49" s="85">
        <v>0</v>
      </c>
      <c r="AD49" s="85">
        <v>0</v>
      </c>
      <c r="AE49" s="85">
        <v>0</v>
      </c>
      <c r="AF49" s="85">
        <v>0</v>
      </c>
      <c r="AG49" s="85">
        <v>0</v>
      </c>
      <c r="AH49" s="85">
        <v>0</v>
      </c>
      <c r="AI49" s="85">
        <v>8.2224472953775871E-2</v>
      </c>
      <c r="AJ49" s="85">
        <v>0</v>
      </c>
      <c r="AK49" s="85">
        <v>0</v>
      </c>
      <c r="AL49" s="85">
        <v>0</v>
      </c>
      <c r="AM49" s="85">
        <v>0</v>
      </c>
      <c r="AN49" s="85">
        <v>0</v>
      </c>
      <c r="AO49" s="85">
        <v>0</v>
      </c>
      <c r="AP49" s="85">
        <v>0</v>
      </c>
      <c r="AQ49" s="85">
        <v>0</v>
      </c>
      <c r="AR49" s="85">
        <v>2.5905550377625883</v>
      </c>
      <c r="AS49" s="85">
        <v>0.46758464891522472</v>
      </c>
      <c r="AT49" s="85">
        <v>90.792505304372298</v>
      </c>
      <c r="AU49" s="85">
        <v>0</v>
      </c>
      <c r="AV49" s="85">
        <v>66.110970361602341</v>
      </c>
      <c r="AW49" s="85">
        <v>22.913127541252919</v>
      </c>
      <c r="AX49" s="85">
        <v>0</v>
      </c>
      <c r="AY49" s="85">
        <v>0</v>
      </c>
      <c r="AZ49" s="85">
        <v>0</v>
      </c>
      <c r="BA49" s="85">
        <v>0</v>
      </c>
      <c r="BB49" s="85">
        <v>5.650981792960609E-2</v>
      </c>
      <c r="BC49" s="85">
        <v>0</v>
      </c>
      <c r="BD49" s="85">
        <v>0</v>
      </c>
      <c r="BE49" s="85">
        <v>0</v>
      </c>
      <c r="BF49" s="85">
        <v>2.4508529234556486E-2</v>
      </c>
      <c r="BG49" s="85">
        <v>1.7520050983027857</v>
      </c>
      <c r="BH49" s="85">
        <v>1.4514645555317307</v>
      </c>
      <c r="BI49" s="85">
        <v>2.9845421027155174E-2</v>
      </c>
      <c r="BJ49" s="85">
        <v>0</v>
      </c>
      <c r="BK49" s="85">
        <v>27.326094478080588</v>
      </c>
      <c r="BL49" s="85">
        <v>13.822017449238063</v>
      </c>
      <c r="BM49" s="85">
        <v>17.793770964292342</v>
      </c>
      <c r="BN49" s="85">
        <v>22.55362207236055</v>
      </c>
      <c r="BO49" s="85">
        <v>0</v>
      </c>
      <c r="BP49" s="85">
        <v>0</v>
      </c>
      <c r="BQ49" s="85">
        <v>0</v>
      </c>
      <c r="BR49" s="85">
        <v>0</v>
      </c>
      <c r="BS49" s="85">
        <v>0</v>
      </c>
      <c r="BT49" s="85">
        <v>0</v>
      </c>
      <c r="BU49" s="85">
        <v>0</v>
      </c>
      <c r="BV49" s="85">
        <v>0</v>
      </c>
      <c r="BW49" s="85">
        <v>0</v>
      </c>
      <c r="BX49" s="85">
        <v>0</v>
      </c>
      <c r="BY49" s="85">
        <v>0.15467952001505728</v>
      </c>
      <c r="BZ49" s="85">
        <v>0</v>
      </c>
      <c r="CA49" s="85">
        <v>0</v>
      </c>
      <c r="CB49" s="85">
        <v>0</v>
      </c>
      <c r="CC49" s="85">
        <v>0</v>
      </c>
      <c r="CD49" s="85">
        <v>0</v>
      </c>
      <c r="CE49" s="85">
        <v>2.2560979842178027E-2</v>
      </c>
      <c r="CF49" s="85">
        <v>0</v>
      </c>
      <c r="CG49" s="85">
        <v>0</v>
      </c>
      <c r="CH49" s="85">
        <v>0</v>
      </c>
      <c r="CI49" s="85">
        <v>0</v>
      </c>
      <c r="CJ49" s="85">
        <v>0</v>
      </c>
      <c r="CK49" s="85">
        <v>0</v>
      </c>
      <c r="CL49" s="85">
        <v>0</v>
      </c>
      <c r="CM49" s="85">
        <v>0</v>
      </c>
      <c r="CN49" s="85">
        <v>0</v>
      </c>
      <c r="CO49" s="85">
        <v>0</v>
      </c>
      <c r="CP49" s="85">
        <v>0</v>
      </c>
      <c r="CQ49" s="85">
        <v>0</v>
      </c>
      <c r="CR49" s="85">
        <v>0</v>
      </c>
      <c r="CS49" s="85">
        <v>0</v>
      </c>
      <c r="CT49" s="85">
        <v>0</v>
      </c>
      <c r="CU49" s="85">
        <v>368.8378794844179</v>
      </c>
      <c r="CV49" s="85">
        <v>0</v>
      </c>
      <c r="CW49" s="85">
        <v>0</v>
      </c>
      <c r="CX49" s="85">
        <v>0</v>
      </c>
      <c r="CY49" s="85">
        <v>0</v>
      </c>
      <c r="CZ49" s="85">
        <v>0</v>
      </c>
      <c r="DA49" s="85">
        <v>0</v>
      </c>
      <c r="DB49" s="85">
        <v>0</v>
      </c>
      <c r="DC49" s="85">
        <v>0.83752571858580471</v>
      </c>
      <c r="DD49" s="85">
        <v>637.80366663175994</v>
      </c>
      <c r="DE49" s="85">
        <v>8.9053750231344236E-2</v>
      </c>
      <c r="DF49" s="85">
        <v>10.136875420976398</v>
      </c>
      <c r="DG49" s="85">
        <v>0</v>
      </c>
      <c r="DH49" s="85">
        <v>0</v>
      </c>
      <c r="DI49" s="85">
        <v>-37.274940689778774</v>
      </c>
      <c r="DJ49" s="85">
        <v>4176.2095495160947</v>
      </c>
      <c r="DK49" s="85">
        <v>-137.76</v>
      </c>
      <c r="DL49" s="85">
        <v>4011.4005379975233</v>
      </c>
      <c r="DM49" s="85">
        <v>4649.2042046292836</v>
      </c>
      <c r="DN49" s="85">
        <v>634.36684426614761</v>
      </c>
      <c r="DO49" s="85">
        <v>4645.7673822636707</v>
      </c>
      <c r="DP49" s="85">
        <v>5283.571048895431</v>
      </c>
      <c r="DQ49" s="85">
        <v>-4554.9514942989963</v>
      </c>
      <c r="DR49" s="85">
        <v>90.815887964674403</v>
      </c>
      <c r="DS49" s="85">
        <v>728.6195545964348</v>
      </c>
      <c r="DU49" s="90">
        <f t="shared" si="4"/>
        <v>0.97972713045461879</v>
      </c>
      <c r="DV49" s="90">
        <f t="shared" si="1"/>
        <v>2.0272869545381211E-2</v>
      </c>
      <c r="DW49" s="90">
        <f t="shared" si="2"/>
        <v>3.1344424463877102E-5</v>
      </c>
      <c r="DX49" s="90">
        <f t="shared" si="3"/>
        <v>0.96364611771947095</v>
      </c>
    </row>
    <row r="50" spans="1:128" ht="12.75" customHeight="1" x14ac:dyDescent="0.2">
      <c r="A50" s="87" t="s">
        <v>191</v>
      </c>
      <c r="B50" s="87" t="s">
        <v>1923</v>
      </c>
      <c r="C50" s="85">
        <v>0</v>
      </c>
      <c r="D50" s="85">
        <v>0</v>
      </c>
      <c r="E50" s="85">
        <v>0</v>
      </c>
      <c r="F50" s="85">
        <v>0</v>
      </c>
      <c r="G50" s="85">
        <v>0</v>
      </c>
      <c r="H50" s="85">
        <v>0</v>
      </c>
      <c r="I50" s="85">
        <v>0</v>
      </c>
      <c r="J50" s="85">
        <v>0</v>
      </c>
      <c r="K50" s="85">
        <v>0</v>
      </c>
      <c r="L50" s="85">
        <v>0</v>
      </c>
      <c r="M50" s="85">
        <v>0</v>
      </c>
      <c r="N50" s="85">
        <v>0</v>
      </c>
      <c r="O50" s="85">
        <v>0</v>
      </c>
      <c r="P50" s="85">
        <v>0</v>
      </c>
      <c r="Q50" s="85">
        <v>0</v>
      </c>
      <c r="R50" s="85">
        <v>0</v>
      </c>
      <c r="S50" s="85">
        <v>0</v>
      </c>
      <c r="T50" s="85">
        <v>0</v>
      </c>
      <c r="U50" s="85">
        <v>0</v>
      </c>
      <c r="V50" s="85">
        <v>0</v>
      </c>
      <c r="W50" s="85">
        <v>0</v>
      </c>
      <c r="X50" s="85">
        <v>0</v>
      </c>
      <c r="Y50" s="85">
        <v>0</v>
      </c>
      <c r="Z50" s="85">
        <v>0</v>
      </c>
      <c r="AA50" s="85">
        <v>0</v>
      </c>
      <c r="AB50" s="85">
        <v>0</v>
      </c>
      <c r="AC50" s="85">
        <v>0</v>
      </c>
      <c r="AD50" s="85">
        <v>0</v>
      </c>
      <c r="AE50" s="85">
        <v>0</v>
      </c>
      <c r="AF50" s="85">
        <v>0</v>
      </c>
      <c r="AG50" s="85">
        <v>0</v>
      </c>
      <c r="AH50" s="85">
        <v>0</v>
      </c>
      <c r="AI50" s="85">
        <v>0</v>
      </c>
      <c r="AJ50" s="85">
        <v>0</v>
      </c>
      <c r="AK50" s="85">
        <v>0</v>
      </c>
      <c r="AL50" s="85">
        <v>0</v>
      </c>
      <c r="AM50" s="85">
        <v>0</v>
      </c>
      <c r="AN50" s="85">
        <v>0</v>
      </c>
      <c r="AO50" s="85">
        <v>0</v>
      </c>
      <c r="AP50" s="85">
        <v>0</v>
      </c>
      <c r="AQ50" s="85">
        <v>0</v>
      </c>
      <c r="AR50" s="85">
        <v>0</v>
      </c>
      <c r="AS50" s="85">
        <v>0</v>
      </c>
      <c r="AT50" s="85">
        <v>14.309863157550087</v>
      </c>
      <c r="AU50" s="85">
        <v>0</v>
      </c>
      <c r="AV50" s="85">
        <v>3.2690742030527375</v>
      </c>
      <c r="AW50" s="85">
        <v>46.359061677998035</v>
      </c>
      <c r="AX50" s="85">
        <v>0</v>
      </c>
      <c r="AY50" s="85">
        <v>0</v>
      </c>
      <c r="AZ50" s="85">
        <v>0</v>
      </c>
      <c r="BA50" s="85">
        <v>0</v>
      </c>
      <c r="BB50" s="85">
        <v>0</v>
      </c>
      <c r="BC50" s="85">
        <v>0</v>
      </c>
      <c r="BD50" s="85">
        <v>0</v>
      </c>
      <c r="BE50" s="85">
        <v>0</v>
      </c>
      <c r="BF50" s="85">
        <v>6.0729282704073597E-3</v>
      </c>
      <c r="BG50" s="85">
        <v>0.11136599974802662</v>
      </c>
      <c r="BH50" s="85">
        <v>0.97375659330923514</v>
      </c>
      <c r="BI50" s="85">
        <v>0</v>
      </c>
      <c r="BJ50" s="85">
        <v>0</v>
      </c>
      <c r="BK50" s="85">
        <v>1.4341718346736145</v>
      </c>
      <c r="BL50" s="85">
        <v>0.12124268019098697</v>
      </c>
      <c r="BM50" s="85">
        <v>3.4924769157303288</v>
      </c>
      <c r="BN50" s="85">
        <v>3.5781761347838299</v>
      </c>
      <c r="BO50" s="85">
        <v>0</v>
      </c>
      <c r="BP50" s="85">
        <v>0</v>
      </c>
      <c r="BQ50" s="85">
        <v>0</v>
      </c>
      <c r="BR50" s="85">
        <v>0</v>
      </c>
      <c r="BS50" s="85">
        <v>0</v>
      </c>
      <c r="BT50" s="85">
        <v>0</v>
      </c>
      <c r="BU50" s="85">
        <v>0</v>
      </c>
      <c r="BV50" s="85">
        <v>0</v>
      </c>
      <c r="BW50" s="85">
        <v>0</v>
      </c>
      <c r="BX50" s="85">
        <v>0</v>
      </c>
      <c r="BY50" s="85">
        <v>0</v>
      </c>
      <c r="BZ50" s="85">
        <v>0</v>
      </c>
      <c r="CA50" s="85">
        <v>0</v>
      </c>
      <c r="CB50" s="85">
        <v>0</v>
      </c>
      <c r="CC50" s="85">
        <v>0</v>
      </c>
      <c r="CD50" s="85">
        <v>0</v>
      </c>
      <c r="CE50" s="85">
        <v>0</v>
      </c>
      <c r="CF50" s="85">
        <v>0</v>
      </c>
      <c r="CG50" s="85">
        <v>0</v>
      </c>
      <c r="CH50" s="85">
        <v>0</v>
      </c>
      <c r="CI50" s="85">
        <v>0</v>
      </c>
      <c r="CJ50" s="85">
        <v>0</v>
      </c>
      <c r="CK50" s="85">
        <v>0</v>
      </c>
      <c r="CL50" s="85">
        <v>15.048854350540687</v>
      </c>
      <c r="CM50" s="85">
        <v>0</v>
      </c>
      <c r="CN50" s="85">
        <v>0</v>
      </c>
      <c r="CO50" s="85">
        <v>0</v>
      </c>
      <c r="CP50" s="85">
        <v>0</v>
      </c>
      <c r="CQ50" s="85">
        <v>0</v>
      </c>
      <c r="CR50" s="85">
        <v>0</v>
      </c>
      <c r="CS50" s="85">
        <v>0</v>
      </c>
      <c r="CT50" s="85">
        <v>0</v>
      </c>
      <c r="CU50" s="85">
        <v>62.014385574853534</v>
      </c>
      <c r="CV50" s="85">
        <v>1.5123581452276951</v>
      </c>
      <c r="CW50" s="85">
        <v>0</v>
      </c>
      <c r="CX50" s="85">
        <v>0</v>
      </c>
      <c r="CY50" s="85">
        <v>0</v>
      </c>
      <c r="CZ50" s="85">
        <v>0</v>
      </c>
      <c r="DA50" s="85">
        <v>0</v>
      </c>
      <c r="DB50" s="85">
        <v>0</v>
      </c>
      <c r="DC50" s="85">
        <v>0</v>
      </c>
      <c r="DD50" s="85">
        <v>152.23086019592924</v>
      </c>
      <c r="DE50" s="85">
        <v>0</v>
      </c>
      <c r="DF50" s="85">
        <v>0</v>
      </c>
      <c r="DG50" s="85">
        <v>0</v>
      </c>
      <c r="DH50" s="85">
        <v>0</v>
      </c>
      <c r="DI50" s="85">
        <v>-73.788434083226164</v>
      </c>
      <c r="DJ50" s="85">
        <v>1910.1121042123052</v>
      </c>
      <c r="DK50" s="85">
        <v>0</v>
      </c>
      <c r="DL50" s="85">
        <v>1836.3236701290791</v>
      </c>
      <c r="DM50" s="85">
        <v>1988.5545303250083</v>
      </c>
      <c r="DN50" s="85">
        <v>1522.4604286198719</v>
      </c>
      <c r="DO50" s="85">
        <v>3358.7840987489508</v>
      </c>
      <c r="DP50" s="85">
        <v>3511.0149589448802</v>
      </c>
      <c r="DQ50" s="85">
        <v>-1916.9147887161823</v>
      </c>
      <c r="DR50" s="85">
        <v>1441.8693100327685</v>
      </c>
      <c r="DS50" s="85">
        <v>1594.1001702286978</v>
      </c>
      <c r="DU50" s="90">
        <f t="shared" si="4"/>
        <v>0.96397396173132999</v>
      </c>
      <c r="DV50" s="90">
        <f t="shared" si="1"/>
        <v>3.6026038268670013E-2</v>
      </c>
      <c r="DW50" s="90">
        <f t="shared" si="2"/>
        <v>0</v>
      </c>
      <c r="DX50" s="90">
        <f t="shared" si="3"/>
        <v>3.1322903432810407</v>
      </c>
    </row>
    <row r="51" spans="1:128" ht="12.75" customHeight="1" x14ac:dyDescent="0.2">
      <c r="A51" s="87" t="s">
        <v>193</v>
      </c>
      <c r="B51" s="87" t="s">
        <v>1924</v>
      </c>
      <c r="C51" s="85">
        <v>1.8435279967813859E-2</v>
      </c>
      <c r="D51" s="85">
        <v>2.6819228872829927E-2</v>
      </c>
      <c r="E51" s="85">
        <v>0</v>
      </c>
      <c r="F51" s="85">
        <v>0</v>
      </c>
      <c r="G51" s="85">
        <v>8.9163281013469861E-2</v>
      </c>
      <c r="H51" s="85">
        <v>0</v>
      </c>
      <c r="I51" s="85">
        <v>7.6467199400293367E-2</v>
      </c>
      <c r="J51" s="85">
        <v>0</v>
      </c>
      <c r="K51" s="85">
        <v>0</v>
      </c>
      <c r="L51" s="85">
        <v>0</v>
      </c>
      <c r="M51" s="85">
        <v>0</v>
      </c>
      <c r="N51" s="85">
        <v>0</v>
      </c>
      <c r="O51" s="85">
        <v>0</v>
      </c>
      <c r="P51" s="85">
        <v>0</v>
      </c>
      <c r="Q51" s="85">
        <v>0</v>
      </c>
      <c r="R51" s="85">
        <v>1.3304188842356746E-4</v>
      </c>
      <c r="S51" s="85">
        <v>0</v>
      </c>
      <c r="T51" s="85">
        <v>0</v>
      </c>
      <c r="U51" s="85">
        <v>0</v>
      </c>
      <c r="V51" s="85">
        <v>0</v>
      </c>
      <c r="W51" s="85">
        <v>0</v>
      </c>
      <c r="X51" s="85">
        <v>0</v>
      </c>
      <c r="Y51" s="85">
        <v>0</v>
      </c>
      <c r="Z51" s="85">
        <v>0</v>
      </c>
      <c r="AA51" s="85">
        <v>0</v>
      </c>
      <c r="AB51" s="85">
        <v>0</v>
      </c>
      <c r="AC51" s="85">
        <v>0</v>
      </c>
      <c r="AD51" s="85">
        <v>0</v>
      </c>
      <c r="AE51" s="85">
        <v>0.1098539186766051</v>
      </c>
      <c r="AF51" s="85">
        <v>0</v>
      </c>
      <c r="AG51" s="85">
        <v>0</v>
      </c>
      <c r="AH51" s="85">
        <v>0</v>
      </c>
      <c r="AI51" s="85">
        <v>0</v>
      </c>
      <c r="AJ51" s="85">
        <v>0</v>
      </c>
      <c r="AK51" s="85">
        <v>0</v>
      </c>
      <c r="AL51" s="85">
        <v>0</v>
      </c>
      <c r="AM51" s="85">
        <v>0</v>
      </c>
      <c r="AN51" s="85">
        <v>0</v>
      </c>
      <c r="AO51" s="85">
        <v>0</v>
      </c>
      <c r="AP51" s="85">
        <v>0</v>
      </c>
      <c r="AQ51" s="85">
        <v>0</v>
      </c>
      <c r="AR51" s="85">
        <v>0</v>
      </c>
      <c r="AS51" s="85">
        <v>0.69730584472363777</v>
      </c>
      <c r="AT51" s="85">
        <v>8.4705430178759276</v>
      </c>
      <c r="AU51" s="85">
        <v>0</v>
      </c>
      <c r="AV51" s="85">
        <v>4.6099801088847885</v>
      </c>
      <c r="AW51" s="85">
        <v>9.8863728658657237</v>
      </c>
      <c r="AX51" s="85">
        <v>0</v>
      </c>
      <c r="AY51" s="85">
        <v>0</v>
      </c>
      <c r="AZ51" s="85">
        <v>0</v>
      </c>
      <c r="BA51" s="85">
        <v>0</v>
      </c>
      <c r="BB51" s="85">
        <v>0.63496691011951611</v>
      </c>
      <c r="BC51" s="85">
        <v>0</v>
      </c>
      <c r="BD51" s="85">
        <v>0</v>
      </c>
      <c r="BE51" s="85">
        <v>0</v>
      </c>
      <c r="BF51" s="85">
        <v>1.7680365545632592E-3</v>
      </c>
      <c r="BG51" s="85">
        <v>0.80732836465981106</v>
      </c>
      <c r="BH51" s="85">
        <v>0.22424718191726553</v>
      </c>
      <c r="BI51" s="85">
        <v>0.28248813192229943</v>
      </c>
      <c r="BJ51" s="85">
        <v>0</v>
      </c>
      <c r="BK51" s="85">
        <v>55.433137830040316</v>
      </c>
      <c r="BL51" s="85">
        <v>12.62315272007722</v>
      </c>
      <c r="BM51" s="85">
        <v>10.535314575747527</v>
      </c>
      <c r="BN51" s="85">
        <v>9.4932579040782574</v>
      </c>
      <c r="BO51" s="85">
        <v>2.8753975562511299E-2</v>
      </c>
      <c r="BP51" s="85">
        <v>0</v>
      </c>
      <c r="BQ51" s="85">
        <v>0.22564845475295861</v>
      </c>
      <c r="BR51" s="85">
        <v>0</v>
      </c>
      <c r="BS51" s="85">
        <v>6.2280413129642174</v>
      </c>
      <c r="BT51" s="85">
        <v>5.0091727022416084</v>
      </c>
      <c r="BU51" s="85">
        <v>0.12235505079492687</v>
      </c>
      <c r="BV51" s="85">
        <v>0.1745443547342205</v>
      </c>
      <c r="BW51" s="85">
        <v>0.13230262005452351</v>
      </c>
      <c r="BX51" s="85">
        <v>0</v>
      </c>
      <c r="BY51" s="85">
        <v>0.38515284813948647</v>
      </c>
      <c r="BZ51" s="85">
        <v>8.4030589873246381E-2</v>
      </c>
      <c r="CA51" s="85">
        <v>21.335283794138718</v>
      </c>
      <c r="CB51" s="85">
        <v>4.6777075257297218</v>
      </c>
      <c r="CC51" s="85">
        <v>0</v>
      </c>
      <c r="CD51" s="85">
        <v>0</v>
      </c>
      <c r="CE51" s="85">
        <v>8.6284764871968678E-2</v>
      </c>
      <c r="CF51" s="85">
        <v>0.82720175271410024</v>
      </c>
      <c r="CG51" s="85">
        <v>0</v>
      </c>
      <c r="CH51" s="85">
        <v>2.3398469119262719</v>
      </c>
      <c r="CI51" s="85">
        <v>8.0856971703449007E-2</v>
      </c>
      <c r="CJ51" s="85">
        <v>0</v>
      </c>
      <c r="CK51" s="85">
        <v>0.62631162991501199</v>
      </c>
      <c r="CL51" s="85">
        <v>3.8484312149518241</v>
      </c>
      <c r="CM51" s="85">
        <v>7.8546242911652024</v>
      </c>
      <c r="CN51" s="85">
        <v>0.28568302974268778</v>
      </c>
      <c r="CO51" s="85">
        <v>3.2381731611085143</v>
      </c>
      <c r="CP51" s="85">
        <v>0</v>
      </c>
      <c r="CQ51" s="85">
        <v>5.0192847345253477E-2</v>
      </c>
      <c r="CR51" s="85">
        <v>0</v>
      </c>
      <c r="CS51" s="85">
        <v>0</v>
      </c>
      <c r="CT51" s="85">
        <v>0</v>
      </c>
      <c r="CU51" s="85">
        <v>123.38716843604952</v>
      </c>
      <c r="CV51" s="85">
        <v>2.0772650513284581</v>
      </c>
      <c r="CW51" s="85">
        <v>5.0137415176332389</v>
      </c>
      <c r="CX51" s="85">
        <v>0.4617914732571341</v>
      </c>
      <c r="CY51" s="85">
        <v>0.13779668562773675</v>
      </c>
      <c r="CZ51" s="85">
        <v>4.5187354164397502E-2</v>
      </c>
      <c r="DA51" s="85">
        <v>0.45475359883544986</v>
      </c>
      <c r="DB51" s="85">
        <v>0</v>
      </c>
      <c r="DC51" s="85">
        <v>2.3782333142597558</v>
      </c>
      <c r="DD51" s="85">
        <v>305.61727267787245</v>
      </c>
      <c r="DE51" s="85">
        <v>13.206068292632791</v>
      </c>
      <c r="DF51" s="85">
        <v>900.024632301716</v>
      </c>
      <c r="DG51" s="85">
        <v>0</v>
      </c>
      <c r="DH51" s="85">
        <v>0</v>
      </c>
      <c r="DI51" s="85">
        <v>-11.678322451127896</v>
      </c>
      <c r="DJ51" s="85">
        <v>1821.5807749835865</v>
      </c>
      <c r="DK51" s="85">
        <v>0</v>
      </c>
      <c r="DL51" s="85">
        <v>2723.1331531268074</v>
      </c>
      <c r="DM51" s="85">
        <v>3028.7504258046797</v>
      </c>
      <c r="DN51" s="85">
        <v>0</v>
      </c>
      <c r="DO51" s="85">
        <v>2723.1331531268074</v>
      </c>
      <c r="DP51" s="85">
        <v>3028.7504258046797</v>
      </c>
      <c r="DQ51" s="85">
        <v>-3028.7504258046797</v>
      </c>
      <c r="DR51" s="85">
        <v>-305.61727267787228</v>
      </c>
      <c r="DS51" s="85">
        <v>0</v>
      </c>
      <c r="DU51" s="90">
        <f t="shared" si="4"/>
        <v>1</v>
      </c>
      <c r="DV51" s="90">
        <f t="shared" si="1"/>
        <v>0</v>
      </c>
      <c r="DW51" s="90">
        <f t="shared" si="2"/>
        <v>2.7829832104311883E-3</v>
      </c>
      <c r="DX51" s="90">
        <f t="shared" si="3"/>
        <v>0</v>
      </c>
    </row>
    <row r="52" spans="1:128" ht="12.75" customHeight="1" x14ac:dyDescent="0.2">
      <c r="A52" s="87" t="s">
        <v>195</v>
      </c>
      <c r="B52" s="87" t="s">
        <v>1925</v>
      </c>
      <c r="C52" s="85">
        <v>0</v>
      </c>
      <c r="D52" s="85">
        <v>0</v>
      </c>
      <c r="E52" s="85">
        <v>0</v>
      </c>
      <c r="F52" s="85">
        <v>0</v>
      </c>
      <c r="G52" s="85">
        <v>0</v>
      </c>
      <c r="H52" s="85">
        <v>0</v>
      </c>
      <c r="I52" s="85">
        <v>0</v>
      </c>
      <c r="J52" s="85">
        <v>0</v>
      </c>
      <c r="K52" s="85">
        <v>0</v>
      </c>
      <c r="L52" s="85">
        <v>0</v>
      </c>
      <c r="M52" s="85">
        <v>0</v>
      </c>
      <c r="N52" s="85">
        <v>0</v>
      </c>
      <c r="O52" s="85">
        <v>0</v>
      </c>
      <c r="P52" s="85">
        <v>0</v>
      </c>
      <c r="Q52" s="85">
        <v>0</v>
      </c>
      <c r="R52" s="85">
        <v>0</v>
      </c>
      <c r="S52" s="85">
        <v>0</v>
      </c>
      <c r="T52" s="85">
        <v>0</v>
      </c>
      <c r="U52" s="85">
        <v>0</v>
      </c>
      <c r="V52" s="85">
        <v>0</v>
      </c>
      <c r="W52" s="85">
        <v>0</v>
      </c>
      <c r="X52" s="85">
        <v>0</v>
      </c>
      <c r="Y52" s="85">
        <v>0</v>
      </c>
      <c r="Z52" s="85">
        <v>0</v>
      </c>
      <c r="AA52" s="85">
        <v>0</v>
      </c>
      <c r="AB52" s="85">
        <v>0</v>
      </c>
      <c r="AC52" s="85">
        <v>0</v>
      </c>
      <c r="AD52" s="85">
        <v>0</v>
      </c>
      <c r="AE52" s="85">
        <v>0</v>
      </c>
      <c r="AF52" s="85">
        <v>0</v>
      </c>
      <c r="AG52" s="85">
        <v>0</v>
      </c>
      <c r="AH52" s="85">
        <v>0</v>
      </c>
      <c r="AI52" s="85">
        <v>0</v>
      </c>
      <c r="AJ52" s="85">
        <v>0</v>
      </c>
      <c r="AK52" s="85">
        <v>0</v>
      </c>
      <c r="AL52" s="85">
        <v>0</v>
      </c>
      <c r="AM52" s="85">
        <v>0</v>
      </c>
      <c r="AN52" s="85">
        <v>0</v>
      </c>
      <c r="AO52" s="85">
        <v>0</v>
      </c>
      <c r="AP52" s="85">
        <v>0</v>
      </c>
      <c r="AQ52" s="85">
        <v>0</v>
      </c>
      <c r="AR52" s="85">
        <v>0</v>
      </c>
      <c r="AS52" s="85">
        <v>0</v>
      </c>
      <c r="AT52" s="85">
        <v>0</v>
      </c>
      <c r="AU52" s="85">
        <v>0</v>
      </c>
      <c r="AV52" s="85">
        <v>0</v>
      </c>
      <c r="AW52" s="85">
        <v>0</v>
      </c>
      <c r="AX52" s="85">
        <v>0</v>
      </c>
      <c r="AY52" s="85">
        <v>0</v>
      </c>
      <c r="AZ52" s="85">
        <v>0</v>
      </c>
      <c r="BA52" s="85">
        <v>0</v>
      </c>
      <c r="BB52" s="85">
        <v>0</v>
      </c>
      <c r="BC52" s="85">
        <v>0</v>
      </c>
      <c r="BD52" s="85">
        <v>0</v>
      </c>
      <c r="BE52" s="85">
        <v>0</v>
      </c>
      <c r="BF52" s="85">
        <v>7.5973296071074278E-4</v>
      </c>
      <c r="BG52" s="85">
        <v>0.45251736287689359</v>
      </c>
      <c r="BH52" s="85">
        <v>0</v>
      </c>
      <c r="BI52" s="85">
        <v>0</v>
      </c>
      <c r="BJ52" s="85">
        <v>0</v>
      </c>
      <c r="BK52" s="85">
        <v>41.735340088346547</v>
      </c>
      <c r="BL52" s="85">
        <v>0</v>
      </c>
      <c r="BM52" s="85">
        <v>0</v>
      </c>
      <c r="BN52" s="85">
        <v>0</v>
      </c>
      <c r="BO52" s="85">
        <v>0</v>
      </c>
      <c r="BP52" s="85">
        <v>0</v>
      </c>
      <c r="BQ52" s="85">
        <v>0</v>
      </c>
      <c r="BR52" s="85">
        <v>0</v>
      </c>
      <c r="BS52" s="85">
        <v>0</v>
      </c>
      <c r="BT52" s="85">
        <v>0</v>
      </c>
      <c r="BU52" s="85">
        <v>0</v>
      </c>
      <c r="BV52" s="85">
        <v>0</v>
      </c>
      <c r="BW52" s="85">
        <v>0</v>
      </c>
      <c r="BX52" s="85">
        <v>0</v>
      </c>
      <c r="BY52" s="85">
        <v>0</v>
      </c>
      <c r="BZ52" s="85">
        <v>0.16734909748475954</v>
      </c>
      <c r="CA52" s="85">
        <v>0</v>
      </c>
      <c r="CB52" s="85">
        <v>0</v>
      </c>
      <c r="CC52" s="85">
        <v>0</v>
      </c>
      <c r="CD52" s="85">
        <v>0</v>
      </c>
      <c r="CE52" s="85">
        <v>0</v>
      </c>
      <c r="CF52" s="85">
        <v>0</v>
      </c>
      <c r="CG52" s="85">
        <v>0</v>
      </c>
      <c r="CH52" s="85">
        <v>0</v>
      </c>
      <c r="CI52" s="85">
        <v>0</v>
      </c>
      <c r="CJ52" s="85">
        <v>0</v>
      </c>
      <c r="CK52" s="85">
        <v>0.64312955178800668</v>
      </c>
      <c r="CL52" s="85">
        <v>9.9590287185304565</v>
      </c>
      <c r="CM52" s="85">
        <v>0</v>
      </c>
      <c r="CN52" s="85">
        <v>0</v>
      </c>
      <c r="CO52" s="85">
        <v>0</v>
      </c>
      <c r="CP52" s="85">
        <v>0</v>
      </c>
      <c r="CQ52" s="85">
        <v>0</v>
      </c>
      <c r="CR52" s="85">
        <v>0</v>
      </c>
      <c r="CS52" s="85">
        <v>0</v>
      </c>
      <c r="CT52" s="85">
        <v>0.42659510810854712</v>
      </c>
      <c r="CU52" s="85">
        <v>137.59688585622783</v>
      </c>
      <c r="CV52" s="85">
        <v>0</v>
      </c>
      <c r="CW52" s="85">
        <v>0.68719281672140742</v>
      </c>
      <c r="CX52" s="85">
        <v>0</v>
      </c>
      <c r="CY52" s="85">
        <v>0</v>
      </c>
      <c r="CZ52" s="85">
        <v>0</v>
      </c>
      <c r="DA52" s="85">
        <v>0</v>
      </c>
      <c r="DB52" s="85">
        <v>0</v>
      </c>
      <c r="DC52" s="85">
        <v>0</v>
      </c>
      <c r="DD52" s="85">
        <v>191.66879833304517</v>
      </c>
      <c r="DE52" s="85">
        <v>91.060187019705012</v>
      </c>
      <c r="DF52" s="85">
        <v>2267.7572386867996</v>
      </c>
      <c r="DG52" s="85">
        <v>0</v>
      </c>
      <c r="DH52" s="85">
        <v>0</v>
      </c>
      <c r="DI52" s="85">
        <v>-1.2423354494743521</v>
      </c>
      <c r="DJ52" s="85">
        <v>370.412053668814</v>
      </c>
      <c r="DK52" s="85">
        <v>0</v>
      </c>
      <c r="DL52" s="85">
        <v>2727.9871439258441</v>
      </c>
      <c r="DM52" s="85">
        <v>2919.6559422588894</v>
      </c>
      <c r="DN52" s="85">
        <v>0</v>
      </c>
      <c r="DO52" s="85">
        <v>2727.9871439258441</v>
      </c>
      <c r="DP52" s="85">
        <v>2919.6559422588894</v>
      </c>
      <c r="DQ52" s="85">
        <v>-2919.6559422588889</v>
      </c>
      <c r="DR52" s="85">
        <v>-191.66879833304483</v>
      </c>
      <c r="DS52" s="85">
        <v>0</v>
      </c>
      <c r="DU52" s="90">
        <f t="shared" si="4"/>
        <v>0.99999999999999989</v>
      </c>
      <c r="DV52" s="90">
        <f t="shared" si="1"/>
        <v>0</v>
      </c>
      <c r="DW52" s="90">
        <f t="shared" si="2"/>
        <v>7.0121751050958685E-3</v>
      </c>
      <c r="DX52" s="90">
        <f t="shared" si="3"/>
        <v>0</v>
      </c>
    </row>
    <row r="53" spans="1:128" ht="12.75" customHeight="1" x14ac:dyDescent="0.2">
      <c r="A53" s="87" t="s">
        <v>197</v>
      </c>
      <c r="B53" s="87" t="s">
        <v>1926</v>
      </c>
      <c r="C53" s="85">
        <v>0</v>
      </c>
      <c r="D53" s="85">
        <v>0</v>
      </c>
      <c r="E53" s="85">
        <v>0</v>
      </c>
      <c r="F53" s="85">
        <v>0</v>
      </c>
      <c r="G53" s="85">
        <v>0</v>
      </c>
      <c r="H53" s="85">
        <v>0</v>
      </c>
      <c r="I53" s="85">
        <v>0</v>
      </c>
      <c r="J53" s="85">
        <v>0</v>
      </c>
      <c r="K53" s="85">
        <v>0</v>
      </c>
      <c r="L53" s="85">
        <v>0</v>
      </c>
      <c r="M53" s="85">
        <v>0</v>
      </c>
      <c r="N53" s="85">
        <v>0</v>
      </c>
      <c r="O53" s="85">
        <v>0.16047851364897439</v>
      </c>
      <c r="P53" s="85">
        <v>0</v>
      </c>
      <c r="Q53" s="85">
        <v>0</v>
      </c>
      <c r="R53" s="85">
        <v>0</v>
      </c>
      <c r="S53" s="85">
        <v>8.4947570240279623E-3</v>
      </c>
      <c r="T53" s="85">
        <v>0</v>
      </c>
      <c r="U53" s="85">
        <v>7.9328156579925493E-2</v>
      </c>
      <c r="V53" s="85">
        <v>0</v>
      </c>
      <c r="W53" s="85">
        <v>1.779265702265304</v>
      </c>
      <c r="X53" s="85">
        <v>0</v>
      </c>
      <c r="Y53" s="85">
        <v>0.82042615507535122</v>
      </c>
      <c r="Z53" s="85">
        <v>0.27146205454167704</v>
      </c>
      <c r="AA53" s="85">
        <v>0</v>
      </c>
      <c r="AB53" s="85">
        <v>0</v>
      </c>
      <c r="AC53" s="85">
        <v>0.12567949349859636</v>
      </c>
      <c r="AD53" s="85">
        <v>0</v>
      </c>
      <c r="AE53" s="85">
        <v>0</v>
      </c>
      <c r="AF53" s="85">
        <v>0.28288393047013527</v>
      </c>
      <c r="AG53" s="85">
        <v>0</v>
      </c>
      <c r="AH53" s="85">
        <v>0</v>
      </c>
      <c r="AI53" s="85">
        <v>3.2725818673102564E-2</v>
      </c>
      <c r="AJ53" s="85">
        <v>0</v>
      </c>
      <c r="AK53" s="85">
        <v>3.2703940461965252E-2</v>
      </c>
      <c r="AL53" s="85">
        <v>0</v>
      </c>
      <c r="AM53" s="85">
        <v>0</v>
      </c>
      <c r="AN53" s="85">
        <v>0</v>
      </c>
      <c r="AO53" s="85">
        <v>0</v>
      </c>
      <c r="AP53" s="85">
        <v>0</v>
      </c>
      <c r="AQ53" s="85">
        <v>0</v>
      </c>
      <c r="AR53" s="85">
        <v>0.29558993947466661</v>
      </c>
      <c r="AS53" s="85">
        <v>5.2989468337981599E-2</v>
      </c>
      <c r="AT53" s="85">
        <v>4.775936990962605</v>
      </c>
      <c r="AU53" s="85">
        <v>0</v>
      </c>
      <c r="AV53" s="85">
        <v>0.10723196769556059</v>
      </c>
      <c r="AW53" s="85">
        <v>0</v>
      </c>
      <c r="AX53" s="85">
        <v>0</v>
      </c>
      <c r="AY53" s="85">
        <v>0</v>
      </c>
      <c r="AZ53" s="85">
        <v>0</v>
      </c>
      <c r="BA53" s="85">
        <v>0</v>
      </c>
      <c r="BB53" s="85">
        <v>9.075779303526911E-3</v>
      </c>
      <c r="BC53" s="85">
        <v>0</v>
      </c>
      <c r="BD53" s="85">
        <v>0</v>
      </c>
      <c r="BE53" s="85">
        <v>0</v>
      </c>
      <c r="BF53" s="85">
        <v>9.2717361725021298E-3</v>
      </c>
      <c r="BG53" s="85">
        <v>0.80958034827591219</v>
      </c>
      <c r="BH53" s="85">
        <v>0</v>
      </c>
      <c r="BI53" s="85">
        <v>1.6310615696275746E-2</v>
      </c>
      <c r="BJ53" s="85">
        <v>0</v>
      </c>
      <c r="BK53" s="85">
        <v>27.694997621054362</v>
      </c>
      <c r="BL53" s="85">
        <v>3.7278538813105864</v>
      </c>
      <c r="BM53" s="85">
        <v>35.199194233618755</v>
      </c>
      <c r="BN53" s="85">
        <v>22.446894606027165</v>
      </c>
      <c r="BO53" s="85">
        <v>0.25269310897069464</v>
      </c>
      <c r="BP53" s="85">
        <v>0</v>
      </c>
      <c r="BQ53" s="85">
        <v>5.3591331633511825E-2</v>
      </c>
      <c r="BR53" s="85">
        <v>6.6289783709881395E-2</v>
      </c>
      <c r="BS53" s="85">
        <v>15.516001911533783</v>
      </c>
      <c r="BT53" s="85">
        <v>13.909884034626911</v>
      </c>
      <c r="BU53" s="85">
        <v>8.8537179587792618</v>
      </c>
      <c r="BV53" s="85">
        <v>0.45510351243810987</v>
      </c>
      <c r="BW53" s="85">
        <v>1.398713813519274</v>
      </c>
      <c r="BX53" s="85">
        <v>0</v>
      </c>
      <c r="BY53" s="85">
        <v>0.28364945568931382</v>
      </c>
      <c r="BZ53" s="85">
        <v>1.3094773383943943</v>
      </c>
      <c r="CA53" s="85">
        <v>0</v>
      </c>
      <c r="CB53" s="85">
        <v>3.5181208785841598</v>
      </c>
      <c r="CC53" s="85">
        <v>0</v>
      </c>
      <c r="CD53" s="85">
        <v>4.2548401717255567E-2</v>
      </c>
      <c r="CE53" s="85">
        <v>3.0632481323490404E-2</v>
      </c>
      <c r="CF53" s="85">
        <v>0.12613965735825913</v>
      </c>
      <c r="CG53" s="85">
        <v>1.8625219099679361E-3</v>
      </c>
      <c r="CH53" s="85">
        <v>1.3578871469212939</v>
      </c>
      <c r="CI53" s="85">
        <v>2.7049593471587428</v>
      </c>
      <c r="CJ53" s="85">
        <v>0</v>
      </c>
      <c r="CK53" s="85">
        <v>1.1243708399602022</v>
      </c>
      <c r="CL53" s="85">
        <v>46.374834669570731</v>
      </c>
      <c r="CM53" s="85">
        <v>0.41994038640707709</v>
      </c>
      <c r="CN53" s="85">
        <v>1.1643093002965892</v>
      </c>
      <c r="CO53" s="85">
        <v>2.3483210846245042</v>
      </c>
      <c r="CP53" s="85">
        <v>0.51440169136927605</v>
      </c>
      <c r="CQ53" s="85">
        <v>4.5353993519946789E-2</v>
      </c>
      <c r="CR53" s="85">
        <v>0.34618340481630866</v>
      </c>
      <c r="CS53" s="85">
        <v>1.7479749266771694</v>
      </c>
      <c r="CT53" s="85">
        <v>1.0349109516727506</v>
      </c>
      <c r="CU53" s="85">
        <v>67.147662336558014</v>
      </c>
      <c r="CV53" s="85">
        <v>23.10566996395265</v>
      </c>
      <c r="CW53" s="85">
        <v>1.8821729449060296</v>
      </c>
      <c r="CX53" s="85">
        <v>4.0489574973100675</v>
      </c>
      <c r="CY53" s="85">
        <v>3.5024164638543839E-2</v>
      </c>
      <c r="CZ53" s="85">
        <v>5.08561910641405E-2</v>
      </c>
      <c r="DA53" s="85">
        <v>0.20745602790118489</v>
      </c>
      <c r="DB53" s="85">
        <v>0</v>
      </c>
      <c r="DC53" s="85">
        <v>0</v>
      </c>
      <c r="DD53" s="85">
        <v>300.21804876968241</v>
      </c>
      <c r="DE53" s="85">
        <v>192.07961403791742</v>
      </c>
      <c r="DF53" s="85">
        <v>3618.0573526921326</v>
      </c>
      <c r="DG53" s="85">
        <v>0</v>
      </c>
      <c r="DH53" s="85">
        <v>0</v>
      </c>
      <c r="DI53" s="85">
        <v>-508.95673839013887</v>
      </c>
      <c r="DJ53" s="85">
        <v>1973.8981963711653</v>
      </c>
      <c r="DK53" s="85">
        <v>0</v>
      </c>
      <c r="DL53" s="85">
        <v>5275.0784247110769</v>
      </c>
      <c r="DM53" s="85">
        <v>5575.2964734807592</v>
      </c>
      <c r="DN53" s="85">
        <v>0</v>
      </c>
      <c r="DO53" s="85">
        <v>5275.0784247110769</v>
      </c>
      <c r="DP53" s="85">
        <v>5575.2964734807592</v>
      </c>
      <c r="DQ53" s="85">
        <v>-5575.2964734807583</v>
      </c>
      <c r="DR53" s="85">
        <v>-300.21804876968145</v>
      </c>
      <c r="DS53" s="85">
        <v>0</v>
      </c>
      <c r="DU53" s="90">
        <f t="shared" si="4"/>
        <v>0.99999999999999989</v>
      </c>
      <c r="DV53" s="90">
        <f t="shared" si="1"/>
        <v>0</v>
      </c>
      <c r="DW53" s="90">
        <f t="shared" si="2"/>
        <v>1.1187463659932232E-2</v>
      </c>
      <c r="DX53" s="90">
        <f t="shared" si="3"/>
        <v>0</v>
      </c>
    </row>
    <row r="54" spans="1:128" ht="12.75" customHeight="1" x14ac:dyDescent="0.2">
      <c r="A54" s="87" t="s">
        <v>199</v>
      </c>
      <c r="B54" s="87" t="s">
        <v>1927</v>
      </c>
      <c r="C54" s="85">
        <v>0</v>
      </c>
      <c r="D54" s="85">
        <v>0</v>
      </c>
      <c r="E54" s="85">
        <v>0</v>
      </c>
      <c r="F54" s="85">
        <v>0</v>
      </c>
      <c r="G54" s="85">
        <v>0</v>
      </c>
      <c r="H54" s="85">
        <v>0</v>
      </c>
      <c r="I54" s="85">
        <v>0</v>
      </c>
      <c r="J54" s="85">
        <v>0</v>
      </c>
      <c r="K54" s="85">
        <v>0</v>
      </c>
      <c r="L54" s="85">
        <v>0</v>
      </c>
      <c r="M54" s="85">
        <v>0</v>
      </c>
      <c r="N54" s="85">
        <v>0</v>
      </c>
      <c r="O54" s="85">
        <v>0</v>
      </c>
      <c r="P54" s="85">
        <v>0</v>
      </c>
      <c r="Q54" s="85">
        <v>0</v>
      </c>
      <c r="R54" s="85">
        <v>0</v>
      </c>
      <c r="S54" s="85">
        <v>0</v>
      </c>
      <c r="T54" s="85">
        <v>0</v>
      </c>
      <c r="U54" s="85">
        <v>0</v>
      </c>
      <c r="V54" s="85">
        <v>0</v>
      </c>
      <c r="W54" s="85">
        <v>0</v>
      </c>
      <c r="X54" s="85">
        <v>0</v>
      </c>
      <c r="Y54" s="85">
        <v>0</v>
      </c>
      <c r="Z54" s="85">
        <v>0</v>
      </c>
      <c r="AA54" s="85">
        <v>0</v>
      </c>
      <c r="AB54" s="85">
        <v>0</v>
      </c>
      <c r="AC54" s="85">
        <v>0</v>
      </c>
      <c r="AD54" s="85">
        <v>0</v>
      </c>
      <c r="AE54" s="85">
        <v>0</v>
      </c>
      <c r="AF54" s="85">
        <v>0</v>
      </c>
      <c r="AG54" s="85">
        <v>0</v>
      </c>
      <c r="AH54" s="85">
        <v>0</v>
      </c>
      <c r="AI54" s="85">
        <v>0</v>
      </c>
      <c r="AJ54" s="85">
        <v>0</v>
      </c>
      <c r="AK54" s="85">
        <v>0</v>
      </c>
      <c r="AL54" s="85">
        <v>0</v>
      </c>
      <c r="AM54" s="85">
        <v>0</v>
      </c>
      <c r="AN54" s="85">
        <v>0</v>
      </c>
      <c r="AO54" s="85">
        <v>0</v>
      </c>
      <c r="AP54" s="85">
        <v>0</v>
      </c>
      <c r="AQ54" s="85">
        <v>0</v>
      </c>
      <c r="AR54" s="85">
        <v>0</v>
      </c>
      <c r="AS54" s="85">
        <v>0</v>
      </c>
      <c r="AT54" s="85">
        <v>1.4429708817903404</v>
      </c>
      <c r="AU54" s="85">
        <v>0</v>
      </c>
      <c r="AV54" s="85">
        <v>0</v>
      </c>
      <c r="AW54" s="85">
        <v>0</v>
      </c>
      <c r="AX54" s="85">
        <v>0</v>
      </c>
      <c r="AY54" s="85">
        <v>0</v>
      </c>
      <c r="AZ54" s="85">
        <v>0</v>
      </c>
      <c r="BA54" s="85">
        <v>0</v>
      </c>
      <c r="BB54" s="85">
        <v>0</v>
      </c>
      <c r="BC54" s="85">
        <v>0</v>
      </c>
      <c r="BD54" s="85">
        <v>0</v>
      </c>
      <c r="BE54" s="85">
        <v>0</v>
      </c>
      <c r="BF54" s="85">
        <v>0</v>
      </c>
      <c r="BG54" s="85">
        <v>0</v>
      </c>
      <c r="BH54" s="85">
        <v>0</v>
      </c>
      <c r="BI54" s="85">
        <v>0</v>
      </c>
      <c r="BJ54" s="85">
        <v>0</v>
      </c>
      <c r="BK54" s="85">
        <v>0</v>
      </c>
      <c r="BL54" s="85">
        <v>0</v>
      </c>
      <c r="BM54" s="85">
        <v>0</v>
      </c>
      <c r="BN54" s="85">
        <v>0</v>
      </c>
      <c r="BO54" s="85">
        <v>0</v>
      </c>
      <c r="BP54" s="85">
        <v>0</v>
      </c>
      <c r="BQ54" s="85">
        <v>0</v>
      </c>
      <c r="BR54" s="85">
        <v>0</v>
      </c>
      <c r="BS54" s="85">
        <v>0</v>
      </c>
      <c r="BT54" s="85">
        <v>0</v>
      </c>
      <c r="BU54" s="85">
        <v>0</v>
      </c>
      <c r="BV54" s="85">
        <v>0</v>
      </c>
      <c r="BW54" s="85">
        <v>0</v>
      </c>
      <c r="BX54" s="85">
        <v>0</v>
      </c>
      <c r="BY54" s="85">
        <v>0</v>
      </c>
      <c r="BZ54" s="85">
        <v>0</v>
      </c>
      <c r="CA54" s="85">
        <v>0</v>
      </c>
      <c r="CB54" s="85">
        <v>0</v>
      </c>
      <c r="CC54" s="85">
        <v>0</v>
      </c>
      <c r="CD54" s="85">
        <v>0</v>
      </c>
      <c r="CE54" s="85">
        <v>0</v>
      </c>
      <c r="CF54" s="85">
        <v>0</v>
      </c>
      <c r="CG54" s="85">
        <v>0</v>
      </c>
      <c r="CH54" s="85">
        <v>0</v>
      </c>
      <c r="CI54" s="85">
        <v>0</v>
      </c>
      <c r="CJ54" s="85">
        <v>0</v>
      </c>
      <c r="CK54" s="85">
        <v>0</v>
      </c>
      <c r="CL54" s="85">
        <v>0</v>
      </c>
      <c r="CM54" s="85">
        <v>0</v>
      </c>
      <c r="CN54" s="85">
        <v>0</v>
      </c>
      <c r="CO54" s="85">
        <v>0</v>
      </c>
      <c r="CP54" s="85">
        <v>0</v>
      </c>
      <c r="CQ54" s="85">
        <v>0</v>
      </c>
      <c r="CR54" s="85">
        <v>0</v>
      </c>
      <c r="CS54" s="85">
        <v>0</v>
      </c>
      <c r="CT54" s="85">
        <v>0</v>
      </c>
      <c r="CU54" s="85">
        <v>26.053032883069164</v>
      </c>
      <c r="CV54" s="85">
        <v>0</v>
      </c>
      <c r="CW54" s="85">
        <v>0</v>
      </c>
      <c r="CX54" s="85">
        <v>0</v>
      </c>
      <c r="CY54" s="85">
        <v>0</v>
      </c>
      <c r="CZ54" s="85">
        <v>0</v>
      </c>
      <c r="DA54" s="85">
        <v>0</v>
      </c>
      <c r="DB54" s="85">
        <v>0</v>
      </c>
      <c r="DC54" s="85">
        <v>0</v>
      </c>
      <c r="DD54" s="85">
        <v>27.496003764859505</v>
      </c>
      <c r="DE54" s="85">
        <v>0</v>
      </c>
      <c r="DF54" s="85">
        <v>551.57977715901836</v>
      </c>
      <c r="DG54" s="85">
        <v>0</v>
      </c>
      <c r="DH54" s="85">
        <v>0</v>
      </c>
      <c r="DI54" s="85">
        <v>-192.85949444495358</v>
      </c>
      <c r="DJ54" s="85">
        <v>2568.9486548541204</v>
      </c>
      <c r="DK54" s="85">
        <v>0</v>
      </c>
      <c r="DL54" s="85">
        <v>2927.6689375681854</v>
      </c>
      <c r="DM54" s="85">
        <v>2955.1649413330447</v>
      </c>
      <c r="DN54" s="85">
        <v>0</v>
      </c>
      <c r="DO54" s="85">
        <v>2927.6689375681854</v>
      </c>
      <c r="DP54" s="85">
        <v>2955.1649413330447</v>
      </c>
      <c r="DQ54" s="85">
        <v>-2955.1649413330447</v>
      </c>
      <c r="DR54" s="85">
        <v>-27.496003764859324</v>
      </c>
      <c r="DS54" s="85">
        <v>0</v>
      </c>
      <c r="DU54" s="90">
        <f t="shared" si="4"/>
        <v>1</v>
      </c>
      <c r="DV54" s="90">
        <f t="shared" si="1"/>
        <v>0</v>
      </c>
      <c r="DW54" s="90">
        <f t="shared" si="2"/>
        <v>1.7055502749088454E-3</v>
      </c>
      <c r="DX54" s="90">
        <f t="shared" si="3"/>
        <v>0</v>
      </c>
    </row>
    <row r="55" spans="1:128" ht="12.75" customHeight="1" x14ac:dyDescent="0.2">
      <c r="A55" s="87" t="s">
        <v>201</v>
      </c>
      <c r="B55" s="87" t="s">
        <v>1928</v>
      </c>
      <c r="C55" s="85">
        <v>0</v>
      </c>
      <c r="D55" s="85">
        <v>0</v>
      </c>
      <c r="E55" s="85">
        <v>0</v>
      </c>
      <c r="F55" s="85">
        <v>0</v>
      </c>
      <c r="G55" s="85">
        <v>0</v>
      </c>
      <c r="H55" s="85">
        <v>0</v>
      </c>
      <c r="I55" s="85">
        <v>0</v>
      </c>
      <c r="J55" s="85">
        <v>0</v>
      </c>
      <c r="K55" s="85">
        <v>0</v>
      </c>
      <c r="L55" s="85">
        <v>0</v>
      </c>
      <c r="M55" s="85">
        <v>0</v>
      </c>
      <c r="N55" s="85">
        <v>0</v>
      </c>
      <c r="O55" s="85">
        <v>0</v>
      </c>
      <c r="P55" s="85">
        <v>0</v>
      </c>
      <c r="Q55" s="85">
        <v>0</v>
      </c>
      <c r="R55" s="85">
        <v>0</v>
      </c>
      <c r="S55" s="85">
        <v>0</v>
      </c>
      <c r="T55" s="85">
        <v>0</v>
      </c>
      <c r="U55" s="85">
        <v>0.92203874307176581</v>
      </c>
      <c r="V55" s="85">
        <v>0</v>
      </c>
      <c r="W55" s="85">
        <v>0.27159586448649042</v>
      </c>
      <c r="X55" s="85">
        <v>8.7731239774024042E-2</v>
      </c>
      <c r="Y55" s="85">
        <v>0.3233054642491428</v>
      </c>
      <c r="Z55" s="85">
        <v>4.1744267530190643E-2</v>
      </c>
      <c r="AA55" s="85">
        <v>0</v>
      </c>
      <c r="AB55" s="85">
        <v>0</v>
      </c>
      <c r="AC55" s="85">
        <v>1.3444639152376996E-2</v>
      </c>
      <c r="AD55" s="85">
        <v>0</v>
      </c>
      <c r="AE55" s="85">
        <v>0</v>
      </c>
      <c r="AF55" s="85">
        <v>0</v>
      </c>
      <c r="AG55" s="85">
        <v>0</v>
      </c>
      <c r="AH55" s="85">
        <v>0</v>
      </c>
      <c r="AI55" s="85">
        <v>0</v>
      </c>
      <c r="AJ55" s="85">
        <v>0</v>
      </c>
      <c r="AK55" s="85">
        <v>0</v>
      </c>
      <c r="AL55" s="85">
        <v>0</v>
      </c>
      <c r="AM55" s="85">
        <v>0</v>
      </c>
      <c r="AN55" s="85">
        <v>0</v>
      </c>
      <c r="AO55" s="85">
        <v>0</v>
      </c>
      <c r="AP55" s="85">
        <v>0</v>
      </c>
      <c r="AQ55" s="85">
        <v>0</v>
      </c>
      <c r="AR55" s="85">
        <v>0</v>
      </c>
      <c r="AS55" s="85">
        <v>15.591805365168419</v>
      </c>
      <c r="AT55" s="85">
        <v>31.44061861627435</v>
      </c>
      <c r="AU55" s="85">
        <v>0</v>
      </c>
      <c r="AV55" s="85">
        <v>39.044482686044446</v>
      </c>
      <c r="AW55" s="85">
        <v>528.63558706137053</v>
      </c>
      <c r="AX55" s="85">
        <v>0</v>
      </c>
      <c r="AY55" s="85">
        <v>0</v>
      </c>
      <c r="AZ55" s="85">
        <v>0</v>
      </c>
      <c r="BA55" s="85">
        <v>0</v>
      </c>
      <c r="BB55" s="85">
        <v>17.03121661024851</v>
      </c>
      <c r="BC55" s="85">
        <v>0</v>
      </c>
      <c r="BD55" s="85">
        <v>0</v>
      </c>
      <c r="BE55" s="85">
        <v>0</v>
      </c>
      <c r="BF55" s="85">
        <v>1.0852540091632016E-3</v>
      </c>
      <c r="BG55" s="85">
        <v>0.13863985977941889</v>
      </c>
      <c r="BH55" s="85">
        <v>28.087310272927919</v>
      </c>
      <c r="BI55" s="85">
        <v>4.1288868570710985E-2</v>
      </c>
      <c r="BJ55" s="85">
        <v>0</v>
      </c>
      <c r="BK55" s="85">
        <v>6.1879643037480303</v>
      </c>
      <c r="BL55" s="85">
        <v>0</v>
      </c>
      <c r="BM55" s="85">
        <v>0</v>
      </c>
      <c r="BN55" s="85">
        <v>0</v>
      </c>
      <c r="BO55" s="85">
        <v>4.0606117050989453E-2</v>
      </c>
      <c r="BP55" s="85">
        <v>0</v>
      </c>
      <c r="BQ55" s="85">
        <v>4.9116890972776113E-2</v>
      </c>
      <c r="BR55" s="85">
        <v>0</v>
      </c>
      <c r="BS55" s="85">
        <v>0.26268892073086841</v>
      </c>
      <c r="BT55" s="85">
        <v>0.99204233745468007</v>
      </c>
      <c r="BU55" s="85">
        <v>1.0662697355033761</v>
      </c>
      <c r="BV55" s="85">
        <v>0</v>
      </c>
      <c r="BW55" s="85">
        <v>0</v>
      </c>
      <c r="BX55" s="85">
        <v>0</v>
      </c>
      <c r="BY55" s="85">
        <v>0</v>
      </c>
      <c r="BZ55" s="85">
        <v>0</v>
      </c>
      <c r="CA55" s="85">
        <v>0</v>
      </c>
      <c r="CB55" s="85">
        <v>0</v>
      </c>
      <c r="CC55" s="85">
        <v>0</v>
      </c>
      <c r="CD55" s="85">
        <v>0</v>
      </c>
      <c r="CE55" s="85">
        <v>0</v>
      </c>
      <c r="CF55" s="85">
        <v>1.9408489343426042E-2</v>
      </c>
      <c r="CG55" s="85">
        <v>1.1542751257186532</v>
      </c>
      <c r="CH55" s="85">
        <v>5.9598256288374793</v>
      </c>
      <c r="CI55" s="85">
        <v>2.2047352245364529</v>
      </c>
      <c r="CJ55" s="85">
        <v>1.6711440577291185E-2</v>
      </c>
      <c r="CK55" s="85">
        <v>5.5779727600331501</v>
      </c>
      <c r="CL55" s="85">
        <v>37.537468438498458</v>
      </c>
      <c r="CM55" s="85">
        <v>0.2151719998778448</v>
      </c>
      <c r="CN55" s="85">
        <v>9.5512989927525194</v>
      </c>
      <c r="CO55" s="85">
        <v>5.5430883203223397E-2</v>
      </c>
      <c r="CP55" s="85">
        <v>0</v>
      </c>
      <c r="CQ55" s="85">
        <v>0</v>
      </c>
      <c r="CR55" s="85">
        <v>0</v>
      </c>
      <c r="CS55" s="85">
        <v>0</v>
      </c>
      <c r="CT55" s="85">
        <v>0</v>
      </c>
      <c r="CU55" s="85">
        <v>1248.2455585227917</v>
      </c>
      <c r="CV55" s="85">
        <v>1.3232316258285737</v>
      </c>
      <c r="CW55" s="85">
        <v>0</v>
      </c>
      <c r="CX55" s="85">
        <v>0</v>
      </c>
      <c r="CY55" s="85">
        <v>0</v>
      </c>
      <c r="CZ55" s="85">
        <v>0</v>
      </c>
      <c r="DA55" s="85">
        <v>0</v>
      </c>
      <c r="DB55" s="85">
        <v>51.738533810577124</v>
      </c>
      <c r="DC55" s="85">
        <v>0</v>
      </c>
      <c r="DD55" s="85">
        <v>2033.870206060694</v>
      </c>
      <c r="DE55" s="85">
        <v>2.3109219728586554</v>
      </c>
      <c r="DF55" s="85">
        <v>179.13770597091931</v>
      </c>
      <c r="DG55" s="85">
        <v>0</v>
      </c>
      <c r="DH55" s="85">
        <v>0</v>
      </c>
      <c r="DI55" s="85">
        <v>0</v>
      </c>
      <c r="DJ55" s="85">
        <v>0</v>
      </c>
      <c r="DK55" s="85">
        <v>0</v>
      </c>
      <c r="DL55" s="85">
        <v>181.44862794377798</v>
      </c>
      <c r="DM55" s="85">
        <v>2215.3188340044721</v>
      </c>
      <c r="DN55" s="85">
        <v>229.05077922591374</v>
      </c>
      <c r="DO55" s="85">
        <v>410.49940716969172</v>
      </c>
      <c r="DP55" s="85">
        <v>2444.3696132303858</v>
      </c>
      <c r="DQ55" s="85">
        <v>-2214.4474329368859</v>
      </c>
      <c r="DR55" s="85">
        <v>-1803.9480257671942</v>
      </c>
      <c r="DS55" s="85">
        <v>229.92218029349991</v>
      </c>
      <c r="DU55" s="90">
        <f t="shared" si="4"/>
        <v>0.99960664756051787</v>
      </c>
      <c r="DV55" s="90">
        <f t="shared" si="1"/>
        <v>3.9335243948213083E-4</v>
      </c>
      <c r="DW55" s="90">
        <f t="shared" si="2"/>
        <v>5.5391509318725206E-4</v>
      </c>
      <c r="DX55" s="90">
        <f t="shared" si="3"/>
        <v>0.72210176233905987</v>
      </c>
    </row>
    <row r="56" spans="1:128" ht="12.75" customHeight="1" x14ac:dyDescent="0.2">
      <c r="A56" s="87" t="s">
        <v>203</v>
      </c>
      <c r="B56" s="87" t="s">
        <v>1929</v>
      </c>
      <c r="C56" s="85">
        <v>0</v>
      </c>
      <c r="D56" s="85">
        <v>0</v>
      </c>
      <c r="E56" s="85">
        <v>0</v>
      </c>
      <c r="F56" s="85">
        <v>0</v>
      </c>
      <c r="G56" s="85">
        <v>0</v>
      </c>
      <c r="H56" s="85">
        <v>0</v>
      </c>
      <c r="I56" s="85">
        <v>0</v>
      </c>
      <c r="J56" s="85">
        <v>0</v>
      </c>
      <c r="K56" s="85">
        <v>0</v>
      </c>
      <c r="L56" s="85">
        <v>0</v>
      </c>
      <c r="M56" s="85">
        <v>0</v>
      </c>
      <c r="N56" s="85">
        <v>0</v>
      </c>
      <c r="O56" s="85">
        <v>0</v>
      </c>
      <c r="P56" s="85">
        <v>0</v>
      </c>
      <c r="Q56" s="85">
        <v>0</v>
      </c>
      <c r="R56" s="85">
        <v>0</v>
      </c>
      <c r="S56" s="85">
        <v>0</v>
      </c>
      <c r="T56" s="85">
        <v>0</v>
      </c>
      <c r="U56" s="85">
        <v>0</v>
      </c>
      <c r="V56" s="85">
        <v>0</v>
      </c>
      <c r="W56" s="85">
        <v>0</v>
      </c>
      <c r="X56" s="85">
        <v>0</v>
      </c>
      <c r="Y56" s="85">
        <v>0</v>
      </c>
      <c r="Z56" s="85">
        <v>0</v>
      </c>
      <c r="AA56" s="85">
        <v>0</v>
      </c>
      <c r="AB56" s="85">
        <v>0</v>
      </c>
      <c r="AC56" s="85">
        <v>0</v>
      </c>
      <c r="AD56" s="85">
        <v>0</v>
      </c>
      <c r="AE56" s="85">
        <v>0</v>
      </c>
      <c r="AF56" s="85">
        <v>0</v>
      </c>
      <c r="AG56" s="85">
        <v>0</v>
      </c>
      <c r="AH56" s="85">
        <v>0</v>
      </c>
      <c r="AI56" s="85">
        <v>0</v>
      </c>
      <c r="AJ56" s="85">
        <v>0</v>
      </c>
      <c r="AK56" s="85">
        <v>0</v>
      </c>
      <c r="AL56" s="85">
        <v>0</v>
      </c>
      <c r="AM56" s="85">
        <v>0</v>
      </c>
      <c r="AN56" s="85">
        <v>0</v>
      </c>
      <c r="AO56" s="85">
        <v>0</v>
      </c>
      <c r="AP56" s="85">
        <v>0</v>
      </c>
      <c r="AQ56" s="85">
        <v>0</v>
      </c>
      <c r="AR56" s="85">
        <v>0</v>
      </c>
      <c r="AS56" s="85">
        <v>0</v>
      </c>
      <c r="AT56" s="85">
        <v>0</v>
      </c>
      <c r="AU56" s="85">
        <v>0</v>
      </c>
      <c r="AV56" s="85">
        <v>0</v>
      </c>
      <c r="AW56" s="85">
        <v>0</v>
      </c>
      <c r="AX56" s="85">
        <v>0</v>
      </c>
      <c r="AY56" s="85">
        <v>0</v>
      </c>
      <c r="AZ56" s="85">
        <v>0</v>
      </c>
      <c r="BA56" s="85">
        <v>0</v>
      </c>
      <c r="BB56" s="85">
        <v>0</v>
      </c>
      <c r="BC56" s="85">
        <v>0</v>
      </c>
      <c r="BD56" s="85">
        <v>0</v>
      </c>
      <c r="BE56" s="85">
        <v>0</v>
      </c>
      <c r="BF56" s="85">
        <v>0</v>
      </c>
      <c r="BG56" s="85">
        <v>0</v>
      </c>
      <c r="BH56" s="85">
        <v>0</v>
      </c>
      <c r="BI56" s="85">
        <v>0</v>
      </c>
      <c r="BJ56" s="85">
        <v>0</v>
      </c>
      <c r="BK56" s="85">
        <v>0</v>
      </c>
      <c r="BL56" s="85">
        <v>0</v>
      </c>
      <c r="BM56" s="85">
        <v>0</v>
      </c>
      <c r="BN56" s="85">
        <v>0</v>
      </c>
      <c r="BO56" s="85">
        <v>0</v>
      </c>
      <c r="BP56" s="85">
        <v>0</v>
      </c>
      <c r="BQ56" s="85">
        <v>0</v>
      </c>
      <c r="BR56" s="85">
        <v>0</v>
      </c>
      <c r="BS56" s="85">
        <v>0</v>
      </c>
      <c r="BT56" s="85">
        <v>0</v>
      </c>
      <c r="BU56" s="85">
        <v>0</v>
      </c>
      <c r="BV56" s="85">
        <v>0</v>
      </c>
      <c r="BW56" s="85">
        <v>0</v>
      </c>
      <c r="BX56" s="85">
        <v>0</v>
      </c>
      <c r="BY56" s="85">
        <v>0</v>
      </c>
      <c r="BZ56" s="85">
        <v>0</v>
      </c>
      <c r="CA56" s="85">
        <v>0</v>
      </c>
      <c r="CB56" s="85">
        <v>0</v>
      </c>
      <c r="CC56" s="85">
        <v>0</v>
      </c>
      <c r="CD56" s="85">
        <v>0</v>
      </c>
      <c r="CE56" s="85">
        <v>0</v>
      </c>
      <c r="CF56" s="85">
        <v>0</v>
      </c>
      <c r="CG56" s="85">
        <v>0</v>
      </c>
      <c r="CH56" s="85">
        <v>0</v>
      </c>
      <c r="CI56" s="85">
        <v>0</v>
      </c>
      <c r="CJ56" s="85">
        <v>0</v>
      </c>
      <c r="CK56" s="85">
        <v>0</v>
      </c>
      <c r="CL56" s="85">
        <v>0</v>
      </c>
      <c r="CM56" s="85">
        <v>0</v>
      </c>
      <c r="CN56" s="85">
        <v>0</v>
      </c>
      <c r="CO56" s="85">
        <v>0</v>
      </c>
      <c r="CP56" s="85">
        <v>0</v>
      </c>
      <c r="CQ56" s="85">
        <v>0</v>
      </c>
      <c r="CR56" s="85">
        <v>0</v>
      </c>
      <c r="CS56" s="85">
        <v>0</v>
      </c>
      <c r="CT56" s="85">
        <v>0</v>
      </c>
      <c r="CU56" s="85">
        <v>0</v>
      </c>
      <c r="CV56" s="85">
        <v>0</v>
      </c>
      <c r="CW56" s="85">
        <v>0</v>
      </c>
      <c r="CX56" s="85">
        <v>0</v>
      </c>
      <c r="CY56" s="85">
        <v>0</v>
      </c>
      <c r="CZ56" s="85">
        <v>0</v>
      </c>
      <c r="DA56" s="85">
        <v>0</v>
      </c>
      <c r="DB56" s="85">
        <v>0</v>
      </c>
      <c r="DC56" s="85">
        <v>0</v>
      </c>
      <c r="DD56" s="85">
        <v>0</v>
      </c>
      <c r="DE56" s="85">
        <v>0</v>
      </c>
      <c r="DF56" s="85">
        <v>4582.7484183066117</v>
      </c>
      <c r="DG56" s="85">
        <v>0</v>
      </c>
      <c r="DH56" s="85">
        <v>0</v>
      </c>
      <c r="DI56" s="85">
        <v>-16.650265708121783</v>
      </c>
      <c r="DJ56" s="85">
        <v>1985.3648998870688</v>
      </c>
      <c r="DK56" s="85">
        <v>0</v>
      </c>
      <c r="DL56" s="85">
        <v>6551.4630524855584</v>
      </c>
      <c r="DM56" s="85">
        <v>6551.4630524855584</v>
      </c>
      <c r="DN56" s="85">
        <v>0</v>
      </c>
      <c r="DO56" s="85">
        <v>6551.4630524855584</v>
      </c>
      <c r="DP56" s="85">
        <v>6551.4630524855584</v>
      </c>
      <c r="DQ56" s="85">
        <v>-6551.4630524855584</v>
      </c>
      <c r="DR56" s="85">
        <v>0</v>
      </c>
      <c r="DS56" s="85">
        <v>0</v>
      </c>
      <c r="DU56" s="90">
        <f t="shared" si="4"/>
        <v>1</v>
      </c>
      <c r="DV56" s="90">
        <f t="shared" si="1"/>
        <v>0</v>
      </c>
      <c r="DW56" s="90">
        <f t="shared" si="2"/>
        <v>1.4170403173478863E-2</v>
      </c>
      <c r="DX56" s="90">
        <f t="shared" si="3"/>
        <v>0</v>
      </c>
    </row>
    <row r="57" spans="1:128" ht="12.75" customHeight="1" x14ac:dyDescent="0.2">
      <c r="A57" s="87" t="s">
        <v>205</v>
      </c>
      <c r="B57" s="87" t="s">
        <v>1930</v>
      </c>
      <c r="C57" s="85">
        <v>0</v>
      </c>
      <c r="D57" s="85">
        <v>0</v>
      </c>
      <c r="E57" s="85">
        <v>0</v>
      </c>
      <c r="F57" s="85">
        <v>0</v>
      </c>
      <c r="G57" s="85">
        <v>0</v>
      </c>
      <c r="H57" s="85">
        <v>0</v>
      </c>
      <c r="I57" s="85">
        <v>0</v>
      </c>
      <c r="J57" s="85">
        <v>0</v>
      </c>
      <c r="K57" s="85">
        <v>0</v>
      </c>
      <c r="L57" s="85">
        <v>0</v>
      </c>
      <c r="M57" s="85">
        <v>0</v>
      </c>
      <c r="N57" s="85">
        <v>0</v>
      </c>
      <c r="O57" s="85">
        <v>0</v>
      </c>
      <c r="P57" s="85">
        <v>0</v>
      </c>
      <c r="Q57" s="85">
        <v>0</v>
      </c>
      <c r="R57" s="85">
        <v>0</v>
      </c>
      <c r="S57" s="85">
        <v>0</v>
      </c>
      <c r="T57" s="85">
        <v>0</v>
      </c>
      <c r="U57" s="85">
        <v>0</v>
      </c>
      <c r="V57" s="85">
        <v>0</v>
      </c>
      <c r="W57" s="85">
        <v>0</v>
      </c>
      <c r="X57" s="85">
        <v>0</v>
      </c>
      <c r="Y57" s="85">
        <v>0</v>
      </c>
      <c r="Z57" s="85">
        <v>0</v>
      </c>
      <c r="AA57" s="85">
        <v>0</v>
      </c>
      <c r="AB57" s="85">
        <v>0</v>
      </c>
      <c r="AC57" s="85">
        <v>0</v>
      </c>
      <c r="AD57" s="85">
        <v>0</v>
      </c>
      <c r="AE57" s="85">
        <v>0</v>
      </c>
      <c r="AF57" s="85">
        <v>0</v>
      </c>
      <c r="AG57" s="85">
        <v>0</v>
      </c>
      <c r="AH57" s="85">
        <v>0</v>
      </c>
      <c r="AI57" s="85">
        <v>0</v>
      </c>
      <c r="AJ57" s="85">
        <v>0</v>
      </c>
      <c r="AK57" s="85">
        <v>0</v>
      </c>
      <c r="AL57" s="85">
        <v>0</v>
      </c>
      <c r="AM57" s="85">
        <v>0</v>
      </c>
      <c r="AN57" s="85">
        <v>0</v>
      </c>
      <c r="AO57" s="85">
        <v>0</v>
      </c>
      <c r="AP57" s="85">
        <v>0</v>
      </c>
      <c r="AQ57" s="85">
        <v>0</v>
      </c>
      <c r="AR57" s="85">
        <v>0</v>
      </c>
      <c r="AS57" s="85">
        <v>0</v>
      </c>
      <c r="AT57" s="85">
        <v>0</v>
      </c>
      <c r="AU57" s="85">
        <v>0</v>
      </c>
      <c r="AV57" s="85">
        <v>0</v>
      </c>
      <c r="AW57" s="85">
        <v>0</v>
      </c>
      <c r="AX57" s="85">
        <v>0</v>
      </c>
      <c r="AY57" s="85">
        <v>0</v>
      </c>
      <c r="AZ57" s="85">
        <v>0</v>
      </c>
      <c r="BA57" s="85">
        <v>0</v>
      </c>
      <c r="BB57" s="85">
        <v>0</v>
      </c>
      <c r="BC57" s="85">
        <v>0</v>
      </c>
      <c r="BD57" s="85">
        <v>0</v>
      </c>
      <c r="BE57" s="85">
        <v>0</v>
      </c>
      <c r="BF57" s="85">
        <v>0</v>
      </c>
      <c r="BG57" s="85">
        <v>0</v>
      </c>
      <c r="BH57" s="85">
        <v>0</v>
      </c>
      <c r="BI57" s="85">
        <v>0</v>
      </c>
      <c r="BJ57" s="85">
        <v>0</v>
      </c>
      <c r="BK57" s="85">
        <v>0</v>
      </c>
      <c r="BL57" s="85">
        <v>0</v>
      </c>
      <c r="BM57" s="85">
        <v>0</v>
      </c>
      <c r="BN57" s="85">
        <v>0</v>
      </c>
      <c r="BO57" s="85">
        <v>0</v>
      </c>
      <c r="BP57" s="85">
        <v>0</v>
      </c>
      <c r="BQ57" s="85">
        <v>0</v>
      </c>
      <c r="BR57" s="85">
        <v>0</v>
      </c>
      <c r="BS57" s="85">
        <v>0</v>
      </c>
      <c r="BT57" s="85">
        <v>0</v>
      </c>
      <c r="BU57" s="85">
        <v>0</v>
      </c>
      <c r="BV57" s="85">
        <v>0</v>
      </c>
      <c r="BW57" s="85">
        <v>0</v>
      </c>
      <c r="BX57" s="85">
        <v>0</v>
      </c>
      <c r="BY57" s="85">
        <v>0</v>
      </c>
      <c r="BZ57" s="85">
        <v>0</v>
      </c>
      <c r="CA57" s="85">
        <v>0</v>
      </c>
      <c r="CB57" s="85">
        <v>0</v>
      </c>
      <c r="CC57" s="85">
        <v>0</v>
      </c>
      <c r="CD57" s="85">
        <v>0</v>
      </c>
      <c r="CE57" s="85">
        <v>0</v>
      </c>
      <c r="CF57" s="85">
        <v>0</v>
      </c>
      <c r="CG57" s="85">
        <v>0</v>
      </c>
      <c r="CH57" s="85">
        <v>0</v>
      </c>
      <c r="CI57" s="85">
        <v>0</v>
      </c>
      <c r="CJ57" s="85">
        <v>0</v>
      </c>
      <c r="CK57" s="85">
        <v>0</v>
      </c>
      <c r="CL57" s="85">
        <v>8.0834815909242312</v>
      </c>
      <c r="CM57" s="85">
        <v>0</v>
      </c>
      <c r="CN57" s="85">
        <v>0</v>
      </c>
      <c r="CO57" s="85">
        <v>0</v>
      </c>
      <c r="CP57" s="85">
        <v>0</v>
      </c>
      <c r="CQ57" s="85">
        <v>0</v>
      </c>
      <c r="CR57" s="85">
        <v>0</v>
      </c>
      <c r="CS57" s="85">
        <v>0</v>
      </c>
      <c r="CT57" s="85">
        <v>0</v>
      </c>
      <c r="CU57" s="85">
        <v>0</v>
      </c>
      <c r="CV57" s="85">
        <v>0</v>
      </c>
      <c r="CW57" s="85">
        <v>0</v>
      </c>
      <c r="CX57" s="85">
        <v>0</v>
      </c>
      <c r="CY57" s="85">
        <v>0</v>
      </c>
      <c r="CZ57" s="85">
        <v>0</v>
      </c>
      <c r="DA57" s="85">
        <v>0</v>
      </c>
      <c r="DB57" s="85">
        <v>0</v>
      </c>
      <c r="DC57" s="85">
        <v>0</v>
      </c>
      <c r="DD57" s="85">
        <v>8.0834815909242312</v>
      </c>
      <c r="DE57" s="85">
        <v>0</v>
      </c>
      <c r="DF57" s="85">
        <v>368.80538485364912</v>
      </c>
      <c r="DG57" s="85">
        <v>0</v>
      </c>
      <c r="DH57" s="85">
        <v>0</v>
      </c>
      <c r="DI57" s="85">
        <v>-12.217442188404979</v>
      </c>
      <c r="DJ57" s="85">
        <v>2803.5504109323506</v>
      </c>
      <c r="DK57" s="85">
        <v>0</v>
      </c>
      <c r="DL57" s="85">
        <v>3160.1383535975947</v>
      </c>
      <c r="DM57" s="85">
        <v>3168.221835188519</v>
      </c>
      <c r="DN57" s="85">
        <v>0</v>
      </c>
      <c r="DO57" s="85">
        <v>3160.1383535975947</v>
      </c>
      <c r="DP57" s="85">
        <v>3168.221835188519</v>
      </c>
      <c r="DQ57" s="85">
        <v>-3168.221835188519</v>
      </c>
      <c r="DR57" s="85">
        <v>-8.0834815909242934</v>
      </c>
      <c r="DS57" s="85">
        <v>0</v>
      </c>
      <c r="DU57" s="90">
        <f t="shared" si="4"/>
        <v>1</v>
      </c>
      <c r="DV57" s="90">
        <f t="shared" si="1"/>
        <v>0</v>
      </c>
      <c r="DW57" s="90">
        <f t="shared" si="2"/>
        <v>1.1403901150343677E-3</v>
      </c>
      <c r="DX57" s="90">
        <f t="shared" si="3"/>
        <v>0</v>
      </c>
    </row>
    <row r="58" spans="1:128" ht="12.75" customHeight="1" x14ac:dyDescent="0.2">
      <c r="A58" s="87" t="s">
        <v>207</v>
      </c>
      <c r="B58" s="87" t="s">
        <v>1931</v>
      </c>
      <c r="C58" s="85">
        <v>0</v>
      </c>
      <c r="D58" s="85">
        <v>0</v>
      </c>
      <c r="E58" s="85">
        <v>0</v>
      </c>
      <c r="F58" s="85">
        <v>0</v>
      </c>
      <c r="G58" s="85">
        <v>0</v>
      </c>
      <c r="H58" s="85">
        <v>0</v>
      </c>
      <c r="I58" s="85">
        <v>0.26293118597571791</v>
      </c>
      <c r="J58" s="85">
        <v>0</v>
      </c>
      <c r="K58" s="85">
        <v>0</v>
      </c>
      <c r="L58" s="85">
        <v>0</v>
      </c>
      <c r="M58" s="85">
        <v>0</v>
      </c>
      <c r="N58" s="85">
        <v>0</v>
      </c>
      <c r="O58" s="85">
        <v>0</v>
      </c>
      <c r="P58" s="85">
        <v>0</v>
      </c>
      <c r="Q58" s="85">
        <v>0</v>
      </c>
      <c r="R58" s="85">
        <v>0</v>
      </c>
      <c r="S58" s="85">
        <v>0</v>
      </c>
      <c r="T58" s="85">
        <v>0</v>
      </c>
      <c r="U58" s="85">
        <v>0</v>
      </c>
      <c r="V58" s="85">
        <v>0</v>
      </c>
      <c r="W58" s="85">
        <v>0</v>
      </c>
      <c r="X58" s="85">
        <v>0</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v>0</v>
      </c>
      <c r="AO58" s="85">
        <v>0</v>
      </c>
      <c r="AP58" s="85">
        <v>0</v>
      </c>
      <c r="AQ58" s="85">
        <v>0</v>
      </c>
      <c r="AR58" s="85">
        <v>0</v>
      </c>
      <c r="AS58" s="85">
        <v>0</v>
      </c>
      <c r="AT58" s="85">
        <v>0.17767206860838736</v>
      </c>
      <c r="AU58" s="85">
        <v>0</v>
      </c>
      <c r="AV58" s="85">
        <v>0</v>
      </c>
      <c r="AW58" s="85">
        <v>0</v>
      </c>
      <c r="AX58" s="85">
        <v>0</v>
      </c>
      <c r="AY58" s="85">
        <v>0</v>
      </c>
      <c r="AZ58" s="85">
        <v>0</v>
      </c>
      <c r="BA58" s="85">
        <v>0</v>
      </c>
      <c r="BB58" s="85">
        <v>0</v>
      </c>
      <c r="BC58" s="85">
        <v>0</v>
      </c>
      <c r="BD58" s="85">
        <v>0</v>
      </c>
      <c r="BE58" s="85">
        <v>0</v>
      </c>
      <c r="BF58" s="85">
        <v>0</v>
      </c>
      <c r="BG58" s="85">
        <v>3.5550016439288387E-2</v>
      </c>
      <c r="BH58" s="85">
        <v>0</v>
      </c>
      <c r="BI58" s="85">
        <v>0</v>
      </c>
      <c r="BJ58" s="85">
        <v>0</v>
      </c>
      <c r="BK58" s="85">
        <v>0</v>
      </c>
      <c r="BL58" s="85">
        <v>0</v>
      </c>
      <c r="BM58" s="85">
        <v>0</v>
      </c>
      <c r="BN58" s="85">
        <v>0</v>
      </c>
      <c r="BO58" s="85">
        <v>0</v>
      </c>
      <c r="BP58" s="85">
        <v>0</v>
      </c>
      <c r="BQ58" s="85">
        <v>0</v>
      </c>
      <c r="BR58" s="85">
        <v>19.481326075552616</v>
      </c>
      <c r="BS58" s="85">
        <v>0</v>
      </c>
      <c r="BT58" s="85">
        <v>0</v>
      </c>
      <c r="BU58" s="85">
        <v>0</v>
      </c>
      <c r="BV58" s="85">
        <v>0</v>
      </c>
      <c r="BW58" s="85">
        <v>0</v>
      </c>
      <c r="BX58" s="85">
        <v>0</v>
      </c>
      <c r="BY58" s="85">
        <v>0</v>
      </c>
      <c r="BZ58" s="85">
        <v>36.125341369044882</v>
      </c>
      <c r="CA58" s="85">
        <v>0</v>
      </c>
      <c r="CB58" s="85">
        <v>0</v>
      </c>
      <c r="CC58" s="85">
        <v>0</v>
      </c>
      <c r="CD58" s="85">
        <v>0</v>
      </c>
      <c r="CE58" s="85">
        <v>0</v>
      </c>
      <c r="CF58" s="85">
        <v>0</v>
      </c>
      <c r="CG58" s="85">
        <v>0</v>
      </c>
      <c r="CH58" s="85">
        <v>0</v>
      </c>
      <c r="CI58" s="85">
        <v>0</v>
      </c>
      <c r="CJ58" s="85">
        <v>0</v>
      </c>
      <c r="CK58" s="85">
        <v>0</v>
      </c>
      <c r="CL58" s="85">
        <v>0</v>
      </c>
      <c r="CM58" s="85">
        <v>0</v>
      </c>
      <c r="CN58" s="85">
        <v>0</v>
      </c>
      <c r="CO58" s="85">
        <v>0</v>
      </c>
      <c r="CP58" s="85">
        <v>0</v>
      </c>
      <c r="CQ58" s="85">
        <v>0</v>
      </c>
      <c r="CR58" s="85">
        <v>0</v>
      </c>
      <c r="CS58" s="85">
        <v>0</v>
      </c>
      <c r="CT58" s="85">
        <v>0</v>
      </c>
      <c r="CU58" s="85">
        <v>2368.2193358419318</v>
      </c>
      <c r="CV58" s="85">
        <v>0</v>
      </c>
      <c r="CW58" s="85">
        <v>0</v>
      </c>
      <c r="CX58" s="85">
        <v>0</v>
      </c>
      <c r="CY58" s="85">
        <v>0</v>
      </c>
      <c r="CZ58" s="85">
        <v>0</v>
      </c>
      <c r="DA58" s="85">
        <v>0</v>
      </c>
      <c r="DB58" s="85">
        <v>0</v>
      </c>
      <c r="DC58" s="85">
        <v>0</v>
      </c>
      <c r="DD58" s="85">
        <v>2424.3021565575527</v>
      </c>
      <c r="DE58" s="85">
        <v>0</v>
      </c>
      <c r="DF58" s="85">
        <v>11.641233643867059</v>
      </c>
      <c r="DG58" s="85">
        <v>0</v>
      </c>
      <c r="DH58" s="85">
        <v>0</v>
      </c>
      <c r="DI58" s="85">
        <v>0</v>
      </c>
      <c r="DJ58" s="85">
        <v>0</v>
      </c>
      <c r="DK58" s="85">
        <v>0</v>
      </c>
      <c r="DL58" s="85">
        <v>11.641233643867059</v>
      </c>
      <c r="DM58" s="85">
        <v>2435.9433902014198</v>
      </c>
      <c r="DN58" s="85">
        <v>0</v>
      </c>
      <c r="DO58" s="85">
        <v>11.641233643867059</v>
      </c>
      <c r="DP58" s="85">
        <v>2435.9433902014198</v>
      </c>
      <c r="DQ58" s="85">
        <v>-2435.9433902014198</v>
      </c>
      <c r="DR58" s="85">
        <v>-2424.3021565575527</v>
      </c>
      <c r="DS58" s="85">
        <v>0</v>
      </c>
      <c r="DU58" s="90">
        <f t="shared" si="4"/>
        <v>1</v>
      </c>
      <c r="DV58" s="90">
        <f t="shared" si="1"/>
        <v>0</v>
      </c>
      <c r="DW58" s="90">
        <f t="shared" si="2"/>
        <v>3.5996079014788689E-5</v>
      </c>
      <c r="DX58" s="90">
        <f t="shared" si="3"/>
        <v>0</v>
      </c>
    </row>
    <row r="59" spans="1:128" ht="12.75" customHeight="1" x14ac:dyDescent="0.2">
      <c r="A59" s="87" t="s">
        <v>209</v>
      </c>
      <c r="B59" s="87" t="s">
        <v>1932</v>
      </c>
      <c r="C59" s="85">
        <v>0</v>
      </c>
      <c r="D59" s="85">
        <v>0</v>
      </c>
      <c r="E59" s="85">
        <v>0</v>
      </c>
      <c r="F59" s="85">
        <v>0</v>
      </c>
      <c r="G59" s="85">
        <v>8.7881855036866749</v>
      </c>
      <c r="H59" s="85">
        <v>0</v>
      </c>
      <c r="I59" s="85">
        <v>0</v>
      </c>
      <c r="J59" s="85">
        <v>0</v>
      </c>
      <c r="K59" s="85">
        <v>0</v>
      </c>
      <c r="L59" s="85">
        <v>0</v>
      </c>
      <c r="M59" s="85">
        <v>0</v>
      </c>
      <c r="N59" s="85">
        <v>0</v>
      </c>
      <c r="O59" s="85">
        <v>0</v>
      </c>
      <c r="P59" s="85">
        <v>0</v>
      </c>
      <c r="Q59" s="85">
        <v>0</v>
      </c>
      <c r="R59" s="85">
        <v>0</v>
      </c>
      <c r="S59" s="85">
        <v>0</v>
      </c>
      <c r="T59" s="85">
        <v>0</v>
      </c>
      <c r="U59" s="85">
        <v>0</v>
      </c>
      <c r="V59" s="85">
        <v>0</v>
      </c>
      <c r="W59" s="85">
        <v>0</v>
      </c>
      <c r="X59" s="85">
        <v>0</v>
      </c>
      <c r="Y59" s="85">
        <v>0</v>
      </c>
      <c r="Z59" s="85">
        <v>0</v>
      </c>
      <c r="AA59" s="85">
        <v>0</v>
      </c>
      <c r="AB59" s="85">
        <v>0</v>
      </c>
      <c r="AC59" s="85">
        <v>0</v>
      </c>
      <c r="AD59" s="85">
        <v>0</v>
      </c>
      <c r="AE59" s="85">
        <v>0</v>
      </c>
      <c r="AF59" s="85">
        <v>0</v>
      </c>
      <c r="AG59" s="85">
        <v>0</v>
      </c>
      <c r="AH59" s="85">
        <v>0</v>
      </c>
      <c r="AI59" s="85">
        <v>0</v>
      </c>
      <c r="AJ59" s="85">
        <v>0</v>
      </c>
      <c r="AK59" s="85">
        <v>0</v>
      </c>
      <c r="AL59" s="85">
        <v>0</v>
      </c>
      <c r="AM59" s="85">
        <v>0</v>
      </c>
      <c r="AN59" s="85">
        <v>0</v>
      </c>
      <c r="AO59" s="85">
        <v>0</v>
      </c>
      <c r="AP59" s="85">
        <v>0</v>
      </c>
      <c r="AQ59" s="85">
        <v>0</v>
      </c>
      <c r="AR59" s="85">
        <v>0</v>
      </c>
      <c r="AS59" s="85">
        <v>0</v>
      </c>
      <c r="AT59" s="85">
        <v>0</v>
      </c>
      <c r="AU59" s="85">
        <v>0</v>
      </c>
      <c r="AV59" s="85">
        <v>0</v>
      </c>
      <c r="AW59" s="85">
        <v>0</v>
      </c>
      <c r="AX59" s="85">
        <v>0</v>
      </c>
      <c r="AY59" s="85">
        <v>0</v>
      </c>
      <c r="AZ59" s="85">
        <v>0</v>
      </c>
      <c r="BA59" s="85">
        <v>0</v>
      </c>
      <c r="BB59" s="85">
        <v>0</v>
      </c>
      <c r="BC59" s="85">
        <v>0</v>
      </c>
      <c r="BD59" s="85">
        <v>0</v>
      </c>
      <c r="BE59" s="85">
        <v>0</v>
      </c>
      <c r="BF59" s="85">
        <v>0.24663057272529723</v>
      </c>
      <c r="BG59" s="85">
        <v>0</v>
      </c>
      <c r="BH59" s="85">
        <v>0</v>
      </c>
      <c r="BI59" s="85">
        <v>0</v>
      </c>
      <c r="BJ59" s="85">
        <v>0</v>
      </c>
      <c r="BK59" s="85">
        <v>0</v>
      </c>
      <c r="BL59" s="85">
        <v>0</v>
      </c>
      <c r="BM59" s="85">
        <v>0</v>
      </c>
      <c r="BN59" s="85">
        <v>0</v>
      </c>
      <c r="BO59" s="85">
        <v>0</v>
      </c>
      <c r="BP59" s="85">
        <v>0</v>
      </c>
      <c r="BQ59" s="85">
        <v>0</v>
      </c>
      <c r="BR59" s="85">
        <v>0</v>
      </c>
      <c r="BS59" s="85">
        <v>0</v>
      </c>
      <c r="BT59" s="85">
        <v>0</v>
      </c>
      <c r="BU59" s="85">
        <v>0</v>
      </c>
      <c r="BV59" s="85">
        <v>0</v>
      </c>
      <c r="BW59" s="85">
        <v>0</v>
      </c>
      <c r="BX59" s="85">
        <v>0</v>
      </c>
      <c r="BY59" s="85">
        <v>0</v>
      </c>
      <c r="BZ59" s="85">
        <v>43.345875253067355</v>
      </c>
      <c r="CA59" s="85">
        <v>0</v>
      </c>
      <c r="CB59" s="85">
        <v>651.05785694852807</v>
      </c>
      <c r="CC59" s="85">
        <v>0</v>
      </c>
      <c r="CD59" s="85">
        <v>0</v>
      </c>
      <c r="CE59" s="85">
        <v>0</v>
      </c>
      <c r="CF59" s="85">
        <v>43.296049322906512</v>
      </c>
      <c r="CG59" s="85">
        <v>0</v>
      </c>
      <c r="CH59" s="85">
        <v>0</v>
      </c>
      <c r="CI59" s="85">
        <v>0</v>
      </c>
      <c r="CJ59" s="85">
        <v>0</v>
      </c>
      <c r="CK59" s="85">
        <v>0</v>
      </c>
      <c r="CL59" s="85">
        <v>41.535916017566016</v>
      </c>
      <c r="CM59" s="85">
        <v>0.69410230483612845</v>
      </c>
      <c r="CN59" s="85">
        <v>3.1151272889257751E-2</v>
      </c>
      <c r="CO59" s="85">
        <v>0</v>
      </c>
      <c r="CP59" s="85">
        <v>0</v>
      </c>
      <c r="CQ59" s="85">
        <v>0</v>
      </c>
      <c r="CR59" s="85">
        <v>0</v>
      </c>
      <c r="CS59" s="85">
        <v>0</v>
      </c>
      <c r="CT59" s="85">
        <v>0</v>
      </c>
      <c r="CU59" s="85">
        <v>0</v>
      </c>
      <c r="CV59" s="85">
        <v>0</v>
      </c>
      <c r="CW59" s="85">
        <v>0.11661024006586004</v>
      </c>
      <c r="CX59" s="85">
        <v>0</v>
      </c>
      <c r="CY59" s="85">
        <v>0</v>
      </c>
      <c r="CZ59" s="85">
        <v>0</v>
      </c>
      <c r="DA59" s="85">
        <v>0</v>
      </c>
      <c r="DB59" s="85">
        <v>0</v>
      </c>
      <c r="DC59" s="85">
        <v>0</v>
      </c>
      <c r="DD59" s="85">
        <v>789.11237743627112</v>
      </c>
      <c r="DE59" s="85">
        <v>0</v>
      </c>
      <c r="DF59" s="85">
        <v>9.2314618523754106</v>
      </c>
      <c r="DG59" s="85">
        <v>0</v>
      </c>
      <c r="DH59" s="85">
        <v>0</v>
      </c>
      <c r="DI59" s="85">
        <v>-7.639808173909147</v>
      </c>
      <c r="DJ59" s="85">
        <v>772.05237533891193</v>
      </c>
      <c r="DK59" s="85">
        <v>0</v>
      </c>
      <c r="DL59" s="85">
        <v>773.64402901737822</v>
      </c>
      <c r="DM59" s="85">
        <v>1562.7564064536493</v>
      </c>
      <c r="DN59" s="85">
        <v>4.4481782641951479</v>
      </c>
      <c r="DO59" s="85">
        <v>778.09220728157334</v>
      </c>
      <c r="DP59" s="85">
        <v>1567.2045847178445</v>
      </c>
      <c r="DQ59" s="85">
        <v>-1562.6488216296591</v>
      </c>
      <c r="DR59" s="85">
        <v>-784.55661434808576</v>
      </c>
      <c r="DS59" s="85">
        <v>4.5557630881854676</v>
      </c>
      <c r="DU59" s="90">
        <f t="shared" si="4"/>
        <v>0.99993115700978996</v>
      </c>
      <c r="DV59" s="90">
        <f t="shared" si="1"/>
        <v>6.8842990210038479E-5</v>
      </c>
      <c r="DW59" s="90">
        <f t="shared" si="2"/>
        <v>2.8544778021457914E-5</v>
      </c>
      <c r="DX59" s="90">
        <f t="shared" si="3"/>
        <v>1.7094717665681249</v>
      </c>
    </row>
    <row r="60" spans="1:128" ht="12.75" customHeight="1" x14ac:dyDescent="0.2">
      <c r="A60" s="87" t="s">
        <v>211</v>
      </c>
      <c r="B60" s="87" t="s">
        <v>1933</v>
      </c>
      <c r="C60" s="85">
        <v>0</v>
      </c>
      <c r="D60" s="85">
        <v>0</v>
      </c>
      <c r="E60" s="85">
        <v>0</v>
      </c>
      <c r="F60" s="85">
        <v>0</v>
      </c>
      <c r="G60" s="85">
        <v>0</v>
      </c>
      <c r="H60" s="85">
        <v>0</v>
      </c>
      <c r="I60" s="85">
        <v>0</v>
      </c>
      <c r="J60" s="85">
        <v>0</v>
      </c>
      <c r="K60" s="85">
        <v>0</v>
      </c>
      <c r="L60" s="85">
        <v>0</v>
      </c>
      <c r="M60" s="85">
        <v>0</v>
      </c>
      <c r="N60" s="85">
        <v>0</v>
      </c>
      <c r="O60" s="85">
        <v>0</v>
      </c>
      <c r="P60" s="85">
        <v>0</v>
      </c>
      <c r="Q60" s="85">
        <v>0</v>
      </c>
      <c r="R60" s="85">
        <v>0</v>
      </c>
      <c r="S60" s="85">
        <v>0</v>
      </c>
      <c r="T60" s="85">
        <v>0</v>
      </c>
      <c r="U60" s="85">
        <v>0</v>
      </c>
      <c r="V60" s="85">
        <v>0</v>
      </c>
      <c r="W60" s="85">
        <v>0</v>
      </c>
      <c r="X60" s="85">
        <v>0</v>
      </c>
      <c r="Y60" s="85">
        <v>0</v>
      </c>
      <c r="Z60" s="85">
        <v>0</v>
      </c>
      <c r="AA60" s="85">
        <v>0</v>
      </c>
      <c r="AB60" s="85">
        <v>0</v>
      </c>
      <c r="AC60" s="85">
        <v>0</v>
      </c>
      <c r="AD60" s="85">
        <v>0</v>
      </c>
      <c r="AE60" s="85">
        <v>0</v>
      </c>
      <c r="AF60" s="85">
        <v>0</v>
      </c>
      <c r="AG60" s="85">
        <v>0</v>
      </c>
      <c r="AH60" s="85">
        <v>0</v>
      </c>
      <c r="AI60" s="85">
        <v>0</v>
      </c>
      <c r="AJ60" s="85">
        <v>0</v>
      </c>
      <c r="AK60" s="85">
        <v>0</v>
      </c>
      <c r="AL60" s="85">
        <v>0.26714212601959175</v>
      </c>
      <c r="AM60" s="85">
        <v>0</v>
      </c>
      <c r="AN60" s="85">
        <v>0</v>
      </c>
      <c r="AO60" s="85">
        <v>0</v>
      </c>
      <c r="AP60" s="85">
        <v>0</v>
      </c>
      <c r="AQ60" s="85">
        <v>0</v>
      </c>
      <c r="AR60" s="85">
        <v>0</v>
      </c>
      <c r="AS60" s="85">
        <v>0</v>
      </c>
      <c r="AT60" s="85">
        <v>0</v>
      </c>
      <c r="AU60" s="85">
        <v>0</v>
      </c>
      <c r="AV60" s="85">
        <v>0</v>
      </c>
      <c r="AW60" s="85">
        <v>0</v>
      </c>
      <c r="AX60" s="85">
        <v>0</v>
      </c>
      <c r="AY60" s="85">
        <v>0</v>
      </c>
      <c r="AZ60" s="85">
        <v>0</v>
      </c>
      <c r="BA60" s="85">
        <v>0</v>
      </c>
      <c r="BB60" s="85">
        <v>0</v>
      </c>
      <c r="BC60" s="85">
        <v>0</v>
      </c>
      <c r="BD60" s="85">
        <v>0</v>
      </c>
      <c r="BE60" s="85">
        <v>0</v>
      </c>
      <c r="BF60" s="85">
        <v>0</v>
      </c>
      <c r="BG60" s="85">
        <v>31.516531528984903</v>
      </c>
      <c r="BH60" s="85">
        <v>0</v>
      </c>
      <c r="BI60" s="85">
        <v>0</v>
      </c>
      <c r="BJ60" s="85">
        <v>0</v>
      </c>
      <c r="BK60" s="85">
        <v>0</v>
      </c>
      <c r="BL60" s="85">
        <v>0</v>
      </c>
      <c r="BM60" s="85">
        <v>0</v>
      </c>
      <c r="BN60" s="85">
        <v>0</v>
      </c>
      <c r="BO60" s="85">
        <v>0</v>
      </c>
      <c r="BP60" s="85">
        <v>0</v>
      </c>
      <c r="BQ60" s="85">
        <v>0</v>
      </c>
      <c r="BR60" s="85">
        <v>0</v>
      </c>
      <c r="BS60" s="85">
        <v>0</v>
      </c>
      <c r="BT60" s="85">
        <v>0</v>
      </c>
      <c r="BU60" s="85">
        <v>0</v>
      </c>
      <c r="BV60" s="85">
        <v>0</v>
      </c>
      <c r="BW60" s="85">
        <v>0</v>
      </c>
      <c r="BX60" s="85">
        <v>0</v>
      </c>
      <c r="BY60" s="85">
        <v>242.2576321616144</v>
      </c>
      <c r="BZ60" s="85">
        <v>0</v>
      </c>
      <c r="CA60" s="85">
        <v>0</v>
      </c>
      <c r="CB60" s="85">
        <v>0</v>
      </c>
      <c r="CC60" s="85">
        <v>0</v>
      </c>
      <c r="CD60" s="85">
        <v>0</v>
      </c>
      <c r="CE60" s="85">
        <v>0</v>
      </c>
      <c r="CF60" s="85">
        <v>0.49509089751399782</v>
      </c>
      <c r="CG60" s="85">
        <v>0</v>
      </c>
      <c r="CH60" s="85">
        <v>0</v>
      </c>
      <c r="CI60" s="85">
        <v>0</v>
      </c>
      <c r="CJ60" s="85">
        <v>0</v>
      </c>
      <c r="CK60" s="85">
        <v>0</v>
      </c>
      <c r="CL60" s="85">
        <v>143.68185442803565</v>
      </c>
      <c r="CM60" s="85">
        <v>0</v>
      </c>
      <c r="CN60" s="85">
        <v>0</v>
      </c>
      <c r="CO60" s="85">
        <v>0</v>
      </c>
      <c r="CP60" s="85">
        <v>0</v>
      </c>
      <c r="CQ60" s="85">
        <v>0</v>
      </c>
      <c r="CR60" s="85">
        <v>0</v>
      </c>
      <c r="CS60" s="85">
        <v>0</v>
      </c>
      <c r="CT60" s="85">
        <v>0</v>
      </c>
      <c r="CU60" s="85">
        <v>121.6894851481068</v>
      </c>
      <c r="CV60" s="85">
        <v>0.35771687659499629</v>
      </c>
      <c r="CW60" s="85">
        <v>0</v>
      </c>
      <c r="CX60" s="85">
        <v>0</v>
      </c>
      <c r="CY60" s="85">
        <v>0</v>
      </c>
      <c r="CZ60" s="85">
        <v>0</v>
      </c>
      <c r="DA60" s="85">
        <v>1.6583882482259857</v>
      </c>
      <c r="DB60" s="85">
        <v>0</v>
      </c>
      <c r="DC60" s="85">
        <v>0</v>
      </c>
      <c r="DD60" s="85">
        <v>541.92384141509626</v>
      </c>
      <c r="DE60" s="85">
        <v>0</v>
      </c>
      <c r="DF60" s="85">
        <v>48.633210096379067</v>
      </c>
      <c r="DG60" s="85">
        <v>0</v>
      </c>
      <c r="DH60" s="85">
        <v>0</v>
      </c>
      <c r="DI60" s="85">
        <v>-115.14266560595965</v>
      </c>
      <c r="DJ60" s="85">
        <v>1949.5884680895383</v>
      </c>
      <c r="DK60" s="85">
        <v>0</v>
      </c>
      <c r="DL60" s="85">
        <v>1883.0790125799576</v>
      </c>
      <c r="DM60" s="85">
        <v>2425.002853995054</v>
      </c>
      <c r="DN60" s="85">
        <v>275.76529100797791</v>
      </c>
      <c r="DO60" s="85">
        <v>2158.8443035879354</v>
      </c>
      <c r="DP60" s="85">
        <v>2700.7681450030318</v>
      </c>
      <c r="DQ60" s="85">
        <v>-2422.9316399620852</v>
      </c>
      <c r="DR60" s="85">
        <v>-264.0873363741498</v>
      </c>
      <c r="DS60" s="85">
        <v>277.83650504094686</v>
      </c>
      <c r="DU60" s="90">
        <f t="shared" si="4"/>
        <v>0.99914589212562921</v>
      </c>
      <c r="DV60" s="90">
        <f t="shared" si="1"/>
        <v>8.5410787437079083E-4</v>
      </c>
      <c r="DW60" s="90">
        <f t="shared" si="2"/>
        <v>1.5037966996688101E-4</v>
      </c>
      <c r="DX60" s="90">
        <f t="shared" si="3"/>
        <v>1.314807766290109</v>
      </c>
    </row>
    <row r="61" spans="1:128" ht="12.75" customHeight="1" x14ac:dyDescent="0.2">
      <c r="A61" s="87" t="s">
        <v>213</v>
      </c>
      <c r="B61" s="87" t="s">
        <v>1934</v>
      </c>
      <c r="C61" s="85">
        <v>0</v>
      </c>
      <c r="D61" s="85">
        <v>0</v>
      </c>
      <c r="E61" s="85">
        <v>0.5932430264981795</v>
      </c>
      <c r="F61" s="85">
        <v>0</v>
      </c>
      <c r="G61" s="85">
        <v>0</v>
      </c>
      <c r="H61" s="85">
        <v>0</v>
      </c>
      <c r="I61" s="85">
        <v>0</v>
      </c>
      <c r="J61" s="85">
        <v>0</v>
      </c>
      <c r="K61" s="85">
        <v>0</v>
      </c>
      <c r="L61" s="85">
        <v>0</v>
      </c>
      <c r="M61" s="85">
        <v>0</v>
      </c>
      <c r="N61" s="85">
        <v>0</v>
      </c>
      <c r="O61" s="85">
        <v>0</v>
      </c>
      <c r="P61" s="85">
        <v>0</v>
      </c>
      <c r="Q61" s="85">
        <v>0</v>
      </c>
      <c r="R61" s="85">
        <v>0</v>
      </c>
      <c r="S61" s="85">
        <v>0</v>
      </c>
      <c r="T61" s="85">
        <v>0</v>
      </c>
      <c r="U61" s="85">
        <v>0</v>
      </c>
      <c r="V61" s="85">
        <v>0</v>
      </c>
      <c r="W61" s="85">
        <v>0.20952657038556821</v>
      </c>
      <c r="X61" s="85">
        <v>0</v>
      </c>
      <c r="Y61" s="85">
        <v>0</v>
      </c>
      <c r="Z61" s="85">
        <v>0</v>
      </c>
      <c r="AA61" s="85">
        <v>0</v>
      </c>
      <c r="AB61" s="85">
        <v>0</v>
      </c>
      <c r="AC61" s="85">
        <v>0</v>
      </c>
      <c r="AD61" s="85">
        <v>0</v>
      </c>
      <c r="AE61" s="85">
        <v>0</v>
      </c>
      <c r="AF61" s="85">
        <v>0</v>
      </c>
      <c r="AG61" s="85">
        <v>0</v>
      </c>
      <c r="AH61" s="85">
        <v>0</v>
      </c>
      <c r="AI61" s="85">
        <v>0</v>
      </c>
      <c r="AJ61" s="85">
        <v>0</v>
      </c>
      <c r="AK61" s="85">
        <v>0</v>
      </c>
      <c r="AL61" s="85">
        <v>0</v>
      </c>
      <c r="AM61" s="85">
        <v>0</v>
      </c>
      <c r="AN61" s="85">
        <v>0</v>
      </c>
      <c r="AO61" s="85">
        <v>0</v>
      </c>
      <c r="AP61" s="85">
        <v>0</v>
      </c>
      <c r="AQ61" s="85">
        <v>0</v>
      </c>
      <c r="AR61" s="85">
        <v>4.4697662885627196E-2</v>
      </c>
      <c r="AS61" s="85">
        <v>2.3999664036684448E-2</v>
      </c>
      <c r="AT61" s="85">
        <v>31.695862412888935</v>
      </c>
      <c r="AU61" s="85">
        <v>0</v>
      </c>
      <c r="AV61" s="85">
        <v>0.84821505453418189</v>
      </c>
      <c r="AW61" s="85">
        <v>1.1328204231530541</v>
      </c>
      <c r="AX61" s="85">
        <v>0</v>
      </c>
      <c r="AY61" s="85">
        <v>0</v>
      </c>
      <c r="AZ61" s="85">
        <v>0</v>
      </c>
      <c r="BA61" s="85">
        <v>0</v>
      </c>
      <c r="BB61" s="85">
        <v>9.4380770860588402E-3</v>
      </c>
      <c r="BC61" s="85">
        <v>0</v>
      </c>
      <c r="BD61" s="85">
        <v>0</v>
      </c>
      <c r="BE61" s="85">
        <v>0</v>
      </c>
      <c r="BF61" s="85">
        <v>1.5665018235789252E-3</v>
      </c>
      <c r="BG61" s="85">
        <v>1.9782719885880359E-2</v>
      </c>
      <c r="BH61" s="85">
        <v>0.89397734201479429</v>
      </c>
      <c r="BI61" s="85">
        <v>0.1063946448555585</v>
      </c>
      <c r="BJ61" s="85">
        <v>0</v>
      </c>
      <c r="BK61" s="85">
        <v>3.0436471150959057</v>
      </c>
      <c r="BL61" s="85">
        <v>0</v>
      </c>
      <c r="BM61" s="85">
        <v>0.32895052289712118</v>
      </c>
      <c r="BN61" s="85">
        <v>0</v>
      </c>
      <c r="BO61" s="85">
        <v>0</v>
      </c>
      <c r="BP61" s="85">
        <v>0</v>
      </c>
      <c r="BQ61" s="85">
        <v>0.13494654065494202</v>
      </c>
      <c r="BR61" s="85">
        <v>6.5852011901255655E-2</v>
      </c>
      <c r="BS61" s="85">
        <v>33.155337858209357</v>
      </c>
      <c r="BT61" s="85">
        <v>6.9987670629142436</v>
      </c>
      <c r="BU61" s="85">
        <v>0.2424833722307877</v>
      </c>
      <c r="BV61" s="85">
        <v>0</v>
      </c>
      <c r="BW61" s="85">
        <v>0</v>
      </c>
      <c r="BX61" s="85">
        <v>0</v>
      </c>
      <c r="BY61" s="85">
        <v>0</v>
      </c>
      <c r="BZ61" s="85">
        <v>2.2427347698517668E-2</v>
      </c>
      <c r="CA61" s="85">
        <v>0</v>
      </c>
      <c r="CB61" s="85">
        <v>0.30367544212700698</v>
      </c>
      <c r="CC61" s="85">
        <v>0</v>
      </c>
      <c r="CD61" s="85">
        <v>7.2956634898087474E-3</v>
      </c>
      <c r="CE61" s="85">
        <v>6.0965015608868307E-2</v>
      </c>
      <c r="CF61" s="85">
        <v>9.8156967519742927E-2</v>
      </c>
      <c r="CG61" s="85">
        <v>0.19749910010681027</v>
      </c>
      <c r="CH61" s="85">
        <v>0</v>
      </c>
      <c r="CI61" s="85">
        <v>0</v>
      </c>
      <c r="CJ61" s="85">
        <v>0</v>
      </c>
      <c r="CK61" s="85">
        <v>1.0576451744007254</v>
      </c>
      <c r="CL61" s="85">
        <v>10.790946784463815</v>
      </c>
      <c r="CM61" s="85">
        <v>0</v>
      </c>
      <c r="CN61" s="85">
        <v>0</v>
      </c>
      <c r="CO61" s="85">
        <v>456.6944343206967</v>
      </c>
      <c r="CP61" s="85">
        <v>12.509712626656009</v>
      </c>
      <c r="CQ61" s="85">
        <v>15.056267033377052</v>
      </c>
      <c r="CR61" s="85">
        <v>0</v>
      </c>
      <c r="CS61" s="85">
        <v>0</v>
      </c>
      <c r="CT61" s="85">
        <v>7.2999134619601933E-2</v>
      </c>
      <c r="CU61" s="85">
        <v>69.666928212726646</v>
      </c>
      <c r="CV61" s="85">
        <v>43.268342629394134</v>
      </c>
      <c r="CW61" s="85">
        <v>7.9971871614696433E-2</v>
      </c>
      <c r="CX61" s="85">
        <v>0</v>
      </c>
      <c r="CY61" s="85">
        <v>3.1729747598509495E-2</v>
      </c>
      <c r="CZ61" s="85">
        <v>1.892279733389967E-2</v>
      </c>
      <c r="DA61" s="85">
        <v>1.382163443621135</v>
      </c>
      <c r="DB61" s="85">
        <v>0</v>
      </c>
      <c r="DC61" s="85">
        <v>0</v>
      </c>
      <c r="DD61" s="85">
        <v>690.86959189700542</v>
      </c>
      <c r="DE61" s="85">
        <v>0.4743194958083391</v>
      </c>
      <c r="DF61" s="85">
        <v>199.9411530824371</v>
      </c>
      <c r="DG61" s="85">
        <v>0.14192065081341726</v>
      </c>
      <c r="DH61" s="85">
        <v>0</v>
      </c>
      <c r="DI61" s="85">
        <v>-6.8473404245476566</v>
      </c>
      <c r="DJ61" s="85">
        <v>3065.3246150827704</v>
      </c>
      <c r="DK61" s="85">
        <v>0</v>
      </c>
      <c r="DL61" s="85">
        <v>3259.0346678872816</v>
      </c>
      <c r="DM61" s="85">
        <v>3949.9042597842872</v>
      </c>
      <c r="DN61" s="85">
        <v>337.08579001670358</v>
      </c>
      <c r="DO61" s="85">
        <v>3596.120457903985</v>
      </c>
      <c r="DP61" s="85">
        <v>4286.9900498009902</v>
      </c>
      <c r="DQ61" s="85">
        <v>-3948.7306129521021</v>
      </c>
      <c r="DR61" s="85">
        <v>-352.61015504811712</v>
      </c>
      <c r="DS61" s="85">
        <v>338.25943684888858</v>
      </c>
      <c r="DU61" s="90">
        <f t="shared" si="4"/>
        <v>0.99970286701778199</v>
      </c>
      <c r="DV61" s="90">
        <f t="shared" si="1"/>
        <v>2.9713298221800688E-4</v>
      </c>
      <c r="DW61" s="90">
        <f t="shared" si="2"/>
        <v>6.1824182598164826E-4</v>
      </c>
      <c r="DX61" s="90">
        <f t="shared" si="3"/>
        <v>0.43654526685617984</v>
      </c>
    </row>
    <row r="62" spans="1:128" ht="12.75" customHeight="1" x14ac:dyDescent="0.2">
      <c r="A62" s="87" t="s">
        <v>215</v>
      </c>
      <c r="B62" s="87" t="s">
        <v>1935</v>
      </c>
      <c r="C62" s="85">
        <v>0.22556328673910522</v>
      </c>
      <c r="D62" s="85">
        <v>0</v>
      </c>
      <c r="E62" s="85">
        <v>2.452736383483059E-2</v>
      </c>
      <c r="F62" s="85">
        <v>0.39290500724606908</v>
      </c>
      <c r="G62" s="85">
        <v>1.4788427802166588</v>
      </c>
      <c r="H62" s="85">
        <v>0</v>
      </c>
      <c r="I62" s="85">
        <v>1.3154831081954019</v>
      </c>
      <c r="J62" s="85">
        <v>0</v>
      </c>
      <c r="K62" s="85">
        <v>7.3616783697144559</v>
      </c>
      <c r="L62" s="85">
        <v>0.42627294242001451</v>
      </c>
      <c r="M62" s="85">
        <v>0</v>
      </c>
      <c r="N62" s="85">
        <v>0</v>
      </c>
      <c r="O62" s="85">
        <v>0.30127213907562278</v>
      </c>
      <c r="P62" s="85">
        <v>2.8523320654956748</v>
      </c>
      <c r="Q62" s="85">
        <v>1.5931231201496687</v>
      </c>
      <c r="R62" s="85">
        <v>0.55218656341540451</v>
      </c>
      <c r="S62" s="85">
        <v>7.8995087851710206</v>
      </c>
      <c r="T62" s="85">
        <v>8.1152087538453287E-3</v>
      </c>
      <c r="U62" s="85">
        <v>0.14265399276994425</v>
      </c>
      <c r="V62" s="85">
        <v>0</v>
      </c>
      <c r="W62" s="85">
        <v>0</v>
      </c>
      <c r="X62" s="85">
        <v>0</v>
      </c>
      <c r="Y62" s="85">
        <v>64.890609244684839</v>
      </c>
      <c r="Z62" s="85">
        <v>0</v>
      </c>
      <c r="AA62" s="85">
        <v>0</v>
      </c>
      <c r="AB62" s="85">
        <v>2.6462984633588893</v>
      </c>
      <c r="AC62" s="85">
        <v>0</v>
      </c>
      <c r="AD62" s="85">
        <v>0</v>
      </c>
      <c r="AE62" s="85">
        <v>1.0736646182629372</v>
      </c>
      <c r="AF62" s="85">
        <v>0</v>
      </c>
      <c r="AG62" s="85">
        <v>0</v>
      </c>
      <c r="AH62" s="85">
        <v>78.714071969069067</v>
      </c>
      <c r="AI62" s="85">
        <v>0</v>
      </c>
      <c r="AJ62" s="85">
        <v>0</v>
      </c>
      <c r="AK62" s="85">
        <v>0.21770269963153938</v>
      </c>
      <c r="AL62" s="85">
        <v>0</v>
      </c>
      <c r="AM62" s="85">
        <v>0</v>
      </c>
      <c r="AN62" s="85">
        <v>0</v>
      </c>
      <c r="AO62" s="85">
        <v>0</v>
      </c>
      <c r="AP62" s="85">
        <v>0</v>
      </c>
      <c r="AQ62" s="85">
        <v>0</v>
      </c>
      <c r="AR62" s="85">
        <v>6.9019696194672395E-2</v>
      </c>
      <c r="AS62" s="85">
        <v>0.21561149728471288</v>
      </c>
      <c r="AT62" s="85">
        <v>0.57158561723609824</v>
      </c>
      <c r="AU62" s="85">
        <v>0</v>
      </c>
      <c r="AV62" s="85">
        <v>0.31209001275457132</v>
      </c>
      <c r="AW62" s="85">
        <v>14.315200683414131</v>
      </c>
      <c r="AX62" s="85">
        <v>0</v>
      </c>
      <c r="AY62" s="85">
        <v>0</v>
      </c>
      <c r="AZ62" s="85">
        <v>0</v>
      </c>
      <c r="BA62" s="85">
        <v>0</v>
      </c>
      <c r="BB62" s="85">
        <v>6.1664553405145567E-2</v>
      </c>
      <c r="BC62" s="85">
        <v>0</v>
      </c>
      <c r="BD62" s="85">
        <v>0</v>
      </c>
      <c r="BE62" s="85">
        <v>0</v>
      </c>
      <c r="BF62" s="85">
        <v>1.1309921689709557E-3</v>
      </c>
      <c r="BG62" s="85">
        <v>4.598390133749572E-2</v>
      </c>
      <c r="BH62" s="85">
        <v>1.5958024408507968E-2</v>
      </c>
      <c r="BI62" s="85">
        <v>16.885865645086465</v>
      </c>
      <c r="BJ62" s="85">
        <v>0</v>
      </c>
      <c r="BK62" s="85">
        <v>25.290017576186727</v>
      </c>
      <c r="BL62" s="85">
        <v>35.934082368109188</v>
      </c>
      <c r="BM62" s="85">
        <v>32.254013548817731</v>
      </c>
      <c r="BN62" s="85">
        <v>24.008762463011319</v>
      </c>
      <c r="BO62" s="85">
        <v>0.13080589693665728</v>
      </c>
      <c r="BP62" s="85">
        <v>0</v>
      </c>
      <c r="BQ62" s="85">
        <v>1.222125179839773</v>
      </c>
      <c r="BR62" s="85">
        <v>2.5413908324349066</v>
      </c>
      <c r="BS62" s="85">
        <v>9.0308574835765256</v>
      </c>
      <c r="BT62" s="85">
        <v>12.240219960525559</v>
      </c>
      <c r="BU62" s="85">
        <v>9.7577361209137656</v>
      </c>
      <c r="BV62" s="85">
        <v>0</v>
      </c>
      <c r="BW62" s="85">
        <v>0</v>
      </c>
      <c r="BX62" s="85">
        <v>0</v>
      </c>
      <c r="BY62" s="85">
        <v>0.13674203804593116</v>
      </c>
      <c r="BZ62" s="85">
        <v>1.6195954068756373</v>
      </c>
      <c r="CA62" s="85">
        <v>38.900587725857001</v>
      </c>
      <c r="CB62" s="85">
        <v>10.243027937560047</v>
      </c>
      <c r="CC62" s="85">
        <v>0</v>
      </c>
      <c r="CD62" s="85">
        <v>0</v>
      </c>
      <c r="CE62" s="85">
        <v>5.0127802540899893E-2</v>
      </c>
      <c r="CF62" s="85">
        <v>0.2081724551033407</v>
      </c>
      <c r="CG62" s="85">
        <v>21.006939377923704</v>
      </c>
      <c r="CH62" s="85">
        <v>10.394541319259272</v>
      </c>
      <c r="CI62" s="85">
        <v>15.280627779802687</v>
      </c>
      <c r="CJ62" s="85">
        <v>6.2083542653276903E-2</v>
      </c>
      <c r="CK62" s="85">
        <v>21.033916740116013</v>
      </c>
      <c r="CL62" s="85">
        <v>269.39439852888233</v>
      </c>
      <c r="CM62" s="85">
        <v>51.202952732773376</v>
      </c>
      <c r="CN62" s="85">
        <v>36.642208824441262</v>
      </c>
      <c r="CO62" s="85">
        <v>22.261339776053521</v>
      </c>
      <c r="CP62" s="85">
        <v>23.310503178373637</v>
      </c>
      <c r="CQ62" s="85">
        <v>22.145615979090763</v>
      </c>
      <c r="CR62" s="85">
        <v>14.533862624087373</v>
      </c>
      <c r="CS62" s="85">
        <v>6.5650230953593276</v>
      </c>
      <c r="CT62" s="85">
        <v>45.677982357058674</v>
      </c>
      <c r="CU62" s="85">
        <v>25.754045406196948</v>
      </c>
      <c r="CV62" s="85">
        <v>150.7011983534664</v>
      </c>
      <c r="CW62" s="85">
        <v>52.176275270480851</v>
      </c>
      <c r="CX62" s="85">
        <v>23.503848603870512</v>
      </c>
      <c r="CY62" s="85">
        <v>2.8086866243648525</v>
      </c>
      <c r="CZ62" s="85">
        <v>11.975303177532366</v>
      </c>
      <c r="DA62" s="85">
        <v>44.933260710968604</v>
      </c>
      <c r="DB62" s="85">
        <v>358.04229278891654</v>
      </c>
      <c r="DC62" s="85">
        <v>1.3119441861084975</v>
      </c>
      <c r="DD62" s="85">
        <v>1638.8980381256115</v>
      </c>
      <c r="DE62" s="85">
        <v>371.48560307118976</v>
      </c>
      <c r="DF62" s="85">
        <v>1877.4982403799363</v>
      </c>
      <c r="DG62" s="85">
        <v>0</v>
      </c>
      <c r="DH62" s="85">
        <v>0</v>
      </c>
      <c r="DI62" s="85">
        <v>-88.335559985529869</v>
      </c>
      <c r="DJ62" s="85">
        <v>1066.384496051988</v>
      </c>
      <c r="DK62" s="85">
        <v>0</v>
      </c>
      <c r="DL62" s="85">
        <v>3227.0327795175845</v>
      </c>
      <c r="DM62" s="85">
        <v>4865.930817643196</v>
      </c>
      <c r="DN62" s="85">
        <v>420.34768435709691</v>
      </c>
      <c r="DO62" s="85">
        <v>3647.3804638746815</v>
      </c>
      <c r="DP62" s="85">
        <v>5286.278502000293</v>
      </c>
      <c r="DQ62" s="85">
        <v>-4852.937940657499</v>
      </c>
      <c r="DR62" s="85">
        <v>-1205.5574767828175</v>
      </c>
      <c r="DS62" s="85">
        <v>433.34056134279365</v>
      </c>
      <c r="DU62" s="90">
        <f t="shared" si="4"/>
        <v>0.99732982702125839</v>
      </c>
      <c r="DV62" s="90">
        <f t="shared" si="1"/>
        <v>2.670172978741614E-3</v>
      </c>
      <c r="DW62" s="90">
        <f t="shared" si="2"/>
        <v>5.8054478656089327E-3</v>
      </c>
      <c r="DX62" s="90">
        <f t="shared" si="3"/>
        <v>0.48655799631426661</v>
      </c>
    </row>
    <row r="63" spans="1:128" ht="12.75" customHeight="1" x14ac:dyDescent="0.2">
      <c r="A63" s="87" t="s">
        <v>285</v>
      </c>
      <c r="B63" s="87" t="s">
        <v>1936</v>
      </c>
      <c r="C63" s="85">
        <v>1.2714530418385073</v>
      </c>
      <c r="D63" s="85">
        <v>0</v>
      </c>
      <c r="E63" s="85">
        <v>0</v>
      </c>
      <c r="F63" s="85">
        <v>0</v>
      </c>
      <c r="G63" s="85">
        <v>0</v>
      </c>
      <c r="H63" s="85">
        <v>0</v>
      </c>
      <c r="I63" s="85">
        <v>0</v>
      </c>
      <c r="J63" s="85">
        <v>0</v>
      </c>
      <c r="K63" s="85">
        <v>0</v>
      </c>
      <c r="L63" s="85">
        <v>6.5218826545642442E-2</v>
      </c>
      <c r="M63" s="85">
        <v>0</v>
      </c>
      <c r="N63" s="85">
        <v>0</v>
      </c>
      <c r="O63" s="85">
        <v>23.328350438116967</v>
      </c>
      <c r="P63" s="85">
        <v>0</v>
      </c>
      <c r="Q63" s="85">
        <v>0</v>
      </c>
      <c r="R63" s="85">
        <v>0</v>
      </c>
      <c r="S63" s="85">
        <v>0</v>
      </c>
      <c r="T63" s="85">
        <v>0</v>
      </c>
      <c r="U63" s="85">
        <v>0</v>
      </c>
      <c r="V63" s="85">
        <v>0</v>
      </c>
      <c r="W63" s="85">
        <v>195.42414185594433</v>
      </c>
      <c r="X63" s="85">
        <v>559.99326802587541</v>
      </c>
      <c r="Y63" s="85">
        <v>85.278649429105215</v>
      </c>
      <c r="Z63" s="85">
        <v>0</v>
      </c>
      <c r="AA63" s="85">
        <v>0</v>
      </c>
      <c r="AB63" s="85">
        <v>0</v>
      </c>
      <c r="AC63" s="85">
        <v>0</v>
      </c>
      <c r="AD63" s="85">
        <v>1.7152980374766669</v>
      </c>
      <c r="AE63" s="85">
        <v>91.393205341322854</v>
      </c>
      <c r="AF63" s="85">
        <v>1.2075217332400952</v>
      </c>
      <c r="AG63" s="85">
        <v>0</v>
      </c>
      <c r="AH63" s="85">
        <v>171.85921488796379</v>
      </c>
      <c r="AI63" s="85">
        <v>104.98410762537407</v>
      </c>
      <c r="AJ63" s="85">
        <v>0</v>
      </c>
      <c r="AK63" s="85">
        <v>14.010532640059996</v>
      </c>
      <c r="AL63" s="85">
        <v>992.7451806482145</v>
      </c>
      <c r="AM63" s="85">
        <v>0</v>
      </c>
      <c r="AN63" s="85">
        <v>0</v>
      </c>
      <c r="AO63" s="85">
        <v>15.07739105504694</v>
      </c>
      <c r="AP63" s="85">
        <v>0</v>
      </c>
      <c r="AQ63" s="85">
        <v>0</v>
      </c>
      <c r="AR63" s="85">
        <v>0</v>
      </c>
      <c r="AS63" s="85">
        <v>0</v>
      </c>
      <c r="AT63" s="85">
        <v>0</v>
      </c>
      <c r="AU63" s="85">
        <v>0</v>
      </c>
      <c r="AV63" s="85">
        <v>0</v>
      </c>
      <c r="AW63" s="85">
        <v>0</v>
      </c>
      <c r="AX63" s="85">
        <v>0</v>
      </c>
      <c r="AY63" s="85">
        <v>0</v>
      </c>
      <c r="AZ63" s="85">
        <v>0</v>
      </c>
      <c r="BA63" s="85">
        <v>0</v>
      </c>
      <c r="BB63" s="85">
        <v>0</v>
      </c>
      <c r="BC63" s="85">
        <v>0</v>
      </c>
      <c r="BD63" s="85">
        <v>0</v>
      </c>
      <c r="BE63" s="85">
        <v>0</v>
      </c>
      <c r="BF63" s="85">
        <v>0</v>
      </c>
      <c r="BG63" s="85">
        <v>0</v>
      </c>
      <c r="BH63" s="85">
        <v>0</v>
      </c>
      <c r="BI63" s="85">
        <v>0</v>
      </c>
      <c r="BJ63" s="85">
        <v>0.53247516044225485</v>
      </c>
      <c r="BK63" s="85">
        <v>0</v>
      </c>
      <c r="BL63" s="85">
        <v>0</v>
      </c>
      <c r="BM63" s="85">
        <v>0</v>
      </c>
      <c r="BN63" s="85">
        <v>0</v>
      </c>
      <c r="BO63" s="85">
        <v>85.895806228990622</v>
      </c>
      <c r="BP63" s="85">
        <v>0</v>
      </c>
      <c r="BQ63" s="85">
        <v>0</v>
      </c>
      <c r="BR63" s="85">
        <v>7.2542748570038933</v>
      </c>
      <c r="BS63" s="85">
        <v>0</v>
      </c>
      <c r="BT63" s="85">
        <v>0</v>
      </c>
      <c r="BU63" s="85">
        <v>0</v>
      </c>
      <c r="BV63" s="85">
        <v>0</v>
      </c>
      <c r="BW63" s="85">
        <v>0</v>
      </c>
      <c r="BX63" s="85">
        <v>0</v>
      </c>
      <c r="BY63" s="85">
        <v>0</v>
      </c>
      <c r="BZ63" s="85">
        <v>0</v>
      </c>
      <c r="CA63" s="85">
        <v>0</v>
      </c>
      <c r="CB63" s="85">
        <v>0</v>
      </c>
      <c r="CC63" s="85">
        <v>0</v>
      </c>
      <c r="CD63" s="85">
        <v>0</v>
      </c>
      <c r="CE63" s="85">
        <v>0</v>
      </c>
      <c r="CF63" s="85">
        <v>0</v>
      </c>
      <c r="CG63" s="85">
        <v>0</v>
      </c>
      <c r="CH63" s="85">
        <v>0</v>
      </c>
      <c r="CI63" s="85">
        <v>0</v>
      </c>
      <c r="CJ63" s="85">
        <v>0</v>
      </c>
      <c r="CK63" s="85">
        <v>0</v>
      </c>
      <c r="CL63" s="85">
        <v>0</v>
      </c>
      <c r="CM63" s="85">
        <v>0</v>
      </c>
      <c r="CN63" s="85">
        <v>0</v>
      </c>
      <c r="CO63" s="85">
        <v>0</v>
      </c>
      <c r="CP63" s="85">
        <v>0</v>
      </c>
      <c r="CQ63" s="85">
        <v>0</v>
      </c>
      <c r="CR63" s="85">
        <v>0</v>
      </c>
      <c r="CS63" s="85">
        <v>0</v>
      </c>
      <c r="CT63" s="85">
        <v>0</v>
      </c>
      <c r="CU63" s="85">
        <v>0</v>
      </c>
      <c r="CV63" s="85">
        <v>4.0607035471134614</v>
      </c>
      <c r="CW63" s="85">
        <v>0</v>
      </c>
      <c r="CX63" s="85">
        <v>2.1367290926621707</v>
      </c>
      <c r="CY63" s="85">
        <v>0</v>
      </c>
      <c r="CZ63" s="85">
        <v>0</v>
      </c>
      <c r="DA63" s="85">
        <v>0</v>
      </c>
      <c r="DB63" s="85">
        <v>0</v>
      </c>
      <c r="DC63" s="85">
        <v>0</v>
      </c>
      <c r="DD63" s="85">
        <v>2358.2335224723379</v>
      </c>
      <c r="DE63" s="85">
        <v>0</v>
      </c>
      <c r="DF63" s="85">
        <v>80.026586293946906</v>
      </c>
      <c r="DG63" s="85">
        <v>0</v>
      </c>
      <c r="DH63" s="85">
        <v>0</v>
      </c>
      <c r="DI63" s="85">
        <v>0</v>
      </c>
      <c r="DJ63" s="85">
        <v>0</v>
      </c>
      <c r="DK63" s="85">
        <v>0</v>
      </c>
      <c r="DL63" s="85">
        <v>80.026586293946906</v>
      </c>
      <c r="DM63" s="85">
        <v>2438.2601087662847</v>
      </c>
      <c r="DN63" s="85">
        <v>2485.7327395872603</v>
      </c>
      <c r="DO63" s="85">
        <v>2565.7593258812071</v>
      </c>
      <c r="DP63" s="85">
        <v>4923.992848353545</v>
      </c>
      <c r="DQ63" s="85">
        <v>-470.06010598018065</v>
      </c>
      <c r="DR63" s="85">
        <v>2095.6992199010265</v>
      </c>
      <c r="DS63" s="85">
        <v>4453.9327423733639</v>
      </c>
      <c r="DU63" s="90">
        <f t="shared" si="4"/>
        <v>0.19278505369060994</v>
      </c>
      <c r="DV63" s="90">
        <f t="shared" si="1"/>
        <v>0.80721494630939006</v>
      </c>
      <c r="DW63" s="90">
        <f t="shared" si="2"/>
        <v>2.4745172304297194E-4</v>
      </c>
      <c r="DX63" s="90">
        <f t="shared" si="3"/>
        <v>3.1881031654834482E-2</v>
      </c>
    </row>
    <row r="64" spans="1:128" ht="12.75" customHeight="1" x14ac:dyDescent="0.2">
      <c r="A64" s="87" t="s">
        <v>286</v>
      </c>
      <c r="B64" s="87" t="s">
        <v>1937</v>
      </c>
      <c r="C64" s="85">
        <v>0</v>
      </c>
      <c r="D64" s="85">
        <v>0</v>
      </c>
      <c r="E64" s="85">
        <v>0</v>
      </c>
      <c r="F64" s="85">
        <v>0</v>
      </c>
      <c r="G64" s="85">
        <v>0</v>
      </c>
      <c r="H64" s="85">
        <v>0</v>
      </c>
      <c r="I64" s="85">
        <v>0</v>
      </c>
      <c r="J64" s="85">
        <v>0</v>
      </c>
      <c r="K64" s="85">
        <v>0</v>
      </c>
      <c r="L64" s="85">
        <v>0</v>
      </c>
      <c r="M64" s="85">
        <v>0</v>
      </c>
      <c r="N64" s="85">
        <v>0</v>
      </c>
      <c r="O64" s="85">
        <v>0</v>
      </c>
      <c r="P64" s="85">
        <v>0</v>
      </c>
      <c r="Q64" s="85">
        <v>0</v>
      </c>
      <c r="R64" s="85">
        <v>0</v>
      </c>
      <c r="S64" s="85">
        <v>0</v>
      </c>
      <c r="T64" s="85">
        <v>0</v>
      </c>
      <c r="U64" s="85">
        <v>0</v>
      </c>
      <c r="V64" s="85">
        <v>0</v>
      </c>
      <c r="W64" s="85">
        <v>0</v>
      </c>
      <c r="X64" s="85">
        <v>0</v>
      </c>
      <c r="Y64" s="85">
        <v>0</v>
      </c>
      <c r="Z64" s="85">
        <v>0</v>
      </c>
      <c r="AA64" s="85">
        <v>0</v>
      </c>
      <c r="AB64" s="85">
        <v>0</v>
      </c>
      <c r="AC64" s="85">
        <v>0</v>
      </c>
      <c r="AD64" s="85">
        <v>0</v>
      </c>
      <c r="AE64" s="85">
        <v>0</v>
      </c>
      <c r="AF64" s="85">
        <v>0</v>
      </c>
      <c r="AG64" s="85">
        <v>0</v>
      </c>
      <c r="AH64" s="85">
        <v>0</v>
      </c>
      <c r="AI64" s="85">
        <v>0</v>
      </c>
      <c r="AJ64" s="85">
        <v>0</v>
      </c>
      <c r="AK64" s="85">
        <v>0</v>
      </c>
      <c r="AL64" s="85">
        <v>0</v>
      </c>
      <c r="AM64" s="85">
        <v>0</v>
      </c>
      <c r="AN64" s="85">
        <v>0</v>
      </c>
      <c r="AO64" s="85">
        <v>0</v>
      </c>
      <c r="AP64" s="85">
        <v>0</v>
      </c>
      <c r="AQ64" s="85">
        <v>0</v>
      </c>
      <c r="AR64" s="85">
        <v>0</v>
      </c>
      <c r="AS64" s="85">
        <v>0</v>
      </c>
      <c r="AT64" s="85">
        <v>0</v>
      </c>
      <c r="AU64" s="85">
        <v>0</v>
      </c>
      <c r="AV64" s="85">
        <v>0</v>
      </c>
      <c r="AW64" s="85">
        <v>0</v>
      </c>
      <c r="AX64" s="85">
        <v>0</v>
      </c>
      <c r="AY64" s="85">
        <v>0</v>
      </c>
      <c r="AZ64" s="85">
        <v>0</v>
      </c>
      <c r="BA64" s="85">
        <v>0</v>
      </c>
      <c r="BB64" s="85">
        <v>0</v>
      </c>
      <c r="BC64" s="85">
        <v>0</v>
      </c>
      <c r="BD64" s="85">
        <v>0</v>
      </c>
      <c r="BE64" s="85">
        <v>0</v>
      </c>
      <c r="BF64" s="85">
        <v>0</v>
      </c>
      <c r="BG64" s="85">
        <v>0</v>
      </c>
      <c r="BH64" s="85">
        <v>0</v>
      </c>
      <c r="BI64" s="85">
        <v>0</v>
      </c>
      <c r="BJ64" s="85">
        <v>0</v>
      </c>
      <c r="BK64" s="85">
        <v>0</v>
      </c>
      <c r="BL64" s="85">
        <v>0</v>
      </c>
      <c r="BM64" s="85">
        <v>0</v>
      </c>
      <c r="BN64" s="85">
        <v>0</v>
      </c>
      <c r="BO64" s="85">
        <v>0</v>
      </c>
      <c r="BP64" s="85">
        <v>0</v>
      </c>
      <c r="BQ64" s="85">
        <v>0</v>
      </c>
      <c r="BR64" s="85">
        <v>0</v>
      </c>
      <c r="BS64" s="85">
        <v>0</v>
      </c>
      <c r="BT64" s="85">
        <v>0</v>
      </c>
      <c r="BU64" s="85">
        <v>0</v>
      </c>
      <c r="BV64" s="85">
        <v>0</v>
      </c>
      <c r="BW64" s="85">
        <v>0</v>
      </c>
      <c r="BX64" s="85">
        <v>0</v>
      </c>
      <c r="BY64" s="85">
        <v>0</v>
      </c>
      <c r="BZ64" s="85">
        <v>0</v>
      </c>
      <c r="CA64" s="85">
        <v>0</v>
      </c>
      <c r="CB64" s="85">
        <v>0</v>
      </c>
      <c r="CC64" s="85">
        <v>0</v>
      </c>
      <c r="CD64" s="85">
        <v>0</v>
      </c>
      <c r="CE64" s="85">
        <v>0</v>
      </c>
      <c r="CF64" s="85">
        <v>0</v>
      </c>
      <c r="CG64" s="85">
        <v>0</v>
      </c>
      <c r="CH64" s="85">
        <v>0</v>
      </c>
      <c r="CI64" s="85">
        <v>0</v>
      </c>
      <c r="CJ64" s="85">
        <v>0</v>
      </c>
      <c r="CK64" s="85">
        <v>0</v>
      </c>
      <c r="CL64" s="85">
        <v>0</v>
      </c>
      <c r="CM64" s="85">
        <v>0</v>
      </c>
      <c r="CN64" s="85">
        <v>0</v>
      </c>
      <c r="CO64" s="85">
        <v>0</v>
      </c>
      <c r="CP64" s="85">
        <v>0</v>
      </c>
      <c r="CQ64" s="85">
        <v>0</v>
      </c>
      <c r="CR64" s="85">
        <v>0</v>
      </c>
      <c r="CS64" s="85">
        <v>0</v>
      </c>
      <c r="CT64" s="85">
        <v>0</v>
      </c>
      <c r="CU64" s="85">
        <v>0</v>
      </c>
      <c r="CV64" s="85">
        <v>0</v>
      </c>
      <c r="CW64" s="85">
        <v>0</v>
      </c>
      <c r="CX64" s="85">
        <v>0</v>
      </c>
      <c r="CY64" s="85">
        <v>0</v>
      </c>
      <c r="CZ64" s="85">
        <v>0</v>
      </c>
      <c r="DA64" s="85">
        <v>0</v>
      </c>
      <c r="DB64" s="85">
        <v>0</v>
      </c>
      <c r="DC64" s="85">
        <v>0</v>
      </c>
      <c r="DD64" s="85">
        <v>0</v>
      </c>
      <c r="DE64" s="85">
        <v>0</v>
      </c>
      <c r="DF64" s="85">
        <v>0</v>
      </c>
      <c r="DG64" s="85">
        <v>0</v>
      </c>
      <c r="DH64" s="85">
        <v>0</v>
      </c>
      <c r="DI64" s="85">
        <v>1316.0998697082825</v>
      </c>
      <c r="DJ64" s="85">
        <v>19628.644890095202</v>
      </c>
      <c r="DK64" s="85">
        <v>0</v>
      </c>
      <c r="DL64" s="85">
        <v>20944.744759803485</v>
      </c>
      <c r="DM64" s="85">
        <v>20944.744759803485</v>
      </c>
      <c r="DN64" s="85">
        <v>0</v>
      </c>
      <c r="DO64" s="85">
        <v>20944.744759803485</v>
      </c>
      <c r="DP64" s="85">
        <v>20944.744759803485</v>
      </c>
      <c r="DQ64" s="85">
        <v>0</v>
      </c>
      <c r="DR64" s="85">
        <v>20944.744759803485</v>
      </c>
      <c r="DS64" s="85">
        <v>20944.744759803485</v>
      </c>
      <c r="DU64" s="90">
        <f t="shared" si="4"/>
        <v>0</v>
      </c>
      <c r="DV64" s="90">
        <f t="shared" si="1"/>
        <v>1</v>
      </c>
      <c r="DW64" s="90">
        <f t="shared" si="2"/>
        <v>0</v>
      </c>
      <c r="DX64" s="90">
        <f t="shared" si="3"/>
        <v>0.70944591507600452</v>
      </c>
    </row>
    <row r="65" spans="1:128" ht="12.75" customHeight="1" x14ac:dyDescent="0.2">
      <c r="A65" s="87" t="s">
        <v>287</v>
      </c>
      <c r="B65" s="87" t="s">
        <v>1938</v>
      </c>
      <c r="C65" s="85">
        <v>10.968510291111375</v>
      </c>
      <c r="D65" s="85">
        <v>0.56441706820175319</v>
      </c>
      <c r="E65" s="85">
        <v>0.71198577998610701</v>
      </c>
      <c r="F65" s="85">
        <v>0.71350636665261569</v>
      </c>
      <c r="G65" s="85">
        <v>5.7303539195409217E-2</v>
      </c>
      <c r="H65" s="85">
        <v>0</v>
      </c>
      <c r="I65" s="85">
        <v>3.4831693303195297</v>
      </c>
      <c r="J65" s="85">
        <v>0</v>
      </c>
      <c r="K65" s="85">
        <v>9.1884700678542153</v>
      </c>
      <c r="L65" s="85">
        <v>0.16850849155425396</v>
      </c>
      <c r="M65" s="85">
        <v>0</v>
      </c>
      <c r="N65" s="85">
        <v>0</v>
      </c>
      <c r="O65" s="85">
        <v>86.425029044525743</v>
      </c>
      <c r="P65" s="85">
        <v>0.56672651206993319</v>
      </c>
      <c r="Q65" s="85">
        <v>1.7983959066105779</v>
      </c>
      <c r="R65" s="85">
        <v>1.3537438835203104</v>
      </c>
      <c r="S65" s="85">
        <v>1.1496921695103168</v>
      </c>
      <c r="T65" s="85">
        <v>0.45025886210222699</v>
      </c>
      <c r="U65" s="85">
        <v>5.3730851903084984</v>
      </c>
      <c r="V65" s="85">
        <v>0</v>
      </c>
      <c r="W65" s="85">
        <v>623.6267721346187</v>
      </c>
      <c r="X65" s="85">
        <v>664.02412213211949</v>
      </c>
      <c r="Y65" s="85">
        <v>1242.7249425222071</v>
      </c>
      <c r="Z65" s="85">
        <v>313.54256915057516</v>
      </c>
      <c r="AA65" s="85">
        <v>0</v>
      </c>
      <c r="AB65" s="85">
        <v>24.342599840919206</v>
      </c>
      <c r="AC65" s="85">
        <v>10.733539316525228</v>
      </c>
      <c r="AD65" s="85">
        <v>4.8511178798627972</v>
      </c>
      <c r="AE65" s="85">
        <v>28.035904038569448</v>
      </c>
      <c r="AF65" s="85">
        <v>6.8722754803672883</v>
      </c>
      <c r="AG65" s="85">
        <v>0</v>
      </c>
      <c r="AH65" s="85">
        <v>107.42908772748171</v>
      </c>
      <c r="AI65" s="85">
        <v>106.86908425194879</v>
      </c>
      <c r="AJ65" s="85">
        <v>0</v>
      </c>
      <c r="AK65" s="85">
        <v>8.9159883406404337</v>
      </c>
      <c r="AL65" s="85">
        <v>163.96610249904199</v>
      </c>
      <c r="AM65" s="85">
        <v>0</v>
      </c>
      <c r="AN65" s="85">
        <v>0</v>
      </c>
      <c r="AO65" s="85">
        <v>10.752178127042519</v>
      </c>
      <c r="AP65" s="85">
        <v>0</v>
      </c>
      <c r="AQ65" s="85">
        <v>0</v>
      </c>
      <c r="AR65" s="85">
        <v>14.143182385764463</v>
      </c>
      <c r="AS65" s="85">
        <v>6.7842975509260137</v>
      </c>
      <c r="AT65" s="85">
        <v>37.166484826888137</v>
      </c>
      <c r="AU65" s="85">
        <v>0</v>
      </c>
      <c r="AV65" s="85">
        <v>2.3030080761887959</v>
      </c>
      <c r="AW65" s="85">
        <v>2.4231427482591172</v>
      </c>
      <c r="AX65" s="85">
        <v>0</v>
      </c>
      <c r="AY65" s="85">
        <v>0</v>
      </c>
      <c r="AZ65" s="85">
        <v>0</v>
      </c>
      <c r="BA65" s="85">
        <v>0</v>
      </c>
      <c r="BB65" s="85">
        <v>0.90005277360966784</v>
      </c>
      <c r="BC65" s="85">
        <v>0</v>
      </c>
      <c r="BD65" s="85">
        <v>0</v>
      </c>
      <c r="BE65" s="85">
        <v>0</v>
      </c>
      <c r="BF65" s="85">
        <v>5.0288022951550876E-3</v>
      </c>
      <c r="BG65" s="85">
        <v>0.30886786550423589</v>
      </c>
      <c r="BH65" s="85">
        <v>0.40361119330032214</v>
      </c>
      <c r="BI65" s="85">
        <v>0.59868303965183289</v>
      </c>
      <c r="BJ65" s="85">
        <v>7.9242856002451137E-3</v>
      </c>
      <c r="BK65" s="85">
        <v>14.255012543100483</v>
      </c>
      <c r="BL65" s="85">
        <v>9.158482800832747</v>
      </c>
      <c r="BM65" s="85">
        <v>7.6672792201050761</v>
      </c>
      <c r="BN65" s="85">
        <v>3.9326226880519206</v>
      </c>
      <c r="BO65" s="85">
        <v>160.09397611804008</v>
      </c>
      <c r="BP65" s="85">
        <v>0</v>
      </c>
      <c r="BQ65" s="85">
        <v>153.2950085776458</v>
      </c>
      <c r="BR65" s="85">
        <v>12.939697825543462</v>
      </c>
      <c r="BS65" s="85">
        <v>104.02854955974607</v>
      </c>
      <c r="BT65" s="85">
        <v>191.52758212547624</v>
      </c>
      <c r="BU65" s="85">
        <v>132.86283204666412</v>
      </c>
      <c r="BV65" s="85">
        <v>23.297455740331706</v>
      </c>
      <c r="BW65" s="85">
        <v>190.07609929275688</v>
      </c>
      <c r="BX65" s="85">
        <v>1132.623962906667</v>
      </c>
      <c r="BY65" s="85">
        <v>73.221591285596489</v>
      </c>
      <c r="BZ65" s="85">
        <v>9.0716513010363986</v>
      </c>
      <c r="CA65" s="85">
        <v>208.1220890063982</v>
      </c>
      <c r="CB65" s="85">
        <v>89.196125784745149</v>
      </c>
      <c r="CC65" s="85">
        <v>0</v>
      </c>
      <c r="CD65" s="85">
        <v>0.70257000363869049</v>
      </c>
      <c r="CE65" s="85">
        <v>18.030438737304504</v>
      </c>
      <c r="CF65" s="85">
        <v>31.402371767374976</v>
      </c>
      <c r="CG65" s="85">
        <v>64.482720931618957</v>
      </c>
      <c r="CH65" s="85">
        <v>104.04672984207291</v>
      </c>
      <c r="CI65" s="85">
        <v>2.6183043725830299</v>
      </c>
      <c r="CJ65" s="85">
        <v>0.818183708941711</v>
      </c>
      <c r="CK65" s="85">
        <v>10.243301593951692</v>
      </c>
      <c r="CL65" s="85">
        <v>472.34957766008415</v>
      </c>
      <c r="CM65" s="85">
        <v>157.3977635191296</v>
      </c>
      <c r="CN65" s="85">
        <v>22.59593175310091</v>
      </c>
      <c r="CO65" s="85">
        <v>193.31491309987237</v>
      </c>
      <c r="CP65" s="85">
        <v>34.76877313265409</v>
      </c>
      <c r="CQ65" s="85">
        <v>27.682244148620772</v>
      </c>
      <c r="CR65" s="85">
        <v>7.5509766638833629</v>
      </c>
      <c r="CS65" s="85">
        <v>1.2359811007333044</v>
      </c>
      <c r="CT65" s="85">
        <v>15.57592873155105</v>
      </c>
      <c r="CU65" s="85">
        <v>24.260572509699042</v>
      </c>
      <c r="CV65" s="85">
        <v>63.809386785809686</v>
      </c>
      <c r="CW65" s="85">
        <v>62.322607461253561</v>
      </c>
      <c r="CX65" s="85">
        <v>26.315116976519597</v>
      </c>
      <c r="CY65" s="85">
        <v>4.5236464148579056</v>
      </c>
      <c r="CZ65" s="85">
        <v>10.294434409465502</v>
      </c>
      <c r="DA65" s="85">
        <v>25.717630806124273</v>
      </c>
      <c r="DB65" s="85">
        <v>0</v>
      </c>
      <c r="DC65" s="85">
        <v>0</v>
      </c>
      <c r="DD65" s="85">
        <v>7402.1334944470145</v>
      </c>
      <c r="DE65" s="85">
        <v>0</v>
      </c>
      <c r="DF65" s="85">
        <v>0</v>
      </c>
      <c r="DG65" s="85">
        <v>0</v>
      </c>
      <c r="DH65" s="85">
        <v>0</v>
      </c>
      <c r="DI65" s="85">
        <v>0</v>
      </c>
      <c r="DJ65" s="85">
        <v>0</v>
      </c>
      <c r="DK65" s="85">
        <v>0</v>
      </c>
      <c r="DL65" s="85">
        <v>0</v>
      </c>
      <c r="DM65" s="85">
        <v>7402.1334944470145</v>
      </c>
      <c r="DN65" s="85">
        <v>0</v>
      </c>
      <c r="DO65" s="85">
        <v>0</v>
      </c>
      <c r="DP65" s="85">
        <v>7402.1334944470145</v>
      </c>
      <c r="DQ65" s="85">
        <v>0</v>
      </c>
      <c r="DR65" s="85">
        <v>0</v>
      </c>
      <c r="DS65" s="85">
        <v>7402.1334944470127</v>
      </c>
      <c r="DU65" s="90">
        <f t="shared" si="4"/>
        <v>0</v>
      </c>
      <c r="DV65" s="90">
        <f t="shared" si="1"/>
        <v>1</v>
      </c>
      <c r="DW65" s="90">
        <f t="shared" si="2"/>
        <v>0</v>
      </c>
      <c r="DX65" s="90">
        <f t="shared" si="3"/>
        <v>0.75251168696065884</v>
      </c>
    </row>
    <row r="66" spans="1:128" ht="12.75" customHeight="1" x14ac:dyDescent="0.2">
      <c r="A66" s="87" t="s">
        <v>288</v>
      </c>
      <c r="B66" s="87" t="s">
        <v>1939</v>
      </c>
      <c r="C66" s="85">
        <v>0</v>
      </c>
      <c r="D66" s="85">
        <v>0</v>
      </c>
      <c r="E66" s="85">
        <v>0</v>
      </c>
      <c r="F66" s="85">
        <v>0</v>
      </c>
      <c r="G66" s="85">
        <v>0</v>
      </c>
      <c r="H66" s="85">
        <v>0</v>
      </c>
      <c r="I66" s="85">
        <v>0</v>
      </c>
      <c r="J66" s="85">
        <v>0</v>
      </c>
      <c r="K66" s="85">
        <v>0</v>
      </c>
      <c r="L66" s="85">
        <v>0</v>
      </c>
      <c r="M66" s="85">
        <v>0</v>
      </c>
      <c r="N66" s="85">
        <v>0</v>
      </c>
      <c r="O66" s="85">
        <v>0</v>
      </c>
      <c r="P66" s="85">
        <v>0</v>
      </c>
      <c r="Q66" s="85">
        <v>0</v>
      </c>
      <c r="R66" s="85">
        <v>0</v>
      </c>
      <c r="S66" s="85">
        <v>0</v>
      </c>
      <c r="T66" s="85">
        <v>0</v>
      </c>
      <c r="U66" s="85">
        <v>0</v>
      </c>
      <c r="V66" s="85">
        <v>0</v>
      </c>
      <c r="W66" s="85">
        <v>0</v>
      </c>
      <c r="X66" s="85">
        <v>0</v>
      </c>
      <c r="Y66" s="85">
        <v>0</v>
      </c>
      <c r="Z66" s="85">
        <v>0</v>
      </c>
      <c r="AA66" s="85">
        <v>0</v>
      </c>
      <c r="AB66" s="85">
        <v>0</v>
      </c>
      <c r="AC66" s="85">
        <v>0</v>
      </c>
      <c r="AD66" s="85">
        <v>0</v>
      </c>
      <c r="AE66" s="85">
        <v>0</v>
      </c>
      <c r="AF66" s="85">
        <v>0</v>
      </c>
      <c r="AG66" s="85">
        <v>0</v>
      </c>
      <c r="AH66" s="85">
        <v>0</v>
      </c>
      <c r="AI66" s="85">
        <v>0</v>
      </c>
      <c r="AJ66" s="85">
        <v>0</v>
      </c>
      <c r="AK66" s="85">
        <v>0</v>
      </c>
      <c r="AL66" s="85">
        <v>0</v>
      </c>
      <c r="AM66" s="85">
        <v>0</v>
      </c>
      <c r="AN66" s="85">
        <v>0</v>
      </c>
      <c r="AO66" s="85">
        <v>0</v>
      </c>
      <c r="AP66" s="85">
        <v>0</v>
      </c>
      <c r="AQ66" s="85">
        <v>0</v>
      </c>
      <c r="AR66" s="85">
        <v>0</v>
      </c>
      <c r="AS66" s="85">
        <v>0</v>
      </c>
      <c r="AT66" s="85">
        <v>0</v>
      </c>
      <c r="AU66" s="85">
        <v>0</v>
      </c>
      <c r="AV66" s="85">
        <v>0</v>
      </c>
      <c r="AW66" s="85">
        <v>0</v>
      </c>
      <c r="AX66" s="85">
        <v>0</v>
      </c>
      <c r="AY66" s="85">
        <v>0</v>
      </c>
      <c r="AZ66" s="85">
        <v>0</v>
      </c>
      <c r="BA66" s="85">
        <v>0</v>
      </c>
      <c r="BB66" s="85">
        <v>0</v>
      </c>
      <c r="BC66" s="85">
        <v>0</v>
      </c>
      <c r="BD66" s="85">
        <v>0</v>
      </c>
      <c r="BE66" s="85">
        <v>0</v>
      </c>
      <c r="BF66" s="85">
        <v>0</v>
      </c>
      <c r="BG66" s="85">
        <v>0</v>
      </c>
      <c r="BH66" s="85">
        <v>0</v>
      </c>
      <c r="BI66" s="85">
        <v>0</v>
      </c>
      <c r="BJ66" s="85">
        <v>0</v>
      </c>
      <c r="BK66" s="85">
        <v>0</v>
      </c>
      <c r="BL66" s="85">
        <v>0</v>
      </c>
      <c r="BM66" s="85">
        <v>0</v>
      </c>
      <c r="BN66" s="85">
        <v>0</v>
      </c>
      <c r="BO66" s="85">
        <v>0</v>
      </c>
      <c r="BP66" s="85">
        <v>0</v>
      </c>
      <c r="BQ66" s="85">
        <v>0</v>
      </c>
      <c r="BR66" s="85">
        <v>0</v>
      </c>
      <c r="BS66" s="85">
        <v>0</v>
      </c>
      <c r="BT66" s="85">
        <v>0</v>
      </c>
      <c r="BU66" s="85">
        <v>0</v>
      </c>
      <c r="BV66" s="85">
        <v>0</v>
      </c>
      <c r="BW66" s="85">
        <v>0</v>
      </c>
      <c r="BX66" s="85">
        <v>0</v>
      </c>
      <c r="BY66" s="85">
        <v>0</v>
      </c>
      <c r="BZ66" s="85">
        <v>0</v>
      </c>
      <c r="CA66" s="85">
        <v>0</v>
      </c>
      <c r="CB66" s="85">
        <v>0</v>
      </c>
      <c r="CC66" s="85">
        <v>0</v>
      </c>
      <c r="CD66" s="85">
        <v>0</v>
      </c>
      <c r="CE66" s="85">
        <v>0</v>
      </c>
      <c r="CF66" s="85">
        <v>0</v>
      </c>
      <c r="CG66" s="85">
        <v>0</v>
      </c>
      <c r="CH66" s="85">
        <v>0</v>
      </c>
      <c r="CI66" s="85">
        <v>0</v>
      </c>
      <c r="CJ66" s="85">
        <v>0</v>
      </c>
      <c r="CK66" s="85">
        <v>0</v>
      </c>
      <c r="CL66" s="85">
        <v>0</v>
      </c>
      <c r="CM66" s="85">
        <v>0</v>
      </c>
      <c r="CN66" s="85">
        <v>0</v>
      </c>
      <c r="CO66" s="85">
        <v>0</v>
      </c>
      <c r="CP66" s="85">
        <v>0</v>
      </c>
      <c r="CQ66" s="85">
        <v>0</v>
      </c>
      <c r="CR66" s="85">
        <v>0</v>
      </c>
      <c r="CS66" s="85">
        <v>0</v>
      </c>
      <c r="CT66" s="85">
        <v>0</v>
      </c>
      <c r="CU66" s="85">
        <v>0</v>
      </c>
      <c r="CV66" s="85">
        <v>0</v>
      </c>
      <c r="CW66" s="85">
        <v>0</v>
      </c>
      <c r="CX66" s="85">
        <v>0</v>
      </c>
      <c r="CY66" s="85">
        <v>0</v>
      </c>
      <c r="CZ66" s="85">
        <v>0</v>
      </c>
      <c r="DA66" s="85">
        <v>0</v>
      </c>
      <c r="DB66" s="85">
        <v>0</v>
      </c>
      <c r="DC66" s="85">
        <v>0</v>
      </c>
      <c r="DD66" s="85">
        <v>0</v>
      </c>
      <c r="DE66" s="85">
        <v>0</v>
      </c>
      <c r="DF66" s="85">
        <v>0</v>
      </c>
      <c r="DG66" s="85">
        <v>0</v>
      </c>
      <c r="DH66" s="85">
        <v>0</v>
      </c>
      <c r="DI66" s="85">
        <v>16865.554309092593</v>
      </c>
      <c r="DJ66" s="85">
        <v>1.4087697234890595</v>
      </c>
      <c r="DK66" s="85">
        <v>0</v>
      </c>
      <c r="DL66" s="85">
        <v>16866.963078816083</v>
      </c>
      <c r="DM66" s="85">
        <v>16866.963078816083</v>
      </c>
      <c r="DN66" s="85">
        <v>0</v>
      </c>
      <c r="DO66" s="85">
        <v>16866.963078816083</v>
      </c>
      <c r="DP66" s="85">
        <v>16866.963078816083</v>
      </c>
      <c r="DQ66" s="85">
        <v>0</v>
      </c>
      <c r="DR66" s="85">
        <v>16866.963078816083</v>
      </c>
      <c r="DS66" s="85">
        <v>16866.963078816079</v>
      </c>
      <c r="DU66" s="90">
        <f t="shared" si="4"/>
        <v>0</v>
      </c>
      <c r="DV66" s="90">
        <f t="shared" si="1"/>
        <v>1</v>
      </c>
      <c r="DW66" s="90">
        <f t="shared" si="2"/>
        <v>0</v>
      </c>
      <c r="DX66" s="90">
        <f t="shared" si="3"/>
        <v>0.71546608025111824</v>
      </c>
    </row>
    <row r="67" spans="1:128" ht="12.75" customHeight="1" x14ac:dyDescent="0.2">
      <c r="A67" s="87" t="s">
        <v>224</v>
      </c>
      <c r="B67" s="87" t="s">
        <v>1940</v>
      </c>
      <c r="C67" s="85">
        <v>0</v>
      </c>
      <c r="D67" s="85">
        <v>0</v>
      </c>
      <c r="E67" s="85">
        <v>0</v>
      </c>
      <c r="F67" s="85">
        <v>0</v>
      </c>
      <c r="G67" s="85">
        <v>0</v>
      </c>
      <c r="H67" s="85">
        <v>0</v>
      </c>
      <c r="I67" s="85">
        <v>0</v>
      </c>
      <c r="J67" s="85">
        <v>0</v>
      </c>
      <c r="K67" s="85">
        <v>0</v>
      </c>
      <c r="L67" s="85">
        <v>0</v>
      </c>
      <c r="M67" s="85">
        <v>0</v>
      </c>
      <c r="N67" s="85">
        <v>0</v>
      </c>
      <c r="O67" s="85">
        <v>0</v>
      </c>
      <c r="P67" s="85">
        <v>0</v>
      </c>
      <c r="Q67" s="85">
        <v>0</v>
      </c>
      <c r="R67" s="85">
        <v>0</v>
      </c>
      <c r="S67" s="85">
        <v>0</v>
      </c>
      <c r="T67" s="85">
        <v>0</v>
      </c>
      <c r="U67" s="85">
        <v>0</v>
      </c>
      <c r="V67" s="85">
        <v>0</v>
      </c>
      <c r="W67" s="85">
        <v>0</v>
      </c>
      <c r="X67" s="85">
        <v>0</v>
      </c>
      <c r="Y67" s="85">
        <v>0</v>
      </c>
      <c r="Z67" s="85">
        <v>0</v>
      </c>
      <c r="AA67" s="85">
        <v>0</v>
      </c>
      <c r="AB67" s="85">
        <v>0</v>
      </c>
      <c r="AC67" s="85">
        <v>0</v>
      </c>
      <c r="AD67" s="85">
        <v>0</v>
      </c>
      <c r="AE67" s="85">
        <v>0</v>
      </c>
      <c r="AF67" s="85">
        <v>0</v>
      </c>
      <c r="AG67" s="85">
        <v>0</v>
      </c>
      <c r="AH67" s="85">
        <v>0</v>
      </c>
      <c r="AI67" s="85">
        <v>0</v>
      </c>
      <c r="AJ67" s="85">
        <v>0</v>
      </c>
      <c r="AK67" s="85">
        <v>0</v>
      </c>
      <c r="AL67" s="85">
        <v>0</v>
      </c>
      <c r="AM67" s="85">
        <v>0</v>
      </c>
      <c r="AN67" s="85">
        <v>0</v>
      </c>
      <c r="AO67" s="85">
        <v>0</v>
      </c>
      <c r="AP67" s="85">
        <v>0</v>
      </c>
      <c r="AQ67" s="85">
        <v>0</v>
      </c>
      <c r="AR67" s="85">
        <v>0</v>
      </c>
      <c r="AS67" s="85">
        <v>0</v>
      </c>
      <c r="AT67" s="85">
        <v>0</v>
      </c>
      <c r="AU67" s="85">
        <v>0</v>
      </c>
      <c r="AV67" s="85">
        <v>0</v>
      </c>
      <c r="AW67" s="85">
        <v>0</v>
      </c>
      <c r="AX67" s="85">
        <v>0</v>
      </c>
      <c r="AY67" s="85">
        <v>0</v>
      </c>
      <c r="AZ67" s="85">
        <v>0</v>
      </c>
      <c r="BA67" s="85">
        <v>0</v>
      </c>
      <c r="BB67" s="85">
        <v>0</v>
      </c>
      <c r="BC67" s="85">
        <v>0</v>
      </c>
      <c r="BD67" s="85">
        <v>0</v>
      </c>
      <c r="BE67" s="85">
        <v>0</v>
      </c>
      <c r="BF67" s="85">
        <v>0</v>
      </c>
      <c r="BG67" s="85">
        <v>0</v>
      </c>
      <c r="BH67" s="85">
        <v>0</v>
      </c>
      <c r="BI67" s="85">
        <v>0</v>
      </c>
      <c r="BJ67" s="85">
        <v>0</v>
      </c>
      <c r="BK67" s="85">
        <v>0</v>
      </c>
      <c r="BL67" s="85">
        <v>0</v>
      </c>
      <c r="BM67" s="85">
        <v>0</v>
      </c>
      <c r="BN67" s="85">
        <v>0</v>
      </c>
      <c r="BO67" s="85">
        <v>0</v>
      </c>
      <c r="BP67" s="85">
        <v>0</v>
      </c>
      <c r="BQ67" s="85">
        <v>0</v>
      </c>
      <c r="BR67" s="85">
        <v>0</v>
      </c>
      <c r="BS67" s="85">
        <v>0</v>
      </c>
      <c r="BT67" s="85">
        <v>0</v>
      </c>
      <c r="BU67" s="85">
        <v>0</v>
      </c>
      <c r="BV67" s="85">
        <v>0</v>
      </c>
      <c r="BW67" s="85">
        <v>0</v>
      </c>
      <c r="BX67" s="85">
        <v>0</v>
      </c>
      <c r="BY67" s="85">
        <v>0</v>
      </c>
      <c r="BZ67" s="85">
        <v>0</v>
      </c>
      <c r="CA67" s="85">
        <v>0</v>
      </c>
      <c r="CB67" s="85">
        <v>0</v>
      </c>
      <c r="CC67" s="85">
        <v>0</v>
      </c>
      <c r="CD67" s="85">
        <v>0</v>
      </c>
      <c r="CE67" s="85">
        <v>0</v>
      </c>
      <c r="CF67" s="85">
        <v>0</v>
      </c>
      <c r="CG67" s="85">
        <v>0</v>
      </c>
      <c r="CH67" s="85">
        <v>0</v>
      </c>
      <c r="CI67" s="85">
        <v>0</v>
      </c>
      <c r="CJ67" s="85">
        <v>0</v>
      </c>
      <c r="CK67" s="85">
        <v>0</v>
      </c>
      <c r="CL67" s="85">
        <v>0</v>
      </c>
      <c r="CM67" s="85">
        <v>0</v>
      </c>
      <c r="CN67" s="85">
        <v>0</v>
      </c>
      <c r="CO67" s="85">
        <v>0</v>
      </c>
      <c r="CP67" s="85">
        <v>0</v>
      </c>
      <c r="CQ67" s="85">
        <v>0</v>
      </c>
      <c r="CR67" s="85">
        <v>0</v>
      </c>
      <c r="CS67" s="85">
        <v>0</v>
      </c>
      <c r="CT67" s="85">
        <v>0</v>
      </c>
      <c r="CU67" s="85">
        <v>0</v>
      </c>
      <c r="CV67" s="85">
        <v>0</v>
      </c>
      <c r="CW67" s="85">
        <v>0</v>
      </c>
      <c r="CX67" s="85">
        <v>0</v>
      </c>
      <c r="CY67" s="85">
        <v>0</v>
      </c>
      <c r="CZ67" s="85">
        <v>0</v>
      </c>
      <c r="DA67" s="85">
        <v>0</v>
      </c>
      <c r="DB67" s="85">
        <v>0</v>
      </c>
      <c r="DC67" s="85">
        <v>0</v>
      </c>
      <c r="DD67" s="85">
        <v>0</v>
      </c>
      <c r="DE67" s="85">
        <v>0</v>
      </c>
      <c r="DF67" s="85">
        <v>0</v>
      </c>
      <c r="DG67" s="85">
        <v>0</v>
      </c>
      <c r="DH67" s="85">
        <v>0</v>
      </c>
      <c r="DI67" s="85">
        <v>1.7701301614784035</v>
      </c>
      <c r="DJ67" s="85">
        <v>10770.598045727505</v>
      </c>
      <c r="DK67" s="85">
        <v>0</v>
      </c>
      <c r="DL67" s="85">
        <v>10772.368175888983</v>
      </c>
      <c r="DM67" s="85">
        <v>10772.368175888983</v>
      </c>
      <c r="DN67" s="85">
        <v>0</v>
      </c>
      <c r="DO67" s="85">
        <v>10772.368175888983</v>
      </c>
      <c r="DP67" s="85">
        <v>10772.368175888983</v>
      </c>
      <c r="DQ67" s="85">
        <v>0</v>
      </c>
      <c r="DR67" s="85">
        <v>10772.368175888983</v>
      </c>
      <c r="DS67" s="85">
        <v>10772.368175888983</v>
      </c>
      <c r="DU67" s="90">
        <f t="shared" si="4"/>
        <v>0</v>
      </c>
      <c r="DV67" s="90">
        <f t="shared" si="1"/>
        <v>1</v>
      </c>
      <c r="DW67" s="90">
        <f t="shared" si="2"/>
        <v>0</v>
      </c>
      <c r="DX67" s="90">
        <f t="shared" si="3"/>
        <v>0.87407338961910508</v>
      </c>
    </row>
    <row r="68" spans="1:128" ht="12.75" customHeight="1" x14ac:dyDescent="0.2">
      <c r="A68" s="87" t="s">
        <v>226</v>
      </c>
      <c r="B68" s="87" t="s">
        <v>1941</v>
      </c>
      <c r="C68" s="85">
        <v>27.413526980130104</v>
      </c>
      <c r="D68" s="85">
        <v>2.6088543859357212</v>
      </c>
      <c r="E68" s="85">
        <v>11.083819766139046</v>
      </c>
      <c r="F68" s="85">
        <v>4.2259273139495521</v>
      </c>
      <c r="G68" s="85">
        <v>0.25267245838859698</v>
      </c>
      <c r="H68" s="85">
        <v>0</v>
      </c>
      <c r="I68" s="85">
        <v>22.904656711857832</v>
      </c>
      <c r="J68" s="85">
        <v>0</v>
      </c>
      <c r="K68" s="85">
        <v>145.37264157451492</v>
      </c>
      <c r="L68" s="85">
        <v>2.3431394213172712</v>
      </c>
      <c r="M68" s="85">
        <v>0</v>
      </c>
      <c r="N68" s="85">
        <v>0</v>
      </c>
      <c r="O68" s="85">
        <v>623.36801279009899</v>
      </c>
      <c r="P68" s="85">
        <v>3.9620855031057736</v>
      </c>
      <c r="Q68" s="85">
        <v>42.513834944118038</v>
      </c>
      <c r="R68" s="85">
        <v>15.750853760260986</v>
      </c>
      <c r="S68" s="85">
        <v>9.6027426082801188</v>
      </c>
      <c r="T68" s="85">
        <v>1.1918159064186318</v>
      </c>
      <c r="U68" s="85">
        <v>42.584744224189613</v>
      </c>
      <c r="V68" s="85">
        <v>0</v>
      </c>
      <c r="W68" s="85">
        <v>17165.904538471728</v>
      </c>
      <c r="X68" s="85">
        <v>3007.0819665581703</v>
      </c>
      <c r="Y68" s="85">
        <v>10735.107216045439</v>
      </c>
      <c r="Z68" s="85">
        <v>705.35422728597882</v>
      </c>
      <c r="AA68" s="85">
        <v>0</v>
      </c>
      <c r="AB68" s="85">
        <v>147.5785908665888</v>
      </c>
      <c r="AC68" s="85">
        <v>381.13857503892865</v>
      </c>
      <c r="AD68" s="85">
        <v>36.348855646428838</v>
      </c>
      <c r="AE68" s="85">
        <v>157.8041383293635</v>
      </c>
      <c r="AF68" s="85">
        <v>64.062235884200675</v>
      </c>
      <c r="AG68" s="85">
        <v>0</v>
      </c>
      <c r="AH68" s="85">
        <v>180.73824693819748</v>
      </c>
      <c r="AI68" s="85">
        <v>1097.0584708861684</v>
      </c>
      <c r="AJ68" s="85">
        <v>0</v>
      </c>
      <c r="AK68" s="85">
        <v>78.933407869319808</v>
      </c>
      <c r="AL68" s="85">
        <v>1122.6750714089476</v>
      </c>
      <c r="AM68" s="85">
        <v>0</v>
      </c>
      <c r="AN68" s="85">
        <v>0</v>
      </c>
      <c r="AO68" s="85">
        <v>41.329944613811861</v>
      </c>
      <c r="AP68" s="85">
        <v>0</v>
      </c>
      <c r="AQ68" s="85">
        <v>0</v>
      </c>
      <c r="AR68" s="85">
        <v>13.665644722429317</v>
      </c>
      <c r="AS68" s="85">
        <v>55.634675977539459</v>
      </c>
      <c r="AT68" s="85">
        <v>122.84736497461846</v>
      </c>
      <c r="AU68" s="85">
        <v>0</v>
      </c>
      <c r="AV68" s="85">
        <v>4.379025381677506</v>
      </c>
      <c r="AW68" s="85">
        <v>13.11617105025133</v>
      </c>
      <c r="AX68" s="85">
        <v>0</v>
      </c>
      <c r="AY68" s="85">
        <v>0</v>
      </c>
      <c r="AZ68" s="85">
        <v>0</v>
      </c>
      <c r="BA68" s="85">
        <v>0</v>
      </c>
      <c r="BB68" s="85">
        <v>5.8762239981154316</v>
      </c>
      <c r="BC68" s="85">
        <v>0</v>
      </c>
      <c r="BD68" s="85">
        <v>0</v>
      </c>
      <c r="BE68" s="85">
        <v>0</v>
      </c>
      <c r="BF68" s="85">
        <v>2.2882467673221944E-2</v>
      </c>
      <c r="BG68" s="85">
        <v>1.8976863959007222</v>
      </c>
      <c r="BH68" s="85">
        <v>0.81652113604806542</v>
      </c>
      <c r="BI68" s="85">
        <v>2.3974640623842034</v>
      </c>
      <c r="BJ68" s="85">
        <v>6.5379234571135925</v>
      </c>
      <c r="BK68" s="85">
        <v>74.572620027627096</v>
      </c>
      <c r="BL68" s="85">
        <v>13.781028851341988</v>
      </c>
      <c r="BM68" s="85">
        <v>43.925935759419595</v>
      </c>
      <c r="BN68" s="85">
        <v>50.893253100578981</v>
      </c>
      <c r="BO68" s="85">
        <v>947.1393852852384</v>
      </c>
      <c r="BP68" s="85">
        <v>0</v>
      </c>
      <c r="BQ68" s="85">
        <v>171.58673433988517</v>
      </c>
      <c r="BR68" s="85">
        <v>140.26755977194421</v>
      </c>
      <c r="BS68" s="85">
        <v>129.11815894195371</v>
      </c>
      <c r="BT68" s="85">
        <v>1535.8087727300199</v>
      </c>
      <c r="BU68" s="85">
        <v>158.19187497824242</v>
      </c>
      <c r="BV68" s="85">
        <v>51.282103736800558</v>
      </c>
      <c r="BW68" s="85">
        <v>57.774211305216781</v>
      </c>
      <c r="BX68" s="85">
        <v>0</v>
      </c>
      <c r="BY68" s="85">
        <v>161.87310078884607</v>
      </c>
      <c r="BZ68" s="85">
        <v>37.392153958071752</v>
      </c>
      <c r="CA68" s="85">
        <v>67.523343896271797</v>
      </c>
      <c r="CB68" s="85">
        <v>30.84174363662148</v>
      </c>
      <c r="CC68" s="85">
        <v>0</v>
      </c>
      <c r="CD68" s="85">
        <v>0.46301644408172665</v>
      </c>
      <c r="CE68" s="85">
        <v>65.968440715519407</v>
      </c>
      <c r="CF68" s="85">
        <v>15.335178936345208</v>
      </c>
      <c r="CG68" s="85">
        <v>87.793404511624047</v>
      </c>
      <c r="CH68" s="85">
        <v>44.239644470744963</v>
      </c>
      <c r="CI68" s="85">
        <v>10.512452595261649</v>
      </c>
      <c r="CJ68" s="85">
        <v>0.47364731140938271</v>
      </c>
      <c r="CK68" s="85">
        <v>14.816438323488986</v>
      </c>
      <c r="CL68" s="85">
        <v>331.94994407598102</v>
      </c>
      <c r="CM68" s="85">
        <v>378.07750580075572</v>
      </c>
      <c r="CN68" s="85">
        <v>59.671075441219671</v>
      </c>
      <c r="CO68" s="85">
        <v>418.96913171816351</v>
      </c>
      <c r="CP68" s="85">
        <v>127.39542422334694</v>
      </c>
      <c r="CQ68" s="85">
        <v>101.67894427047931</v>
      </c>
      <c r="CR68" s="85">
        <v>9.7942501509222897</v>
      </c>
      <c r="CS68" s="85">
        <v>20.19865063300859</v>
      </c>
      <c r="CT68" s="85">
        <v>32.803387304997734</v>
      </c>
      <c r="CU68" s="85">
        <v>105.25021726534793</v>
      </c>
      <c r="CV68" s="85">
        <v>198.43534709165519</v>
      </c>
      <c r="CW68" s="85">
        <v>319.64535747711813</v>
      </c>
      <c r="CX68" s="85">
        <v>225.59645517337026</v>
      </c>
      <c r="CY68" s="85">
        <v>54.052139547393885</v>
      </c>
      <c r="CZ68" s="85">
        <v>70.142358227807549</v>
      </c>
      <c r="DA68" s="85">
        <v>160.2260119752269</v>
      </c>
      <c r="DB68" s="85">
        <v>0</v>
      </c>
      <c r="DC68" s="85">
        <v>41.120587499128639</v>
      </c>
      <c r="DD68" s="85">
        <v>42670.067390108219</v>
      </c>
      <c r="DE68" s="85">
        <v>9.0190344500171165</v>
      </c>
      <c r="DF68" s="85">
        <v>6574.2346141535563</v>
      </c>
      <c r="DG68" s="85">
        <v>0</v>
      </c>
      <c r="DH68" s="85">
        <v>0</v>
      </c>
      <c r="DI68" s="85">
        <v>0</v>
      </c>
      <c r="DJ68" s="85">
        <v>0</v>
      </c>
      <c r="DK68" s="85">
        <v>0</v>
      </c>
      <c r="DL68" s="85">
        <v>6583.2536486035733</v>
      </c>
      <c r="DM68" s="85">
        <v>49253.321038711794</v>
      </c>
      <c r="DN68" s="85">
        <v>3833.3114670280047</v>
      </c>
      <c r="DO68" s="85">
        <v>10416.565115631578</v>
      </c>
      <c r="DP68" s="85">
        <v>53086.632505739799</v>
      </c>
      <c r="DQ68" s="85">
        <v>-1975.8129453663787</v>
      </c>
      <c r="DR68" s="85">
        <v>8440.7521702651993</v>
      </c>
      <c r="DS68" s="85">
        <v>51110.819560373398</v>
      </c>
      <c r="DU68" s="90">
        <f t="shared" ref="DU68:DU99" si="5">-DQ68/DM68</f>
        <v>4.0115324280639728E-2</v>
      </c>
      <c r="DV68" s="90">
        <f t="shared" si="1"/>
        <v>0.95988467571936031</v>
      </c>
      <c r="DW68" s="90">
        <f t="shared" si="2"/>
        <v>2.0328315354919673E-2</v>
      </c>
      <c r="DX68" s="90">
        <f t="shared" si="3"/>
        <v>0.14076471968904714</v>
      </c>
    </row>
    <row r="69" spans="1:128" ht="12.75" customHeight="1" x14ac:dyDescent="0.2">
      <c r="A69" s="87" t="s">
        <v>228</v>
      </c>
      <c r="B69" s="87" t="s">
        <v>1942</v>
      </c>
      <c r="C69" s="85">
        <v>0</v>
      </c>
      <c r="D69" s="85">
        <v>0</v>
      </c>
      <c r="E69" s="85">
        <v>0.17930348253449643</v>
      </c>
      <c r="F69" s="85">
        <v>0</v>
      </c>
      <c r="G69" s="85">
        <v>0</v>
      </c>
      <c r="H69" s="85">
        <v>0</v>
      </c>
      <c r="I69" s="85">
        <v>3.2722895033109108E-2</v>
      </c>
      <c r="J69" s="85">
        <v>0</v>
      </c>
      <c r="K69" s="85">
        <v>12.812827918567859</v>
      </c>
      <c r="L69" s="85">
        <v>0.23446188563709269</v>
      </c>
      <c r="M69" s="85">
        <v>0</v>
      </c>
      <c r="N69" s="85">
        <v>0</v>
      </c>
      <c r="O69" s="85">
        <v>7.4946571070834267</v>
      </c>
      <c r="P69" s="85">
        <v>0.14106769159624996</v>
      </c>
      <c r="Q69" s="85">
        <v>4.0702834114384509E-2</v>
      </c>
      <c r="R69" s="85">
        <v>0</v>
      </c>
      <c r="S69" s="85">
        <v>7.8707532818472384E-2</v>
      </c>
      <c r="T69" s="85">
        <v>0.12506484349966202</v>
      </c>
      <c r="U69" s="85">
        <v>0</v>
      </c>
      <c r="V69" s="85">
        <v>0</v>
      </c>
      <c r="W69" s="85">
        <v>45.552513476026476</v>
      </c>
      <c r="X69" s="85">
        <v>7.6648146581861907</v>
      </c>
      <c r="Y69" s="85">
        <v>118.44864574647559</v>
      </c>
      <c r="Z69" s="85">
        <v>3.130126361274725</v>
      </c>
      <c r="AA69" s="85">
        <v>0</v>
      </c>
      <c r="AB69" s="85">
        <v>5.1568319366402768</v>
      </c>
      <c r="AC69" s="85">
        <v>4.3341718617432072E-2</v>
      </c>
      <c r="AD69" s="85">
        <v>6.4046362444572571</v>
      </c>
      <c r="AE69" s="85">
        <v>7.3217085968204989</v>
      </c>
      <c r="AF69" s="85">
        <v>16.50590939402278</v>
      </c>
      <c r="AG69" s="85">
        <v>0</v>
      </c>
      <c r="AH69" s="85">
        <v>105.15211975356328</v>
      </c>
      <c r="AI69" s="85">
        <v>2.9721048719819172</v>
      </c>
      <c r="AJ69" s="85">
        <v>0</v>
      </c>
      <c r="AK69" s="85">
        <v>4.8616908732403505</v>
      </c>
      <c r="AL69" s="85">
        <v>9.8976378190689971</v>
      </c>
      <c r="AM69" s="85">
        <v>0</v>
      </c>
      <c r="AN69" s="85">
        <v>0</v>
      </c>
      <c r="AO69" s="85">
        <v>0.83185507372479039</v>
      </c>
      <c r="AP69" s="85">
        <v>0</v>
      </c>
      <c r="AQ69" s="85">
        <v>0</v>
      </c>
      <c r="AR69" s="85">
        <v>3.2341707734006753</v>
      </c>
      <c r="AS69" s="85">
        <v>6.768430277490058</v>
      </c>
      <c r="AT69" s="85">
        <v>9.1786071928920077</v>
      </c>
      <c r="AU69" s="85">
        <v>0</v>
      </c>
      <c r="AV69" s="85">
        <v>0.79751261329873824</v>
      </c>
      <c r="AW69" s="85">
        <v>2.2938844585389297</v>
      </c>
      <c r="AX69" s="85">
        <v>0</v>
      </c>
      <c r="AY69" s="85">
        <v>0</v>
      </c>
      <c r="AZ69" s="85">
        <v>0</v>
      </c>
      <c r="BA69" s="85">
        <v>0</v>
      </c>
      <c r="BB69" s="85">
        <v>0.26953432108662478</v>
      </c>
      <c r="BC69" s="85">
        <v>0</v>
      </c>
      <c r="BD69" s="85">
        <v>0</v>
      </c>
      <c r="BE69" s="85">
        <v>0</v>
      </c>
      <c r="BF69" s="85">
        <v>8.2423506443959622E-4</v>
      </c>
      <c r="BG69" s="85">
        <v>0.40197557540046358</v>
      </c>
      <c r="BH69" s="85">
        <v>1.0088314943074133</v>
      </c>
      <c r="BI69" s="85">
        <v>0.23571326374591436</v>
      </c>
      <c r="BJ69" s="85">
        <v>0.26745130545365958</v>
      </c>
      <c r="BK69" s="85">
        <v>10.713193716152071</v>
      </c>
      <c r="BL69" s="85">
        <v>3.7427760241494212</v>
      </c>
      <c r="BM69" s="85">
        <v>5.0270795817899918</v>
      </c>
      <c r="BN69" s="85">
        <v>3.7509225001859887</v>
      </c>
      <c r="BO69" s="85">
        <v>8.2011782562878306</v>
      </c>
      <c r="BP69" s="85">
        <v>0</v>
      </c>
      <c r="BQ69" s="85">
        <v>2.3999701640362106</v>
      </c>
      <c r="BR69" s="85">
        <v>6.4648213428344645</v>
      </c>
      <c r="BS69" s="85">
        <v>14.35655219236841</v>
      </c>
      <c r="BT69" s="85">
        <v>185.33529665796289</v>
      </c>
      <c r="BU69" s="85">
        <v>9.4552390435498666</v>
      </c>
      <c r="BV69" s="85">
        <v>2.6783358447463814</v>
      </c>
      <c r="BW69" s="85">
        <v>0.17907428631147945</v>
      </c>
      <c r="BX69" s="85">
        <v>0</v>
      </c>
      <c r="BY69" s="85">
        <v>0.60579782484266886</v>
      </c>
      <c r="BZ69" s="85">
        <v>2.7902100856298939</v>
      </c>
      <c r="CA69" s="85">
        <v>62.40749777832692</v>
      </c>
      <c r="CB69" s="85">
        <v>10.538563382982067</v>
      </c>
      <c r="CC69" s="85">
        <v>0</v>
      </c>
      <c r="CD69" s="85">
        <v>4.1758526115271345E-2</v>
      </c>
      <c r="CE69" s="85">
        <v>8.7268322588355624E-2</v>
      </c>
      <c r="CF69" s="85">
        <v>0.67241990376765348</v>
      </c>
      <c r="CG69" s="85">
        <v>4.7983928384983008</v>
      </c>
      <c r="CH69" s="85">
        <v>1.940186869872792</v>
      </c>
      <c r="CI69" s="85">
        <v>0.18333687133130494</v>
      </c>
      <c r="CJ69" s="85">
        <v>5.1767576185366607E-2</v>
      </c>
      <c r="CK69" s="85">
        <v>0.65559956890218862</v>
      </c>
      <c r="CL69" s="85">
        <v>42.104240498288924</v>
      </c>
      <c r="CM69" s="85">
        <v>23.940632572361682</v>
      </c>
      <c r="CN69" s="85">
        <v>7.6278484152531076</v>
      </c>
      <c r="CO69" s="85">
        <v>59.660280950390352</v>
      </c>
      <c r="CP69" s="85">
        <v>19.594600739547076</v>
      </c>
      <c r="CQ69" s="85">
        <v>21.529028651533388</v>
      </c>
      <c r="CR69" s="85">
        <v>2.8294422213582422</v>
      </c>
      <c r="CS69" s="85">
        <v>0</v>
      </c>
      <c r="CT69" s="85">
        <v>0.30368882597471053</v>
      </c>
      <c r="CU69" s="85">
        <v>34.297234046703124</v>
      </c>
      <c r="CV69" s="85">
        <v>24.861819379470763</v>
      </c>
      <c r="CW69" s="85">
        <v>5.9661661325723774</v>
      </c>
      <c r="CX69" s="85">
        <v>105.85537574082625</v>
      </c>
      <c r="CY69" s="85">
        <v>16.624602380052014</v>
      </c>
      <c r="CZ69" s="85">
        <v>10.273720704056675</v>
      </c>
      <c r="DA69" s="85">
        <v>17.142408369068932</v>
      </c>
      <c r="DB69" s="85">
        <v>0</v>
      </c>
      <c r="DC69" s="85">
        <v>0</v>
      </c>
      <c r="DD69" s="85">
        <v>1109.2287170125396</v>
      </c>
      <c r="DE69" s="85">
        <v>1.2636288173931538</v>
      </c>
      <c r="DF69" s="85">
        <v>1105.4674364384393</v>
      </c>
      <c r="DG69" s="85">
        <v>0</v>
      </c>
      <c r="DH69" s="85">
        <v>0</v>
      </c>
      <c r="DI69" s="85">
        <v>0</v>
      </c>
      <c r="DJ69" s="85">
        <v>0</v>
      </c>
      <c r="DK69" s="85">
        <v>0</v>
      </c>
      <c r="DL69" s="85">
        <v>1106.7310652558324</v>
      </c>
      <c r="DM69" s="85">
        <v>2215.9597822683718</v>
      </c>
      <c r="DN69" s="85">
        <v>0</v>
      </c>
      <c r="DO69" s="85">
        <v>1106.7310652558324</v>
      </c>
      <c r="DP69" s="85">
        <v>2215.9597822683718</v>
      </c>
      <c r="DQ69" s="85">
        <v>-2215.9597822683722</v>
      </c>
      <c r="DR69" s="85">
        <v>-1109.2287170125398</v>
      </c>
      <c r="DS69" s="85">
        <v>0</v>
      </c>
      <c r="DU69" s="90">
        <f t="shared" si="5"/>
        <v>1.0000000000000002</v>
      </c>
      <c r="DV69" s="90">
        <f t="shared" ref="DV69:DV109" si="6">1-DU69</f>
        <v>0</v>
      </c>
      <c r="DW69" s="90">
        <f t="shared" ref="DW69:DW109" si="7">DF69/DF$109</f>
        <v>3.4182367958294352E-3</v>
      </c>
      <c r="DX69" s="90">
        <f t="shared" ref="DX69:DX109" si="8">INDEX(C$120:DD$120,A69)</f>
        <v>0</v>
      </c>
    </row>
    <row r="70" spans="1:128" ht="12.75" customHeight="1" x14ac:dyDescent="0.2">
      <c r="A70" s="87" t="s">
        <v>230</v>
      </c>
      <c r="B70" s="87" t="s">
        <v>1943</v>
      </c>
      <c r="C70" s="85">
        <v>0.59784216392481815</v>
      </c>
      <c r="D70" s="85">
        <v>0.70171491944910069</v>
      </c>
      <c r="E70" s="85">
        <v>0.90672373986229027</v>
      </c>
      <c r="F70" s="85">
        <v>0.24897616420822988</v>
      </c>
      <c r="G70" s="85">
        <v>6.6649898953682037E-3</v>
      </c>
      <c r="H70" s="85">
        <v>0</v>
      </c>
      <c r="I70" s="85">
        <v>1.0389417839115422</v>
      </c>
      <c r="J70" s="85">
        <v>0</v>
      </c>
      <c r="K70" s="85">
        <v>38.716418419718948</v>
      </c>
      <c r="L70" s="85">
        <v>0.87381727123888087</v>
      </c>
      <c r="M70" s="85">
        <v>0</v>
      </c>
      <c r="N70" s="85">
        <v>0</v>
      </c>
      <c r="O70" s="85">
        <v>77.646183642737952</v>
      </c>
      <c r="P70" s="85">
        <v>0.10454310874650477</v>
      </c>
      <c r="Q70" s="85">
        <v>1.318820732326853</v>
      </c>
      <c r="R70" s="85">
        <v>0.32553138424458644</v>
      </c>
      <c r="S70" s="85">
        <v>0.64522825234126935</v>
      </c>
      <c r="T70" s="85">
        <v>0.13699963711032637</v>
      </c>
      <c r="U70" s="85">
        <v>1.9286652782039915</v>
      </c>
      <c r="V70" s="85">
        <v>0</v>
      </c>
      <c r="W70" s="85">
        <v>579.52268246765857</v>
      </c>
      <c r="X70" s="85">
        <v>312.51284533935819</v>
      </c>
      <c r="Y70" s="85">
        <v>1250.3125862518102</v>
      </c>
      <c r="Z70" s="85">
        <v>136.27915252508348</v>
      </c>
      <c r="AA70" s="85">
        <v>0</v>
      </c>
      <c r="AB70" s="85">
        <v>18.043364593849951</v>
      </c>
      <c r="AC70" s="85">
        <v>21.750837204229779</v>
      </c>
      <c r="AD70" s="85">
        <v>3.1103064817950159</v>
      </c>
      <c r="AE70" s="85">
        <v>10.160005348117684</v>
      </c>
      <c r="AF70" s="85">
        <v>1.724840717093602</v>
      </c>
      <c r="AG70" s="85">
        <v>0</v>
      </c>
      <c r="AH70" s="85">
        <v>30.398355733987884</v>
      </c>
      <c r="AI70" s="85">
        <v>23.175770779088595</v>
      </c>
      <c r="AJ70" s="85">
        <v>0</v>
      </c>
      <c r="AK70" s="85">
        <v>1.5756853815505796</v>
      </c>
      <c r="AL70" s="85">
        <v>13.572565879436317</v>
      </c>
      <c r="AM70" s="85">
        <v>0</v>
      </c>
      <c r="AN70" s="85">
        <v>0</v>
      </c>
      <c r="AO70" s="85">
        <v>1.0805210671334555</v>
      </c>
      <c r="AP70" s="85">
        <v>0</v>
      </c>
      <c r="AQ70" s="85">
        <v>0</v>
      </c>
      <c r="AR70" s="85">
        <v>1.4570624012063726</v>
      </c>
      <c r="AS70" s="85">
        <v>1.3915154660959694</v>
      </c>
      <c r="AT70" s="85">
        <v>8.3159983117998646</v>
      </c>
      <c r="AU70" s="85">
        <v>0</v>
      </c>
      <c r="AV70" s="85">
        <v>0.49124380403616857</v>
      </c>
      <c r="AW70" s="85">
        <v>1.121710647526033</v>
      </c>
      <c r="AX70" s="85">
        <v>0</v>
      </c>
      <c r="AY70" s="85">
        <v>0</v>
      </c>
      <c r="AZ70" s="85">
        <v>0</v>
      </c>
      <c r="BA70" s="85">
        <v>0</v>
      </c>
      <c r="BB70" s="85">
        <v>0.31023755861555341</v>
      </c>
      <c r="BC70" s="85">
        <v>0</v>
      </c>
      <c r="BD70" s="85">
        <v>0</v>
      </c>
      <c r="BE70" s="85">
        <v>0</v>
      </c>
      <c r="BF70" s="85">
        <v>2.7662502838756114E-3</v>
      </c>
      <c r="BG70" s="85">
        <v>0.20085922343115334</v>
      </c>
      <c r="BH70" s="85">
        <v>0.26133445982875575</v>
      </c>
      <c r="BI70" s="85">
        <v>0.63664131190532069</v>
      </c>
      <c r="BJ70" s="85">
        <v>1.6876588666308789</v>
      </c>
      <c r="BK70" s="85">
        <v>12.662768073792074</v>
      </c>
      <c r="BL70" s="85">
        <v>7.6945284269451735</v>
      </c>
      <c r="BM70" s="85">
        <v>6.3120805746531961</v>
      </c>
      <c r="BN70" s="85">
        <v>7.0706387681855576</v>
      </c>
      <c r="BO70" s="85">
        <v>4.3930864598427641</v>
      </c>
      <c r="BP70" s="85">
        <v>0</v>
      </c>
      <c r="BQ70" s="85">
        <v>314.34849662291816</v>
      </c>
      <c r="BR70" s="85">
        <v>32.115150154641725</v>
      </c>
      <c r="BS70" s="85">
        <v>18.868108667890915</v>
      </c>
      <c r="BT70" s="85">
        <v>163.78802324866547</v>
      </c>
      <c r="BU70" s="85">
        <v>65.65302737171487</v>
      </c>
      <c r="BV70" s="85">
        <v>5.9721984354739126</v>
      </c>
      <c r="BW70" s="85">
        <v>2.9090221420988591</v>
      </c>
      <c r="BX70" s="85">
        <v>0</v>
      </c>
      <c r="BY70" s="85">
        <v>22.406140897096343</v>
      </c>
      <c r="BZ70" s="85">
        <v>11.669187567517438</v>
      </c>
      <c r="CA70" s="85">
        <v>117.65167733065452</v>
      </c>
      <c r="CB70" s="85">
        <v>22.147941792919774</v>
      </c>
      <c r="CC70" s="85">
        <v>0</v>
      </c>
      <c r="CD70" s="85">
        <v>0.14912826117293412</v>
      </c>
      <c r="CE70" s="85">
        <v>2.1563462314486461</v>
      </c>
      <c r="CF70" s="85">
        <v>10.289047131089445</v>
      </c>
      <c r="CG70" s="85">
        <v>43.611081266600621</v>
      </c>
      <c r="CH70" s="85">
        <v>2.1386145741836997</v>
      </c>
      <c r="CI70" s="85">
        <v>0.6285547035974397</v>
      </c>
      <c r="CJ70" s="85">
        <v>0.13396424466806242</v>
      </c>
      <c r="CK70" s="85">
        <v>2.8530480426180187</v>
      </c>
      <c r="CL70" s="85">
        <v>131.91104118485842</v>
      </c>
      <c r="CM70" s="85">
        <v>140.22635890031091</v>
      </c>
      <c r="CN70" s="85">
        <v>27.889059906814762</v>
      </c>
      <c r="CO70" s="85">
        <v>252.81753443472522</v>
      </c>
      <c r="CP70" s="85">
        <v>49.418455274633068</v>
      </c>
      <c r="CQ70" s="85">
        <v>79.779668460937089</v>
      </c>
      <c r="CR70" s="85">
        <v>8.9710329640103019</v>
      </c>
      <c r="CS70" s="85">
        <v>0.70643342789584085</v>
      </c>
      <c r="CT70" s="85">
        <v>2.0934169496623776</v>
      </c>
      <c r="CU70" s="85">
        <v>23.246405551977212</v>
      </c>
      <c r="CV70" s="85">
        <v>34.97501557448706</v>
      </c>
      <c r="CW70" s="85">
        <v>54.376783287943709</v>
      </c>
      <c r="CX70" s="85">
        <v>155.02778666253224</v>
      </c>
      <c r="CY70" s="85">
        <v>22.057728913359654</v>
      </c>
      <c r="CZ70" s="85">
        <v>53.951832954672966</v>
      </c>
      <c r="DA70" s="85">
        <v>31.563555995796428</v>
      </c>
      <c r="DB70" s="85">
        <v>0</v>
      </c>
      <c r="DC70" s="85">
        <v>0</v>
      </c>
      <c r="DD70" s="85">
        <v>4490.927590994479</v>
      </c>
      <c r="DE70" s="85">
        <v>5.4994276095430346</v>
      </c>
      <c r="DF70" s="85">
        <v>2245.7889036474162</v>
      </c>
      <c r="DG70" s="85">
        <v>-411.02175681014899</v>
      </c>
      <c r="DH70" s="85">
        <v>84.756207866405802</v>
      </c>
      <c r="DI70" s="85">
        <v>0</v>
      </c>
      <c r="DJ70" s="85">
        <v>0</v>
      </c>
      <c r="DK70" s="85">
        <v>0</v>
      </c>
      <c r="DL70" s="85">
        <v>1925.0227823132161</v>
      </c>
      <c r="DM70" s="85">
        <v>6415.9503733076954</v>
      </c>
      <c r="DN70" s="85">
        <v>863.81677642169871</v>
      </c>
      <c r="DO70" s="85">
        <v>2788.839558734915</v>
      </c>
      <c r="DP70" s="85">
        <v>7279.7671497293941</v>
      </c>
      <c r="DQ70" s="85">
        <v>-2206.6042979835856</v>
      </c>
      <c r="DR70" s="85">
        <v>582.23526075132941</v>
      </c>
      <c r="DS70" s="85">
        <v>5073.1628517458103</v>
      </c>
      <c r="DU70" s="90">
        <f t="shared" si="5"/>
        <v>0.34392477647017511</v>
      </c>
      <c r="DV70" s="90">
        <f t="shared" si="6"/>
        <v>0.65607522352982484</v>
      </c>
      <c r="DW70" s="90">
        <f t="shared" si="7"/>
        <v>6.9442464002787809E-3</v>
      </c>
      <c r="DX70" s="90">
        <f t="shared" si="8"/>
        <v>0.23058457597533902</v>
      </c>
    </row>
    <row r="71" spans="1:128" ht="12.75" customHeight="1" x14ac:dyDescent="0.2">
      <c r="A71" s="87" t="s">
        <v>231</v>
      </c>
      <c r="B71" s="87" t="s">
        <v>1944</v>
      </c>
      <c r="C71" s="85">
        <v>0</v>
      </c>
      <c r="D71" s="85">
        <v>9.4051681948740723E-2</v>
      </c>
      <c r="E71" s="85">
        <v>0.40754139983765253</v>
      </c>
      <c r="F71" s="85">
        <v>0</v>
      </c>
      <c r="G71" s="85">
        <v>0</v>
      </c>
      <c r="H71" s="85">
        <v>0</v>
      </c>
      <c r="I71" s="85">
        <v>1.2361377253840926</v>
      </c>
      <c r="J71" s="85">
        <v>0</v>
      </c>
      <c r="K71" s="85">
        <v>10.660936114795668</v>
      </c>
      <c r="L71" s="85">
        <v>4.5019519701918406E-2</v>
      </c>
      <c r="M71" s="85">
        <v>0</v>
      </c>
      <c r="N71" s="85">
        <v>0</v>
      </c>
      <c r="O71" s="85">
        <v>1.814227375622617</v>
      </c>
      <c r="P71" s="85">
        <v>2.5113973845062174E-2</v>
      </c>
      <c r="Q71" s="85">
        <v>0.63208064875617831</v>
      </c>
      <c r="R71" s="85">
        <v>0.12594061857905303</v>
      </c>
      <c r="S71" s="85">
        <v>7.9723374223906532E-2</v>
      </c>
      <c r="T71" s="85">
        <v>3.9111532419988881E-2</v>
      </c>
      <c r="U71" s="85">
        <v>1.0664649119492771</v>
      </c>
      <c r="V71" s="85">
        <v>0</v>
      </c>
      <c r="W71" s="85">
        <v>457.04449145296667</v>
      </c>
      <c r="X71" s="85">
        <v>242.6194592457459</v>
      </c>
      <c r="Y71" s="85">
        <v>106.80142455398574</v>
      </c>
      <c r="Z71" s="85">
        <v>30.535282480355391</v>
      </c>
      <c r="AA71" s="85">
        <v>0</v>
      </c>
      <c r="AB71" s="85">
        <v>8.2331525853513021</v>
      </c>
      <c r="AC71" s="85">
        <v>0</v>
      </c>
      <c r="AD71" s="85">
        <v>0</v>
      </c>
      <c r="AE71" s="85">
        <v>0.23275562807301314</v>
      </c>
      <c r="AF71" s="85">
        <v>0.65250940271830249</v>
      </c>
      <c r="AG71" s="85">
        <v>0</v>
      </c>
      <c r="AH71" s="85">
        <v>14.935284278844303</v>
      </c>
      <c r="AI71" s="85">
        <v>24.151892553229686</v>
      </c>
      <c r="AJ71" s="85">
        <v>0</v>
      </c>
      <c r="AK71" s="85">
        <v>3.0629743998438235</v>
      </c>
      <c r="AL71" s="85">
        <v>2.4124012610626715</v>
      </c>
      <c r="AM71" s="85">
        <v>0</v>
      </c>
      <c r="AN71" s="85">
        <v>0</v>
      </c>
      <c r="AO71" s="85">
        <v>0</v>
      </c>
      <c r="AP71" s="85">
        <v>0</v>
      </c>
      <c r="AQ71" s="85">
        <v>0</v>
      </c>
      <c r="AR71" s="85">
        <v>0.15570413501525979</v>
      </c>
      <c r="AS71" s="85">
        <v>0.20629426219794644</v>
      </c>
      <c r="AT71" s="85">
        <v>1.4301982708561081</v>
      </c>
      <c r="AU71" s="85">
        <v>0</v>
      </c>
      <c r="AV71" s="85">
        <v>5.4080069128170108E-2</v>
      </c>
      <c r="AW71" s="85">
        <v>0</v>
      </c>
      <c r="AX71" s="85">
        <v>0</v>
      </c>
      <c r="AY71" s="85">
        <v>0</v>
      </c>
      <c r="AZ71" s="85">
        <v>0</v>
      </c>
      <c r="BA71" s="85">
        <v>0</v>
      </c>
      <c r="BB71" s="85">
        <v>8.4347698982013358E-2</v>
      </c>
      <c r="BC71" s="85">
        <v>0</v>
      </c>
      <c r="BD71" s="85">
        <v>0</v>
      </c>
      <c r="BE71" s="85">
        <v>0</v>
      </c>
      <c r="BF71" s="85">
        <v>2.5106528176373133E-3</v>
      </c>
      <c r="BG71" s="85">
        <v>1.1818983565974137</v>
      </c>
      <c r="BH71" s="85">
        <v>7.893950760120802E-2</v>
      </c>
      <c r="BI71" s="85">
        <v>0.23628622508623645</v>
      </c>
      <c r="BJ71" s="85">
        <v>0</v>
      </c>
      <c r="BK71" s="85">
        <v>10.248365917522563</v>
      </c>
      <c r="BL71" s="85">
        <v>1.3013284923566146</v>
      </c>
      <c r="BM71" s="85">
        <v>47.579631209861283</v>
      </c>
      <c r="BN71" s="85">
        <v>37.63655343420767</v>
      </c>
      <c r="BO71" s="85">
        <v>128.12650324956721</v>
      </c>
      <c r="BP71" s="85">
        <v>0</v>
      </c>
      <c r="BQ71" s="85">
        <v>4.3530191279800023</v>
      </c>
      <c r="BR71" s="85">
        <v>135.90725638987371</v>
      </c>
      <c r="BS71" s="85">
        <v>32.483382176429714</v>
      </c>
      <c r="BT71" s="85">
        <v>57.596038270329863</v>
      </c>
      <c r="BU71" s="85">
        <v>88.505551814406161</v>
      </c>
      <c r="BV71" s="85">
        <v>0.16092595293197789</v>
      </c>
      <c r="BW71" s="85">
        <v>0</v>
      </c>
      <c r="BX71" s="85">
        <v>0</v>
      </c>
      <c r="BY71" s="85">
        <v>54.426455863666945</v>
      </c>
      <c r="BZ71" s="85">
        <v>12.137041384124489</v>
      </c>
      <c r="CA71" s="85">
        <v>0</v>
      </c>
      <c r="CB71" s="85">
        <v>35.926247393084537</v>
      </c>
      <c r="CC71" s="85">
        <v>0</v>
      </c>
      <c r="CD71" s="85">
        <v>0.3403249862288012</v>
      </c>
      <c r="CE71" s="85">
        <v>1.2854299904926025</v>
      </c>
      <c r="CF71" s="85">
        <v>7.5649140059157709</v>
      </c>
      <c r="CG71" s="85">
        <v>61.724909457152606</v>
      </c>
      <c r="CH71" s="85">
        <v>34.032545072414834</v>
      </c>
      <c r="CI71" s="85">
        <v>0.5624689328601109</v>
      </c>
      <c r="CJ71" s="85">
        <v>0.17811431591612284</v>
      </c>
      <c r="CK71" s="85">
        <v>1.9570129556775133</v>
      </c>
      <c r="CL71" s="85">
        <v>783.68710538263144</v>
      </c>
      <c r="CM71" s="85">
        <v>60.523215424013614</v>
      </c>
      <c r="CN71" s="85">
        <v>7.6807111210924814</v>
      </c>
      <c r="CO71" s="85">
        <v>112.79703553081434</v>
      </c>
      <c r="CP71" s="85">
        <v>22.197843704962096</v>
      </c>
      <c r="CQ71" s="85">
        <v>30.150541941460865</v>
      </c>
      <c r="CR71" s="85">
        <v>0.63158050040420799</v>
      </c>
      <c r="CS71" s="85">
        <v>0.31993919986540792</v>
      </c>
      <c r="CT71" s="85">
        <v>5.2227011990153978</v>
      </c>
      <c r="CU71" s="85">
        <v>27.612757815506317</v>
      </c>
      <c r="CV71" s="85">
        <v>25.868917136891334</v>
      </c>
      <c r="CW71" s="85">
        <v>82.759145057086201</v>
      </c>
      <c r="CX71" s="85">
        <v>172.40279206497962</v>
      </c>
      <c r="CY71" s="85">
        <v>58.033756213571294</v>
      </c>
      <c r="CZ71" s="85">
        <v>26.18394380118648</v>
      </c>
      <c r="DA71" s="85">
        <v>64.679341857604356</v>
      </c>
      <c r="DB71" s="85">
        <v>0</v>
      </c>
      <c r="DC71" s="85">
        <v>2.102290020620766</v>
      </c>
      <c r="DD71" s="85">
        <v>3147.2258742622307</v>
      </c>
      <c r="DE71" s="85">
        <v>0</v>
      </c>
      <c r="DF71" s="85">
        <v>286.21240682366107</v>
      </c>
      <c r="DG71" s="85">
        <v>875.40984095558144</v>
      </c>
      <c r="DH71" s="85">
        <v>247.94473523348168</v>
      </c>
      <c r="DI71" s="85">
        <v>0</v>
      </c>
      <c r="DJ71" s="85">
        <v>0</v>
      </c>
      <c r="DK71" s="85">
        <v>0</v>
      </c>
      <c r="DL71" s="85">
        <v>1409.5669830127242</v>
      </c>
      <c r="DM71" s="85">
        <v>4556.7928572749552</v>
      </c>
      <c r="DN71" s="85">
        <v>1999.0521829382228</v>
      </c>
      <c r="DO71" s="85">
        <v>3408.6191659509468</v>
      </c>
      <c r="DP71" s="85">
        <v>6555.8450402131775</v>
      </c>
      <c r="DQ71" s="85">
        <v>-987.30087777662675</v>
      </c>
      <c r="DR71" s="85">
        <v>2421.3182881743201</v>
      </c>
      <c r="DS71" s="85">
        <v>5568.5441624365494</v>
      </c>
      <c r="DU71" s="90">
        <f t="shared" si="5"/>
        <v>0.21666573590247651</v>
      </c>
      <c r="DV71" s="90">
        <f t="shared" si="6"/>
        <v>0.78333426409752349</v>
      </c>
      <c r="DW71" s="90">
        <f t="shared" si="7"/>
        <v>8.8500280350141576E-4</v>
      </c>
      <c r="DX71" s="90">
        <f t="shared" si="8"/>
        <v>0.63163552535172574</v>
      </c>
    </row>
    <row r="72" spans="1:128" ht="12.75" customHeight="1" x14ac:dyDescent="0.2">
      <c r="A72" s="87" t="s">
        <v>232</v>
      </c>
      <c r="B72" s="87" t="s">
        <v>1945</v>
      </c>
      <c r="C72" s="85">
        <v>116.38765498394869</v>
      </c>
      <c r="D72" s="85">
        <v>9.8825064609304647</v>
      </c>
      <c r="E72" s="85">
        <v>13.112085972780744</v>
      </c>
      <c r="F72" s="85">
        <v>11.697456131414192</v>
      </c>
      <c r="G72" s="85">
        <v>15.646858152371953</v>
      </c>
      <c r="H72" s="85">
        <v>0</v>
      </c>
      <c r="I72" s="85">
        <v>16.179731984556284</v>
      </c>
      <c r="J72" s="85">
        <v>0</v>
      </c>
      <c r="K72" s="85">
        <v>1156.1115578038507</v>
      </c>
      <c r="L72" s="85">
        <v>20.964483160175554</v>
      </c>
      <c r="M72" s="85">
        <v>0</v>
      </c>
      <c r="N72" s="85">
        <v>0</v>
      </c>
      <c r="O72" s="85">
        <v>572.9589446040934</v>
      </c>
      <c r="P72" s="85">
        <v>27.532890411859672</v>
      </c>
      <c r="Q72" s="85">
        <v>166.13168078970079</v>
      </c>
      <c r="R72" s="85">
        <v>83.698179061992818</v>
      </c>
      <c r="S72" s="85">
        <v>27.769822203714767</v>
      </c>
      <c r="T72" s="85">
        <v>15.323302429845468</v>
      </c>
      <c r="U72" s="85">
        <v>242.44200663266568</v>
      </c>
      <c r="V72" s="85">
        <v>0</v>
      </c>
      <c r="W72" s="85">
        <v>4317.1392406690766</v>
      </c>
      <c r="X72" s="85">
        <v>2619.0929018553161</v>
      </c>
      <c r="Y72" s="85">
        <v>10854.609553642404</v>
      </c>
      <c r="Z72" s="85">
        <v>1794.8652221492414</v>
      </c>
      <c r="AA72" s="85">
        <v>0</v>
      </c>
      <c r="AB72" s="85">
        <v>672.59712805882009</v>
      </c>
      <c r="AC72" s="85">
        <v>365.99100321320429</v>
      </c>
      <c r="AD72" s="85">
        <v>39.62359089635607</v>
      </c>
      <c r="AE72" s="85">
        <v>589.69754568925373</v>
      </c>
      <c r="AF72" s="85">
        <v>336.7687568735538</v>
      </c>
      <c r="AG72" s="85">
        <v>0</v>
      </c>
      <c r="AH72" s="85">
        <v>1082.0474775753923</v>
      </c>
      <c r="AI72" s="85">
        <v>473.40688218602304</v>
      </c>
      <c r="AJ72" s="85">
        <v>0</v>
      </c>
      <c r="AK72" s="85">
        <v>57.692853596817066</v>
      </c>
      <c r="AL72" s="85">
        <v>356.55598110909187</v>
      </c>
      <c r="AM72" s="85">
        <v>0</v>
      </c>
      <c r="AN72" s="85">
        <v>0</v>
      </c>
      <c r="AO72" s="85">
        <v>477.72707348688238</v>
      </c>
      <c r="AP72" s="85">
        <v>0</v>
      </c>
      <c r="AQ72" s="85">
        <v>0</v>
      </c>
      <c r="AR72" s="85">
        <v>189.59303999680935</v>
      </c>
      <c r="AS72" s="85">
        <v>170.46506291763728</v>
      </c>
      <c r="AT72" s="85">
        <v>755.44795419630213</v>
      </c>
      <c r="AU72" s="85">
        <v>0</v>
      </c>
      <c r="AV72" s="85">
        <v>57.013565637780943</v>
      </c>
      <c r="AW72" s="85">
        <v>135.03900288680407</v>
      </c>
      <c r="AX72" s="85">
        <v>0</v>
      </c>
      <c r="AY72" s="85">
        <v>0</v>
      </c>
      <c r="AZ72" s="85">
        <v>0</v>
      </c>
      <c r="BA72" s="85">
        <v>0</v>
      </c>
      <c r="BB72" s="85">
        <v>7.6834262320980473</v>
      </c>
      <c r="BC72" s="85">
        <v>0</v>
      </c>
      <c r="BD72" s="85">
        <v>0</v>
      </c>
      <c r="BE72" s="85">
        <v>0</v>
      </c>
      <c r="BF72" s="85">
        <v>0.26248425727134383</v>
      </c>
      <c r="BG72" s="85">
        <v>10.350885352711433</v>
      </c>
      <c r="BH72" s="85">
        <v>13.571454470163481</v>
      </c>
      <c r="BI72" s="85">
        <v>22.225978899102746</v>
      </c>
      <c r="BJ72" s="85">
        <v>1.502813148960974E-2</v>
      </c>
      <c r="BK72" s="85">
        <v>1521.0111391861542</v>
      </c>
      <c r="BL72" s="85">
        <v>607.13773405160373</v>
      </c>
      <c r="BM72" s="85">
        <v>827.94706608335105</v>
      </c>
      <c r="BN72" s="85">
        <v>538.99395202878327</v>
      </c>
      <c r="BO72" s="85">
        <v>202.22974338453531</v>
      </c>
      <c r="BP72" s="85">
        <v>0</v>
      </c>
      <c r="BQ72" s="85">
        <v>74.522617971847964</v>
      </c>
      <c r="BR72" s="85">
        <v>42.483219360385</v>
      </c>
      <c r="BS72" s="85">
        <v>777.11799632675832</v>
      </c>
      <c r="BT72" s="85">
        <v>472.73031425742778</v>
      </c>
      <c r="BU72" s="85">
        <v>253.61835417246505</v>
      </c>
      <c r="BV72" s="85">
        <v>3.0829355625126666</v>
      </c>
      <c r="BW72" s="85">
        <v>19.322371861958157</v>
      </c>
      <c r="BX72" s="85">
        <v>15.663307242622283</v>
      </c>
      <c r="BY72" s="85">
        <v>8.5914536959979966</v>
      </c>
      <c r="BZ72" s="85">
        <v>69.563751886065504</v>
      </c>
      <c r="CA72" s="85">
        <v>1860.3086332565538</v>
      </c>
      <c r="CB72" s="85">
        <v>480.24795479385466</v>
      </c>
      <c r="CC72" s="85">
        <v>0</v>
      </c>
      <c r="CD72" s="85">
        <v>0.80019868509936554</v>
      </c>
      <c r="CE72" s="85">
        <v>11.07891047820325</v>
      </c>
      <c r="CF72" s="85">
        <v>30.437184035581822</v>
      </c>
      <c r="CG72" s="85">
        <v>55.412595489598296</v>
      </c>
      <c r="CH72" s="85">
        <v>17.555006236342969</v>
      </c>
      <c r="CI72" s="85">
        <v>50.981455863925596</v>
      </c>
      <c r="CJ72" s="85">
        <v>0.48105378473436122</v>
      </c>
      <c r="CK72" s="85">
        <v>216.24560724191571</v>
      </c>
      <c r="CL72" s="85">
        <v>282.61384685537439</v>
      </c>
      <c r="CM72" s="85">
        <v>86.27865458826524</v>
      </c>
      <c r="CN72" s="85">
        <v>105.86168237572618</v>
      </c>
      <c r="CO72" s="85">
        <v>3213.7980525472822</v>
      </c>
      <c r="CP72" s="85">
        <v>221.21442531391287</v>
      </c>
      <c r="CQ72" s="85">
        <v>189.71988947017348</v>
      </c>
      <c r="CR72" s="85">
        <v>110.99179810664889</v>
      </c>
      <c r="CS72" s="85">
        <v>34.27526220463043</v>
      </c>
      <c r="CT72" s="85">
        <v>60.012935792587797</v>
      </c>
      <c r="CU72" s="85">
        <v>2003.5003335400138</v>
      </c>
      <c r="CV72" s="85">
        <v>270.89618830780887</v>
      </c>
      <c r="CW72" s="85">
        <v>177.88758250157818</v>
      </c>
      <c r="CX72" s="85">
        <v>1358.0613278714125</v>
      </c>
      <c r="CY72" s="85">
        <v>100.27238883907984</v>
      </c>
      <c r="CZ72" s="85">
        <v>87.396545525506198</v>
      </c>
      <c r="DA72" s="85">
        <v>142.97807945919527</v>
      </c>
      <c r="DB72" s="85">
        <v>569.01697823561608</v>
      </c>
      <c r="DC72" s="85">
        <v>61.307903925005149</v>
      </c>
      <c r="DD72" s="85">
        <v>45128.9706871616</v>
      </c>
      <c r="DE72" s="85">
        <v>1022.3957862415008</v>
      </c>
      <c r="DF72" s="85">
        <v>0</v>
      </c>
      <c r="DG72" s="85">
        <v>3.6904193408207253</v>
      </c>
      <c r="DH72" s="85">
        <v>0</v>
      </c>
      <c r="DI72" s="85">
        <v>-184.11808940867104</v>
      </c>
      <c r="DJ72" s="85">
        <v>7397.0260006000308</v>
      </c>
      <c r="DK72" s="85">
        <v>187.36274479468247</v>
      </c>
      <c r="DL72" s="85">
        <v>8426.3568615683635</v>
      </c>
      <c r="DM72" s="85">
        <v>53555.327548729962</v>
      </c>
      <c r="DN72" s="85">
        <v>18803.661098348544</v>
      </c>
      <c r="DO72" s="85">
        <v>27230.017959916906</v>
      </c>
      <c r="DP72" s="85">
        <v>72358.988647078513</v>
      </c>
      <c r="DQ72" s="85">
        <v>-36607.094076376998</v>
      </c>
      <c r="DR72" s="85">
        <v>-9377.0761164600917</v>
      </c>
      <c r="DS72" s="85">
        <v>35751.894570701501</v>
      </c>
      <c r="DU72" s="90">
        <f t="shared" si="5"/>
        <v>0.68353786172007303</v>
      </c>
      <c r="DV72" s="90">
        <f t="shared" si="6"/>
        <v>0.31646213827992697</v>
      </c>
      <c r="DW72" s="90">
        <f t="shared" si="7"/>
        <v>0</v>
      </c>
      <c r="DX72" s="90">
        <f t="shared" si="8"/>
        <v>0.39044137641305221</v>
      </c>
    </row>
    <row r="73" spans="1:128" ht="12.75" customHeight="1" x14ac:dyDescent="0.2">
      <c r="A73" s="87" t="s">
        <v>234</v>
      </c>
      <c r="B73" s="87" t="s">
        <v>1946</v>
      </c>
      <c r="C73" s="85">
        <v>63.648403592000712</v>
      </c>
      <c r="D73" s="85">
        <v>3.664681894996642</v>
      </c>
      <c r="E73" s="85">
        <v>2.128093434777834</v>
      </c>
      <c r="F73" s="85">
        <v>3.1812231672586773</v>
      </c>
      <c r="G73" s="85">
        <v>1.5322594720062916</v>
      </c>
      <c r="H73" s="85">
        <v>0</v>
      </c>
      <c r="I73" s="85">
        <v>3.3241323959127569</v>
      </c>
      <c r="J73" s="85">
        <v>0</v>
      </c>
      <c r="K73" s="85">
        <v>29.099776674621694</v>
      </c>
      <c r="L73" s="85">
        <v>0.37618939433838378</v>
      </c>
      <c r="M73" s="85">
        <v>0</v>
      </c>
      <c r="N73" s="85">
        <v>0</v>
      </c>
      <c r="O73" s="85">
        <v>10.82757316183821</v>
      </c>
      <c r="P73" s="85">
        <v>3.7863255815482844</v>
      </c>
      <c r="Q73" s="85">
        <v>2.9364984640563949</v>
      </c>
      <c r="R73" s="85">
        <v>1.4794262785493677</v>
      </c>
      <c r="S73" s="85">
        <v>1.7607115003983083</v>
      </c>
      <c r="T73" s="85">
        <v>9.4993061681988497E-2</v>
      </c>
      <c r="U73" s="85">
        <v>1.9671030500880009</v>
      </c>
      <c r="V73" s="85">
        <v>0</v>
      </c>
      <c r="W73" s="85">
        <v>120.96456576322416</v>
      </c>
      <c r="X73" s="85">
        <v>69.916127834017928</v>
      </c>
      <c r="Y73" s="85">
        <v>197.36061490026538</v>
      </c>
      <c r="Z73" s="85">
        <v>15.125691499150815</v>
      </c>
      <c r="AA73" s="85">
        <v>0</v>
      </c>
      <c r="AB73" s="85">
        <v>8.1206050435331019</v>
      </c>
      <c r="AC73" s="85">
        <v>2.3421001652563995</v>
      </c>
      <c r="AD73" s="85">
        <v>0.55430505812971642</v>
      </c>
      <c r="AE73" s="85">
        <v>3.4507166864668832</v>
      </c>
      <c r="AF73" s="85">
        <v>6.4649752004788601</v>
      </c>
      <c r="AG73" s="85">
        <v>0</v>
      </c>
      <c r="AH73" s="85">
        <v>34.589087779058076</v>
      </c>
      <c r="AI73" s="85">
        <v>14.039138290581397</v>
      </c>
      <c r="AJ73" s="85">
        <v>0</v>
      </c>
      <c r="AK73" s="85">
        <v>2.5777148739206415</v>
      </c>
      <c r="AL73" s="85">
        <v>2.524686346695058</v>
      </c>
      <c r="AM73" s="85">
        <v>0</v>
      </c>
      <c r="AN73" s="85">
        <v>0</v>
      </c>
      <c r="AO73" s="85">
        <v>1.7665799271668583</v>
      </c>
      <c r="AP73" s="85">
        <v>0</v>
      </c>
      <c r="AQ73" s="85">
        <v>0</v>
      </c>
      <c r="AR73" s="85">
        <v>2.0871504028682666</v>
      </c>
      <c r="AS73" s="85">
        <v>1.9932621135835091</v>
      </c>
      <c r="AT73" s="85">
        <v>40.619503155683667</v>
      </c>
      <c r="AU73" s="85">
        <v>0</v>
      </c>
      <c r="AV73" s="85">
        <v>2.0080648496860682</v>
      </c>
      <c r="AW73" s="85">
        <v>6.5237277399537632</v>
      </c>
      <c r="AX73" s="85">
        <v>0</v>
      </c>
      <c r="AY73" s="85">
        <v>0</v>
      </c>
      <c r="AZ73" s="85">
        <v>0</v>
      </c>
      <c r="BA73" s="85">
        <v>0</v>
      </c>
      <c r="BB73" s="85">
        <v>0.27787056226658385</v>
      </c>
      <c r="BC73" s="85">
        <v>0</v>
      </c>
      <c r="BD73" s="85">
        <v>0</v>
      </c>
      <c r="BE73" s="85">
        <v>0</v>
      </c>
      <c r="BF73" s="85">
        <v>6.6792473947854527E-3</v>
      </c>
      <c r="BG73" s="85">
        <v>0.39560825810810024</v>
      </c>
      <c r="BH73" s="85">
        <v>0.83291042635397416</v>
      </c>
      <c r="BI73" s="85">
        <v>2.6093176676298779</v>
      </c>
      <c r="BJ73" s="85">
        <v>5.5646478244977217E-3</v>
      </c>
      <c r="BK73" s="85">
        <v>55.011045049880977</v>
      </c>
      <c r="BL73" s="85">
        <v>21.371354019802222</v>
      </c>
      <c r="BM73" s="85">
        <v>57.992897263900957</v>
      </c>
      <c r="BN73" s="85">
        <v>28.098904158511125</v>
      </c>
      <c r="BO73" s="85">
        <v>3.9817161874722844</v>
      </c>
      <c r="BP73" s="85">
        <v>0</v>
      </c>
      <c r="BQ73" s="85">
        <v>5.6922775629029996</v>
      </c>
      <c r="BR73" s="85">
        <v>11.018786726694882</v>
      </c>
      <c r="BS73" s="85">
        <v>72.065095935280937</v>
      </c>
      <c r="BT73" s="85">
        <v>135.21631569150739</v>
      </c>
      <c r="BU73" s="85">
        <v>74.801896947901582</v>
      </c>
      <c r="BV73" s="85">
        <v>2.6729301109219676</v>
      </c>
      <c r="BW73" s="85">
        <v>17.215505578171499</v>
      </c>
      <c r="BX73" s="85">
        <v>8.8243854999847748</v>
      </c>
      <c r="BY73" s="85">
        <v>4.8468146114525839</v>
      </c>
      <c r="BZ73" s="85">
        <v>32.477248524563841</v>
      </c>
      <c r="CA73" s="85">
        <v>172.38873744537543</v>
      </c>
      <c r="CB73" s="85">
        <v>59.680693274128103</v>
      </c>
      <c r="CC73" s="85">
        <v>0</v>
      </c>
      <c r="CD73" s="85">
        <v>0.48508565227753275</v>
      </c>
      <c r="CE73" s="85">
        <v>2.2635353114915455</v>
      </c>
      <c r="CF73" s="85">
        <v>1.3304007708531331</v>
      </c>
      <c r="CG73" s="85">
        <v>56.86270285827446</v>
      </c>
      <c r="CH73" s="85">
        <v>8.2685567516314222</v>
      </c>
      <c r="CI73" s="85">
        <v>17.082306030420053</v>
      </c>
      <c r="CJ73" s="85">
        <v>0.19156956835408231</v>
      </c>
      <c r="CK73" s="85">
        <v>11.061046417517046</v>
      </c>
      <c r="CL73" s="85">
        <v>113.34152434530598</v>
      </c>
      <c r="CM73" s="85">
        <v>55.362372553959972</v>
      </c>
      <c r="CN73" s="85">
        <v>51.154197278599504</v>
      </c>
      <c r="CO73" s="85">
        <v>254.83765045250647</v>
      </c>
      <c r="CP73" s="85">
        <v>74.184765374683437</v>
      </c>
      <c r="CQ73" s="85">
        <v>52.499216936988603</v>
      </c>
      <c r="CR73" s="85">
        <v>53.308695319987962</v>
      </c>
      <c r="CS73" s="85">
        <v>5.852213011873868</v>
      </c>
      <c r="CT73" s="85">
        <v>37.218761090194363</v>
      </c>
      <c r="CU73" s="85">
        <v>76.533191850415605</v>
      </c>
      <c r="CV73" s="85">
        <v>156.72933771978677</v>
      </c>
      <c r="CW73" s="85">
        <v>75.694411145774836</v>
      </c>
      <c r="CX73" s="85">
        <v>532.34570785492315</v>
      </c>
      <c r="CY73" s="85">
        <v>36.669117128168487</v>
      </c>
      <c r="CZ73" s="85">
        <v>35.42444339560052</v>
      </c>
      <c r="DA73" s="85">
        <v>86.12796806635231</v>
      </c>
      <c r="DB73" s="85">
        <v>127.31765580508451</v>
      </c>
      <c r="DC73" s="85">
        <v>0</v>
      </c>
      <c r="DD73" s="85">
        <v>3352.4669968428511</v>
      </c>
      <c r="DE73" s="85">
        <v>2159.6126407554157</v>
      </c>
      <c r="DF73" s="85">
        <v>55981.84502069158</v>
      </c>
      <c r="DG73" s="85">
        <v>3.5061276042102576</v>
      </c>
      <c r="DH73" s="85">
        <v>0</v>
      </c>
      <c r="DI73" s="85">
        <v>-44.709517894974951</v>
      </c>
      <c r="DJ73" s="85">
        <v>2097.1476509186209</v>
      </c>
      <c r="DK73" s="85">
        <v>3.2778594725496681</v>
      </c>
      <c r="DL73" s="85">
        <v>60200.679781547406</v>
      </c>
      <c r="DM73" s="85">
        <v>63553.146778390255</v>
      </c>
      <c r="DN73" s="85">
        <v>14262.402487462285</v>
      </c>
      <c r="DO73" s="85">
        <v>74463.082269009697</v>
      </c>
      <c r="DP73" s="85">
        <v>77815.549265852547</v>
      </c>
      <c r="DQ73" s="85">
        <v>-27024.265144872952</v>
      </c>
      <c r="DR73" s="85">
        <v>47438.817124136745</v>
      </c>
      <c r="DS73" s="85">
        <v>50791.284120979581</v>
      </c>
      <c r="DU73" s="90">
        <f t="shared" si="5"/>
        <v>0.42522308516219554</v>
      </c>
      <c r="DV73" s="90">
        <f t="shared" si="6"/>
        <v>0.57477691483780446</v>
      </c>
      <c r="DW73" s="90">
        <f t="shared" si="7"/>
        <v>0.1731025231866295</v>
      </c>
      <c r="DX73" s="90">
        <f t="shared" si="8"/>
        <v>0.66922212166761763</v>
      </c>
    </row>
    <row r="74" spans="1:128" ht="12.75" customHeight="1" x14ac:dyDescent="0.2">
      <c r="A74" s="87" t="s">
        <v>236</v>
      </c>
      <c r="B74" s="87" t="s">
        <v>1947</v>
      </c>
      <c r="C74" s="85">
        <v>11.881187026211087</v>
      </c>
      <c r="D74" s="85">
        <v>1.0517700699625199</v>
      </c>
      <c r="E74" s="85">
        <v>3.032588450123932</v>
      </c>
      <c r="F74" s="85">
        <v>8.1164374596296298</v>
      </c>
      <c r="G74" s="85">
        <v>1.4627257673827809</v>
      </c>
      <c r="H74" s="85">
        <v>0</v>
      </c>
      <c r="I74" s="85">
        <v>35.679898836353935</v>
      </c>
      <c r="J74" s="85">
        <v>0</v>
      </c>
      <c r="K74" s="85">
        <v>39.748107595045632</v>
      </c>
      <c r="L74" s="85">
        <v>1.4581140235732948</v>
      </c>
      <c r="M74" s="85">
        <v>0</v>
      </c>
      <c r="N74" s="85">
        <v>0</v>
      </c>
      <c r="O74" s="85">
        <v>58.256240911254423</v>
      </c>
      <c r="P74" s="85">
        <v>4.0096503387660372</v>
      </c>
      <c r="Q74" s="85">
        <v>12.367597219962409</v>
      </c>
      <c r="R74" s="85">
        <v>6.8533088081504534</v>
      </c>
      <c r="S74" s="85">
        <v>5.4319132925470877</v>
      </c>
      <c r="T74" s="85">
        <v>0.77660189599486296</v>
      </c>
      <c r="U74" s="85">
        <v>18.803827563197668</v>
      </c>
      <c r="V74" s="85">
        <v>0</v>
      </c>
      <c r="W74" s="85">
        <v>463.86734737428338</v>
      </c>
      <c r="X74" s="85">
        <v>972.43733726084258</v>
      </c>
      <c r="Y74" s="85">
        <v>1346.1043583011594</v>
      </c>
      <c r="Z74" s="85">
        <v>193.57629378416681</v>
      </c>
      <c r="AA74" s="85">
        <v>0</v>
      </c>
      <c r="AB74" s="85">
        <v>104.17999921641545</v>
      </c>
      <c r="AC74" s="85">
        <v>62.62449538001708</v>
      </c>
      <c r="AD74" s="85">
        <v>2.616919047100319</v>
      </c>
      <c r="AE74" s="85">
        <v>15.712270482703385</v>
      </c>
      <c r="AF74" s="85">
        <v>15.225244490496555</v>
      </c>
      <c r="AG74" s="85">
        <v>0</v>
      </c>
      <c r="AH74" s="85">
        <v>181.28519016200622</v>
      </c>
      <c r="AI74" s="85">
        <v>103.09072392935389</v>
      </c>
      <c r="AJ74" s="85">
        <v>0</v>
      </c>
      <c r="AK74" s="85">
        <v>7.6796960730869666</v>
      </c>
      <c r="AL74" s="85">
        <v>72.037281559923272</v>
      </c>
      <c r="AM74" s="85">
        <v>0</v>
      </c>
      <c r="AN74" s="85">
        <v>0</v>
      </c>
      <c r="AO74" s="85">
        <v>18.251956643129844</v>
      </c>
      <c r="AP74" s="85">
        <v>0</v>
      </c>
      <c r="AQ74" s="85">
        <v>0</v>
      </c>
      <c r="AR74" s="85">
        <v>27.187927755222187</v>
      </c>
      <c r="AS74" s="85">
        <v>22.034293249948554</v>
      </c>
      <c r="AT74" s="85">
        <v>82.61659861489477</v>
      </c>
      <c r="AU74" s="85">
        <v>0</v>
      </c>
      <c r="AV74" s="85">
        <v>3.8537605869484604</v>
      </c>
      <c r="AW74" s="85">
        <v>11.417966390710962</v>
      </c>
      <c r="AX74" s="85">
        <v>0</v>
      </c>
      <c r="AY74" s="85">
        <v>0</v>
      </c>
      <c r="AZ74" s="85">
        <v>0</v>
      </c>
      <c r="BA74" s="85">
        <v>0</v>
      </c>
      <c r="BB74" s="85">
        <v>0.71285597228522068</v>
      </c>
      <c r="BC74" s="85">
        <v>0</v>
      </c>
      <c r="BD74" s="85">
        <v>0</v>
      </c>
      <c r="BE74" s="85">
        <v>0</v>
      </c>
      <c r="BF74" s="85">
        <v>4.4814415747480726E-2</v>
      </c>
      <c r="BG74" s="85">
        <v>2.1317108508147697</v>
      </c>
      <c r="BH74" s="85">
        <v>3.066028992279298</v>
      </c>
      <c r="BI74" s="85">
        <v>5.304144663888267</v>
      </c>
      <c r="BJ74" s="85">
        <v>7.8038186713372676E-3</v>
      </c>
      <c r="BK74" s="85">
        <v>208.91174385734058</v>
      </c>
      <c r="BL74" s="85">
        <v>41.739862952062133</v>
      </c>
      <c r="BM74" s="85">
        <v>271.25539639733768</v>
      </c>
      <c r="BN74" s="85">
        <v>156.90660805472808</v>
      </c>
      <c r="BO74" s="85">
        <v>199.3085358851159</v>
      </c>
      <c r="BP74" s="85">
        <v>0</v>
      </c>
      <c r="BQ74" s="85">
        <v>13.250951941633749</v>
      </c>
      <c r="BR74" s="85">
        <v>25.909893518386838</v>
      </c>
      <c r="BS74" s="85">
        <v>573.93902832358651</v>
      </c>
      <c r="BT74" s="85">
        <v>572.57770417545942</v>
      </c>
      <c r="BU74" s="85">
        <v>2558.1201063701619</v>
      </c>
      <c r="BV74" s="85">
        <v>139.55091935677729</v>
      </c>
      <c r="BW74" s="85">
        <v>642.82090682262913</v>
      </c>
      <c r="BX74" s="85">
        <v>2563.1457236835699</v>
      </c>
      <c r="BY74" s="85">
        <v>178.48840211918571</v>
      </c>
      <c r="BZ74" s="85">
        <v>76.045964964838618</v>
      </c>
      <c r="CA74" s="85">
        <v>2016.5292181808838</v>
      </c>
      <c r="CB74" s="85">
        <v>632.24650320146509</v>
      </c>
      <c r="CC74" s="85">
        <v>0</v>
      </c>
      <c r="CD74" s="85">
        <v>2.2169816764586616</v>
      </c>
      <c r="CE74" s="85">
        <v>6.041969775189</v>
      </c>
      <c r="CF74" s="85">
        <v>19.040428546698585</v>
      </c>
      <c r="CG74" s="85">
        <v>108.04259062216313</v>
      </c>
      <c r="CH74" s="85">
        <v>23.131212457437758</v>
      </c>
      <c r="CI74" s="85">
        <v>11.962048239803581</v>
      </c>
      <c r="CJ74" s="85">
        <v>0.27001154800247978</v>
      </c>
      <c r="CK74" s="85">
        <v>12.793953486477733</v>
      </c>
      <c r="CL74" s="85">
        <v>1482.0271498899363</v>
      </c>
      <c r="CM74" s="85">
        <v>8.4989098517363217</v>
      </c>
      <c r="CN74" s="85">
        <v>21.985841573885665</v>
      </c>
      <c r="CO74" s="85">
        <v>600.332863184438</v>
      </c>
      <c r="CP74" s="85">
        <v>32.044169711648735</v>
      </c>
      <c r="CQ74" s="85">
        <v>65.073011402638627</v>
      </c>
      <c r="CR74" s="85">
        <v>221.47769325604014</v>
      </c>
      <c r="CS74" s="85">
        <v>14.02115385789593</v>
      </c>
      <c r="CT74" s="85">
        <v>394.6830515005073</v>
      </c>
      <c r="CU74" s="85">
        <v>189.85707053232889</v>
      </c>
      <c r="CV74" s="85">
        <v>129.64057128485464</v>
      </c>
      <c r="CW74" s="85">
        <v>89.518646956014408</v>
      </c>
      <c r="CX74" s="85">
        <v>71.920058887521407</v>
      </c>
      <c r="CY74" s="85">
        <v>29.407005921142058</v>
      </c>
      <c r="CZ74" s="85">
        <v>7.709424970656765</v>
      </c>
      <c r="DA74" s="85">
        <v>27.572251491807016</v>
      </c>
      <c r="DB74" s="85">
        <v>0</v>
      </c>
      <c r="DC74" s="85">
        <v>9.8678742056484836</v>
      </c>
      <c r="DD74" s="85">
        <v>18375.880402910338</v>
      </c>
      <c r="DE74" s="85">
        <v>0.37320790103227547</v>
      </c>
      <c r="DF74" s="85">
        <v>20069.789060336188</v>
      </c>
      <c r="DG74" s="85">
        <v>0</v>
      </c>
      <c r="DH74" s="85">
        <v>0</v>
      </c>
      <c r="DI74" s="85">
        <v>0</v>
      </c>
      <c r="DJ74" s="85">
        <v>0</v>
      </c>
      <c r="DK74" s="85">
        <v>0</v>
      </c>
      <c r="DL74" s="85">
        <v>20070.162268237222</v>
      </c>
      <c r="DM74" s="85">
        <v>38446.042671147559</v>
      </c>
      <c r="DN74" s="85">
        <v>9777.0167480119089</v>
      </c>
      <c r="DO74" s="85">
        <v>29847.179016249131</v>
      </c>
      <c r="DP74" s="85">
        <v>48223.059419159472</v>
      </c>
      <c r="DQ74" s="85">
        <v>-5657.9087877458878</v>
      </c>
      <c r="DR74" s="85">
        <v>24189.270228503243</v>
      </c>
      <c r="DS74" s="85">
        <v>42565.150631413584</v>
      </c>
      <c r="DU74" s="90">
        <f t="shared" si="5"/>
        <v>0.14716491983691093</v>
      </c>
      <c r="DV74" s="90">
        <f t="shared" si="6"/>
        <v>0.85283508016308907</v>
      </c>
      <c r="DW74" s="90">
        <f t="shared" si="7"/>
        <v>6.2058174840138376E-2</v>
      </c>
      <c r="DX74" s="90">
        <f t="shared" si="8"/>
        <v>0.37167943289832156</v>
      </c>
    </row>
    <row r="75" spans="1:128" ht="12.75" customHeight="1" x14ac:dyDescent="0.2">
      <c r="A75" s="87" t="s">
        <v>237</v>
      </c>
      <c r="B75" s="87" t="s">
        <v>1948</v>
      </c>
      <c r="C75" s="85">
        <v>1.061853372047397</v>
      </c>
      <c r="D75" s="85">
        <v>0</v>
      </c>
      <c r="E75" s="85">
        <v>4.4328570965029659</v>
      </c>
      <c r="F75" s="85">
        <v>6.6454096846457462</v>
      </c>
      <c r="G75" s="85">
        <v>0.11029646035873437</v>
      </c>
      <c r="H75" s="85">
        <v>0</v>
      </c>
      <c r="I75" s="85">
        <v>2.5080374754900765</v>
      </c>
      <c r="J75" s="85">
        <v>0</v>
      </c>
      <c r="K75" s="85">
        <v>38.16914667542629</v>
      </c>
      <c r="L75" s="85">
        <v>0.21497960723102516</v>
      </c>
      <c r="M75" s="85">
        <v>0</v>
      </c>
      <c r="N75" s="85">
        <v>0</v>
      </c>
      <c r="O75" s="85">
        <v>12.359809458370309</v>
      </c>
      <c r="P75" s="85">
        <v>0.76760517069698175</v>
      </c>
      <c r="Q75" s="85">
        <v>9.0962417292333715</v>
      </c>
      <c r="R75" s="85">
        <v>7.4413291789333034</v>
      </c>
      <c r="S75" s="85">
        <v>2.8649240327501406</v>
      </c>
      <c r="T75" s="85">
        <v>0.18854551881110865</v>
      </c>
      <c r="U75" s="85">
        <v>9.0109195680577034</v>
      </c>
      <c r="V75" s="85">
        <v>0</v>
      </c>
      <c r="W75" s="85">
        <v>169.80358467902963</v>
      </c>
      <c r="X75" s="85">
        <v>267.80391733025613</v>
      </c>
      <c r="Y75" s="85">
        <v>314.62523395050329</v>
      </c>
      <c r="Z75" s="85">
        <v>72.584986503408729</v>
      </c>
      <c r="AA75" s="85">
        <v>0</v>
      </c>
      <c r="AB75" s="85">
        <v>27.98798201548319</v>
      </c>
      <c r="AC75" s="85">
        <v>2.9006527871413277</v>
      </c>
      <c r="AD75" s="85">
        <v>0.86674521790934889</v>
      </c>
      <c r="AE75" s="85">
        <v>53.965111812032838</v>
      </c>
      <c r="AF75" s="85">
        <v>3.9086279813511378</v>
      </c>
      <c r="AG75" s="85">
        <v>0</v>
      </c>
      <c r="AH75" s="85">
        <v>15.615854559876921</v>
      </c>
      <c r="AI75" s="85">
        <v>27.156747456791223</v>
      </c>
      <c r="AJ75" s="85">
        <v>0</v>
      </c>
      <c r="AK75" s="85">
        <v>1.6553020864274597</v>
      </c>
      <c r="AL75" s="85">
        <v>11.830185826555285</v>
      </c>
      <c r="AM75" s="85">
        <v>0</v>
      </c>
      <c r="AN75" s="85">
        <v>0</v>
      </c>
      <c r="AO75" s="85">
        <v>3.3031625698872387</v>
      </c>
      <c r="AP75" s="85">
        <v>0</v>
      </c>
      <c r="AQ75" s="85">
        <v>0</v>
      </c>
      <c r="AR75" s="85">
        <v>11.318364145447784</v>
      </c>
      <c r="AS75" s="85">
        <v>4.3352945749787466</v>
      </c>
      <c r="AT75" s="85">
        <v>34.466707401444012</v>
      </c>
      <c r="AU75" s="85">
        <v>0</v>
      </c>
      <c r="AV75" s="85">
        <v>1.404841722753164</v>
      </c>
      <c r="AW75" s="85">
        <v>5.3001328104760415</v>
      </c>
      <c r="AX75" s="85">
        <v>0</v>
      </c>
      <c r="AY75" s="85">
        <v>0</v>
      </c>
      <c r="AZ75" s="85">
        <v>0</v>
      </c>
      <c r="BA75" s="85">
        <v>0</v>
      </c>
      <c r="BB75" s="85">
        <v>0.16586979717332442</v>
      </c>
      <c r="BC75" s="85">
        <v>0</v>
      </c>
      <c r="BD75" s="85">
        <v>0</v>
      </c>
      <c r="BE75" s="85">
        <v>0</v>
      </c>
      <c r="BF75" s="85">
        <v>4.9635636024591666E-3</v>
      </c>
      <c r="BG75" s="85">
        <v>0.10469136765515186</v>
      </c>
      <c r="BH75" s="85">
        <v>0.28772339756768628</v>
      </c>
      <c r="BI75" s="85">
        <v>0.45316939148407603</v>
      </c>
      <c r="BJ75" s="85">
        <v>1.5414404908194437E-3</v>
      </c>
      <c r="BK75" s="85">
        <v>91.14234163225909</v>
      </c>
      <c r="BL75" s="85">
        <v>11.373743940386106</v>
      </c>
      <c r="BM75" s="85">
        <v>17.569086539569479</v>
      </c>
      <c r="BN75" s="85">
        <v>16.995026206818352</v>
      </c>
      <c r="BO75" s="85">
        <v>47.580144478965387</v>
      </c>
      <c r="BP75" s="85">
        <v>0</v>
      </c>
      <c r="BQ75" s="85">
        <v>5.7158738318302795</v>
      </c>
      <c r="BR75" s="85">
        <v>6.3913102229832868</v>
      </c>
      <c r="BS75" s="85">
        <v>960.02743777611045</v>
      </c>
      <c r="BT75" s="85">
        <v>706.46698818648781</v>
      </c>
      <c r="BU75" s="85">
        <v>610.81197490721684</v>
      </c>
      <c r="BV75" s="85">
        <v>1009.8250380578775</v>
      </c>
      <c r="BW75" s="85">
        <v>748.92336093241397</v>
      </c>
      <c r="BX75" s="85">
        <v>71.32395488512995</v>
      </c>
      <c r="BY75" s="85">
        <v>14.521260006987571</v>
      </c>
      <c r="BZ75" s="85">
        <v>164.97302456266408</v>
      </c>
      <c r="CA75" s="85">
        <v>88.06643781415687</v>
      </c>
      <c r="CB75" s="85">
        <v>1487.0163799202669</v>
      </c>
      <c r="CC75" s="85">
        <v>0</v>
      </c>
      <c r="CD75" s="85">
        <v>7.8954121375634028</v>
      </c>
      <c r="CE75" s="85">
        <v>53.920782113255299</v>
      </c>
      <c r="CF75" s="85">
        <v>148.93883604860122</v>
      </c>
      <c r="CG75" s="85">
        <v>78.297206247674595</v>
      </c>
      <c r="CH75" s="85">
        <v>50.525557049454932</v>
      </c>
      <c r="CI75" s="85">
        <v>117.29355365956326</v>
      </c>
      <c r="CJ75" s="85">
        <v>6.5640994605937912</v>
      </c>
      <c r="CK75" s="85">
        <v>51.095411035231557</v>
      </c>
      <c r="CL75" s="85">
        <v>31.944950268685808</v>
      </c>
      <c r="CM75" s="85">
        <v>68.243067949471026</v>
      </c>
      <c r="CN75" s="85">
        <v>68.941188925645079</v>
      </c>
      <c r="CO75" s="85">
        <v>1023.2888055298073</v>
      </c>
      <c r="CP75" s="85">
        <v>29.482524868764152</v>
      </c>
      <c r="CQ75" s="85">
        <v>102.02512037543227</v>
      </c>
      <c r="CR75" s="85">
        <v>54.74270009458192</v>
      </c>
      <c r="CS75" s="85">
        <v>2.949597910415656</v>
      </c>
      <c r="CT75" s="85">
        <v>82.198275986853133</v>
      </c>
      <c r="CU75" s="85">
        <v>62.578069900179571</v>
      </c>
      <c r="CV75" s="85">
        <v>274.17524567489176</v>
      </c>
      <c r="CW75" s="85">
        <v>69.157911129986246</v>
      </c>
      <c r="CX75" s="85">
        <v>250.90917680352763</v>
      </c>
      <c r="CY75" s="85">
        <v>17.689506275953587</v>
      </c>
      <c r="CZ75" s="85">
        <v>77.582557416555787</v>
      </c>
      <c r="DA75" s="85">
        <v>133.50208523708645</v>
      </c>
      <c r="DB75" s="85">
        <v>0</v>
      </c>
      <c r="DC75" s="85">
        <v>12.542336173369641</v>
      </c>
      <c r="DD75" s="85">
        <v>10061.930711593553</v>
      </c>
      <c r="DE75" s="85">
        <v>0</v>
      </c>
      <c r="DF75" s="85">
        <v>1.8297413552900743</v>
      </c>
      <c r="DG75" s="85">
        <v>0</v>
      </c>
      <c r="DH75" s="85">
        <v>0</v>
      </c>
      <c r="DI75" s="85">
        <v>0</v>
      </c>
      <c r="DJ75" s="85">
        <v>0</v>
      </c>
      <c r="DK75" s="85">
        <v>0</v>
      </c>
      <c r="DL75" s="85">
        <v>1.8297413552900743</v>
      </c>
      <c r="DM75" s="85">
        <v>10063.760452948844</v>
      </c>
      <c r="DN75" s="85">
        <v>311.83685834330839</v>
      </c>
      <c r="DO75" s="85">
        <v>313.66659969859847</v>
      </c>
      <c r="DP75" s="85">
        <v>10375.597311292153</v>
      </c>
      <c r="DQ75" s="85">
        <v>-3020.2703661024234</v>
      </c>
      <c r="DR75" s="85">
        <v>-2706.6037664038249</v>
      </c>
      <c r="DS75" s="85">
        <v>7355.3269451897286</v>
      </c>
      <c r="DU75" s="90">
        <f t="shared" si="5"/>
        <v>0.30011349934481357</v>
      </c>
      <c r="DV75" s="90">
        <f t="shared" si="6"/>
        <v>0.69988650065518643</v>
      </c>
      <c r="DW75" s="90">
        <f t="shared" si="7"/>
        <v>5.6577778967907651E-6</v>
      </c>
      <c r="DX75" s="90">
        <f t="shared" si="8"/>
        <v>0.17774686920918015</v>
      </c>
    </row>
    <row r="76" spans="1:128" ht="12.75" customHeight="1" x14ac:dyDescent="0.2">
      <c r="A76" s="87" t="s">
        <v>238</v>
      </c>
      <c r="B76" s="87" t="s">
        <v>1949</v>
      </c>
      <c r="C76" s="85">
        <v>0</v>
      </c>
      <c r="D76" s="85">
        <v>0</v>
      </c>
      <c r="E76" s="85">
        <v>0</v>
      </c>
      <c r="F76" s="85">
        <v>0</v>
      </c>
      <c r="G76" s="85">
        <v>0</v>
      </c>
      <c r="H76" s="85">
        <v>0</v>
      </c>
      <c r="I76" s="85">
        <v>0</v>
      </c>
      <c r="J76" s="85">
        <v>0</v>
      </c>
      <c r="K76" s="85">
        <v>0</v>
      </c>
      <c r="L76" s="85">
        <v>0</v>
      </c>
      <c r="M76" s="85">
        <v>0</v>
      </c>
      <c r="N76" s="85">
        <v>0</v>
      </c>
      <c r="O76" s="85">
        <v>0</v>
      </c>
      <c r="P76" s="85">
        <v>0</v>
      </c>
      <c r="Q76" s="85">
        <v>0</v>
      </c>
      <c r="R76" s="85">
        <v>0</v>
      </c>
      <c r="S76" s="85">
        <v>0</v>
      </c>
      <c r="T76" s="85">
        <v>0</v>
      </c>
      <c r="U76" s="85">
        <v>0</v>
      </c>
      <c r="V76" s="85">
        <v>0</v>
      </c>
      <c r="W76" s="85">
        <v>0</v>
      </c>
      <c r="X76" s="85">
        <v>0</v>
      </c>
      <c r="Y76" s="85">
        <v>0</v>
      </c>
      <c r="Z76" s="85">
        <v>0</v>
      </c>
      <c r="AA76" s="85">
        <v>0</v>
      </c>
      <c r="AB76" s="85">
        <v>0</v>
      </c>
      <c r="AC76" s="85">
        <v>0</v>
      </c>
      <c r="AD76" s="85">
        <v>0</v>
      </c>
      <c r="AE76" s="85">
        <v>0</v>
      </c>
      <c r="AF76" s="85">
        <v>0</v>
      </c>
      <c r="AG76" s="85">
        <v>0</v>
      </c>
      <c r="AH76" s="85">
        <v>0</v>
      </c>
      <c r="AI76" s="85">
        <v>0</v>
      </c>
      <c r="AJ76" s="85">
        <v>0</v>
      </c>
      <c r="AK76" s="85">
        <v>0</v>
      </c>
      <c r="AL76" s="85">
        <v>0</v>
      </c>
      <c r="AM76" s="85">
        <v>0</v>
      </c>
      <c r="AN76" s="85">
        <v>0</v>
      </c>
      <c r="AO76" s="85">
        <v>0</v>
      </c>
      <c r="AP76" s="85">
        <v>0</v>
      </c>
      <c r="AQ76" s="85">
        <v>0</v>
      </c>
      <c r="AR76" s="85">
        <v>0</v>
      </c>
      <c r="AS76" s="85">
        <v>0</v>
      </c>
      <c r="AT76" s="85">
        <v>0</v>
      </c>
      <c r="AU76" s="85">
        <v>0</v>
      </c>
      <c r="AV76" s="85">
        <v>0</v>
      </c>
      <c r="AW76" s="85">
        <v>0</v>
      </c>
      <c r="AX76" s="85">
        <v>0</v>
      </c>
      <c r="AY76" s="85">
        <v>0</v>
      </c>
      <c r="AZ76" s="85">
        <v>0</v>
      </c>
      <c r="BA76" s="85">
        <v>0</v>
      </c>
      <c r="BB76" s="85">
        <v>0</v>
      </c>
      <c r="BC76" s="85">
        <v>0</v>
      </c>
      <c r="BD76" s="85">
        <v>0</v>
      </c>
      <c r="BE76" s="85">
        <v>0</v>
      </c>
      <c r="BF76" s="85">
        <v>0</v>
      </c>
      <c r="BG76" s="85">
        <v>0</v>
      </c>
      <c r="BH76" s="85">
        <v>0</v>
      </c>
      <c r="BI76" s="85">
        <v>0</v>
      </c>
      <c r="BJ76" s="85">
        <v>0</v>
      </c>
      <c r="BK76" s="85">
        <v>0</v>
      </c>
      <c r="BL76" s="85">
        <v>0</v>
      </c>
      <c r="BM76" s="85">
        <v>0</v>
      </c>
      <c r="BN76" s="85">
        <v>0</v>
      </c>
      <c r="BO76" s="85">
        <v>0</v>
      </c>
      <c r="BP76" s="85">
        <v>0</v>
      </c>
      <c r="BQ76" s="85">
        <v>0</v>
      </c>
      <c r="BR76" s="85">
        <v>0</v>
      </c>
      <c r="BS76" s="85">
        <v>0</v>
      </c>
      <c r="BT76" s="85">
        <v>0</v>
      </c>
      <c r="BU76" s="85">
        <v>0</v>
      </c>
      <c r="BV76" s="85">
        <v>0</v>
      </c>
      <c r="BW76" s="85">
        <v>0</v>
      </c>
      <c r="BX76" s="85">
        <v>0</v>
      </c>
      <c r="BY76" s="85">
        <v>0</v>
      </c>
      <c r="BZ76" s="85">
        <v>0</v>
      </c>
      <c r="CA76" s="85">
        <v>0</v>
      </c>
      <c r="CB76" s="85">
        <v>0</v>
      </c>
      <c r="CC76" s="85">
        <v>0</v>
      </c>
      <c r="CD76" s="85">
        <v>0</v>
      </c>
      <c r="CE76" s="85">
        <v>0</v>
      </c>
      <c r="CF76" s="85">
        <v>0</v>
      </c>
      <c r="CG76" s="85">
        <v>0</v>
      </c>
      <c r="CH76" s="85">
        <v>0</v>
      </c>
      <c r="CI76" s="85">
        <v>0</v>
      </c>
      <c r="CJ76" s="85">
        <v>0</v>
      </c>
      <c r="CK76" s="85">
        <v>0</v>
      </c>
      <c r="CL76" s="85">
        <v>0</v>
      </c>
      <c r="CM76" s="85">
        <v>0</v>
      </c>
      <c r="CN76" s="85">
        <v>0</v>
      </c>
      <c r="CO76" s="85">
        <v>0</v>
      </c>
      <c r="CP76" s="85">
        <v>0</v>
      </c>
      <c r="CQ76" s="85">
        <v>0</v>
      </c>
      <c r="CR76" s="85">
        <v>0</v>
      </c>
      <c r="CS76" s="85">
        <v>0</v>
      </c>
      <c r="CT76" s="85">
        <v>0</v>
      </c>
      <c r="CU76" s="85">
        <v>0</v>
      </c>
      <c r="CV76" s="85">
        <v>0</v>
      </c>
      <c r="CW76" s="85">
        <v>0</v>
      </c>
      <c r="CX76" s="85">
        <v>0</v>
      </c>
      <c r="CY76" s="85">
        <v>0</v>
      </c>
      <c r="CZ76" s="85">
        <v>0</v>
      </c>
      <c r="DA76" s="85">
        <v>0</v>
      </c>
      <c r="DB76" s="85">
        <v>0</v>
      </c>
      <c r="DC76" s="85">
        <v>0</v>
      </c>
      <c r="DD76" s="85">
        <v>0</v>
      </c>
      <c r="DE76" s="85">
        <v>0</v>
      </c>
      <c r="DF76" s="85">
        <v>8968.8708437616697</v>
      </c>
      <c r="DG76" s="85">
        <v>0</v>
      </c>
      <c r="DH76" s="85">
        <v>0</v>
      </c>
      <c r="DI76" s="85">
        <v>0</v>
      </c>
      <c r="DJ76" s="85">
        <v>0</v>
      </c>
      <c r="DK76" s="85">
        <v>0</v>
      </c>
      <c r="DL76" s="85">
        <v>8968.8708437616697</v>
      </c>
      <c r="DM76" s="85">
        <v>8968.8708437616697</v>
      </c>
      <c r="DN76" s="85">
        <v>7756.9352529607677</v>
      </c>
      <c r="DO76" s="85">
        <v>16725.806096722437</v>
      </c>
      <c r="DP76" s="85">
        <v>16725.806096722437</v>
      </c>
      <c r="DQ76" s="85">
        <v>0</v>
      </c>
      <c r="DR76" s="85">
        <v>16725.806096722437</v>
      </c>
      <c r="DS76" s="85">
        <v>16725.806096722437</v>
      </c>
      <c r="DU76" s="90">
        <f t="shared" si="5"/>
        <v>0</v>
      </c>
      <c r="DV76" s="90">
        <f t="shared" si="6"/>
        <v>1</v>
      </c>
      <c r="DW76" s="90">
        <f t="shared" si="7"/>
        <v>2.7732815390709323E-2</v>
      </c>
      <c r="DX76" s="90">
        <f t="shared" si="8"/>
        <v>0.16846366670929225</v>
      </c>
    </row>
    <row r="77" spans="1:128" ht="12.75" customHeight="1" x14ac:dyDescent="0.2">
      <c r="A77" s="87" t="s">
        <v>240</v>
      </c>
      <c r="B77" s="87" t="s">
        <v>1950</v>
      </c>
      <c r="C77" s="85">
        <v>0</v>
      </c>
      <c r="D77" s="85">
        <v>0</v>
      </c>
      <c r="E77" s="85">
        <v>0</v>
      </c>
      <c r="F77" s="85">
        <v>0</v>
      </c>
      <c r="G77" s="85">
        <v>0</v>
      </c>
      <c r="H77" s="85">
        <v>0</v>
      </c>
      <c r="I77" s="85">
        <v>0</v>
      </c>
      <c r="J77" s="85">
        <v>0</v>
      </c>
      <c r="K77" s="85">
        <v>0</v>
      </c>
      <c r="L77" s="85">
        <v>0</v>
      </c>
      <c r="M77" s="85">
        <v>0</v>
      </c>
      <c r="N77" s="85">
        <v>0</v>
      </c>
      <c r="O77" s="85">
        <v>0</v>
      </c>
      <c r="P77" s="85">
        <v>0</v>
      </c>
      <c r="Q77" s="85">
        <v>0</v>
      </c>
      <c r="R77" s="85">
        <v>0</v>
      </c>
      <c r="S77" s="85">
        <v>0</v>
      </c>
      <c r="T77" s="85">
        <v>0</v>
      </c>
      <c r="U77" s="85">
        <v>0</v>
      </c>
      <c r="V77" s="85">
        <v>0</v>
      </c>
      <c r="W77" s="85">
        <v>0</v>
      </c>
      <c r="X77" s="85">
        <v>0</v>
      </c>
      <c r="Y77" s="85">
        <v>0</v>
      </c>
      <c r="Z77" s="85">
        <v>0</v>
      </c>
      <c r="AA77" s="85">
        <v>0</v>
      </c>
      <c r="AB77" s="85">
        <v>0</v>
      </c>
      <c r="AC77" s="85">
        <v>0</v>
      </c>
      <c r="AD77" s="85">
        <v>0</v>
      </c>
      <c r="AE77" s="85">
        <v>0</v>
      </c>
      <c r="AF77" s="85">
        <v>0</v>
      </c>
      <c r="AG77" s="85">
        <v>0</v>
      </c>
      <c r="AH77" s="85">
        <v>0</v>
      </c>
      <c r="AI77" s="85">
        <v>0</v>
      </c>
      <c r="AJ77" s="85">
        <v>0</v>
      </c>
      <c r="AK77" s="85">
        <v>0</v>
      </c>
      <c r="AL77" s="85">
        <v>0</v>
      </c>
      <c r="AM77" s="85">
        <v>0</v>
      </c>
      <c r="AN77" s="85">
        <v>0</v>
      </c>
      <c r="AO77" s="85">
        <v>0</v>
      </c>
      <c r="AP77" s="85">
        <v>0</v>
      </c>
      <c r="AQ77" s="85">
        <v>0</v>
      </c>
      <c r="AR77" s="85">
        <v>0</v>
      </c>
      <c r="AS77" s="85">
        <v>0</v>
      </c>
      <c r="AT77" s="85">
        <v>0</v>
      </c>
      <c r="AU77" s="85">
        <v>0</v>
      </c>
      <c r="AV77" s="85">
        <v>0</v>
      </c>
      <c r="AW77" s="85">
        <v>0</v>
      </c>
      <c r="AX77" s="85">
        <v>0</v>
      </c>
      <c r="AY77" s="85">
        <v>0</v>
      </c>
      <c r="AZ77" s="85">
        <v>0</v>
      </c>
      <c r="BA77" s="85">
        <v>0</v>
      </c>
      <c r="BB77" s="85">
        <v>0</v>
      </c>
      <c r="BC77" s="85">
        <v>0</v>
      </c>
      <c r="BD77" s="85">
        <v>0</v>
      </c>
      <c r="BE77" s="85">
        <v>0</v>
      </c>
      <c r="BF77" s="85">
        <v>0</v>
      </c>
      <c r="BG77" s="85">
        <v>0</v>
      </c>
      <c r="BH77" s="85">
        <v>0</v>
      </c>
      <c r="BI77" s="85">
        <v>0</v>
      </c>
      <c r="BJ77" s="85">
        <v>0</v>
      </c>
      <c r="BK77" s="85">
        <v>0</v>
      </c>
      <c r="BL77" s="85">
        <v>0</v>
      </c>
      <c r="BM77" s="85">
        <v>0</v>
      </c>
      <c r="BN77" s="85">
        <v>0</v>
      </c>
      <c r="BO77" s="85">
        <v>0</v>
      </c>
      <c r="BP77" s="85">
        <v>0</v>
      </c>
      <c r="BQ77" s="85">
        <v>0</v>
      </c>
      <c r="BR77" s="85">
        <v>0</v>
      </c>
      <c r="BS77" s="85">
        <v>0</v>
      </c>
      <c r="BT77" s="85">
        <v>0</v>
      </c>
      <c r="BU77" s="85">
        <v>0</v>
      </c>
      <c r="BV77" s="85">
        <v>0</v>
      </c>
      <c r="BW77" s="85">
        <v>0</v>
      </c>
      <c r="BX77" s="85">
        <v>0</v>
      </c>
      <c r="BY77" s="85">
        <v>0</v>
      </c>
      <c r="BZ77" s="85">
        <v>0</v>
      </c>
      <c r="CA77" s="85">
        <v>0</v>
      </c>
      <c r="CB77" s="85">
        <v>0</v>
      </c>
      <c r="CC77" s="85">
        <v>0</v>
      </c>
      <c r="CD77" s="85">
        <v>0</v>
      </c>
      <c r="CE77" s="85">
        <v>0</v>
      </c>
      <c r="CF77" s="85">
        <v>0</v>
      </c>
      <c r="CG77" s="85">
        <v>0</v>
      </c>
      <c r="CH77" s="85">
        <v>0</v>
      </c>
      <c r="CI77" s="85">
        <v>0</v>
      </c>
      <c r="CJ77" s="85">
        <v>0</v>
      </c>
      <c r="CK77" s="85">
        <v>0</v>
      </c>
      <c r="CL77" s="85">
        <v>0</v>
      </c>
      <c r="CM77" s="85">
        <v>0</v>
      </c>
      <c r="CN77" s="85">
        <v>0</v>
      </c>
      <c r="CO77" s="85">
        <v>0</v>
      </c>
      <c r="CP77" s="85">
        <v>0</v>
      </c>
      <c r="CQ77" s="85">
        <v>0</v>
      </c>
      <c r="CR77" s="85">
        <v>0</v>
      </c>
      <c r="CS77" s="85">
        <v>0</v>
      </c>
      <c r="CT77" s="85">
        <v>0</v>
      </c>
      <c r="CU77" s="85">
        <v>0</v>
      </c>
      <c r="CV77" s="85">
        <v>0</v>
      </c>
      <c r="CW77" s="85">
        <v>0</v>
      </c>
      <c r="CX77" s="85">
        <v>0</v>
      </c>
      <c r="CY77" s="85">
        <v>0</v>
      </c>
      <c r="CZ77" s="85">
        <v>0</v>
      </c>
      <c r="DA77" s="85">
        <v>0</v>
      </c>
      <c r="DB77" s="85">
        <v>0</v>
      </c>
      <c r="DC77" s="85">
        <v>0</v>
      </c>
      <c r="DD77" s="85">
        <v>0</v>
      </c>
      <c r="DE77" s="85">
        <v>0</v>
      </c>
      <c r="DF77" s="85">
        <v>46496.675349321988</v>
      </c>
      <c r="DG77" s="85">
        <v>33.464587815154374</v>
      </c>
      <c r="DH77" s="85">
        <v>0</v>
      </c>
      <c r="DI77" s="85">
        <v>0</v>
      </c>
      <c r="DJ77" s="85">
        <v>0</v>
      </c>
      <c r="DK77" s="85">
        <v>0</v>
      </c>
      <c r="DL77" s="85">
        <v>46530.139937137144</v>
      </c>
      <c r="DM77" s="85">
        <v>46530.139937137144</v>
      </c>
      <c r="DN77" s="85">
        <v>0</v>
      </c>
      <c r="DO77" s="85">
        <v>46530.139937137144</v>
      </c>
      <c r="DP77" s="85">
        <v>46530.139937137144</v>
      </c>
      <c r="DQ77" s="85">
        <v>0</v>
      </c>
      <c r="DR77" s="85">
        <v>46530.139937137144</v>
      </c>
      <c r="DS77" s="85">
        <v>46530.139937137137</v>
      </c>
      <c r="DU77" s="90">
        <f t="shared" si="5"/>
        <v>0</v>
      </c>
      <c r="DV77" s="90">
        <f t="shared" si="6"/>
        <v>1</v>
      </c>
      <c r="DW77" s="90">
        <f t="shared" si="7"/>
        <v>0.14377325041327768</v>
      </c>
      <c r="DX77" s="90">
        <f t="shared" si="8"/>
        <v>0</v>
      </c>
    </row>
    <row r="78" spans="1:128" ht="12.75" customHeight="1" x14ac:dyDescent="0.2">
      <c r="A78" s="87" t="s">
        <v>241</v>
      </c>
      <c r="B78" s="87" t="s">
        <v>1951</v>
      </c>
      <c r="C78" s="85">
        <v>0.25849994118408787</v>
      </c>
      <c r="D78" s="85">
        <v>1.6633455953157662E-2</v>
      </c>
      <c r="E78" s="85">
        <v>0.11099578201874448</v>
      </c>
      <c r="F78" s="85">
        <v>0.40585675763710993</v>
      </c>
      <c r="G78" s="85">
        <v>0.13574935724447207</v>
      </c>
      <c r="H78" s="85">
        <v>0</v>
      </c>
      <c r="I78" s="85">
        <v>2.9874659474097478</v>
      </c>
      <c r="J78" s="85">
        <v>0</v>
      </c>
      <c r="K78" s="85">
        <v>7.3418420085212617</v>
      </c>
      <c r="L78" s="85">
        <v>9.3304246046340383E-2</v>
      </c>
      <c r="M78" s="85">
        <v>0</v>
      </c>
      <c r="N78" s="85">
        <v>0</v>
      </c>
      <c r="O78" s="85">
        <v>10.98932264690362</v>
      </c>
      <c r="P78" s="85">
        <v>0.32963789663179427</v>
      </c>
      <c r="Q78" s="85">
        <v>1.4668651920370332</v>
      </c>
      <c r="R78" s="85">
        <v>0.58655949730269308</v>
      </c>
      <c r="S78" s="85">
        <v>0.20648119744246538</v>
      </c>
      <c r="T78" s="85">
        <v>0.16284747560915447</v>
      </c>
      <c r="U78" s="85">
        <v>6.4215286813663583</v>
      </c>
      <c r="V78" s="85">
        <v>0</v>
      </c>
      <c r="W78" s="85">
        <v>63.010683214559897</v>
      </c>
      <c r="X78" s="85">
        <v>137.16591416995664</v>
      </c>
      <c r="Y78" s="85">
        <v>186.6600585879352</v>
      </c>
      <c r="Z78" s="85">
        <v>46.561749288784711</v>
      </c>
      <c r="AA78" s="85">
        <v>0</v>
      </c>
      <c r="AB78" s="85">
        <v>9.2670368096666085</v>
      </c>
      <c r="AC78" s="85">
        <v>3.5981952671484119</v>
      </c>
      <c r="AD78" s="85">
        <v>0.60439908785944663</v>
      </c>
      <c r="AE78" s="85">
        <v>12.417352983119908</v>
      </c>
      <c r="AF78" s="85">
        <v>2.6528294899249185</v>
      </c>
      <c r="AG78" s="85">
        <v>0</v>
      </c>
      <c r="AH78" s="85">
        <v>20.221896267354495</v>
      </c>
      <c r="AI78" s="85">
        <v>11.577907540597751</v>
      </c>
      <c r="AJ78" s="85">
        <v>0</v>
      </c>
      <c r="AK78" s="85">
        <v>3.9844235849532641</v>
      </c>
      <c r="AL78" s="85">
        <v>7.2615861296911364</v>
      </c>
      <c r="AM78" s="85">
        <v>0</v>
      </c>
      <c r="AN78" s="85">
        <v>0</v>
      </c>
      <c r="AO78" s="85">
        <v>0.81904468529673513</v>
      </c>
      <c r="AP78" s="85">
        <v>0</v>
      </c>
      <c r="AQ78" s="85">
        <v>0</v>
      </c>
      <c r="AR78" s="85">
        <v>6.1345806149189945</v>
      </c>
      <c r="AS78" s="85">
        <v>1.8993226042564604</v>
      </c>
      <c r="AT78" s="85">
        <v>21.443717094074039</v>
      </c>
      <c r="AU78" s="85">
        <v>0</v>
      </c>
      <c r="AV78" s="85">
        <v>1.0466871632350605</v>
      </c>
      <c r="AW78" s="85">
        <v>4.2017639833288252</v>
      </c>
      <c r="AX78" s="85">
        <v>0</v>
      </c>
      <c r="AY78" s="85">
        <v>0</v>
      </c>
      <c r="AZ78" s="85">
        <v>0</v>
      </c>
      <c r="BA78" s="85">
        <v>0</v>
      </c>
      <c r="BB78" s="85">
        <v>0.41244531199387019</v>
      </c>
      <c r="BC78" s="85">
        <v>0</v>
      </c>
      <c r="BD78" s="85">
        <v>0</v>
      </c>
      <c r="BE78" s="85">
        <v>0</v>
      </c>
      <c r="BF78" s="85">
        <v>1.4360254896165223E-2</v>
      </c>
      <c r="BG78" s="85">
        <v>0.15873623092136141</v>
      </c>
      <c r="BH78" s="85">
        <v>0.56144490666476177</v>
      </c>
      <c r="BI78" s="85">
        <v>0.27521588894097399</v>
      </c>
      <c r="BJ78" s="85">
        <v>7.5728708435996009E-2</v>
      </c>
      <c r="BK78" s="85">
        <v>16.936789173359202</v>
      </c>
      <c r="BL78" s="85">
        <v>7.3062667880087293</v>
      </c>
      <c r="BM78" s="85">
        <v>18.738657257055994</v>
      </c>
      <c r="BN78" s="85">
        <v>5.8643873397672897</v>
      </c>
      <c r="BO78" s="85">
        <v>5.6447009108248505</v>
      </c>
      <c r="BP78" s="85">
        <v>0</v>
      </c>
      <c r="BQ78" s="85">
        <v>4.6308136276574672</v>
      </c>
      <c r="BR78" s="85">
        <v>28.626391013194155</v>
      </c>
      <c r="BS78" s="85">
        <v>200.24027456691957</v>
      </c>
      <c r="BT78" s="85">
        <v>74.485540080108066</v>
      </c>
      <c r="BU78" s="85">
        <v>333.1599446940906</v>
      </c>
      <c r="BV78" s="85">
        <v>0.66654272836139505</v>
      </c>
      <c r="BW78" s="85">
        <v>0.81264103392245213</v>
      </c>
      <c r="BX78" s="85">
        <v>2.0808518669964804E-2</v>
      </c>
      <c r="BY78" s="85">
        <v>2.7720442874321982</v>
      </c>
      <c r="BZ78" s="85">
        <v>163.71838038223325</v>
      </c>
      <c r="CA78" s="85">
        <v>60.306406441016094</v>
      </c>
      <c r="CB78" s="85">
        <v>138.23689081224549</v>
      </c>
      <c r="CC78" s="85">
        <v>0</v>
      </c>
      <c r="CD78" s="85">
        <v>0.59923361749438353</v>
      </c>
      <c r="CE78" s="85">
        <v>1.4804086109357373</v>
      </c>
      <c r="CF78" s="85">
        <v>223.70165225189689</v>
      </c>
      <c r="CG78" s="85">
        <v>18.277534426343092</v>
      </c>
      <c r="CH78" s="85">
        <v>15.582450825646408</v>
      </c>
      <c r="CI78" s="85">
        <v>1.7848466200287765</v>
      </c>
      <c r="CJ78" s="85">
        <v>0.2342115471896063</v>
      </c>
      <c r="CK78" s="85">
        <v>7.9078395690944365</v>
      </c>
      <c r="CL78" s="85">
        <v>146.10707971798135</v>
      </c>
      <c r="CM78" s="85">
        <v>43.195715543678027</v>
      </c>
      <c r="CN78" s="85">
        <v>13.342404059791598</v>
      </c>
      <c r="CO78" s="85">
        <v>71.373481000237305</v>
      </c>
      <c r="CP78" s="85">
        <v>5.6338395730340727</v>
      </c>
      <c r="CQ78" s="85">
        <v>7.9213277024386768</v>
      </c>
      <c r="CR78" s="85">
        <v>12.215541237841258</v>
      </c>
      <c r="CS78" s="85">
        <v>3.9707222586296762</v>
      </c>
      <c r="CT78" s="85">
        <v>9.9979686995308548</v>
      </c>
      <c r="CU78" s="85">
        <v>16.673794958802109</v>
      </c>
      <c r="CV78" s="85">
        <v>36.820348080895371</v>
      </c>
      <c r="CW78" s="85">
        <v>14.445476623249318</v>
      </c>
      <c r="CX78" s="85">
        <v>22.288128001559446</v>
      </c>
      <c r="CY78" s="85">
        <v>1.4708146142967449</v>
      </c>
      <c r="CZ78" s="85">
        <v>6.6585799816430233</v>
      </c>
      <c r="DA78" s="85">
        <v>11.524405167144916</v>
      </c>
      <c r="DB78" s="85">
        <v>1.1464519871090006</v>
      </c>
      <c r="DC78" s="85">
        <v>4.2333196255715244E-2</v>
      </c>
      <c r="DD78" s="85">
        <v>2330.1047394794377</v>
      </c>
      <c r="DE78" s="85">
        <v>39.047184202320558</v>
      </c>
      <c r="DF78" s="85">
        <v>3879.4248140507757</v>
      </c>
      <c r="DG78" s="85">
        <v>9.469806554540082E-2</v>
      </c>
      <c r="DH78" s="85">
        <v>0</v>
      </c>
      <c r="DI78" s="85">
        <v>0</v>
      </c>
      <c r="DJ78" s="85">
        <v>0.83751872432820518</v>
      </c>
      <c r="DK78" s="85">
        <v>0.46881082396255008</v>
      </c>
      <c r="DL78" s="85">
        <v>3919.8730258669325</v>
      </c>
      <c r="DM78" s="85">
        <v>6249.9777653463698</v>
      </c>
      <c r="DN78" s="85">
        <v>1241.354211705911</v>
      </c>
      <c r="DO78" s="85">
        <v>5161.2272375728435</v>
      </c>
      <c r="DP78" s="85">
        <v>7491.3319770522812</v>
      </c>
      <c r="DQ78" s="85">
        <v>-4004.6238274913485</v>
      </c>
      <c r="DR78" s="85">
        <v>1156.603410081495</v>
      </c>
      <c r="DS78" s="85">
        <v>3486.7081495609332</v>
      </c>
      <c r="DT78" s="93"/>
      <c r="DU78" s="90">
        <f t="shared" si="5"/>
        <v>0.64074209186717235</v>
      </c>
      <c r="DV78" s="90">
        <f t="shared" si="6"/>
        <v>0.35925790813282765</v>
      </c>
      <c r="DW78" s="90">
        <f t="shared" si="7"/>
        <v>1.1995642937041489E-2</v>
      </c>
      <c r="DX78" s="90">
        <f t="shared" si="8"/>
        <v>0.36942559669647113</v>
      </c>
    </row>
    <row r="79" spans="1:128" ht="12.75" customHeight="1" x14ac:dyDescent="0.2">
      <c r="A79" s="87" t="s">
        <v>242</v>
      </c>
      <c r="B79" s="87" t="s">
        <v>1952</v>
      </c>
      <c r="C79" s="85">
        <v>20.956177229768461</v>
      </c>
      <c r="D79" s="85">
        <v>13.413974496719341</v>
      </c>
      <c r="E79" s="85">
        <v>2.1632576979070444</v>
      </c>
      <c r="F79" s="85">
        <v>14.286828481970904</v>
      </c>
      <c r="G79" s="85">
        <v>1.1045823782424433</v>
      </c>
      <c r="H79" s="85">
        <v>0</v>
      </c>
      <c r="I79" s="85">
        <v>13.155781960174556</v>
      </c>
      <c r="J79" s="85">
        <v>0</v>
      </c>
      <c r="K79" s="85">
        <v>209.18254481428991</v>
      </c>
      <c r="L79" s="85">
        <v>4.0798021924047081</v>
      </c>
      <c r="M79" s="85">
        <v>0</v>
      </c>
      <c r="N79" s="85">
        <v>0</v>
      </c>
      <c r="O79" s="85">
        <v>98.728035066501377</v>
      </c>
      <c r="P79" s="85">
        <v>2.7081131511146403</v>
      </c>
      <c r="Q79" s="85">
        <v>33.591042222740356</v>
      </c>
      <c r="R79" s="85">
        <v>19.239124460264083</v>
      </c>
      <c r="S79" s="85">
        <v>5.3622807002710795</v>
      </c>
      <c r="T79" s="85">
        <v>2.5539628532682022</v>
      </c>
      <c r="U79" s="85">
        <v>31.694667255608284</v>
      </c>
      <c r="V79" s="85">
        <v>0</v>
      </c>
      <c r="W79" s="85">
        <v>899.15259489902894</v>
      </c>
      <c r="X79" s="85">
        <v>2021.820392080484</v>
      </c>
      <c r="Y79" s="85">
        <v>2953.9506731652373</v>
      </c>
      <c r="Z79" s="85">
        <v>489.05694609870773</v>
      </c>
      <c r="AA79" s="85">
        <v>0</v>
      </c>
      <c r="AB79" s="85">
        <v>102.7140029267288</v>
      </c>
      <c r="AC79" s="85">
        <v>129.95143995898204</v>
      </c>
      <c r="AD79" s="85">
        <v>37.33612041683395</v>
      </c>
      <c r="AE79" s="85">
        <v>59.584509881999743</v>
      </c>
      <c r="AF79" s="85">
        <v>23.044600392395328</v>
      </c>
      <c r="AG79" s="85">
        <v>0</v>
      </c>
      <c r="AH79" s="85">
        <v>272.8383899835784</v>
      </c>
      <c r="AI79" s="85">
        <v>263.79219696060517</v>
      </c>
      <c r="AJ79" s="85">
        <v>0</v>
      </c>
      <c r="AK79" s="85">
        <v>18.760041021328224</v>
      </c>
      <c r="AL79" s="85">
        <v>181.54375404778332</v>
      </c>
      <c r="AM79" s="85">
        <v>0</v>
      </c>
      <c r="AN79" s="85">
        <v>0</v>
      </c>
      <c r="AO79" s="85">
        <v>72.645547497249296</v>
      </c>
      <c r="AP79" s="85">
        <v>0</v>
      </c>
      <c r="AQ79" s="85">
        <v>0</v>
      </c>
      <c r="AR79" s="85">
        <v>31.37139557429898</v>
      </c>
      <c r="AS79" s="85">
        <v>26.361900470330148</v>
      </c>
      <c r="AT79" s="85">
        <v>123.18831359968982</v>
      </c>
      <c r="AU79" s="85">
        <v>0</v>
      </c>
      <c r="AV79" s="85">
        <v>6.8580486681408113</v>
      </c>
      <c r="AW79" s="85">
        <v>16.17199149122559</v>
      </c>
      <c r="AX79" s="85">
        <v>0</v>
      </c>
      <c r="AY79" s="85">
        <v>0</v>
      </c>
      <c r="AZ79" s="85">
        <v>0</v>
      </c>
      <c r="BA79" s="85">
        <v>0</v>
      </c>
      <c r="BB79" s="85">
        <v>1.3486275907247158</v>
      </c>
      <c r="BC79" s="85">
        <v>0</v>
      </c>
      <c r="BD79" s="85">
        <v>0</v>
      </c>
      <c r="BE79" s="85">
        <v>0</v>
      </c>
      <c r="BF79" s="85">
        <v>3.2208754344905936E-2</v>
      </c>
      <c r="BG79" s="85">
        <v>1.662618962348464</v>
      </c>
      <c r="BH79" s="85">
        <v>2.777720602934926</v>
      </c>
      <c r="BI79" s="85">
        <v>3.4316120696840566</v>
      </c>
      <c r="BJ79" s="85">
        <v>731.58800087497787</v>
      </c>
      <c r="BK79" s="85">
        <v>321.92550508704204</v>
      </c>
      <c r="BL79" s="85">
        <v>117.04955217119152</v>
      </c>
      <c r="BM79" s="85">
        <v>264.82521616290916</v>
      </c>
      <c r="BN79" s="85">
        <v>203.95192426612084</v>
      </c>
      <c r="BO79" s="85">
        <v>137.54588279771033</v>
      </c>
      <c r="BP79" s="85">
        <v>0</v>
      </c>
      <c r="BQ79" s="85">
        <v>18.50361954863363</v>
      </c>
      <c r="BR79" s="85">
        <v>63.17485879574744</v>
      </c>
      <c r="BS79" s="85">
        <v>150.17602209954481</v>
      </c>
      <c r="BT79" s="85">
        <v>148.66804683640785</v>
      </c>
      <c r="BU79" s="85">
        <v>315.70159790835555</v>
      </c>
      <c r="BV79" s="85">
        <v>1.8166415341454254</v>
      </c>
      <c r="BW79" s="85">
        <v>6.7232806558117835</v>
      </c>
      <c r="BX79" s="85">
        <v>1.5150393374773925</v>
      </c>
      <c r="BY79" s="85">
        <v>3.5410307304228601</v>
      </c>
      <c r="BZ79" s="85">
        <v>740.548967853725</v>
      </c>
      <c r="CA79" s="85">
        <v>267.54138555944905</v>
      </c>
      <c r="CB79" s="85">
        <v>265.77283750155766</v>
      </c>
      <c r="CC79" s="85">
        <v>0</v>
      </c>
      <c r="CD79" s="85">
        <v>0.29800769432233565</v>
      </c>
      <c r="CE79" s="85">
        <v>2.8883021659473842</v>
      </c>
      <c r="CF79" s="85">
        <v>1593.2368092641998</v>
      </c>
      <c r="CG79" s="85">
        <v>121.14657566759273</v>
      </c>
      <c r="CH79" s="85">
        <v>16.563739955920379</v>
      </c>
      <c r="CI79" s="85">
        <v>12.675294409776455</v>
      </c>
      <c r="CJ79" s="85">
        <v>0.62028368328665717</v>
      </c>
      <c r="CK79" s="85">
        <v>59.452544528497917</v>
      </c>
      <c r="CL79" s="85">
        <v>234.223605168196</v>
      </c>
      <c r="CM79" s="85">
        <v>43.665009978239411</v>
      </c>
      <c r="CN79" s="85">
        <v>27.509413567450675</v>
      </c>
      <c r="CO79" s="85">
        <v>366.01733225834471</v>
      </c>
      <c r="CP79" s="85">
        <v>37.121332046244291</v>
      </c>
      <c r="CQ79" s="85">
        <v>27.518032178999931</v>
      </c>
      <c r="CR79" s="85">
        <v>36.210449260616514</v>
      </c>
      <c r="CS79" s="85">
        <v>10.936314951194094</v>
      </c>
      <c r="CT79" s="85">
        <v>18.692186282969935</v>
      </c>
      <c r="CU79" s="85">
        <v>220.72843328396962</v>
      </c>
      <c r="CV79" s="85">
        <v>89.08175640573036</v>
      </c>
      <c r="CW79" s="85">
        <v>35.131914932725465</v>
      </c>
      <c r="CX79" s="85">
        <v>195.41311058023467</v>
      </c>
      <c r="CY79" s="85">
        <v>12.920830864508636</v>
      </c>
      <c r="CZ79" s="85">
        <v>16.517512818254403</v>
      </c>
      <c r="DA79" s="85">
        <v>112.82039814445152</v>
      </c>
      <c r="DB79" s="85">
        <v>98.32444440142929</v>
      </c>
      <c r="DC79" s="85">
        <v>151.43636051716817</v>
      </c>
      <c r="DD79" s="85">
        <v>15513.33522680741</v>
      </c>
      <c r="DE79" s="85">
        <v>737.63493887556319</v>
      </c>
      <c r="DF79" s="85">
        <v>6369.870743508739</v>
      </c>
      <c r="DG79" s="85">
        <v>3.1139658353979924</v>
      </c>
      <c r="DH79" s="85">
        <v>0</v>
      </c>
      <c r="DI79" s="85">
        <v>-21.097849571947066</v>
      </c>
      <c r="DJ79" s="85">
        <v>875.19951610382941</v>
      </c>
      <c r="DK79" s="85">
        <v>42.090878812094502</v>
      </c>
      <c r="DL79" s="85">
        <v>8006.8121935636764</v>
      </c>
      <c r="DM79" s="85">
        <v>23520.147420371086</v>
      </c>
      <c r="DN79" s="85">
        <v>5647.8956891285943</v>
      </c>
      <c r="DO79" s="85">
        <v>13654.70788269227</v>
      </c>
      <c r="DP79" s="85">
        <v>29168.043109499682</v>
      </c>
      <c r="DQ79" s="85">
        <v>-8389.1200458291332</v>
      </c>
      <c r="DR79" s="85">
        <v>5265.5878368631365</v>
      </c>
      <c r="DS79" s="85">
        <v>20778.923063670551</v>
      </c>
      <c r="DU79" s="90">
        <f t="shared" si="5"/>
        <v>0.35667803844474266</v>
      </c>
      <c r="DV79" s="90">
        <f t="shared" si="6"/>
        <v>0.64332196155525734</v>
      </c>
      <c r="DW79" s="90">
        <f t="shared" si="7"/>
        <v>1.9696397960204861E-2</v>
      </c>
      <c r="DX79" s="90">
        <f t="shared" si="8"/>
        <v>0.78244145096273743</v>
      </c>
    </row>
    <row r="80" spans="1:128" ht="12.75" customHeight="1" x14ac:dyDescent="0.2">
      <c r="A80" s="87" t="s">
        <v>244</v>
      </c>
      <c r="B80" s="87" t="s">
        <v>1953</v>
      </c>
      <c r="C80" s="85">
        <v>294.83398801818026</v>
      </c>
      <c r="D80" s="85">
        <v>10.451299144355325</v>
      </c>
      <c r="E80" s="85">
        <v>10.960399083917274</v>
      </c>
      <c r="F80" s="85">
        <v>88.31552650741429</v>
      </c>
      <c r="G80" s="85">
        <v>9.922092911024798</v>
      </c>
      <c r="H80" s="85">
        <v>0</v>
      </c>
      <c r="I80" s="85">
        <v>744.71856118012204</v>
      </c>
      <c r="J80" s="85">
        <v>0</v>
      </c>
      <c r="K80" s="85">
        <v>229.75589509675319</v>
      </c>
      <c r="L80" s="85">
        <v>4.3528575807555994</v>
      </c>
      <c r="M80" s="85">
        <v>0</v>
      </c>
      <c r="N80" s="85">
        <v>0</v>
      </c>
      <c r="O80" s="85">
        <v>153.93066329419506</v>
      </c>
      <c r="P80" s="85">
        <v>4.2746401071187297</v>
      </c>
      <c r="Q80" s="85">
        <v>86.339201751755908</v>
      </c>
      <c r="R80" s="85">
        <v>41.780211451423817</v>
      </c>
      <c r="S80" s="85">
        <v>8.0931634848216678</v>
      </c>
      <c r="T80" s="85">
        <v>0.86750445213118543</v>
      </c>
      <c r="U80" s="85">
        <v>55.361767522729444</v>
      </c>
      <c r="V80" s="85">
        <v>0</v>
      </c>
      <c r="W80" s="85">
        <v>1019.3450933456762</v>
      </c>
      <c r="X80" s="85">
        <v>1607.7574439732891</v>
      </c>
      <c r="Y80" s="85">
        <v>2373.5597821679571</v>
      </c>
      <c r="Z80" s="85">
        <v>91.940308613198056</v>
      </c>
      <c r="AA80" s="85">
        <v>0</v>
      </c>
      <c r="AB80" s="85">
        <v>50.644361956697807</v>
      </c>
      <c r="AC80" s="85">
        <v>38.372387390353431</v>
      </c>
      <c r="AD80" s="85">
        <v>1.186576046565573</v>
      </c>
      <c r="AE80" s="85">
        <v>23.858021232054732</v>
      </c>
      <c r="AF80" s="85">
        <v>11.564946875587589</v>
      </c>
      <c r="AG80" s="85">
        <v>0</v>
      </c>
      <c r="AH80" s="85">
        <v>254.8327488989359</v>
      </c>
      <c r="AI80" s="85">
        <v>644.54640016319263</v>
      </c>
      <c r="AJ80" s="85">
        <v>0</v>
      </c>
      <c r="AK80" s="85">
        <v>18.729298884326347</v>
      </c>
      <c r="AL80" s="85">
        <v>133.60997076429845</v>
      </c>
      <c r="AM80" s="85">
        <v>0</v>
      </c>
      <c r="AN80" s="85">
        <v>0</v>
      </c>
      <c r="AO80" s="85">
        <v>38.308957204693201</v>
      </c>
      <c r="AP80" s="85">
        <v>0</v>
      </c>
      <c r="AQ80" s="85">
        <v>0</v>
      </c>
      <c r="AR80" s="85">
        <v>67.777034357969313</v>
      </c>
      <c r="AS80" s="85">
        <v>57.366463274655217</v>
      </c>
      <c r="AT80" s="85">
        <v>202.08637835538724</v>
      </c>
      <c r="AU80" s="85">
        <v>0</v>
      </c>
      <c r="AV80" s="85">
        <v>6.0937952975768095</v>
      </c>
      <c r="AW80" s="85">
        <v>14.988814118310604</v>
      </c>
      <c r="AX80" s="85">
        <v>0</v>
      </c>
      <c r="AY80" s="85">
        <v>0</v>
      </c>
      <c r="AZ80" s="85">
        <v>0</v>
      </c>
      <c r="BA80" s="85">
        <v>0</v>
      </c>
      <c r="BB80" s="85">
        <v>0.57535524575689967</v>
      </c>
      <c r="BC80" s="85">
        <v>0</v>
      </c>
      <c r="BD80" s="85">
        <v>0</v>
      </c>
      <c r="BE80" s="85">
        <v>0</v>
      </c>
      <c r="BF80" s="85">
        <v>6.8094496650015282E-3</v>
      </c>
      <c r="BG80" s="85">
        <v>0.31902388146971689</v>
      </c>
      <c r="BH80" s="85">
        <v>4.2936420212907347</v>
      </c>
      <c r="BI80" s="85">
        <v>21.080629049016036</v>
      </c>
      <c r="BJ80" s="85">
        <v>0.54117296021965788</v>
      </c>
      <c r="BK80" s="85">
        <v>1007.6591641256064</v>
      </c>
      <c r="BL80" s="85">
        <v>333.00738887616995</v>
      </c>
      <c r="BM80" s="85">
        <v>804.52242579253834</v>
      </c>
      <c r="BN80" s="85">
        <v>326.9156744557842</v>
      </c>
      <c r="BO80" s="85">
        <v>117.73700219546177</v>
      </c>
      <c r="BP80" s="85">
        <v>0</v>
      </c>
      <c r="BQ80" s="85">
        <v>77.597139057093273</v>
      </c>
      <c r="BR80" s="85">
        <v>196.2865294378272</v>
      </c>
      <c r="BS80" s="85">
        <v>3593.6768477767168</v>
      </c>
      <c r="BT80" s="85">
        <v>3763.3581346012325</v>
      </c>
      <c r="BU80" s="85">
        <v>946.41284229394341</v>
      </c>
      <c r="BV80" s="85">
        <v>34.020985824543999</v>
      </c>
      <c r="BW80" s="85">
        <v>112.98195631573891</v>
      </c>
      <c r="BX80" s="85">
        <v>77.353588078268473</v>
      </c>
      <c r="BY80" s="85">
        <v>23.771980167256306</v>
      </c>
      <c r="BZ80" s="85">
        <v>753.86639023046371</v>
      </c>
      <c r="CA80" s="85">
        <v>0</v>
      </c>
      <c r="CB80" s="85">
        <v>1108.892581430729</v>
      </c>
      <c r="CC80" s="85">
        <v>0</v>
      </c>
      <c r="CD80" s="85">
        <v>0.99806991580584414</v>
      </c>
      <c r="CE80" s="85">
        <v>8.1522108197276886</v>
      </c>
      <c r="CF80" s="85">
        <v>3073.2509738689441</v>
      </c>
      <c r="CG80" s="85">
        <v>231.17690663157771</v>
      </c>
      <c r="CH80" s="85">
        <v>96.702828570679273</v>
      </c>
      <c r="CI80" s="85">
        <v>146.79300258071473</v>
      </c>
      <c r="CJ80" s="85">
        <v>0.92152072809157848</v>
      </c>
      <c r="CK80" s="85">
        <v>107.25482193955504</v>
      </c>
      <c r="CL80" s="85">
        <v>1115.0472410811597</v>
      </c>
      <c r="CM80" s="85">
        <v>376.2189737904452</v>
      </c>
      <c r="CN80" s="85">
        <v>66.810403531848749</v>
      </c>
      <c r="CO80" s="85">
        <v>580.82007903279157</v>
      </c>
      <c r="CP80" s="85">
        <v>142.4537674831966</v>
      </c>
      <c r="CQ80" s="85">
        <v>181.27628039765364</v>
      </c>
      <c r="CR80" s="85">
        <v>94.3577389270297</v>
      </c>
      <c r="CS80" s="85">
        <v>126.67685316442899</v>
      </c>
      <c r="CT80" s="85">
        <v>231.96212658896386</v>
      </c>
      <c r="CU80" s="85">
        <v>268.8331619481433</v>
      </c>
      <c r="CV80" s="85">
        <v>578.91686789878327</v>
      </c>
      <c r="CW80" s="85">
        <v>666.78608345617272</v>
      </c>
      <c r="CX80" s="85">
        <v>66.776047649029053</v>
      </c>
      <c r="CY80" s="85">
        <v>114.07554058290214</v>
      </c>
      <c r="CZ80" s="85">
        <v>161.83373199421146</v>
      </c>
      <c r="DA80" s="85">
        <v>395.8804162094869</v>
      </c>
      <c r="DB80" s="85">
        <v>0</v>
      </c>
      <c r="DC80" s="85">
        <v>129.72582044164119</v>
      </c>
      <c r="DD80" s="85">
        <v>30669.105287007202</v>
      </c>
      <c r="DE80" s="85">
        <v>0</v>
      </c>
      <c r="DF80" s="85">
        <v>0</v>
      </c>
      <c r="DG80" s="85">
        <v>0</v>
      </c>
      <c r="DH80" s="85">
        <v>0</v>
      </c>
      <c r="DI80" s="85">
        <v>0</v>
      </c>
      <c r="DJ80" s="85">
        <v>0</v>
      </c>
      <c r="DK80" s="85">
        <v>0</v>
      </c>
      <c r="DL80" s="85">
        <v>0</v>
      </c>
      <c r="DM80" s="85">
        <v>30669.105287007202</v>
      </c>
      <c r="DN80" s="85">
        <v>0</v>
      </c>
      <c r="DO80" s="85">
        <v>0</v>
      </c>
      <c r="DP80" s="85">
        <v>30669.105287007202</v>
      </c>
      <c r="DQ80" s="85">
        <v>0</v>
      </c>
      <c r="DR80" s="85">
        <v>0</v>
      </c>
      <c r="DS80" s="85">
        <v>30669.105287007209</v>
      </c>
      <c r="DU80" s="90">
        <f t="shared" si="5"/>
        <v>0</v>
      </c>
      <c r="DV80" s="90">
        <f t="shared" si="6"/>
        <v>1</v>
      </c>
      <c r="DW80" s="90">
        <f t="shared" si="7"/>
        <v>0</v>
      </c>
      <c r="DX80" s="90">
        <f t="shared" si="8"/>
        <v>0</v>
      </c>
    </row>
    <row r="81" spans="1:128" ht="12.75" customHeight="1" x14ac:dyDescent="0.2">
      <c r="A81" s="87" t="s">
        <v>245</v>
      </c>
      <c r="B81" s="87" t="s">
        <v>1954</v>
      </c>
      <c r="C81" s="85">
        <v>3.9240836019738929</v>
      </c>
      <c r="D81" s="85">
        <v>1.0418381330050235</v>
      </c>
      <c r="E81" s="85">
        <v>0.11099890451290598</v>
      </c>
      <c r="F81" s="85">
        <v>0.23447157133351781</v>
      </c>
      <c r="G81" s="85">
        <v>0.32240405235862879</v>
      </c>
      <c r="H81" s="85">
        <v>0</v>
      </c>
      <c r="I81" s="85">
        <v>0.40721195777354702</v>
      </c>
      <c r="J81" s="85">
        <v>0</v>
      </c>
      <c r="K81" s="85">
        <v>7.8944369993914263</v>
      </c>
      <c r="L81" s="85">
        <v>0.12109836040849344</v>
      </c>
      <c r="M81" s="85">
        <v>0</v>
      </c>
      <c r="N81" s="85">
        <v>0</v>
      </c>
      <c r="O81" s="85">
        <v>9.3829969263899784</v>
      </c>
      <c r="P81" s="85">
        <v>3.7470251285622265E-2</v>
      </c>
      <c r="Q81" s="85">
        <v>3.8261060086291048</v>
      </c>
      <c r="R81" s="85">
        <v>1.3842177259067481</v>
      </c>
      <c r="S81" s="85">
        <v>0.27789473043472135</v>
      </c>
      <c r="T81" s="85">
        <v>0.12313902019186568</v>
      </c>
      <c r="U81" s="85">
        <v>1.1048561062737432</v>
      </c>
      <c r="V81" s="85">
        <v>0</v>
      </c>
      <c r="W81" s="85">
        <v>431.26886491282141</v>
      </c>
      <c r="X81" s="85">
        <v>335.65410879457238</v>
      </c>
      <c r="Y81" s="85">
        <v>354.22039021539712</v>
      </c>
      <c r="Z81" s="85">
        <v>57.968382271238632</v>
      </c>
      <c r="AA81" s="85">
        <v>0</v>
      </c>
      <c r="AB81" s="85">
        <v>8.1754299387732292</v>
      </c>
      <c r="AC81" s="85">
        <v>211.62344060657585</v>
      </c>
      <c r="AD81" s="85">
        <v>3.5822041232986281</v>
      </c>
      <c r="AE81" s="85">
        <v>1.8439410802551248</v>
      </c>
      <c r="AF81" s="85">
        <v>2.3590634857141857</v>
      </c>
      <c r="AG81" s="85">
        <v>0</v>
      </c>
      <c r="AH81" s="85">
        <v>26.88919801293266</v>
      </c>
      <c r="AI81" s="85">
        <v>64.358387872205782</v>
      </c>
      <c r="AJ81" s="85">
        <v>0</v>
      </c>
      <c r="AK81" s="85">
        <v>2.4181124237024134</v>
      </c>
      <c r="AL81" s="85">
        <v>38.931416846406194</v>
      </c>
      <c r="AM81" s="85">
        <v>0</v>
      </c>
      <c r="AN81" s="85">
        <v>0</v>
      </c>
      <c r="AO81" s="85">
        <v>13.441506965732174</v>
      </c>
      <c r="AP81" s="85">
        <v>0</v>
      </c>
      <c r="AQ81" s="85">
        <v>0</v>
      </c>
      <c r="AR81" s="85">
        <v>4.0404763653278835</v>
      </c>
      <c r="AS81" s="85">
        <v>3.1654987739927458</v>
      </c>
      <c r="AT81" s="85">
        <v>11.024176552476296</v>
      </c>
      <c r="AU81" s="85">
        <v>0</v>
      </c>
      <c r="AV81" s="85">
        <v>0.46358681685284742</v>
      </c>
      <c r="AW81" s="85">
        <v>0.65444220944336595</v>
      </c>
      <c r="AX81" s="85">
        <v>0</v>
      </c>
      <c r="AY81" s="85">
        <v>0</v>
      </c>
      <c r="AZ81" s="85">
        <v>0</v>
      </c>
      <c r="BA81" s="85">
        <v>0</v>
      </c>
      <c r="BB81" s="85">
        <v>6.4524075936962952E-2</v>
      </c>
      <c r="BC81" s="85">
        <v>0</v>
      </c>
      <c r="BD81" s="85">
        <v>0</v>
      </c>
      <c r="BE81" s="85">
        <v>0</v>
      </c>
      <c r="BF81" s="85">
        <v>2.625925204542464E-3</v>
      </c>
      <c r="BG81" s="85">
        <v>0.13230314540766824</v>
      </c>
      <c r="BH81" s="85">
        <v>0.12881984543548211</v>
      </c>
      <c r="BI81" s="85">
        <v>0.14423161410669147</v>
      </c>
      <c r="BJ81" s="85">
        <v>1350.1280354043508</v>
      </c>
      <c r="BK81" s="85">
        <v>10.561291210869566</v>
      </c>
      <c r="BL81" s="85">
        <v>2.8625759411999656</v>
      </c>
      <c r="BM81" s="85">
        <v>16.794751064619867</v>
      </c>
      <c r="BN81" s="85">
        <v>13.953233509123516</v>
      </c>
      <c r="BO81" s="85">
        <v>53.385796077187834</v>
      </c>
      <c r="BP81" s="85">
        <v>0</v>
      </c>
      <c r="BQ81" s="85">
        <v>1.0105416373979468</v>
      </c>
      <c r="BR81" s="85">
        <v>0.83122761287176605</v>
      </c>
      <c r="BS81" s="85">
        <v>3.4003957011485673</v>
      </c>
      <c r="BT81" s="85">
        <v>4.9130618972395945</v>
      </c>
      <c r="BU81" s="85">
        <v>6.1561826610218091</v>
      </c>
      <c r="BV81" s="85">
        <v>0.13961248834594092</v>
      </c>
      <c r="BW81" s="85">
        <v>0.73921277838991595</v>
      </c>
      <c r="BX81" s="85">
        <v>0.19505581770996427</v>
      </c>
      <c r="BY81" s="85">
        <v>0.32180273838252826</v>
      </c>
      <c r="BZ81" s="85">
        <v>221.01609904228241</v>
      </c>
      <c r="CA81" s="85">
        <v>15403.360666321512</v>
      </c>
      <c r="CB81" s="85">
        <v>16258.769103637715</v>
      </c>
      <c r="CC81" s="85">
        <v>0</v>
      </c>
      <c r="CD81" s="85">
        <v>8.77722789033622E-3</v>
      </c>
      <c r="CE81" s="85">
        <v>0.12289468419275403</v>
      </c>
      <c r="CF81" s="85">
        <v>40.175576471670666</v>
      </c>
      <c r="CG81" s="85">
        <v>1.7003096489512626</v>
      </c>
      <c r="CH81" s="85">
        <v>0.20084099540671635</v>
      </c>
      <c r="CI81" s="85">
        <v>0.60660933696507491</v>
      </c>
      <c r="CJ81" s="85">
        <v>0</v>
      </c>
      <c r="CK81" s="85">
        <v>1.7304690161261811</v>
      </c>
      <c r="CL81" s="85">
        <v>3.1250561118517752</v>
      </c>
      <c r="CM81" s="85">
        <v>1.5968584962198926</v>
      </c>
      <c r="CN81" s="85">
        <v>1.0354127218717062</v>
      </c>
      <c r="CO81" s="85">
        <v>7.6961474651108608</v>
      </c>
      <c r="CP81" s="85">
        <v>0.93685605130214533</v>
      </c>
      <c r="CQ81" s="85">
        <v>1.0416528926826059</v>
      </c>
      <c r="CR81" s="85">
        <v>0.66335800870417283</v>
      </c>
      <c r="CS81" s="85">
        <v>0.19863913163635233</v>
      </c>
      <c r="CT81" s="85">
        <v>0.44483068810431442</v>
      </c>
      <c r="CU81" s="85">
        <v>17.429817772507672</v>
      </c>
      <c r="CV81" s="85">
        <v>5.5175857213477908</v>
      </c>
      <c r="CW81" s="85">
        <v>1.7558734266077189</v>
      </c>
      <c r="CX81" s="85">
        <v>4.4679331114521377</v>
      </c>
      <c r="CY81" s="85">
        <v>0.3308115217291645</v>
      </c>
      <c r="CZ81" s="85">
        <v>0.88102039233569562</v>
      </c>
      <c r="DA81" s="85">
        <v>1.1682578776158332</v>
      </c>
      <c r="DB81" s="85">
        <v>4.4871444040251687</v>
      </c>
      <c r="DC81" s="85">
        <v>1.6633492923693702</v>
      </c>
      <c r="DD81" s="85">
        <v>35050.273085233734</v>
      </c>
      <c r="DE81" s="85">
        <v>5.3180157781228585</v>
      </c>
      <c r="DF81" s="85">
        <v>428.85261209771818</v>
      </c>
      <c r="DG81" s="85">
        <v>0</v>
      </c>
      <c r="DH81" s="85">
        <v>0</v>
      </c>
      <c r="DI81" s="85">
        <v>-0.92147839745749205</v>
      </c>
      <c r="DJ81" s="85">
        <v>46.431428327787565</v>
      </c>
      <c r="DK81" s="85">
        <v>27.771144859487663</v>
      </c>
      <c r="DL81" s="85">
        <v>507.45172266565874</v>
      </c>
      <c r="DM81" s="85">
        <v>35557.724807899394</v>
      </c>
      <c r="DN81" s="85">
        <v>20370.117056121857</v>
      </c>
      <c r="DO81" s="85">
        <v>20877.568778787514</v>
      </c>
      <c r="DP81" s="85">
        <v>55927.841864021248</v>
      </c>
      <c r="DQ81" s="85">
        <v>-10421.271758201136</v>
      </c>
      <c r="DR81" s="85">
        <v>10456.297020586378</v>
      </c>
      <c r="DS81" s="85">
        <v>45506.570105820101</v>
      </c>
      <c r="DU81" s="90">
        <f t="shared" si="5"/>
        <v>0.29308038729986396</v>
      </c>
      <c r="DV81" s="90">
        <f t="shared" si="6"/>
        <v>0.70691961270013604</v>
      </c>
      <c r="DW81" s="90">
        <f t="shared" si="7"/>
        <v>1.3260632835851256E-3</v>
      </c>
      <c r="DX81" s="90">
        <f t="shared" si="8"/>
        <v>0.40791581226918017</v>
      </c>
    </row>
    <row r="82" spans="1:128" ht="12.75" customHeight="1" x14ac:dyDescent="0.2">
      <c r="A82" s="87" t="s">
        <v>246</v>
      </c>
      <c r="B82" s="87" t="s">
        <v>1955</v>
      </c>
      <c r="C82" s="85">
        <v>0</v>
      </c>
      <c r="D82" s="85">
        <v>0</v>
      </c>
      <c r="E82" s="85">
        <v>0.45432605273081172</v>
      </c>
      <c r="F82" s="85">
        <v>0.46309183450513564</v>
      </c>
      <c r="G82" s="85">
        <v>4.0675625977853597E-2</v>
      </c>
      <c r="H82" s="85">
        <v>0</v>
      </c>
      <c r="I82" s="85">
        <v>2.8859029820006459</v>
      </c>
      <c r="J82" s="85">
        <v>0</v>
      </c>
      <c r="K82" s="85">
        <v>1.4089816076788091</v>
      </c>
      <c r="L82" s="85">
        <v>9.586178430898944E-3</v>
      </c>
      <c r="M82" s="85">
        <v>0</v>
      </c>
      <c r="N82" s="85">
        <v>0</v>
      </c>
      <c r="O82" s="85">
        <v>5.4223374433649747</v>
      </c>
      <c r="P82" s="85">
        <v>0.3537741085785433</v>
      </c>
      <c r="Q82" s="85">
        <v>0.59275889724142927</v>
      </c>
      <c r="R82" s="85">
        <v>0.37224304390338597</v>
      </c>
      <c r="S82" s="85">
        <v>0.45521678486926304</v>
      </c>
      <c r="T82" s="85">
        <v>4.8967039060125665E-2</v>
      </c>
      <c r="U82" s="85">
        <v>2.6742477713316282</v>
      </c>
      <c r="V82" s="85">
        <v>0</v>
      </c>
      <c r="W82" s="85">
        <v>24.494787658043734</v>
      </c>
      <c r="X82" s="85">
        <v>24.317025049228683</v>
      </c>
      <c r="Y82" s="85">
        <v>64.478728475914764</v>
      </c>
      <c r="Z82" s="85">
        <v>11.000791043528558</v>
      </c>
      <c r="AA82" s="85">
        <v>0</v>
      </c>
      <c r="AB82" s="85">
        <v>3.4955677830039709</v>
      </c>
      <c r="AC82" s="85">
        <v>2.7980998828378638</v>
      </c>
      <c r="AD82" s="85">
        <v>0.26551038234464036</v>
      </c>
      <c r="AE82" s="85">
        <v>3.9098086043968956</v>
      </c>
      <c r="AF82" s="85">
        <v>2.1910643231107447</v>
      </c>
      <c r="AG82" s="85">
        <v>0</v>
      </c>
      <c r="AH82" s="85">
        <v>9.588725967352568</v>
      </c>
      <c r="AI82" s="85">
        <v>7.2758534263040406</v>
      </c>
      <c r="AJ82" s="85">
        <v>0</v>
      </c>
      <c r="AK82" s="85">
        <v>0.5293338695823816</v>
      </c>
      <c r="AL82" s="85">
        <v>1.6300556532637434</v>
      </c>
      <c r="AM82" s="85">
        <v>0</v>
      </c>
      <c r="AN82" s="85">
        <v>0</v>
      </c>
      <c r="AO82" s="85">
        <v>0.59603709052867693</v>
      </c>
      <c r="AP82" s="85">
        <v>0</v>
      </c>
      <c r="AQ82" s="85">
        <v>0</v>
      </c>
      <c r="AR82" s="85">
        <v>2.600768383292245</v>
      </c>
      <c r="AS82" s="85">
        <v>1.086167162966194</v>
      </c>
      <c r="AT82" s="85">
        <v>14.757726609729547</v>
      </c>
      <c r="AU82" s="85">
        <v>0</v>
      </c>
      <c r="AV82" s="85">
        <v>0.61898769294268186</v>
      </c>
      <c r="AW82" s="85">
        <v>3.7574971929063543</v>
      </c>
      <c r="AX82" s="85">
        <v>0</v>
      </c>
      <c r="AY82" s="85">
        <v>0</v>
      </c>
      <c r="AZ82" s="85">
        <v>0</v>
      </c>
      <c r="BA82" s="85">
        <v>0</v>
      </c>
      <c r="BB82" s="85">
        <v>9.417327697442289E-2</v>
      </c>
      <c r="BC82" s="85">
        <v>0</v>
      </c>
      <c r="BD82" s="85">
        <v>0</v>
      </c>
      <c r="BE82" s="85">
        <v>0</v>
      </c>
      <c r="BF82" s="85">
        <v>1.1256108827017173E-3</v>
      </c>
      <c r="BG82" s="85">
        <v>5.8935600966396169E-2</v>
      </c>
      <c r="BH82" s="85">
        <v>0.25204192750020943</v>
      </c>
      <c r="BI82" s="85">
        <v>7.3206207241970939E-2</v>
      </c>
      <c r="BJ82" s="85">
        <v>0</v>
      </c>
      <c r="BK82" s="85">
        <v>1.390420576988991</v>
      </c>
      <c r="BL82" s="85">
        <v>2.1521011289171681</v>
      </c>
      <c r="BM82" s="85">
        <v>2.5394566604395354</v>
      </c>
      <c r="BN82" s="85">
        <v>1.7934560624320135</v>
      </c>
      <c r="BO82" s="85">
        <v>2.63406535275469</v>
      </c>
      <c r="BP82" s="85">
        <v>0</v>
      </c>
      <c r="BQ82" s="85">
        <v>1.901540039156826</v>
      </c>
      <c r="BR82" s="85">
        <v>11.115949808196776</v>
      </c>
      <c r="BS82" s="85">
        <v>163.97588506954995</v>
      </c>
      <c r="BT82" s="85">
        <v>44.854406562186121</v>
      </c>
      <c r="BU82" s="85">
        <v>34.890351969002381</v>
      </c>
      <c r="BV82" s="85">
        <v>0.32981657825188548</v>
      </c>
      <c r="BW82" s="85">
        <v>0.71095570858975898</v>
      </c>
      <c r="BX82" s="85">
        <v>0</v>
      </c>
      <c r="BY82" s="85">
        <v>0.17963634784233934</v>
      </c>
      <c r="BZ82" s="85">
        <v>38.803957344223299</v>
      </c>
      <c r="CA82" s="85">
        <v>0</v>
      </c>
      <c r="CB82" s="85">
        <v>31.608802973930477</v>
      </c>
      <c r="CC82" s="85">
        <v>0</v>
      </c>
      <c r="CD82" s="85">
        <v>0.25874718500671673</v>
      </c>
      <c r="CE82" s="85">
        <v>0.3345012017088887</v>
      </c>
      <c r="CF82" s="85">
        <v>82.315213348280594</v>
      </c>
      <c r="CG82" s="85">
        <v>37.886698731004927</v>
      </c>
      <c r="CH82" s="85">
        <v>17.640439693133651</v>
      </c>
      <c r="CI82" s="85">
        <v>13.209700307152247</v>
      </c>
      <c r="CJ82" s="85">
        <v>0.14510385657302305</v>
      </c>
      <c r="CK82" s="85">
        <v>45.327444814023998</v>
      </c>
      <c r="CL82" s="85">
        <v>28.673598820429991</v>
      </c>
      <c r="CM82" s="85">
        <v>34.151763909573283</v>
      </c>
      <c r="CN82" s="85">
        <v>8.2251859947371599</v>
      </c>
      <c r="CO82" s="85">
        <v>31.936339367303361</v>
      </c>
      <c r="CP82" s="85">
        <v>0.80233824724607361</v>
      </c>
      <c r="CQ82" s="85">
        <v>2.2661362940738261</v>
      </c>
      <c r="CR82" s="85">
        <v>11.042679852298097</v>
      </c>
      <c r="CS82" s="85">
        <v>9.1247477441772666</v>
      </c>
      <c r="CT82" s="85">
        <v>9.572885804924649</v>
      </c>
      <c r="CU82" s="85">
        <v>8.9154105266713906</v>
      </c>
      <c r="CV82" s="85">
        <v>62.668769000118196</v>
      </c>
      <c r="CW82" s="85">
        <v>16.387548546351777</v>
      </c>
      <c r="CX82" s="85">
        <v>5.1882901853510086</v>
      </c>
      <c r="CY82" s="85">
        <v>1.2042092112752323</v>
      </c>
      <c r="CZ82" s="85">
        <v>6.048678957624146</v>
      </c>
      <c r="DA82" s="85">
        <v>7.5230473513107263</v>
      </c>
      <c r="DB82" s="85">
        <v>0.24082789600103663</v>
      </c>
      <c r="DC82" s="85">
        <v>18.849829248718148</v>
      </c>
      <c r="DD82" s="85">
        <v>993.87506652204956</v>
      </c>
      <c r="DE82" s="85">
        <v>26.984721565431681</v>
      </c>
      <c r="DF82" s="85">
        <v>1581.6481905210949</v>
      </c>
      <c r="DG82" s="85">
        <v>0</v>
      </c>
      <c r="DH82" s="85">
        <v>0</v>
      </c>
      <c r="DI82" s="85">
        <v>0</v>
      </c>
      <c r="DJ82" s="85">
        <v>1.4148644354654509</v>
      </c>
      <c r="DK82" s="85">
        <v>0</v>
      </c>
      <c r="DL82" s="85">
        <v>1610.0477765219921</v>
      </c>
      <c r="DM82" s="85">
        <v>2603.9228430440417</v>
      </c>
      <c r="DN82" s="85">
        <v>0</v>
      </c>
      <c r="DO82" s="85">
        <v>1610.0477765219921</v>
      </c>
      <c r="DP82" s="85">
        <v>2603.9228430440417</v>
      </c>
      <c r="DQ82" s="85">
        <v>-2603.9228430440407</v>
      </c>
      <c r="DR82" s="85">
        <v>-993.87506652204866</v>
      </c>
      <c r="DS82" s="85">
        <v>0</v>
      </c>
      <c r="DU82" s="90">
        <f t="shared" si="5"/>
        <v>0.99999999999999967</v>
      </c>
      <c r="DV82" s="90">
        <f t="shared" si="6"/>
        <v>0</v>
      </c>
      <c r="DW82" s="90">
        <f t="shared" si="7"/>
        <v>4.8906443235583472E-3</v>
      </c>
      <c r="DX82" s="90">
        <f t="shared" si="8"/>
        <v>0</v>
      </c>
    </row>
    <row r="83" spans="1:128" ht="12.75" customHeight="1" x14ac:dyDescent="0.2">
      <c r="A83" s="87" t="s">
        <v>247</v>
      </c>
      <c r="B83" s="87" t="s">
        <v>1956</v>
      </c>
      <c r="C83" s="85">
        <v>0.54226245051681266</v>
      </c>
      <c r="D83" s="85">
        <v>0.2777386121902648</v>
      </c>
      <c r="E83" s="85">
        <v>4.84141582393793E-2</v>
      </c>
      <c r="F83" s="85">
        <v>0</v>
      </c>
      <c r="G83" s="85">
        <v>5.5319340521747327E-2</v>
      </c>
      <c r="H83" s="85">
        <v>0</v>
      </c>
      <c r="I83" s="85">
        <v>24.622581225253604</v>
      </c>
      <c r="J83" s="85">
        <v>0</v>
      </c>
      <c r="K83" s="85">
        <v>5.9525664109572674</v>
      </c>
      <c r="L83" s="85">
        <v>8.4774345363211531E-2</v>
      </c>
      <c r="M83" s="85">
        <v>0</v>
      </c>
      <c r="N83" s="85">
        <v>0</v>
      </c>
      <c r="O83" s="85">
        <v>2.5881384910749223</v>
      </c>
      <c r="P83" s="85">
        <v>4.8205495110249991E-2</v>
      </c>
      <c r="Q83" s="85">
        <v>4.5514945846703618</v>
      </c>
      <c r="R83" s="85">
        <v>3.700247170270238</v>
      </c>
      <c r="S83" s="85">
        <v>8.6437078598996131E-2</v>
      </c>
      <c r="T83" s="85">
        <v>7.3645514141126453E-2</v>
      </c>
      <c r="U83" s="85">
        <v>0.96448108097656937</v>
      </c>
      <c r="V83" s="85">
        <v>0</v>
      </c>
      <c r="W83" s="85">
        <v>344.7284316228496</v>
      </c>
      <c r="X83" s="85">
        <v>84.402098186547647</v>
      </c>
      <c r="Y83" s="85">
        <v>76.834703427098688</v>
      </c>
      <c r="Z83" s="85">
        <v>13.54876504004103</v>
      </c>
      <c r="AA83" s="85">
        <v>0</v>
      </c>
      <c r="AB83" s="85">
        <v>2.5386242738271934</v>
      </c>
      <c r="AC83" s="85">
        <v>11.385853403900274</v>
      </c>
      <c r="AD83" s="85">
        <v>0.65643105004849989</v>
      </c>
      <c r="AE83" s="85">
        <v>1.0963840673150016</v>
      </c>
      <c r="AF83" s="85">
        <v>0.43252526322154283</v>
      </c>
      <c r="AG83" s="85">
        <v>0</v>
      </c>
      <c r="AH83" s="85">
        <v>6.6415431123558957</v>
      </c>
      <c r="AI83" s="85">
        <v>55.121939801946759</v>
      </c>
      <c r="AJ83" s="85">
        <v>0</v>
      </c>
      <c r="AK83" s="85">
        <v>0.44793945080474762</v>
      </c>
      <c r="AL83" s="85">
        <v>4.481761919159962</v>
      </c>
      <c r="AM83" s="85">
        <v>0</v>
      </c>
      <c r="AN83" s="85">
        <v>0</v>
      </c>
      <c r="AO83" s="85">
        <v>1.4040511809879277</v>
      </c>
      <c r="AP83" s="85">
        <v>0</v>
      </c>
      <c r="AQ83" s="85">
        <v>0</v>
      </c>
      <c r="AR83" s="85">
        <v>0.93700195779353679</v>
      </c>
      <c r="AS83" s="85">
        <v>0.4949434568256072</v>
      </c>
      <c r="AT83" s="85">
        <v>12.903021252749907</v>
      </c>
      <c r="AU83" s="85">
        <v>0</v>
      </c>
      <c r="AV83" s="85">
        <v>0.11011753227845002</v>
      </c>
      <c r="AW83" s="85">
        <v>0.38391279042745197</v>
      </c>
      <c r="AX83" s="85">
        <v>0</v>
      </c>
      <c r="AY83" s="85">
        <v>0</v>
      </c>
      <c r="AZ83" s="85">
        <v>0</v>
      </c>
      <c r="BA83" s="85">
        <v>0</v>
      </c>
      <c r="BB83" s="85">
        <v>2.1215182717449477E-2</v>
      </c>
      <c r="BC83" s="85">
        <v>0</v>
      </c>
      <c r="BD83" s="85">
        <v>0</v>
      </c>
      <c r="BE83" s="85">
        <v>0</v>
      </c>
      <c r="BF83" s="85">
        <v>5.8558079427772198E-4</v>
      </c>
      <c r="BG83" s="85">
        <v>3.0016640080461697E-2</v>
      </c>
      <c r="BH83" s="85">
        <v>4.1876589981915048E-2</v>
      </c>
      <c r="BI83" s="85">
        <v>0.24903238731391911</v>
      </c>
      <c r="BJ83" s="85">
        <v>6.1220535357001844E-2</v>
      </c>
      <c r="BK83" s="85">
        <v>5.3088616086594529</v>
      </c>
      <c r="BL83" s="85">
        <v>1.9105988648071128</v>
      </c>
      <c r="BM83" s="85">
        <v>4.4472972123613896</v>
      </c>
      <c r="BN83" s="85">
        <v>3.6586804727125455</v>
      </c>
      <c r="BO83" s="85">
        <v>4.0952865071814113</v>
      </c>
      <c r="BP83" s="85">
        <v>0</v>
      </c>
      <c r="BQ83" s="85">
        <v>0.25771269074862657</v>
      </c>
      <c r="BR83" s="85">
        <v>0.1413094317414641</v>
      </c>
      <c r="BS83" s="85">
        <v>0.81500641822364761</v>
      </c>
      <c r="BT83" s="85">
        <v>1.9104609148961686</v>
      </c>
      <c r="BU83" s="85">
        <v>1.3421212118806469</v>
      </c>
      <c r="BV83" s="85">
        <v>5.5577035778717997E-2</v>
      </c>
      <c r="BW83" s="85">
        <v>0.20177448943974957</v>
      </c>
      <c r="BX83" s="85">
        <v>5.9404075277564278E-2</v>
      </c>
      <c r="BY83" s="85">
        <v>5.0432708572971956</v>
      </c>
      <c r="BZ83" s="85">
        <v>200.74869813818503</v>
      </c>
      <c r="CA83" s="85">
        <v>13.972587653686142</v>
      </c>
      <c r="CB83" s="85">
        <v>11.60054856017913</v>
      </c>
      <c r="CC83" s="85">
        <v>0</v>
      </c>
      <c r="CD83" s="85">
        <v>0.11542458896617283</v>
      </c>
      <c r="CE83" s="85">
        <v>4.123246742212891E-2</v>
      </c>
      <c r="CF83" s="85">
        <v>267.76735299838919</v>
      </c>
      <c r="CG83" s="85">
        <v>3.6004203107941453</v>
      </c>
      <c r="CH83" s="85">
        <v>7.7445063636175704E-2</v>
      </c>
      <c r="CI83" s="85">
        <v>0.27577192628375097</v>
      </c>
      <c r="CJ83" s="85">
        <v>0</v>
      </c>
      <c r="CK83" s="85">
        <v>1.3290615944544915</v>
      </c>
      <c r="CL83" s="85">
        <v>1.2039381147167836</v>
      </c>
      <c r="CM83" s="85">
        <v>0.47156470152961893</v>
      </c>
      <c r="CN83" s="85">
        <v>0.46468115653567887</v>
      </c>
      <c r="CO83" s="85">
        <v>8.3256072176517275</v>
      </c>
      <c r="CP83" s="85">
        <v>0.70788173688534517</v>
      </c>
      <c r="CQ83" s="85">
        <v>0.60362189084625673</v>
      </c>
      <c r="CR83" s="85">
        <v>0.36285313422077897</v>
      </c>
      <c r="CS83" s="85">
        <v>0.95967415849943305</v>
      </c>
      <c r="CT83" s="85">
        <v>10.802985272399475</v>
      </c>
      <c r="CU83" s="85">
        <v>4.9152317253655209</v>
      </c>
      <c r="CV83" s="85">
        <v>1.1930333072142605</v>
      </c>
      <c r="CW83" s="85">
        <v>0.47186452304546267</v>
      </c>
      <c r="CX83" s="85">
        <v>4.3810459970671189</v>
      </c>
      <c r="CY83" s="85">
        <v>0.29457970861172811</v>
      </c>
      <c r="CZ83" s="85">
        <v>0.31430869316668042</v>
      </c>
      <c r="DA83" s="85">
        <v>0.40924842587460181</v>
      </c>
      <c r="DB83" s="85">
        <v>2.260588014595549</v>
      </c>
      <c r="DC83" s="85">
        <v>3.3443360478366069</v>
      </c>
      <c r="DD83" s="85">
        <v>1232.8132505833739</v>
      </c>
      <c r="DE83" s="85">
        <v>9.938391233179857</v>
      </c>
      <c r="DF83" s="85">
        <v>199.63628630480019</v>
      </c>
      <c r="DG83" s="85">
        <v>0.15274967260567454</v>
      </c>
      <c r="DH83" s="85">
        <v>0</v>
      </c>
      <c r="DI83" s="85">
        <v>-1.0887984577903425</v>
      </c>
      <c r="DJ83" s="85">
        <v>45.518948118537168</v>
      </c>
      <c r="DK83" s="85">
        <v>0.3412700567767854</v>
      </c>
      <c r="DL83" s="85">
        <v>254.49884692810932</v>
      </c>
      <c r="DM83" s="85">
        <v>1487.3120975114832</v>
      </c>
      <c r="DN83" s="85">
        <v>53.959477610324043</v>
      </c>
      <c r="DO83" s="85">
        <v>308.45832453843337</v>
      </c>
      <c r="DP83" s="85">
        <v>1541.2715751218072</v>
      </c>
      <c r="DQ83" s="85">
        <v>-1402.324206700755</v>
      </c>
      <c r="DR83" s="85">
        <v>-1093.8658821623217</v>
      </c>
      <c r="DS83" s="85">
        <v>138.94736842105266</v>
      </c>
      <c r="DU83" s="90">
        <f t="shared" si="5"/>
        <v>0.94285806526220894</v>
      </c>
      <c r="DV83" s="90">
        <f t="shared" si="6"/>
        <v>5.7141934737791056E-2</v>
      </c>
      <c r="DW83" s="90">
        <f t="shared" si="7"/>
        <v>6.1729914164487408E-4</v>
      </c>
      <c r="DX83" s="90">
        <f t="shared" si="8"/>
        <v>0.47267800835552981</v>
      </c>
    </row>
    <row r="84" spans="1:128" ht="12.75" customHeight="1" x14ac:dyDescent="0.2">
      <c r="A84" s="87" t="s">
        <v>248</v>
      </c>
      <c r="B84" s="87" t="s">
        <v>1957</v>
      </c>
      <c r="C84" s="85">
        <v>7.0602220371814299</v>
      </c>
      <c r="D84" s="85">
        <v>3.4783545288107258</v>
      </c>
      <c r="E84" s="85">
        <v>0.78065755700432671</v>
      </c>
      <c r="F84" s="85">
        <v>0.94056120363169327</v>
      </c>
      <c r="G84" s="85">
        <v>0.62882735068951612</v>
      </c>
      <c r="H84" s="85">
        <v>0</v>
      </c>
      <c r="I84" s="85">
        <v>3.8042872111076909</v>
      </c>
      <c r="J84" s="85">
        <v>0</v>
      </c>
      <c r="K84" s="85">
        <v>121.74202745734522</v>
      </c>
      <c r="L84" s="85">
        <v>1.2819593255929578</v>
      </c>
      <c r="M84" s="85">
        <v>0</v>
      </c>
      <c r="N84" s="85">
        <v>0</v>
      </c>
      <c r="O84" s="85">
        <v>26.369284999409089</v>
      </c>
      <c r="P84" s="85">
        <v>0.88937987275479302</v>
      </c>
      <c r="Q84" s="85">
        <v>7.4953781791183625</v>
      </c>
      <c r="R84" s="85">
        <v>3.6936054233994171</v>
      </c>
      <c r="S84" s="85">
        <v>0.82954377010752223</v>
      </c>
      <c r="T84" s="85">
        <v>0.78212186077189949</v>
      </c>
      <c r="U84" s="85">
        <v>10.605701146464066</v>
      </c>
      <c r="V84" s="85">
        <v>0</v>
      </c>
      <c r="W84" s="85">
        <v>703.02583197917647</v>
      </c>
      <c r="X84" s="85">
        <v>697.21644513324668</v>
      </c>
      <c r="Y84" s="85">
        <v>716.09179122141188</v>
      </c>
      <c r="Z84" s="85">
        <v>262.49409755739384</v>
      </c>
      <c r="AA84" s="85">
        <v>0</v>
      </c>
      <c r="AB84" s="85">
        <v>31.880018175318853</v>
      </c>
      <c r="AC84" s="85">
        <v>819.51152546969081</v>
      </c>
      <c r="AD84" s="85">
        <v>8.3105243554948807</v>
      </c>
      <c r="AE84" s="85">
        <v>23.711543736930381</v>
      </c>
      <c r="AF84" s="85">
        <v>8.5845107659777362</v>
      </c>
      <c r="AG84" s="85">
        <v>0</v>
      </c>
      <c r="AH84" s="85">
        <v>134.02791204921618</v>
      </c>
      <c r="AI84" s="85">
        <v>85.643048879956396</v>
      </c>
      <c r="AJ84" s="85">
        <v>0</v>
      </c>
      <c r="AK84" s="85">
        <v>6.9533271478571406</v>
      </c>
      <c r="AL84" s="85">
        <v>47.974801663274505</v>
      </c>
      <c r="AM84" s="85">
        <v>0</v>
      </c>
      <c r="AN84" s="85">
        <v>0</v>
      </c>
      <c r="AO84" s="85">
        <v>19.364420175093137</v>
      </c>
      <c r="AP84" s="85">
        <v>0</v>
      </c>
      <c r="AQ84" s="85">
        <v>0</v>
      </c>
      <c r="AR84" s="85">
        <v>8.0270938053137026</v>
      </c>
      <c r="AS84" s="85">
        <v>9.0530875705912663</v>
      </c>
      <c r="AT84" s="85">
        <v>31.175078226007454</v>
      </c>
      <c r="AU84" s="85">
        <v>0</v>
      </c>
      <c r="AV84" s="85">
        <v>2.4649170903747111</v>
      </c>
      <c r="AW84" s="85">
        <v>6.9058278485702465</v>
      </c>
      <c r="AX84" s="85">
        <v>0</v>
      </c>
      <c r="AY84" s="85">
        <v>0</v>
      </c>
      <c r="AZ84" s="85">
        <v>0</v>
      </c>
      <c r="BA84" s="85">
        <v>0</v>
      </c>
      <c r="BB84" s="85">
        <v>0.3778784723904029</v>
      </c>
      <c r="BC84" s="85">
        <v>0</v>
      </c>
      <c r="BD84" s="85">
        <v>0</v>
      </c>
      <c r="BE84" s="85">
        <v>0</v>
      </c>
      <c r="BF84" s="85">
        <v>7.4261727968677905E-3</v>
      </c>
      <c r="BG84" s="85">
        <v>0.47729928615423778</v>
      </c>
      <c r="BH84" s="85">
        <v>1.2869238443456748</v>
      </c>
      <c r="BI84" s="85">
        <v>1.048913383849962</v>
      </c>
      <c r="BJ84" s="85">
        <v>136.57072499624945</v>
      </c>
      <c r="BK84" s="85">
        <v>45.411582663447383</v>
      </c>
      <c r="BL84" s="85">
        <v>16.188429627277266</v>
      </c>
      <c r="BM84" s="85">
        <v>41.136618537336069</v>
      </c>
      <c r="BN84" s="85">
        <v>33.235504532900983</v>
      </c>
      <c r="BO84" s="85">
        <v>227.02021045535463</v>
      </c>
      <c r="BP84" s="85">
        <v>0</v>
      </c>
      <c r="BQ84" s="85">
        <v>2.851130342400384</v>
      </c>
      <c r="BR84" s="85">
        <v>0.9669860662570503</v>
      </c>
      <c r="BS84" s="85">
        <v>11.279843586740069</v>
      </c>
      <c r="BT84" s="85">
        <v>31.452508537072056</v>
      </c>
      <c r="BU84" s="85">
        <v>23.446715846416559</v>
      </c>
      <c r="BV84" s="85">
        <v>0.54390027123423612</v>
      </c>
      <c r="BW84" s="85">
        <v>4.9703515817160167</v>
      </c>
      <c r="BX84" s="85">
        <v>0.36993626538585783</v>
      </c>
      <c r="BY84" s="85">
        <v>2.2219900128527836</v>
      </c>
      <c r="BZ84" s="85">
        <v>2.4486618831110905</v>
      </c>
      <c r="CA84" s="85">
        <v>50.108599486361456</v>
      </c>
      <c r="CB84" s="85">
        <v>15.56909938078801</v>
      </c>
      <c r="CC84" s="85">
        <v>0</v>
      </c>
      <c r="CD84" s="85">
        <v>6.6530265654098378E-2</v>
      </c>
      <c r="CE84" s="85">
        <v>0.7158526771540944</v>
      </c>
      <c r="CF84" s="85">
        <v>262.1334952673671</v>
      </c>
      <c r="CG84" s="85">
        <v>10.149659133784859</v>
      </c>
      <c r="CH84" s="85">
        <v>4.3660506881130212</v>
      </c>
      <c r="CI84" s="85">
        <v>5.1540634065524307</v>
      </c>
      <c r="CJ84" s="85">
        <v>4.3939610608383112E-2</v>
      </c>
      <c r="CK84" s="85">
        <v>16.25946987026165</v>
      </c>
      <c r="CL84" s="85">
        <v>262.25867053567589</v>
      </c>
      <c r="CM84" s="85">
        <v>7.2869447060960617</v>
      </c>
      <c r="CN84" s="85">
        <v>7.7243334706818381</v>
      </c>
      <c r="CO84" s="85">
        <v>64.674525929376657</v>
      </c>
      <c r="CP84" s="85">
        <v>9.1439631621547317</v>
      </c>
      <c r="CQ84" s="85">
        <v>7.1487251032976831</v>
      </c>
      <c r="CR84" s="85">
        <v>4.6666988477734641</v>
      </c>
      <c r="CS84" s="85">
        <v>2.7961142978550586</v>
      </c>
      <c r="CT84" s="85">
        <v>2.9249987254201413</v>
      </c>
      <c r="CU84" s="85">
        <v>51.177137234117687</v>
      </c>
      <c r="CV84" s="85">
        <v>14.118831640947313</v>
      </c>
      <c r="CW84" s="85">
        <v>5.9403379263122478</v>
      </c>
      <c r="CX84" s="85">
        <v>55.336969723399385</v>
      </c>
      <c r="CY84" s="85">
        <v>3.5996665713640414</v>
      </c>
      <c r="CZ84" s="85">
        <v>1.6819789158969385</v>
      </c>
      <c r="DA84" s="85">
        <v>3.6870329355414437</v>
      </c>
      <c r="DB84" s="85">
        <v>20.850563325911121</v>
      </c>
      <c r="DC84" s="85">
        <v>2.2954698620797092</v>
      </c>
      <c r="DD84" s="85">
        <v>5287.9909738401238</v>
      </c>
      <c r="DE84" s="85">
        <v>18.675754499892673</v>
      </c>
      <c r="DF84" s="85">
        <v>242.25645950617701</v>
      </c>
      <c r="DG84" s="85">
        <v>0.31901806169798697</v>
      </c>
      <c r="DH84" s="85">
        <v>0</v>
      </c>
      <c r="DI84" s="85">
        <v>-1.2012806290510889</v>
      </c>
      <c r="DJ84" s="85">
        <v>61.386437442859879</v>
      </c>
      <c r="DK84" s="85">
        <v>10.718067719832897</v>
      </c>
      <c r="DL84" s="85">
        <v>332.15445660140932</v>
      </c>
      <c r="DM84" s="85">
        <v>5620.1454304415329</v>
      </c>
      <c r="DN84" s="85">
        <v>409.39788913183742</v>
      </c>
      <c r="DO84" s="85">
        <v>741.55234573324674</v>
      </c>
      <c r="DP84" s="85">
        <v>6029.5433195733704</v>
      </c>
      <c r="DQ84" s="85">
        <v>-4829.3606206114264</v>
      </c>
      <c r="DR84" s="85">
        <v>-4087.8082748781799</v>
      </c>
      <c r="DS84" s="85">
        <v>1200.1826989619376</v>
      </c>
      <c r="DU84" s="90">
        <f t="shared" si="5"/>
        <v>0.85929460018119486</v>
      </c>
      <c r="DV84" s="90">
        <f t="shared" si="6"/>
        <v>0.14070539981880514</v>
      </c>
      <c r="DW84" s="90">
        <f t="shared" si="7"/>
        <v>7.4908578635232562E-4</v>
      </c>
      <c r="DX84" s="90">
        <f t="shared" si="8"/>
        <v>0.23002308881020192</v>
      </c>
    </row>
    <row r="85" spans="1:128" ht="12.75" customHeight="1" x14ac:dyDescent="0.2">
      <c r="A85" s="87" t="s">
        <v>249</v>
      </c>
      <c r="B85" s="87" t="s">
        <v>1958</v>
      </c>
      <c r="C85" s="85">
        <v>3.8235897084323733E-2</v>
      </c>
      <c r="D85" s="85">
        <v>0</v>
      </c>
      <c r="E85" s="85">
        <v>4.4407330410229642E-3</v>
      </c>
      <c r="F85" s="85">
        <v>0</v>
      </c>
      <c r="G85" s="85">
        <v>1.8818249214284925E-2</v>
      </c>
      <c r="H85" s="85">
        <v>0</v>
      </c>
      <c r="I85" s="85">
        <v>0.58120133080228276</v>
      </c>
      <c r="J85" s="85">
        <v>0</v>
      </c>
      <c r="K85" s="85">
        <v>4.6936485940000106</v>
      </c>
      <c r="L85" s="85">
        <v>6.5156467213119212E-2</v>
      </c>
      <c r="M85" s="85">
        <v>0</v>
      </c>
      <c r="N85" s="85">
        <v>0</v>
      </c>
      <c r="O85" s="85">
        <v>1.6852421856816771</v>
      </c>
      <c r="P85" s="85">
        <v>5.9226442420907452E-2</v>
      </c>
      <c r="Q85" s="85">
        <v>0.50624034264875462</v>
      </c>
      <c r="R85" s="85">
        <v>7.6083664024251596E-2</v>
      </c>
      <c r="S85" s="85">
        <v>0.28259627994469483</v>
      </c>
      <c r="T85" s="85">
        <v>7.3064012514467813E-2</v>
      </c>
      <c r="U85" s="85">
        <v>1.707279308362974</v>
      </c>
      <c r="V85" s="85">
        <v>0</v>
      </c>
      <c r="W85" s="85">
        <v>60.722326509392637</v>
      </c>
      <c r="X85" s="85">
        <v>7.67880786098711</v>
      </c>
      <c r="Y85" s="85">
        <v>65.795015797450972</v>
      </c>
      <c r="Z85" s="85">
        <v>13.651660105891411</v>
      </c>
      <c r="AA85" s="85">
        <v>0</v>
      </c>
      <c r="AB85" s="85">
        <v>6.8109579823826714</v>
      </c>
      <c r="AC85" s="85">
        <v>3.0746851421949425E-2</v>
      </c>
      <c r="AD85" s="85">
        <v>0</v>
      </c>
      <c r="AE85" s="85">
        <v>5.9132946900228429</v>
      </c>
      <c r="AF85" s="85">
        <v>0.54272908615759152</v>
      </c>
      <c r="AG85" s="85">
        <v>0</v>
      </c>
      <c r="AH85" s="85">
        <v>52.990547261382268</v>
      </c>
      <c r="AI85" s="85">
        <v>1.7025192932713462</v>
      </c>
      <c r="AJ85" s="85">
        <v>0</v>
      </c>
      <c r="AK85" s="85">
        <v>0.48622438542482127</v>
      </c>
      <c r="AL85" s="85">
        <v>0</v>
      </c>
      <c r="AM85" s="85">
        <v>0</v>
      </c>
      <c r="AN85" s="85">
        <v>0</v>
      </c>
      <c r="AO85" s="85">
        <v>0.52088227868702708</v>
      </c>
      <c r="AP85" s="85">
        <v>0</v>
      </c>
      <c r="AQ85" s="85">
        <v>0</v>
      </c>
      <c r="AR85" s="85">
        <v>6.5741141163681321E-2</v>
      </c>
      <c r="AS85" s="85">
        <v>0.7091052913354976</v>
      </c>
      <c r="AT85" s="85">
        <v>3.4377476886642899</v>
      </c>
      <c r="AU85" s="85">
        <v>0</v>
      </c>
      <c r="AV85" s="85">
        <v>2.2918502033283392</v>
      </c>
      <c r="AW85" s="85">
        <v>1.0954185856010221</v>
      </c>
      <c r="AX85" s="85">
        <v>0</v>
      </c>
      <c r="AY85" s="85">
        <v>0</v>
      </c>
      <c r="AZ85" s="85">
        <v>0</v>
      </c>
      <c r="BA85" s="85">
        <v>0</v>
      </c>
      <c r="BB85" s="85">
        <v>5.4115194594145405E-2</v>
      </c>
      <c r="BC85" s="85">
        <v>0</v>
      </c>
      <c r="BD85" s="85">
        <v>0</v>
      </c>
      <c r="BE85" s="85">
        <v>0</v>
      </c>
      <c r="BF85" s="85">
        <v>3.3597099990810499E-4</v>
      </c>
      <c r="BG85" s="85">
        <v>5.0372796728994376E-2</v>
      </c>
      <c r="BH85" s="85">
        <v>1.2551940052520579E-2</v>
      </c>
      <c r="BI85" s="85">
        <v>0.12180044672753583</v>
      </c>
      <c r="BJ85" s="85">
        <v>3.7937155557882692E-3</v>
      </c>
      <c r="BK85" s="85">
        <v>0</v>
      </c>
      <c r="BL85" s="85">
        <v>0</v>
      </c>
      <c r="BM85" s="85">
        <v>0.18924367902074654</v>
      </c>
      <c r="BN85" s="85">
        <v>0</v>
      </c>
      <c r="BO85" s="85">
        <v>0</v>
      </c>
      <c r="BP85" s="85">
        <v>0</v>
      </c>
      <c r="BQ85" s="85">
        <v>0</v>
      </c>
      <c r="BR85" s="85">
        <v>0</v>
      </c>
      <c r="BS85" s="85">
        <v>114.76804312044979</v>
      </c>
      <c r="BT85" s="85">
        <v>13.166262569485655</v>
      </c>
      <c r="BU85" s="85">
        <v>3.9835578198565327E-2</v>
      </c>
      <c r="BV85" s="85">
        <v>0</v>
      </c>
      <c r="BW85" s="85">
        <v>0</v>
      </c>
      <c r="BX85" s="85">
        <v>0</v>
      </c>
      <c r="BY85" s="85">
        <v>32.270921309135701</v>
      </c>
      <c r="BZ85" s="85">
        <v>1471.7215859137955</v>
      </c>
      <c r="CA85" s="85">
        <v>2513.0405022702475</v>
      </c>
      <c r="CB85" s="85">
        <v>1984.9859936021892</v>
      </c>
      <c r="CC85" s="85">
        <v>0</v>
      </c>
      <c r="CD85" s="85">
        <v>1.723729452114154</v>
      </c>
      <c r="CE85" s="85">
        <v>6.2414394755712719</v>
      </c>
      <c r="CF85" s="85">
        <v>661.16135527646566</v>
      </c>
      <c r="CG85" s="85">
        <v>0</v>
      </c>
      <c r="CH85" s="85">
        <v>0</v>
      </c>
      <c r="CI85" s="85">
        <v>0</v>
      </c>
      <c r="CJ85" s="85">
        <v>0</v>
      </c>
      <c r="CK85" s="85">
        <v>3.0795353260557543</v>
      </c>
      <c r="CL85" s="85">
        <v>1.4724898988596475</v>
      </c>
      <c r="CM85" s="85">
        <v>0</v>
      </c>
      <c r="CN85" s="85">
        <v>5.4037996054269434E-2</v>
      </c>
      <c r="CO85" s="85">
        <v>0</v>
      </c>
      <c r="CP85" s="85">
        <v>0</v>
      </c>
      <c r="CQ85" s="85">
        <v>0</v>
      </c>
      <c r="CR85" s="85">
        <v>0</v>
      </c>
      <c r="CS85" s="85">
        <v>0</v>
      </c>
      <c r="CT85" s="85">
        <v>7.9931702649867225</v>
      </c>
      <c r="CU85" s="85">
        <v>0</v>
      </c>
      <c r="CV85" s="85">
        <v>3.8447046749426139</v>
      </c>
      <c r="CW85" s="85">
        <v>13.075340412703026</v>
      </c>
      <c r="CX85" s="85">
        <v>18.850835196099982</v>
      </c>
      <c r="CY85" s="85">
        <v>32.473722567217315</v>
      </c>
      <c r="CZ85" s="85">
        <v>0</v>
      </c>
      <c r="DA85" s="85">
        <v>0</v>
      </c>
      <c r="DB85" s="85">
        <v>0</v>
      </c>
      <c r="DC85" s="85">
        <v>99.463731922651831</v>
      </c>
      <c r="DD85" s="85">
        <v>7214.096259090421</v>
      </c>
      <c r="DE85" s="85">
        <v>8.3693008832083482</v>
      </c>
      <c r="DF85" s="85">
        <v>3625.0141759636058</v>
      </c>
      <c r="DG85" s="85">
        <v>-47.644723766827475</v>
      </c>
      <c r="DH85" s="85">
        <v>2.4153251594291243</v>
      </c>
      <c r="DI85" s="85">
        <v>0</v>
      </c>
      <c r="DJ85" s="85">
        <v>0</v>
      </c>
      <c r="DK85" s="85">
        <v>0</v>
      </c>
      <c r="DL85" s="85">
        <v>3588.1540782394154</v>
      </c>
      <c r="DM85" s="85">
        <v>10802.250337329837</v>
      </c>
      <c r="DN85" s="85">
        <v>14205.82797441896</v>
      </c>
      <c r="DO85" s="85">
        <v>17793.982052658375</v>
      </c>
      <c r="DP85" s="85">
        <v>25008.078311748795</v>
      </c>
      <c r="DQ85" s="85">
        <v>-828.61620275170026</v>
      </c>
      <c r="DR85" s="85">
        <v>16965.365849906673</v>
      </c>
      <c r="DS85" s="85">
        <v>24179.462108997097</v>
      </c>
      <c r="DU85" s="90">
        <f t="shared" si="5"/>
        <v>7.6707739302079761E-2</v>
      </c>
      <c r="DV85" s="90">
        <f t="shared" si="6"/>
        <v>0.92329226069792025</v>
      </c>
      <c r="DW85" s="90">
        <f t="shared" si="7"/>
        <v>1.1208974984920008E-2</v>
      </c>
      <c r="DX85" s="90">
        <f t="shared" si="8"/>
        <v>0.32528854852598443</v>
      </c>
    </row>
    <row r="86" spans="1:128" ht="12.75" customHeight="1" x14ac:dyDescent="0.2">
      <c r="A86" s="87" t="s">
        <v>251</v>
      </c>
      <c r="B86" s="87" t="s">
        <v>1959</v>
      </c>
      <c r="C86" s="85">
        <v>1.3419265084185978</v>
      </c>
      <c r="D86" s="85">
        <v>0.10377363658176696</v>
      </c>
      <c r="E86" s="85">
        <v>0.96464953946431309</v>
      </c>
      <c r="F86" s="85">
        <v>1.1726342580840967</v>
      </c>
      <c r="G86" s="85">
        <v>0.69630841825900613</v>
      </c>
      <c r="H86" s="85">
        <v>0</v>
      </c>
      <c r="I86" s="85">
        <v>3.0521450332241757</v>
      </c>
      <c r="J86" s="85">
        <v>0</v>
      </c>
      <c r="K86" s="85">
        <v>13.912569865058126</v>
      </c>
      <c r="L86" s="85">
        <v>8.2685753842300092E-2</v>
      </c>
      <c r="M86" s="85">
        <v>0</v>
      </c>
      <c r="N86" s="85">
        <v>0</v>
      </c>
      <c r="O86" s="85">
        <v>14.455907495242009</v>
      </c>
      <c r="P86" s="85">
        <v>0.62189689902970247</v>
      </c>
      <c r="Q86" s="85">
        <v>1.7038776616687112</v>
      </c>
      <c r="R86" s="85">
        <v>0.91405789674555316</v>
      </c>
      <c r="S86" s="85">
        <v>0.93641356935014552</v>
      </c>
      <c r="T86" s="85">
        <v>0.11777317170174187</v>
      </c>
      <c r="U86" s="85">
        <v>4.1741047949939016</v>
      </c>
      <c r="V86" s="85">
        <v>0</v>
      </c>
      <c r="W86" s="85">
        <v>64.550373759327087</v>
      </c>
      <c r="X86" s="85">
        <v>29.75287629482483</v>
      </c>
      <c r="Y86" s="85">
        <v>97.76080929684251</v>
      </c>
      <c r="Z86" s="85">
        <v>32.141595411648247</v>
      </c>
      <c r="AA86" s="85">
        <v>0</v>
      </c>
      <c r="AB86" s="85">
        <v>7.0876901042238156</v>
      </c>
      <c r="AC86" s="85">
        <v>6.1700249073840467</v>
      </c>
      <c r="AD86" s="85">
        <v>1.1933737501623669</v>
      </c>
      <c r="AE86" s="85">
        <v>9.6045007021744428</v>
      </c>
      <c r="AF86" s="85">
        <v>5.4145657103148324</v>
      </c>
      <c r="AG86" s="85">
        <v>0</v>
      </c>
      <c r="AH86" s="85">
        <v>12.375260484697618</v>
      </c>
      <c r="AI86" s="85">
        <v>15.40952016983838</v>
      </c>
      <c r="AJ86" s="85">
        <v>0</v>
      </c>
      <c r="AK86" s="85">
        <v>1.197467718828537</v>
      </c>
      <c r="AL86" s="85">
        <v>1.8396792519895628</v>
      </c>
      <c r="AM86" s="85">
        <v>0</v>
      </c>
      <c r="AN86" s="85">
        <v>0</v>
      </c>
      <c r="AO86" s="85">
        <v>2.1826978216620514</v>
      </c>
      <c r="AP86" s="85">
        <v>0</v>
      </c>
      <c r="AQ86" s="85">
        <v>0</v>
      </c>
      <c r="AR86" s="85">
        <v>6.4636640703504877</v>
      </c>
      <c r="AS86" s="85">
        <v>2.9942293943895129</v>
      </c>
      <c r="AT86" s="85">
        <v>21.766779569956256</v>
      </c>
      <c r="AU86" s="85">
        <v>0</v>
      </c>
      <c r="AV86" s="85">
        <v>0.80556047026779065</v>
      </c>
      <c r="AW86" s="85">
        <v>13.903162892779688</v>
      </c>
      <c r="AX86" s="85">
        <v>0</v>
      </c>
      <c r="AY86" s="85">
        <v>0</v>
      </c>
      <c r="AZ86" s="85">
        <v>0</v>
      </c>
      <c r="BA86" s="85">
        <v>0</v>
      </c>
      <c r="BB86" s="85">
        <v>0.10515205279535896</v>
      </c>
      <c r="BC86" s="85">
        <v>0</v>
      </c>
      <c r="BD86" s="85">
        <v>0</v>
      </c>
      <c r="BE86" s="85">
        <v>0</v>
      </c>
      <c r="BF86" s="85">
        <v>4.0406978900718671E-3</v>
      </c>
      <c r="BG86" s="85">
        <v>6.0674697999869652E-2</v>
      </c>
      <c r="BH86" s="85">
        <v>0.43942287676209979</v>
      </c>
      <c r="BI86" s="85">
        <v>0.68555817994159385</v>
      </c>
      <c r="BJ86" s="85">
        <v>1.142147293773439E-2</v>
      </c>
      <c r="BK86" s="85">
        <v>22.030809716355325</v>
      </c>
      <c r="BL86" s="85">
        <v>93.627513252875602</v>
      </c>
      <c r="BM86" s="85">
        <v>78.460185128057233</v>
      </c>
      <c r="BN86" s="85">
        <v>47.080016361918794</v>
      </c>
      <c r="BO86" s="85">
        <v>11.055832801767277</v>
      </c>
      <c r="BP86" s="85">
        <v>0</v>
      </c>
      <c r="BQ86" s="85">
        <v>24.375817005029702</v>
      </c>
      <c r="BR86" s="85">
        <v>16.093489272669238</v>
      </c>
      <c r="BS86" s="85">
        <v>562.45135762433824</v>
      </c>
      <c r="BT86" s="85">
        <v>635.05951391051963</v>
      </c>
      <c r="BU86" s="85">
        <v>821.86377536792168</v>
      </c>
      <c r="BV86" s="85">
        <v>6.0767636452780183</v>
      </c>
      <c r="BW86" s="85">
        <v>50.970373978365849</v>
      </c>
      <c r="BX86" s="85">
        <v>0</v>
      </c>
      <c r="BY86" s="85">
        <v>23.894509746258155</v>
      </c>
      <c r="BZ86" s="85">
        <v>28.583781414034576</v>
      </c>
      <c r="CA86" s="85">
        <v>0</v>
      </c>
      <c r="CB86" s="85">
        <v>425.45078391970253</v>
      </c>
      <c r="CC86" s="85">
        <v>0</v>
      </c>
      <c r="CD86" s="85">
        <v>0.65571210096867261</v>
      </c>
      <c r="CE86" s="85">
        <v>4.3564432898889702</v>
      </c>
      <c r="CF86" s="85">
        <v>5.9613431224388087</v>
      </c>
      <c r="CG86" s="85">
        <v>2354.3399161148195</v>
      </c>
      <c r="CH86" s="85">
        <v>208.3050673324166</v>
      </c>
      <c r="CI86" s="85">
        <v>29.678210923907333</v>
      </c>
      <c r="CJ86" s="85">
        <v>12.933775116921508</v>
      </c>
      <c r="CK86" s="85">
        <v>65.648336333191395</v>
      </c>
      <c r="CL86" s="85">
        <v>337.12145524369572</v>
      </c>
      <c r="CM86" s="85">
        <v>30.050845928391048</v>
      </c>
      <c r="CN86" s="85">
        <v>91.510560076889448</v>
      </c>
      <c r="CO86" s="85">
        <v>202.01437708879217</v>
      </c>
      <c r="CP86" s="85">
        <v>98.091383061997107</v>
      </c>
      <c r="CQ86" s="85">
        <v>13.211289200737601</v>
      </c>
      <c r="CR86" s="85">
        <v>70.431816375654734</v>
      </c>
      <c r="CS86" s="85">
        <v>24.432848161807506</v>
      </c>
      <c r="CT86" s="85">
        <v>17.396043555880887</v>
      </c>
      <c r="CU86" s="85">
        <v>103.36792748599913</v>
      </c>
      <c r="CV86" s="85">
        <v>202.54311805131258</v>
      </c>
      <c r="CW86" s="85">
        <v>40.34589464488328</v>
      </c>
      <c r="CX86" s="85">
        <v>125.7879344900753</v>
      </c>
      <c r="CY86" s="85">
        <v>11.011505557922769</v>
      </c>
      <c r="CZ86" s="85">
        <v>19.617773089646395</v>
      </c>
      <c r="DA86" s="85">
        <v>35.429431063493404</v>
      </c>
      <c r="DB86" s="85">
        <v>0</v>
      </c>
      <c r="DC86" s="85">
        <v>235.05225788664754</v>
      </c>
      <c r="DD86" s="85">
        <v>7564.5406147051244</v>
      </c>
      <c r="DE86" s="85">
        <v>208.55961965643567</v>
      </c>
      <c r="DF86" s="85">
        <v>14366.83884355692</v>
      </c>
      <c r="DG86" s="85">
        <v>0</v>
      </c>
      <c r="DH86" s="85">
        <v>0</v>
      </c>
      <c r="DI86" s="85">
        <v>0</v>
      </c>
      <c r="DJ86" s="85">
        <v>0</v>
      </c>
      <c r="DK86" s="85">
        <v>0</v>
      </c>
      <c r="DL86" s="85">
        <v>14575.398463213356</v>
      </c>
      <c r="DM86" s="85">
        <v>22139.93907791848</v>
      </c>
      <c r="DN86" s="85">
        <v>701.90862636441955</v>
      </c>
      <c r="DO86" s="85">
        <v>15277.307089577776</v>
      </c>
      <c r="DP86" s="85">
        <v>22841.8477042829</v>
      </c>
      <c r="DQ86" s="85">
        <v>-2897.830802009008</v>
      </c>
      <c r="DR86" s="85">
        <v>12379.476287568768</v>
      </c>
      <c r="DS86" s="85">
        <v>19944.016902273888</v>
      </c>
      <c r="DU86" s="90">
        <f t="shared" si="5"/>
        <v>0.13088702691594994</v>
      </c>
      <c r="DV86" s="90">
        <f t="shared" si="6"/>
        <v>0.86911297308405011</v>
      </c>
      <c r="DW86" s="90">
        <f t="shared" si="7"/>
        <v>4.4423974470941048E-2</v>
      </c>
      <c r="DX86" s="90">
        <f t="shared" si="8"/>
        <v>0.21452559821268183</v>
      </c>
    </row>
    <row r="87" spans="1:128" ht="12.75" customHeight="1" x14ac:dyDescent="0.2">
      <c r="A87" s="87" t="s">
        <v>253</v>
      </c>
      <c r="B87" s="87" t="s">
        <v>1960</v>
      </c>
      <c r="C87" s="85">
        <v>0.15794128307274066</v>
      </c>
      <c r="D87" s="85">
        <v>0</v>
      </c>
      <c r="E87" s="85">
        <v>0</v>
      </c>
      <c r="F87" s="85">
        <v>0</v>
      </c>
      <c r="G87" s="85">
        <v>0</v>
      </c>
      <c r="H87" s="85">
        <v>0</v>
      </c>
      <c r="I87" s="85">
        <v>8.8773066043417684E-2</v>
      </c>
      <c r="J87" s="85">
        <v>0</v>
      </c>
      <c r="K87" s="85">
        <v>0.19048923119725109</v>
      </c>
      <c r="L87" s="85">
        <v>0</v>
      </c>
      <c r="M87" s="85">
        <v>0</v>
      </c>
      <c r="N87" s="85">
        <v>0</v>
      </c>
      <c r="O87" s="85">
        <v>0.24276776965823257</v>
      </c>
      <c r="P87" s="85">
        <v>0</v>
      </c>
      <c r="Q87" s="85">
        <v>0</v>
      </c>
      <c r="R87" s="85">
        <v>0</v>
      </c>
      <c r="S87" s="85">
        <v>1.7204438473181427E-2</v>
      </c>
      <c r="T87" s="85">
        <v>3.7858094424693569E-3</v>
      </c>
      <c r="U87" s="85">
        <v>0.11417667424113294</v>
      </c>
      <c r="V87" s="85">
        <v>0</v>
      </c>
      <c r="W87" s="85">
        <v>1.9927282594675393</v>
      </c>
      <c r="X87" s="85">
        <v>4.3367880078207843</v>
      </c>
      <c r="Y87" s="85">
        <v>1.2913400898357099</v>
      </c>
      <c r="Z87" s="85">
        <v>0.39696540593735891</v>
      </c>
      <c r="AA87" s="85">
        <v>0</v>
      </c>
      <c r="AB87" s="85">
        <v>8.3673771934911281E-2</v>
      </c>
      <c r="AC87" s="85">
        <v>1.4673648444055953</v>
      </c>
      <c r="AD87" s="85">
        <v>0</v>
      </c>
      <c r="AE87" s="85">
        <v>8.8548622874980113E-3</v>
      </c>
      <c r="AF87" s="85">
        <v>4.5442773597404361E-2</v>
      </c>
      <c r="AG87" s="85">
        <v>0</v>
      </c>
      <c r="AH87" s="85">
        <v>0</v>
      </c>
      <c r="AI87" s="85">
        <v>0.36049677589819795</v>
      </c>
      <c r="AJ87" s="85">
        <v>0</v>
      </c>
      <c r="AK87" s="85">
        <v>1.8440236694025364E-2</v>
      </c>
      <c r="AL87" s="85">
        <v>0.54412658216129739</v>
      </c>
      <c r="AM87" s="85">
        <v>0</v>
      </c>
      <c r="AN87" s="85">
        <v>0</v>
      </c>
      <c r="AO87" s="85">
        <v>0</v>
      </c>
      <c r="AP87" s="85">
        <v>0</v>
      </c>
      <c r="AQ87" s="85">
        <v>0</v>
      </c>
      <c r="AR87" s="85">
        <v>8.40645186568795E-2</v>
      </c>
      <c r="AS87" s="85">
        <v>4.2656447320925132E-3</v>
      </c>
      <c r="AT87" s="85">
        <v>0.24050676424550418</v>
      </c>
      <c r="AU87" s="85">
        <v>0</v>
      </c>
      <c r="AV87" s="85">
        <v>5.2716479554744372E-2</v>
      </c>
      <c r="AW87" s="85">
        <v>0</v>
      </c>
      <c r="AX87" s="85">
        <v>0</v>
      </c>
      <c r="AY87" s="85">
        <v>0</v>
      </c>
      <c r="AZ87" s="85">
        <v>0</v>
      </c>
      <c r="BA87" s="85">
        <v>0</v>
      </c>
      <c r="BB87" s="85">
        <v>1.714756234137194E-3</v>
      </c>
      <c r="BC87" s="85">
        <v>0</v>
      </c>
      <c r="BD87" s="85">
        <v>0</v>
      </c>
      <c r="BE87" s="85">
        <v>0</v>
      </c>
      <c r="BF87" s="85">
        <v>0</v>
      </c>
      <c r="BG87" s="85">
        <v>3.2853173838949478E-3</v>
      </c>
      <c r="BH87" s="85">
        <v>6.7656733829628219E-3</v>
      </c>
      <c r="BI87" s="85">
        <v>0</v>
      </c>
      <c r="BJ87" s="85">
        <v>0</v>
      </c>
      <c r="BK87" s="85">
        <v>2.1342248700242847</v>
      </c>
      <c r="BL87" s="85">
        <v>0.80089888384832852</v>
      </c>
      <c r="BM87" s="85">
        <v>1.4236940859944074</v>
      </c>
      <c r="BN87" s="85">
        <v>1.2212033027298852</v>
      </c>
      <c r="BO87" s="85">
        <v>4.5162313324010925E-2</v>
      </c>
      <c r="BP87" s="85">
        <v>0</v>
      </c>
      <c r="BQ87" s="85">
        <v>0.12336493879014775</v>
      </c>
      <c r="BR87" s="85">
        <v>1.0277629036433287</v>
      </c>
      <c r="BS87" s="85">
        <v>6.2007555612984513</v>
      </c>
      <c r="BT87" s="85">
        <v>30.756004732310995</v>
      </c>
      <c r="BU87" s="85">
        <v>17.236141129640995</v>
      </c>
      <c r="BV87" s="85">
        <v>0.35213568299263576</v>
      </c>
      <c r="BW87" s="85">
        <v>1.3413052495259794</v>
      </c>
      <c r="BX87" s="85">
        <v>0</v>
      </c>
      <c r="BY87" s="85">
        <v>0.37584406152938254</v>
      </c>
      <c r="BZ87" s="85">
        <v>0.42138522364004655</v>
      </c>
      <c r="CA87" s="85">
        <v>0</v>
      </c>
      <c r="CB87" s="85">
        <v>4.1310083856779167</v>
      </c>
      <c r="CC87" s="85">
        <v>0</v>
      </c>
      <c r="CD87" s="85">
        <v>0</v>
      </c>
      <c r="CE87" s="85">
        <v>7.3023380273644967E-2</v>
      </c>
      <c r="CF87" s="85">
        <v>0.65583668222226943</v>
      </c>
      <c r="CG87" s="85">
        <v>1.4569189638460101</v>
      </c>
      <c r="CH87" s="85">
        <v>164.48582065746513</v>
      </c>
      <c r="CI87" s="85">
        <v>0</v>
      </c>
      <c r="CJ87" s="85">
        <v>0</v>
      </c>
      <c r="CK87" s="85">
        <v>3.5202385618379033</v>
      </c>
      <c r="CL87" s="85">
        <v>0.28309347360569959</v>
      </c>
      <c r="CM87" s="85">
        <v>2.1574285699800617</v>
      </c>
      <c r="CN87" s="85">
        <v>5.4005409596181733E-2</v>
      </c>
      <c r="CO87" s="85">
        <v>10.121507443040544</v>
      </c>
      <c r="CP87" s="85">
        <v>2.0436616019769627</v>
      </c>
      <c r="CQ87" s="85">
        <v>3.0548065704097835</v>
      </c>
      <c r="CR87" s="85">
        <v>1.850802734686197</v>
      </c>
      <c r="CS87" s="85">
        <v>2013.2780370744706</v>
      </c>
      <c r="CT87" s="85">
        <v>1.3130019296863711</v>
      </c>
      <c r="CU87" s="85">
        <v>7.1002020998887101</v>
      </c>
      <c r="CV87" s="85">
        <v>2.5641376008359331</v>
      </c>
      <c r="CW87" s="85">
        <v>32.737061578726497</v>
      </c>
      <c r="CX87" s="85">
        <v>141.22524754684201</v>
      </c>
      <c r="CY87" s="85">
        <v>2.8629650031609373</v>
      </c>
      <c r="CZ87" s="85">
        <v>30.038653444990324</v>
      </c>
      <c r="DA87" s="85">
        <v>0.90649683415282267</v>
      </c>
      <c r="DB87" s="85">
        <v>0</v>
      </c>
      <c r="DC87" s="85">
        <v>0.26658791156699846</v>
      </c>
      <c r="DD87" s="85">
        <v>2501.3951054345912</v>
      </c>
      <c r="DE87" s="85">
        <v>17.879298920306233</v>
      </c>
      <c r="DF87" s="85">
        <v>3087.5811664841672</v>
      </c>
      <c r="DG87" s="85">
        <v>0</v>
      </c>
      <c r="DH87" s="85">
        <v>0</v>
      </c>
      <c r="DI87" s="85">
        <v>0</v>
      </c>
      <c r="DJ87" s="85">
        <v>0</v>
      </c>
      <c r="DK87" s="85">
        <v>0</v>
      </c>
      <c r="DL87" s="85">
        <v>3105.4604654044733</v>
      </c>
      <c r="DM87" s="85">
        <v>5606.855570839065</v>
      </c>
      <c r="DN87" s="85">
        <v>0</v>
      </c>
      <c r="DO87" s="85">
        <v>3105.4604654044733</v>
      </c>
      <c r="DP87" s="85">
        <v>5606.855570839065</v>
      </c>
      <c r="DQ87" s="85">
        <v>0</v>
      </c>
      <c r="DR87" s="85">
        <v>3105.4604654044733</v>
      </c>
      <c r="DS87" s="85">
        <v>5606.855570839065</v>
      </c>
      <c r="DU87" s="90">
        <f t="shared" si="5"/>
        <v>0</v>
      </c>
      <c r="DV87" s="90">
        <f t="shared" si="6"/>
        <v>1</v>
      </c>
      <c r="DW87" s="90">
        <f t="shared" si="7"/>
        <v>9.5471681982682074E-3</v>
      </c>
      <c r="DX87" s="90">
        <f t="shared" si="8"/>
        <v>0.38714956189642802</v>
      </c>
    </row>
    <row r="88" spans="1:128" ht="12.75" customHeight="1" x14ac:dyDescent="0.2">
      <c r="A88" s="87" t="s">
        <v>254</v>
      </c>
      <c r="B88" s="87" t="s">
        <v>1961</v>
      </c>
      <c r="C88" s="85">
        <v>1.9308891909678019</v>
      </c>
      <c r="D88" s="85">
        <v>0.30738613572167284</v>
      </c>
      <c r="E88" s="85">
        <v>0.43611526183502541</v>
      </c>
      <c r="F88" s="85">
        <v>5.3384001508388602E-2</v>
      </c>
      <c r="G88" s="85">
        <v>0.14498798603806493</v>
      </c>
      <c r="H88" s="85">
        <v>0</v>
      </c>
      <c r="I88" s="85">
        <v>0.59729818516245159</v>
      </c>
      <c r="J88" s="85">
        <v>0</v>
      </c>
      <c r="K88" s="85">
        <v>13.341189860821942</v>
      </c>
      <c r="L88" s="85">
        <v>0.52180168647439162</v>
      </c>
      <c r="M88" s="85">
        <v>0</v>
      </c>
      <c r="N88" s="85">
        <v>0</v>
      </c>
      <c r="O88" s="85">
        <v>13.803459802815521</v>
      </c>
      <c r="P88" s="85">
        <v>0.25964655518594576</v>
      </c>
      <c r="Q88" s="85">
        <v>1.7108081526238361</v>
      </c>
      <c r="R88" s="85">
        <v>0.87234018926815526</v>
      </c>
      <c r="S88" s="85">
        <v>1.0164781190069521</v>
      </c>
      <c r="T88" s="85">
        <v>0.16972119546795775</v>
      </c>
      <c r="U88" s="85">
        <v>4.5725156721527886</v>
      </c>
      <c r="V88" s="85">
        <v>0</v>
      </c>
      <c r="W88" s="85">
        <v>152.43446147265811</v>
      </c>
      <c r="X88" s="85">
        <v>139.37354651233588</v>
      </c>
      <c r="Y88" s="85">
        <v>3388.3344372058818</v>
      </c>
      <c r="Z88" s="85">
        <v>66.694007311534335</v>
      </c>
      <c r="AA88" s="85">
        <v>0</v>
      </c>
      <c r="AB88" s="85">
        <v>19.860772696077518</v>
      </c>
      <c r="AC88" s="85">
        <v>654.85880208381411</v>
      </c>
      <c r="AD88" s="85">
        <v>0.63893272187342665</v>
      </c>
      <c r="AE88" s="85">
        <v>11.111794162640098</v>
      </c>
      <c r="AF88" s="85">
        <v>8.4527584281524071</v>
      </c>
      <c r="AG88" s="85">
        <v>0</v>
      </c>
      <c r="AH88" s="85">
        <v>45.701280598586358</v>
      </c>
      <c r="AI88" s="85">
        <v>19.218713687269606</v>
      </c>
      <c r="AJ88" s="85">
        <v>0</v>
      </c>
      <c r="AK88" s="85">
        <v>2.8040958939044898</v>
      </c>
      <c r="AL88" s="85">
        <v>19.265163773926496</v>
      </c>
      <c r="AM88" s="85">
        <v>0</v>
      </c>
      <c r="AN88" s="85">
        <v>0</v>
      </c>
      <c r="AO88" s="85">
        <v>6.6024525401314449</v>
      </c>
      <c r="AP88" s="85">
        <v>0</v>
      </c>
      <c r="AQ88" s="85">
        <v>0</v>
      </c>
      <c r="AR88" s="85">
        <v>4.3401272119272836</v>
      </c>
      <c r="AS88" s="85">
        <v>2.5299877323691029</v>
      </c>
      <c r="AT88" s="85">
        <v>60.35230529008853</v>
      </c>
      <c r="AU88" s="85">
        <v>0</v>
      </c>
      <c r="AV88" s="85">
        <v>4.8915593317374189</v>
      </c>
      <c r="AW88" s="85">
        <v>23.174179746500748</v>
      </c>
      <c r="AX88" s="85">
        <v>0</v>
      </c>
      <c r="AY88" s="85">
        <v>0</v>
      </c>
      <c r="AZ88" s="85">
        <v>0</v>
      </c>
      <c r="BA88" s="85">
        <v>0</v>
      </c>
      <c r="BB88" s="85">
        <v>0.52553986334795078</v>
      </c>
      <c r="BC88" s="85">
        <v>0</v>
      </c>
      <c r="BD88" s="85">
        <v>0</v>
      </c>
      <c r="BE88" s="85">
        <v>0</v>
      </c>
      <c r="BF88" s="85">
        <v>3.1487272249079018E-3</v>
      </c>
      <c r="BG88" s="85">
        <v>0.16594474139352294</v>
      </c>
      <c r="BH88" s="85">
        <v>0.72625357668932078</v>
      </c>
      <c r="BI88" s="85">
        <v>0.80962809505738187</v>
      </c>
      <c r="BJ88" s="85">
        <v>3.7402731270811434E-5</v>
      </c>
      <c r="BK88" s="85">
        <v>15.89133887561489</v>
      </c>
      <c r="BL88" s="85">
        <v>4.4670369214448815</v>
      </c>
      <c r="BM88" s="85">
        <v>17.092924485902959</v>
      </c>
      <c r="BN88" s="85">
        <v>18.237612633960573</v>
      </c>
      <c r="BO88" s="85">
        <v>62.66173555870148</v>
      </c>
      <c r="BP88" s="85">
        <v>0</v>
      </c>
      <c r="BQ88" s="85">
        <v>65.618076753203056</v>
      </c>
      <c r="BR88" s="85">
        <v>5.044544286713136</v>
      </c>
      <c r="BS88" s="85">
        <v>258.40824475619524</v>
      </c>
      <c r="BT88" s="85">
        <v>494.54263909035512</v>
      </c>
      <c r="BU88" s="85">
        <v>978.32350710037758</v>
      </c>
      <c r="BV88" s="85">
        <v>9.5231240676463091</v>
      </c>
      <c r="BW88" s="85">
        <v>12.32842627767687</v>
      </c>
      <c r="BX88" s="85">
        <v>0</v>
      </c>
      <c r="BY88" s="85">
        <v>2.4278816893757611</v>
      </c>
      <c r="BZ88" s="85">
        <v>16.139972449405825</v>
      </c>
      <c r="CA88" s="85">
        <v>0</v>
      </c>
      <c r="CB88" s="85">
        <v>61.719431012953322</v>
      </c>
      <c r="CC88" s="85">
        <v>0</v>
      </c>
      <c r="CD88" s="85">
        <v>0.31511643439127174</v>
      </c>
      <c r="CE88" s="85">
        <v>6.5247957064198356</v>
      </c>
      <c r="CF88" s="85">
        <v>16.07204394476026</v>
      </c>
      <c r="CG88" s="85">
        <v>210.48781636045356</v>
      </c>
      <c r="CH88" s="85">
        <v>14.674282663162453</v>
      </c>
      <c r="CI88" s="85">
        <v>53.527765429671518</v>
      </c>
      <c r="CJ88" s="85">
        <v>3.6019811222477429</v>
      </c>
      <c r="CK88" s="85">
        <v>45.647946598179175</v>
      </c>
      <c r="CL88" s="85">
        <v>207.43981779737166</v>
      </c>
      <c r="CM88" s="85">
        <v>18.172877440204889</v>
      </c>
      <c r="CN88" s="85">
        <v>46.858741420829197</v>
      </c>
      <c r="CO88" s="85">
        <v>246.05770904202515</v>
      </c>
      <c r="CP88" s="85">
        <v>46.081382842133003</v>
      </c>
      <c r="CQ88" s="85">
        <v>6.0064015263476023</v>
      </c>
      <c r="CR88" s="85">
        <v>49.88080254752974</v>
      </c>
      <c r="CS88" s="85">
        <v>18.959904772748356</v>
      </c>
      <c r="CT88" s="85">
        <v>42.550610365311876</v>
      </c>
      <c r="CU88" s="85">
        <v>35.506130023826138</v>
      </c>
      <c r="CV88" s="85">
        <v>242.08944131865428</v>
      </c>
      <c r="CW88" s="85">
        <v>71.825101020127605</v>
      </c>
      <c r="CX88" s="85">
        <v>14.95892925515462</v>
      </c>
      <c r="CY88" s="85">
        <v>8.9423793999353816</v>
      </c>
      <c r="CZ88" s="85">
        <v>0</v>
      </c>
      <c r="DA88" s="85">
        <v>18.962725591806183</v>
      </c>
      <c r="DB88" s="85">
        <v>0</v>
      </c>
      <c r="DC88" s="85">
        <v>7.1005419181073108</v>
      </c>
      <c r="DD88" s="85">
        <v>8127.2796933038271</v>
      </c>
      <c r="DE88" s="85">
        <v>4.6183563006886397</v>
      </c>
      <c r="DF88" s="85">
        <v>900.48944855031618</v>
      </c>
      <c r="DG88" s="85">
        <v>0</v>
      </c>
      <c r="DH88" s="85">
        <v>0</v>
      </c>
      <c r="DI88" s="85">
        <v>-1235.7883717673194</v>
      </c>
      <c r="DJ88" s="85">
        <v>13403.751935799872</v>
      </c>
      <c r="DK88" s="85">
        <v>-0.36130676953114338</v>
      </c>
      <c r="DL88" s="85">
        <v>13072.710062114025</v>
      </c>
      <c r="DM88" s="85">
        <v>21199.989755417853</v>
      </c>
      <c r="DN88" s="85">
        <v>1881.5829941598274</v>
      </c>
      <c r="DO88" s="85">
        <v>14954.293056273853</v>
      </c>
      <c r="DP88" s="85">
        <v>23081.572749577681</v>
      </c>
      <c r="DQ88" s="85">
        <v>-18936.655058875156</v>
      </c>
      <c r="DR88" s="85">
        <v>-3982.3620026013032</v>
      </c>
      <c r="DS88" s="85">
        <v>4144.9176907025276</v>
      </c>
      <c r="DU88" s="90">
        <f t="shared" si="5"/>
        <v>0.89323887781765177</v>
      </c>
      <c r="DV88" s="90">
        <f t="shared" si="6"/>
        <v>0.10676112218234823</v>
      </c>
      <c r="DW88" s="90">
        <f t="shared" si="7"/>
        <v>2.7844204775562906E-3</v>
      </c>
      <c r="DX88" s="90">
        <f t="shared" si="8"/>
        <v>0.61808220324143237</v>
      </c>
    </row>
    <row r="89" spans="1:128" ht="12.75" customHeight="1" x14ac:dyDescent="0.2">
      <c r="A89" s="87" t="s">
        <v>255</v>
      </c>
      <c r="B89" s="87" t="s">
        <v>1962</v>
      </c>
      <c r="C89" s="85">
        <v>0.11777938645105004</v>
      </c>
      <c r="D89" s="85">
        <v>0</v>
      </c>
      <c r="E89" s="85">
        <v>4.1278743062562621E-2</v>
      </c>
      <c r="F89" s="85">
        <v>0</v>
      </c>
      <c r="G89" s="85">
        <v>1.869527402436226E-2</v>
      </c>
      <c r="H89" s="85">
        <v>0</v>
      </c>
      <c r="I89" s="85">
        <v>0.12886780447043419</v>
      </c>
      <c r="J89" s="85">
        <v>0</v>
      </c>
      <c r="K89" s="85">
        <v>2.9346175175789875</v>
      </c>
      <c r="L89" s="85">
        <v>1.0359383118262856E-2</v>
      </c>
      <c r="M89" s="85">
        <v>0</v>
      </c>
      <c r="N89" s="85">
        <v>0</v>
      </c>
      <c r="O89" s="85">
        <v>0.70004938639148928</v>
      </c>
      <c r="P89" s="85">
        <v>8.6078950922291217E-2</v>
      </c>
      <c r="Q89" s="85">
        <v>0.25289458161662431</v>
      </c>
      <c r="R89" s="85">
        <v>0.14660389557851897</v>
      </c>
      <c r="S89" s="85">
        <v>0.14672824292059436</v>
      </c>
      <c r="T89" s="85">
        <v>1.9113811321952359E-2</v>
      </c>
      <c r="U89" s="85">
        <v>0.21242918180810044</v>
      </c>
      <c r="V89" s="85">
        <v>0</v>
      </c>
      <c r="W89" s="85">
        <v>17.653466607855936</v>
      </c>
      <c r="X89" s="85">
        <v>47.306955002357917</v>
      </c>
      <c r="Y89" s="85">
        <v>37.959616392965216</v>
      </c>
      <c r="Z89" s="85">
        <v>7.6908220193839574</v>
      </c>
      <c r="AA89" s="85">
        <v>0</v>
      </c>
      <c r="AB89" s="85">
        <v>4.1943182857841155</v>
      </c>
      <c r="AC89" s="85">
        <v>3.4047162340515746</v>
      </c>
      <c r="AD89" s="85">
        <v>5.9111236578681961E-2</v>
      </c>
      <c r="AE89" s="85">
        <v>1.5657056448416735</v>
      </c>
      <c r="AF89" s="85">
        <v>1.1422713416126056</v>
      </c>
      <c r="AG89" s="85">
        <v>0</v>
      </c>
      <c r="AH89" s="85">
        <v>25.678946119706449</v>
      </c>
      <c r="AI89" s="85">
        <v>5.1484108077267994</v>
      </c>
      <c r="AJ89" s="85">
        <v>0</v>
      </c>
      <c r="AK89" s="85">
        <v>0.10131176258453461</v>
      </c>
      <c r="AL89" s="85">
        <v>0.3810504179010088</v>
      </c>
      <c r="AM89" s="85">
        <v>0</v>
      </c>
      <c r="AN89" s="85">
        <v>0</v>
      </c>
      <c r="AO89" s="85">
        <v>0.43160473333485794</v>
      </c>
      <c r="AP89" s="85">
        <v>0</v>
      </c>
      <c r="AQ89" s="85">
        <v>0</v>
      </c>
      <c r="AR89" s="85">
        <v>0.9912539629471212</v>
      </c>
      <c r="AS89" s="85">
        <v>0.47713520521349778</v>
      </c>
      <c r="AT89" s="85">
        <v>5.0220324907881668</v>
      </c>
      <c r="AU89" s="85">
        <v>0</v>
      </c>
      <c r="AV89" s="85">
        <v>0.2247167901763352</v>
      </c>
      <c r="AW89" s="85">
        <v>8.6996978106609983</v>
      </c>
      <c r="AX89" s="85">
        <v>0</v>
      </c>
      <c r="AY89" s="85">
        <v>0</v>
      </c>
      <c r="AZ89" s="85">
        <v>0</v>
      </c>
      <c r="BA89" s="85">
        <v>0</v>
      </c>
      <c r="BB89" s="85">
        <v>0.17449644106044895</v>
      </c>
      <c r="BC89" s="85">
        <v>0</v>
      </c>
      <c r="BD89" s="85">
        <v>0</v>
      </c>
      <c r="BE89" s="85">
        <v>0</v>
      </c>
      <c r="BF89" s="85">
        <v>2.9516210869406667E-3</v>
      </c>
      <c r="BG89" s="85">
        <v>1.9678584229487837E-2</v>
      </c>
      <c r="BH89" s="85">
        <v>0.26963704984530668</v>
      </c>
      <c r="BI89" s="85">
        <v>0.18074388962532567</v>
      </c>
      <c r="BJ89" s="85">
        <v>0</v>
      </c>
      <c r="BK89" s="85">
        <v>1.787532806706857</v>
      </c>
      <c r="BL89" s="85">
        <v>2.0891177187984167</v>
      </c>
      <c r="BM89" s="85">
        <v>0.19596174616986478</v>
      </c>
      <c r="BN89" s="85">
        <v>0.12473991956865482</v>
      </c>
      <c r="BO89" s="85">
        <v>0.17495992597212992</v>
      </c>
      <c r="BP89" s="85">
        <v>0</v>
      </c>
      <c r="BQ89" s="85">
        <v>0.7096595786994282</v>
      </c>
      <c r="BR89" s="85">
        <v>0.70340951693026565</v>
      </c>
      <c r="BS89" s="85">
        <v>68.94459177423181</v>
      </c>
      <c r="BT89" s="85">
        <v>255.97954052066635</v>
      </c>
      <c r="BU89" s="85">
        <v>99.622694126273672</v>
      </c>
      <c r="BV89" s="85">
        <v>0.31872513600891322</v>
      </c>
      <c r="BW89" s="85">
        <v>21.523941034028908</v>
      </c>
      <c r="BX89" s="85">
        <v>0</v>
      </c>
      <c r="BY89" s="85">
        <v>1.7112149155843739</v>
      </c>
      <c r="BZ89" s="85">
        <v>6.741440430827434</v>
      </c>
      <c r="CA89" s="85">
        <v>0</v>
      </c>
      <c r="CB89" s="85">
        <v>14.293561706604974</v>
      </c>
      <c r="CC89" s="85">
        <v>0</v>
      </c>
      <c r="CD89" s="85">
        <v>0.15574709532559206</v>
      </c>
      <c r="CE89" s="85">
        <v>0.91773722621169174</v>
      </c>
      <c r="CF89" s="85">
        <v>0.92056176842531057</v>
      </c>
      <c r="CG89" s="85">
        <v>153.2451564556589</v>
      </c>
      <c r="CH89" s="85">
        <v>7.3245713311552532</v>
      </c>
      <c r="CI89" s="85">
        <v>28.973848621536732</v>
      </c>
      <c r="CJ89" s="85">
        <v>9.1298717168754813</v>
      </c>
      <c r="CK89" s="85">
        <v>14.669133834631742</v>
      </c>
      <c r="CL89" s="85">
        <v>19.998909289886047</v>
      </c>
      <c r="CM89" s="85">
        <v>1.3648766022078169</v>
      </c>
      <c r="CN89" s="85">
        <v>3.5826536888101876</v>
      </c>
      <c r="CO89" s="85">
        <v>3.8214657252454103</v>
      </c>
      <c r="CP89" s="85">
        <v>4.3579874792825777</v>
      </c>
      <c r="CQ89" s="85">
        <v>0.43223086195470406</v>
      </c>
      <c r="CR89" s="85">
        <v>1.6016960956393365</v>
      </c>
      <c r="CS89" s="85">
        <v>155.79716833094045</v>
      </c>
      <c r="CT89" s="85">
        <v>1.0700999655472023</v>
      </c>
      <c r="CU89" s="85">
        <v>47.077954000947436</v>
      </c>
      <c r="CV89" s="85">
        <v>145.39759487156462</v>
      </c>
      <c r="CW89" s="85">
        <v>5.9080005068358386</v>
      </c>
      <c r="CX89" s="85">
        <v>2.2372395202076589</v>
      </c>
      <c r="CY89" s="85">
        <v>0.47239443767210682</v>
      </c>
      <c r="CZ89" s="85">
        <v>0.89292525703257464</v>
      </c>
      <c r="DA89" s="85">
        <v>0.99206495031406006</v>
      </c>
      <c r="DB89" s="85">
        <v>0</v>
      </c>
      <c r="DC89" s="85">
        <v>8.0554247275873898</v>
      </c>
      <c r="DD89" s="85">
        <v>1266.914551830152</v>
      </c>
      <c r="DE89" s="85">
        <v>28.765052080885138</v>
      </c>
      <c r="DF89" s="85">
        <v>429.01419258575328</v>
      </c>
      <c r="DG89" s="85">
        <v>0</v>
      </c>
      <c r="DH89" s="85">
        <v>0</v>
      </c>
      <c r="DI89" s="85">
        <v>0</v>
      </c>
      <c r="DJ89" s="85">
        <v>0</v>
      </c>
      <c r="DK89" s="85">
        <v>0</v>
      </c>
      <c r="DL89" s="85">
        <v>457.77924466663842</v>
      </c>
      <c r="DM89" s="85">
        <v>1724.6937964967906</v>
      </c>
      <c r="DN89" s="85">
        <v>8.9555295849211092</v>
      </c>
      <c r="DO89" s="85">
        <v>466.73477425155954</v>
      </c>
      <c r="DP89" s="85">
        <v>1733.6493260817115</v>
      </c>
      <c r="DQ89" s="85">
        <v>-1614.0191890954111</v>
      </c>
      <c r="DR89" s="85">
        <v>-1147.2844148438517</v>
      </c>
      <c r="DS89" s="85">
        <v>119.63013698630138</v>
      </c>
      <c r="DU89" s="90">
        <f t="shared" si="5"/>
        <v>0.93582941642963957</v>
      </c>
      <c r="DV89" s="90">
        <f t="shared" si="6"/>
        <v>6.4170583570360429E-2</v>
      </c>
      <c r="DW89" s="90">
        <f t="shared" si="7"/>
        <v>1.3265629096722304E-3</v>
      </c>
      <c r="DX89" s="90">
        <f t="shared" si="8"/>
        <v>0.41289883971634872</v>
      </c>
    </row>
    <row r="90" spans="1:128" ht="12.75" customHeight="1" x14ac:dyDescent="0.2">
      <c r="A90" s="87" t="s">
        <v>257</v>
      </c>
      <c r="B90" s="87" t="s">
        <v>1963</v>
      </c>
      <c r="C90" s="85">
        <v>1.0908496361019846</v>
      </c>
      <c r="D90" s="85">
        <v>0.18612570583149005</v>
      </c>
      <c r="E90" s="85">
        <v>1.0147032796940461</v>
      </c>
      <c r="F90" s="85">
        <v>1.5443398078619934</v>
      </c>
      <c r="G90" s="85">
        <v>0.66263481218432718</v>
      </c>
      <c r="H90" s="85">
        <v>0</v>
      </c>
      <c r="I90" s="85">
        <v>0.94353889739363495</v>
      </c>
      <c r="J90" s="85">
        <v>0</v>
      </c>
      <c r="K90" s="85">
        <v>22.107780316050835</v>
      </c>
      <c r="L90" s="85">
        <v>0.50558457959736491</v>
      </c>
      <c r="M90" s="85">
        <v>0</v>
      </c>
      <c r="N90" s="85">
        <v>0</v>
      </c>
      <c r="O90" s="85">
        <v>9.4375235715719477</v>
      </c>
      <c r="P90" s="85">
        <v>0.52303145186198141</v>
      </c>
      <c r="Q90" s="85">
        <v>2.1314006993171462</v>
      </c>
      <c r="R90" s="85">
        <v>0.96484677972022104</v>
      </c>
      <c r="S90" s="85">
        <v>0.85507419610939051</v>
      </c>
      <c r="T90" s="85">
        <v>0.11951615834806174</v>
      </c>
      <c r="U90" s="85">
        <v>4.789459966456846</v>
      </c>
      <c r="V90" s="85">
        <v>0</v>
      </c>
      <c r="W90" s="85">
        <v>106.86460379855507</v>
      </c>
      <c r="X90" s="85">
        <v>69.363022470072565</v>
      </c>
      <c r="Y90" s="85">
        <v>145.95969306828471</v>
      </c>
      <c r="Z90" s="85">
        <v>13.333378286508546</v>
      </c>
      <c r="AA90" s="85">
        <v>0</v>
      </c>
      <c r="AB90" s="85">
        <v>6.4651700790813846</v>
      </c>
      <c r="AC90" s="85">
        <v>1.8356071604148863</v>
      </c>
      <c r="AD90" s="85">
        <v>1.080496007511953</v>
      </c>
      <c r="AE90" s="85">
        <v>4.6234622248334016</v>
      </c>
      <c r="AF90" s="85">
        <v>4.719550698127617</v>
      </c>
      <c r="AG90" s="85">
        <v>0</v>
      </c>
      <c r="AH90" s="85">
        <v>9.8250320076930127</v>
      </c>
      <c r="AI90" s="85">
        <v>8.4659876678579629</v>
      </c>
      <c r="AJ90" s="85">
        <v>0</v>
      </c>
      <c r="AK90" s="85">
        <v>1.1376163717253103</v>
      </c>
      <c r="AL90" s="85">
        <v>8.4153755274719089</v>
      </c>
      <c r="AM90" s="85">
        <v>0</v>
      </c>
      <c r="AN90" s="85">
        <v>0</v>
      </c>
      <c r="AO90" s="85">
        <v>2.084397897115851</v>
      </c>
      <c r="AP90" s="85">
        <v>0</v>
      </c>
      <c r="AQ90" s="85">
        <v>0</v>
      </c>
      <c r="AR90" s="85">
        <v>2.3293993909269801</v>
      </c>
      <c r="AS90" s="85">
        <v>2.8010419278031522</v>
      </c>
      <c r="AT90" s="85">
        <v>18.164975214371001</v>
      </c>
      <c r="AU90" s="85">
        <v>0</v>
      </c>
      <c r="AV90" s="85">
        <v>1.7726555241956203</v>
      </c>
      <c r="AW90" s="85">
        <v>4.1410704097437696</v>
      </c>
      <c r="AX90" s="85">
        <v>0</v>
      </c>
      <c r="AY90" s="85">
        <v>0</v>
      </c>
      <c r="AZ90" s="85">
        <v>0</v>
      </c>
      <c r="BA90" s="85">
        <v>0</v>
      </c>
      <c r="BB90" s="85">
        <v>0.25057602526149708</v>
      </c>
      <c r="BC90" s="85">
        <v>0</v>
      </c>
      <c r="BD90" s="85">
        <v>0</v>
      </c>
      <c r="BE90" s="85">
        <v>0</v>
      </c>
      <c r="BF90" s="85">
        <v>1.7183262043400926E-3</v>
      </c>
      <c r="BG90" s="85">
        <v>0.36157529791666898</v>
      </c>
      <c r="BH90" s="85">
        <v>0.81987770683695482</v>
      </c>
      <c r="BI90" s="85">
        <v>0.33578670763007568</v>
      </c>
      <c r="BJ90" s="85">
        <v>5.9300600303849239E-2</v>
      </c>
      <c r="BK90" s="85">
        <v>33.312689227393037</v>
      </c>
      <c r="BL90" s="85">
        <v>11.051513630253574</v>
      </c>
      <c r="BM90" s="85">
        <v>27.926059300710175</v>
      </c>
      <c r="BN90" s="85">
        <v>16.935546945866136</v>
      </c>
      <c r="BO90" s="85">
        <v>3.2809275195107053</v>
      </c>
      <c r="BP90" s="85">
        <v>0</v>
      </c>
      <c r="BQ90" s="85">
        <v>5.9735333096347851</v>
      </c>
      <c r="BR90" s="85">
        <v>6.4592063452801147</v>
      </c>
      <c r="BS90" s="85">
        <v>67.201195381693807</v>
      </c>
      <c r="BT90" s="85">
        <v>107.3488469524185</v>
      </c>
      <c r="BU90" s="85">
        <v>167.57208029517969</v>
      </c>
      <c r="BV90" s="85">
        <v>2.9204384182100953</v>
      </c>
      <c r="BW90" s="85">
        <v>7.5455980614882003</v>
      </c>
      <c r="BX90" s="85">
        <v>0</v>
      </c>
      <c r="BY90" s="85">
        <v>7.3600161382656104</v>
      </c>
      <c r="BZ90" s="85">
        <v>33.398625471308804</v>
      </c>
      <c r="CA90" s="85">
        <v>0</v>
      </c>
      <c r="CB90" s="85">
        <v>40.728275371641331</v>
      </c>
      <c r="CC90" s="85">
        <v>0</v>
      </c>
      <c r="CD90" s="85">
        <v>0.48761832534463917</v>
      </c>
      <c r="CE90" s="85">
        <v>3.5991457832536851</v>
      </c>
      <c r="CF90" s="85">
        <v>3.8561700717680836</v>
      </c>
      <c r="CG90" s="85">
        <v>145.58322005779345</v>
      </c>
      <c r="CH90" s="85">
        <v>678.55935572740032</v>
      </c>
      <c r="CI90" s="85">
        <v>39.099082634814238</v>
      </c>
      <c r="CJ90" s="85">
        <v>0.25706955957971617</v>
      </c>
      <c r="CK90" s="85">
        <v>155.56790181546253</v>
      </c>
      <c r="CL90" s="85">
        <v>238.59475252331177</v>
      </c>
      <c r="CM90" s="85">
        <v>121.74046619373549</v>
      </c>
      <c r="CN90" s="85">
        <v>61.627306450633839</v>
      </c>
      <c r="CO90" s="85">
        <v>109.54871586161681</v>
      </c>
      <c r="CP90" s="85">
        <v>64.528262330546355</v>
      </c>
      <c r="CQ90" s="85">
        <v>18.661752352941011</v>
      </c>
      <c r="CR90" s="85">
        <v>85.261635143271391</v>
      </c>
      <c r="CS90" s="85">
        <v>864.50298872536132</v>
      </c>
      <c r="CT90" s="85">
        <v>22.135297188912624</v>
      </c>
      <c r="CU90" s="85">
        <v>13.892601931937026</v>
      </c>
      <c r="CV90" s="85">
        <v>176.49460163672333</v>
      </c>
      <c r="CW90" s="85">
        <v>149.61116564724671</v>
      </c>
      <c r="CX90" s="85">
        <v>33.746748120331901</v>
      </c>
      <c r="CY90" s="85">
        <v>8.0826420784906112</v>
      </c>
      <c r="CZ90" s="85">
        <v>19.102099707646296</v>
      </c>
      <c r="DA90" s="85">
        <v>31.147510823000172</v>
      </c>
      <c r="DB90" s="85">
        <v>0</v>
      </c>
      <c r="DC90" s="85">
        <v>8.638183833155761</v>
      </c>
      <c r="DD90" s="85">
        <v>4055.428627147684</v>
      </c>
      <c r="DE90" s="85">
        <v>106.98447425868493</v>
      </c>
      <c r="DF90" s="85">
        <v>1706.9926749025142</v>
      </c>
      <c r="DG90" s="85">
        <v>5.957309512532019</v>
      </c>
      <c r="DH90" s="85">
        <v>0</v>
      </c>
      <c r="DI90" s="85">
        <v>0</v>
      </c>
      <c r="DJ90" s="85">
        <v>66.658396595912848</v>
      </c>
      <c r="DK90" s="85">
        <v>-18.547410749962754</v>
      </c>
      <c r="DL90" s="85">
        <v>1868.045444519681</v>
      </c>
      <c r="DM90" s="85">
        <v>5923.474071667365</v>
      </c>
      <c r="DN90" s="85">
        <v>1831.353475172383</v>
      </c>
      <c r="DO90" s="85">
        <v>3699.3989196920638</v>
      </c>
      <c r="DP90" s="85">
        <v>7754.8275468397478</v>
      </c>
      <c r="DQ90" s="85">
        <v>-3468.3403813564028</v>
      </c>
      <c r="DR90" s="85">
        <v>231.05853833566107</v>
      </c>
      <c r="DS90" s="85">
        <v>4286.4871654833432</v>
      </c>
      <c r="DU90" s="90">
        <f t="shared" si="5"/>
        <v>0.58552470043649896</v>
      </c>
      <c r="DV90" s="90">
        <f t="shared" si="6"/>
        <v>0.41447529956350104</v>
      </c>
      <c r="DW90" s="90">
        <f t="shared" si="7"/>
        <v>5.2782243775192543E-3</v>
      </c>
      <c r="DX90" s="90">
        <f t="shared" si="8"/>
        <v>0.49917088360261908</v>
      </c>
    </row>
    <row r="91" spans="1:128" ht="12.75" customHeight="1" x14ac:dyDescent="0.2">
      <c r="A91" s="87" t="s">
        <v>259</v>
      </c>
      <c r="B91" s="87" t="s">
        <v>1964</v>
      </c>
      <c r="C91" s="85">
        <v>0</v>
      </c>
      <c r="D91" s="85">
        <v>0</v>
      </c>
      <c r="E91" s="85">
        <v>0</v>
      </c>
      <c r="F91" s="85">
        <v>0</v>
      </c>
      <c r="G91" s="85">
        <v>0</v>
      </c>
      <c r="H91" s="85">
        <v>0</v>
      </c>
      <c r="I91" s="85">
        <v>0</v>
      </c>
      <c r="J91" s="85">
        <v>0</v>
      </c>
      <c r="K91" s="85">
        <v>0</v>
      </c>
      <c r="L91" s="85">
        <v>0</v>
      </c>
      <c r="M91" s="85">
        <v>0</v>
      </c>
      <c r="N91" s="85">
        <v>0</v>
      </c>
      <c r="O91" s="85">
        <v>0</v>
      </c>
      <c r="P91" s="85">
        <v>0</v>
      </c>
      <c r="Q91" s="85">
        <v>0</v>
      </c>
      <c r="R91" s="85">
        <v>0</v>
      </c>
      <c r="S91" s="85">
        <v>0</v>
      </c>
      <c r="T91" s="85">
        <v>0</v>
      </c>
      <c r="U91" s="85">
        <v>0</v>
      </c>
      <c r="V91" s="85">
        <v>0</v>
      </c>
      <c r="W91" s="85">
        <v>0</v>
      </c>
      <c r="X91" s="85">
        <v>0</v>
      </c>
      <c r="Y91" s="85">
        <v>0</v>
      </c>
      <c r="Z91" s="85">
        <v>0</v>
      </c>
      <c r="AA91" s="85">
        <v>0</v>
      </c>
      <c r="AB91" s="85">
        <v>0</v>
      </c>
      <c r="AC91" s="85">
        <v>0</v>
      </c>
      <c r="AD91" s="85">
        <v>0</v>
      </c>
      <c r="AE91" s="85">
        <v>0</v>
      </c>
      <c r="AF91" s="85">
        <v>0</v>
      </c>
      <c r="AG91" s="85">
        <v>0</v>
      </c>
      <c r="AH91" s="85">
        <v>0</v>
      </c>
      <c r="AI91" s="85">
        <v>0</v>
      </c>
      <c r="AJ91" s="85">
        <v>0</v>
      </c>
      <c r="AK91" s="85">
        <v>0</v>
      </c>
      <c r="AL91" s="85">
        <v>0</v>
      </c>
      <c r="AM91" s="85">
        <v>0</v>
      </c>
      <c r="AN91" s="85">
        <v>0</v>
      </c>
      <c r="AO91" s="85">
        <v>0</v>
      </c>
      <c r="AP91" s="85">
        <v>0</v>
      </c>
      <c r="AQ91" s="85">
        <v>0</v>
      </c>
      <c r="AR91" s="85">
        <v>0</v>
      </c>
      <c r="AS91" s="85">
        <v>0</v>
      </c>
      <c r="AT91" s="85">
        <v>0</v>
      </c>
      <c r="AU91" s="85">
        <v>0</v>
      </c>
      <c r="AV91" s="85">
        <v>0</v>
      </c>
      <c r="AW91" s="85">
        <v>0</v>
      </c>
      <c r="AX91" s="85">
        <v>0</v>
      </c>
      <c r="AY91" s="85">
        <v>0</v>
      </c>
      <c r="AZ91" s="85">
        <v>0</v>
      </c>
      <c r="BA91" s="85">
        <v>0</v>
      </c>
      <c r="BB91" s="85">
        <v>0</v>
      </c>
      <c r="BC91" s="85">
        <v>0</v>
      </c>
      <c r="BD91" s="85">
        <v>0</v>
      </c>
      <c r="BE91" s="85">
        <v>0</v>
      </c>
      <c r="BF91" s="85">
        <v>0</v>
      </c>
      <c r="BG91" s="85">
        <v>0</v>
      </c>
      <c r="BH91" s="85">
        <v>0</v>
      </c>
      <c r="BI91" s="85">
        <v>0</v>
      </c>
      <c r="BJ91" s="85">
        <v>0</v>
      </c>
      <c r="BK91" s="85">
        <v>0</v>
      </c>
      <c r="BL91" s="85">
        <v>0</v>
      </c>
      <c r="BM91" s="85">
        <v>0</v>
      </c>
      <c r="BN91" s="85">
        <v>0</v>
      </c>
      <c r="BO91" s="85">
        <v>0</v>
      </c>
      <c r="BP91" s="85">
        <v>0</v>
      </c>
      <c r="BQ91" s="85">
        <v>0</v>
      </c>
      <c r="BR91" s="85">
        <v>0</v>
      </c>
      <c r="BS91" s="85">
        <v>0</v>
      </c>
      <c r="BT91" s="85">
        <v>0</v>
      </c>
      <c r="BU91" s="85">
        <v>0</v>
      </c>
      <c r="BV91" s="85">
        <v>0</v>
      </c>
      <c r="BW91" s="85">
        <v>0</v>
      </c>
      <c r="BX91" s="85">
        <v>0</v>
      </c>
      <c r="BY91" s="85">
        <v>0</v>
      </c>
      <c r="BZ91" s="85">
        <v>0</v>
      </c>
      <c r="CA91" s="85">
        <v>0</v>
      </c>
      <c r="CB91" s="85">
        <v>0</v>
      </c>
      <c r="CC91" s="85">
        <v>0</v>
      </c>
      <c r="CD91" s="85">
        <v>0</v>
      </c>
      <c r="CE91" s="85">
        <v>0</v>
      </c>
      <c r="CF91" s="85">
        <v>0</v>
      </c>
      <c r="CG91" s="85">
        <v>0</v>
      </c>
      <c r="CH91" s="85">
        <v>0</v>
      </c>
      <c r="CI91" s="85">
        <v>0</v>
      </c>
      <c r="CJ91" s="85">
        <v>0</v>
      </c>
      <c r="CK91" s="85">
        <v>0</v>
      </c>
      <c r="CL91" s="85">
        <v>0</v>
      </c>
      <c r="CM91" s="85">
        <v>0</v>
      </c>
      <c r="CN91" s="85">
        <v>0</v>
      </c>
      <c r="CO91" s="85">
        <v>0</v>
      </c>
      <c r="CP91" s="85">
        <v>0</v>
      </c>
      <c r="CQ91" s="85">
        <v>0</v>
      </c>
      <c r="CR91" s="85">
        <v>0</v>
      </c>
      <c r="CS91" s="85">
        <v>0</v>
      </c>
      <c r="CT91" s="85">
        <v>0</v>
      </c>
      <c r="CU91" s="85">
        <v>0</v>
      </c>
      <c r="CV91" s="85">
        <v>0</v>
      </c>
      <c r="CW91" s="85">
        <v>0</v>
      </c>
      <c r="CX91" s="85">
        <v>0</v>
      </c>
      <c r="CY91" s="85">
        <v>0</v>
      </c>
      <c r="CZ91" s="85">
        <v>0</v>
      </c>
      <c r="DA91" s="85">
        <v>0</v>
      </c>
      <c r="DB91" s="85">
        <v>0</v>
      </c>
      <c r="DC91" s="85">
        <v>639.6544539489488</v>
      </c>
      <c r="DD91" s="85">
        <v>639.6544539489488</v>
      </c>
      <c r="DE91" s="85">
        <v>0</v>
      </c>
      <c r="DF91" s="85">
        <v>1560.6097240017345</v>
      </c>
      <c r="DG91" s="85">
        <v>25855.32427615457</v>
      </c>
      <c r="DH91" s="85">
        <v>17490.797050328183</v>
      </c>
      <c r="DI91" s="85">
        <v>0</v>
      </c>
      <c r="DJ91" s="85">
        <v>0</v>
      </c>
      <c r="DK91" s="85">
        <v>0</v>
      </c>
      <c r="DL91" s="85">
        <v>44906.731050484486</v>
      </c>
      <c r="DM91" s="85">
        <v>45546.385504433434</v>
      </c>
      <c r="DN91" s="85">
        <v>0</v>
      </c>
      <c r="DO91" s="85">
        <v>44906.731050484486</v>
      </c>
      <c r="DP91" s="85">
        <v>45546.385504433434</v>
      </c>
      <c r="DQ91" s="85">
        <v>0</v>
      </c>
      <c r="DR91" s="85">
        <v>44906.731050484486</v>
      </c>
      <c r="DS91" s="85">
        <v>45546.385504433434</v>
      </c>
      <c r="DU91" s="90">
        <f t="shared" si="5"/>
        <v>0</v>
      </c>
      <c r="DV91" s="90">
        <f t="shared" si="6"/>
        <v>1</v>
      </c>
      <c r="DW91" s="90">
        <f t="shared" si="7"/>
        <v>4.8255908828021051E-3</v>
      </c>
      <c r="DX91" s="90">
        <f t="shared" si="8"/>
        <v>0.48295749577773073</v>
      </c>
    </row>
    <row r="92" spans="1:128" ht="12.75" customHeight="1" x14ac:dyDescent="0.2">
      <c r="A92" s="87" t="s">
        <v>260</v>
      </c>
      <c r="B92" s="87" t="s">
        <v>1965</v>
      </c>
      <c r="C92" s="85">
        <v>0</v>
      </c>
      <c r="D92" s="85">
        <v>0</v>
      </c>
      <c r="E92" s="85">
        <v>0.15293584667431057</v>
      </c>
      <c r="F92" s="85">
        <v>0</v>
      </c>
      <c r="G92" s="85">
        <v>0</v>
      </c>
      <c r="H92" s="85">
        <v>0</v>
      </c>
      <c r="I92" s="85">
        <v>0</v>
      </c>
      <c r="J92" s="85">
        <v>0</v>
      </c>
      <c r="K92" s="85">
        <v>2.7073010216088522</v>
      </c>
      <c r="L92" s="85">
        <v>3.7342133400213008E-2</v>
      </c>
      <c r="M92" s="85">
        <v>0</v>
      </c>
      <c r="N92" s="85">
        <v>0</v>
      </c>
      <c r="O92" s="85">
        <v>0</v>
      </c>
      <c r="P92" s="85">
        <v>0</v>
      </c>
      <c r="Q92" s="85">
        <v>0.33160108329691917</v>
      </c>
      <c r="R92" s="85">
        <v>0</v>
      </c>
      <c r="S92" s="85">
        <v>1.5966295249806516E-3</v>
      </c>
      <c r="T92" s="85">
        <v>0</v>
      </c>
      <c r="U92" s="85">
        <v>0</v>
      </c>
      <c r="V92" s="85">
        <v>0</v>
      </c>
      <c r="W92" s="85">
        <v>37.598983039066063</v>
      </c>
      <c r="X92" s="85">
        <v>41.575467068820274</v>
      </c>
      <c r="Y92" s="85">
        <v>65.53325776713892</v>
      </c>
      <c r="Z92" s="85">
        <v>34.080329539720239</v>
      </c>
      <c r="AA92" s="85">
        <v>0</v>
      </c>
      <c r="AB92" s="85">
        <v>4.5630655439405379</v>
      </c>
      <c r="AC92" s="85">
        <v>0.2227141840902466</v>
      </c>
      <c r="AD92" s="85">
        <v>0</v>
      </c>
      <c r="AE92" s="85">
        <v>0.16438334846538832</v>
      </c>
      <c r="AF92" s="85">
        <v>0.31325861959657858</v>
      </c>
      <c r="AG92" s="85">
        <v>0</v>
      </c>
      <c r="AH92" s="85">
        <v>5.4214275695328373</v>
      </c>
      <c r="AI92" s="85">
        <v>7.6524740802990721</v>
      </c>
      <c r="AJ92" s="85">
        <v>0</v>
      </c>
      <c r="AK92" s="85">
        <v>0.78866771211706566</v>
      </c>
      <c r="AL92" s="85">
        <v>0</v>
      </c>
      <c r="AM92" s="85">
        <v>0</v>
      </c>
      <c r="AN92" s="85">
        <v>0</v>
      </c>
      <c r="AO92" s="85">
        <v>0</v>
      </c>
      <c r="AP92" s="85">
        <v>0</v>
      </c>
      <c r="AQ92" s="85">
        <v>0</v>
      </c>
      <c r="AR92" s="85">
        <v>2.5594560851384442</v>
      </c>
      <c r="AS92" s="85">
        <v>1.3615924582862833</v>
      </c>
      <c r="AT92" s="85">
        <v>13.133283349792226</v>
      </c>
      <c r="AU92" s="85">
        <v>0</v>
      </c>
      <c r="AV92" s="85">
        <v>1.2487755535669982</v>
      </c>
      <c r="AW92" s="85">
        <v>4.454902350327675</v>
      </c>
      <c r="AX92" s="85">
        <v>0</v>
      </c>
      <c r="AY92" s="85">
        <v>0</v>
      </c>
      <c r="AZ92" s="85">
        <v>0</v>
      </c>
      <c r="BA92" s="85">
        <v>0</v>
      </c>
      <c r="BB92" s="85">
        <v>0.37508508135561497</v>
      </c>
      <c r="BC92" s="85">
        <v>0</v>
      </c>
      <c r="BD92" s="85">
        <v>0</v>
      </c>
      <c r="BE92" s="85">
        <v>0</v>
      </c>
      <c r="BF92" s="85">
        <v>7.7392020210838373E-4</v>
      </c>
      <c r="BG92" s="85">
        <v>1.3701974470264501E-2</v>
      </c>
      <c r="BH92" s="85">
        <v>0.10058198886378961</v>
      </c>
      <c r="BI92" s="85">
        <v>0</v>
      </c>
      <c r="BJ92" s="85">
        <v>0</v>
      </c>
      <c r="BK92" s="85">
        <v>6.1497022969899113</v>
      </c>
      <c r="BL92" s="85">
        <v>0.17955134963180711</v>
      </c>
      <c r="BM92" s="85">
        <v>2.9533562680395193</v>
      </c>
      <c r="BN92" s="85">
        <v>2.3177707804784271</v>
      </c>
      <c r="BO92" s="85">
        <v>7.4098605317495236</v>
      </c>
      <c r="BP92" s="85">
        <v>0</v>
      </c>
      <c r="BQ92" s="85">
        <v>0.48584660350182879</v>
      </c>
      <c r="BR92" s="85">
        <v>0.73740434002320321</v>
      </c>
      <c r="BS92" s="85">
        <v>8.6099055313983346</v>
      </c>
      <c r="BT92" s="85">
        <v>16.462842763051341</v>
      </c>
      <c r="BU92" s="85">
        <v>15.900443507594312</v>
      </c>
      <c r="BV92" s="85">
        <v>1.9438791609338181E-2</v>
      </c>
      <c r="BW92" s="85">
        <v>4.5124570818236114</v>
      </c>
      <c r="BX92" s="85">
        <v>0</v>
      </c>
      <c r="BY92" s="85">
        <v>23.975875020146873</v>
      </c>
      <c r="BZ92" s="85">
        <v>0.985982359975346</v>
      </c>
      <c r="CA92" s="85">
        <v>1.1610106752335191E-2</v>
      </c>
      <c r="CB92" s="85">
        <v>3.1107729166632851</v>
      </c>
      <c r="CC92" s="85">
        <v>0</v>
      </c>
      <c r="CD92" s="85">
        <v>0</v>
      </c>
      <c r="CE92" s="85">
        <v>0.29991930829931079</v>
      </c>
      <c r="CF92" s="85">
        <v>0.54617004153742132</v>
      </c>
      <c r="CG92" s="85">
        <v>112.75227719483235</v>
      </c>
      <c r="CH92" s="85">
        <v>10.566513449864511</v>
      </c>
      <c r="CI92" s="85">
        <v>16.319185644676661</v>
      </c>
      <c r="CJ92" s="85">
        <v>1.0718321772154438</v>
      </c>
      <c r="CK92" s="85">
        <v>4.0319969197090071</v>
      </c>
      <c r="CL92" s="85">
        <v>1.7718808613334831</v>
      </c>
      <c r="CM92" s="85">
        <v>0</v>
      </c>
      <c r="CN92" s="85">
        <v>0</v>
      </c>
      <c r="CO92" s="85">
        <v>9.9341607330390538</v>
      </c>
      <c r="CP92" s="85">
        <v>1.7324097132603498</v>
      </c>
      <c r="CQ92" s="85">
        <v>0.62955112456390427</v>
      </c>
      <c r="CR92" s="85">
        <v>0</v>
      </c>
      <c r="CS92" s="85">
        <v>10.31743355602697</v>
      </c>
      <c r="CT92" s="85">
        <v>3.9080825945750211</v>
      </c>
      <c r="CU92" s="85">
        <v>0</v>
      </c>
      <c r="CV92" s="85">
        <v>45.178153521589252</v>
      </c>
      <c r="CW92" s="85">
        <v>3.2307368774175562</v>
      </c>
      <c r="CX92" s="85">
        <v>5.2677209771532318</v>
      </c>
      <c r="CY92" s="85">
        <v>0.67908942813581208</v>
      </c>
      <c r="CZ92" s="85">
        <v>5.3559489842540504</v>
      </c>
      <c r="DA92" s="85">
        <v>4.2873756324050003</v>
      </c>
      <c r="DB92" s="85">
        <v>0</v>
      </c>
      <c r="DC92" s="85">
        <v>4.8412129126499366</v>
      </c>
      <c r="DD92" s="85">
        <v>560.93742985126323</v>
      </c>
      <c r="DE92" s="85">
        <v>0</v>
      </c>
      <c r="DF92" s="85">
        <v>7132.0870613889083</v>
      </c>
      <c r="DG92" s="85">
        <v>15542.876500626546</v>
      </c>
      <c r="DH92" s="85">
        <v>2222.8224289729865</v>
      </c>
      <c r="DI92" s="85">
        <v>0</v>
      </c>
      <c r="DJ92" s="85">
        <v>0</v>
      </c>
      <c r="DK92" s="85">
        <v>0</v>
      </c>
      <c r="DL92" s="85">
        <v>24897.785990988443</v>
      </c>
      <c r="DM92" s="85">
        <v>25458.723420839706</v>
      </c>
      <c r="DN92" s="85">
        <v>8151.7470863064782</v>
      </c>
      <c r="DO92" s="85">
        <v>33049.533077294924</v>
      </c>
      <c r="DP92" s="85">
        <v>33610.470507146187</v>
      </c>
      <c r="DQ92" s="85">
        <v>-9997.9741912988247</v>
      </c>
      <c r="DR92" s="85">
        <v>23051.558885996099</v>
      </c>
      <c r="DS92" s="85">
        <v>23612.496315847358</v>
      </c>
      <c r="DU92" s="90">
        <f t="shared" si="5"/>
        <v>0.39271309979018032</v>
      </c>
      <c r="DV92" s="90">
        <f t="shared" si="6"/>
        <v>0.60728690020981968</v>
      </c>
      <c r="DW92" s="90">
        <f t="shared" si="7"/>
        <v>2.2053261471764941E-2</v>
      </c>
      <c r="DX92" s="90">
        <f t="shared" si="8"/>
        <v>0.84350755064169103</v>
      </c>
    </row>
    <row r="93" spans="1:128" ht="12.75" customHeight="1" x14ac:dyDescent="0.2">
      <c r="A93" s="87" t="s">
        <v>261</v>
      </c>
      <c r="B93" s="87" t="s">
        <v>1966</v>
      </c>
      <c r="C93" s="85">
        <v>1.8853974840751819</v>
      </c>
      <c r="D93" s="85">
        <v>4.0953581293679342E-3</v>
      </c>
      <c r="E93" s="85">
        <v>0</v>
      </c>
      <c r="F93" s="85">
        <v>1.932592258428012</v>
      </c>
      <c r="G93" s="85">
        <v>0.4458754816703398</v>
      </c>
      <c r="H93" s="85">
        <v>0</v>
      </c>
      <c r="I93" s="85">
        <v>2.4996274087221799</v>
      </c>
      <c r="J93" s="85">
        <v>0</v>
      </c>
      <c r="K93" s="85">
        <v>63.222770410210252</v>
      </c>
      <c r="L93" s="85">
        <v>1.5697977953950333</v>
      </c>
      <c r="M93" s="85">
        <v>0</v>
      </c>
      <c r="N93" s="85">
        <v>0</v>
      </c>
      <c r="O93" s="85">
        <v>519.96478740663088</v>
      </c>
      <c r="P93" s="85">
        <v>4.6612721451275982</v>
      </c>
      <c r="Q93" s="85">
        <v>4.8483850144732221</v>
      </c>
      <c r="R93" s="85">
        <v>1.3020234336601095</v>
      </c>
      <c r="S93" s="85">
        <v>8.1993358251254076</v>
      </c>
      <c r="T93" s="85">
        <v>0.78223434200957953</v>
      </c>
      <c r="U93" s="85">
        <v>15.661567647812506</v>
      </c>
      <c r="V93" s="85">
        <v>0</v>
      </c>
      <c r="W93" s="85">
        <v>4257.3981106502588</v>
      </c>
      <c r="X93" s="85">
        <v>1890.7112233871371</v>
      </c>
      <c r="Y93" s="85">
        <v>11750.94016549365</v>
      </c>
      <c r="Z93" s="85">
        <v>2920.3691997671931</v>
      </c>
      <c r="AA93" s="85">
        <v>0</v>
      </c>
      <c r="AB93" s="85">
        <v>324.2412208435457</v>
      </c>
      <c r="AC93" s="85">
        <v>122.65392623599065</v>
      </c>
      <c r="AD93" s="85">
        <v>4.2806172706114385</v>
      </c>
      <c r="AE93" s="85">
        <v>162.35775723624425</v>
      </c>
      <c r="AF93" s="85">
        <v>115.4933176937723</v>
      </c>
      <c r="AG93" s="85">
        <v>0</v>
      </c>
      <c r="AH93" s="85">
        <v>836.86064690711896</v>
      </c>
      <c r="AI93" s="85">
        <v>197.38224109270524</v>
      </c>
      <c r="AJ93" s="85">
        <v>0</v>
      </c>
      <c r="AK93" s="85">
        <v>17.921005678904319</v>
      </c>
      <c r="AL93" s="85">
        <v>126.07214491630104</v>
      </c>
      <c r="AM93" s="85">
        <v>0</v>
      </c>
      <c r="AN93" s="85">
        <v>0</v>
      </c>
      <c r="AO93" s="85">
        <v>10.461700677580353</v>
      </c>
      <c r="AP93" s="85">
        <v>0</v>
      </c>
      <c r="AQ93" s="85">
        <v>0</v>
      </c>
      <c r="AR93" s="85">
        <v>26.210389678864196</v>
      </c>
      <c r="AS93" s="85">
        <v>17.5018988899009</v>
      </c>
      <c r="AT93" s="85">
        <v>458.41434474854987</v>
      </c>
      <c r="AU93" s="85">
        <v>0</v>
      </c>
      <c r="AV93" s="85">
        <v>55.740182662167854</v>
      </c>
      <c r="AW93" s="85">
        <v>212.22547467246108</v>
      </c>
      <c r="AX93" s="85">
        <v>0</v>
      </c>
      <c r="AY93" s="85">
        <v>0</v>
      </c>
      <c r="AZ93" s="85">
        <v>0</v>
      </c>
      <c r="BA93" s="85">
        <v>0</v>
      </c>
      <c r="BB93" s="85">
        <v>11.375080233606752</v>
      </c>
      <c r="BC93" s="85">
        <v>0</v>
      </c>
      <c r="BD93" s="85">
        <v>0</v>
      </c>
      <c r="BE93" s="85">
        <v>0</v>
      </c>
      <c r="BF93" s="85">
        <v>3.0308912100219906E-2</v>
      </c>
      <c r="BG93" s="85">
        <v>3.3889595052337644</v>
      </c>
      <c r="BH93" s="85">
        <v>25.757636190709487</v>
      </c>
      <c r="BI93" s="85">
        <v>11.057482703260822</v>
      </c>
      <c r="BJ93" s="85">
        <v>6.1118670607029996E-2</v>
      </c>
      <c r="BK93" s="85">
        <v>25.412669522800332</v>
      </c>
      <c r="BL93" s="85">
        <v>4.9621335318069688</v>
      </c>
      <c r="BM93" s="85">
        <v>41.444217422167291</v>
      </c>
      <c r="BN93" s="85">
        <v>27.149915923926738</v>
      </c>
      <c r="BO93" s="85">
        <v>41.19813405073139</v>
      </c>
      <c r="BP93" s="85">
        <v>0</v>
      </c>
      <c r="BQ93" s="85">
        <v>0</v>
      </c>
      <c r="BR93" s="85">
        <v>0</v>
      </c>
      <c r="BS93" s="85">
        <v>114.6514765342968</v>
      </c>
      <c r="BT93" s="85">
        <v>126.89908863119176</v>
      </c>
      <c r="BU93" s="85">
        <v>21.690727237973267</v>
      </c>
      <c r="BV93" s="85">
        <v>0</v>
      </c>
      <c r="BW93" s="85">
        <v>0</v>
      </c>
      <c r="BX93" s="85">
        <v>0</v>
      </c>
      <c r="BY93" s="85">
        <v>15.278789341275781</v>
      </c>
      <c r="BZ93" s="85">
        <v>11.916887414205657</v>
      </c>
      <c r="CA93" s="85">
        <v>0</v>
      </c>
      <c r="CB93" s="85">
        <v>62.369156491367498</v>
      </c>
      <c r="CC93" s="85">
        <v>0</v>
      </c>
      <c r="CD93" s="85">
        <v>0.27551899498186661</v>
      </c>
      <c r="CE93" s="85">
        <v>4.7747668015205678</v>
      </c>
      <c r="CF93" s="85">
        <v>1.9136190862710762</v>
      </c>
      <c r="CG93" s="85">
        <v>208.23591838424289</v>
      </c>
      <c r="CH93" s="85">
        <v>24.583959118864954</v>
      </c>
      <c r="CI93" s="85">
        <v>68.988120939401966</v>
      </c>
      <c r="CJ93" s="85">
        <v>2.882282171790552</v>
      </c>
      <c r="CK93" s="85">
        <v>25.531014214066808</v>
      </c>
      <c r="CL93" s="85">
        <v>4.5010047611508854</v>
      </c>
      <c r="CM93" s="85">
        <v>0</v>
      </c>
      <c r="CN93" s="85">
        <v>17.898556589083096</v>
      </c>
      <c r="CO93" s="85">
        <v>2.737678500296008</v>
      </c>
      <c r="CP93" s="85">
        <v>0.75580871391724724</v>
      </c>
      <c r="CQ93" s="85">
        <v>0.87122231412906881</v>
      </c>
      <c r="CR93" s="85">
        <v>0</v>
      </c>
      <c r="CS93" s="85">
        <v>8.9232555488956038</v>
      </c>
      <c r="CT93" s="85">
        <v>20.247775468645361</v>
      </c>
      <c r="CU93" s="85">
        <v>43.457115346135446</v>
      </c>
      <c r="CV93" s="85">
        <v>15.81823250407265</v>
      </c>
      <c r="CW93" s="85">
        <v>2.6377072908616768</v>
      </c>
      <c r="CX93" s="85">
        <v>0</v>
      </c>
      <c r="CY93" s="85">
        <v>0</v>
      </c>
      <c r="CZ93" s="85">
        <v>0</v>
      </c>
      <c r="DA93" s="85">
        <v>1.006681874620319</v>
      </c>
      <c r="DB93" s="85">
        <v>0</v>
      </c>
      <c r="DC93" s="85">
        <v>0.53030366661911776</v>
      </c>
      <c r="DD93" s="85">
        <v>25135.429655121257</v>
      </c>
      <c r="DE93" s="85">
        <v>0</v>
      </c>
      <c r="DF93" s="85">
        <v>94.585130023268846</v>
      </c>
      <c r="DG93" s="85">
        <v>823.98413817864991</v>
      </c>
      <c r="DH93" s="85">
        <v>158.47254177390548</v>
      </c>
      <c r="DI93" s="85">
        <v>0</v>
      </c>
      <c r="DJ93" s="85">
        <v>0</v>
      </c>
      <c r="DK93" s="85">
        <v>0</v>
      </c>
      <c r="DL93" s="85">
        <v>1077.0418099758242</v>
      </c>
      <c r="DM93" s="85">
        <v>26212.471465097082</v>
      </c>
      <c r="DN93" s="85">
        <v>768.16722490257007</v>
      </c>
      <c r="DO93" s="85">
        <v>1845.2090348783943</v>
      </c>
      <c r="DP93" s="85">
        <v>26980.638689999651</v>
      </c>
      <c r="DQ93" s="85">
        <v>-22882.70064393133</v>
      </c>
      <c r="DR93" s="85">
        <v>-21037.491609052937</v>
      </c>
      <c r="DS93" s="85">
        <v>4097.9380460683087</v>
      </c>
      <c r="DU93" s="90">
        <f t="shared" si="5"/>
        <v>0.87296997821821298</v>
      </c>
      <c r="DV93" s="90">
        <f t="shared" si="6"/>
        <v>0.12703002178178702</v>
      </c>
      <c r="DW93" s="90">
        <f t="shared" si="7"/>
        <v>2.9246847182174193E-4</v>
      </c>
      <c r="DX93" s="90">
        <f t="shared" si="8"/>
        <v>0.77569458655566281</v>
      </c>
    </row>
    <row r="94" spans="1:128" ht="12.75" customHeight="1" x14ac:dyDescent="0.2">
      <c r="A94" s="87" t="s">
        <v>262</v>
      </c>
      <c r="B94" s="87" t="s">
        <v>1967</v>
      </c>
      <c r="C94" s="85">
        <v>0</v>
      </c>
      <c r="D94" s="85">
        <v>0</v>
      </c>
      <c r="E94" s="85">
        <v>0.67702520718480075</v>
      </c>
      <c r="F94" s="85">
        <v>0</v>
      </c>
      <c r="G94" s="85">
        <v>0</v>
      </c>
      <c r="H94" s="85">
        <v>0</v>
      </c>
      <c r="I94" s="85">
        <v>0</v>
      </c>
      <c r="J94" s="85">
        <v>0</v>
      </c>
      <c r="K94" s="85">
        <v>0</v>
      </c>
      <c r="L94" s="85">
        <v>0</v>
      </c>
      <c r="M94" s="85">
        <v>0</v>
      </c>
      <c r="N94" s="85">
        <v>0</v>
      </c>
      <c r="O94" s="85">
        <v>0</v>
      </c>
      <c r="P94" s="85">
        <v>0</v>
      </c>
      <c r="Q94" s="85">
        <v>0</v>
      </c>
      <c r="R94" s="85">
        <v>0</v>
      </c>
      <c r="S94" s="85">
        <v>0</v>
      </c>
      <c r="T94" s="85">
        <v>0</v>
      </c>
      <c r="U94" s="85">
        <v>0</v>
      </c>
      <c r="V94" s="85">
        <v>0</v>
      </c>
      <c r="W94" s="85">
        <v>0</v>
      </c>
      <c r="X94" s="85">
        <v>0</v>
      </c>
      <c r="Y94" s="85">
        <v>0</v>
      </c>
      <c r="Z94" s="85">
        <v>0</v>
      </c>
      <c r="AA94" s="85">
        <v>0</v>
      </c>
      <c r="AB94" s="85">
        <v>0</v>
      </c>
      <c r="AC94" s="85">
        <v>0</v>
      </c>
      <c r="AD94" s="85">
        <v>0</v>
      </c>
      <c r="AE94" s="85">
        <v>0</v>
      </c>
      <c r="AF94" s="85">
        <v>0</v>
      </c>
      <c r="AG94" s="85">
        <v>0</v>
      </c>
      <c r="AH94" s="85">
        <v>0</v>
      </c>
      <c r="AI94" s="85">
        <v>0</v>
      </c>
      <c r="AJ94" s="85">
        <v>0</v>
      </c>
      <c r="AK94" s="85">
        <v>0</v>
      </c>
      <c r="AL94" s="85">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v>0</v>
      </c>
      <c r="BD94" s="85">
        <v>0</v>
      </c>
      <c r="BE94" s="85">
        <v>0</v>
      </c>
      <c r="BF94" s="85">
        <v>0</v>
      </c>
      <c r="BG94" s="85">
        <v>0</v>
      </c>
      <c r="BH94" s="85">
        <v>0</v>
      </c>
      <c r="BI94" s="85">
        <v>0</v>
      </c>
      <c r="BJ94" s="85">
        <v>0</v>
      </c>
      <c r="BK94" s="85">
        <v>0</v>
      </c>
      <c r="BL94" s="85">
        <v>0</v>
      </c>
      <c r="BM94" s="85">
        <v>0</v>
      </c>
      <c r="BN94" s="85">
        <v>0</v>
      </c>
      <c r="BO94" s="85">
        <v>0</v>
      </c>
      <c r="BP94" s="85">
        <v>0</v>
      </c>
      <c r="BQ94" s="85">
        <v>0.3843511565366281</v>
      </c>
      <c r="BR94" s="85">
        <v>0</v>
      </c>
      <c r="BS94" s="85">
        <v>0.26058568764768048</v>
      </c>
      <c r="BT94" s="85">
        <v>0.51822820537265224</v>
      </c>
      <c r="BU94" s="85">
        <v>2.6914491037594486</v>
      </c>
      <c r="BV94" s="85">
        <v>0</v>
      </c>
      <c r="BW94" s="85">
        <v>0</v>
      </c>
      <c r="BX94" s="85">
        <v>0</v>
      </c>
      <c r="BY94" s="85">
        <v>0</v>
      </c>
      <c r="BZ94" s="85">
        <v>0</v>
      </c>
      <c r="CA94" s="85">
        <v>0</v>
      </c>
      <c r="CB94" s="85">
        <v>5.3927516870171885</v>
      </c>
      <c r="CC94" s="85">
        <v>0</v>
      </c>
      <c r="CD94" s="85">
        <v>0</v>
      </c>
      <c r="CE94" s="85">
        <v>10.634914762305904</v>
      </c>
      <c r="CF94" s="85">
        <v>0.24721406035123791</v>
      </c>
      <c r="CG94" s="85">
        <v>6.8655932801133996</v>
      </c>
      <c r="CH94" s="85">
        <v>0.82154233802933585</v>
      </c>
      <c r="CI94" s="85">
        <v>0</v>
      </c>
      <c r="CJ94" s="85">
        <v>0</v>
      </c>
      <c r="CK94" s="85">
        <v>0</v>
      </c>
      <c r="CL94" s="85">
        <v>0.29414145384415463</v>
      </c>
      <c r="CM94" s="85">
        <v>3.3791739729001806</v>
      </c>
      <c r="CN94" s="85">
        <v>5.0438721145008594E-2</v>
      </c>
      <c r="CO94" s="85">
        <v>2222.4675854821485</v>
      </c>
      <c r="CP94" s="85">
        <v>7.07335253578192</v>
      </c>
      <c r="CQ94" s="85">
        <v>14.941931000189756</v>
      </c>
      <c r="CR94" s="85">
        <v>3.4649463668190807E-2</v>
      </c>
      <c r="CS94" s="85">
        <v>0</v>
      </c>
      <c r="CT94" s="85">
        <v>0</v>
      </c>
      <c r="CU94" s="85">
        <v>0</v>
      </c>
      <c r="CV94" s="85">
        <v>0.31914083688623601</v>
      </c>
      <c r="CW94" s="85">
        <v>0</v>
      </c>
      <c r="CX94" s="85">
        <v>0.47444861958284185</v>
      </c>
      <c r="CY94" s="85">
        <v>0</v>
      </c>
      <c r="CZ94" s="85">
        <v>0</v>
      </c>
      <c r="DA94" s="85">
        <v>0.12700304191935374</v>
      </c>
      <c r="DB94" s="85">
        <v>0</v>
      </c>
      <c r="DC94" s="85">
        <v>0</v>
      </c>
      <c r="DD94" s="85">
        <v>2277.6555206163848</v>
      </c>
      <c r="DE94" s="85">
        <v>1009.6969132013339</v>
      </c>
      <c r="DF94" s="85">
        <v>11816.013183695544</v>
      </c>
      <c r="DG94" s="85">
        <v>45769.65334355583</v>
      </c>
      <c r="DH94" s="85">
        <v>7.2613955379686521</v>
      </c>
      <c r="DI94" s="85">
        <v>0</v>
      </c>
      <c r="DJ94" s="85">
        <v>0</v>
      </c>
      <c r="DK94" s="85">
        <v>0</v>
      </c>
      <c r="DL94" s="85">
        <v>58602.624835990682</v>
      </c>
      <c r="DM94" s="85">
        <v>60880.280356607065</v>
      </c>
      <c r="DN94" s="85">
        <v>24489.142750020226</v>
      </c>
      <c r="DO94" s="85">
        <v>83091.767586010916</v>
      </c>
      <c r="DP94" s="85">
        <v>85369.423106627306</v>
      </c>
      <c r="DQ94" s="85">
        <v>-25181.367587575522</v>
      </c>
      <c r="DR94" s="85">
        <v>57910.399998435394</v>
      </c>
      <c r="DS94" s="85">
        <v>60188.05551905177</v>
      </c>
      <c r="DU94" s="90">
        <f t="shared" si="5"/>
        <v>0.41362108452975777</v>
      </c>
      <c r="DV94" s="90">
        <f t="shared" si="6"/>
        <v>0.58637891547024223</v>
      </c>
      <c r="DW94" s="90">
        <f t="shared" si="7"/>
        <v>3.6536518139910885E-2</v>
      </c>
      <c r="DX94" s="90">
        <f t="shared" si="8"/>
        <v>0.68543506667394516</v>
      </c>
    </row>
    <row r="95" spans="1:128" ht="12.75" customHeight="1" x14ac:dyDescent="0.2">
      <c r="A95" s="87" t="s">
        <v>264</v>
      </c>
      <c r="B95" s="87" t="s">
        <v>1968</v>
      </c>
      <c r="C95" s="85">
        <v>0</v>
      </c>
      <c r="D95" s="85">
        <v>0</v>
      </c>
      <c r="E95" s="85">
        <v>0</v>
      </c>
      <c r="F95" s="85">
        <v>0</v>
      </c>
      <c r="G95" s="85">
        <v>0</v>
      </c>
      <c r="H95" s="85">
        <v>0</v>
      </c>
      <c r="I95" s="85">
        <v>0</v>
      </c>
      <c r="J95" s="85">
        <v>0</v>
      </c>
      <c r="K95" s="85">
        <v>0</v>
      </c>
      <c r="L95" s="85">
        <v>0</v>
      </c>
      <c r="M95" s="85">
        <v>0</v>
      </c>
      <c r="N95" s="85">
        <v>0</v>
      </c>
      <c r="O95" s="85">
        <v>0</v>
      </c>
      <c r="P95" s="85">
        <v>0</v>
      </c>
      <c r="Q95" s="85">
        <v>0</v>
      </c>
      <c r="R95" s="85">
        <v>0</v>
      </c>
      <c r="S95" s="85">
        <v>0</v>
      </c>
      <c r="T95" s="85">
        <v>0</v>
      </c>
      <c r="U95" s="85">
        <v>0</v>
      </c>
      <c r="V95" s="85">
        <v>0</v>
      </c>
      <c r="W95" s="85">
        <v>0</v>
      </c>
      <c r="X95" s="85">
        <v>0</v>
      </c>
      <c r="Y95" s="85">
        <v>0</v>
      </c>
      <c r="Z95" s="85">
        <v>0</v>
      </c>
      <c r="AA95" s="85">
        <v>0</v>
      </c>
      <c r="AB95" s="85">
        <v>0</v>
      </c>
      <c r="AC95" s="85">
        <v>0</v>
      </c>
      <c r="AD95" s="85">
        <v>0</v>
      </c>
      <c r="AE95" s="85">
        <v>0</v>
      </c>
      <c r="AF95" s="85">
        <v>0</v>
      </c>
      <c r="AG95" s="85">
        <v>0</v>
      </c>
      <c r="AH95" s="85">
        <v>0</v>
      </c>
      <c r="AI95" s="85">
        <v>0</v>
      </c>
      <c r="AJ95" s="85">
        <v>0</v>
      </c>
      <c r="AK95" s="85">
        <v>0</v>
      </c>
      <c r="AL95" s="85">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v>0</v>
      </c>
      <c r="BD95" s="85">
        <v>0</v>
      </c>
      <c r="BE95" s="85">
        <v>0</v>
      </c>
      <c r="BF95" s="85">
        <v>0</v>
      </c>
      <c r="BG95" s="85">
        <v>0</v>
      </c>
      <c r="BH95" s="85">
        <v>0</v>
      </c>
      <c r="BI95" s="85">
        <v>0</v>
      </c>
      <c r="BJ95" s="85">
        <v>0</v>
      </c>
      <c r="BK95" s="85">
        <v>0</v>
      </c>
      <c r="BL95" s="85">
        <v>0</v>
      </c>
      <c r="BM95" s="85">
        <v>0</v>
      </c>
      <c r="BN95" s="85">
        <v>0</v>
      </c>
      <c r="BO95" s="85">
        <v>0</v>
      </c>
      <c r="BP95" s="85">
        <v>0</v>
      </c>
      <c r="BQ95" s="85">
        <v>0</v>
      </c>
      <c r="BR95" s="85">
        <v>0</v>
      </c>
      <c r="BS95" s="85">
        <v>0</v>
      </c>
      <c r="BT95" s="85">
        <v>0</v>
      </c>
      <c r="BU95" s="85">
        <v>0</v>
      </c>
      <c r="BV95" s="85">
        <v>0</v>
      </c>
      <c r="BW95" s="85">
        <v>0</v>
      </c>
      <c r="BX95" s="85">
        <v>0</v>
      </c>
      <c r="BY95" s="85">
        <v>0</v>
      </c>
      <c r="BZ95" s="85">
        <v>0</v>
      </c>
      <c r="CA95" s="85">
        <v>0</v>
      </c>
      <c r="CB95" s="85">
        <v>0</v>
      </c>
      <c r="CC95" s="85">
        <v>0</v>
      </c>
      <c r="CD95" s="85">
        <v>0</v>
      </c>
      <c r="CE95" s="85">
        <v>0</v>
      </c>
      <c r="CF95" s="85">
        <v>0</v>
      </c>
      <c r="CG95" s="85">
        <v>0</v>
      </c>
      <c r="CH95" s="85">
        <v>0</v>
      </c>
      <c r="CI95" s="85">
        <v>0</v>
      </c>
      <c r="CJ95" s="85">
        <v>0</v>
      </c>
      <c r="CK95" s="85">
        <v>0</v>
      </c>
      <c r="CL95" s="85">
        <v>0</v>
      </c>
      <c r="CM95" s="85">
        <v>0</v>
      </c>
      <c r="CN95" s="85">
        <v>0</v>
      </c>
      <c r="CO95" s="85">
        <v>0</v>
      </c>
      <c r="CP95" s="85">
        <v>0</v>
      </c>
      <c r="CQ95" s="85">
        <v>0</v>
      </c>
      <c r="CR95" s="85">
        <v>0</v>
      </c>
      <c r="CS95" s="85">
        <v>0</v>
      </c>
      <c r="CT95" s="85">
        <v>0</v>
      </c>
      <c r="CU95" s="85">
        <v>0</v>
      </c>
      <c r="CV95" s="85">
        <v>0</v>
      </c>
      <c r="CW95" s="85">
        <v>0</v>
      </c>
      <c r="CX95" s="85">
        <v>0</v>
      </c>
      <c r="CY95" s="85">
        <v>0</v>
      </c>
      <c r="CZ95" s="85">
        <v>0</v>
      </c>
      <c r="DA95" s="85">
        <v>0</v>
      </c>
      <c r="DB95" s="85">
        <v>0</v>
      </c>
      <c r="DC95" s="85">
        <v>0</v>
      </c>
      <c r="DD95" s="85">
        <v>0</v>
      </c>
      <c r="DE95" s="85">
        <v>8.8542503032835942</v>
      </c>
      <c r="DF95" s="85">
        <v>5346.0382787917133</v>
      </c>
      <c r="DG95" s="85">
        <v>2966.2197332883643</v>
      </c>
      <c r="DH95" s="85">
        <v>166.24502337378576</v>
      </c>
      <c r="DI95" s="85">
        <v>0</v>
      </c>
      <c r="DJ95" s="85">
        <v>0</v>
      </c>
      <c r="DK95" s="85">
        <v>0</v>
      </c>
      <c r="DL95" s="85">
        <v>8487.3572857571471</v>
      </c>
      <c r="DM95" s="85">
        <v>8487.3572857571471</v>
      </c>
      <c r="DN95" s="85">
        <v>0</v>
      </c>
      <c r="DO95" s="85">
        <v>8487.3572857571471</v>
      </c>
      <c r="DP95" s="85">
        <v>8487.3572857571471</v>
      </c>
      <c r="DQ95" s="85">
        <v>0</v>
      </c>
      <c r="DR95" s="85">
        <v>8487.3572857571471</v>
      </c>
      <c r="DS95" s="85">
        <v>8487.3572857571471</v>
      </c>
      <c r="DU95" s="90">
        <f t="shared" si="5"/>
        <v>0</v>
      </c>
      <c r="DV95" s="90">
        <f t="shared" si="6"/>
        <v>1</v>
      </c>
      <c r="DW95" s="90">
        <f t="shared" si="7"/>
        <v>1.6530586206458673E-2</v>
      </c>
      <c r="DX95" s="90">
        <f t="shared" si="8"/>
        <v>0.84658096691087426</v>
      </c>
    </row>
    <row r="96" spans="1:128" ht="12.75" customHeight="1" x14ac:dyDescent="0.2">
      <c r="A96" s="87" t="s">
        <v>266</v>
      </c>
      <c r="B96" s="87" t="s">
        <v>1969</v>
      </c>
      <c r="C96" s="85">
        <v>0</v>
      </c>
      <c r="D96" s="85">
        <v>0</v>
      </c>
      <c r="E96" s="85">
        <v>0</v>
      </c>
      <c r="F96" s="85">
        <v>0</v>
      </c>
      <c r="G96" s="85">
        <v>0</v>
      </c>
      <c r="H96" s="85">
        <v>0</v>
      </c>
      <c r="I96" s="85">
        <v>0</v>
      </c>
      <c r="J96" s="85">
        <v>0</v>
      </c>
      <c r="K96" s="85">
        <v>0</v>
      </c>
      <c r="L96" s="85">
        <v>0</v>
      </c>
      <c r="M96" s="85">
        <v>0</v>
      </c>
      <c r="N96" s="85">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5">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v>0</v>
      </c>
      <c r="BD96" s="85">
        <v>0</v>
      </c>
      <c r="BE96" s="85">
        <v>0</v>
      </c>
      <c r="BF96" s="85">
        <v>0</v>
      </c>
      <c r="BG96" s="85">
        <v>0</v>
      </c>
      <c r="BH96" s="85">
        <v>0</v>
      </c>
      <c r="BI96" s="85">
        <v>0</v>
      </c>
      <c r="BJ96" s="85">
        <v>0</v>
      </c>
      <c r="BK96" s="85">
        <v>0</v>
      </c>
      <c r="BL96" s="85">
        <v>0</v>
      </c>
      <c r="BM96" s="85">
        <v>0</v>
      </c>
      <c r="BN96" s="85">
        <v>0</v>
      </c>
      <c r="BO96" s="85">
        <v>0</v>
      </c>
      <c r="BP96" s="85">
        <v>0</v>
      </c>
      <c r="BQ96" s="85">
        <v>0</v>
      </c>
      <c r="BR96" s="85">
        <v>0</v>
      </c>
      <c r="BS96" s="85">
        <v>0</v>
      </c>
      <c r="BT96" s="85">
        <v>0</v>
      </c>
      <c r="BU96" s="85">
        <v>0</v>
      </c>
      <c r="BV96" s="85">
        <v>0</v>
      </c>
      <c r="BW96" s="85">
        <v>0</v>
      </c>
      <c r="BX96" s="85">
        <v>0</v>
      </c>
      <c r="BY96" s="85">
        <v>0</v>
      </c>
      <c r="BZ96" s="85">
        <v>0</v>
      </c>
      <c r="CA96" s="85">
        <v>0</v>
      </c>
      <c r="CB96" s="85">
        <v>0</v>
      </c>
      <c r="CC96" s="85">
        <v>0</v>
      </c>
      <c r="CD96" s="85">
        <v>0</v>
      </c>
      <c r="CE96" s="85">
        <v>0</v>
      </c>
      <c r="CF96" s="85">
        <v>0</v>
      </c>
      <c r="CG96" s="85">
        <v>0</v>
      </c>
      <c r="CH96" s="85">
        <v>0</v>
      </c>
      <c r="CI96" s="85">
        <v>0</v>
      </c>
      <c r="CJ96" s="85">
        <v>0</v>
      </c>
      <c r="CK96" s="85">
        <v>0</v>
      </c>
      <c r="CL96" s="85">
        <v>0</v>
      </c>
      <c r="CM96" s="85">
        <v>0</v>
      </c>
      <c r="CN96" s="85">
        <v>0</v>
      </c>
      <c r="CO96" s="85">
        <v>0</v>
      </c>
      <c r="CP96" s="85">
        <v>0</v>
      </c>
      <c r="CQ96" s="85">
        <v>0</v>
      </c>
      <c r="CR96" s="85">
        <v>0</v>
      </c>
      <c r="CS96" s="85">
        <v>0</v>
      </c>
      <c r="CT96" s="85">
        <v>0</v>
      </c>
      <c r="CU96" s="85">
        <v>0</v>
      </c>
      <c r="CV96" s="85">
        <v>0</v>
      </c>
      <c r="CW96" s="85">
        <v>0</v>
      </c>
      <c r="CX96" s="85">
        <v>0</v>
      </c>
      <c r="CY96" s="85">
        <v>0</v>
      </c>
      <c r="CZ96" s="85">
        <v>0</v>
      </c>
      <c r="DA96" s="85">
        <v>0</v>
      </c>
      <c r="DB96" s="85">
        <v>0</v>
      </c>
      <c r="DC96" s="85">
        <v>0</v>
      </c>
      <c r="DD96" s="85">
        <v>0</v>
      </c>
      <c r="DE96" s="85">
        <v>0</v>
      </c>
      <c r="DF96" s="85">
        <v>632.81320645451763</v>
      </c>
      <c r="DG96" s="85">
        <v>7728.1628711692474</v>
      </c>
      <c r="DH96" s="85">
        <v>0</v>
      </c>
      <c r="DI96" s="85">
        <v>0</v>
      </c>
      <c r="DJ96" s="85">
        <v>0</v>
      </c>
      <c r="DK96" s="85">
        <v>0</v>
      </c>
      <c r="DL96" s="85">
        <v>8360.9760776237654</v>
      </c>
      <c r="DM96" s="85">
        <v>8360.9760776237654</v>
      </c>
      <c r="DN96" s="85">
        <v>0</v>
      </c>
      <c r="DO96" s="85">
        <v>8360.9760776237654</v>
      </c>
      <c r="DP96" s="85">
        <v>8360.9760776237654</v>
      </c>
      <c r="DQ96" s="85">
        <v>0</v>
      </c>
      <c r="DR96" s="85">
        <v>8360.9760776237654</v>
      </c>
      <c r="DS96" s="85">
        <v>8360.9760776237654</v>
      </c>
      <c r="DU96" s="90">
        <f t="shared" si="5"/>
        <v>0</v>
      </c>
      <c r="DV96" s="90">
        <f t="shared" si="6"/>
        <v>1</v>
      </c>
      <c r="DW96" s="90">
        <f t="shared" si="7"/>
        <v>1.9567337000524114E-3</v>
      </c>
      <c r="DX96" s="90">
        <f t="shared" si="8"/>
        <v>0.79412138368979746</v>
      </c>
    </row>
    <row r="97" spans="1:128" ht="12.75" customHeight="1" x14ac:dyDescent="0.2">
      <c r="A97" s="87" t="s">
        <v>267</v>
      </c>
      <c r="B97" s="87" t="s">
        <v>1970</v>
      </c>
      <c r="C97" s="85">
        <v>0</v>
      </c>
      <c r="D97" s="85">
        <v>0</v>
      </c>
      <c r="E97" s="85">
        <v>0</v>
      </c>
      <c r="F97" s="85">
        <v>4.379166323588126E-2</v>
      </c>
      <c r="G97" s="85">
        <v>0.5874652672351437</v>
      </c>
      <c r="H97" s="85">
        <v>0</v>
      </c>
      <c r="I97" s="85">
        <v>1.1245640229424827</v>
      </c>
      <c r="J97" s="85">
        <v>0</v>
      </c>
      <c r="K97" s="85">
        <v>6.1530982477698695</v>
      </c>
      <c r="L97" s="85">
        <v>8.3748127871888303E-2</v>
      </c>
      <c r="M97" s="85">
        <v>0</v>
      </c>
      <c r="N97" s="85">
        <v>0</v>
      </c>
      <c r="O97" s="85">
        <v>8.2489435916495992</v>
      </c>
      <c r="P97" s="85">
        <v>0.22862726173601755</v>
      </c>
      <c r="Q97" s="85">
        <v>0.78909423833985437</v>
      </c>
      <c r="R97" s="85">
        <v>0.33173682722016412</v>
      </c>
      <c r="S97" s="85">
        <v>0.14470464661001656</v>
      </c>
      <c r="T97" s="85">
        <v>4.028869769935129E-2</v>
      </c>
      <c r="U97" s="85">
        <v>0.92878029595445577</v>
      </c>
      <c r="V97" s="85">
        <v>0</v>
      </c>
      <c r="W97" s="85">
        <v>218.0891554249711</v>
      </c>
      <c r="X97" s="85">
        <v>72.257549262018472</v>
      </c>
      <c r="Y97" s="85">
        <v>83.384570508435317</v>
      </c>
      <c r="Z97" s="85">
        <v>16.284283618975447</v>
      </c>
      <c r="AA97" s="85">
        <v>0</v>
      </c>
      <c r="AB97" s="85">
        <v>2.4999085539328063</v>
      </c>
      <c r="AC97" s="85">
        <v>1.0777718709145678</v>
      </c>
      <c r="AD97" s="85">
        <v>0.46593247071986749</v>
      </c>
      <c r="AE97" s="85">
        <v>1.546202654441049</v>
      </c>
      <c r="AF97" s="85">
        <v>2.2225202900805217</v>
      </c>
      <c r="AG97" s="85">
        <v>0</v>
      </c>
      <c r="AH97" s="85">
        <v>16.481213711445459</v>
      </c>
      <c r="AI97" s="85">
        <v>11.482791422091575</v>
      </c>
      <c r="AJ97" s="85">
        <v>0</v>
      </c>
      <c r="AK97" s="85">
        <v>0.21420865667893141</v>
      </c>
      <c r="AL97" s="85">
        <v>3.9199580810790926</v>
      </c>
      <c r="AM97" s="85">
        <v>0</v>
      </c>
      <c r="AN97" s="85">
        <v>0</v>
      </c>
      <c r="AO97" s="85">
        <v>1.5710036882078993</v>
      </c>
      <c r="AP97" s="85">
        <v>0</v>
      </c>
      <c r="AQ97" s="85">
        <v>0</v>
      </c>
      <c r="AR97" s="85">
        <v>0.99044082854913185</v>
      </c>
      <c r="AS97" s="85">
        <v>0.83760371062650363</v>
      </c>
      <c r="AT97" s="85">
        <v>14.502163078854348</v>
      </c>
      <c r="AU97" s="85">
        <v>0</v>
      </c>
      <c r="AV97" s="85">
        <v>0.25777904606219737</v>
      </c>
      <c r="AW97" s="85">
        <v>1.0079225612043465</v>
      </c>
      <c r="AX97" s="85">
        <v>0</v>
      </c>
      <c r="AY97" s="85">
        <v>0</v>
      </c>
      <c r="AZ97" s="85">
        <v>0</v>
      </c>
      <c r="BA97" s="85">
        <v>0</v>
      </c>
      <c r="BB97" s="85">
        <v>6.0303993840014739E-2</v>
      </c>
      <c r="BC97" s="85">
        <v>0</v>
      </c>
      <c r="BD97" s="85">
        <v>0</v>
      </c>
      <c r="BE97" s="85">
        <v>0</v>
      </c>
      <c r="BF97" s="85">
        <v>1.3161779981705052E-3</v>
      </c>
      <c r="BG97" s="85">
        <v>4.0251635180850641E-2</v>
      </c>
      <c r="BH97" s="85">
        <v>0.11069002387580958</v>
      </c>
      <c r="BI97" s="85">
        <v>0.13429104416868318</v>
      </c>
      <c r="BJ97" s="85">
        <v>8.4111079206401748E-2</v>
      </c>
      <c r="BK97" s="85">
        <v>5.8058945507550268</v>
      </c>
      <c r="BL97" s="85">
        <v>7.5682010037464744</v>
      </c>
      <c r="BM97" s="85">
        <v>8.9199975886571909</v>
      </c>
      <c r="BN97" s="85">
        <v>6.566267119904766</v>
      </c>
      <c r="BO97" s="85">
        <v>4.1490205169385632</v>
      </c>
      <c r="BP97" s="85">
        <v>0</v>
      </c>
      <c r="BQ97" s="85">
        <v>17.140558878287639</v>
      </c>
      <c r="BR97" s="85">
        <v>3.6614992974343874</v>
      </c>
      <c r="BS97" s="85">
        <v>6.4359249029021148</v>
      </c>
      <c r="BT97" s="85">
        <v>18.298374144787875</v>
      </c>
      <c r="BU97" s="85">
        <v>64.376316994157122</v>
      </c>
      <c r="BV97" s="85">
        <v>0.8140841473633571</v>
      </c>
      <c r="BW97" s="85">
        <v>6.5637656567439082</v>
      </c>
      <c r="BX97" s="85">
        <v>0</v>
      </c>
      <c r="BY97" s="85">
        <v>0.88499499259296999</v>
      </c>
      <c r="BZ97" s="85">
        <v>6.7335902583999401</v>
      </c>
      <c r="CA97" s="85">
        <v>0</v>
      </c>
      <c r="CB97" s="85">
        <v>21.901948924157459</v>
      </c>
      <c r="CC97" s="85">
        <v>0</v>
      </c>
      <c r="CD97" s="85">
        <v>0.10265662137929531</v>
      </c>
      <c r="CE97" s="85">
        <v>3.4234917061143744</v>
      </c>
      <c r="CF97" s="85">
        <v>2.1516149518929724</v>
      </c>
      <c r="CG97" s="85">
        <v>3.3758037507142213</v>
      </c>
      <c r="CH97" s="85">
        <v>12.397135712734441</v>
      </c>
      <c r="CI97" s="85">
        <v>2.1905269841936628</v>
      </c>
      <c r="CJ97" s="85">
        <v>0</v>
      </c>
      <c r="CK97" s="85">
        <v>5.337849993889213</v>
      </c>
      <c r="CL97" s="85">
        <v>3.8906494168222887E-2</v>
      </c>
      <c r="CM97" s="85">
        <v>3.4584092687060242</v>
      </c>
      <c r="CN97" s="85">
        <v>8.6277678112878746</v>
      </c>
      <c r="CO97" s="85">
        <v>35.942640077023484</v>
      </c>
      <c r="CP97" s="85">
        <v>0.10800487977540552</v>
      </c>
      <c r="CQ97" s="85">
        <v>2.4052044530221477</v>
      </c>
      <c r="CR97" s="85">
        <v>0</v>
      </c>
      <c r="CS97" s="85">
        <v>5.9506131748632818</v>
      </c>
      <c r="CT97" s="85">
        <v>8.9419880941140963</v>
      </c>
      <c r="CU97" s="85">
        <v>24.708138188236479</v>
      </c>
      <c r="CV97" s="85">
        <v>42.696314555341125</v>
      </c>
      <c r="CW97" s="85">
        <v>71.106789086048366</v>
      </c>
      <c r="CX97" s="85">
        <v>13.985728885921443</v>
      </c>
      <c r="CY97" s="85">
        <v>1.4452210948372952</v>
      </c>
      <c r="CZ97" s="85">
        <v>2.4159425501891727</v>
      </c>
      <c r="DA97" s="85">
        <v>8.6663804837383545</v>
      </c>
      <c r="DB97" s="85">
        <v>0</v>
      </c>
      <c r="DC97" s="85">
        <v>14.697856176475154</v>
      </c>
      <c r="DD97" s="85">
        <v>922.22421025331812</v>
      </c>
      <c r="DE97" s="85">
        <v>0</v>
      </c>
      <c r="DF97" s="85">
        <v>3813.7845424819116</v>
      </c>
      <c r="DG97" s="85">
        <v>0</v>
      </c>
      <c r="DH97" s="85">
        <v>0</v>
      </c>
      <c r="DI97" s="85">
        <v>0</v>
      </c>
      <c r="DJ97" s="85">
        <v>0</v>
      </c>
      <c r="DK97" s="85">
        <v>0</v>
      </c>
      <c r="DL97" s="85">
        <v>3813.7845424819116</v>
      </c>
      <c r="DM97" s="85">
        <v>4736.0087527352298</v>
      </c>
      <c r="DN97" s="85">
        <v>0</v>
      </c>
      <c r="DO97" s="85">
        <v>3813.7845424819116</v>
      </c>
      <c r="DP97" s="85">
        <v>4736.0087527352298</v>
      </c>
      <c r="DQ97" s="85">
        <v>0</v>
      </c>
      <c r="DR97" s="85">
        <v>3813.7845424819116</v>
      </c>
      <c r="DS97" s="85">
        <v>4736.0087527352298</v>
      </c>
      <c r="DU97" s="90">
        <f t="shared" si="5"/>
        <v>0</v>
      </c>
      <c r="DV97" s="90">
        <f t="shared" si="6"/>
        <v>1</v>
      </c>
      <c r="DW97" s="90">
        <f t="shared" si="7"/>
        <v>1.1792675410211563E-2</v>
      </c>
      <c r="DX97" s="90">
        <f t="shared" si="8"/>
        <v>0.79068448849923145</v>
      </c>
    </row>
    <row r="98" spans="1:128" ht="12.75" customHeight="1" x14ac:dyDescent="0.2">
      <c r="A98" s="87" t="s">
        <v>269</v>
      </c>
      <c r="B98" s="87" t="s">
        <v>1971</v>
      </c>
      <c r="C98" s="85">
        <v>0.87030491221610229</v>
      </c>
      <c r="D98" s="85">
        <v>0</v>
      </c>
      <c r="E98" s="85">
        <v>0.59611328621834847</v>
      </c>
      <c r="F98" s="85">
        <v>0</v>
      </c>
      <c r="G98" s="85">
        <v>0.19667812420390479</v>
      </c>
      <c r="H98" s="85">
        <v>0</v>
      </c>
      <c r="I98" s="85">
        <v>2.0975823575214232</v>
      </c>
      <c r="J98" s="85">
        <v>0</v>
      </c>
      <c r="K98" s="85">
        <v>88.389715867328007</v>
      </c>
      <c r="L98" s="85">
        <v>6.9450320886088788</v>
      </c>
      <c r="M98" s="85">
        <v>0</v>
      </c>
      <c r="N98" s="85">
        <v>0</v>
      </c>
      <c r="O98" s="85">
        <v>14.235704092638752</v>
      </c>
      <c r="P98" s="85">
        <v>0.55328823014555051</v>
      </c>
      <c r="Q98" s="85">
        <v>1.3175330609425939</v>
      </c>
      <c r="R98" s="85">
        <v>0.9876633389135151</v>
      </c>
      <c r="S98" s="85">
        <v>3.4621508588578935</v>
      </c>
      <c r="T98" s="85">
        <v>0.5313483131326534</v>
      </c>
      <c r="U98" s="85">
        <v>1.9463435266052573</v>
      </c>
      <c r="V98" s="85">
        <v>0</v>
      </c>
      <c r="W98" s="85">
        <v>203.26608703693591</v>
      </c>
      <c r="X98" s="85">
        <v>36.086124406840206</v>
      </c>
      <c r="Y98" s="85">
        <v>167.25986219315095</v>
      </c>
      <c r="Z98" s="85">
        <v>30.673969059182006</v>
      </c>
      <c r="AA98" s="85">
        <v>0</v>
      </c>
      <c r="AB98" s="85">
        <v>16.38119021773203</v>
      </c>
      <c r="AC98" s="85">
        <v>2.1572892299137503</v>
      </c>
      <c r="AD98" s="85">
        <v>0.10333297736431241</v>
      </c>
      <c r="AE98" s="85">
        <v>24.972325966653873</v>
      </c>
      <c r="AF98" s="85">
        <v>18.872265497690893</v>
      </c>
      <c r="AG98" s="85">
        <v>0</v>
      </c>
      <c r="AH98" s="85">
        <v>38.488360698475454</v>
      </c>
      <c r="AI98" s="85">
        <v>11.49099631855573</v>
      </c>
      <c r="AJ98" s="85">
        <v>0</v>
      </c>
      <c r="AK98" s="85">
        <v>1.1316124997551273</v>
      </c>
      <c r="AL98" s="85">
        <v>7.3198545820033134</v>
      </c>
      <c r="AM98" s="85">
        <v>0</v>
      </c>
      <c r="AN98" s="85">
        <v>0</v>
      </c>
      <c r="AO98" s="85">
        <v>3.1564933637987256</v>
      </c>
      <c r="AP98" s="85">
        <v>0</v>
      </c>
      <c r="AQ98" s="85">
        <v>0</v>
      </c>
      <c r="AR98" s="85">
        <v>2.992826870004202</v>
      </c>
      <c r="AS98" s="85">
        <v>2.7020235271103523</v>
      </c>
      <c r="AT98" s="85">
        <v>35.316714660823926</v>
      </c>
      <c r="AU98" s="85">
        <v>0</v>
      </c>
      <c r="AV98" s="85">
        <v>2.9537496662984521</v>
      </c>
      <c r="AW98" s="85">
        <v>13.223469247657881</v>
      </c>
      <c r="AX98" s="85">
        <v>0</v>
      </c>
      <c r="AY98" s="85">
        <v>0</v>
      </c>
      <c r="AZ98" s="85">
        <v>0</v>
      </c>
      <c r="BA98" s="85">
        <v>0</v>
      </c>
      <c r="BB98" s="85">
        <v>0.47673618552936459</v>
      </c>
      <c r="BC98" s="85">
        <v>0</v>
      </c>
      <c r="BD98" s="85">
        <v>0</v>
      </c>
      <c r="BE98" s="85">
        <v>0</v>
      </c>
      <c r="BF98" s="85">
        <v>1.6199716319184754E-3</v>
      </c>
      <c r="BG98" s="85">
        <v>0.57814268366215493</v>
      </c>
      <c r="BH98" s="85">
        <v>1.1265506398403333</v>
      </c>
      <c r="BI98" s="85">
        <v>1.1422554438574122</v>
      </c>
      <c r="BJ98" s="85">
        <v>1.9319238711350402E-5</v>
      </c>
      <c r="BK98" s="85">
        <v>46.306861315684039</v>
      </c>
      <c r="BL98" s="85">
        <v>4.4840498189696874</v>
      </c>
      <c r="BM98" s="85">
        <v>10.745458950593109</v>
      </c>
      <c r="BN98" s="85">
        <v>7.8891526797456253</v>
      </c>
      <c r="BO98" s="85">
        <v>20.238818728192033</v>
      </c>
      <c r="BP98" s="85">
        <v>0</v>
      </c>
      <c r="BQ98" s="85">
        <v>15.704453342316855</v>
      </c>
      <c r="BR98" s="85">
        <v>2.4934454902427947</v>
      </c>
      <c r="BS98" s="85">
        <v>113.464276544296</v>
      </c>
      <c r="BT98" s="85">
        <v>577.52565520370456</v>
      </c>
      <c r="BU98" s="85">
        <v>1270.8447060598041</v>
      </c>
      <c r="BV98" s="85">
        <v>73.73020516175221</v>
      </c>
      <c r="BW98" s="85">
        <v>129.19932184386786</v>
      </c>
      <c r="BX98" s="85">
        <v>0</v>
      </c>
      <c r="BY98" s="85">
        <v>17.681021401141642</v>
      </c>
      <c r="BZ98" s="85">
        <v>23.000760452647643</v>
      </c>
      <c r="CA98" s="85">
        <v>0</v>
      </c>
      <c r="CB98" s="85">
        <v>67.932450859077662</v>
      </c>
      <c r="CC98" s="85">
        <v>0</v>
      </c>
      <c r="CD98" s="85">
        <v>0.4539076000389079</v>
      </c>
      <c r="CE98" s="85">
        <v>0.52644016426447515</v>
      </c>
      <c r="CF98" s="85">
        <v>19.76641461159166</v>
      </c>
      <c r="CG98" s="85">
        <v>198.97082439193395</v>
      </c>
      <c r="CH98" s="85">
        <v>68.46813817917635</v>
      </c>
      <c r="CI98" s="85">
        <v>60.037326914431809</v>
      </c>
      <c r="CJ98" s="85">
        <v>2.5484124274138966</v>
      </c>
      <c r="CK98" s="85">
        <v>105.85462449911321</v>
      </c>
      <c r="CL98" s="85">
        <v>51.114090221497221</v>
      </c>
      <c r="CM98" s="85">
        <v>62.898802653982806</v>
      </c>
      <c r="CN98" s="85">
        <v>8.0307540560465807</v>
      </c>
      <c r="CO98" s="85">
        <v>88.437045010004198</v>
      </c>
      <c r="CP98" s="85">
        <v>9.1609285491426551</v>
      </c>
      <c r="CQ98" s="85">
        <v>10.319909518474502</v>
      </c>
      <c r="CR98" s="85">
        <v>22.346450925549895</v>
      </c>
      <c r="CS98" s="85">
        <v>2.8294963961733695</v>
      </c>
      <c r="CT98" s="85">
        <v>47.056017437691956</v>
      </c>
      <c r="CU98" s="85">
        <v>56.29158142150321</v>
      </c>
      <c r="CV98" s="85">
        <v>407.13535604591118</v>
      </c>
      <c r="CW98" s="85">
        <v>107.61323365900928</v>
      </c>
      <c r="CX98" s="85">
        <v>187.13810437667445</v>
      </c>
      <c r="CY98" s="85">
        <v>5.0029821132350119</v>
      </c>
      <c r="CZ98" s="85">
        <v>37.636721498555488</v>
      </c>
      <c r="DA98" s="85">
        <v>55.287905007100065</v>
      </c>
      <c r="DB98" s="85">
        <v>0</v>
      </c>
      <c r="DC98" s="85">
        <v>14.164453867822161</v>
      </c>
      <c r="DD98" s="85">
        <v>4754.3338897194135</v>
      </c>
      <c r="DE98" s="85">
        <v>0</v>
      </c>
      <c r="DF98" s="85">
        <v>4.1614766696011776</v>
      </c>
      <c r="DG98" s="85">
        <v>0</v>
      </c>
      <c r="DH98" s="85">
        <v>0</v>
      </c>
      <c r="DI98" s="85">
        <v>0</v>
      </c>
      <c r="DJ98" s="85">
        <v>0</v>
      </c>
      <c r="DK98" s="85">
        <v>0</v>
      </c>
      <c r="DL98" s="85">
        <v>4.1614766696011776</v>
      </c>
      <c r="DM98" s="85">
        <v>4758.4953663890146</v>
      </c>
      <c r="DN98" s="85">
        <v>4144.7255757445255</v>
      </c>
      <c r="DO98" s="85">
        <v>4148.8870524141266</v>
      </c>
      <c r="DP98" s="85">
        <v>8903.2209421335392</v>
      </c>
      <c r="DQ98" s="85">
        <v>-2930.2188129639162</v>
      </c>
      <c r="DR98" s="85">
        <v>1218.6682394502104</v>
      </c>
      <c r="DS98" s="85">
        <v>5973.0021291696239</v>
      </c>
      <c r="DU98" s="90">
        <f t="shared" si="5"/>
        <v>0.61578683750773799</v>
      </c>
      <c r="DV98" s="90">
        <f t="shared" si="6"/>
        <v>0.38421316249226201</v>
      </c>
      <c r="DW98" s="90">
        <f t="shared" si="7"/>
        <v>1.2867780821157301E-5</v>
      </c>
      <c r="DX98" s="90">
        <f t="shared" si="8"/>
        <v>0.44555994128111343</v>
      </c>
    </row>
    <row r="99" spans="1:128" ht="12.75" customHeight="1" x14ac:dyDescent="0.2">
      <c r="A99" s="87" t="s">
        <v>270</v>
      </c>
      <c r="B99" s="87" t="s">
        <v>1972</v>
      </c>
      <c r="C99" s="85">
        <v>8.7367591283399939</v>
      </c>
      <c r="D99" s="85">
        <v>1.3633724010578427</v>
      </c>
      <c r="E99" s="85">
        <v>3.0516992705157748</v>
      </c>
      <c r="F99" s="85">
        <v>23.453499605173729</v>
      </c>
      <c r="G99" s="85">
        <v>6.9616748588071681E-2</v>
      </c>
      <c r="H99" s="85">
        <v>0</v>
      </c>
      <c r="I99" s="85">
        <v>3.5239463744173642</v>
      </c>
      <c r="J99" s="85">
        <v>0</v>
      </c>
      <c r="K99" s="85">
        <v>37.400577356564362</v>
      </c>
      <c r="L99" s="85">
        <v>1.9179338042938847</v>
      </c>
      <c r="M99" s="85">
        <v>0</v>
      </c>
      <c r="N99" s="85">
        <v>0</v>
      </c>
      <c r="O99" s="85">
        <v>14.453738797924421</v>
      </c>
      <c r="P99" s="85">
        <v>0.89041819820456403</v>
      </c>
      <c r="Q99" s="85">
        <v>10.825598432107126</v>
      </c>
      <c r="R99" s="85">
        <v>4.6928110094138233</v>
      </c>
      <c r="S99" s="85">
        <v>3.7355901216986749</v>
      </c>
      <c r="T99" s="85">
        <v>0.26505395820557781</v>
      </c>
      <c r="U99" s="85">
        <v>25.796007195022835</v>
      </c>
      <c r="V99" s="85">
        <v>0</v>
      </c>
      <c r="W99" s="85">
        <v>297.810769962336</v>
      </c>
      <c r="X99" s="85">
        <v>310.43547708552438</v>
      </c>
      <c r="Y99" s="85">
        <v>316.39466166594633</v>
      </c>
      <c r="Z99" s="85">
        <v>34.828046709548943</v>
      </c>
      <c r="AA99" s="85">
        <v>0</v>
      </c>
      <c r="AB99" s="85">
        <v>17.58747248439601</v>
      </c>
      <c r="AC99" s="85">
        <v>0.99641873852264673</v>
      </c>
      <c r="AD99" s="85">
        <v>17.508442990634492</v>
      </c>
      <c r="AE99" s="85">
        <v>25.485368848654133</v>
      </c>
      <c r="AF99" s="85">
        <v>8.6963056517935264</v>
      </c>
      <c r="AG99" s="85">
        <v>0</v>
      </c>
      <c r="AH99" s="85">
        <v>40.318589362896503</v>
      </c>
      <c r="AI99" s="85">
        <v>59.005228242626174</v>
      </c>
      <c r="AJ99" s="85">
        <v>0</v>
      </c>
      <c r="AK99" s="85">
        <v>8.0369583118457548</v>
      </c>
      <c r="AL99" s="85">
        <v>30.323689682397152</v>
      </c>
      <c r="AM99" s="85">
        <v>0</v>
      </c>
      <c r="AN99" s="85">
        <v>0</v>
      </c>
      <c r="AO99" s="85">
        <v>13.725171401340541</v>
      </c>
      <c r="AP99" s="85">
        <v>0</v>
      </c>
      <c r="AQ99" s="85">
        <v>0</v>
      </c>
      <c r="AR99" s="85">
        <v>4.4746952934038324</v>
      </c>
      <c r="AS99" s="85">
        <v>8.7271616931813032</v>
      </c>
      <c r="AT99" s="85">
        <v>136.10880042950754</v>
      </c>
      <c r="AU99" s="85">
        <v>0</v>
      </c>
      <c r="AV99" s="85">
        <v>10.623118074586975</v>
      </c>
      <c r="AW99" s="85">
        <v>8.1215570076317132</v>
      </c>
      <c r="AX99" s="85">
        <v>0</v>
      </c>
      <c r="AY99" s="85">
        <v>0</v>
      </c>
      <c r="AZ99" s="85">
        <v>0</v>
      </c>
      <c r="BA99" s="85">
        <v>0</v>
      </c>
      <c r="BB99" s="85">
        <v>1.072279649714482</v>
      </c>
      <c r="BC99" s="85">
        <v>0</v>
      </c>
      <c r="BD99" s="85">
        <v>0</v>
      </c>
      <c r="BE99" s="85">
        <v>0</v>
      </c>
      <c r="BF99" s="85">
        <v>1.6159797121964758E-2</v>
      </c>
      <c r="BG99" s="85">
        <v>0.87726519727090346</v>
      </c>
      <c r="BH99" s="85">
        <v>0.730664844613088</v>
      </c>
      <c r="BI99" s="85">
        <v>1.2512165400498625</v>
      </c>
      <c r="BJ99" s="85">
        <v>7.3654786554425273</v>
      </c>
      <c r="BK99" s="85">
        <v>380.95688960701352</v>
      </c>
      <c r="BL99" s="85">
        <v>80.245519644487047</v>
      </c>
      <c r="BM99" s="85">
        <v>658.85659055341887</v>
      </c>
      <c r="BN99" s="85">
        <v>660.40503703310742</v>
      </c>
      <c r="BO99" s="85">
        <v>50.383683062056477</v>
      </c>
      <c r="BP99" s="85">
        <v>0</v>
      </c>
      <c r="BQ99" s="85">
        <v>13.208984007678978</v>
      </c>
      <c r="BR99" s="85">
        <v>16.97798683953685</v>
      </c>
      <c r="BS99" s="85">
        <v>242.06291665029681</v>
      </c>
      <c r="BT99" s="85">
        <v>434.45904015652729</v>
      </c>
      <c r="BU99" s="85">
        <v>412.09063103375098</v>
      </c>
      <c r="BV99" s="85">
        <v>3.0842714295540987</v>
      </c>
      <c r="BW99" s="85">
        <v>17.879484693333932</v>
      </c>
      <c r="BX99" s="85">
        <v>0</v>
      </c>
      <c r="BY99" s="85">
        <v>6.8128845195825223</v>
      </c>
      <c r="BZ99" s="85">
        <v>50.058155079710751</v>
      </c>
      <c r="CA99" s="85">
        <v>162.18810845490529</v>
      </c>
      <c r="CB99" s="85">
        <v>100.42450173013557</v>
      </c>
      <c r="CC99" s="85">
        <v>0</v>
      </c>
      <c r="CD99" s="85">
        <v>1.6043228485876861</v>
      </c>
      <c r="CE99" s="85">
        <v>7.1360840232661245</v>
      </c>
      <c r="CF99" s="85">
        <v>12.214917799312731</v>
      </c>
      <c r="CG99" s="85">
        <v>151.74710172336458</v>
      </c>
      <c r="CH99" s="85">
        <v>101.56936444449366</v>
      </c>
      <c r="CI99" s="85">
        <v>42.237562153005719</v>
      </c>
      <c r="CJ99" s="85">
        <v>6.6602993839312701</v>
      </c>
      <c r="CK99" s="85">
        <v>34.869894720634868</v>
      </c>
      <c r="CL99" s="85">
        <v>364.58845006081089</v>
      </c>
      <c r="CM99" s="85">
        <v>42.199851477644046</v>
      </c>
      <c r="CN99" s="85">
        <v>19.213212183718326</v>
      </c>
      <c r="CO99" s="85">
        <v>426.39967574056038</v>
      </c>
      <c r="CP99" s="85">
        <v>69.024166276364028</v>
      </c>
      <c r="CQ99" s="85">
        <v>161.35542604065034</v>
      </c>
      <c r="CR99" s="85">
        <v>15.755859284842643</v>
      </c>
      <c r="CS99" s="85">
        <v>6.0544768984787201</v>
      </c>
      <c r="CT99" s="85">
        <v>26.450532718842659</v>
      </c>
      <c r="CU99" s="85">
        <v>295.3005769225411</v>
      </c>
      <c r="CV99" s="85">
        <v>417.26799918610089</v>
      </c>
      <c r="CW99" s="85">
        <v>59.716573310362655</v>
      </c>
      <c r="CX99" s="85">
        <v>99.00383021188216</v>
      </c>
      <c r="CY99" s="85">
        <v>16.857618869016747</v>
      </c>
      <c r="CZ99" s="85">
        <v>23.276490159322744</v>
      </c>
      <c r="DA99" s="85">
        <v>23.70327879205287</v>
      </c>
      <c r="DB99" s="85">
        <v>0</v>
      </c>
      <c r="DC99" s="85">
        <v>29.578685470060435</v>
      </c>
      <c r="DD99" s="85">
        <v>7244.5785559174583</v>
      </c>
      <c r="DE99" s="85">
        <v>70.514571619070438</v>
      </c>
      <c r="DF99" s="85">
        <v>1049.1934165630412</v>
      </c>
      <c r="DG99" s="85">
        <v>0</v>
      </c>
      <c r="DH99" s="85">
        <v>0</v>
      </c>
      <c r="DI99" s="85">
        <v>0</v>
      </c>
      <c r="DJ99" s="85">
        <v>0</v>
      </c>
      <c r="DK99" s="85">
        <v>0</v>
      </c>
      <c r="DL99" s="85">
        <v>1119.7079881821116</v>
      </c>
      <c r="DM99" s="85">
        <v>8364.2865440995702</v>
      </c>
      <c r="DN99" s="85">
        <v>4711.2122792298978</v>
      </c>
      <c r="DO99" s="85">
        <v>5830.9202674120097</v>
      </c>
      <c r="DP99" s="85">
        <v>13075.498823329468</v>
      </c>
      <c r="DQ99" s="85">
        <v>-3593.7446853343044</v>
      </c>
      <c r="DR99" s="85">
        <v>2237.1755820777053</v>
      </c>
      <c r="DS99" s="85">
        <v>9481.7541379951654</v>
      </c>
      <c r="DU99" s="90">
        <f t="shared" si="5"/>
        <v>0.42965346373378904</v>
      </c>
      <c r="DV99" s="90">
        <f t="shared" si="6"/>
        <v>0.57034653626621101</v>
      </c>
      <c r="DW99" s="90">
        <f t="shared" si="7"/>
        <v>3.244230833241287E-3</v>
      </c>
      <c r="DX99" s="90">
        <f t="shared" si="8"/>
        <v>0.19267596015052607</v>
      </c>
    </row>
    <row r="100" spans="1:128" ht="12.75" customHeight="1" x14ac:dyDescent="0.2">
      <c r="A100" s="87" t="s">
        <v>271</v>
      </c>
      <c r="B100" s="87" t="s">
        <v>1973</v>
      </c>
      <c r="C100" s="85">
        <v>82.521253850746476</v>
      </c>
      <c r="D100" s="85">
        <v>1.9893223702443985</v>
      </c>
      <c r="E100" s="85">
        <v>7.9438485857301826</v>
      </c>
      <c r="F100" s="85">
        <v>78.480843195789049</v>
      </c>
      <c r="G100" s="85">
        <v>7.1384523482043855E-2</v>
      </c>
      <c r="H100" s="85">
        <v>0</v>
      </c>
      <c r="I100" s="85">
        <v>11.272926481330302</v>
      </c>
      <c r="J100" s="85">
        <v>0</v>
      </c>
      <c r="K100" s="85">
        <v>84.617628339127535</v>
      </c>
      <c r="L100" s="85">
        <v>2.1483607754878724</v>
      </c>
      <c r="M100" s="85">
        <v>0</v>
      </c>
      <c r="N100" s="85">
        <v>0</v>
      </c>
      <c r="O100" s="85">
        <v>89.095624591617351</v>
      </c>
      <c r="P100" s="85">
        <v>1.3076109447998363</v>
      </c>
      <c r="Q100" s="85">
        <v>29.804449039509361</v>
      </c>
      <c r="R100" s="85">
        <v>3.7786021985248457</v>
      </c>
      <c r="S100" s="85">
        <v>1.3869903244567428</v>
      </c>
      <c r="T100" s="85">
        <v>0.54180838889935923</v>
      </c>
      <c r="U100" s="85">
        <v>10.39474409812634</v>
      </c>
      <c r="V100" s="85">
        <v>0</v>
      </c>
      <c r="W100" s="85">
        <v>1794.7288664417074</v>
      </c>
      <c r="X100" s="85">
        <v>1448.6432826690586</v>
      </c>
      <c r="Y100" s="85">
        <v>4578.9928360297572</v>
      </c>
      <c r="Z100" s="85">
        <v>323.20615132004787</v>
      </c>
      <c r="AA100" s="85">
        <v>0</v>
      </c>
      <c r="AB100" s="85">
        <v>35.397138070688698</v>
      </c>
      <c r="AC100" s="85">
        <v>101.78683420213397</v>
      </c>
      <c r="AD100" s="85">
        <v>11.783201943540115</v>
      </c>
      <c r="AE100" s="85">
        <v>61.883764138334136</v>
      </c>
      <c r="AF100" s="85">
        <v>42.403392709960229</v>
      </c>
      <c r="AG100" s="85">
        <v>0</v>
      </c>
      <c r="AH100" s="85">
        <v>205.91961751193037</v>
      </c>
      <c r="AI100" s="85">
        <v>223.9700974006403</v>
      </c>
      <c r="AJ100" s="85">
        <v>0</v>
      </c>
      <c r="AK100" s="85">
        <v>23.462573667873446</v>
      </c>
      <c r="AL100" s="85">
        <v>86.156674667214801</v>
      </c>
      <c r="AM100" s="85">
        <v>0</v>
      </c>
      <c r="AN100" s="85">
        <v>0</v>
      </c>
      <c r="AO100" s="85">
        <v>7.6921517728505275</v>
      </c>
      <c r="AP100" s="85">
        <v>0</v>
      </c>
      <c r="AQ100" s="85">
        <v>0</v>
      </c>
      <c r="AR100" s="85">
        <v>24.727188838712816</v>
      </c>
      <c r="AS100" s="85">
        <v>18.735987661532128</v>
      </c>
      <c r="AT100" s="85">
        <v>131.45911793846741</v>
      </c>
      <c r="AU100" s="85">
        <v>0</v>
      </c>
      <c r="AV100" s="85">
        <v>5.8744574170230006</v>
      </c>
      <c r="AW100" s="85">
        <v>24.577051452843456</v>
      </c>
      <c r="AX100" s="85">
        <v>0</v>
      </c>
      <c r="AY100" s="85">
        <v>0</v>
      </c>
      <c r="AZ100" s="85">
        <v>0</v>
      </c>
      <c r="BA100" s="85">
        <v>0</v>
      </c>
      <c r="BB100" s="85">
        <v>1.416870294641533</v>
      </c>
      <c r="BC100" s="85">
        <v>0</v>
      </c>
      <c r="BD100" s="85">
        <v>0</v>
      </c>
      <c r="BE100" s="85">
        <v>0</v>
      </c>
      <c r="BF100" s="85">
        <v>8.2484907924766787E-3</v>
      </c>
      <c r="BG100" s="85">
        <v>0.69883686497123954</v>
      </c>
      <c r="BH100" s="85">
        <v>2.1705746608104231</v>
      </c>
      <c r="BI100" s="85">
        <v>1.1431258154164452</v>
      </c>
      <c r="BJ100" s="85">
        <v>0.44950189321673634</v>
      </c>
      <c r="BK100" s="85">
        <v>60.962599828645999</v>
      </c>
      <c r="BL100" s="85">
        <v>81.658592651364742</v>
      </c>
      <c r="BM100" s="85">
        <v>152.7642414484107</v>
      </c>
      <c r="BN100" s="85">
        <v>89.024813523122688</v>
      </c>
      <c r="BO100" s="85">
        <v>521.04705686836576</v>
      </c>
      <c r="BP100" s="85">
        <v>0</v>
      </c>
      <c r="BQ100" s="85">
        <v>154.01127270655724</v>
      </c>
      <c r="BR100" s="85">
        <v>156.01283953198427</v>
      </c>
      <c r="BS100" s="85">
        <v>18.567383080334114</v>
      </c>
      <c r="BT100" s="85">
        <v>40.87067934413345</v>
      </c>
      <c r="BU100" s="85">
        <v>167.2190126062273</v>
      </c>
      <c r="BV100" s="85">
        <v>4.8603562789116879</v>
      </c>
      <c r="BW100" s="85">
        <v>54.583896764929726</v>
      </c>
      <c r="BX100" s="85">
        <v>0</v>
      </c>
      <c r="BY100" s="85">
        <v>11.994474108309076</v>
      </c>
      <c r="BZ100" s="85">
        <v>499.64627929021339</v>
      </c>
      <c r="CA100" s="85">
        <v>81.290318482572872</v>
      </c>
      <c r="CB100" s="85">
        <v>53.536906237766942</v>
      </c>
      <c r="CC100" s="85">
        <v>0</v>
      </c>
      <c r="CD100" s="85">
        <v>8.1726672025612448</v>
      </c>
      <c r="CE100" s="85">
        <v>12.198053420991272</v>
      </c>
      <c r="CF100" s="85">
        <v>65.039608488859528</v>
      </c>
      <c r="CG100" s="85">
        <v>89.363724922952244</v>
      </c>
      <c r="CH100" s="85">
        <v>70.701323132286007</v>
      </c>
      <c r="CI100" s="85">
        <v>101.3182922115118</v>
      </c>
      <c r="CJ100" s="85">
        <v>0.63959473128026434</v>
      </c>
      <c r="CK100" s="85">
        <v>20.730525136092027</v>
      </c>
      <c r="CL100" s="85">
        <v>458.79797892560623</v>
      </c>
      <c r="CM100" s="85">
        <v>78.919014268964986</v>
      </c>
      <c r="CN100" s="85">
        <v>80.590431197516693</v>
      </c>
      <c r="CO100" s="85">
        <v>211.52925309298647</v>
      </c>
      <c r="CP100" s="85">
        <v>44.632832893524004</v>
      </c>
      <c r="CQ100" s="85">
        <v>28.570252458701038</v>
      </c>
      <c r="CR100" s="85">
        <v>74.783173144994507</v>
      </c>
      <c r="CS100" s="85">
        <v>9.6348826486533525</v>
      </c>
      <c r="CT100" s="85">
        <v>1002.4377090160397</v>
      </c>
      <c r="CU100" s="85">
        <v>469.6238286810779</v>
      </c>
      <c r="CV100" s="85">
        <v>209.58716265110127</v>
      </c>
      <c r="CW100" s="85">
        <v>91.98046794356226</v>
      </c>
      <c r="CX100" s="85">
        <v>102.55992236597807</v>
      </c>
      <c r="CY100" s="85">
        <v>5.8167464536813984</v>
      </c>
      <c r="CZ100" s="85">
        <v>94.229868098489916</v>
      </c>
      <c r="DA100" s="85">
        <v>13.199851120198362</v>
      </c>
      <c r="DB100" s="85">
        <v>0</v>
      </c>
      <c r="DC100" s="85">
        <v>0</v>
      </c>
      <c r="DD100" s="85">
        <v>15055.750828541502</v>
      </c>
      <c r="DE100" s="85">
        <v>12.116357943244118</v>
      </c>
      <c r="DF100" s="85">
        <v>2462.1417535428236</v>
      </c>
      <c r="DG100" s="85">
        <v>0</v>
      </c>
      <c r="DH100" s="85">
        <v>0</v>
      </c>
      <c r="DI100" s="85">
        <v>0</v>
      </c>
      <c r="DJ100" s="85">
        <v>0</v>
      </c>
      <c r="DK100" s="85">
        <v>0</v>
      </c>
      <c r="DL100" s="85">
        <v>2474.2581114860677</v>
      </c>
      <c r="DM100" s="85">
        <v>17530.008940027568</v>
      </c>
      <c r="DN100" s="85">
        <v>6823.9793635029109</v>
      </c>
      <c r="DO100" s="85">
        <v>9298.2374749889786</v>
      </c>
      <c r="DP100" s="85">
        <v>24353.988303530481</v>
      </c>
      <c r="DQ100" s="85">
        <v>-2670.6411851846806</v>
      </c>
      <c r="DR100" s="85">
        <v>6627.5962898042981</v>
      </c>
      <c r="DS100" s="85">
        <v>21683.347118345799</v>
      </c>
      <c r="DU100" s="90">
        <f t="shared" ref="DU100:DU109" si="9">-DQ100/DM100</f>
        <v>0.15234682391328436</v>
      </c>
      <c r="DV100" s="90">
        <f t="shared" si="6"/>
        <v>0.84765317608671564</v>
      </c>
      <c r="DW100" s="90">
        <f t="shared" si="7"/>
        <v>7.6132351447846238E-3</v>
      </c>
      <c r="DX100" s="90">
        <f t="shared" si="8"/>
        <v>0.45706620102457196</v>
      </c>
    </row>
    <row r="101" spans="1:128" ht="12.75" customHeight="1" x14ac:dyDescent="0.2">
      <c r="A101" s="87" t="s">
        <v>273</v>
      </c>
      <c r="B101" s="87" t="s">
        <v>1974</v>
      </c>
      <c r="C101" s="85">
        <v>0.65451279429417986</v>
      </c>
      <c r="D101" s="85">
        <v>0.22570121820853672</v>
      </c>
      <c r="E101" s="85">
        <v>3.2548431228811316</v>
      </c>
      <c r="F101" s="85">
        <v>0</v>
      </c>
      <c r="G101" s="85">
        <v>89.619891033664032</v>
      </c>
      <c r="H101" s="85">
        <v>0</v>
      </c>
      <c r="I101" s="85">
        <v>14.318036051476209</v>
      </c>
      <c r="J101" s="85">
        <v>0</v>
      </c>
      <c r="K101" s="85">
        <v>102.40338751871467</v>
      </c>
      <c r="L101" s="85">
        <v>1.4846846716138176</v>
      </c>
      <c r="M101" s="85">
        <v>0</v>
      </c>
      <c r="N101" s="85">
        <v>0</v>
      </c>
      <c r="O101" s="85">
        <v>54.047324382848203</v>
      </c>
      <c r="P101" s="85">
        <v>3.4090124086458564</v>
      </c>
      <c r="Q101" s="85">
        <v>7.5194277504305251</v>
      </c>
      <c r="R101" s="85">
        <v>4.8797909946648295</v>
      </c>
      <c r="S101" s="85">
        <v>12.207155655642829</v>
      </c>
      <c r="T101" s="85">
        <v>0.65591023787700553</v>
      </c>
      <c r="U101" s="85">
        <v>49.95016122518674</v>
      </c>
      <c r="V101" s="85">
        <v>0</v>
      </c>
      <c r="W101" s="85">
        <v>1334.8606564782349</v>
      </c>
      <c r="X101" s="85">
        <v>442.50661728053126</v>
      </c>
      <c r="Y101" s="85">
        <v>6406.1141983422804</v>
      </c>
      <c r="Z101" s="85">
        <v>505.87525952299984</v>
      </c>
      <c r="AA101" s="85">
        <v>0</v>
      </c>
      <c r="AB101" s="85">
        <v>111.92842771278174</v>
      </c>
      <c r="AC101" s="85">
        <v>1024.6846799183602</v>
      </c>
      <c r="AD101" s="85">
        <v>6.2667770359086887</v>
      </c>
      <c r="AE101" s="85">
        <v>113.85958362610812</v>
      </c>
      <c r="AF101" s="85">
        <v>39.622354610600965</v>
      </c>
      <c r="AG101" s="85">
        <v>0</v>
      </c>
      <c r="AH101" s="85">
        <v>477.88376566374882</v>
      </c>
      <c r="AI101" s="85">
        <v>272.68141754607433</v>
      </c>
      <c r="AJ101" s="85">
        <v>0</v>
      </c>
      <c r="AK101" s="85">
        <v>18.999410876496512</v>
      </c>
      <c r="AL101" s="85">
        <v>31.984036906781352</v>
      </c>
      <c r="AM101" s="85">
        <v>0</v>
      </c>
      <c r="AN101" s="85">
        <v>0</v>
      </c>
      <c r="AO101" s="85">
        <v>24.37003217848153</v>
      </c>
      <c r="AP101" s="85">
        <v>0</v>
      </c>
      <c r="AQ101" s="85">
        <v>0</v>
      </c>
      <c r="AR101" s="85">
        <v>21.237941574404584</v>
      </c>
      <c r="AS101" s="85">
        <v>22.091251798442535</v>
      </c>
      <c r="AT101" s="85">
        <v>208.37549574924077</v>
      </c>
      <c r="AU101" s="85">
        <v>0</v>
      </c>
      <c r="AV101" s="85">
        <v>11.218457974221849</v>
      </c>
      <c r="AW101" s="85">
        <v>24.339384423062445</v>
      </c>
      <c r="AX101" s="85">
        <v>0</v>
      </c>
      <c r="AY101" s="85">
        <v>0</v>
      </c>
      <c r="AZ101" s="85">
        <v>0</v>
      </c>
      <c r="BA101" s="85">
        <v>0</v>
      </c>
      <c r="BB101" s="85">
        <v>2.0116459398204651</v>
      </c>
      <c r="BC101" s="85">
        <v>0</v>
      </c>
      <c r="BD101" s="85">
        <v>0</v>
      </c>
      <c r="BE101" s="85">
        <v>0</v>
      </c>
      <c r="BF101" s="85">
        <v>8.3401510163191098E-3</v>
      </c>
      <c r="BG101" s="85">
        <v>1.0321749543325451</v>
      </c>
      <c r="BH101" s="85">
        <v>4.3737175254632144</v>
      </c>
      <c r="BI101" s="85">
        <v>2.9277801588687269</v>
      </c>
      <c r="BJ101" s="85">
        <v>0.70353191225957445</v>
      </c>
      <c r="BK101" s="85">
        <v>1144.9081654441345</v>
      </c>
      <c r="BL101" s="85">
        <v>119.38668105637157</v>
      </c>
      <c r="BM101" s="85">
        <v>1226.6026916832216</v>
      </c>
      <c r="BN101" s="85">
        <v>199.56254359936923</v>
      </c>
      <c r="BO101" s="85">
        <v>240.5501662878207</v>
      </c>
      <c r="BP101" s="85">
        <v>0</v>
      </c>
      <c r="BQ101" s="85">
        <v>288.658869594544</v>
      </c>
      <c r="BR101" s="85">
        <v>230.24319304670516</v>
      </c>
      <c r="BS101" s="85">
        <v>1138.846799232924</v>
      </c>
      <c r="BT101" s="85">
        <v>2189.6755459045598</v>
      </c>
      <c r="BU101" s="85">
        <v>2376.3215122523984</v>
      </c>
      <c r="BV101" s="85">
        <v>140.34953094020773</v>
      </c>
      <c r="BW101" s="85">
        <v>346.10524574614209</v>
      </c>
      <c r="BX101" s="85">
        <v>40.031334710192276</v>
      </c>
      <c r="BY101" s="85">
        <v>68.379684237330508</v>
      </c>
      <c r="BZ101" s="85">
        <v>72.194471229268089</v>
      </c>
      <c r="CA101" s="85">
        <v>672.79341571914881</v>
      </c>
      <c r="CB101" s="85">
        <v>288.20851410397722</v>
      </c>
      <c r="CC101" s="85">
        <v>0</v>
      </c>
      <c r="CD101" s="85">
        <v>3.2262729359368176</v>
      </c>
      <c r="CE101" s="85">
        <v>96.58457035651152</v>
      </c>
      <c r="CF101" s="85">
        <v>217.16753486485899</v>
      </c>
      <c r="CG101" s="85">
        <v>1000.802424926096</v>
      </c>
      <c r="CH101" s="85">
        <v>389.26753255902429</v>
      </c>
      <c r="CI101" s="85">
        <v>425.01615795005887</v>
      </c>
      <c r="CJ101" s="85">
        <v>9.5872641384435724</v>
      </c>
      <c r="CK101" s="85">
        <v>105.82682755383664</v>
      </c>
      <c r="CL101" s="85">
        <v>1259.0013198035463</v>
      </c>
      <c r="CM101" s="85">
        <v>327.5209471241007</v>
      </c>
      <c r="CN101" s="85">
        <v>236.59512083096607</v>
      </c>
      <c r="CO101" s="85">
        <v>2021.80939666785</v>
      </c>
      <c r="CP101" s="85">
        <v>188.40636530684159</v>
      </c>
      <c r="CQ101" s="85">
        <v>169.95648159854335</v>
      </c>
      <c r="CR101" s="85">
        <v>197.48189435502024</v>
      </c>
      <c r="CS101" s="85">
        <v>180.61985065393316</v>
      </c>
      <c r="CT101" s="85">
        <v>327.15913334827871</v>
      </c>
      <c r="CU101" s="85">
        <v>660.72684877658696</v>
      </c>
      <c r="CV101" s="85">
        <v>3217.6864747650216</v>
      </c>
      <c r="CW101" s="85">
        <v>175.68539013600125</v>
      </c>
      <c r="CX101" s="85">
        <v>158.72327561761136</v>
      </c>
      <c r="CY101" s="85">
        <v>14.448877464682919</v>
      </c>
      <c r="CZ101" s="85">
        <v>96.436069748469123</v>
      </c>
      <c r="DA101" s="85">
        <v>124.22125490829995</v>
      </c>
      <c r="DB101" s="85">
        <v>0</v>
      </c>
      <c r="DC101" s="85">
        <v>65.62509796245368</v>
      </c>
      <c r="DD101" s="85">
        <v>33906.987528067948</v>
      </c>
      <c r="DE101" s="85">
        <v>73.997527041985265</v>
      </c>
      <c r="DF101" s="85">
        <v>1093.4756092666287</v>
      </c>
      <c r="DG101" s="85">
        <v>0</v>
      </c>
      <c r="DH101" s="85">
        <v>0</v>
      </c>
      <c r="DI101" s="85">
        <v>-214.30660499791679</v>
      </c>
      <c r="DJ101" s="85">
        <v>5660.1479876287904</v>
      </c>
      <c r="DK101" s="85">
        <v>0</v>
      </c>
      <c r="DL101" s="85">
        <v>6613.3145189394872</v>
      </c>
      <c r="DM101" s="85">
        <v>40520.302047007433</v>
      </c>
      <c r="DN101" s="85">
        <v>9266.9936581826369</v>
      </c>
      <c r="DO101" s="85">
        <v>15880.308177122124</v>
      </c>
      <c r="DP101" s="85">
        <v>49787.295705190074</v>
      </c>
      <c r="DQ101" s="85">
        <v>-14180.978137501585</v>
      </c>
      <c r="DR101" s="85">
        <v>1699.3300396205395</v>
      </c>
      <c r="DS101" s="85">
        <v>35606.317567688486</v>
      </c>
      <c r="DU101" s="90">
        <f t="shared" si="9"/>
        <v>0.34997217249393381</v>
      </c>
      <c r="DV101" s="90">
        <f t="shared" si="6"/>
        <v>0.65002782750606625</v>
      </c>
      <c r="DW101" s="90">
        <f t="shared" si="7"/>
        <v>3.3811566399272646E-3</v>
      </c>
      <c r="DX101" s="90">
        <f t="shared" si="8"/>
        <v>0.56603226601933987</v>
      </c>
    </row>
    <row r="102" spans="1:128" ht="12.75" customHeight="1" x14ac:dyDescent="0.2">
      <c r="A102" s="87" t="s">
        <v>274</v>
      </c>
      <c r="B102" s="87" t="s">
        <v>1975</v>
      </c>
      <c r="C102" s="85">
        <v>0</v>
      </c>
      <c r="D102" s="85">
        <v>0</v>
      </c>
      <c r="E102" s="85">
        <v>0</v>
      </c>
      <c r="F102" s="85">
        <v>0</v>
      </c>
      <c r="G102" s="85">
        <v>0</v>
      </c>
      <c r="H102" s="85">
        <v>0</v>
      </c>
      <c r="I102" s="85">
        <v>0</v>
      </c>
      <c r="J102" s="85">
        <v>0</v>
      </c>
      <c r="K102" s="85">
        <v>0</v>
      </c>
      <c r="L102" s="85">
        <v>0</v>
      </c>
      <c r="M102" s="85">
        <v>0</v>
      </c>
      <c r="N102" s="85">
        <v>0</v>
      </c>
      <c r="O102" s="85">
        <v>0</v>
      </c>
      <c r="P102" s="85">
        <v>0</v>
      </c>
      <c r="Q102" s="85">
        <v>0</v>
      </c>
      <c r="R102" s="85">
        <v>0</v>
      </c>
      <c r="S102" s="85">
        <v>0</v>
      </c>
      <c r="T102" s="85">
        <v>0</v>
      </c>
      <c r="U102" s="85">
        <v>0</v>
      </c>
      <c r="V102" s="85">
        <v>0</v>
      </c>
      <c r="W102" s="85">
        <v>0</v>
      </c>
      <c r="X102" s="85">
        <v>0</v>
      </c>
      <c r="Y102" s="85">
        <v>0</v>
      </c>
      <c r="Z102" s="85">
        <v>0</v>
      </c>
      <c r="AA102" s="85">
        <v>0</v>
      </c>
      <c r="AB102" s="85">
        <v>0</v>
      </c>
      <c r="AC102" s="85">
        <v>0</v>
      </c>
      <c r="AD102" s="85">
        <v>0</v>
      </c>
      <c r="AE102" s="85">
        <v>0</v>
      </c>
      <c r="AF102" s="85">
        <v>0</v>
      </c>
      <c r="AG102" s="85">
        <v>0</v>
      </c>
      <c r="AH102" s="85">
        <v>0</v>
      </c>
      <c r="AI102" s="85">
        <v>0</v>
      </c>
      <c r="AJ102" s="85">
        <v>0</v>
      </c>
      <c r="AK102" s="85">
        <v>0</v>
      </c>
      <c r="AL102" s="85">
        <v>0</v>
      </c>
      <c r="AM102" s="85">
        <v>0</v>
      </c>
      <c r="AN102" s="85">
        <v>0</v>
      </c>
      <c r="AO102" s="85">
        <v>0</v>
      </c>
      <c r="AP102" s="85">
        <v>0</v>
      </c>
      <c r="AQ102" s="85">
        <v>0</v>
      </c>
      <c r="AR102" s="85">
        <v>0</v>
      </c>
      <c r="AS102" s="85">
        <v>0</v>
      </c>
      <c r="AT102" s="85">
        <v>0</v>
      </c>
      <c r="AU102" s="85">
        <v>0</v>
      </c>
      <c r="AV102" s="85">
        <v>0</v>
      </c>
      <c r="AW102" s="85">
        <v>0</v>
      </c>
      <c r="AX102" s="85">
        <v>0</v>
      </c>
      <c r="AY102" s="85">
        <v>0</v>
      </c>
      <c r="AZ102" s="85">
        <v>0</v>
      </c>
      <c r="BA102" s="85">
        <v>0</v>
      </c>
      <c r="BB102" s="85">
        <v>0</v>
      </c>
      <c r="BC102" s="85">
        <v>0</v>
      </c>
      <c r="BD102" s="85">
        <v>0</v>
      </c>
      <c r="BE102" s="85">
        <v>0</v>
      </c>
      <c r="BF102" s="85">
        <v>0</v>
      </c>
      <c r="BG102" s="85">
        <v>0</v>
      </c>
      <c r="BH102" s="85">
        <v>0</v>
      </c>
      <c r="BI102" s="85">
        <v>0</v>
      </c>
      <c r="BJ102" s="85">
        <v>0</v>
      </c>
      <c r="BK102" s="85">
        <v>0</v>
      </c>
      <c r="BL102" s="85">
        <v>0</v>
      </c>
      <c r="BM102" s="85">
        <v>0</v>
      </c>
      <c r="BN102" s="85">
        <v>0</v>
      </c>
      <c r="BO102" s="85">
        <v>0</v>
      </c>
      <c r="BP102" s="85">
        <v>0</v>
      </c>
      <c r="BQ102" s="85">
        <v>0</v>
      </c>
      <c r="BR102" s="85">
        <v>0</v>
      </c>
      <c r="BS102" s="85">
        <v>0</v>
      </c>
      <c r="BT102" s="85">
        <v>1.2479983876189205</v>
      </c>
      <c r="BU102" s="85">
        <v>0</v>
      </c>
      <c r="BV102" s="85">
        <v>0</v>
      </c>
      <c r="BW102" s="85">
        <v>0</v>
      </c>
      <c r="BX102" s="85">
        <v>0</v>
      </c>
      <c r="BY102" s="85">
        <v>0</v>
      </c>
      <c r="BZ102" s="85">
        <v>0</v>
      </c>
      <c r="CA102" s="85">
        <v>0</v>
      </c>
      <c r="CB102" s="85">
        <v>0</v>
      </c>
      <c r="CC102" s="85">
        <v>0</v>
      </c>
      <c r="CD102" s="85">
        <v>0</v>
      </c>
      <c r="CE102" s="85">
        <v>0</v>
      </c>
      <c r="CF102" s="85">
        <v>0</v>
      </c>
      <c r="CG102" s="85">
        <v>1.1674925145321156</v>
      </c>
      <c r="CH102" s="85">
        <v>192.14239410431199</v>
      </c>
      <c r="CI102" s="85">
        <v>0</v>
      </c>
      <c r="CJ102" s="85">
        <v>4.2088016891387393E-2</v>
      </c>
      <c r="CK102" s="85">
        <v>53.52540817976589</v>
      </c>
      <c r="CL102" s="85">
        <v>0</v>
      </c>
      <c r="CM102" s="85">
        <v>1.4513927541842802</v>
      </c>
      <c r="CN102" s="85">
        <v>0</v>
      </c>
      <c r="CO102" s="85">
        <v>0</v>
      </c>
      <c r="CP102" s="85">
        <v>0</v>
      </c>
      <c r="CQ102" s="85">
        <v>0</v>
      </c>
      <c r="CR102" s="85">
        <v>0</v>
      </c>
      <c r="CS102" s="85">
        <v>16.364161189837446</v>
      </c>
      <c r="CT102" s="85">
        <v>0</v>
      </c>
      <c r="CU102" s="85">
        <v>0</v>
      </c>
      <c r="CV102" s="85">
        <v>0</v>
      </c>
      <c r="CW102" s="85">
        <v>101.36585085212594</v>
      </c>
      <c r="CX102" s="85">
        <v>3.5278714010237673</v>
      </c>
      <c r="CY102" s="85">
        <v>3.5675423519326777</v>
      </c>
      <c r="CZ102" s="85">
        <v>0</v>
      </c>
      <c r="DA102" s="85">
        <v>8.4738258162306153</v>
      </c>
      <c r="DB102" s="85">
        <v>0</v>
      </c>
      <c r="DC102" s="85">
        <v>1.3844465593308388</v>
      </c>
      <c r="DD102" s="85">
        <v>384.26047212778593</v>
      </c>
      <c r="DE102" s="85">
        <v>2374.3837432971122</v>
      </c>
      <c r="DF102" s="85">
        <v>6542.7034452194757</v>
      </c>
      <c r="DG102" s="85">
        <v>0</v>
      </c>
      <c r="DH102" s="85">
        <v>0</v>
      </c>
      <c r="DI102" s="85">
        <v>0</v>
      </c>
      <c r="DJ102" s="85">
        <v>0</v>
      </c>
      <c r="DK102" s="85">
        <v>0</v>
      </c>
      <c r="DL102" s="85">
        <v>8917.087188516587</v>
      </c>
      <c r="DM102" s="85">
        <v>9301.3476606443728</v>
      </c>
      <c r="DN102" s="85">
        <v>3148.2952073009196</v>
      </c>
      <c r="DO102" s="85">
        <v>12065.382395817507</v>
      </c>
      <c r="DP102" s="85">
        <v>12449.642867945293</v>
      </c>
      <c r="DQ102" s="85">
        <v>-1373.9824991767964</v>
      </c>
      <c r="DR102" s="85">
        <v>10691.399896640711</v>
      </c>
      <c r="DS102" s="85">
        <v>11075.660368768496</v>
      </c>
      <c r="DU102" s="90">
        <f t="shared" si="9"/>
        <v>0.14771864780308733</v>
      </c>
      <c r="DV102" s="90">
        <f t="shared" si="6"/>
        <v>0.8522813521969127</v>
      </c>
      <c r="DW102" s="90">
        <f t="shared" si="7"/>
        <v>2.0230817230313461E-2</v>
      </c>
      <c r="DX102" s="90">
        <f t="shared" si="8"/>
        <v>0.40622423503668281</v>
      </c>
    </row>
    <row r="103" spans="1:128" ht="12.75" customHeight="1" x14ac:dyDescent="0.2">
      <c r="A103" s="87" t="s">
        <v>275</v>
      </c>
      <c r="B103" s="87" t="s">
        <v>1976</v>
      </c>
      <c r="C103" s="85">
        <v>0</v>
      </c>
      <c r="D103" s="85">
        <v>0</v>
      </c>
      <c r="E103" s="85">
        <v>0</v>
      </c>
      <c r="F103" s="85">
        <v>0</v>
      </c>
      <c r="G103" s="85">
        <v>0</v>
      </c>
      <c r="H103" s="85">
        <v>0</v>
      </c>
      <c r="I103" s="85">
        <v>0</v>
      </c>
      <c r="J103" s="85">
        <v>0</v>
      </c>
      <c r="K103" s="85">
        <v>0</v>
      </c>
      <c r="L103" s="85">
        <v>0</v>
      </c>
      <c r="M103" s="85">
        <v>0</v>
      </c>
      <c r="N103" s="85">
        <v>0</v>
      </c>
      <c r="O103" s="85">
        <v>0</v>
      </c>
      <c r="P103" s="85">
        <v>0</v>
      </c>
      <c r="Q103" s="85">
        <v>0</v>
      </c>
      <c r="R103" s="85">
        <v>0</v>
      </c>
      <c r="S103" s="85">
        <v>0</v>
      </c>
      <c r="T103" s="85">
        <v>0</v>
      </c>
      <c r="U103" s="85">
        <v>0</v>
      </c>
      <c r="V103" s="85">
        <v>0</v>
      </c>
      <c r="W103" s="85">
        <v>0</v>
      </c>
      <c r="X103" s="85">
        <v>0</v>
      </c>
      <c r="Y103" s="85">
        <v>0</v>
      </c>
      <c r="Z103" s="85">
        <v>0</v>
      </c>
      <c r="AA103" s="85">
        <v>0</v>
      </c>
      <c r="AB103" s="85">
        <v>0</v>
      </c>
      <c r="AC103" s="85">
        <v>0</v>
      </c>
      <c r="AD103" s="85">
        <v>0</v>
      </c>
      <c r="AE103" s="85">
        <v>0</v>
      </c>
      <c r="AF103" s="85">
        <v>0</v>
      </c>
      <c r="AG103" s="85">
        <v>0</v>
      </c>
      <c r="AH103" s="85">
        <v>0</v>
      </c>
      <c r="AI103" s="85">
        <v>0</v>
      </c>
      <c r="AJ103" s="85">
        <v>0</v>
      </c>
      <c r="AK103" s="85">
        <v>0</v>
      </c>
      <c r="AL103" s="85">
        <v>0</v>
      </c>
      <c r="AM103" s="85">
        <v>0</v>
      </c>
      <c r="AN103" s="85">
        <v>0</v>
      </c>
      <c r="AO103" s="85">
        <v>0</v>
      </c>
      <c r="AP103" s="85">
        <v>0</v>
      </c>
      <c r="AQ103" s="85">
        <v>0</v>
      </c>
      <c r="AR103" s="85">
        <v>0</v>
      </c>
      <c r="AS103" s="85">
        <v>0</v>
      </c>
      <c r="AT103" s="85">
        <v>0</v>
      </c>
      <c r="AU103" s="85">
        <v>0</v>
      </c>
      <c r="AV103" s="85">
        <v>0</v>
      </c>
      <c r="AW103" s="85">
        <v>0</v>
      </c>
      <c r="AX103" s="85">
        <v>0</v>
      </c>
      <c r="AY103" s="85">
        <v>0</v>
      </c>
      <c r="AZ103" s="85">
        <v>0</v>
      </c>
      <c r="BA103" s="85">
        <v>0</v>
      </c>
      <c r="BB103" s="85">
        <v>0</v>
      </c>
      <c r="BC103" s="85">
        <v>0</v>
      </c>
      <c r="BD103" s="85">
        <v>0</v>
      </c>
      <c r="BE103" s="85">
        <v>0</v>
      </c>
      <c r="BF103" s="85">
        <v>0</v>
      </c>
      <c r="BG103" s="85">
        <v>0</v>
      </c>
      <c r="BH103" s="85">
        <v>0</v>
      </c>
      <c r="BI103" s="85">
        <v>0</v>
      </c>
      <c r="BJ103" s="85">
        <v>0</v>
      </c>
      <c r="BK103" s="85">
        <v>0</v>
      </c>
      <c r="BL103" s="85">
        <v>0</v>
      </c>
      <c r="BM103" s="85">
        <v>0</v>
      </c>
      <c r="BN103" s="85">
        <v>0</v>
      </c>
      <c r="BO103" s="85">
        <v>0</v>
      </c>
      <c r="BP103" s="85">
        <v>0</v>
      </c>
      <c r="BQ103" s="85">
        <v>0</v>
      </c>
      <c r="BR103" s="85">
        <v>0</v>
      </c>
      <c r="BS103" s="85">
        <v>0</v>
      </c>
      <c r="BT103" s="85">
        <v>0</v>
      </c>
      <c r="BU103" s="85">
        <v>0</v>
      </c>
      <c r="BV103" s="85">
        <v>0</v>
      </c>
      <c r="BW103" s="85">
        <v>0</v>
      </c>
      <c r="BX103" s="85">
        <v>0</v>
      </c>
      <c r="BY103" s="85">
        <v>0</v>
      </c>
      <c r="BZ103" s="85">
        <v>0</v>
      </c>
      <c r="CA103" s="85">
        <v>0</v>
      </c>
      <c r="CB103" s="85">
        <v>0</v>
      </c>
      <c r="CC103" s="85">
        <v>0</v>
      </c>
      <c r="CD103" s="85">
        <v>0</v>
      </c>
      <c r="CE103" s="85">
        <v>0</v>
      </c>
      <c r="CF103" s="85">
        <v>0</v>
      </c>
      <c r="CG103" s="85">
        <v>0</v>
      </c>
      <c r="CH103" s="85">
        <v>0</v>
      </c>
      <c r="CI103" s="85">
        <v>0</v>
      </c>
      <c r="CJ103" s="85">
        <v>0</v>
      </c>
      <c r="CK103" s="85">
        <v>0</v>
      </c>
      <c r="CL103" s="85">
        <v>0</v>
      </c>
      <c r="CM103" s="85">
        <v>0</v>
      </c>
      <c r="CN103" s="85">
        <v>0</v>
      </c>
      <c r="CO103" s="85">
        <v>0</v>
      </c>
      <c r="CP103" s="85">
        <v>0</v>
      </c>
      <c r="CQ103" s="85">
        <v>0</v>
      </c>
      <c r="CR103" s="85">
        <v>0</v>
      </c>
      <c r="CS103" s="85">
        <v>0</v>
      </c>
      <c r="CT103" s="85">
        <v>0</v>
      </c>
      <c r="CU103" s="85">
        <v>0</v>
      </c>
      <c r="CV103" s="85">
        <v>0</v>
      </c>
      <c r="CW103" s="85">
        <v>0</v>
      </c>
      <c r="CX103" s="85">
        <v>0</v>
      </c>
      <c r="CY103" s="85">
        <v>0</v>
      </c>
      <c r="CZ103" s="85">
        <v>0</v>
      </c>
      <c r="DA103" s="85">
        <v>0</v>
      </c>
      <c r="DB103" s="85">
        <v>0</v>
      </c>
      <c r="DC103" s="85">
        <v>0</v>
      </c>
      <c r="DD103" s="85">
        <v>0</v>
      </c>
      <c r="DE103" s="85">
        <v>12771.669550327246</v>
      </c>
      <c r="DF103" s="85">
        <v>17358.876664770221</v>
      </c>
      <c r="DG103" s="85">
        <v>0</v>
      </c>
      <c r="DH103" s="85">
        <v>0</v>
      </c>
      <c r="DI103" s="85">
        <v>0</v>
      </c>
      <c r="DJ103" s="85">
        <v>0</v>
      </c>
      <c r="DK103" s="85">
        <v>0</v>
      </c>
      <c r="DL103" s="85">
        <v>30130.546215097467</v>
      </c>
      <c r="DM103" s="85">
        <v>30130.546215097467</v>
      </c>
      <c r="DN103" s="85">
        <v>1749.1527213674517</v>
      </c>
      <c r="DO103" s="85">
        <v>31879.69893646492</v>
      </c>
      <c r="DP103" s="85">
        <v>31879.69893646492</v>
      </c>
      <c r="DQ103" s="85">
        <v>-13093.272550500005</v>
      </c>
      <c r="DR103" s="85">
        <v>18786.426385964915</v>
      </c>
      <c r="DS103" s="85">
        <v>18786.426385964915</v>
      </c>
      <c r="DU103" s="90">
        <f t="shared" si="9"/>
        <v>0.43455145011408319</v>
      </c>
      <c r="DV103" s="90">
        <f t="shared" si="6"/>
        <v>0.56544854988591675</v>
      </c>
      <c r="DW103" s="90">
        <f t="shared" si="7"/>
        <v>5.3675711281873498E-2</v>
      </c>
      <c r="DX103" s="90">
        <f t="shared" si="8"/>
        <v>0.62308366065427878</v>
      </c>
    </row>
    <row r="104" spans="1:128" ht="12.75" customHeight="1" x14ac:dyDescent="0.2">
      <c r="A104" s="87" t="s">
        <v>277</v>
      </c>
      <c r="B104" s="87" t="s">
        <v>1977</v>
      </c>
      <c r="C104" s="85">
        <v>0</v>
      </c>
      <c r="D104" s="85">
        <v>0</v>
      </c>
      <c r="E104" s="85">
        <v>0</v>
      </c>
      <c r="F104" s="85">
        <v>0</v>
      </c>
      <c r="G104" s="85">
        <v>0</v>
      </c>
      <c r="H104" s="85">
        <v>0</v>
      </c>
      <c r="I104" s="85">
        <v>0</v>
      </c>
      <c r="J104" s="85">
        <v>0</v>
      </c>
      <c r="K104" s="85">
        <v>0</v>
      </c>
      <c r="L104" s="85">
        <v>0</v>
      </c>
      <c r="M104" s="85">
        <v>0</v>
      </c>
      <c r="N104" s="85">
        <v>0</v>
      </c>
      <c r="O104" s="85">
        <v>0</v>
      </c>
      <c r="P104" s="85">
        <v>0</v>
      </c>
      <c r="Q104" s="85">
        <v>0</v>
      </c>
      <c r="R104" s="85">
        <v>0</v>
      </c>
      <c r="S104" s="85">
        <v>0</v>
      </c>
      <c r="T104" s="85">
        <v>0</v>
      </c>
      <c r="U104" s="85">
        <v>0</v>
      </c>
      <c r="V104" s="85">
        <v>0</v>
      </c>
      <c r="W104" s="85">
        <v>0</v>
      </c>
      <c r="X104" s="85">
        <v>0</v>
      </c>
      <c r="Y104" s="85">
        <v>0</v>
      </c>
      <c r="Z104" s="85">
        <v>0</v>
      </c>
      <c r="AA104" s="85">
        <v>0</v>
      </c>
      <c r="AB104" s="85">
        <v>0</v>
      </c>
      <c r="AC104" s="85">
        <v>0</v>
      </c>
      <c r="AD104" s="85">
        <v>0</v>
      </c>
      <c r="AE104" s="85">
        <v>0</v>
      </c>
      <c r="AF104" s="85">
        <v>0</v>
      </c>
      <c r="AG104" s="85">
        <v>0</v>
      </c>
      <c r="AH104" s="85">
        <v>0</v>
      </c>
      <c r="AI104" s="85">
        <v>0</v>
      </c>
      <c r="AJ104" s="85">
        <v>0</v>
      </c>
      <c r="AK104" s="85">
        <v>0</v>
      </c>
      <c r="AL104" s="85">
        <v>0</v>
      </c>
      <c r="AM104" s="85">
        <v>0</v>
      </c>
      <c r="AN104" s="85">
        <v>0</v>
      </c>
      <c r="AO104" s="85">
        <v>0</v>
      </c>
      <c r="AP104" s="85">
        <v>0</v>
      </c>
      <c r="AQ104" s="85">
        <v>0</v>
      </c>
      <c r="AR104" s="85">
        <v>0</v>
      </c>
      <c r="AS104" s="85">
        <v>0</v>
      </c>
      <c r="AT104" s="85">
        <v>0</v>
      </c>
      <c r="AU104" s="85">
        <v>0</v>
      </c>
      <c r="AV104" s="85">
        <v>0</v>
      </c>
      <c r="AW104" s="85">
        <v>0</v>
      </c>
      <c r="AX104" s="85">
        <v>0</v>
      </c>
      <c r="AY104" s="85">
        <v>0</v>
      </c>
      <c r="AZ104" s="85">
        <v>0</v>
      </c>
      <c r="BA104" s="85">
        <v>0</v>
      </c>
      <c r="BB104" s="85">
        <v>0</v>
      </c>
      <c r="BC104" s="85">
        <v>0</v>
      </c>
      <c r="BD104" s="85">
        <v>0</v>
      </c>
      <c r="BE104" s="85">
        <v>0</v>
      </c>
      <c r="BF104" s="85">
        <v>0</v>
      </c>
      <c r="BG104" s="85">
        <v>0</v>
      </c>
      <c r="BH104" s="85">
        <v>0</v>
      </c>
      <c r="BI104" s="85">
        <v>0</v>
      </c>
      <c r="BJ104" s="85">
        <v>0</v>
      </c>
      <c r="BK104" s="85">
        <v>0</v>
      </c>
      <c r="BL104" s="85">
        <v>0</v>
      </c>
      <c r="BM104" s="85">
        <v>0</v>
      </c>
      <c r="BN104" s="85">
        <v>0</v>
      </c>
      <c r="BO104" s="85">
        <v>0</v>
      </c>
      <c r="BP104" s="85">
        <v>0</v>
      </c>
      <c r="BQ104" s="85">
        <v>0</v>
      </c>
      <c r="BR104" s="85">
        <v>0</v>
      </c>
      <c r="BS104" s="85">
        <v>0</v>
      </c>
      <c r="BT104" s="85">
        <v>0</v>
      </c>
      <c r="BU104" s="85">
        <v>0</v>
      </c>
      <c r="BV104" s="85">
        <v>0</v>
      </c>
      <c r="BW104" s="85">
        <v>0</v>
      </c>
      <c r="BX104" s="85">
        <v>0</v>
      </c>
      <c r="BY104" s="85">
        <v>0</v>
      </c>
      <c r="BZ104" s="85">
        <v>0</v>
      </c>
      <c r="CA104" s="85">
        <v>0</v>
      </c>
      <c r="CB104" s="85">
        <v>0</v>
      </c>
      <c r="CC104" s="85">
        <v>0</v>
      </c>
      <c r="CD104" s="85">
        <v>0</v>
      </c>
      <c r="CE104" s="85">
        <v>0</v>
      </c>
      <c r="CF104" s="85">
        <v>0</v>
      </c>
      <c r="CG104" s="85">
        <v>0</v>
      </c>
      <c r="CH104" s="85">
        <v>0</v>
      </c>
      <c r="CI104" s="85">
        <v>0</v>
      </c>
      <c r="CJ104" s="85">
        <v>0</v>
      </c>
      <c r="CK104" s="85">
        <v>0</v>
      </c>
      <c r="CL104" s="85">
        <v>0</v>
      </c>
      <c r="CM104" s="85">
        <v>0</v>
      </c>
      <c r="CN104" s="85">
        <v>0</v>
      </c>
      <c r="CO104" s="85">
        <v>0</v>
      </c>
      <c r="CP104" s="85">
        <v>0</v>
      </c>
      <c r="CQ104" s="85">
        <v>0</v>
      </c>
      <c r="CR104" s="85">
        <v>0</v>
      </c>
      <c r="CS104" s="85">
        <v>0</v>
      </c>
      <c r="CT104" s="85">
        <v>0</v>
      </c>
      <c r="CU104" s="85">
        <v>0</v>
      </c>
      <c r="CV104" s="85">
        <v>0</v>
      </c>
      <c r="CW104" s="85">
        <v>0</v>
      </c>
      <c r="CX104" s="85">
        <v>0</v>
      </c>
      <c r="CY104" s="85">
        <v>0</v>
      </c>
      <c r="CZ104" s="85">
        <v>0</v>
      </c>
      <c r="DA104" s="85">
        <v>0</v>
      </c>
      <c r="DB104" s="85">
        <v>0</v>
      </c>
      <c r="DC104" s="85">
        <v>0</v>
      </c>
      <c r="DD104" s="85">
        <v>0</v>
      </c>
      <c r="DE104" s="85">
        <v>2925.1085868514001</v>
      </c>
      <c r="DF104" s="85">
        <v>4570.8954252601116</v>
      </c>
      <c r="DG104" s="85">
        <v>0</v>
      </c>
      <c r="DH104" s="85">
        <v>0</v>
      </c>
      <c r="DI104" s="85">
        <v>0</v>
      </c>
      <c r="DJ104" s="85">
        <v>0</v>
      </c>
      <c r="DK104" s="85">
        <v>0</v>
      </c>
      <c r="DL104" s="85">
        <v>7496.0040121115117</v>
      </c>
      <c r="DM104" s="85">
        <v>7496.0040121115117</v>
      </c>
      <c r="DN104" s="85">
        <v>1510.0354113251528</v>
      </c>
      <c r="DO104" s="85">
        <v>9006.0394234366649</v>
      </c>
      <c r="DP104" s="85">
        <v>9006.0394234366649</v>
      </c>
      <c r="DQ104" s="85">
        <v>-6968.6821993183485</v>
      </c>
      <c r="DR104" s="85">
        <v>2037.3572241183165</v>
      </c>
      <c r="DS104" s="85">
        <v>2037.3572241183163</v>
      </c>
      <c r="DU104" s="90">
        <f t="shared" si="9"/>
        <v>0.92965294416316291</v>
      </c>
      <c r="DV104" s="90">
        <f t="shared" si="6"/>
        <v>7.0347055836837091E-2</v>
      </c>
      <c r="DW104" s="90">
        <f t="shared" si="7"/>
        <v>1.413375230920484E-2</v>
      </c>
      <c r="DX104" s="90">
        <f t="shared" si="8"/>
        <v>0.64082438839276068</v>
      </c>
    </row>
    <row r="105" spans="1:128" ht="12.75" customHeight="1" x14ac:dyDescent="0.2">
      <c r="A105" s="87" t="s">
        <v>278</v>
      </c>
      <c r="B105" s="87" t="s">
        <v>1978</v>
      </c>
      <c r="C105" s="85">
        <v>0</v>
      </c>
      <c r="D105" s="85">
        <v>0</v>
      </c>
      <c r="E105" s="85">
        <v>0.17675987495583168</v>
      </c>
      <c r="F105" s="85">
        <v>0</v>
      </c>
      <c r="G105" s="85">
        <v>1.767077391358474E-2</v>
      </c>
      <c r="H105" s="85">
        <v>0</v>
      </c>
      <c r="I105" s="85">
        <v>1.5090413633489104E-2</v>
      </c>
      <c r="J105" s="85">
        <v>0</v>
      </c>
      <c r="K105" s="85">
        <v>1.3741849014103884</v>
      </c>
      <c r="L105" s="85">
        <v>2.8650681651361431E-2</v>
      </c>
      <c r="M105" s="85">
        <v>0</v>
      </c>
      <c r="N105" s="85">
        <v>0</v>
      </c>
      <c r="O105" s="85">
        <v>0.63313432130485126</v>
      </c>
      <c r="P105" s="85">
        <v>1.3177796531761562E-2</v>
      </c>
      <c r="Q105" s="85">
        <v>0.10313203226761619</v>
      </c>
      <c r="R105" s="85">
        <v>0</v>
      </c>
      <c r="S105" s="85">
        <v>2.3873883368701387E-2</v>
      </c>
      <c r="T105" s="85">
        <v>4.9996673792347783E-3</v>
      </c>
      <c r="U105" s="85">
        <v>0.10535932404626132</v>
      </c>
      <c r="V105" s="85">
        <v>0</v>
      </c>
      <c r="W105" s="85">
        <v>6.4231984215348099</v>
      </c>
      <c r="X105" s="85">
        <v>0.51802664804248211</v>
      </c>
      <c r="Y105" s="85">
        <v>6.7406829387062999</v>
      </c>
      <c r="Z105" s="85">
        <v>0.46832887974005383</v>
      </c>
      <c r="AA105" s="85">
        <v>0</v>
      </c>
      <c r="AB105" s="85">
        <v>0.13672361030343508</v>
      </c>
      <c r="AC105" s="85">
        <v>1.9212130092577839E-2</v>
      </c>
      <c r="AD105" s="85">
        <v>0</v>
      </c>
      <c r="AE105" s="85">
        <v>0.25516883993983902</v>
      </c>
      <c r="AF105" s="85">
        <v>0.13272022736202918</v>
      </c>
      <c r="AG105" s="85">
        <v>0</v>
      </c>
      <c r="AH105" s="85">
        <v>0</v>
      </c>
      <c r="AI105" s="85">
        <v>3.2401238566444265E-2</v>
      </c>
      <c r="AJ105" s="85">
        <v>0</v>
      </c>
      <c r="AK105" s="85">
        <v>2.1670698522372852E-2</v>
      </c>
      <c r="AL105" s="85">
        <v>0.69515817522860857</v>
      </c>
      <c r="AM105" s="85">
        <v>0</v>
      </c>
      <c r="AN105" s="85">
        <v>0</v>
      </c>
      <c r="AO105" s="85">
        <v>0.12950474542398752</v>
      </c>
      <c r="AP105" s="85">
        <v>0</v>
      </c>
      <c r="AQ105" s="85">
        <v>0</v>
      </c>
      <c r="AR105" s="85">
        <v>7.3780277668768282E-2</v>
      </c>
      <c r="AS105" s="85">
        <v>0.10442162897263356</v>
      </c>
      <c r="AT105" s="85">
        <v>0.53437501077284111</v>
      </c>
      <c r="AU105" s="85">
        <v>0</v>
      </c>
      <c r="AV105" s="85">
        <v>2.1666102924404029E-2</v>
      </c>
      <c r="AW105" s="85">
        <v>0</v>
      </c>
      <c r="AX105" s="85">
        <v>0</v>
      </c>
      <c r="AY105" s="85">
        <v>0</v>
      </c>
      <c r="AZ105" s="85">
        <v>0</v>
      </c>
      <c r="BA105" s="85">
        <v>0</v>
      </c>
      <c r="BB105" s="85">
        <v>1.3139065834938424E-2</v>
      </c>
      <c r="BC105" s="85">
        <v>0</v>
      </c>
      <c r="BD105" s="85">
        <v>0</v>
      </c>
      <c r="BE105" s="85">
        <v>0</v>
      </c>
      <c r="BF105" s="85">
        <v>1.1724329741316738E-4</v>
      </c>
      <c r="BG105" s="85">
        <v>6.0929352828563042E-3</v>
      </c>
      <c r="BH105" s="85">
        <v>7.4659982060460445E-3</v>
      </c>
      <c r="BI105" s="85">
        <v>1.154150497962996E-2</v>
      </c>
      <c r="BJ105" s="85">
        <v>0</v>
      </c>
      <c r="BK105" s="85">
        <v>0.19032302897619902</v>
      </c>
      <c r="BL105" s="85">
        <v>0.11223216730460139</v>
      </c>
      <c r="BM105" s="85">
        <v>1.1177352107935132</v>
      </c>
      <c r="BN105" s="85">
        <v>0.31711847907151497</v>
      </c>
      <c r="BO105" s="85">
        <v>0.56176940725261137</v>
      </c>
      <c r="BP105" s="85">
        <v>0</v>
      </c>
      <c r="BQ105" s="85">
        <v>0.16234711111355743</v>
      </c>
      <c r="BR105" s="85">
        <v>0.14729956793340571</v>
      </c>
      <c r="BS105" s="85">
        <v>2.123523994997643</v>
      </c>
      <c r="BT105" s="85">
        <v>2.4864577170973763</v>
      </c>
      <c r="BU105" s="85">
        <v>3.6216093386083004</v>
      </c>
      <c r="BV105" s="85">
        <v>0.11235477133584863</v>
      </c>
      <c r="BW105" s="85">
        <v>0.23882430619112652</v>
      </c>
      <c r="BX105" s="85">
        <v>0</v>
      </c>
      <c r="BY105" s="85">
        <v>9.9094283034149608</v>
      </c>
      <c r="BZ105" s="85">
        <v>1.0686562771727743</v>
      </c>
      <c r="CA105" s="85">
        <v>17.519970205865928</v>
      </c>
      <c r="CB105" s="85">
        <v>3.1173306179012821</v>
      </c>
      <c r="CC105" s="85">
        <v>0</v>
      </c>
      <c r="CD105" s="85">
        <v>1.4257879767221817E-2</v>
      </c>
      <c r="CE105" s="85">
        <v>4.5681436865646491E-2</v>
      </c>
      <c r="CF105" s="85">
        <v>0.1031725586181505</v>
      </c>
      <c r="CG105" s="85">
        <v>5.1388436223262843</v>
      </c>
      <c r="CH105" s="85">
        <v>5.3461361928415343</v>
      </c>
      <c r="CI105" s="85">
        <v>0.29603527438273503</v>
      </c>
      <c r="CJ105" s="85">
        <v>5.4357067488537386E-2</v>
      </c>
      <c r="CK105" s="85">
        <v>0.69223491549771132</v>
      </c>
      <c r="CL105" s="85">
        <v>3.6568990889620419</v>
      </c>
      <c r="CM105" s="85">
        <v>1.6697040099415135</v>
      </c>
      <c r="CN105" s="85">
        <v>0.13025613610054299</v>
      </c>
      <c r="CO105" s="85">
        <v>643.70461753867107</v>
      </c>
      <c r="CP105" s="85">
        <v>89.281012844940875</v>
      </c>
      <c r="CQ105" s="85">
        <v>113.01984562612674</v>
      </c>
      <c r="CR105" s="85">
        <v>0.22971568432695025</v>
      </c>
      <c r="CS105" s="85">
        <v>2.6649897169770158</v>
      </c>
      <c r="CT105" s="85">
        <v>0.45613771109600021</v>
      </c>
      <c r="CU105" s="85">
        <v>0.44544895818640484</v>
      </c>
      <c r="CV105" s="85">
        <v>2.8022930715264112</v>
      </c>
      <c r="CW105" s="85">
        <v>1.094603861822252</v>
      </c>
      <c r="CX105" s="85">
        <v>45.70022230644291</v>
      </c>
      <c r="CY105" s="85">
        <v>15.998315499279467</v>
      </c>
      <c r="CZ105" s="85">
        <v>68.767588043333433</v>
      </c>
      <c r="DA105" s="85">
        <v>2.9495350280840844</v>
      </c>
      <c r="DB105" s="85">
        <v>0</v>
      </c>
      <c r="DC105" s="85">
        <v>29.778537086597698</v>
      </c>
      <c r="DD105" s="85">
        <v>1095.6888516570993</v>
      </c>
      <c r="DE105" s="85">
        <v>48.258701988609396</v>
      </c>
      <c r="DF105" s="85">
        <v>6673.9016489183114</v>
      </c>
      <c r="DG105" s="85">
        <v>0</v>
      </c>
      <c r="DH105" s="85">
        <v>0</v>
      </c>
      <c r="DI105" s="85">
        <v>0</v>
      </c>
      <c r="DJ105" s="85">
        <v>0</v>
      </c>
      <c r="DK105" s="85">
        <v>0</v>
      </c>
      <c r="DL105" s="85">
        <v>6722.1603509069209</v>
      </c>
      <c r="DM105" s="85">
        <v>7817.8492025640207</v>
      </c>
      <c r="DN105" s="85">
        <v>2733.1558149515527</v>
      </c>
      <c r="DO105" s="85">
        <v>9455.3161658584741</v>
      </c>
      <c r="DP105" s="85">
        <v>10551.005017515574</v>
      </c>
      <c r="DQ105" s="85">
        <v>-3116.6317875050054</v>
      </c>
      <c r="DR105" s="85">
        <v>6338.6843783534687</v>
      </c>
      <c r="DS105" s="85">
        <v>7434.3732300105667</v>
      </c>
      <c r="DU105" s="90">
        <f t="shared" si="9"/>
        <v>0.39865590992505245</v>
      </c>
      <c r="DV105" s="90">
        <f t="shared" si="6"/>
        <v>0.6013440900749476</v>
      </c>
      <c r="DW105" s="90">
        <f t="shared" si="7"/>
        <v>2.0636497680634944E-2</v>
      </c>
      <c r="DX105" s="90">
        <f t="shared" si="8"/>
        <v>0.38912003980683646</v>
      </c>
    </row>
    <row r="106" spans="1:128" ht="12.75" customHeight="1" x14ac:dyDescent="0.2">
      <c r="A106" s="87" t="s">
        <v>279</v>
      </c>
      <c r="B106" s="87" t="s">
        <v>1979</v>
      </c>
      <c r="C106" s="85">
        <v>2.2515156129873821E-2</v>
      </c>
      <c r="D106" s="85">
        <v>0</v>
      </c>
      <c r="E106" s="85">
        <v>0.3868178834721358</v>
      </c>
      <c r="F106" s="85">
        <v>0.42662677286214334</v>
      </c>
      <c r="G106" s="85">
        <v>0.23349572755847592</v>
      </c>
      <c r="H106" s="85">
        <v>0</v>
      </c>
      <c r="I106" s="85">
        <v>0.20266657312213779</v>
      </c>
      <c r="J106" s="85">
        <v>0</v>
      </c>
      <c r="K106" s="85">
        <v>1.1369305658009015</v>
      </c>
      <c r="L106" s="85">
        <v>1.6599585352725769E-2</v>
      </c>
      <c r="M106" s="85">
        <v>0</v>
      </c>
      <c r="N106" s="85">
        <v>0</v>
      </c>
      <c r="O106" s="85">
        <v>0.54825486730451389</v>
      </c>
      <c r="P106" s="85">
        <v>3.8332621202194966E-2</v>
      </c>
      <c r="Q106" s="85">
        <v>7.6260107026170157E-2</v>
      </c>
      <c r="R106" s="85">
        <v>3.8302147759909963E-2</v>
      </c>
      <c r="S106" s="85">
        <v>4.5811792709236611E-2</v>
      </c>
      <c r="T106" s="85">
        <v>4.6884846177066035E-3</v>
      </c>
      <c r="U106" s="85">
        <v>0.24575283791356739</v>
      </c>
      <c r="V106" s="85">
        <v>0</v>
      </c>
      <c r="W106" s="85">
        <v>5.1462962151680376</v>
      </c>
      <c r="X106" s="85">
        <v>6.9841722994594466</v>
      </c>
      <c r="Y106" s="85">
        <v>15.347787329531096</v>
      </c>
      <c r="Z106" s="85">
        <v>2.8424630901196695</v>
      </c>
      <c r="AA106" s="85">
        <v>0</v>
      </c>
      <c r="AB106" s="85">
        <v>0.43146112717546092</v>
      </c>
      <c r="AC106" s="85">
        <v>0.29009095105910121</v>
      </c>
      <c r="AD106" s="85">
        <v>0</v>
      </c>
      <c r="AE106" s="85">
        <v>0.28052095098380964</v>
      </c>
      <c r="AF106" s="85">
        <v>0.24124125363090707</v>
      </c>
      <c r="AG106" s="85">
        <v>0</v>
      </c>
      <c r="AH106" s="85">
        <v>0.632099131287023</v>
      </c>
      <c r="AI106" s="85">
        <v>0.66299554777918668</v>
      </c>
      <c r="AJ106" s="85">
        <v>0</v>
      </c>
      <c r="AK106" s="85">
        <v>5.6959349415681336E-2</v>
      </c>
      <c r="AL106" s="85">
        <v>0.99584790220868369</v>
      </c>
      <c r="AM106" s="85">
        <v>0</v>
      </c>
      <c r="AN106" s="85">
        <v>0</v>
      </c>
      <c r="AO106" s="85">
        <v>0.32368132772660896</v>
      </c>
      <c r="AP106" s="85">
        <v>0</v>
      </c>
      <c r="AQ106" s="85">
        <v>0</v>
      </c>
      <c r="AR106" s="85">
        <v>0.12799569080811118</v>
      </c>
      <c r="AS106" s="85">
        <v>0.13966551542926497</v>
      </c>
      <c r="AT106" s="85">
        <v>2.05824692033109</v>
      </c>
      <c r="AU106" s="85">
        <v>0</v>
      </c>
      <c r="AV106" s="85">
        <v>0.10264967858841671</v>
      </c>
      <c r="AW106" s="85">
        <v>0</v>
      </c>
      <c r="AX106" s="85">
        <v>0</v>
      </c>
      <c r="AY106" s="85">
        <v>0</v>
      </c>
      <c r="AZ106" s="85">
        <v>0</v>
      </c>
      <c r="BA106" s="85">
        <v>0</v>
      </c>
      <c r="BB106" s="85">
        <v>1.4353960939792383E-2</v>
      </c>
      <c r="BC106" s="85">
        <v>0</v>
      </c>
      <c r="BD106" s="85">
        <v>0</v>
      </c>
      <c r="BE106" s="85">
        <v>0</v>
      </c>
      <c r="BF106" s="85">
        <v>1.2150451230569821E-4</v>
      </c>
      <c r="BG106" s="85">
        <v>1.3096228134535875E-2</v>
      </c>
      <c r="BH106" s="85">
        <v>1.3961401838412229E-2</v>
      </c>
      <c r="BI106" s="85">
        <v>1.2500514669059812E-2</v>
      </c>
      <c r="BJ106" s="85">
        <v>2.6397705082310935E-3</v>
      </c>
      <c r="BK106" s="85">
        <v>4.089202434281221</v>
      </c>
      <c r="BL106" s="85">
        <v>0.87741341430752018</v>
      </c>
      <c r="BM106" s="85">
        <v>4.4442933420362705</v>
      </c>
      <c r="BN106" s="85">
        <v>3.3591796310430908</v>
      </c>
      <c r="BO106" s="85">
        <v>0.31645461220263355</v>
      </c>
      <c r="BP106" s="85">
        <v>0</v>
      </c>
      <c r="BQ106" s="85">
        <v>1.0664669580196675</v>
      </c>
      <c r="BR106" s="85">
        <v>0</v>
      </c>
      <c r="BS106" s="85">
        <v>29.590500519372544</v>
      </c>
      <c r="BT106" s="85">
        <v>26.670348940847745</v>
      </c>
      <c r="BU106" s="85">
        <v>7.5443342909004389</v>
      </c>
      <c r="BV106" s="85">
        <v>3.3318505027599508</v>
      </c>
      <c r="BW106" s="85">
        <v>7.9668478592887233</v>
      </c>
      <c r="BX106" s="85">
        <v>14.908030283295759</v>
      </c>
      <c r="BY106" s="85">
        <v>0.69794950489892327</v>
      </c>
      <c r="BZ106" s="85">
        <v>2.2266752894325341</v>
      </c>
      <c r="CA106" s="85">
        <v>0</v>
      </c>
      <c r="CB106" s="85">
        <v>6.355416465648517</v>
      </c>
      <c r="CC106" s="85">
        <v>0</v>
      </c>
      <c r="CD106" s="85">
        <v>3.1571811455852972E-2</v>
      </c>
      <c r="CE106" s="85">
        <v>0.36148621090358446</v>
      </c>
      <c r="CF106" s="85">
        <v>0.72171642066585839</v>
      </c>
      <c r="CG106" s="85">
        <v>2.9123931459470764</v>
      </c>
      <c r="CH106" s="85">
        <v>19.754939913130919</v>
      </c>
      <c r="CI106" s="85">
        <v>6.5374952525404781</v>
      </c>
      <c r="CJ106" s="85">
        <v>3.7963805002154488E-2</v>
      </c>
      <c r="CK106" s="85">
        <v>14.832614572551533</v>
      </c>
      <c r="CL106" s="85">
        <v>13.585442465059769</v>
      </c>
      <c r="CM106" s="85">
        <v>5.6121335740221356</v>
      </c>
      <c r="CN106" s="85">
        <v>8.3734419128767215</v>
      </c>
      <c r="CO106" s="85">
        <v>16.186920024751657</v>
      </c>
      <c r="CP106" s="85">
        <v>1.267794069728531</v>
      </c>
      <c r="CQ106" s="85">
        <v>2.4224470097478839</v>
      </c>
      <c r="CR106" s="85">
        <v>9.2075509582954176</v>
      </c>
      <c r="CS106" s="85">
        <v>8.4506585225548623</v>
      </c>
      <c r="CT106" s="85">
        <v>6.7638881779315243</v>
      </c>
      <c r="CU106" s="85">
        <v>13.825170012436908</v>
      </c>
      <c r="CV106" s="85">
        <v>35.219422438396123</v>
      </c>
      <c r="CW106" s="85">
        <v>29.962250468772822</v>
      </c>
      <c r="CX106" s="85">
        <v>6.037397859182204</v>
      </c>
      <c r="CY106" s="85">
        <v>3.8350601881758366</v>
      </c>
      <c r="CZ106" s="85">
        <v>5.4529527565594211</v>
      </c>
      <c r="DA106" s="85">
        <v>55.949334174232597</v>
      </c>
      <c r="DB106" s="85">
        <v>0</v>
      </c>
      <c r="DC106" s="85">
        <v>6.6153429885564714</v>
      </c>
      <c r="DD106" s="85">
        <v>427.54625556594942</v>
      </c>
      <c r="DE106" s="85">
        <v>144.0183804835255</v>
      </c>
      <c r="DF106" s="85">
        <v>7320.6108163339095</v>
      </c>
      <c r="DG106" s="85">
        <v>0</v>
      </c>
      <c r="DH106" s="85">
        <v>0</v>
      </c>
      <c r="DI106" s="85">
        <v>0</v>
      </c>
      <c r="DJ106" s="85">
        <v>0</v>
      </c>
      <c r="DK106" s="85">
        <v>0</v>
      </c>
      <c r="DL106" s="85">
        <v>7464.6291968174346</v>
      </c>
      <c r="DM106" s="85">
        <v>7892.1754523833843</v>
      </c>
      <c r="DN106" s="85">
        <v>2324.3775062020854</v>
      </c>
      <c r="DO106" s="85">
        <v>9789.0067030195205</v>
      </c>
      <c r="DP106" s="85">
        <v>10216.552958585469</v>
      </c>
      <c r="DQ106" s="85">
        <v>-2211.8369681320091</v>
      </c>
      <c r="DR106" s="85">
        <v>7577.1697348875114</v>
      </c>
      <c r="DS106" s="85">
        <v>8004.715990453461</v>
      </c>
      <c r="DU106" s="90">
        <f t="shared" si="9"/>
        <v>0.28025694328222889</v>
      </c>
      <c r="DV106" s="90">
        <f t="shared" si="6"/>
        <v>0.71974305671777117</v>
      </c>
      <c r="DW106" s="90">
        <f t="shared" si="7"/>
        <v>2.2636199344740291E-2</v>
      </c>
      <c r="DX106" s="90">
        <f t="shared" si="8"/>
        <v>0.39045350775599313</v>
      </c>
    </row>
    <row r="107" spans="1:128" ht="12.75" customHeight="1" x14ac:dyDescent="0.2">
      <c r="A107" s="87" t="s">
        <v>280</v>
      </c>
      <c r="B107" s="87" t="s">
        <v>1980</v>
      </c>
      <c r="C107" s="85">
        <v>0.8977176432014945</v>
      </c>
      <c r="D107" s="85">
        <v>0.20193988160655554</v>
      </c>
      <c r="E107" s="85">
        <v>0.69209245529778063</v>
      </c>
      <c r="F107" s="85">
        <v>4.7006088188269235</v>
      </c>
      <c r="G107" s="85">
        <v>0.48160667760603548</v>
      </c>
      <c r="H107" s="85">
        <v>0</v>
      </c>
      <c r="I107" s="85">
        <v>1.5447559282693191</v>
      </c>
      <c r="J107" s="85">
        <v>0</v>
      </c>
      <c r="K107" s="85">
        <v>15.469069480497776</v>
      </c>
      <c r="L107" s="85">
        <v>0.12547712449026563</v>
      </c>
      <c r="M107" s="85">
        <v>0</v>
      </c>
      <c r="N107" s="85">
        <v>0</v>
      </c>
      <c r="O107" s="85">
        <v>10.878869191527933</v>
      </c>
      <c r="P107" s="85">
        <v>0.54238189965964456</v>
      </c>
      <c r="Q107" s="85">
        <v>2.0203741002604816</v>
      </c>
      <c r="R107" s="85">
        <v>0.911813881762359</v>
      </c>
      <c r="S107" s="85">
        <v>1.1769172114114512</v>
      </c>
      <c r="T107" s="85">
        <v>6.7686940489064651E-2</v>
      </c>
      <c r="U107" s="85">
        <v>3.7948978409337992</v>
      </c>
      <c r="V107" s="85">
        <v>0</v>
      </c>
      <c r="W107" s="85">
        <v>225.06346578447054</v>
      </c>
      <c r="X107" s="85">
        <v>44.938711154807656</v>
      </c>
      <c r="Y107" s="85">
        <v>99.248521917459811</v>
      </c>
      <c r="Z107" s="85">
        <v>18.497514282646708</v>
      </c>
      <c r="AA107" s="85">
        <v>0</v>
      </c>
      <c r="AB107" s="85">
        <v>8.1000251886987211</v>
      </c>
      <c r="AC107" s="85">
        <v>0.79618106252437304</v>
      </c>
      <c r="AD107" s="85">
        <v>0.33371193577710623</v>
      </c>
      <c r="AE107" s="85">
        <v>1.1656828195836291</v>
      </c>
      <c r="AF107" s="85">
        <v>1.3222722795014852</v>
      </c>
      <c r="AG107" s="85">
        <v>0</v>
      </c>
      <c r="AH107" s="85">
        <v>45.440959965336042</v>
      </c>
      <c r="AI107" s="85">
        <v>12.091302359290383</v>
      </c>
      <c r="AJ107" s="85">
        <v>0</v>
      </c>
      <c r="AK107" s="85">
        <v>2.386413270443744</v>
      </c>
      <c r="AL107" s="85">
        <v>2.5749114314805985</v>
      </c>
      <c r="AM107" s="85">
        <v>0</v>
      </c>
      <c r="AN107" s="85">
        <v>0</v>
      </c>
      <c r="AO107" s="85">
        <v>3.5129111181591925</v>
      </c>
      <c r="AP107" s="85">
        <v>0</v>
      </c>
      <c r="AQ107" s="85">
        <v>0</v>
      </c>
      <c r="AR107" s="85">
        <v>1.2899968640509325</v>
      </c>
      <c r="AS107" s="85">
        <v>1.4577477702812796</v>
      </c>
      <c r="AT107" s="85">
        <v>24.310976110585933</v>
      </c>
      <c r="AU107" s="85">
        <v>0</v>
      </c>
      <c r="AV107" s="85">
        <v>1.4413040972587081</v>
      </c>
      <c r="AW107" s="85">
        <v>1.9697532258500614</v>
      </c>
      <c r="AX107" s="85">
        <v>0</v>
      </c>
      <c r="AY107" s="85">
        <v>0</v>
      </c>
      <c r="AZ107" s="85">
        <v>0</v>
      </c>
      <c r="BA107" s="85">
        <v>0</v>
      </c>
      <c r="BB107" s="85">
        <v>0.18656485618530708</v>
      </c>
      <c r="BC107" s="85">
        <v>0</v>
      </c>
      <c r="BD107" s="85">
        <v>0</v>
      </c>
      <c r="BE107" s="85">
        <v>0</v>
      </c>
      <c r="BF107" s="85">
        <v>3.1320390587922082E-3</v>
      </c>
      <c r="BG107" s="85">
        <v>0.60660670335503764</v>
      </c>
      <c r="BH107" s="85">
        <v>0.53505732791209604</v>
      </c>
      <c r="BI107" s="85">
        <v>0.45751821328021336</v>
      </c>
      <c r="BJ107" s="85">
        <v>4.2928681636208903E-3</v>
      </c>
      <c r="BK107" s="85">
        <v>17.329877116076908</v>
      </c>
      <c r="BL107" s="85">
        <v>0.19688574903860526</v>
      </c>
      <c r="BM107" s="85">
        <v>53.203657967230008</v>
      </c>
      <c r="BN107" s="85">
        <v>6.0420031150770486</v>
      </c>
      <c r="BO107" s="85">
        <v>0.63196616294999708</v>
      </c>
      <c r="BP107" s="85">
        <v>0</v>
      </c>
      <c r="BQ107" s="85">
        <v>4.6847145762924498</v>
      </c>
      <c r="BR107" s="85">
        <v>17.796252511403644</v>
      </c>
      <c r="BS107" s="85">
        <v>89.458031670691611</v>
      </c>
      <c r="BT107" s="85">
        <v>172.45749253376451</v>
      </c>
      <c r="BU107" s="85">
        <v>275.64934120543239</v>
      </c>
      <c r="BV107" s="85">
        <v>5.2215927236044353</v>
      </c>
      <c r="BW107" s="85">
        <v>103.47945391164765</v>
      </c>
      <c r="BX107" s="85">
        <v>0</v>
      </c>
      <c r="BY107" s="85">
        <v>9.9649175484266834</v>
      </c>
      <c r="BZ107" s="85">
        <v>16.597043639857311</v>
      </c>
      <c r="CA107" s="85">
        <v>521.57949599024016</v>
      </c>
      <c r="CB107" s="85">
        <v>142.18757252551248</v>
      </c>
      <c r="CC107" s="85">
        <v>0</v>
      </c>
      <c r="CD107" s="85">
        <v>1.1305606084487865</v>
      </c>
      <c r="CE107" s="85">
        <v>3.3112562268194625</v>
      </c>
      <c r="CF107" s="85">
        <v>5.7935296603013251</v>
      </c>
      <c r="CG107" s="85">
        <v>46.394328505268824</v>
      </c>
      <c r="CH107" s="85">
        <v>21.241713494469899</v>
      </c>
      <c r="CI107" s="85">
        <v>4.407001522698482</v>
      </c>
      <c r="CJ107" s="85">
        <v>0.26194201569440545</v>
      </c>
      <c r="CK107" s="85">
        <v>14.870933582250673</v>
      </c>
      <c r="CL107" s="85">
        <v>148.95165840534023</v>
      </c>
      <c r="CM107" s="85">
        <v>38.534332323911045</v>
      </c>
      <c r="CN107" s="85">
        <v>52.468186126469796</v>
      </c>
      <c r="CO107" s="85">
        <v>132.2494639939263</v>
      </c>
      <c r="CP107" s="85">
        <v>43.735639632586405</v>
      </c>
      <c r="CQ107" s="85">
        <v>77.867631273165046</v>
      </c>
      <c r="CR107" s="85">
        <v>34.029884439293838</v>
      </c>
      <c r="CS107" s="85">
        <v>7.1031376714210328</v>
      </c>
      <c r="CT107" s="85">
        <v>14.922581983297226</v>
      </c>
      <c r="CU107" s="85">
        <v>45.265856179020211</v>
      </c>
      <c r="CV107" s="85">
        <v>107.34016672512709</v>
      </c>
      <c r="CW107" s="85">
        <v>31.349982545245179</v>
      </c>
      <c r="CX107" s="85">
        <v>21.939093715065948</v>
      </c>
      <c r="CY107" s="85">
        <v>6.4257219766532039</v>
      </c>
      <c r="CZ107" s="85">
        <v>20.154785597807969</v>
      </c>
      <c r="DA107" s="85">
        <v>26.425570667366266</v>
      </c>
      <c r="DB107" s="85">
        <v>0</v>
      </c>
      <c r="DC107" s="85">
        <v>1.2813406935529394</v>
      </c>
      <c r="DD107" s="85">
        <v>2885.1783422344497</v>
      </c>
      <c r="DE107" s="85">
        <v>0</v>
      </c>
      <c r="DF107" s="85">
        <v>0</v>
      </c>
      <c r="DG107" s="85">
        <v>0</v>
      </c>
      <c r="DH107" s="85">
        <v>0</v>
      </c>
      <c r="DI107" s="85">
        <v>0</v>
      </c>
      <c r="DJ107" s="85">
        <v>0</v>
      </c>
      <c r="DK107" s="85">
        <v>0</v>
      </c>
      <c r="DL107" s="85">
        <v>0</v>
      </c>
      <c r="DM107" s="85">
        <v>2885.1783422344497</v>
      </c>
      <c r="DN107" s="85">
        <v>0</v>
      </c>
      <c r="DO107" s="85">
        <v>0</v>
      </c>
      <c r="DP107" s="85">
        <v>2885.1783422344497</v>
      </c>
      <c r="DQ107" s="85">
        <v>0</v>
      </c>
      <c r="DR107" s="85">
        <v>0</v>
      </c>
      <c r="DS107" s="85">
        <v>2885.1783422344497</v>
      </c>
      <c r="DU107" s="90">
        <f t="shared" si="9"/>
        <v>0</v>
      </c>
      <c r="DV107" s="90">
        <f t="shared" si="6"/>
        <v>1</v>
      </c>
      <c r="DW107" s="90">
        <f t="shared" si="7"/>
        <v>0</v>
      </c>
      <c r="DX107" s="90">
        <f t="shared" si="8"/>
        <v>0</v>
      </c>
    </row>
    <row r="108" spans="1:128" ht="12.75" customHeight="1" x14ac:dyDescent="0.2">
      <c r="A108" s="87" t="s">
        <v>281</v>
      </c>
      <c r="B108" s="87" t="s">
        <v>1981</v>
      </c>
      <c r="C108" s="85">
        <v>20.955975359687802</v>
      </c>
      <c r="D108" s="85">
        <v>1.4209794890037362</v>
      </c>
      <c r="E108" s="85">
        <v>6.7495310660780792</v>
      </c>
      <c r="F108" s="85">
        <v>13.277859052756195</v>
      </c>
      <c r="G108" s="85">
        <v>1.7916193442727664</v>
      </c>
      <c r="H108" s="85">
        <v>0</v>
      </c>
      <c r="I108" s="85">
        <v>2.2715636628596756</v>
      </c>
      <c r="J108" s="85">
        <v>0</v>
      </c>
      <c r="K108" s="85">
        <v>41.032044991769006</v>
      </c>
      <c r="L108" s="85">
        <v>1.1130418653054706</v>
      </c>
      <c r="M108" s="85">
        <v>0</v>
      </c>
      <c r="N108" s="85">
        <v>0</v>
      </c>
      <c r="O108" s="85">
        <v>12.889733522930404</v>
      </c>
      <c r="P108" s="85">
        <v>0.74192946672920979</v>
      </c>
      <c r="Q108" s="85">
        <v>6.0480663186136381</v>
      </c>
      <c r="R108" s="85">
        <v>6.6358504530791889</v>
      </c>
      <c r="S108" s="85">
        <v>0.75780708459597712</v>
      </c>
      <c r="T108" s="85">
        <v>0.25597974373161653</v>
      </c>
      <c r="U108" s="85">
        <v>4.214260391072429</v>
      </c>
      <c r="V108" s="85">
        <v>0</v>
      </c>
      <c r="W108" s="85">
        <v>97.644925817716313</v>
      </c>
      <c r="X108" s="85">
        <v>26.857769652396502</v>
      </c>
      <c r="Y108" s="85">
        <v>38.247524406560565</v>
      </c>
      <c r="Z108" s="85">
        <v>42.126281193011671</v>
      </c>
      <c r="AA108" s="85">
        <v>0</v>
      </c>
      <c r="AB108" s="85">
        <v>45.210824001921004</v>
      </c>
      <c r="AC108" s="85">
        <v>11.806440630436647</v>
      </c>
      <c r="AD108" s="85">
        <v>11.991260203524739</v>
      </c>
      <c r="AE108" s="85">
        <v>8.3943099046190017</v>
      </c>
      <c r="AF108" s="85">
        <v>11.960652530894453</v>
      </c>
      <c r="AG108" s="85">
        <v>0</v>
      </c>
      <c r="AH108" s="85">
        <v>150.51318031714462</v>
      </c>
      <c r="AI108" s="85">
        <v>71.269093641107688</v>
      </c>
      <c r="AJ108" s="85">
        <v>0</v>
      </c>
      <c r="AK108" s="85">
        <v>7.7541601345229303</v>
      </c>
      <c r="AL108" s="85">
        <v>100.33995608231584</v>
      </c>
      <c r="AM108" s="85">
        <v>0</v>
      </c>
      <c r="AN108" s="85">
        <v>0</v>
      </c>
      <c r="AO108" s="85">
        <v>16.095994444734117</v>
      </c>
      <c r="AP108" s="85">
        <v>0</v>
      </c>
      <c r="AQ108" s="85">
        <v>0</v>
      </c>
      <c r="AR108" s="85">
        <v>2.5387310544678487</v>
      </c>
      <c r="AS108" s="85">
        <v>8.2246303060479846</v>
      </c>
      <c r="AT108" s="85">
        <v>125.82096051307352</v>
      </c>
      <c r="AU108" s="85">
        <v>0</v>
      </c>
      <c r="AV108" s="85">
        <v>1.952751081252073</v>
      </c>
      <c r="AW108" s="85">
        <v>6.9081541860418003</v>
      </c>
      <c r="AX108" s="85">
        <v>0</v>
      </c>
      <c r="AY108" s="85">
        <v>0</v>
      </c>
      <c r="AZ108" s="85">
        <v>0</v>
      </c>
      <c r="BA108" s="85">
        <v>0</v>
      </c>
      <c r="BB108" s="85">
        <v>0.14467983009870522</v>
      </c>
      <c r="BC108" s="85">
        <v>0</v>
      </c>
      <c r="BD108" s="85">
        <v>0</v>
      </c>
      <c r="BE108" s="85">
        <v>0</v>
      </c>
      <c r="BF108" s="85">
        <v>8.6450436734456376E-2</v>
      </c>
      <c r="BG108" s="85">
        <v>1.3676240804985831</v>
      </c>
      <c r="BH108" s="85">
        <v>0.53129797322376182</v>
      </c>
      <c r="BI108" s="85">
        <v>0.44047030937790516</v>
      </c>
      <c r="BJ108" s="85">
        <v>2.132464815510433E-2</v>
      </c>
      <c r="BK108" s="85">
        <v>277.89863779805671</v>
      </c>
      <c r="BL108" s="85">
        <v>111.44385321437375</v>
      </c>
      <c r="BM108" s="85">
        <v>180.00859058320941</v>
      </c>
      <c r="BN108" s="85">
        <v>157.16431342665419</v>
      </c>
      <c r="BO108" s="85">
        <v>21.771224126519034</v>
      </c>
      <c r="BP108" s="85">
        <v>0</v>
      </c>
      <c r="BQ108" s="85">
        <v>40.345153410023457</v>
      </c>
      <c r="BR108" s="85">
        <v>4.0621847487672929</v>
      </c>
      <c r="BS108" s="85">
        <v>204.39717792081785</v>
      </c>
      <c r="BT108" s="85">
        <v>394.96317328486202</v>
      </c>
      <c r="BU108" s="85">
        <v>172.92750247190449</v>
      </c>
      <c r="BV108" s="85">
        <v>13.660822517636955</v>
      </c>
      <c r="BW108" s="85">
        <v>218.98530591977945</v>
      </c>
      <c r="BX108" s="85">
        <v>2.5209656384010866</v>
      </c>
      <c r="BY108" s="85">
        <v>90.18806502079812</v>
      </c>
      <c r="BZ108" s="85">
        <v>33.088267613354503</v>
      </c>
      <c r="CA108" s="85">
        <v>0</v>
      </c>
      <c r="CB108" s="85">
        <v>171.75589589068042</v>
      </c>
      <c r="CC108" s="85">
        <v>0</v>
      </c>
      <c r="CD108" s="85">
        <v>0.94376598496800579</v>
      </c>
      <c r="CE108" s="85">
        <v>16.802477256111828</v>
      </c>
      <c r="CF108" s="85">
        <v>17.758790144439537</v>
      </c>
      <c r="CG108" s="85">
        <v>189.6846164040488</v>
      </c>
      <c r="CH108" s="85">
        <v>6.2354721312219565</v>
      </c>
      <c r="CI108" s="85">
        <v>18.026417462693892</v>
      </c>
      <c r="CJ108" s="85">
        <v>0.92612042318930932</v>
      </c>
      <c r="CK108" s="85">
        <v>26.580789568836458</v>
      </c>
      <c r="CL108" s="85">
        <v>22.695418748274925</v>
      </c>
      <c r="CM108" s="85">
        <v>110.71955169111808</v>
      </c>
      <c r="CN108" s="85">
        <v>49.5947976850739</v>
      </c>
      <c r="CO108" s="85">
        <v>719.05298923639759</v>
      </c>
      <c r="CP108" s="85">
        <v>63.753684258656854</v>
      </c>
      <c r="CQ108" s="85">
        <v>41.963316105369699</v>
      </c>
      <c r="CR108" s="85">
        <v>15.231213083790825</v>
      </c>
      <c r="CS108" s="85">
        <v>5.3481771049642228</v>
      </c>
      <c r="CT108" s="85">
        <v>68.770650236539055</v>
      </c>
      <c r="CU108" s="85">
        <v>216.23134028124946</v>
      </c>
      <c r="CV108" s="85">
        <v>399.41166777755228</v>
      </c>
      <c r="CW108" s="85">
        <v>12.592777799665415</v>
      </c>
      <c r="CX108" s="85">
        <v>29.365136702963376</v>
      </c>
      <c r="CY108" s="85">
        <v>2.6589478542519092</v>
      </c>
      <c r="CZ108" s="85">
        <v>17.998930614964603</v>
      </c>
      <c r="DA108" s="85">
        <v>13.84274497331347</v>
      </c>
      <c r="DB108" s="85">
        <v>0</v>
      </c>
      <c r="DC108" s="85">
        <v>0</v>
      </c>
      <c r="DD108" s="85">
        <v>5069.7766163078577</v>
      </c>
      <c r="DE108" s="85">
        <v>0</v>
      </c>
      <c r="DF108" s="85">
        <v>23.487341279142097</v>
      </c>
      <c r="DG108" s="85">
        <v>0</v>
      </c>
      <c r="DH108" s="85">
        <v>0</v>
      </c>
      <c r="DI108" s="85">
        <v>0</v>
      </c>
      <c r="DJ108" s="85">
        <v>0</v>
      </c>
      <c r="DK108" s="85">
        <v>0</v>
      </c>
      <c r="DL108" s="85">
        <v>23.487341279142097</v>
      </c>
      <c r="DM108" s="85">
        <v>5093.2639575869998</v>
      </c>
      <c r="DN108" s="85">
        <v>510.61359874165282</v>
      </c>
      <c r="DO108" s="85">
        <v>534.10094002079495</v>
      </c>
      <c r="DP108" s="85">
        <v>5603.8775563286526</v>
      </c>
      <c r="DQ108" s="85">
        <v>-3330.1279012964551</v>
      </c>
      <c r="DR108" s="85">
        <v>-2796.0269612756601</v>
      </c>
      <c r="DS108" s="85">
        <v>2273.7496550321985</v>
      </c>
      <c r="DU108" s="90">
        <f t="shared" si="9"/>
        <v>0.65382982877528828</v>
      </c>
      <c r="DV108" s="90">
        <f t="shared" si="6"/>
        <v>0.34617017122471172</v>
      </c>
      <c r="DW108" s="90">
        <f t="shared" si="7"/>
        <v>7.2625652778364759E-5</v>
      </c>
      <c r="DX108" s="90">
        <f t="shared" si="8"/>
        <v>0.31650609741940544</v>
      </c>
    </row>
    <row r="109" spans="1:128" ht="12.75" customHeight="1" x14ac:dyDescent="0.2">
      <c r="A109" s="87" t="s">
        <v>289</v>
      </c>
      <c r="B109" s="87" t="s">
        <v>2021</v>
      </c>
      <c r="C109" s="85">
        <v>1520.0256550527668</v>
      </c>
      <c r="D109" s="85">
        <v>257.95968433713944</v>
      </c>
      <c r="E109" s="85">
        <v>122.90707948387241</v>
      </c>
      <c r="F109" s="85">
        <v>414.64757064101377</v>
      </c>
      <c r="G109" s="85">
        <v>167.33853475927546</v>
      </c>
      <c r="H109" s="85">
        <v>0</v>
      </c>
      <c r="I109" s="85">
        <v>1065.760369610033</v>
      </c>
      <c r="J109" s="85">
        <v>0</v>
      </c>
      <c r="K109" s="85">
        <v>8698.8756194118396</v>
      </c>
      <c r="L109" s="85">
        <v>162.32253680321276</v>
      </c>
      <c r="M109" s="85">
        <v>0</v>
      </c>
      <c r="N109" s="85">
        <v>0</v>
      </c>
      <c r="O109" s="85">
        <v>4679.285349832523</v>
      </c>
      <c r="P109" s="85">
        <v>145.68240371211635</v>
      </c>
      <c r="Q109" s="85">
        <v>1603.0006937223434</v>
      </c>
      <c r="R109" s="85">
        <v>763.37366133989019</v>
      </c>
      <c r="S109" s="85">
        <v>259.75112672425962</v>
      </c>
      <c r="T109" s="85">
        <v>68.666251612518749</v>
      </c>
      <c r="U109" s="85">
        <v>1271.8966797440464</v>
      </c>
      <c r="V109" s="85">
        <v>0</v>
      </c>
      <c r="W109" s="85">
        <v>57522.120219590681</v>
      </c>
      <c r="X109" s="85">
        <v>124093.40386504625</v>
      </c>
      <c r="Y109" s="85">
        <v>311815.05113273615</v>
      </c>
      <c r="Z109" s="85">
        <v>67953.003474409023</v>
      </c>
      <c r="AA109" s="85">
        <v>0</v>
      </c>
      <c r="AB109" s="85">
        <v>6092.6883502684759</v>
      </c>
      <c r="AC109" s="85">
        <v>270058.96195874561</v>
      </c>
      <c r="AD109" s="85">
        <v>442.6310998234303</v>
      </c>
      <c r="AE109" s="85">
        <v>6316.7050736333013</v>
      </c>
      <c r="AF109" s="85">
        <v>2246.2671602731798</v>
      </c>
      <c r="AG109" s="85">
        <v>0</v>
      </c>
      <c r="AH109" s="85">
        <v>12503.744964491134</v>
      </c>
      <c r="AI109" s="85">
        <v>10301.114368625838</v>
      </c>
      <c r="AJ109" s="85">
        <v>0</v>
      </c>
      <c r="AK109" s="85">
        <v>607.43325791420841</v>
      </c>
      <c r="AL109" s="85">
        <v>26866.893275970549</v>
      </c>
      <c r="AM109" s="85">
        <v>0</v>
      </c>
      <c r="AN109" s="85">
        <v>0</v>
      </c>
      <c r="AO109" s="85">
        <v>2844.3788215676218</v>
      </c>
      <c r="AP109" s="85">
        <v>0</v>
      </c>
      <c r="AQ109" s="85">
        <v>0</v>
      </c>
      <c r="AR109" s="85">
        <v>1551.2674318155009</v>
      </c>
      <c r="AS109" s="85">
        <v>1623.1477367747634</v>
      </c>
      <c r="AT109" s="85">
        <v>6584.719625061055</v>
      </c>
      <c r="AU109" s="85">
        <v>0</v>
      </c>
      <c r="AV109" s="85">
        <v>482.98121611675072</v>
      </c>
      <c r="AW109" s="85">
        <v>1488.4787108687763</v>
      </c>
      <c r="AX109" s="85">
        <v>0</v>
      </c>
      <c r="AY109" s="85">
        <v>0</v>
      </c>
      <c r="AZ109" s="85">
        <v>0</v>
      </c>
      <c r="BA109" s="85">
        <v>0</v>
      </c>
      <c r="BB109" s="85">
        <v>73.641527485029457</v>
      </c>
      <c r="BC109" s="85">
        <v>0</v>
      </c>
      <c r="BD109" s="85">
        <v>0</v>
      </c>
      <c r="BE109" s="85">
        <v>0</v>
      </c>
      <c r="BF109" s="85">
        <v>1.5185083105285673</v>
      </c>
      <c r="BG109" s="85">
        <v>103.81197706195918</v>
      </c>
      <c r="BH109" s="85">
        <v>145.31040325866056</v>
      </c>
      <c r="BI109" s="85">
        <v>167.06039500419277</v>
      </c>
      <c r="BJ109" s="85">
        <v>2238.6571334781497</v>
      </c>
      <c r="BK109" s="85">
        <v>10390.467517980089</v>
      </c>
      <c r="BL109" s="85">
        <v>3765.716501979553</v>
      </c>
      <c r="BM109" s="85">
        <v>8457.8586039330003</v>
      </c>
      <c r="BN109" s="85">
        <v>5294.848897787615</v>
      </c>
      <c r="BO109" s="85">
        <v>30234.18607027856</v>
      </c>
      <c r="BP109" s="85">
        <v>0</v>
      </c>
      <c r="BQ109" s="85">
        <v>1720.1240940683397</v>
      </c>
      <c r="BR109" s="85">
        <v>1341.2142116124201</v>
      </c>
      <c r="BS109" s="85">
        <v>10646.877347117394</v>
      </c>
      <c r="BT109" s="85">
        <v>15125.59205187322</v>
      </c>
      <c r="BU109" s="85">
        <v>13705.313486092562</v>
      </c>
      <c r="BV109" s="85">
        <v>1577.6179868508932</v>
      </c>
      <c r="BW109" s="85">
        <v>2825.9133586514236</v>
      </c>
      <c r="BX109" s="85">
        <v>3971.715628246594</v>
      </c>
      <c r="BY109" s="85">
        <v>1239.3028951383828</v>
      </c>
      <c r="BZ109" s="85">
        <v>5935.5955655228981</v>
      </c>
      <c r="CA109" s="85">
        <v>30669.105250611567</v>
      </c>
      <c r="CB109" s="85">
        <v>27488.027742165508</v>
      </c>
      <c r="CC109" s="85">
        <v>0</v>
      </c>
      <c r="CD109" s="85">
        <v>38.916857313739229</v>
      </c>
      <c r="CE109" s="85">
        <v>382.44705835569755</v>
      </c>
      <c r="CF109" s="85">
        <v>7188.6694527229565</v>
      </c>
      <c r="CG109" s="85">
        <v>6084.2733974236899</v>
      </c>
      <c r="CH109" s="85">
        <v>2483.0151272257872</v>
      </c>
      <c r="CI109" s="85">
        <v>1437.8854607923315</v>
      </c>
      <c r="CJ109" s="85">
        <v>62.465753343176466</v>
      </c>
      <c r="CK109" s="85">
        <v>2090.8508983467682</v>
      </c>
      <c r="CL109" s="85">
        <v>10069.731219584868</v>
      </c>
      <c r="CM109" s="85">
        <v>2725.248913326725</v>
      </c>
      <c r="CN109" s="85">
        <v>1595.2660822114963</v>
      </c>
      <c r="CO109" s="85">
        <v>24806.856035852044</v>
      </c>
      <c r="CP109" s="85">
        <v>2123.4415370081319</v>
      </c>
      <c r="CQ109" s="85">
        <v>2082.6562963779638</v>
      </c>
      <c r="CR109" s="85">
        <v>1553.9392151209449</v>
      </c>
      <c r="CS109" s="85">
        <v>3809.5741599065741</v>
      </c>
      <c r="CT109" s="85">
        <v>2870.0777351567558</v>
      </c>
      <c r="CU109" s="85">
        <v>13728.2912258428</v>
      </c>
      <c r="CV109" s="85">
        <v>8699.4659257655258</v>
      </c>
      <c r="CW109" s="85">
        <v>3253.736394656004</v>
      </c>
      <c r="CX109" s="85">
        <v>9395.8533196751468</v>
      </c>
      <c r="CY109" s="85">
        <v>886.72696125297432</v>
      </c>
      <c r="CZ109" s="85">
        <v>1791.7170811815101</v>
      </c>
      <c r="DA109" s="85">
        <v>2045.0373879786339</v>
      </c>
      <c r="DB109" s="85">
        <v>2885.1783383546053</v>
      </c>
      <c r="DC109" s="85">
        <v>1853.1581408964348</v>
      </c>
      <c r="DD109" s="85">
        <v>1225660.4420907011</v>
      </c>
      <c r="DE109" s="85">
        <v>27368.566221398451</v>
      </c>
      <c r="DF109" s="85">
        <v>323402.82504337083</v>
      </c>
      <c r="DG109" s="85">
        <v>99460.226003237505</v>
      </c>
      <c r="DH109" s="85">
        <v>20394.389918859495</v>
      </c>
      <c r="DI109" s="85">
        <v>15308.5393160399</v>
      </c>
      <c r="DJ109" s="85">
        <v>106179.42312281276</v>
      </c>
      <c r="DK109" s="85">
        <v>6570.7369435340215</v>
      </c>
      <c r="DL109" s="85">
        <v>598684.70656925288</v>
      </c>
      <c r="DM109" s="85">
        <v>1824345.1486599538</v>
      </c>
      <c r="DN109" s="85">
        <v>1379935.173049069</v>
      </c>
      <c r="DO109" s="85">
        <v>1978619.879618322</v>
      </c>
      <c r="DP109" s="85">
        <v>3204280.3217090229</v>
      </c>
      <c r="DQ109" s="85">
        <v>-1066729.8647176162</v>
      </c>
      <c r="DR109" s="85">
        <v>911890.01490070578</v>
      </c>
      <c r="DS109" s="85">
        <v>2137550.456991408</v>
      </c>
      <c r="DU109" s="90">
        <f t="shared" si="9"/>
        <v>0.58471932545284377</v>
      </c>
      <c r="DV109" s="90">
        <f t="shared" si="6"/>
        <v>0.41528067454715623</v>
      </c>
      <c r="DW109" s="90">
        <f t="shared" si="7"/>
        <v>1</v>
      </c>
      <c r="DX109" s="90">
        <f t="shared" si="8"/>
        <v>0.33520637282482518</v>
      </c>
    </row>
    <row r="110" spans="1:128" ht="12.75" customHeight="1" x14ac:dyDescent="0.2">
      <c r="A110" s="87" t="s">
        <v>291</v>
      </c>
      <c r="B110" s="87" t="s">
        <v>2022</v>
      </c>
      <c r="C110" s="85">
        <v>7.7297578205547461</v>
      </c>
      <c r="D110" s="85">
        <v>0</v>
      </c>
      <c r="E110" s="85">
        <v>3.833960666257783</v>
      </c>
      <c r="F110" s="85">
        <v>10.468306393418853</v>
      </c>
      <c r="G110" s="85">
        <v>19.022272272370337</v>
      </c>
      <c r="H110" s="85">
        <v>0</v>
      </c>
      <c r="I110" s="85">
        <v>174.36072798795664</v>
      </c>
      <c r="J110" s="85">
        <v>0</v>
      </c>
      <c r="K110" s="85">
        <v>550.28338211793584</v>
      </c>
      <c r="L110" s="85">
        <v>6.0842333070134158</v>
      </c>
      <c r="M110" s="85">
        <v>0</v>
      </c>
      <c r="N110" s="85">
        <v>0</v>
      </c>
      <c r="O110" s="85">
        <v>570.3535027754333</v>
      </c>
      <c r="P110" s="85">
        <v>21.167737382864814</v>
      </c>
      <c r="Q110" s="85">
        <v>29.377103059497557</v>
      </c>
      <c r="R110" s="85">
        <v>5.0248323440328031</v>
      </c>
      <c r="S110" s="85">
        <v>-68.389697767830143</v>
      </c>
      <c r="T110" s="85">
        <v>13.92205627135642</v>
      </c>
      <c r="U110" s="85">
        <v>116.14889651419939</v>
      </c>
      <c r="V110" s="85">
        <v>0</v>
      </c>
      <c r="W110" s="85">
        <v>554.91285655345303</v>
      </c>
      <c r="X110" s="85">
        <v>250.41805304259717</v>
      </c>
      <c r="Y110" s="85">
        <v>8800.8294935493213</v>
      </c>
      <c r="Z110" s="85">
        <v>709.92351129528083</v>
      </c>
      <c r="AA110" s="85">
        <v>-3.8606980371294264</v>
      </c>
      <c r="AB110" s="85">
        <v>34.257914146878079</v>
      </c>
      <c r="AC110" s="85">
        <v>1606.9466236846927</v>
      </c>
      <c r="AD110" s="85">
        <v>40.038836908224077</v>
      </c>
      <c r="AE110" s="85">
        <v>-660.72319320268855</v>
      </c>
      <c r="AF110" s="85">
        <v>-19.829596710178276</v>
      </c>
      <c r="AG110" s="85">
        <v>0</v>
      </c>
      <c r="AH110" s="85">
        <v>463.86879589524727</v>
      </c>
      <c r="AI110" s="85">
        <v>594.82054649537429</v>
      </c>
      <c r="AJ110" s="85">
        <v>0</v>
      </c>
      <c r="AK110" s="85">
        <v>13.155480227343796</v>
      </c>
      <c r="AL110" s="85">
        <v>274.30045803525866</v>
      </c>
      <c r="AM110" s="85">
        <v>0</v>
      </c>
      <c r="AN110" s="85">
        <v>0</v>
      </c>
      <c r="AO110" s="85">
        <v>19.003996538972114</v>
      </c>
      <c r="AP110" s="85">
        <v>0</v>
      </c>
      <c r="AQ110" s="85">
        <v>0</v>
      </c>
      <c r="AR110" s="85">
        <v>11.469002718397894</v>
      </c>
      <c r="AS110" s="85">
        <v>43.50420509402516</v>
      </c>
      <c r="AT110" s="85">
        <v>185.24213258638562</v>
      </c>
      <c r="AU110" s="85">
        <v>0</v>
      </c>
      <c r="AV110" s="85">
        <v>-0.66562672584117788</v>
      </c>
      <c r="AW110" s="85">
        <v>69.665380158139811</v>
      </c>
      <c r="AX110" s="85">
        <v>0</v>
      </c>
      <c r="AY110" s="85">
        <v>0</v>
      </c>
      <c r="AZ110" s="85">
        <v>0</v>
      </c>
      <c r="BA110" s="85">
        <v>0</v>
      </c>
      <c r="BB110" s="85">
        <v>-15.029764076113182</v>
      </c>
      <c r="BC110" s="85">
        <v>0</v>
      </c>
      <c r="BD110" s="85">
        <v>0</v>
      </c>
      <c r="BE110" s="85">
        <v>0</v>
      </c>
      <c r="BF110" s="85">
        <v>-0.35055851263502052</v>
      </c>
      <c r="BG110" s="85">
        <v>-4.9194885257578056</v>
      </c>
      <c r="BH110" s="85">
        <v>11.050908554093803</v>
      </c>
      <c r="BI110" s="85">
        <v>25.172548002486788</v>
      </c>
      <c r="BJ110" s="85">
        <v>26.084831857364762</v>
      </c>
      <c r="BK110" s="85">
        <v>563.91906714664105</v>
      </c>
      <c r="BL110" s="85">
        <v>138.24260461934978</v>
      </c>
      <c r="BM110" s="85">
        <v>303.52916245445067</v>
      </c>
      <c r="BN110" s="85">
        <v>86.538204109275455</v>
      </c>
      <c r="BO110" s="85">
        <v>955.88554130693115</v>
      </c>
      <c r="BP110" s="85">
        <v>0</v>
      </c>
      <c r="BQ110" s="85">
        <v>65.284107987533645</v>
      </c>
      <c r="BR110" s="85">
        <v>135.23855158513007</v>
      </c>
      <c r="BS110" s="85">
        <v>776.53441955143091</v>
      </c>
      <c r="BT110" s="85">
        <v>959.52873994055324</v>
      </c>
      <c r="BU110" s="85">
        <v>943.75294295594335</v>
      </c>
      <c r="BV110" s="85">
        <v>81.720066593502608</v>
      </c>
      <c r="BW110" s="85">
        <v>134.24417195901552</v>
      </c>
      <c r="BX110" s="85">
        <v>0</v>
      </c>
      <c r="BY110" s="85">
        <v>45.094251503904268</v>
      </c>
      <c r="BZ110" s="85">
        <v>366.39334249665694</v>
      </c>
      <c r="CA110" s="85">
        <v>0</v>
      </c>
      <c r="CB110" s="85">
        <v>1041.3362582670811</v>
      </c>
      <c r="CC110" s="85">
        <v>0</v>
      </c>
      <c r="CD110" s="85">
        <v>5.4749424204454264</v>
      </c>
      <c r="CE110" s="85">
        <v>22.350559866609064</v>
      </c>
      <c r="CF110" s="85">
        <v>635.84167323666338</v>
      </c>
      <c r="CG110" s="85">
        <v>801.27023973583675</v>
      </c>
      <c r="CH110" s="85">
        <v>120.77227882993628</v>
      </c>
      <c r="CI110" s="85">
        <v>94.059431298048509</v>
      </c>
      <c r="CJ110" s="85">
        <v>1.0109759875402362</v>
      </c>
      <c r="CK110" s="85">
        <v>274.61962695456333</v>
      </c>
      <c r="CL110" s="85">
        <v>518.69028383641228</v>
      </c>
      <c r="CM110" s="85">
        <v>126.57571551861696</v>
      </c>
      <c r="CN110" s="85">
        <v>64.891067161309948</v>
      </c>
      <c r="CO110" s="85">
        <v>487.40083073321313</v>
      </c>
      <c r="CP110" s="85">
        <v>323.33900497189836</v>
      </c>
      <c r="CQ110" s="85">
        <v>97.778139579713965</v>
      </c>
      <c r="CR110" s="85">
        <v>258.24296963923661</v>
      </c>
      <c r="CS110" s="85">
        <v>153.56084228058407</v>
      </c>
      <c r="CT110" s="85">
        <v>89.383898393417667</v>
      </c>
      <c r="CU110" s="85">
        <v>325.27964354945743</v>
      </c>
      <c r="CV110" s="85">
        <v>678.36196691008467</v>
      </c>
      <c r="CW110" s="85">
        <v>205.65942979795625</v>
      </c>
      <c r="CX110" s="85">
        <v>398.85625983428315</v>
      </c>
      <c r="CY110" s="85">
        <v>48.08237430513185</v>
      </c>
      <c r="CZ110" s="85">
        <v>331.34269714417235</v>
      </c>
      <c r="DA110" s="85">
        <v>185.63620357042336</v>
      </c>
      <c r="DB110" s="85">
        <v>0</v>
      </c>
      <c r="DC110" s="85">
        <v>34.170012667236669</v>
      </c>
      <c r="DD110" s="85">
        <v>27368.566221398451</v>
      </c>
    </row>
    <row r="111" spans="1:128" ht="12.75" customHeight="1" x14ac:dyDescent="0.2">
      <c r="A111" s="87" t="s">
        <v>293</v>
      </c>
      <c r="B111" s="87" t="s">
        <v>2023</v>
      </c>
      <c r="C111" s="85">
        <v>437.70955194786325</v>
      </c>
      <c r="D111" s="85">
        <v>7.9840731296636944</v>
      </c>
      <c r="E111" s="85">
        <v>136.8038021094242</v>
      </c>
      <c r="F111" s="85">
        <v>264.78759490667971</v>
      </c>
      <c r="G111" s="85">
        <v>95.870502249665023</v>
      </c>
      <c r="H111" s="85">
        <v>0</v>
      </c>
      <c r="I111" s="85">
        <v>379.91436721326534</v>
      </c>
      <c r="J111" s="85">
        <v>0</v>
      </c>
      <c r="K111" s="85">
        <v>4009.0136478084169</v>
      </c>
      <c r="L111" s="85">
        <v>112.06666187338053</v>
      </c>
      <c r="M111" s="85">
        <v>0</v>
      </c>
      <c r="N111" s="85">
        <v>0</v>
      </c>
      <c r="O111" s="85">
        <v>818.58998666080288</v>
      </c>
      <c r="P111" s="85">
        <v>744.54036746960071</v>
      </c>
      <c r="Q111" s="85">
        <v>243.52693638660523</v>
      </c>
      <c r="R111" s="85">
        <v>461.58332894827339</v>
      </c>
      <c r="S111" s="85">
        <v>539.0424370342613</v>
      </c>
      <c r="T111" s="85">
        <v>93.761535222779841</v>
      </c>
      <c r="U111" s="85">
        <v>1210.7536028428169</v>
      </c>
      <c r="V111" s="85">
        <v>0</v>
      </c>
      <c r="W111" s="85">
        <v>11748.721788284727</v>
      </c>
      <c r="X111" s="85">
        <v>4442.6138980326759</v>
      </c>
      <c r="Y111" s="85">
        <v>30645.592264036277</v>
      </c>
      <c r="Z111" s="85">
        <v>3582.3396690390236</v>
      </c>
      <c r="AA111" s="85">
        <v>344.84891953913944</v>
      </c>
      <c r="AB111" s="85">
        <v>1652.5205043109177</v>
      </c>
      <c r="AC111" s="85">
        <v>4745.3490744063429</v>
      </c>
      <c r="AD111" s="85">
        <v>158.93665256508586</v>
      </c>
      <c r="AE111" s="85">
        <v>2702.8913844820677</v>
      </c>
      <c r="AF111" s="85">
        <v>480.02139828122534</v>
      </c>
      <c r="AG111" s="85">
        <v>0</v>
      </c>
      <c r="AH111" s="85">
        <v>4856.65925037548</v>
      </c>
      <c r="AI111" s="85">
        <v>2660.2964035755058</v>
      </c>
      <c r="AJ111" s="85">
        <v>0</v>
      </c>
      <c r="AK111" s="85">
        <v>87.63814904149848</v>
      </c>
      <c r="AL111" s="85">
        <v>988.48299779255922</v>
      </c>
      <c r="AM111" s="85">
        <v>0</v>
      </c>
      <c r="AN111" s="85">
        <v>0</v>
      </c>
      <c r="AO111" s="85">
        <v>286.25766625996732</v>
      </c>
      <c r="AP111" s="85">
        <v>0</v>
      </c>
      <c r="AQ111" s="85">
        <v>0</v>
      </c>
      <c r="AR111" s="85">
        <v>2250.4990357099769</v>
      </c>
      <c r="AS111" s="85">
        <v>1444.8268875398787</v>
      </c>
      <c r="AT111" s="85">
        <v>4770.1260345568771</v>
      </c>
      <c r="AU111" s="85">
        <v>0</v>
      </c>
      <c r="AV111" s="85">
        <v>236.70843061347404</v>
      </c>
      <c r="AW111" s="85">
        <v>330.83707078445531</v>
      </c>
      <c r="AX111" s="85">
        <v>0</v>
      </c>
      <c r="AY111" s="85">
        <v>0</v>
      </c>
      <c r="AZ111" s="85">
        <v>0</v>
      </c>
      <c r="BA111" s="85">
        <v>0</v>
      </c>
      <c r="BB111" s="85">
        <v>112.85053474390368</v>
      </c>
      <c r="BC111" s="85">
        <v>0</v>
      </c>
      <c r="BD111" s="85">
        <v>0</v>
      </c>
      <c r="BE111" s="85">
        <v>0</v>
      </c>
      <c r="BF111" s="85">
        <v>5.1921012867826253</v>
      </c>
      <c r="BG111" s="85">
        <v>228.80880072681563</v>
      </c>
      <c r="BH111" s="85">
        <v>84.230987276183001</v>
      </c>
      <c r="BI111" s="85">
        <v>129.56074408799802</v>
      </c>
      <c r="BJ111" s="85">
        <v>70.62527172359313</v>
      </c>
      <c r="BK111" s="85">
        <v>7487.6888663279906</v>
      </c>
      <c r="BL111" s="85">
        <v>2736.4462818833586</v>
      </c>
      <c r="BM111" s="85">
        <v>6016.4290104987022</v>
      </c>
      <c r="BN111" s="85">
        <v>4787.7538364624315</v>
      </c>
      <c r="BO111" s="85">
        <v>2938.6934731582364</v>
      </c>
      <c r="BP111" s="85">
        <v>0</v>
      </c>
      <c r="BQ111" s="85">
        <v>773.15901970504797</v>
      </c>
      <c r="BR111" s="85">
        <v>2670.1317733223941</v>
      </c>
      <c r="BS111" s="85">
        <v>9802.0374742734202</v>
      </c>
      <c r="BT111" s="85">
        <v>23868.270104502426</v>
      </c>
      <c r="BU111" s="85">
        <v>10726.60789728395</v>
      </c>
      <c r="BV111" s="85">
        <v>1026.9696781623616</v>
      </c>
      <c r="BW111" s="85">
        <v>2341.626896895646</v>
      </c>
      <c r="BX111" s="85">
        <v>0</v>
      </c>
      <c r="BY111" s="85">
        <v>830.2490265752665</v>
      </c>
      <c r="BZ111" s="85">
        <v>11614.034699407977</v>
      </c>
      <c r="CA111" s="85">
        <v>0</v>
      </c>
      <c r="CB111" s="85">
        <v>7350.0483296499906</v>
      </c>
      <c r="CC111" s="85">
        <v>0</v>
      </c>
      <c r="CD111" s="85">
        <v>47.282222742749198</v>
      </c>
      <c r="CE111" s="85">
        <v>188.09807777482439</v>
      </c>
      <c r="CF111" s="85">
        <v>5526.9102786219955</v>
      </c>
      <c r="CG111" s="85">
        <v>2973.2697647338523</v>
      </c>
      <c r="CH111" s="85">
        <v>1209.3934578442488</v>
      </c>
      <c r="CI111" s="85">
        <v>1673.1684438189466</v>
      </c>
      <c r="CJ111" s="85">
        <v>23.603107645703062</v>
      </c>
      <c r="CK111" s="85">
        <v>1095.9976941387688</v>
      </c>
      <c r="CL111" s="85">
        <v>17133.716106081734</v>
      </c>
      <c r="CM111" s="85">
        <v>17618.550893260362</v>
      </c>
      <c r="CN111" s="85">
        <v>1941.3090927506935</v>
      </c>
      <c r="CO111" s="85">
        <v>24251.514802530324</v>
      </c>
      <c r="CP111" s="85">
        <v>5387.5699455363902</v>
      </c>
      <c r="CQ111" s="85">
        <v>4985.7479897269068</v>
      </c>
      <c r="CR111" s="85">
        <v>2516.0130231397138</v>
      </c>
      <c r="CS111" s="85">
        <v>963.9368362022567</v>
      </c>
      <c r="CT111" s="85">
        <v>1273.9110984742404</v>
      </c>
      <c r="CU111" s="85">
        <v>3635.9871669452464</v>
      </c>
      <c r="CV111" s="85">
        <v>15230.146200223036</v>
      </c>
      <c r="CW111" s="85">
        <v>3177.4550812089251</v>
      </c>
      <c r="CX111" s="85">
        <v>5851.1126332751101</v>
      </c>
      <c r="CY111" s="85">
        <v>737.35193369509852</v>
      </c>
      <c r="CZ111" s="85">
        <v>2195.6705843542259</v>
      </c>
      <c r="DA111" s="85">
        <v>2326.9774144062017</v>
      </c>
      <c r="DB111" s="85">
        <v>0</v>
      </c>
      <c r="DC111" s="85">
        <v>133.11977792454309</v>
      </c>
      <c r="DD111" s="85">
        <v>305671.34431004111</v>
      </c>
    </row>
    <row r="112" spans="1:128" ht="12.75" customHeight="1" x14ac:dyDescent="0.2">
      <c r="A112" s="87" t="s">
        <v>295</v>
      </c>
      <c r="B112" s="87" t="s">
        <v>2024</v>
      </c>
      <c r="C112" s="85">
        <v>1145.4268906427492</v>
      </c>
      <c r="D112" s="85">
        <v>44.178350459913958</v>
      </c>
      <c r="E112" s="85">
        <v>68.20715634018336</v>
      </c>
      <c r="F112" s="85">
        <v>1084.9094966584951</v>
      </c>
      <c r="G112" s="85">
        <v>92.667879628515621</v>
      </c>
      <c r="H112" s="85">
        <v>0</v>
      </c>
      <c r="I112" s="85">
        <v>189.11615136564694</v>
      </c>
      <c r="J112" s="85">
        <v>0</v>
      </c>
      <c r="K112" s="85">
        <v>7317.7057736324568</v>
      </c>
      <c r="L112" s="85">
        <v>159.30922697905913</v>
      </c>
      <c r="M112" s="85">
        <v>0</v>
      </c>
      <c r="N112" s="85">
        <v>0</v>
      </c>
      <c r="O112" s="85">
        <v>-3735.254086048114</v>
      </c>
      <c r="P112" s="85">
        <v>-571.07868081051686</v>
      </c>
      <c r="Q112" s="85">
        <v>557.3757004902418</v>
      </c>
      <c r="R112" s="85">
        <v>95.548132137927325</v>
      </c>
      <c r="S112" s="85">
        <v>274.65451345929785</v>
      </c>
      <c r="T112" s="85">
        <v>32.318488093279825</v>
      </c>
      <c r="U112" s="85">
        <v>627.41989883235203</v>
      </c>
      <c r="V112" s="85">
        <v>0</v>
      </c>
      <c r="W112" s="85">
        <v>3035.2649814529577</v>
      </c>
      <c r="X112" s="85">
        <v>5911.0978729001654</v>
      </c>
      <c r="Y112" s="85">
        <v>-6980.9190684403875</v>
      </c>
      <c r="Z112" s="85">
        <v>-1145.1878002802164</v>
      </c>
      <c r="AA112" s="85">
        <v>-30.330020292239272</v>
      </c>
      <c r="AB112" s="85">
        <v>312.42299030804611</v>
      </c>
      <c r="AC112" s="85">
        <v>-16484.354974523372</v>
      </c>
      <c r="AD112" s="85">
        <v>136.92398433600863</v>
      </c>
      <c r="AE112" s="85">
        <v>6097.2289678415636</v>
      </c>
      <c r="AF112" s="85">
        <v>36.766400933401506</v>
      </c>
      <c r="AG112" s="85">
        <v>0</v>
      </c>
      <c r="AH112" s="85">
        <v>3071.6272786797504</v>
      </c>
      <c r="AI112" s="85">
        <v>5089.8315012253443</v>
      </c>
      <c r="AJ112" s="85">
        <v>0</v>
      </c>
      <c r="AK112" s="85">
        <v>171.50423069444724</v>
      </c>
      <c r="AL112" s="85">
        <v>2691.5163010092488</v>
      </c>
      <c r="AM112" s="85">
        <v>0</v>
      </c>
      <c r="AN112" s="85">
        <v>0</v>
      </c>
      <c r="AO112" s="85">
        <v>549.37308783153037</v>
      </c>
      <c r="AP112" s="85">
        <v>0</v>
      </c>
      <c r="AQ112" s="85">
        <v>0</v>
      </c>
      <c r="AR112" s="85">
        <v>-94.972723337242769</v>
      </c>
      <c r="AS112" s="85">
        <v>-99.801324141614543</v>
      </c>
      <c r="AT112" s="85">
        <v>1840.3465238792132</v>
      </c>
      <c r="AU112" s="85">
        <v>0</v>
      </c>
      <c r="AV112" s="85">
        <v>12.533880881585418</v>
      </c>
      <c r="AW112" s="85">
        <v>-553.64379636771594</v>
      </c>
      <c r="AX112" s="85">
        <v>0</v>
      </c>
      <c r="AY112" s="85">
        <v>0</v>
      </c>
      <c r="AZ112" s="85">
        <v>0</v>
      </c>
      <c r="BA112" s="85">
        <v>0</v>
      </c>
      <c r="BB112" s="85">
        <v>154.63297810220678</v>
      </c>
      <c r="BC112" s="85">
        <v>0</v>
      </c>
      <c r="BD112" s="85">
        <v>0</v>
      </c>
      <c r="BE112" s="85">
        <v>0</v>
      </c>
      <c r="BF112" s="85">
        <v>-0.6449802128514438</v>
      </c>
      <c r="BG112" s="85">
        <v>0.27911244271857349</v>
      </c>
      <c r="BH112" s="85">
        <v>47.084528177189974</v>
      </c>
      <c r="BI112" s="85">
        <v>4.8139537764076143</v>
      </c>
      <c r="BJ112" s="85">
        <v>467.47109584783357</v>
      </c>
      <c r="BK112" s="85">
        <v>1138.9256603941919</v>
      </c>
      <c r="BL112" s="85">
        <v>259.2682955536917</v>
      </c>
      <c r="BM112" s="85">
        <v>568.92793819530777</v>
      </c>
      <c r="BN112" s="85">
        <v>384.62053003976536</v>
      </c>
      <c r="BO112" s="85">
        <v>-15206.12221330351</v>
      </c>
      <c r="BP112" s="85">
        <v>0</v>
      </c>
      <c r="BQ112" s="85">
        <v>1521.3163357075455</v>
      </c>
      <c r="BR112" s="85">
        <v>551.26659623047442</v>
      </c>
      <c r="BS112" s="85">
        <v>11675.385997903488</v>
      </c>
      <c r="BT112" s="85">
        <v>5357.720677233815</v>
      </c>
      <c r="BU112" s="85">
        <v>14116.277424182132</v>
      </c>
      <c r="BV112" s="85">
        <v>2350.8251993680692</v>
      </c>
      <c r="BW112" s="85">
        <v>7995.5119973812371</v>
      </c>
      <c r="BX112" s="85">
        <v>32250.140805875184</v>
      </c>
      <c r="BY112" s="85">
        <v>132.36849574203873</v>
      </c>
      <c r="BZ112" s="85">
        <v>995.68540270105188</v>
      </c>
      <c r="CA112" s="85">
        <v>0</v>
      </c>
      <c r="CB112" s="85">
        <v>2700.6215830279789</v>
      </c>
      <c r="CC112" s="85">
        <v>0</v>
      </c>
      <c r="CD112" s="85">
        <v>16.328549683854451</v>
      </c>
      <c r="CE112" s="85">
        <v>242.08913899420091</v>
      </c>
      <c r="CF112" s="85">
        <v>7667.4890229284547</v>
      </c>
      <c r="CG112" s="85">
        <v>6479.2928158667019</v>
      </c>
      <c r="CH112" s="85">
        <v>1098.2324264619167</v>
      </c>
      <c r="CI112" s="85">
        <v>587.19280648166762</v>
      </c>
      <c r="CJ112" s="85">
        <v>15.489832735069664</v>
      </c>
      <c r="CK112" s="85">
        <v>533.66616791853676</v>
      </c>
      <c r="CL112" s="85">
        <v>0</v>
      </c>
      <c r="CM112" s="85">
        <v>177.7652193561639</v>
      </c>
      <c r="CN112" s="85">
        <v>2.9712277128205922</v>
      </c>
      <c r="CO112" s="85">
        <v>4683.8520138899521</v>
      </c>
      <c r="CP112" s="85">
        <v>156.31427899462182</v>
      </c>
      <c r="CQ112" s="85">
        <v>471.80754270895068</v>
      </c>
      <c r="CR112" s="85">
        <v>-76.025693546995768</v>
      </c>
      <c r="CS112" s="85">
        <v>158.32396802135455</v>
      </c>
      <c r="CT112" s="85">
        <v>1244.5058090164789</v>
      </c>
      <c r="CU112" s="85">
        <v>2945.2692908739086</v>
      </c>
      <c r="CV112" s="85">
        <v>6464.5173397135295</v>
      </c>
      <c r="CW112" s="85">
        <v>2443.1310275416126</v>
      </c>
      <c r="CX112" s="85">
        <v>1162.9793005829849</v>
      </c>
      <c r="CY112" s="85">
        <v>65.264709563713325</v>
      </c>
      <c r="CZ112" s="85">
        <v>1929.0801123875051</v>
      </c>
      <c r="DA112" s="85">
        <v>1507.4966353068091</v>
      </c>
      <c r="DB112" s="85">
        <v>0</v>
      </c>
      <c r="DC112" s="85">
        <v>18.730391949485675</v>
      </c>
      <c r="DD112" s="85">
        <v>118411.87453596125</v>
      </c>
    </row>
    <row r="113" spans="1:108" ht="12.75" customHeight="1" x14ac:dyDescent="0.2">
      <c r="A113" s="87" t="s">
        <v>297</v>
      </c>
      <c r="B113" s="87" t="s">
        <v>2025</v>
      </c>
      <c r="C113" s="85">
        <v>723.85156977326119</v>
      </c>
      <c r="D113" s="85">
        <v>26.352331838445039</v>
      </c>
      <c r="E113" s="85">
        <v>32.526237399395697</v>
      </c>
      <c r="F113" s="85">
        <v>67.543816210702289</v>
      </c>
      <c r="G113" s="85">
        <v>84.861172049034494</v>
      </c>
      <c r="H113" s="85">
        <v>0</v>
      </c>
      <c r="I113" s="85">
        <v>141.70451789040158</v>
      </c>
      <c r="J113" s="85">
        <v>0</v>
      </c>
      <c r="K113" s="85">
        <v>1421.7521262855892</v>
      </c>
      <c r="L113" s="85">
        <v>16.095298418994261</v>
      </c>
      <c r="M113" s="85">
        <v>0</v>
      </c>
      <c r="N113" s="85">
        <v>0</v>
      </c>
      <c r="O113" s="85">
        <v>5579.0299777528289</v>
      </c>
      <c r="P113" s="85">
        <v>57.859706453372098</v>
      </c>
      <c r="Q113" s="85">
        <v>150.78605317586792</v>
      </c>
      <c r="R113" s="85">
        <v>21.788127932373179</v>
      </c>
      <c r="S113" s="85">
        <v>-249.81983050829427</v>
      </c>
      <c r="T113" s="85">
        <v>16.315751727411541</v>
      </c>
      <c r="U113" s="85">
        <v>491.75330868117419</v>
      </c>
      <c r="V113" s="85">
        <v>0</v>
      </c>
      <c r="W113" s="85">
        <v>3470.1103230957965</v>
      </c>
      <c r="X113" s="85">
        <v>28548.603403461453</v>
      </c>
      <c r="Y113" s="85">
        <v>69338.182974941737</v>
      </c>
      <c r="Z113" s="85">
        <v>9404.0750724815207</v>
      </c>
      <c r="AA113" s="85">
        <v>-31.903491468928241</v>
      </c>
      <c r="AB113" s="85">
        <v>144.2281618533257</v>
      </c>
      <c r="AC113" s="85">
        <v>16893.613695774995</v>
      </c>
      <c r="AD113" s="85">
        <v>17.711974197774566</v>
      </c>
      <c r="AE113" s="85">
        <v>-2831.4297369161113</v>
      </c>
      <c r="AF113" s="85">
        <v>-265.99976772041663</v>
      </c>
      <c r="AG113" s="85">
        <v>0</v>
      </c>
      <c r="AH113" s="85">
        <v>3396.1459763297257</v>
      </c>
      <c r="AI113" s="85">
        <v>3052.2108737695967</v>
      </c>
      <c r="AJ113" s="85">
        <v>0</v>
      </c>
      <c r="AK113" s="85">
        <v>43.1535127585664</v>
      </c>
      <c r="AL113" s="85">
        <v>1781.9731411660691</v>
      </c>
      <c r="AM113" s="85">
        <v>0</v>
      </c>
      <c r="AN113" s="85">
        <v>0</v>
      </c>
      <c r="AO113" s="85">
        <v>60.923452065856118</v>
      </c>
      <c r="AP113" s="85">
        <v>0</v>
      </c>
      <c r="AQ113" s="85">
        <v>0</v>
      </c>
      <c r="AR113" s="85">
        <v>28.891170848885025</v>
      </c>
      <c r="AS113" s="85">
        <v>155.64050400843408</v>
      </c>
      <c r="AT113" s="85">
        <v>659.25017426947295</v>
      </c>
      <c r="AU113" s="85">
        <v>0</v>
      </c>
      <c r="AV113" s="85">
        <v>-2.6354388752000677</v>
      </c>
      <c r="AW113" s="85">
        <v>240.85849419290926</v>
      </c>
      <c r="AX113" s="85">
        <v>0</v>
      </c>
      <c r="AY113" s="85">
        <v>0</v>
      </c>
      <c r="AZ113" s="85">
        <v>0</v>
      </c>
      <c r="BA113" s="85">
        <v>0</v>
      </c>
      <c r="BB113" s="85">
        <v>-86.983219591141776</v>
      </c>
      <c r="BC113" s="85">
        <v>0</v>
      </c>
      <c r="BD113" s="85">
        <v>0</v>
      </c>
      <c r="BE113" s="85">
        <v>0</v>
      </c>
      <c r="BF113" s="85">
        <v>-0.91793908560608584</v>
      </c>
      <c r="BG113" s="85">
        <v>-27.202838470561463</v>
      </c>
      <c r="BH113" s="85">
        <v>40.885584506481848</v>
      </c>
      <c r="BI113" s="85">
        <v>95.257211739664271</v>
      </c>
      <c r="BJ113" s="85">
        <v>119.22858958663593</v>
      </c>
      <c r="BK113" s="85">
        <v>673.94588038008271</v>
      </c>
      <c r="BL113" s="85">
        <v>261.04297475339928</v>
      </c>
      <c r="BM113" s="85">
        <v>959.13905560893591</v>
      </c>
      <c r="BN113" s="85">
        <v>215.13920695761172</v>
      </c>
      <c r="BO113" s="85">
        <v>28395.720038539286</v>
      </c>
      <c r="BP113" s="85">
        <v>0</v>
      </c>
      <c r="BQ113" s="85">
        <v>1211.4155788941921</v>
      </c>
      <c r="BR113" s="85">
        <v>393.85669323102809</v>
      </c>
      <c r="BS113" s="85">
        <v>2036.8269285668307</v>
      </c>
      <c r="BT113" s="85">
        <v>4088.7802169668066</v>
      </c>
      <c r="BU113" s="85">
        <v>3773.1590491836096</v>
      </c>
      <c r="BV113" s="85">
        <v>1803.9198036235803</v>
      </c>
      <c r="BW113" s="85">
        <v>2978.566440306528</v>
      </c>
      <c r="BX113" s="85">
        <v>9218.1822207077221</v>
      </c>
      <c r="BY113" s="85">
        <v>1139.3820016593882</v>
      </c>
      <c r="BZ113" s="85">
        <v>1167.6947127794051</v>
      </c>
      <c r="CA113" s="85">
        <v>0</v>
      </c>
      <c r="CB113" s="85">
        <v>6065.3669879472527</v>
      </c>
      <c r="CC113" s="85">
        <v>0</v>
      </c>
      <c r="CD113" s="85">
        <v>21.651661574775787</v>
      </c>
      <c r="CE113" s="85">
        <v>229.73067991781164</v>
      </c>
      <c r="CF113" s="85">
        <v>2087.9302282833164</v>
      </c>
      <c r="CG113" s="85">
        <v>3167.3352626497226</v>
      </c>
      <c r="CH113" s="85">
        <v>614.61429790462194</v>
      </c>
      <c r="CI113" s="85">
        <v>278.78503564244613</v>
      </c>
      <c r="CJ113" s="85">
        <v>12.013723991359933</v>
      </c>
      <c r="CK113" s="85">
        <v>234.16355995956897</v>
      </c>
      <c r="CL113" s="85">
        <v>0</v>
      </c>
      <c r="CM113" s="85">
        <v>644.03586034799014</v>
      </c>
      <c r="CN113" s="85">
        <v>419.05402377310475</v>
      </c>
      <c r="CO113" s="85">
        <v>6734.599684680401</v>
      </c>
      <c r="CP113" s="85">
        <v>249.56652598139897</v>
      </c>
      <c r="CQ113" s="85">
        <v>617.27131881748983</v>
      </c>
      <c r="CR113" s="85">
        <v>489.40297197158407</v>
      </c>
      <c r="CS113" s="85">
        <v>747.88575939839825</v>
      </c>
      <c r="CT113" s="85">
        <v>3841.9347498227821</v>
      </c>
      <c r="CU113" s="85">
        <v>773.9219072176794</v>
      </c>
      <c r="CV113" s="85">
        <v>3240.2129878101136</v>
      </c>
      <c r="CW113" s="85">
        <v>1254.469735505553</v>
      </c>
      <c r="CX113" s="85">
        <v>1470.8925120841448</v>
      </c>
      <c r="CY113" s="85">
        <v>254.79113261053385</v>
      </c>
      <c r="CZ113" s="85">
        <v>891.58509538191129</v>
      </c>
      <c r="DA113" s="85">
        <v>1278.3828123997343</v>
      </c>
      <c r="DB113" s="85">
        <v>0</v>
      </c>
      <c r="DC113" s="85">
        <v>204.09489826550598</v>
      </c>
      <c r="DD113" s="85">
        <v>236966.73624009901</v>
      </c>
    </row>
    <row r="114" spans="1:108" ht="12.75" customHeight="1" x14ac:dyDescent="0.2">
      <c r="A114" s="87" t="s">
        <v>299</v>
      </c>
      <c r="B114" s="87" t="s">
        <v>2026</v>
      </c>
      <c r="C114" s="85">
        <v>0</v>
      </c>
      <c r="D114" s="85">
        <v>0</v>
      </c>
      <c r="E114" s="85">
        <v>0</v>
      </c>
      <c r="F114" s="85">
        <v>0</v>
      </c>
      <c r="G114" s="85">
        <v>0</v>
      </c>
      <c r="H114" s="85">
        <v>0</v>
      </c>
      <c r="I114" s="85">
        <v>0</v>
      </c>
      <c r="J114" s="85">
        <v>0</v>
      </c>
      <c r="K114" s="85">
        <v>18.996942081364725</v>
      </c>
      <c r="L114" s="85">
        <v>0</v>
      </c>
      <c r="M114" s="85">
        <v>0</v>
      </c>
      <c r="N114" s="85">
        <v>0</v>
      </c>
      <c r="O114" s="85">
        <v>0</v>
      </c>
      <c r="P114" s="85">
        <v>0</v>
      </c>
      <c r="Q114" s="85">
        <v>0</v>
      </c>
      <c r="R114" s="85">
        <v>0</v>
      </c>
      <c r="S114" s="85">
        <v>0</v>
      </c>
      <c r="T114" s="85">
        <v>0</v>
      </c>
      <c r="U114" s="85">
        <v>0</v>
      </c>
      <c r="V114" s="85">
        <v>0</v>
      </c>
      <c r="W114" s="85">
        <v>0</v>
      </c>
      <c r="X114" s="85">
        <v>0</v>
      </c>
      <c r="Y114" s="85">
        <v>0</v>
      </c>
      <c r="Z114" s="85">
        <v>0</v>
      </c>
      <c r="AA114" s="85">
        <v>0</v>
      </c>
      <c r="AB114" s="85">
        <v>0</v>
      </c>
      <c r="AC114" s="85">
        <v>0</v>
      </c>
      <c r="AD114" s="85">
        <v>0</v>
      </c>
      <c r="AE114" s="85">
        <v>0</v>
      </c>
      <c r="AF114" s="85">
        <v>0</v>
      </c>
      <c r="AG114" s="85">
        <v>0</v>
      </c>
      <c r="AH114" s="85">
        <v>0</v>
      </c>
      <c r="AI114" s="85">
        <v>0</v>
      </c>
      <c r="AJ114" s="85">
        <v>0</v>
      </c>
      <c r="AK114" s="85">
        <v>0</v>
      </c>
      <c r="AL114" s="85">
        <v>0</v>
      </c>
      <c r="AM114" s="85">
        <v>0</v>
      </c>
      <c r="AN114" s="85">
        <v>0</v>
      </c>
      <c r="AO114" s="85">
        <v>0</v>
      </c>
      <c r="AP114" s="85">
        <v>0</v>
      </c>
      <c r="AQ114" s="85">
        <v>0</v>
      </c>
      <c r="AR114" s="85">
        <v>0</v>
      </c>
      <c r="AS114" s="85">
        <v>0</v>
      </c>
      <c r="AT114" s="85">
        <v>0</v>
      </c>
      <c r="AU114" s="85">
        <v>0</v>
      </c>
      <c r="AV114" s="85">
        <v>0</v>
      </c>
      <c r="AW114" s="85">
        <v>0</v>
      </c>
      <c r="AX114" s="85">
        <v>0</v>
      </c>
      <c r="AY114" s="85">
        <v>0</v>
      </c>
      <c r="AZ114" s="85">
        <v>0</v>
      </c>
      <c r="BA114" s="85">
        <v>0</v>
      </c>
      <c r="BB114" s="85">
        <v>0</v>
      </c>
      <c r="BC114" s="85">
        <v>0</v>
      </c>
      <c r="BD114" s="85">
        <v>0</v>
      </c>
      <c r="BE114" s="85">
        <v>0</v>
      </c>
      <c r="BF114" s="85">
        <v>0</v>
      </c>
      <c r="BG114" s="85">
        <v>0</v>
      </c>
      <c r="BH114" s="85">
        <v>0</v>
      </c>
      <c r="BI114" s="85">
        <v>0</v>
      </c>
      <c r="BJ114" s="85">
        <v>0</v>
      </c>
      <c r="BK114" s="85">
        <v>0</v>
      </c>
      <c r="BL114" s="85">
        <v>0</v>
      </c>
      <c r="BM114" s="85">
        <v>0</v>
      </c>
      <c r="BN114" s="85">
        <v>0</v>
      </c>
      <c r="BO114" s="85">
        <v>0</v>
      </c>
      <c r="BP114" s="85">
        <v>0</v>
      </c>
      <c r="BQ114" s="85">
        <v>88.975514651967075</v>
      </c>
      <c r="BR114" s="85">
        <v>225.87122082935156</v>
      </c>
      <c r="BS114" s="85">
        <v>0</v>
      </c>
      <c r="BT114" s="85">
        <v>0</v>
      </c>
      <c r="BU114" s="85">
        <v>0</v>
      </c>
      <c r="BV114" s="85">
        <v>0</v>
      </c>
      <c r="BW114" s="85">
        <v>0</v>
      </c>
      <c r="BX114" s="85">
        <v>0</v>
      </c>
      <c r="BY114" s="85">
        <v>0</v>
      </c>
      <c r="BZ114" s="85">
        <v>0</v>
      </c>
      <c r="CA114" s="85">
        <v>0</v>
      </c>
      <c r="CB114" s="85">
        <v>0</v>
      </c>
      <c r="CC114" s="85">
        <v>0</v>
      </c>
      <c r="CD114" s="85">
        <v>0</v>
      </c>
      <c r="CE114" s="85">
        <v>0</v>
      </c>
      <c r="CF114" s="85">
        <v>6.3373313446987343</v>
      </c>
      <c r="CG114" s="85">
        <v>0</v>
      </c>
      <c r="CH114" s="85">
        <v>0</v>
      </c>
      <c r="CI114" s="85">
        <v>0</v>
      </c>
      <c r="CJ114" s="85">
        <v>0</v>
      </c>
      <c r="CK114" s="85">
        <v>0</v>
      </c>
      <c r="CL114" s="85">
        <v>17736.361102804851</v>
      </c>
      <c r="CM114" s="85">
        <v>2079.9925662748192</v>
      </c>
      <c r="CN114" s="85">
        <v>27.339897008650002</v>
      </c>
      <c r="CO114" s="85">
        <v>5.6402640748306458</v>
      </c>
      <c r="CP114" s="85">
        <v>204.87507978896298</v>
      </c>
      <c r="CQ114" s="85">
        <v>0</v>
      </c>
      <c r="CR114" s="85">
        <v>0</v>
      </c>
      <c r="CS114" s="85">
        <v>0</v>
      </c>
      <c r="CT114" s="85">
        <v>0</v>
      </c>
      <c r="CU114" s="85">
        <v>0</v>
      </c>
      <c r="CV114" s="85">
        <v>0</v>
      </c>
      <c r="CW114" s="85">
        <v>0</v>
      </c>
      <c r="CX114" s="85">
        <v>0</v>
      </c>
      <c r="CY114" s="85">
        <v>0</v>
      </c>
      <c r="CZ114" s="85">
        <v>0</v>
      </c>
      <c r="DA114" s="85">
        <v>0</v>
      </c>
      <c r="DB114" s="85">
        <v>0</v>
      </c>
      <c r="DC114" s="85">
        <v>0</v>
      </c>
      <c r="DD114" s="85">
        <v>20394.389918859495</v>
      </c>
    </row>
    <row r="115" spans="1:108" ht="12.75" customHeight="1" x14ac:dyDescent="0.2">
      <c r="A115" s="87" t="s">
        <v>301</v>
      </c>
      <c r="B115" s="87" t="s">
        <v>2027</v>
      </c>
      <c r="C115" s="85">
        <v>129.0210422898935</v>
      </c>
      <c r="D115" s="85">
        <v>7.8242519895918754</v>
      </c>
      <c r="E115" s="85">
        <v>5.5191197538982317</v>
      </c>
      <c r="F115" s="85">
        <v>15.906978515021745</v>
      </c>
      <c r="G115" s="85">
        <v>21.073355237386632</v>
      </c>
      <c r="H115" s="85">
        <v>0</v>
      </c>
      <c r="I115" s="85">
        <v>87.343709187352104</v>
      </c>
      <c r="J115" s="85">
        <v>0</v>
      </c>
      <c r="K115" s="85">
        <v>604.11020671828192</v>
      </c>
      <c r="L115" s="85">
        <v>9.4244298825999273</v>
      </c>
      <c r="M115" s="85">
        <v>0</v>
      </c>
      <c r="N115" s="85">
        <v>0</v>
      </c>
      <c r="O115" s="85">
        <v>1106.7934153475792</v>
      </c>
      <c r="P115" s="85">
        <v>49.875741209772272</v>
      </c>
      <c r="Q115" s="85">
        <v>58.373659696806719</v>
      </c>
      <c r="R115" s="85">
        <v>9.0888796867891184</v>
      </c>
      <c r="S115" s="85">
        <v>-131.76149323145654</v>
      </c>
      <c r="T115" s="85">
        <v>14.873820710079755</v>
      </c>
      <c r="U115" s="85">
        <v>119.78520082227543</v>
      </c>
      <c r="V115" s="85">
        <v>0</v>
      </c>
      <c r="W115" s="85">
        <v>512.25874966020785</v>
      </c>
      <c r="X115" s="85">
        <v>1833.0675619923738</v>
      </c>
      <c r="Y115" s="85">
        <v>11251.637926761608</v>
      </c>
      <c r="Z115" s="85">
        <v>1507.6640834536224</v>
      </c>
      <c r="AA115" s="85">
        <v>-4.72162600441228</v>
      </c>
      <c r="AB115" s="85">
        <v>41.843852101698801</v>
      </c>
      <c r="AC115" s="85">
        <v>168605.54665110059</v>
      </c>
      <c r="AD115" s="85">
        <v>24.156991625828983</v>
      </c>
      <c r="AE115" s="85">
        <v>-866.66812191848055</v>
      </c>
      <c r="AF115" s="85">
        <v>-22.971783775466115</v>
      </c>
      <c r="AG115" s="85">
        <v>0</v>
      </c>
      <c r="AH115" s="85">
        <v>706.88279303184322</v>
      </c>
      <c r="AI115" s="85">
        <v>1016.8722481459985</v>
      </c>
      <c r="AJ115" s="85">
        <v>0</v>
      </c>
      <c r="AK115" s="85">
        <v>10.356959614899568</v>
      </c>
      <c r="AL115" s="85">
        <v>485.15850402578019</v>
      </c>
      <c r="AM115" s="85">
        <v>0</v>
      </c>
      <c r="AN115" s="85">
        <v>0</v>
      </c>
      <c r="AO115" s="85">
        <v>70.899571046479352</v>
      </c>
      <c r="AP115" s="85">
        <v>0</v>
      </c>
      <c r="AQ115" s="85">
        <v>0</v>
      </c>
      <c r="AR115" s="85">
        <v>11.514238878230513</v>
      </c>
      <c r="AS115" s="85">
        <v>70.048213921197089</v>
      </c>
      <c r="AT115" s="85">
        <v>68.599297805887531</v>
      </c>
      <c r="AU115" s="85">
        <v>0</v>
      </c>
      <c r="AV115" s="85">
        <v>-0.30345794434825568</v>
      </c>
      <c r="AW115" s="85">
        <v>17.904308545107678</v>
      </c>
      <c r="AX115" s="85">
        <v>0</v>
      </c>
      <c r="AY115" s="85">
        <v>0</v>
      </c>
      <c r="AZ115" s="85">
        <v>0</v>
      </c>
      <c r="BA115" s="85">
        <v>0</v>
      </c>
      <c r="BB115" s="85">
        <v>-9.2001209817855614</v>
      </c>
      <c r="BC115" s="85">
        <v>0</v>
      </c>
      <c r="BD115" s="85">
        <v>0</v>
      </c>
      <c r="BE115" s="85">
        <v>0</v>
      </c>
      <c r="BF115" s="85">
        <v>-0.24169720527659588</v>
      </c>
      <c r="BG115" s="85">
        <v>-22.948085963221192</v>
      </c>
      <c r="BH115" s="85">
        <v>9.7028116641429101</v>
      </c>
      <c r="BI115" s="85">
        <v>11.496255927462128</v>
      </c>
      <c r="BJ115" s="85">
        <v>1532.0112213846169</v>
      </c>
      <c r="BK115" s="85">
        <v>690.84410062249617</v>
      </c>
      <c r="BL115" s="85">
        <v>241.7012546616275</v>
      </c>
      <c r="BM115" s="85">
        <v>605.4026937327277</v>
      </c>
      <c r="BN115" s="85">
        <v>203.97873072820025</v>
      </c>
      <c r="BO115" s="85">
        <v>3793.6448072863454</v>
      </c>
      <c r="BP115" s="85">
        <v>0</v>
      </c>
      <c r="BQ115" s="85">
        <v>166.04365543410015</v>
      </c>
      <c r="BR115" s="85">
        <v>251.06722300934408</v>
      </c>
      <c r="BS115" s="85">
        <v>843.83911198864303</v>
      </c>
      <c r="BT115" s="85">
        <v>1399.4981822236284</v>
      </c>
      <c r="BU115" s="85">
        <v>443.5812715817919</v>
      </c>
      <c r="BV115" s="85">
        <v>514.39375108871184</v>
      </c>
      <c r="BW115" s="85">
        <v>527.55279318858561</v>
      </c>
      <c r="BX115" s="85">
        <v>1090.1012772959823</v>
      </c>
      <c r="BY115" s="85">
        <v>117.01007135788817</v>
      </c>
      <c r="BZ115" s="85">
        <v>750.70797860927814</v>
      </c>
      <c r="CA115" s="85">
        <v>0</v>
      </c>
      <c r="CB115" s="85">
        <v>1082.4811045109025</v>
      </c>
      <c r="CC115" s="85">
        <v>0</v>
      </c>
      <c r="CD115" s="85">
        <v>9.3000005775872179</v>
      </c>
      <c r="CE115" s="85">
        <v>135.53853702884376</v>
      </c>
      <c r="CF115" s="85">
        <v>1370.4841624145497</v>
      </c>
      <c r="CG115" s="85">
        <v>438.93030889610907</v>
      </c>
      <c r="CH115" s="85">
        <v>80.973040674850793</v>
      </c>
      <c r="CI115" s="85">
        <v>74.133491850797569</v>
      </c>
      <c r="CJ115" s="85">
        <v>5.0467432019709495</v>
      </c>
      <c r="CK115" s="85">
        <v>57.390409162127341</v>
      </c>
      <c r="CL115" s="85">
        <v>87.886779907045096</v>
      </c>
      <c r="CM115" s="85">
        <v>240.59787350272134</v>
      </c>
      <c r="CN115" s="85">
        <v>49.639884467825446</v>
      </c>
      <c r="CO115" s="85">
        <v>845.65200184439834</v>
      </c>
      <c r="CP115" s="85">
        <v>42.427356317000587</v>
      </c>
      <c r="CQ115" s="85">
        <v>130.29201774737533</v>
      </c>
      <c r="CR115" s="85">
        <v>153.25882969773332</v>
      </c>
      <c r="CS115" s="85">
        <v>139.95056611165126</v>
      </c>
      <c r="CT115" s="85">
        <v>162.02696421654721</v>
      </c>
      <c r="CU115" s="85">
        <v>274.84438207022691</v>
      </c>
      <c r="CV115" s="85">
        <v>1306.4159552059941</v>
      </c>
      <c r="CW115" s="85">
        <v>741.42901940046318</v>
      </c>
      <c r="CX115" s="85">
        <v>506.87519101190952</v>
      </c>
      <c r="CY115" s="85">
        <v>45.221205527514023</v>
      </c>
      <c r="CZ115" s="85">
        <v>295.28478072202017</v>
      </c>
      <c r="DA115" s="85">
        <v>661.42214836312723</v>
      </c>
      <c r="DB115" s="85">
        <v>0</v>
      </c>
      <c r="DC115" s="85">
        <v>30.480836753814788</v>
      </c>
      <c r="DD115" s="85">
        <v>209575.17015870495</v>
      </c>
    </row>
    <row r="116" spans="1:108" ht="12.75" customHeight="1" x14ac:dyDescent="0.2">
      <c r="A116" s="87" t="s">
        <v>302</v>
      </c>
      <c r="B116" s="87" t="s">
        <v>2028</v>
      </c>
      <c r="C116" s="85">
        <v>-77.035183861998917</v>
      </c>
      <c r="D116" s="85">
        <v>-9.6739857815131582</v>
      </c>
      <c r="E116" s="85">
        <v>-3.6293968274293112E-2</v>
      </c>
      <c r="F116" s="85">
        <v>-93.204799451384005</v>
      </c>
      <c r="G116" s="85">
        <v>-2.2812893697790049E-2</v>
      </c>
      <c r="H116" s="85">
        <v>0</v>
      </c>
      <c r="I116" s="85">
        <v>-5.4776079100980861E-2</v>
      </c>
      <c r="J116" s="85">
        <v>0</v>
      </c>
      <c r="K116" s="85">
        <v>-117.92060555140709</v>
      </c>
      <c r="L116" s="85">
        <v>-2.3875461544642557E-2</v>
      </c>
      <c r="M116" s="85">
        <v>0</v>
      </c>
      <c r="N116" s="85">
        <v>0</v>
      </c>
      <c r="O116" s="85">
        <v>-0.30995219115155009</v>
      </c>
      <c r="P116" s="85">
        <v>-2.422238500048577E-2</v>
      </c>
      <c r="Q116" s="85">
        <v>-0.14335829851258147</v>
      </c>
      <c r="R116" s="85">
        <v>-3.9879006303030262E-2</v>
      </c>
      <c r="S116" s="85">
        <v>0.13042259523017091</v>
      </c>
      <c r="T116" s="85">
        <v>-5.0719574371261254E-3</v>
      </c>
      <c r="U116" s="85">
        <v>-0.14728679456735777</v>
      </c>
      <c r="V116" s="85">
        <v>0</v>
      </c>
      <c r="W116" s="85">
        <v>-0.2428734618169279</v>
      </c>
      <c r="X116" s="85">
        <v>-0.25653662422954571</v>
      </c>
      <c r="Y116" s="85">
        <v>-3.4269647453424459</v>
      </c>
      <c r="Z116" s="85">
        <v>-0.83349222863845041</v>
      </c>
      <c r="AA116" s="85">
        <v>1.6144697726867892E-3</v>
      </c>
      <c r="AB116" s="85">
        <v>-2.5297509566072809E-2</v>
      </c>
      <c r="AC116" s="85">
        <v>-1791.444206941959</v>
      </c>
      <c r="AD116" s="85">
        <v>0</v>
      </c>
      <c r="AE116" s="85">
        <v>0.46128856976587734</v>
      </c>
      <c r="AF116" s="85">
        <v>2.3922022579861899E-2</v>
      </c>
      <c r="AG116" s="85">
        <v>0</v>
      </c>
      <c r="AH116" s="85">
        <v>-0.36731496902895289</v>
      </c>
      <c r="AI116" s="85">
        <v>-0.62703534011312112</v>
      </c>
      <c r="AJ116" s="85">
        <v>0</v>
      </c>
      <c r="AK116" s="85">
        <v>-1.0184172482594926E-2</v>
      </c>
      <c r="AL116" s="85">
        <v>-0.1219324380425047</v>
      </c>
      <c r="AM116" s="85">
        <v>0</v>
      </c>
      <c r="AN116" s="85">
        <v>0</v>
      </c>
      <c r="AO116" s="85">
        <v>0</v>
      </c>
      <c r="AP116" s="85">
        <v>0</v>
      </c>
      <c r="AQ116" s="85">
        <v>0</v>
      </c>
      <c r="AR116" s="85">
        <v>-9.9731829028009405E-3</v>
      </c>
      <c r="AS116" s="85">
        <v>-6.4823133322576956E-2</v>
      </c>
      <c r="AT116" s="85">
        <v>-0.17941142547490579</v>
      </c>
      <c r="AU116" s="85">
        <v>0</v>
      </c>
      <c r="AV116" s="85">
        <v>5.4988088075961486E-4</v>
      </c>
      <c r="AW116" s="85">
        <v>0</v>
      </c>
      <c r="AX116" s="85">
        <v>0</v>
      </c>
      <c r="AY116" s="85">
        <v>0</v>
      </c>
      <c r="AZ116" s="85">
        <v>0</v>
      </c>
      <c r="BA116" s="85">
        <v>0</v>
      </c>
      <c r="BB116" s="85">
        <v>1.0244516411724526E-2</v>
      </c>
      <c r="BC116" s="85">
        <v>0</v>
      </c>
      <c r="BD116" s="85">
        <v>0</v>
      </c>
      <c r="BE116" s="85">
        <v>0</v>
      </c>
      <c r="BF116" s="85">
        <v>3.2850519834859475E-4</v>
      </c>
      <c r="BG116" s="85">
        <v>7.0276283439149158E-3</v>
      </c>
      <c r="BH116" s="85">
        <v>-5.7867759427731001E-3</v>
      </c>
      <c r="BI116" s="85">
        <v>-2.0547409043565085E-2</v>
      </c>
      <c r="BJ116" s="85">
        <v>-0.14540425812656183</v>
      </c>
      <c r="BK116" s="85">
        <v>-1.0463463869484475</v>
      </c>
      <c r="BL116" s="85">
        <v>-0.28442380221141567</v>
      </c>
      <c r="BM116" s="85">
        <v>-44.323394787120741</v>
      </c>
      <c r="BN116" s="85">
        <v>-200.51123666176298</v>
      </c>
      <c r="BO116" s="85">
        <v>-1.1880725384817947</v>
      </c>
      <c r="BP116" s="85">
        <v>0</v>
      </c>
      <c r="BQ116" s="85">
        <v>-473.15545671037478</v>
      </c>
      <c r="BR116" s="85">
        <v>-0.10210896914264253</v>
      </c>
      <c r="BS116" s="85">
        <v>-29.606722469100809</v>
      </c>
      <c r="BT116" s="85">
        <v>-8.1058707812436239</v>
      </c>
      <c r="BU116" s="85">
        <v>-1143.541457157871</v>
      </c>
      <c r="BV116" s="85">
        <v>-0.11954265888977884</v>
      </c>
      <c r="BW116" s="85">
        <v>-77.609565373921342</v>
      </c>
      <c r="BX116" s="85">
        <v>0</v>
      </c>
      <c r="BY116" s="85">
        <v>-16.698593927927906</v>
      </c>
      <c r="BZ116" s="85">
        <v>-51.18864469422131</v>
      </c>
      <c r="CA116" s="85">
        <v>0</v>
      </c>
      <c r="CB116" s="85">
        <v>-221.3119353608792</v>
      </c>
      <c r="CC116" s="85">
        <v>0</v>
      </c>
      <c r="CD116" s="85">
        <v>-6.865939152704348E-3</v>
      </c>
      <c r="CE116" s="85">
        <v>-7.1353443881574358E-2</v>
      </c>
      <c r="CF116" s="85">
        <v>-304.20004929662338</v>
      </c>
      <c r="CG116" s="85">
        <v>-0.354895042572831</v>
      </c>
      <c r="CH116" s="85">
        <v>-0.1450615505122847</v>
      </c>
      <c r="CI116" s="85">
        <v>-0.30698094444541979</v>
      </c>
      <c r="CJ116" s="85">
        <v>0</v>
      </c>
      <c r="CK116" s="85">
        <v>-0.20119379713646504</v>
      </c>
      <c r="CL116" s="85">
        <v>0</v>
      </c>
      <c r="CM116" s="85">
        <v>-0.27072916246327644</v>
      </c>
      <c r="CN116" s="85">
        <v>-2.5332309998995304</v>
      </c>
      <c r="CO116" s="85">
        <v>-1627.4601499190112</v>
      </c>
      <c r="CP116" s="85">
        <v>-0.17644565125658965</v>
      </c>
      <c r="CQ116" s="85">
        <v>-24.577230108815268</v>
      </c>
      <c r="CR116" s="85">
        <v>-158.82256528250227</v>
      </c>
      <c r="CS116" s="85">
        <v>-0.23000891985142921</v>
      </c>
      <c r="CT116" s="85">
        <v>-8.6120444202925889E-2</v>
      </c>
      <c r="CU116" s="85">
        <v>-0.2465173613162191</v>
      </c>
      <c r="CV116" s="85">
        <v>-12.802818717999914</v>
      </c>
      <c r="CW116" s="85">
        <v>-0.22032350231187722</v>
      </c>
      <c r="CX116" s="85">
        <v>-0.14284415685160187</v>
      </c>
      <c r="CY116" s="85">
        <v>-8.109404101327719E-2</v>
      </c>
      <c r="CZ116" s="85">
        <v>-0.30712345936754959</v>
      </c>
      <c r="DA116" s="85">
        <v>-0.2366142054042947</v>
      </c>
      <c r="DB116" s="85">
        <v>0</v>
      </c>
      <c r="DC116" s="85">
        <v>-4.4060228330550502E-3</v>
      </c>
      <c r="DD116" s="85">
        <v>-6498.0664843592631</v>
      </c>
    </row>
    <row r="117" spans="1:108" ht="12.75" customHeight="1" x14ac:dyDescent="0.2">
      <c r="A117" s="87" t="s">
        <v>304</v>
      </c>
      <c r="B117" s="87" t="s">
        <v>2029</v>
      </c>
      <c r="C117" s="85">
        <v>2366.703628612323</v>
      </c>
      <c r="D117" s="85">
        <v>76.665021636101415</v>
      </c>
      <c r="E117" s="85">
        <v>246.85398230088498</v>
      </c>
      <c r="F117" s="85">
        <v>1350.4113932329337</v>
      </c>
      <c r="G117" s="85">
        <v>313.47236854327434</v>
      </c>
      <c r="H117" s="85">
        <v>0</v>
      </c>
      <c r="I117" s="85">
        <v>972.38469756552149</v>
      </c>
      <c r="J117" s="85">
        <v>0</v>
      </c>
      <c r="K117" s="85">
        <v>13803.941473092636</v>
      </c>
      <c r="L117" s="85">
        <v>302.95597499950259</v>
      </c>
      <c r="M117" s="85">
        <v>0</v>
      </c>
      <c r="N117" s="85">
        <v>0</v>
      </c>
      <c r="O117" s="85">
        <v>4339.2028442973788</v>
      </c>
      <c r="P117" s="85">
        <v>302.34064932009267</v>
      </c>
      <c r="Q117" s="85">
        <v>1039.2960945105067</v>
      </c>
      <c r="R117" s="85">
        <v>592.99342204309278</v>
      </c>
      <c r="S117" s="85">
        <v>363.85635158120834</v>
      </c>
      <c r="T117" s="85">
        <v>171.18658006747026</v>
      </c>
      <c r="U117" s="85">
        <v>2565.7136208982506</v>
      </c>
      <c r="V117" s="85">
        <v>0</v>
      </c>
      <c r="W117" s="85">
        <v>19321.025825585326</v>
      </c>
      <c r="X117" s="85">
        <v>40985.544252805033</v>
      </c>
      <c r="Y117" s="85">
        <v>113051.8966261032</v>
      </c>
      <c r="Z117" s="85">
        <v>14057.981043760592</v>
      </c>
      <c r="AA117" s="85">
        <v>274.0346982062029</v>
      </c>
      <c r="AB117" s="85">
        <v>2185.2481252113002</v>
      </c>
      <c r="AC117" s="85">
        <v>173575.6568635013</v>
      </c>
      <c r="AD117" s="85">
        <v>377.76843963292214</v>
      </c>
      <c r="AE117" s="85">
        <v>4441.7605888561166</v>
      </c>
      <c r="AF117" s="85">
        <v>208.01057303114567</v>
      </c>
      <c r="AG117" s="85">
        <v>0</v>
      </c>
      <c r="AH117" s="85">
        <v>12494.816779343018</v>
      </c>
      <c r="AI117" s="85">
        <v>12413.404537871706</v>
      </c>
      <c r="AJ117" s="85">
        <v>0</v>
      </c>
      <c r="AK117" s="85">
        <v>325.7981481642729</v>
      </c>
      <c r="AL117" s="85">
        <v>6221.3094695908731</v>
      </c>
      <c r="AM117" s="85">
        <v>0</v>
      </c>
      <c r="AN117" s="85">
        <v>0</v>
      </c>
      <c r="AO117" s="85">
        <v>986.45777374280533</v>
      </c>
      <c r="AP117" s="85">
        <v>0</v>
      </c>
      <c r="AQ117" s="85">
        <v>0</v>
      </c>
      <c r="AR117" s="85">
        <v>2207.3907516353447</v>
      </c>
      <c r="AS117" s="85">
        <v>1614.153663288598</v>
      </c>
      <c r="AT117" s="85">
        <v>7523.3847516723617</v>
      </c>
      <c r="AU117" s="85">
        <v>0</v>
      </c>
      <c r="AV117" s="85">
        <v>245.63833783055071</v>
      </c>
      <c r="AW117" s="85">
        <v>105.62145731289615</v>
      </c>
      <c r="AX117" s="85">
        <v>0</v>
      </c>
      <c r="AY117" s="85">
        <v>0</v>
      </c>
      <c r="AZ117" s="85">
        <v>0</v>
      </c>
      <c r="BA117" s="85">
        <v>0</v>
      </c>
      <c r="BB117" s="85">
        <v>156.28065271348166</v>
      </c>
      <c r="BC117" s="85">
        <v>0</v>
      </c>
      <c r="BD117" s="85">
        <v>0</v>
      </c>
      <c r="BE117" s="85">
        <v>0</v>
      </c>
      <c r="BF117" s="85">
        <v>3.037254775611828</v>
      </c>
      <c r="BG117" s="85">
        <v>174.02452783833766</v>
      </c>
      <c r="BH117" s="85">
        <v>192.94903340214879</v>
      </c>
      <c r="BI117" s="85">
        <v>266.28016612497527</v>
      </c>
      <c r="BJ117" s="85">
        <v>2215.2756061419177</v>
      </c>
      <c r="BK117" s="85">
        <v>10554.277228484454</v>
      </c>
      <c r="BL117" s="85">
        <v>3636.4169876692154</v>
      </c>
      <c r="BM117" s="85">
        <v>8409.1044657030034</v>
      </c>
      <c r="BN117" s="85">
        <v>5477.5192716355214</v>
      </c>
      <c r="BO117" s="85">
        <v>20876.633574448806</v>
      </c>
      <c r="BP117" s="85">
        <v>0</v>
      </c>
      <c r="BQ117" s="85">
        <v>3353.0387556700116</v>
      </c>
      <c r="BR117" s="85">
        <v>4227.3299492385795</v>
      </c>
      <c r="BS117" s="85">
        <v>25105.017209814712</v>
      </c>
      <c r="BT117" s="85">
        <v>35665.692050085985</v>
      </c>
      <c r="BU117" s="85">
        <v>28859.837128029554</v>
      </c>
      <c r="BV117" s="85">
        <v>5777.7089561773355</v>
      </c>
      <c r="BW117" s="85">
        <v>13899.892734357092</v>
      </c>
      <c r="BX117" s="85">
        <v>42558.424303878892</v>
      </c>
      <c r="BY117" s="85">
        <v>2247.4052529105579</v>
      </c>
      <c r="BZ117" s="85">
        <v>14843.327491300148</v>
      </c>
      <c r="CA117" s="85">
        <v>0</v>
      </c>
      <c r="CB117" s="85">
        <v>18018.542328042327</v>
      </c>
      <c r="CC117" s="85">
        <v>0</v>
      </c>
      <c r="CD117" s="85">
        <v>100.03051106025937</v>
      </c>
      <c r="CE117" s="85">
        <v>817.73564013840826</v>
      </c>
      <c r="CF117" s="85">
        <v>16990.792647533053</v>
      </c>
      <c r="CG117" s="85">
        <v>13859.743496839648</v>
      </c>
      <c r="CH117" s="85">
        <v>3123.8404401650623</v>
      </c>
      <c r="CI117" s="85">
        <v>2707.032228147461</v>
      </c>
      <c r="CJ117" s="85">
        <v>57.164383561643845</v>
      </c>
      <c r="CK117" s="85">
        <v>2195.6362643364287</v>
      </c>
      <c r="CL117" s="85">
        <v>35476.654272630039</v>
      </c>
      <c r="CM117" s="85">
        <v>20887.247399098211</v>
      </c>
      <c r="CN117" s="85">
        <v>2502.6719618745046</v>
      </c>
      <c r="CO117" s="85">
        <v>35381.199447834108</v>
      </c>
      <c r="CP117" s="85">
        <v>6363.9157459390162</v>
      </c>
      <c r="CQ117" s="85">
        <v>6278.3197784716212</v>
      </c>
      <c r="CR117" s="85">
        <v>3182.0695356187698</v>
      </c>
      <c r="CS117" s="85">
        <v>2163.4279630943934</v>
      </c>
      <c r="CT117" s="85">
        <v>6611.6763994792636</v>
      </c>
      <c r="CU117" s="85">
        <v>7955.0558732952013</v>
      </c>
      <c r="CV117" s="85">
        <v>26906.851631144757</v>
      </c>
      <c r="CW117" s="85">
        <v>7821.9239699521986</v>
      </c>
      <c r="CX117" s="85">
        <v>9390.5730526315801</v>
      </c>
      <c r="CY117" s="85">
        <v>1150.6302616609782</v>
      </c>
      <c r="CZ117" s="85">
        <v>5642.6561465304676</v>
      </c>
      <c r="DA117" s="85">
        <v>5959.6785998408914</v>
      </c>
      <c r="DB117" s="85">
        <v>0</v>
      </c>
      <c r="DC117" s="85">
        <v>420.59151153775315</v>
      </c>
      <c r="DD117" s="85">
        <v>911890.01490070496</v>
      </c>
    </row>
    <row r="118" spans="1:108" ht="12.75" customHeight="1" x14ac:dyDescent="0.2">
      <c r="A118" s="87" t="s">
        <v>306</v>
      </c>
      <c r="B118" s="87" t="s">
        <v>2030</v>
      </c>
      <c r="C118" s="85">
        <v>3886.7292856179552</v>
      </c>
      <c r="D118" s="85">
        <v>334.62470636719559</v>
      </c>
      <c r="E118" s="85">
        <v>369.76106194690266</v>
      </c>
      <c r="F118" s="85">
        <v>1765.0589644199167</v>
      </c>
      <c r="G118" s="85">
        <v>480.81090350270074</v>
      </c>
      <c r="H118" s="85">
        <v>0</v>
      </c>
      <c r="I118" s="85">
        <v>2038.1450685336299</v>
      </c>
      <c r="J118" s="85">
        <v>0</v>
      </c>
      <c r="K118" s="85">
        <v>22502.817105226266</v>
      </c>
      <c r="L118" s="85">
        <v>465.27851202513267</v>
      </c>
      <c r="M118" s="85">
        <v>0</v>
      </c>
      <c r="N118" s="85">
        <v>0</v>
      </c>
      <c r="O118" s="85">
        <v>9018.488199232952</v>
      </c>
      <c r="P118" s="85">
        <v>448.02305321933466</v>
      </c>
      <c r="Q118" s="85">
        <v>2642.2967904393122</v>
      </c>
      <c r="R118" s="85">
        <v>1356.3670844252179</v>
      </c>
      <c r="S118" s="85">
        <v>623.60747864195105</v>
      </c>
      <c r="T118" s="85">
        <v>239.85283176909002</v>
      </c>
      <c r="U118" s="85">
        <v>3837.6103022842108</v>
      </c>
      <c r="V118" s="85">
        <v>0</v>
      </c>
      <c r="W118" s="85">
        <v>76843.146109036315</v>
      </c>
      <c r="X118" s="85">
        <v>165078.94821147883</v>
      </c>
      <c r="Y118" s="85">
        <v>424866.94799721619</v>
      </c>
      <c r="Z118" s="85">
        <v>82010.984583748461</v>
      </c>
      <c r="AA118" s="85">
        <v>274.0346982062029</v>
      </c>
      <c r="AB118" s="85">
        <v>8277.9364822891621</v>
      </c>
      <c r="AC118" s="85">
        <v>443634.61795607919</v>
      </c>
      <c r="AD118" s="85">
        <v>820.39953976014647</v>
      </c>
      <c r="AE118" s="85">
        <v>10758.465670299258</v>
      </c>
      <c r="AF118" s="85">
        <v>2454.2777360122782</v>
      </c>
      <c r="AG118" s="85">
        <v>0</v>
      </c>
      <c r="AH118" s="85">
        <v>24998.561754135568</v>
      </c>
      <c r="AI118" s="85">
        <v>22714.518903860724</v>
      </c>
      <c r="AJ118" s="85">
        <v>0</v>
      </c>
      <c r="AK118" s="85">
        <v>933.23140663139111</v>
      </c>
      <c r="AL118" s="85">
        <v>33088.202822843217</v>
      </c>
      <c r="AM118" s="85">
        <v>0</v>
      </c>
      <c r="AN118" s="85">
        <v>0</v>
      </c>
      <c r="AO118" s="85">
        <v>3830.8365992539366</v>
      </c>
      <c r="AP118" s="85">
        <v>0</v>
      </c>
      <c r="AQ118" s="85">
        <v>0</v>
      </c>
      <c r="AR118" s="85">
        <v>3758.6581855636491</v>
      </c>
      <c r="AS118" s="85">
        <v>3237.3014022022799</v>
      </c>
      <c r="AT118" s="85">
        <v>14108.104385648045</v>
      </c>
      <c r="AU118" s="85">
        <v>0</v>
      </c>
      <c r="AV118" s="85">
        <v>728.6195545964348</v>
      </c>
      <c r="AW118" s="85">
        <v>1594.1001702286978</v>
      </c>
      <c r="AX118" s="85">
        <v>0</v>
      </c>
      <c r="AY118" s="85">
        <v>0</v>
      </c>
      <c r="AZ118" s="85">
        <v>0</v>
      </c>
      <c r="BA118" s="85">
        <v>0</v>
      </c>
      <c r="BB118" s="85">
        <v>229.92218029349991</v>
      </c>
      <c r="BC118" s="85">
        <v>0</v>
      </c>
      <c r="BD118" s="85">
        <v>0</v>
      </c>
      <c r="BE118" s="85">
        <v>0</v>
      </c>
      <c r="BF118" s="85">
        <v>4.5557630881854676</v>
      </c>
      <c r="BG118" s="85">
        <v>277.83650504094686</v>
      </c>
      <c r="BH118" s="85">
        <v>338.25943684888858</v>
      </c>
      <c r="BI118" s="85">
        <v>433.34056134279365</v>
      </c>
      <c r="BJ118" s="85">
        <v>4453.9327423733639</v>
      </c>
      <c r="BK118" s="85">
        <v>20944.744759803485</v>
      </c>
      <c r="BL118" s="85">
        <v>7402.1334944470127</v>
      </c>
      <c r="BM118" s="85">
        <v>16866.963078816079</v>
      </c>
      <c r="BN118" s="85">
        <v>10772.368175888983</v>
      </c>
      <c r="BO118" s="85">
        <v>51110.819560373398</v>
      </c>
      <c r="BP118" s="85">
        <v>0</v>
      </c>
      <c r="BQ118" s="85">
        <v>5073.1628517458103</v>
      </c>
      <c r="BR118" s="85">
        <v>5568.5441624365494</v>
      </c>
      <c r="BS118" s="85">
        <v>35751.894570701501</v>
      </c>
      <c r="BT118" s="85">
        <v>50791.284120979581</v>
      </c>
      <c r="BU118" s="85">
        <v>42565.150631413584</v>
      </c>
      <c r="BV118" s="85">
        <v>7355.3269451897286</v>
      </c>
      <c r="BW118" s="85">
        <v>16725.806096722437</v>
      </c>
      <c r="BX118" s="85">
        <v>46530.139937137137</v>
      </c>
      <c r="BY118" s="85">
        <v>3486.7081495609332</v>
      </c>
      <c r="BZ118" s="85">
        <v>20778.923063670551</v>
      </c>
      <c r="CA118" s="85">
        <v>30669.105287007209</v>
      </c>
      <c r="CB118" s="85">
        <v>45506.570105820101</v>
      </c>
      <c r="CC118" s="85">
        <v>0</v>
      </c>
      <c r="CD118" s="85">
        <v>138.94736842105266</v>
      </c>
      <c r="CE118" s="85">
        <v>1200.1826989619376</v>
      </c>
      <c r="CF118" s="85">
        <v>24179.462108997097</v>
      </c>
      <c r="CG118" s="85">
        <v>19944.016902273888</v>
      </c>
      <c r="CH118" s="85">
        <v>5606.855570839065</v>
      </c>
      <c r="CI118" s="85">
        <v>4144.9176907025276</v>
      </c>
      <c r="CJ118" s="85">
        <v>119.63013698630138</v>
      </c>
      <c r="CK118" s="85">
        <v>4286.4871654833432</v>
      </c>
      <c r="CL118" s="85">
        <v>45546.385504433434</v>
      </c>
      <c r="CM118" s="85">
        <v>23612.496315847358</v>
      </c>
      <c r="CN118" s="85">
        <v>4097.9380460683087</v>
      </c>
      <c r="CO118" s="85">
        <v>60188.05551905177</v>
      </c>
      <c r="CP118" s="85">
        <v>8487.3572857571471</v>
      </c>
      <c r="CQ118" s="85">
        <v>8360.9760776237654</v>
      </c>
      <c r="CR118" s="85">
        <v>4736.0087527352298</v>
      </c>
      <c r="CS118" s="85">
        <v>5973.0021291696239</v>
      </c>
      <c r="CT118" s="85">
        <v>9481.7541379951654</v>
      </c>
      <c r="CU118" s="85">
        <v>21683.347118345799</v>
      </c>
      <c r="CV118" s="85">
        <v>35606.317567688486</v>
      </c>
      <c r="CW118" s="85">
        <v>11075.660368768496</v>
      </c>
      <c r="CX118" s="85">
        <v>18786.426385964915</v>
      </c>
      <c r="CY118" s="85">
        <v>2037.3572241183163</v>
      </c>
      <c r="CZ118" s="85">
        <v>7434.3732300105667</v>
      </c>
      <c r="DA118" s="85">
        <v>8004.715990453461</v>
      </c>
      <c r="DB118" s="85">
        <v>2885.1783422344497</v>
      </c>
      <c r="DC118" s="85">
        <v>2273.7496550321985</v>
      </c>
      <c r="DD118" s="85">
        <v>2137550.456991408</v>
      </c>
    </row>
    <row r="120" spans="1:108" s="90" customFormat="1" x14ac:dyDescent="0.2">
      <c r="B120" s="90" t="s">
        <v>2031</v>
      </c>
      <c r="C120" s="90">
        <f>IF(C117=0,0,C111/C117)</f>
        <v>0.18494480958923737</v>
      </c>
      <c r="D120" s="90">
        <f t="shared" ref="D120:BO120" si="10">IF(D117=0,0,D111/D117)</f>
        <v>0.10414231887340927</v>
      </c>
      <c r="E120" s="90">
        <f t="shared" si="10"/>
        <v>0.55418916411353247</v>
      </c>
      <c r="F120" s="90">
        <f t="shared" si="10"/>
        <v>0.19607920685026853</v>
      </c>
      <c r="G120" s="90">
        <f t="shared" si="10"/>
        <v>0.30583398050418681</v>
      </c>
      <c r="H120" s="90">
        <f t="shared" si="10"/>
        <v>0</v>
      </c>
      <c r="I120" s="90">
        <f t="shared" si="10"/>
        <v>0.39070376998365491</v>
      </c>
      <c r="J120" s="90">
        <f t="shared" si="10"/>
        <v>0</v>
      </c>
      <c r="K120" s="90">
        <f t="shared" si="10"/>
        <v>0.29042528582311045</v>
      </c>
      <c r="L120" s="90">
        <f t="shared" si="10"/>
        <v>0.3699107168081584</v>
      </c>
      <c r="M120" s="90">
        <f t="shared" si="10"/>
        <v>0</v>
      </c>
      <c r="N120" s="90">
        <f t="shared" si="10"/>
        <v>0</v>
      </c>
      <c r="O120" s="90">
        <f t="shared" si="10"/>
        <v>0.18864985483142405</v>
      </c>
      <c r="P120" s="90">
        <f t="shared" si="10"/>
        <v>2.4625877107293781</v>
      </c>
      <c r="Q120" s="90">
        <f t="shared" si="10"/>
        <v>0.23431911047573298</v>
      </c>
      <c r="R120" s="90">
        <f t="shared" si="10"/>
        <v>0.77839536121318087</v>
      </c>
      <c r="S120" s="90">
        <f t="shared" si="10"/>
        <v>1.4814704613283451</v>
      </c>
      <c r="T120" s="90">
        <f t="shared" si="10"/>
        <v>0.54771545284580914</v>
      </c>
      <c r="U120" s="90">
        <f t="shared" si="10"/>
        <v>0.47189740623465792</v>
      </c>
      <c r="V120" s="90">
        <f t="shared" si="10"/>
        <v>0</v>
      </c>
      <c r="W120" s="90">
        <f t="shared" si="10"/>
        <v>0.60807960686677476</v>
      </c>
      <c r="X120" s="90">
        <f t="shared" si="10"/>
        <v>0.10839465423784449</v>
      </c>
      <c r="Y120" s="90">
        <f t="shared" si="10"/>
        <v>0.27107543684464236</v>
      </c>
      <c r="Z120" s="90">
        <f t="shared" si="10"/>
        <v>0.25482604208155391</v>
      </c>
      <c r="AA120" s="90">
        <f t="shared" si="10"/>
        <v>1.2584133388818191</v>
      </c>
      <c r="AB120" s="90">
        <f t="shared" si="10"/>
        <v>0.7562164155391411</v>
      </c>
      <c r="AC120" s="90">
        <f t="shared" si="10"/>
        <v>2.7338793700421096E-2</v>
      </c>
      <c r="AD120" s="90">
        <f t="shared" si="10"/>
        <v>0.42072506829719475</v>
      </c>
      <c r="AE120" s="90">
        <f t="shared" si="10"/>
        <v>0.60851802577188008</v>
      </c>
      <c r="AF120" s="90">
        <f t="shared" si="10"/>
        <v>2.3076778804380833</v>
      </c>
      <c r="AG120" s="90">
        <f t="shared" si="10"/>
        <v>0</v>
      </c>
      <c r="AH120" s="90">
        <f t="shared" si="10"/>
        <v>0.38869391493636968</v>
      </c>
      <c r="AI120" s="90">
        <f t="shared" si="10"/>
        <v>0.21430836282337232</v>
      </c>
      <c r="AJ120" s="90">
        <f t="shared" si="10"/>
        <v>0</v>
      </c>
      <c r="AK120" s="90">
        <f t="shared" si="10"/>
        <v>0.26899523381363682</v>
      </c>
      <c r="AL120" s="90">
        <f t="shared" si="10"/>
        <v>0.15888664639239752</v>
      </c>
      <c r="AM120" s="90">
        <f t="shared" si="10"/>
        <v>0</v>
      </c>
      <c r="AN120" s="90">
        <f t="shared" si="10"/>
        <v>0</v>
      </c>
      <c r="AO120" s="90">
        <f t="shared" si="10"/>
        <v>0.29018745036987459</v>
      </c>
      <c r="AP120" s="90">
        <f t="shared" si="10"/>
        <v>0</v>
      </c>
      <c r="AQ120" s="90">
        <f t="shared" si="10"/>
        <v>0</v>
      </c>
      <c r="AR120" s="90">
        <f t="shared" si="10"/>
        <v>1.0195290679924682</v>
      </c>
      <c r="AS120" s="90">
        <f t="shared" si="10"/>
        <v>0.89509872597647167</v>
      </c>
      <c r="AT120" s="90">
        <f t="shared" si="10"/>
        <v>0.63403988922625987</v>
      </c>
      <c r="AU120" s="90">
        <f t="shared" si="10"/>
        <v>0</v>
      </c>
      <c r="AV120" s="90">
        <f t="shared" si="10"/>
        <v>0.96364611771947095</v>
      </c>
      <c r="AW120" s="90">
        <f>IF(AW117=0,0,AW111/AW117)</f>
        <v>3.1322903432810407</v>
      </c>
      <c r="AX120" s="90">
        <f t="shared" si="10"/>
        <v>0</v>
      </c>
      <c r="AY120" s="90">
        <f t="shared" si="10"/>
        <v>0</v>
      </c>
      <c r="AZ120" s="90">
        <f t="shared" si="10"/>
        <v>0</v>
      </c>
      <c r="BA120" s="90">
        <f t="shared" si="10"/>
        <v>0</v>
      </c>
      <c r="BB120" s="90">
        <f t="shared" si="10"/>
        <v>0.72210176233905987</v>
      </c>
      <c r="BC120" s="90">
        <f t="shared" si="10"/>
        <v>0</v>
      </c>
      <c r="BD120" s="90">
        <f t="shared" si="10"/>
        <v>0</v>
      </c>
      <c r="BE120" s="90">
        <f t="shared" si="10"/>
        <v>0</v>
      </c>
      <c r="BF120" s="90">
        <f t="shared" si="10"/>
        <v>1.7094717665681249</v>
      </c>
      <c r="BG120" s="90">
        <f t="shared" si="10"/>
        <v>1.314807766290109</v>
      </c>
      <c r="BH120" s="90">
        <f t="shared" si="10"/>
        <v>0.43654526685617984</v>
      </c>
      <c r="BI120" s="90">
        <f t="shared" si="10"/>
        <v>0.48655799631426661</v>
      </c>
      <c r="BJ120" s="90">
        <f t="shared" si="10"/>
        <v>3.1881031654834482E-2</v>
      </c>
      <c r="BK120" s="90">
        <f t="shared" si="10"/>
        <v>0.70944591507600452</v>
      </c>
      <c r="BL120" s="90">
        <f t="shared" si="10"/>
        <v>0.75251168696065884</v>
      </c>
      <c r="BM120" s="90">
        <f t="shared" si="10"/>
        <v>0.71546608025111824</v>
      </c>
      <c r="BN120" s="90">
        <f t="shared" si="10"/>
        <v>0.87407338961910508</v>
      </c>
      <c r="BO120" s="90">
        <f t="shared" si="10"/>
        <v>0.14076471968904714</v>
      </c>
      <c r="BP120" s="90">
        <f t="shared" ref="BP120:DD120" si="11">IF(BP117=0,0,BP111/BP117)</f>
        <v>0</v>
      </c>
      <c r="BQ120" s="90">
        <f t="shared" si="11"/>
        <v>0.23058457597533902</v>
      </c>
      <c r="BR120" s="90">
        <f t="shared" si="11"/>
        <v>0.63163552535172574</v>
      </c>
      <c r="BS120" s="90">
        <f t="shared" si="11"/>
        <v>0.39044137641305221</v>
      </c>
      <c r="BT120" s="90">
        <f t="shared" si="11"/>
        <v>0.66922212166761763</v>
      </c>
      <c r="BU120" s="90">
        <f t="shared" si="11"/>
        <v>0.37167943289832156</v>
      </c>
      <c r="BV120" s="90">
        <f t="shared" si="11"/>
        <v>0.17774686920918015</v>
      </c>
      <c r="BW120" s="90">
        <f t="shared" si="11"/>
        <v>0.16846366670929225</v>
      </c>
      <c r="BX120" s="90">
        <f t="shared" si="11"/>
        <v>0</v>
      </c>
      <c r="BY120" s="90">
        <f t="shared" si="11"/>
        <v>0.36942559669647113</v>
      </c>
      <c r="BZ120" s="90">
        <f t="shared" si="11"/>
        <v>0.78244145096273743</v>
      </c>
      <c r="CA120" s="90">
        <f t="shared" si="11"/>
        <v>0</v>
      </c>
      <c r="CB120" s="90">
        <f t="shared" si="11"/>
        <v>0.40791581226918017</v>
      </c>
      <c r="CC120" s="90">
        <f t="shared" si="11"/>
        <v>0</v>
      </c>
      <c r="CD120" s="90">
        <f t="shared" si="11"/>
        <v>0.47267800835552981</v>
      </c>
      <c r="CE120" s="90">
        <f t="shared" si="11"/>
        <v>0.23002308881020192</v>
      </c>
      <c r="CF120" s="90">
        <f t="shared" si="11"/>
        <v>0.32528854852598443</v>
      </c>
      <c r="CG120" s="90">
        <f t="shared" si="11"/>
        <v>0.21452559821268183</v>
      </c>
      <c r="CH120" s="90">
        <f t="shared" si="11"/>
        <v>0.38714956189642802</v>
      </c>
      <c r="CI120" s="90">
        <f t="shared" si="11"/>
        <v>0.61808220324143237</v>
      </c>
      <c r="CJ120" s="90">
        <f t="shared" si="11"/>
        <v>0.41289883971634872</v>
      </c>
      <c r="CK120" s="90">
        <f t="shared" si="11"/>
        <v>0.49917088360261908</v>
      </c>
      <c r="CL120" s="90">
        <f t="shared" si="11"/>
        <v>0.48295749577773073</v>
      </c>
      <c r="CM120" s="90">
        <f t="shared" si="11"/>
        <v>0.84350755064169103</v>
      </c>
      <c r="CN120" s="90">
        <f t="shared" si="11"/>
        <v>0.77569458655566281</v>
      </c>
      <c r="CO120" s="90">
        <f t="shared" si="11"/>
        <v>0.68543506667394516</v>
      </c>
      <c r="CP120" s="90">
        <f t="shared" si="11"/>
        <v>0.84658096691087426</v>
      </c>
      <c r="CQ120" s="90">
        <f t="shared" si="11"/>
        <v>0.79412138368979746</v>
      </c>
      <c r="CR120" s="90">
        <f t="shared" si="11"/>
        <v>0.79068448849923145</v>
      </c>
      <c r="CS120" s="90">
        <f t="shared" si="11"/>
        <v>0.44555994128111343</v>
      </c>
      <c r="CT120" s="90">
        <f t="shared" si="11"/>
        <v>0.19267596015052607</v>
      </c>
      <c r="CU120" s="90">
        <f t="shared" si="11"/>
        <v>0.45706620102457196</v>
      </c>
      <c r="CV120" s="90">
        <f t="shared" si="11"/>
        <v>0.56603226601933987</v>
      </c>
      <c r="CW120" s="90">
        <f t="shared" si="11"/>
        <v>0.40622423503668281</v>
      </c>
      <c r="CX120" s="90">
        <f t="shared" si="11"/>
        <v>0.62308366065427878</v>
      </c>
      <c r="CY120" s="90">
        <f t="shared" si="11"/>
        <v>0.64082438839276068</v>
      </c>
      <c r="CZ120" s="90">
        <f t="shared" si="11"/>
        <v>0.38912003980683646</v>
      </c>
      <c r="DA120" s="90">
        <f t="shared" si="11"/>
        <v>0.39045350775599313</v>
      </c>
      <c r="DB120" s="90">
        <f t="shared" si="11"/>
        <v>0</v>
      </c>
      <c r="DC120" s="90">
        <f t="shared" si="11"/>
        <v>0.31650609741940544</v>
      </c>
      <c r="DD120" s="90">
        <f t="shared" si="11"/>
        <v>0.33520637282482518</v>
      </c>
    </row>
  </sheetData>
  <mergeCells count="1">
    <mergeCell ref="A2:B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44"/>
  <sheetViews>
    <sheetView zoomScale="85" zoomScaleNormal="85" workbookViewId="0">
      <pane xSplit="2" ySplit="3" topLeftCell="C4" activePane="bottomRight" state="frozen"/>
      <selection activeCell="I37" sqref="I36:I37"/>
      <selection pane="topRight" activeCell="I37" sqref="I36:I37"/>
      <selection pane="bottomLeft" activeCell="I37" sqref="I36:I37"/>
      <selection pane="bottomRight" activeCell="H19" sqref="H19"/>
    </sheetView>
  </sheetViews>
  <sheetFormatPr defaultRowHeight="12.75" x14ac:dyDescent="0.2"/>
  <cols>
    <col min="1" max="1" width="5.1640625" style="113" customWidth="1"/>
    <col min="2" max="2" width="31.5" style="113" customWidth="1"/>
    <col min="3" max="108" width="10.83203125" style="113" customWidth="1"/>
    <col min="109" max="109" width="10" style="113" customWidth="1"/>
    <col min="110" max="110" width="6.33203125" style="113" customWidth="1"/>
    <col min="111" max="111" width="9.5" style="113" bestFit="1" customWidth="1"/>
    <col min="112" max="112" width="9.5" style="113" customWidth="1"/>
    <col min="113" max="113" width="9.5" style="113" bestFit="1" customWidth="1"/>
    <col min="114" max="127" width="9.33203125" style="113"/>
    <col min="128" max="128" width="10.5" style="113" bestFit="1" customWidth="1"/>
    <col min="129" max="16384" width="9.33203125" style="113"/>
  </cols>
  <sheetData>
    <row r="1" spans="1:113" x14ac:dyDescent="0.2">
      <c r="A1" s="113" t="s">
        <v>1875</v>
      </c>
    </row>
    <row r="2" spans="1:113" s="209" customFormat="1" x14ac:dyDescent="0.2">
      <c r="A2" s="500" t="s">
        <v>1877</v>
      </c>
      <c r="B2" s="500"/>
      <c r="C2" s="111" t="s">
        <v>283</v>
      </c>
      <c r="D2" s="111" t="s">
        <v>284</v>
      </c>
      <c r="E2" s="111" t="s">
        <v>113</v>
      </c>
      <c r="F2" s="111" t="s">
        <v>114</v>
      </c>
      <c r="G2" s="111" t="s">
        <v>115</v>
      </c>
      <c r="H2" s="111" t="s">
        <v>116</v>
      </c>
      <c r="I2" s="111" t="s">
        <v>118</v>
      </c>
      <c r="J2" s="111" t="s">
        <v>120</v>
      </c>
      <c r="K2" s="111" t="s">
        <v>122</v>
      </c>
      <c r="L2" s="111" t="s">
        <v>123</v>
      </c>
      <c r="M2" s="111" t="s">
        <v>124</v>
      </c>
      <c r="N2" s="111" t="s">
        <v>126</v>
      </c>
      <c r="O2" s="111" t="s">
        <v>128</v>
      </c>
      <c r="P2" s="111" t="s">
        <v>130</v>
      </c>
      <c r="Q2" s="111" t="s">
        <v>132</v>
      </c>
      <c r="R2" s="111" t="s">
        <v>133</v>
      </c>
      <c r="S2" s="111" t="s">
        <v>134</v>
      </c>
      <c r="T2" s="111" t="s">
        <v>136</v>
      </c>
      <c r="U2" s="111" t="s">
        <v>138</v>
      </c>
      <c r="V2" s="111" t="s">
        <v>140</v>
      </c>
      <c r="W2" s="111" t="s">
        <v>142</v>
      </c>
      <c r="X2" s="111" t="s">
        <v>143</v>
      </c>
      <c r="Y2" s="111" t="s">
        <v>145</v>
      </c>
      <c r="Z2" s="111" t="s">
        <v>147</v>
      </c>
      <c r="AA2" s="111" t="s">
        <v>149</v>
      </c>
      <c r="AB2" s="111" t="s">
        <v>151</v>
      </c>
      <c r="AC2" s="111" t="s">
        <v>153</v>
      </c>
      <c r="AD2" s="111" t="s">
        <v>155</v>
      </c>
      <c r="AE2" s="111" t="s">
        <v>157</v>
      </c>
      <c r="AF2" s="111" t="s">
        <v>158</v>
      </c>
      <c r="AG2" s="111" t="s">
        <v>159</v>
      </c>
      <c r="AH2" s="111" t="s">
        <v>161</v>
      </c>
      <c r="AI2" s="111" t="s">
        <v>163</v>
      </c>
      <c r="AJ2" s="111" t="s">
        <v>165</v>
      </c>
      <c r="AK2" s="111" t="s">
        <v>167</v>
      </c>
      <c r="AL2" s="111" t="s">
        <v>169</v>
      </c>
      <c r="AM2" s="111" t="s">
        <v>171</v>
      </c>
      <c r="AN2" s="111" t="s">
        <v>173</v>
      </c>
      <c r="AO2" s="111" t="s">
        <v>175</v>
      </c>
      <c r="AP2" s="111" t="s">
        <v>177</v>
      </c>
      <c r="AQ2" s="111" t="s">
        <v>179</v>
      </c>
      <c r="AR2" s="111" t="s">
        <v>181</v>
      </c>
      <c r="AS2" s="111" t="s">
        <v>183</v>
      </c>
      <c r="AT2" s="111" t="s">
        <v>185</v>
      </c>
      <c r="AU2" s="111" t="s">
        <v>187</v>
      </c>
      <c r="AV2" s="111" t="s">
        <v>189</v>
      </c>
      <c r="AW2" s="111" t="s">
        <v>191</v>
      </c>
      <c r="AX2" s="111" t="s">
        <v>193</v>
      </c>
      <c r="AY2" s="111" t="s">
        <v>195</v>
      </c>
      <c r="AZ2" s="111" t="s">
        <v>197</v>
      </c>
      <c r="BA2" s="111" t="s">
        <v>199</v>
      </c>
      <c r="BB2" s="111" t="s">
        <v>201</v>
      </c>
      <c r="BC2" s="111" t="s">
        <v>203</v>
      </c>
      <c r="BD2" s="111" t="s">
        <v>205</v>
      </c>
      <c r="BE2" s="111" t="s">
        <v>207</v>
      </c>
      <c r="BF2" s="111" t="s">
        <v>209</v>
      </c>
      <c r="BG2" s="111" t="s">
        <v>211</v>
      </c>
      <c r="BH2" s="111" t="s">
        <v>213</v>
      </c>
      <c r="BI2" s="111" t="s">
        <v>215</v>
      </c>
      <c r="BJ2" s="111" t="s">
        <v>285</v>
      </c>
      <c r="BK2" s="111" t="s">
        <v>286</v>
      </c>
      <c r="BL2" s="111" t="s">
        <v>287</v>
      </c>
      <c r="BM2" s="111" t="s">
        <v>288</v>
      </c>
      <c r="BN2" s="111" t="s">
        <v>224</v>
      </c>
      <c r="BO2" s="111" t="s">
        <v>226</v>
      </c>
      <c r="BP2" s="111" t="s">
        <v>228</v>
      </c>
      <c r="BQ2" s="111" t="s">
        <v>230</v>
      </c>
      <c r="BR2" s="111" t="s">
        <v>231</v>
      </c>
      <c r="BS2" s="111" t="s">
        <v>232</v>
      </c>
      <c r="BT2" s="111" t="s">
        <v>234</v>
      </c>
      <c r="BU2" s="111" t="s">
        <v>236</v>
      </c>
      <c r="BV2" s="111" t="s">
        <v>237</v>
      </c>
      <c r="BW2" s="111" t="s">
        <v>238</v>
      </c>
      <c r="BX2" s="111" t="s">
        <v>240</v>
      </c>
      <c r="BY2" s="111" t="s">
        <v>241</v>
      </c>
      <c r="BZ2" s="111" t="s">
        <v>242</v>
      </c>
      <c r="CA2" s="111" t="s">
        <v>244</v>
      </c>
      <c r="CB2" s="111" t="s">
        <v>245</v>
      </c>
      <c r="CC2" s="111" t="s">
        <v>246</v>
      </c>
      <c r="CD2" s="111" t="s">
        <v>247</v>
      </c>
      <c r="CE2" s="111" t="s">
        <v>248</v>
      </c>
      <c r="CF2" s="111" t="s">
        <v>249</v>
      </c>
      <c r="CG2" s="111" t="s">
        <v>251</v>
      </c>
      <c r="CH2" s="111" t="s">
        <v>253</v>
      </c>
      <c r="CI2" s="111" t="s">
        <v>254</v>
      </c>
      <c r="CJ2" s="111" t="s">
        <v>255</v>
      </c>
      <c r="CK2" s="111" t="s">
        <v>257</v>
      </c>
      <c r="CL2" s="111" t="s">
        <v>259</v>
      </c>
      <c r="CM2" s="111" t="s">
        <v>260</v>
      </c>
      <c r="CN2" s="111" t="s">
        <v>261</v>
      </c>
      <c r="CO2" s="111" t="s">
        <v>262</v>
      </c>
      <c r="CP2" s="111" t="s">
        <v>264</v>
      </c>
      <c r="CQ2" s="111" t="s">
        <v>266</v>
      </c>
      <c r="CR2" s="111" t="s">
        <v>267</v>
      </c>
      <c r="CS2" s="111" t="s">
        <v>269</v>
      </c>
      <c r="CT2" s="111" t="s">
        <v>270</v>
      </c>
      <c r="CU2" s="111" t="s">
        <v>271</v>
      </c>
      <c r="CV2" s="111" t="s">
        <v>273</v>
      </c>
      <c r="CW2" s="111" t="s">
        <v>274</v>
      </c>
      <c r="CX2" s="111" t="s">
        <v>275</v>
      </c>
      <c r="CY2" s="111" t="s">
        <v>277</v>
      </c>
      <c r="CZ2" s="111" t="s">
        <v>278</v>
      </c>
      <c r="DA2" s="111" t="s">
        <v>279</v>
      </c>
      <c r="DB2" s="111" t="s">
        <v>280</v>
      </c>
      <c r="DC2" s="111" t="s">
        <v>281</v>
      </c>
      <c r="DD2" s="111" t="s">
        <v>289</v>
      </c>
    </row>
    <row r="3" spans="1:113" ht="24" x14ac:dyDescent="0.2">
      <c r="A3" s="500"/>
      <c r="B3" s="500"/>
      <c r="C3" s="355" t="s">
        <v>1878</v>
      </c>
      <c r="D3" s="355" t="s">
        <v>1879</v>
      </c>
      <c r="E3" s="355" t="s">
        <v>1442</v>
      </c>
      <c r="F3" s="355" t="s">
        <v>1880</v>
      </c>
      <c r="G3" s="355" t="s">
        <v>1881</v>
      </c>
      <c r="H3" s="355" t="s">
        <v>1882</v>
      </c>
      <c r="I3" s="355" t="s">
        <v>1883</v>
      </c>
      <c r="J3" s="355" t="s">
        <v>1884</v>
      </c>
      <c r="K3" s="355" t="s">
        <v>1885</v>
      </c>
      <c r="L3" s="355" t="s">
        <v>1886</v>
      </c>
      <c r="M3" s="355" t="s">
        <v>1887</v>
      </c>
      <c r="N3" s="355" t="s">
        <v>1888</v>
      </c>
      <c r="O3" s="355" t="s">
        <v>1889</v>
      </c>
      <c r="P3" s="355" t="s">
        <v>1890</v>
      </c>
      <c r="Q3" s="355" t="s">
        <v>1891</v>
      </c>
      <c r="R3" s="355" t="s">
        <v>1892</v>
      </c>
      <c r="S3" s="355" t="s">
        <v>1893</v>
      </c>
      <c r="T3" s="355" t="s">
        <v>1894</v>
      </c>
      <c r="U3" s="355" t="s">
        <v>1895</v>
      </c>
      <c r="V3" s="355" t="s">
        <v>1896</v>
      </c>
      <c r="W3" s="355" t="s">
        <v>1897</v>
      </c>
      <c r="X3" s="355" t="s">
        <v>1898</v>
      </c>
      <c r="Y3" s="355" t="s">
        <v>1899</v>
      </c>
      <c r="Z3" s="355" t="s">
        <v>1900</v>
      </c>
      <c r="AA3" s="355" t="s">
        <v>1901</v>
      </c>
      <c r="AB3" s="355" t="s">
        <v>1902</v>
      </c>
      <c r="AC3" s="355" t="s">
        <v>1903</v>
      </c>
      <c r="AD3" s="355" t="s">
        <v>1904</v>
      </c>
      <c r="AE3" s="355" t="s">
        <v>1905</v>
      </c>
      <c r="AF3" s="355" t="s">
        <v>1906</v>
      </c>
      <c r="AG3" s="355" t="s">
        <v>1907</v>
      </c>
      <c r="AH3" s="355" t="s">
        <v>1908</v>
      </c>
      <c r="AI3" s="355" t="s">
        <v>1909</v>
      </c>
      <c r="AJ3" s="355" t="s">
        <v>1910</v>
      </c>
      <c r="AK3" s="355" t="s">
        <v>1911</v>
      </c>
      <c r="AL3" s="355" t="s">
        <v>1912</v>
      </c>
      <c r="AM3" s="355" t="s">
        <v>1913</v>
      </c>
      <c r="AN3" s="355" t="s">
        <v>1914</v>
      </c>
      <c r="AO3" s="355" t="s">
        <v>1915</v>
      </c>
      <c r="AP3" s="355" t="s">
        <v>1916</v>
      </c>
      <c r="AQ3" s="355" t="s">
        <v>1917</v>
      </c>
      <c r="AR3" s="355" t="s">
        <v>1918</v>
      </c>
      <c r="AS3" s="355" t="s">
        <v>1919</v>
      </c>
      <c r="AT3" s="355" t="s">
        <v>1920</v>
      </c>
      <c r="AU3" s="355" t="s">
        <v>1921</v>
      </c>
      <c r="AV3" s="355" t="s">
        <v>1922</v>
      </c>
      <c r="AW3" s="355" t="s">
        <v>1923</v>
      </c>
      <c r="AX3" s="355" t="s">
        <v>1924</v>
      </c>
      <c r="AY3" s="355" t="s">
        <v>1925</v>
      </c>
      <c r="AZ3" s="355" t="s">
        <v>1926</v>
      </c>
      <c r="BA3" s="355" t="s">
        <v>1927</v>
      </c>
      <c r="BB3" s="355" t="s">
        <v>1928</v>
      </c>
      <c r="BC3" s="355" t="s">
        <v>1929</v>
      </c>
      <c r="BD3" s="355" t="s">
        <v>1930</v>
      </c>
      <c r="BE3" s="355" t="s">
        <v>1931</v>
      </c>
      <c r="BF3" s="355" t="s">
        <v>1932</v>
      </c>
      <c r="BG3" s="355" t="s">
        <v>1933</v>
      </c>
      <c r="BH3" s="355" t="s">
        <v>1934</v>
      </c>
      <c r="BI3" s="355" t="s">
        <v>1935</v>
      </c>
      <c r="BJ3" s="355" t="s">
        <v>1936</v>
      </c>
      <c r="BK3" s="355" t="s">
        <v>1937</v>
      </c>
      <c r="BL3" s="355" t="s">
        <v>1938</v>
      </c>
      <c r="BM3" s="355" t="s">
        <v>1939</v>
      </c>
      <c r="BN3" s="355" t="s">
        <v>1940</v>
      </c>
      <c r="BO3" s="355" t="s">
        <v>1941</v>
      </c>
      <c r="BP3" s="355" t="s">
        <v>1942</v>
      </c>
      <c r="BQ3" s="355" t="s">
        <v>1943</v>
      </c>
      <c r="BR3" s="355" t="s">
        <v>1944</v>
      </c>
      <c r="BS3" s="355" t="s">
        <v>1945</v>
      </c>
      <c r="BT3" s="355" t="s">
        <v>1946</v>
      </c>
      <c r="BU3" s="355" t="s">
        <v>1947</v>
      </c>
      <c r="BV3" s="355" t="s">
        <v>1948</v>
      </c>
      <c r="BW3" s="355" t="s">
        <v>1949</v>
      </c>
      <c r="BX3" s="355" t="s">
        <v>1950</v>
      </c>
      <c r="BY3" s="355" t="s">
        <v>1951</v>
      </c>
      <c r="BZ3" s="355" t="s">
        <v>1952</v>
      </c>
      <c r="CA3" s="355" t="s">
        <v>1953</v>
      </c>
      <c r="CB3" s="355" t="s">
        <v>1954</v>
      </c>
      <c r="CC3" s="355" t="s">
        <v>1955</v>
      </c>
      <c r="CD3" s="355" t="s">
        <v>1956</v>
      </c>
      <c r="CE3" s="355" t="s">
        <v>1957</v>
      </c>
      <c r="CF3" s="355" t="s">
        <v>1958</v>
      </c>
      <c r="CG3" s="355" t="s">
        <v>1959</v>
      </c>
      <c r="CH3" s="355" t="s">
        <v>1960</v>
      </c>
      <c r="CI3" s="355" t="s">
        <v>1961</v>
      </c>
      <c r="CJ3" s="355" t="s">
        <v>1962</v>
      </c>
      <c r="CK3" s="355" t="s">
        <v>1963</v>
      </c>
      <c r="CL3" s="355" t="s">
        <v>1964</v>
      </c>
      <c r="CM3" s="355" t="s">
        <v>1965</v>
      </c>
      <c r="CN3" s="355" t="s">
        <v>1966</v>
      </c>
      <c r="CO3" s="355" t="s">
        <v>1967</v>
      </c>
      <c r="CP3" s="355" t="s">
        <v>1968</v>
      </c>
      <c r="CQ3" s="355" t="s">
        <v>1969</v>
      </c>
      <c r="CR3" s="355" t="s">
        <v>1970</v>
      </c>
      <c r="CS3" s="355" t="s">
        <v>1971</v>
      </c>
      <c r="CT3" s="355" t="s">
        <v>1972</v>
      </c>
      <c r="CU3" s="355" t="s">
        <v>1973</v>
      </c>
      <c r="CV3" s="355" t="s">
        <v>1974</v>
      </c>
      <c r="CW3" s="355" t="s">
        <v>1975</v>
      </c>
      <c r="CX3" s="355" t="s">
        <v>1976</v>
      </c>
      <c r="CY3" s="355" t="s">
        <v>1977</v>
      </c>
      <c r="CZ3" s="355" t="s">
        <v>1978</v>
      </c>
      <c r="DA3" s="355" t="s">
        <v>1979</v>
      </c>
      <c r="DB3" s="355" t="s">
        <v>1980</v>
      </c>
      <c r="DC3" s="355" t="s">
        <v>1981</v>
      </c>
      <c r="DD3" s="355" t="s">
        <v>1982</v>
      </c>
      <c r="DG3" s="356" t="s">
        <v>2032</v>
      </c>
      <c r="DH3" s="356" t="s">
        <v>2033</v>
      </c>
      <c r="DI3" s="356" t="s">
        <v>2034</v>
      </c>
    </row>
    <row r="4" spans="1:113" ht="12.75" customHeight="1" x14ac:dyDescent="0.2">
      <c r="A4" s="111" t="s">
        <v>324</v>
      </c>
      <c r="B4" s="111" t="s">
        <v>1878</v>
      </c>
      <c r="C4" s="113">
        <v>2.0246503713259069E-2</v>
      </c>
      <c r="D4" s="113">
        <v>6.8063290767361811E-2</v>
      </c>
      <c r="E4" s="113">
        <v>9.5557946046733733E-3</v>
      </c>
      <c r="F4" s="113">
        <v>1.6964298760277711E-3</v>
      </c>
      <c r="G4" s="113">
        <v>0</v>
      </c>
      <c r="H4" s="113">
        <v>0</v>
      </c>
      <c r="I4" s="113">
        <v>0</v>
      </c>
      <c r="J4" s="113">
        <v>0</v>
      </c>
      <c r="K4" s="113">
        <v>8.0916013496050584E-2</v>
      </c>
      <c r="L4" s="113">
        <v>2.0381200270757724E-2</v>
      </c>
      <c r="M4" s="113">
        <v>0</v>
      </c>
      <c r="N4" s="113">
        <v>0</v>
      </c>
      <c r="O4" s="113">
        <v>2.1238960074812132E-3</v>
      </c>
      <c r="P4" s="113">
        <v>0</v>
      </c>
      <c r="Q4" s="113">
        <v>0</v>
      </c>
      <c r="R4" s="113">
        <v>0</v>
      </c>
      <c r="S4" s="113">
        <v>0</v>
      </c>
      <c r="T4" s="113">
        <v>0</v>
      </c>
      <c r="U4" s="113">
        <v>0</v>
      </c>
      <c r="V4" s="113">
        <v>0</v>
      </c>
      <c r="W4" s="113">
        <v>0</v>
      </c>
      <c r="X4" s="113">
        <v>0</v>
      </c>
      <c r="Y4" s="113">
        <v>2.154193818362489E-4</v>
      </c>
      <c r="Z4" s="113">
        <v>0</v>
      </c>
      <c r="AA4" s="113">
        <v>0</v>
      </c>
      <c r="AB4" s="113">
        <v>6.7278477423057836E-4</v>
      </c>
      <c r="AC4" s="113">
        <v>0</v>
      </c>
      <c r="AD4" s="113">
        <v>0</v>
      </c>
      <c r="AE4" s="113">
        <v>0</v>
      </c>
      <c r="AF4" s="113">
        <v>0.21422014833815731</v>
      </c>
      <c r="AG4" s="113">
        <v>0</v>
      </c>
      <c r="AH4" s="113">
        <v>0</v>
      </c>
      <c r="AI4" s="113">
        <v>0</v>
      </c>
      <c r="AJ4" s="113">
        <v>0</v>
      </c>
      <c r="AK4" s="113">
        <v>1.3785055189494158E-4</v>
      </c>
      <c r="AL4" s="113">
        <v>0</v>
      </c>
      <c r="AM4" s="113">
        <v>0</v>
      </c>
      <c r="AN4" s="113">
        <v>0</v>
      </c>
      <c r="AO4" s="113">
        <v>0</v>
      </c>
      <c r="AP4" s="113">
        <v>0</v>
      </c>
      <c r="AQ4" s="113">
        <v>0</v>
      </c>
      <c r="AR4" s="113">
        <v>0</v>
      </c>
      <c r="AS4" s="113">
        <v>0</v>
      </c>
      <c r="AT4" s="113">
        <v>0</v>
      </c>
      <c r="AU4" s="113">
        <v>0</v>
      </c>
      <c r="AV4" s="113">
        <v>0</v>
      </c>
      <c r="AW4" s="113">
        <v>0</v>
      </c>
      <c r="AX4" s="113">
        <v>0</v>
      </c>
      <c r="AY4" s="113">
        <v>0</v>
      </c>
      <c r="AZ4" s="113">
        <v>0</v>
      </c>
      <c r="BA4" s="113">
        <v>0</v>
      </c>
      <c r="BB4" s="113">
        <v>0</v>
      </c>
      <c r="BC4" s="113">
        <v>0</v>
      </c>
      <c r="BD4" s="113">
        <v>0</v>
      </c>
      <c r="BE4" s="113">
        <v>0</v>
      </c>
      <c r="BF4" s="113">
        <v>0</v>
      </c>
      <c r="BG4" s="113">
        <v>0</v>
      </c>
      <c r="BH4" s="113">
        <v>0</v>
      </c>
      <c r="BI4" s="113">
        <v>6.8490792389591867E-3</v>
      </c>
      <c r="BJ4" s="113">
        <v>0</v>
      </c>
      <c r="BK4" s="113">
        <v>8.3160616841929449E-4</v>
      </c>
      <c r="BL4" s="113">
        <v>1.4416066578783174E-5</v>
      </c>
      <c r="BM4" s="113">
        <v>2.3059582542814864E-3</v>
      </c>
      <c r="BN4" s="113">
        <v>1.4108836515055109E-3</v>
      </c>
      <c r="BO4" s="113">
        <v>0</v>
      </c>
      <c r="BP4" s="113">
        <v>0</v>
      </c>
      <c r="BQ4" s="113">
        <v>0</v>
      </c>
      <c r="BR4" s="113">
        <v>0</v>
      </c>
      <c r="BS4" s="113">
        <v>0</v>
      </c>
      <c r="BT4" s="113">
        <v>2.1600451425771191E-4</v>
      </c>
      <c r="BU4" s="113">
        <v>0</v>
      </c>
      <c r="BV4" s="113">
        <v>0</v>
      </c>
      <c r="BW4" s="113">
        <v>0</v>
      </c>
      <c r="BX4" s="113">
        <v>0</v>
      </c>
      <c r="BY4" s="113">
        <v>0</v>
      </c>
      <c r="BZ4" s="113">
        <v>0</v>
      </c>
      <c r="CA4" s="113">
        <v>0</v>
      </c>
      <c r="CB4" s="113">
        <v>0</v>
      </c>
      <c r="CC4" s="113">
        <v>0</v>
      </c>
      <c r="CD4" s="113">
        <v>0</v>
      </c>
      <c r="CE4" s="113">
        <v>0</v>
      </c>
      <c r="CF4" s="113">
        <v>1.212712712729111E-5</v>
      </c>
      <c r="CG4" s="113">
        <v>0</v>
      </c>
      <c r="CH4" s="113">
        <v>0</v>
      </c>
      <c r="CI4" s="113">
        <v>0</v>
      </c>
      <c r="CJ4" s="113">
        <v>0</v>
      </c>
      <c r="CK4" s="113">
        <v>0</v>
      </c>
      <c r="CL4" s="113">
        <v>1.9636324829584E-5</v>
      </c>
      <c r="CM4" s="113">
        <v>1.1421694197735141E-4</v>
      </c>
      <c r="CN4" s="113">
        <v>0</v>
      </c>
      <c r="CO4" s="113">
        <v>4.4314245232964118E-4</v>
      </c>
      <c r="CP4" s="113">
        <v>5.4073119926045772E-3</v>
      </c>
      <c r="CQ4" s="113">
        <v>5.0961307126714253E-3</v>
      </c>
      <c r="CR4" s="113">
        <v>1.5811421603152864E-3</v>
      </c>
      <c r="CS4" s="113">
        <v>0</v>
      </c>
      <c r="CT4" s="113">
        <v>6.8476737366048482E-5</v>
      </c>
      <c r="CU4" s="113">
        <v>0</v>
      </c>
      <c r="CV4" s="113">
        <v>0</v>
      </c>
      <c r="CW4" s="113">
        <v>2.8415652638937691E-3</v>
      </c>
      <c r="CX4" s="113">
        <v>2.0297775871520127E-2</v>
      </c>
      <c r="CY4" s="113">
        <v>1.860998774217534E-2</v>
      </c>
      <c r="CZ4" s="113">
        <v>4.2155105143599643E-5</v>
      </c>
      <c r="DA4" s="113">
        <v>6.4964990630890186E-3</v>
      </c>
      <c r="DB4" s="113">
        <v>0</v>
      </c>
      <c r="DC4" s="113">
        <v>0</v>
      </c>
      <c r="DD4" s="113">
        <v>1.5420590187403948E-3</v>
      </c>
      <c r="DF4" s="111" t="s">
        <v>324</v>
      </c>
      <c r="DG4" s="113">
        <f>INDEX(C$109:DD$109,DF4)</f>
        <v>0.39108091748949692</v>
      </c>
      <c r="DH4" s="113">
        <f>INDEX(C$117:DD$117,DF4)</f>
        <v>0.60891908200805867</v>
      </c>
      <c r="DI4" s="113">
        <f>INDEX(C$111:DD$111,DF4)</f>
        <v>0.11261642367723364</v>
      </c>
    </row>
    <row r="5" spans="1:113" ht="12.75" customHeight="1" x14ac:dyDescent="0.2">
      <c r="A5" s="111" t="s">
        <v>325</v>
      </c>
      <c r="B5" s="111" t="s">
        <v>1879</v>
      </c>
      <c r="C5" s="113">
        <v>1.2434756665077066E-2</v>
      </c>
      <c r="D5" s="113">
        <v>0.11356438280108015</v>
      </c>
      <c r="E5" s="113">
        <v>2.0563465925727574E-2</v>
      </c>
      <c r="F5" s="113">
        <v>2.6769627001564686E-5</v>
      </c>
      <c r="G5" s="113">
        <v>0</v>
      </c>
      <c r="H5" s="113">
        <v>0</v>
      </c>
      <c r="I5" s="113">
        <v>0</v>
      </c>
      <c r="J5" s="113">
        <v>0</v>
      </c>
      <c r="K5" s="113">
        <v>2.3983780483453097E-2</v>
      </c>
      <c r="L5" s="113">
        <v>0</v>
      </c>
      <c r="M5" s="113">
        <v>0</v>
      </c>
      <c r="N5" s="113">
        <v>0</v>
      </c>
      <c r="O5" s="113">
        <v>2.2572914866044448E-4</v>
      </c>
      <c r="P5" s="113">
        <v>6.7088710503698185E-5</v>
      </c>
      <c r="Q5" s="113">
        <v>0</v>
      </c>
      <c r="R5" s="113">
        <v>0</v>
      </c>
      <c r="S5" s="113">
        <v>0</v>
      </c>
      <c r="T5" s="113">
        <v>0</v>
      </c>
      <c r="U5" s="113">
        <v>0</v>
      </c>
      <c r="V5" s="113">
        <v>0</v>
      </c>
      <c r="W5" s="113">
        <v>0</v>
      </c>
      <c r="X5" s="113">
        <v>0</v>
      </c>
      <c r="Y5" s="113">
        <v>0</v>
      </c>
      <c r="Z5" s="113">
        <v>0</v>
      </c>
      <c r="AA5" s="113">
        <v>0</v>
      </c>
      <c r="AB5" s="113">
        <v>0</v>
      </c>
      <c r="AC5" s="113">
        <v>0</v>
      </c>
      <c r="AD5" s="113">
        <v>0</v>
      </c>
      <c r="AE5" s="113">
        <v>0</v>
      </c>
      <c r="AF5" s="113">
        <v>0</v>
      </c>
      <c r="AG5" s="113">
        <v>0</v>
      </c>
      <c r="AH5" s="113">
        <v>0</v>
      </c>
      <c r="AI5" s="113">
        <v>0</v>
      </c>
      <c r="AJ5" s="113">
        <v>0</v>
      </c>
      <c r="AK5" s="113">
        <v>0</v>
      </c>
      <c r="AL5" s="113">
        <v>0</v>
      </c>
      <c r="AM5" s="113">
        <v>0</v>
      </c>
      <c r="AN5" s="113">
        <v>0</v>
      </c>
      <c r="AO5" s="113">
        <v>0</v>
      </c>
      <c r="AP5" s="113">
        <v>0</v>
      </c>
      <c r="AQ5" s="113">
        <v>0</v>
      </c>
      <c r="AR5" s="113">
        <v>0</v>
      </c>
      <c r="AS5" s="113">
        <v>0</v>
      </c>
      <c r="AT5" s="113">
        <v>0</v>
      </c>
      <c r="AU5" s="113">
        <v>0</v>
      </c>
      <c r="AV5" s="113">
        <v>0</v>
      </c>
      <c r="AW5" s="113">
        <v>0</v>
      </c>
      <c r="AX5" s="113">
        <v>0</v>
      </c>
      <c r="AY5" s="113">
        <v>0</v>
      </c>
      <c r="AZ5" s="113">
        <v>0</v>
      </c>
      <c r="BA5" s="113">
        <v>0</v>
      </c>
      <c r="BB5" s="113">
        <v>0</v>
      </c>
      <c r="BC5" s="113">
        <v>0</v>
      </c>
      <c r="BD5" s="113">
        <v>0</v>
      </c>
      <c r="BE5" s="113">
        <v>0</v>
      </c>
      <c r="BF5" s="113">
        <v>0</v>
      </c>
      <c r="BG5" s="113">
        <v>0</v>
      </c>
      <c r="BH5" s="113">
        <v>0</v>
      </c>
      <c r="BI5" s="113">
        <v>0</v>
      </c>
      <c r="BJ5" s="113">
        <v>0</v>
      </c>
      <c r="BK5" s="113">
        <v>0</v>
      </c>
      <c r="BL5" s="113">
        <v>0</v>
      </c>
      <c r="BM5" s="113">
        <v>0</v>
      </c>
      <c r="BN5" s="113">
        <v>0</v>
      </c>
      <c r="BO5" s="113">
        <v>0</v>
      </c>
      <c r="BP5" s="113">
        <v>0</v>
      </c>
      <c r="BQ5" s="113">
        <v>0</v>
      </c>
      <c r="BR5" s="113">
        <v>0</v>
      </c>
      <c r="BS5" s="113">
        <v>0</v>
      </c>
      <c r="BT5" s="113">
        <v>0</v>
      </c>
      <c r="BU5" s="113">
        <v>0</v>
      </c>
      <c r="BV5" s="113">
        <v>0</v>
      </c>
      <c r="BW5" s="113">
        <v>0</v>
      </c>
      <c r="BX5" s="113">
        <v>0</v>
      </c>
      <c r="BY5" s="113">
        <v>0</v>
      </c>
      <c r="BZ5" s="113">
        <v>0</v>
      </c>
      <c r="CA5" s="113">
        <v>0</v>
      </c>
      <c r="CB5" s="113">
        <v>0</v>
      </c>
      <c r="CC5" s="113">
        <v>0</v>
      </c>
      <c r="CD5" s="113">
        <v>0</v>
      </c>
      <c r="CE5" s="113">
        <v>0</v>
      </c>
      <c r="CF5" s="113">
        <v>1.419641127075943E-6</v>
      </c>
      <c r="CG5" s="113">
        <v>0</v>
      </c>
      <c r="CH5" s="113">
        <v>0</v>
      </c>
      <c r="CI5" s="113">
        <v>0</v>
      </c>
      <c r="CJ5" s="113">
        <v>0</v>
      </c>
      <c r="CK5" s="113">
        <v>0</v>
      </c>
      <c r="CL5" s="113">
        <v>2.5291239048420244E-6</v>
      </c>
      <c r="CM5" s="113">
        <v>3.2223146772627469E-6</v>
      </c>
      <c r="CN5" s="113">
        <v>1.5248267142411829E-3</v>
      </c>
      <c r="CO5" s="113">
        <v>6.3723680154602412E-5</v>
      </c>
      <c r="CP5" s="113">
        <v>8.8433543990211775E-4</v>
      </c>
      <c r="CQ5" s="113">
        <v>9.7295415850419756E-4</v>
      </c>
      <c r="CR5" s="113">
        <v>0</v>
      </c>
      <c r="CS5" s="113">
        <v>0</v>
      </c>
      <c r="CT5" s="113">
        <v>0</v>
      </c>
      <c r="CU5" s="113">
        <v>0</v>
      </c>
      <c r="CV5" s="113">
        <v>0</v>
      </c>
      <c r="CW5" s="113">
        <v>0</v>
      </c>
      <c r="CX5" s="113">
        <v>5.5450660754947064E-3</v>
      </c>
      <c r="CY5" s="113">
        <v>3.2681146191061868E-3</v>
      </c>
      <c r="CZ5" s="113">
        <v>0</v>
      </c>
      <c r="DA5" s="113">
        <v>2.5813283367501569E-4</v>
      </c>
      <c r="DB5" s="113">
        <v>0</v>
      </c>
      <c r="DC5" s="113">
        <v>0</v>
      </c>
      <c r="DD5" s="113">
        <v>3.6237645825440055E-4</v>
      </c>
      <c r="DF5" s="111" t="s">
        <v>325</v>
      </c>
      <c r="DG5" s="113">
        <f t="shared" ref="DG5:DG68" si="0">INDEX(C$109:DD$109,DF5)</f>
        <v>0.77089252356062166</v>
      </c>
      <c r="DH5" s="113">
        <f t="shared" ref="DH5:DH68" si="1">INDEX(C$117:DD$117,DF5)</f>
        <v>0.22910747526207512</v>
      </c>
      <c r="DI5" s="113">
        <f t="shared" ref="DI5:DI68" si="2">INDEX(C$111:DD$111,DF5)</f>
        <v>2.3859783745024753E-2</v>
      </c>
    </row>
    <row r="6" spans="1:113" ht="12.75" customHeight="1" x14ac:dyDescent="0.2">
      <c r="A6" s="111" t="s">
        <v>113</v>
      </c>
      <c r="B6" s="111" t="s">
        <v>1442</v>
      </c>
      <c r="C6" s="113">
        <v>5.6204828471605094E-2</v>
      </c>
      <c r="D6" s="113">
        <v>8.5525458660748205E-2</v>
      </c>
      <c r="E6" s="113">
        <v>0</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13">
        <v>0</v>
      </c>
      <c r="AF6" s="113">
        <v>0</v>
      </c>
      <c r="AG6" s="113">
        <v>0</v>
      </c>
      <c r="AH6" s="113">
        <v>0</v>
      </c>
      <c r="AI6" s="113">
        <v>0</v>
      </c>
      <c r="AJ6" s="113">
        <v>0</v>
      </c>
      <c r="AK6" s="113">
        <v>0</v>
      </c>
      <c r="AL6" s="113">
        <v>0</v>
      </c>
      <c r="AM6" s="113">
        <v>0</v>
      </c>
      <c r="AN6" s="113">
        <v>0</v>
      </c>
      <c r="AO6" s="113">
        <v>0</v>
      </c>
      <c r="AP6" s="113">
        <v>0</v>
      </c>
      <c r="AQ6" s="113">
        <v>0</v>
      </c>
      <c r="AR6" s="113">
        <v>0</v>
      </c>
      <c r="AS6" s="113">
        <v>0</v>
      </c>
      <c r="AT6" s="113">
        <v>0</v>
      </c>
      <c r="AU6" s="113">
        <v>0</v>
      </c>
      <c r="AV6" s="113">
        <v>0</v>
      </c>
      <c r="AW6" s="113">
        <v>0</v>
      </c>
      <c r="AX6" s="113">
        <v>0</v>
      </c>
      <c r="AY6" s="113">
        <v>0</v>
      </c>
      <c r="AZ6" s="113">
        <v>0</v>
      </c>
      <c r="BA6" s="113">
        <v>0</v>
      </c>
      <c r="BB6" s="113">
        <v>0</v>
      </c>
      <c r="BC6" s="113">
        <v>0</v>
      </c>
      <c r="BD6" s="113">
        <v>0</v>
      </c>
      <c r="BE6" s="113">
        <v>0</v>
      </c>
      <c r="BF6" s="113">
        <v>0</v>
      </c>
      <c r="BG6" s="113">
        <v>0</v>
      </c>
      <c r="BH6" s="113">
        <v>0</v>
      </c>
      <c r="BI6" s="113">
        <v>0</v>
      </c>
      <c r="BJ6" s="113">
        <v>0</v>
      </c>
      <c r="BK6" s="113">
        <v>0</v>
      </c>
      <c r="BL6" s="113">
        <v>0</v>
      </c>
      <c r="BM6" s="113">
        <v>0</v>
      </c>
      <c r="BN6" s="113">
        <v>0</v>
      </c>
      <c r="BO6" s="113">
        <v>0</v>
      </c>
      <c r="BP6" s="113">
        <v>0</v>
      </c>
      <c r="BQ6" s="113">
        <v>0</v>
      </c>
      <c r="BR6" s="113">
        <v>0</v>
      </c>
      <c r="BS6" s="113">
        <v>0</v>
      </c>
      <c r="BT6" s="113">
        <v>0</v>
      </c>
      <c r="BU6" s="113">
        <v>0</v>
      </c>
      <c r="BV6" s="113">
        <v>0</v>
      </c>
      <c r="BW6" s="113">
        <v>0</v>
      </c>
      <c r="BX6" s="113">
        <v>0</v>
      </c>
      <c r="BY6" s="113">
        <v>0</v>
      </c>
      <c r="BZ6" s="113">
        <v>0</v>
      </c>
      <c r="CA6" s="113">
        <v>0</v>
      </c>
      <c r="CB6" s="113">
        <v>0</v>
      </c>
      <c r="CC6" s="113">
        <v>0</v>
      </c>
      <c r="CD6" s="113">
        <v>0</v>
      </c>
      <c r="CE6" s="113">
        <v>0</v>
      </c>
      <c r="CF6" s="113">
        <v>0</v>
      </c>
      <c r="CG6" s="113">
        <v>0</v>
      </c>
      <c r="CH6" s="113">
        <v>0</v>
      </c>
      <c r="CI6" s="113">
        <v>0</v>
      </c>
      <c r="CJ6" s="113">
        <v>0</v>
      </c>
      <c r="CK6" s="113">
        <v>0</v>
      </c>
      <c r="CL6" s="113">
        <v>0</v>
      </c>
      <c r="CM6" s="113">
        <v>4.9412016097505329E-4</v>
      </c>
      <c r="CN6" s="113">
        <v>0</v>
      </c>
      <c r="CO6" s="113">
        <v>0</v>
      </c>
      <c r="CP6" s="113">
        <v>0</v>
      </c>
      <c r="CQ6" s="113">
        <v>0</v>
      </c>
      <c r="CR6" s="113">
        <v>0</v>
      </c>
      <c r="CS6" s="113">
        <v>0</v>
      </c>
      <c r="CT6" s="113">
        <v>0</v>
      </c>
      <c r="CU6" s="113">
        <v>0</v>
      </c>
      <c r="CV6" s="113">
        <v>0</v>
      </c>
      <c r="CW6" s="113">
        <v>1.7957597856317685E-3</v>
      </c>
      <c r="CX6" s="113">
        <v>0</v>
      </c>
      <c r="CY6" s="113">
        <v>0</v>
      </c>
      <c r="CZ6" s="113">
        <v>0</v>
      </c>
      <c r="DA6" s="113">
        <v>0</v>
      </c>
      <c r="DB6" s="113">
        <v>0</v>
      </c>
      <c r="DC6" s="113">
        <v>0</v>
      </c>
      <c r="DD6" s="113">
        <v>1.3034944712712025E-4</v>
      </c>
      <c r="DF6" s="111" t="s">
        <v>113</v>
      </c>
      <c r="DG6" s="113">
        <f t="shared" si="0"/>
        <v>0.33239595006767303</v>
      </c>
      <c r="DH6" s="113">
        <f t="shared" si="1"/>
        <v>0.66760404949381336</v>
      </c>
      <c r="DI6" s="113">
        <f t="shared" si="2"/>
        <v>0.36997893014778582</v>
      </c>
    </row>
    <row r="7" spans="1:113" ht="12.75" customHeight="1" x14ac:dyDescent="0.2">
      <c r="A7" s="111" t="s">
        <v>114</v>
      </c>
      <c r="B7" s="111" t="s">
        <v>1880</v>
      </c>
      <c r="C7" s="113">
        <v>8.8343210319427446E-5</v>
      </c>
      <c r="D7" s="113">
        <v>0</v>
      </c>
      <c r="E7" s="113">
        <v>0</v>
      </c>
      <c r="F7" s="113">
        <v>6.7424886976443416E-2</v>
      </c>
      <c r="G7" s="113">
        <v>6.3155288583587393E-5</v>
      </c>
      <c r="H7" s="113">
        <v>0</v>
      </c>
      <c r="I7" s="113">
        <v>2.0110424338338878E-6</v>
      </c>
      <c r="J7" s="113">
        <v>0</v>
      </c>
      <c r="K7" s="113">
        <v>2.6840258598958664E-3</v>
      </c>
      <c r="L7" s="113">
        <v>0</v>
      </c>
      <c r="M7" s="113">
        <v>0</v>
      </c>
      <c r="N7" s="113">
        <v>0</v>
      </c>
      <c r="O7" s="113">
        <v>0</v>
      </c>
      <c r="P7" s="113">
        <v>0</v>
      </c>
      <c r="Q7" s="113">
        <v>0.10579434847668279</v>
      </c>
      <c r="R7" s="113">
        <v>0</v>
      </c>
      <c r="S7" s="113">
        <v>1.025911404777393E-5</v>
      </c>
      <c r="T7" s="113">
        <v>0</v>
      </c>
      <c r="U7" s="113">
        <v>0</v>
      </c>
      <c r="V7" s="113">
        <v>0</v>
      </c>
      <c r="W7" s="113">
        <v>1.7461946028743712E-4</v>
      </c>
      <c r="X7" s="113">
        <v>0</v>
      </c>
      <c r="Y7" s="113">
        <v>0</v>
      </c>
      <c r="Z7" s="113">
        <v>0</v>
      </c>
      <c r="AA7" s="113">
        <v>0</v>
      </c>
      <c r="AB7" s="113">
        <v>3.7020801034525939E-4</v>
      </c>
      <c r="AC7" s="113">
        <v>0</v>
      </c>
      <c r="AD7" s="113">
        <v>0</v>
      </c>
      <c r="AE7" s="113">
        <v>0</v>
      </c>
      <c r="AF7" s="113">
        <v>0</v>
      </c>
      <c r="AG7" s="113">
        <v>0</v>
      </c>
      <c r="AH7" s="113">
        <v>0</v>
      </c>
      <c r="AI7" s="113">
        <v>0</v>
      </c>
      <c r="AJ7" s="113">
        <v>0</v>
      </c>
      <c r="AK7" s="113">
        <v>0</v>
      </c>
      <c r="AL7" s="113">
        <v>0</v>
      </c>
      <c r="AM7" s="113">
        <v>0</v>
      </c>
      <c r="AN7" s="113">
        <v>0</v>
      </c>
      <c r="AO7" s="113">
        <v>0</v>
      </c>
      <c r="AP7" s="113">
        <v>0</v>
      </c>
      <c r="AQ7" s="113">
        <v>0</v>
      </c>
      <c r="AR7" s="113">
        <v>0</v>
      </c>
      <c r="AS7" s="113">
        <v>0</v>
      </c>
      <c r="AT7" s="113">
        <v>0</v>
      </c>
      <c r="AU7" s="113">
        <v>0</v>
      </c>
      <c r="AV7" s="113">
        <v>0</v>
      </c>
      <c r="AW7" s="113">
        <v>0</v>
      </c>
      <c r="AX7" s="113">
        <v>0</v>
      </c>
      <c r="AY7" s="113">
        <v>0</v>
      </c>
      <c r="AZ7" s="113">
        <v>0</v>
      </c>
      <c r="BA7" s="113">
        <v>0</v>
      </c>
      <c r="BB7" s="113">
        <v>0</v>
      </c>
      <c r="BC7" s="113">
        <v>0</v>
      </c>
      <c r="BD7" s="113">
        <v>0</v>
      </c>
      <c r="BE7" s="113">
        <v>0</v>
      </c>
      <c r="BF7" s="113">
        <v>7.5306454102056602E-6</v>
      </c>
      <c r="BG7" s="113">
        <v>0</v>
      </c>
      <c r="BH7" s="113">
        <v>0</v>
      </c>
      <c r="BI7" s="113">
        <v>9.2281984244737991E-5</v>
      </c>
      <c r="BJ7" s="113">
        <v>0</v>
      </c>
      <c r="BK7" s="113">
        <v>9.6534464885624094E-6</v>
      </c>
      <c r="BL7" s="113">
        <v>2.7552715350907104E-5</v>
      </c>
      <c r="BM7" s="113">
        <v>5.0015410116434412E-5</v>
      </c>
      <c r="BN7" s="113">
        <v>2.5274155584412167E-5</v>
      </c>
      <c r="BO7" s="113">
        <v>0</v>
      </c>
      <c r="BP7" s="113">
        <v>0</v>
      </c>
      <c r="BQ7" s="113">
        <v>0</v>
      </c>
      <c r="BR7" s="113">
        <v>0</v>
      </c>
      <c r="BS7" s="113">
        <v>0</v>
      </c>
      <c r="BT7" s="113">
        <v>0</v>
      </c>
      <c r="BU7" s="113">
        <v>0</v>
      </c>
      <c r="BV7" s="113">
        <v>0</v>
      </c>
      <c r="BW7" s="113">
        <v>0</v>
      </c>
      <c r="BX7" s="113">
        <v>0</v>
      </c>
      <c r="BY7" s="113">
        <v>0</v>
      </c>
      <c r="BZ7" s="113">
        <v>0</v>
      </c>
      <c r="CA7" s="113">
        <v>0</v>
      </c>
      <c r="CB7" s="113">
        <v>0</v>
      </c>
      <c r="CC7" s="113">
        <v>0</v>
      </c>
      <c r="CD7" s="113">
        <v>0</v>
      </c>
      <c r="CE7" s="113">
        <v>0</v>
      </c>
      <c r="CF7" s="113">
        <v>0</v>
      </c>
      <c r="CG7" s="113">
        <v>0</v>
      </c>
      <c r="CH7" s="113">
        <v>0</v>
      </c>
      <c r="CI7" s="113">
        <v>0</v>
      </c>
      <c r="CJ7" s="113">
        <v>0</v>
      </c>
      <c r="CK7" s="113">
        <v>0</v>
      </c>
      <c r="CL7" s="113">
        <v>1.6718438571307709E-6</v>
      </c>
      <c r="CM7" s="113">
        <v>0</v>
      </c>
      <c r="CN7" s="113">
        <v>0</v>
      </c>
      <c r="CO7" s="113">
        <v>3.9474973230409935E-6</v>
      </c>
      <c r="CP7" s="113">
        <v>2.0295727233087026E-4</v>
      </c>
      <c r="CQ7" s="113">
        <v>2.1152311187108591E-4</v>
      </c>
      <c r="CR7" s="113">
        <v>0</v>
      </c>
      <c r="CS7" s="113">
        <v>0</v>
      </c>
      <c r="CT7" s="113">
        <v>0</v>
      </c>
      <c r="CU7" s="113">
        <v>0</v>
      </c>
      <c r="CV7" s="113">
        <v>0</v>
      </c>
      <c r="CW7" s="113">
        <v>0</v>
      </c>
      <c r="CX7" s="113">
        <v>1.5471672079331335E-3</v>
      </c>
      <c r="CY7" s="113">
        <v>1.5347636076328477E-3</v>
      </c>
      <c r="CZ7" s="113">
        <v>0</v>
      </c>
      <c r="DA7" s="113">
        <v>1.3276641738557706E-4</v>
      </c>
      <c r="DB7" s="113">
        <v>0</v>
      </c>
      <c r="DC7" s="113">
        <v>0</v>
      </c>
      <c r="DD7" s="113">
        <v>2.4066634259529575E-4</v>
      </c>
      <c r="DF7" s="111" t="s">
        <v>114</v>
      </c>
      <c r="DG7" s="113">
        <f t="shared" si="0"/>
        <v>0.23491995395025622</v>
      </c>
      <c r="DH7" s="113">
        <f t="shared" si="1"/>
        <v>0.7650800457404231</v>
      </c>
      <c r="DI7" s="113">
        <f t="shared" si="2"/>
        <v>0.15001628854574933</v>
      </c>
    </row>
    <row r="8" spans="1:113" ht="12.75" customHeight="1" x14ac:dyDescent="0.2">
      <c r="A8" s="111" t="s">
        <v>115</v>
      </c>
      <c r="B8" s="111" t="s">
        <v>1881</v>
      </c>
      <c r="C8" s="113">
        <v>0</v>
      </c>
      <c r="D8" s="113">
        <v>0</v>
      </c>
      <c r="E8" s="113">
        <v>0</v>
      </c>
      <c r="F8" s="113">
        <v>0</v>
      </c>
      <c r="G8" s="113">
        <v>1.013714014551324E-2</v>
      </c>
      <c r="H8" s="113">
        <v>0</v>
      </c>
      <c r="I8" s="113">
        <v>0</v>
      </c>
      <c r="J8" s="113">
        <v>0</v>
      </c>
      <c r="K8" s="113">
        <v>5.2055636282665768E-2</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13">
        <v>0</v>
      </c>
      <c r="AF8" s="113">
        <v>0</v>
      </c>
      <c r="AG8" s="113">
        <v>0</v>
      </c>
      <c r="AH8" s="113">
        <v>0</v>
      </c>
      <c r="AI8" s="113">
        <v>0</v>
      </c>
      <c r="AJ8" s="113">
        <v>0</v>
      </c>
      <c r="AK8" s="113">
        <v>0</v>
      </c>
      <c r="AL8" s="113">
        <v>0</v>
      </c>
      <c r="AM8" s="113">
        <v>0</v>
      </c>
      <c r="AN8" s="113">
        <v>0</v>
      </c>
      <c r="AO8" s="113">
        <v>0</v>
      </c>
      <c r="AP8" s="113">
        <v>0</v>
      </c>
      <c r="AQ8" s="113">
        <v>0</v>
      </c>
      <c r="AR8" s="113">
        <v>0</v>
      </c>
      <c r="AS8" s="113">
        <v>0</v>
      </c>
      <c r="AT8" s="113">
        <v>0</v>
      </c>
      <c r="AU8" s="113">
        <v>0</v>
      </c>
      <c r="AV8" s="113">
        <v>0</v>
      </c>
      <c r="AW8" s="113">
        <v>0</v>
      </c>
      <c r="AX8" s="113">
        <v>0</v>
      </c>
      <c r="AY8" s="113">
        <v>0</v>
      </c>
      <c r="AZ8" s="113">
        <v>0</v>
      </c>
      <c r="BA8" s="113">
        <v>0</v>
      </c>
      <c r="BB8" s="113">
        <v>0</v>
      </c>
      <c r="BC8" s="113">
        <v>0</v>
      </c>
      <c r="BD8" s="113">
        <v>0</v>
      </c>
      <c r="BE8" s="113">
        <v>0</v>
      </c>
      <c r="BF8" s="113">
        <v>0</v>
      </c>
      <c r="BG8" s="113">
        <v>0</v>
      </c>
      <c r="BH8" s="113">
        <v>0</v>
      </c>
      <c r="BI8" s="113">
        <v>1.6603097220743444E-4</v>
      </c>
      <c r="BJ8" s="113">
        <v>0</v>
      </c>
      <c r="BK8" s="113">
        <v>0</v>
      </c>
      <c r="BL8" s="113">
        <v>0</v>
      </c>
      <c r="BM8" s="113">
        <v>0</v>
      </c>
      <c r="BN8" s="113">
        <v>0</v>
      </c>
      <c r="BO8" s="113">
        <v>0</v>
      </c>
      <c r="BP8" s="113">
        <v>0</v>
      </c>
      <c r="BQ8" s="113">
        <v>0</v>
      </c>
      <c r="BR8" s="113">
        <v>0</v>
      </c>
      <c r="BS8" s="113">
        <v>0</v>
      </c>
      <c r="BT8" s="113">
        <v>0</v>
      </c>
      <c r="BU8" s="113">
        <v>0</v>
      </c>
      <c r="BV8" s="113">
        <v>0</v>
      </c>
      <c r="BW8" s="113">
        <v>0</v>
      </c>
      <c r="BX8" s="113">
        <v>0</v>
      </c>
      <c r="BY8" s="113">
        <v>0</v>
      </c>
      <c r="BZ8" s="113">
        <v>0</v>
      </c>
      <c r="CA8" s="113">
        <v>0</v>
      </c>
      <c r="CB8" s="113">
        <v>0</v>
      </c>
      <c r="CC8" s="113">
        <v>0</v>
      </c>
      <c r="CD8" s="113">
        <v>0</v>
      </c>
      <c r="CE8" s="113">
        <v>0</v>
      </c>
      <c r="CF8" s="113">
        <v>1.5966355669398135E-6</v>
      </c>
      <c r="CG8" s="113">
        <v>0</v>
      </c>
      <c r="CH8" s="113">
        <v>0</v>
      </c>
      <c r="CI8" s="113">
        <v>0</v>
      </c>
      <c r="CJ8" s="113">
        <v>0</v>
      </c>
      <c r="CK8" s="113">
        <v>0</v>
      </c>
      <c r="CL8" s="113">
        <v>3.6786142222108921E-6</v>
      </c>
      <c r="CM8" s="113">
        <v>0</v>
      </c>
      <c r="CN8" s="113">
        <v>0</v>
      </c>
      <c r="CO8" s="113">
        <v>1.283310123089458E-4</v>
      </c>
      <c r="CP8" s="113">
        <v>1.8064412632278594E-3</v>
      </c>
      <c r="CQ8" s="113">
        <v>2.0458571626236883E-3</v>
      </c>
      <c r="CR8" s="113">
        <v>0</v>
      </c>
      <c r="CS8" s="113">
        <v>0</v>
      </c>
      <c r="CT8" s="113">
        <v>0</v>
      </c>
      <c r="CU8" s="113">
        <v>0</v>
      </c>
      <c r="CV8" s="113">
        <v>0</v>
      </c>
      <c r="CW8" s="113">
        <v>2.2984486564324037E-5</v>
      </c>
      <c r="CX8" s="113">
        <v>1.0419955829030811E-2</v>
      </c>
      <c r="CY8" s="113">
        <v>7.5309600218183437E-3</v>
      </c>
      <c r="CZ8" s="113">
        <v>0</v>
      </c>
      <c r="DA8" s="113">
        <v>6.2095209649237629E-4</v>
      </c>
      <c r="DB8" s="113">
        <v>0</v>
      </c>
      <c r="DC8" s="113">
        <v>0</v>
      </c>
      <c r="DD8" s="113">
        <v>6.7040942986681343E-4</v>
      </c>
      <c r="DF8" s="111" t="s">
        <v>115</v>
      </c>
      <c r="DG8" s="113">
        <f t="shared" si="0"/>
        <v>0.3480339849621058</v>
      </c>
      <c r="DH8" s="113">
        <f t="shared" si="1"/>
        <v>0.6519660146216163</v>
      </c>
      <c r="DI8" s="113">
        <f t="shared" si="2"/>
        <v>0.19939336140517977</v>
      </c>
    </row>
    <row r="9" spans="1:113" ht="12.75" customHeight="1" x14ac:dyDescent="0.2">
      <c r="A9" s="111" t="s">
        <v>116</v>
      </c>
      <c r="B9" s="111" t="s">
        <v>1882</v>
      </c>
      <c r="C9" s="113">
        <v>0</v>
      </c>
      <c r="D9" s="113">
        <v>0</v>
      </c>
      <c r="E9" s="113">
        <v>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1.2391416739712493E-2</v>
      </c>
      <c r="X9" s="113">
        <v>0</v>
      </c>
      <c r="Y9" s="113">
        <v>0</v>
      </c>
      <c r="Z9" s="113">
        <v>2.5831666882756647E-6</v>
      </c>
      <c r="AA9" s="113">
        <v>0</v>
      </c>
      <c r="AB9" s="113">
        <v>0</v>
      </c>
      <c r="AC9" s="113">
        <v>0</v>
      </c>
      <c r="AD9" s="113">
        <v>0</v>
      </c>
      <c r="AE9" s="113">
        <v>0</v>
      </c>
      <c r="AF9" s="113">
        <v>0</v>
      </c>
      <c r="AG9" s="113">
        <v>0</v>
      </c>
      <c r="AH9" s="113">
        <v>0</v>
      </c>
      <c r="AI9" s="113">
        <v>1.8809946072116937E-5</v>
      </c>
      <c r="AJ9" s="113">
        <v>0</v>
      </c>
      <c r="AK9" s="113">
        <v>5.1467684226509493E-3</v>
      </c>
      <c r="AL9" s="113">
        <v>2.0682303536314439E-3</v>
      </c>
      <c r="AM9" s="113">
        <v>0</v>
      </c>
      <c r="AN9" s="113">
        <v>0</v>
      </c>
      <c r="AO9" s="113">
        <v>0</v>
      </c>
      <c r="AP9" s="113">
        <v>0</v>
      </c>
      <c r="AQ9" s="113">
        <v>0</v>
      </c>
      <c r="AR9" s="113">
        <v>0</v>
      </c>
      <c r="AS9" s="113">
        <v>0</v>
      </c>
      <c r="AT9" s="113">
        <v>0</v>
      </c>
      <c r="AU9" s="113">
        <v>0</v>
      </c>
      <c r="AV9" s="113">
        <v>0</v>
      </c>
      <c r="AW9" s="113">
        <v>0</v>
      </c>
      <c r="AX9" s="113">
        <v>0</v>
      </c>
      <c r="AY9" s="113">
        <v>0</v>
      </c>
      <c r="AZ9" s="113">
        <v>0</v>
      </c>
      <c r="BA9" s="113">
        <v>0</v>
      </c>
      <c r="BB9" s="113">
        <v>0</v>
      </c>
      <c r="BC9" s="113">
        <v>0</v>
      </c>
      <c r="BD9" s="113">
        <v>0</v>
      </c>
      <c r="BE9" s="113">
        <v>0</v>
      </c>
      <c r="BF9" s="113">
        <v>0</v>
      </c>
      <c r="BG9" s="113">
        <v>0</v>
      </c>
      <c r="BH9" s="113">
        <v>0</v>
      </c>
      <c r="BI9" s="113">
        <v>0</v>
      </c>
      <c r="BJ9" s="113">
        <v>0</v>
      </c>
      <c r="BK9" s="113">
        <v>0</v>
      </c>
      <c r="BL9" s="113">
        <v>0</v>
      </c>
      <c r="BM9" s="113">
        <v>0</v>
      </c>
      <c r="BN9" s="113">
        <v>0</v>
      </c>
      <c r="BO9" s="113">
        <v>0</v>
      </c>
      <c r="BP9" s="113">
        <v>0</v>
      </c>
      <c r="BQ9" s="113">
        <v>0</v>
      </c>
      <c r="BR9" s="113">
        <v>0</v>
      </c>
      <c r="BS9" s="113">
        <v>0</v>
      </c>
      <c r="BT9" s="113">
        <v>0</v>
      </c>
      <c r="BU9" s="113">
        <v>0</v>
      </c>
      <c r="BV9" s="113">
        <v>0</v>
      </c>
      <c r="BW9" s="113">
        <v>0</v>
      </c>
      <c r="BX9" s="113">
        <v>0</v>
      </c>
      <c r="BY9" s="113">
        <v>0</v>
      </c>
      <c r="BZ9" s="113">
        <v>0</v>
      </c>
      <c r="CA9" s="113">
        <v>0</v>
      </c>
      <c r="CB9" s="113">
        <v>0</v>
      </c>
      <c r="CC9" s="113">
        <v>0</v>
      </c>
      <c r="CD9" s="113">
        <v>0</v>
      </c>
      <c r="CE9" s="113">
        <v>0</v>
      </c>
      <c r="CF9" s="113">
        <v>0</v>
      </c>
      <c r="CG9" s="113">
        <v>0</v>
      </c>
      <c r="CH9" s="113">
        <v>0</v>
      </c>
      <c r="CI9" s="113">
        <v>0</v>
      </c>
      <c r="CJ9" s="113">
        <v>0</v>
      </c>
      <c r="CK9" s="113">
        <v>0</v>
      </c>
      <c r="CL9" s="113">
        <v>0</v>
      </c>
      <c r="CM9" s="113">
        <v>0</v>
      </c>
      <c r="CN9" s="113">
        <v>0</v>
      </c>
      <c r="CO9" s="113">
        <v>0</v>
      </c>
      <c r="CP9" s="113">
        <v>0</v>
      </c>
      <c r="CQ9" s="113">
        <v>0</v>
      </c>
      <c r="CR9" s="113">
        <v>0</v>
      </c>
      <c r="CS9" s="113">
        <v>0</v>
      </c>
      <c r="CT9" s="113">
        <v>0</v>
      </c>
      <c r="CU9" s="113">
        <v>0</v>
      </c>
      <c r="CV9" s="113">
        <v>0</v>
      </c>
      <c r="CW9" s="113">
        <v>0</v>
      </c>
      <c r="CX9" s="113">
        <v>0</v>
      </c>
      <c r="CY9" s="113">
        <v>0</v>
      </c>
      <c r="CZ9" s="113">
        <v>0</v>
      </c>
      <c r="DA9" s="113">
        <v>0</v>
      </c>
      <c r="DB9" s="113">
        <v>0</v>
      </c>
      <c r="DC9" s="113">
        <v>0</v>
      </c>
      <c r="DD9" s="113">
        <v>4.8002221512513736E-4</v>
      </c>
      <c r="DF9" s="111" t="s">
        <v>116</v>
      </c>
      <c r="DG9" s="113">
        <f t="shared" si="0"/>
        <v>0</v>
      </c>
      <c r="DH9" s="113">
        <f t="shared" si="1"/>
        <v>0</v>
      </c>
      <c r="DI9" s="113">
        <f t="shared" si="2"/>
        <v>0</v>
      </c>
    </row>
    <row r="10" spans="1:113" ht="12.75" customHeight="1" x14ac:dyDescent="0.2">
      <c r="A10" s="111" t="s">
        <v>118</v>
      </c>
      <c r="B10" s="111" t="s">
        <v>1883</v>
      </c>
      <c r="C10" s="113">
        <v>0</v>
      </c>
      <c r="D10" s="113">
        <v>0</v>
      </c>
      <c r="E10" s="113">
        <v>0</v>
      </c>
      <c r="F10" s="113">
        <v>3.0570398625244559E-4</v>
      </c>
      <c r="G10" s="113">
        <v>0</v>
      </c>
      <c r="H10" s="113">
        <v>0</v>
      </c>
      <c r="I10" s="113">
        <v>2.0677657564865171E-3</v>
      </c>
      <c r="J10" s="113">
        <v>0</v>
      </c>
      <c r="K10" s="113">
        <v>0</v>
      </c>
      <c r="L10" s="113">
        <v>0</v>
      </c>
      <c r="M10" s="113">
        <v>0</v>
      </c>
      <c r="N10" s="113">
        <v>0</v>
      </c>
      <c r="O10" s="113">
        <v>0</v>
      </c>
      <c r="P10" s="113">
        <v>0</v>
      </c>
      <c r="Q10" s="113">
        <v>0</v>
      </c>
      <c r="R10" s="113">
        <v>0</v>
      </c>
      <c r="S10" s="113">
        <v>0</v>
      </c>
      <c r="T10" s="113">
        <v>0</v>
      </c>
      <c r="U10" s="113">
        <v>0</v>
      </c>
      <c r="V10" s="113">
        <v>0</v>
      </c>
      <c r="W10" s="113">
        <v>7.0090330379094417E-3</v>
      </c>
      <c r="X10" s="113">
        <v>-1.2739833671896159E-5</v>
      </c>
      <c r="Y10" s="113">
        <v>1.2578055512349048E-4</v>
      </c>
      <c r="Z10" s="113">
        <v>0</v>
      </c>
      <c r="AA10" s="113">
        <v>0</v>
      </c>
      <c r="AB10" s="113">
        <v>9.7213195676835952E-4</v>
      </c>
      <c r="AC10" s="113">
        <v>-1.2333232571388558E-4</v>
      </c>
      <c r="AD10" s="113">
        <v>5.3451439458336587E-2</v>
      </c>
      <c r="AE10" s="113">
        <v>0</v>
      </c>
      <c r="AF10" s="113">
        <v>4.3627179548841631E-4</v>
      </c>
      <c r="AG10" s="113">
        <v>0</v>
      </c>
      <c r="AH10" s="113">
        <v>2.5129595041308923E-2</v>
      </c>
      <c r="AI10" s="113">
        <v>4.7657667387155732E-2</v>
      </c>
      <c r="AJ10" s="113">
        <v>0</v>
      </c>
      <c r="AK10" s="113">
        <v>4.2949003693475783E-2</v>
      </c>
      <c r="AL10" s="113">
        <v>1.1309749483370617E-3</v>
      </c>
      <c r="AM10" s="113">
        <v>0</v>
      </c>
      <c r="AN10" s="113">
        <v>0</v>
      </c>
      <c r="AO10" s="113">
        <v>0</v>
      </c>
      <c r="AP10" s="113">
        <v>0</v>
      </c>
      <c r="AQ10" s="113">
        <v>0</v>
      </c>
      <c r="AR10" s="113">
        <v>3.3173641561480145E-5</v>
      </c>
      <c r="AS10" s="113">
        <v>0</v>
      </c>
      <c r="AT10" s="113">
        <v>7.2766252148497004E-6</v>
      </c>
      <c r="AU10" s="113">
        <v>0</v>
      </c>
      <c r="AV10" s="113">
        <v>0</v>
      </c>
      <c r="AW10" s="113">
        <v>0</v>
      </c>
      <c r="AX10" s="113">
        <v>0</v>
      </c>
      <c r="AY10" s="113">
        <v>0</v>
      </c>
      <c r="AZ10" s="113">
        <v>0</v>
      </c>
      <c r="BA10" s="113">
        <v>0</v>
      </c>
      <c r="BB10" s="113">
        <v>0</v>
      </c>
      <c r="BC10" s="113">
        <v>0</v>
      </c>
      <c r="BD10" s="113">
        <v>0</v>
      </c>
      <c r="BE10" s="113">
        <v>0</v>
      </c>
      <c r="BF10" s="113">
        <v>0</v>
      </c>
      <c r="BG10" s="113">
        <v>0</v>
      </c>
      <c r="BH10" s="113">
        <v>0</v>
      </c>
      <c r="BI10" s="113">
        <v>5.8157912194174591E-4</v>
      </c>
      <c r="BJ10" s="113">
        <v>0</v>
      </c>
      <c r="BK10" s="113">
        <v>1.4652027621687197E-3</v>
      </c>
      <c r="BL10" s="113">
        <v>1.8159029502577662E-4</v>
      </c>
      <c r="BM10" s="113">
        <v>1.260903650665455E-2</v>
      </c>
      <c r="BN10" s="113">
        <v>1.2001160126593607E-2</v>
      </c>
      <c r="BO10" s="113">
        <v>-2.5145500072120289E-6</v>
      </c>
      <c r="BP10" s="113">
        <v>0</v>
      </c>
      <c r="BQ10" s="113">
        <v>0</v>
      </c>
      <c r="BR10" s="113">
        <v>0</v>
      </c>
      <c r="BS10" s="113">
        <v>0</v>
      </c>
      <c r="BT10" s="113">
        <v>0</v>
      </c>
      <c r="BU10" s="113">
        <v>0</v>
      </c>
      <c r="BV10" s="113">
        <v>0</v>
      </c>
      <c r="BW10" s="113">
        <v>0</v>
      </c>
      <c r="BX10" s="113">
        <v>0</v>
      </c>
      <c r="BY10" s="113">
        <v>0</v>
      </c>
      <c r="BZ10" s="113">
        <v>0</v>
      </c>
      <c r="CA10" s="113">
        <v>0</v>
      </c>
      <c r="CB10" s="113">
        <v>0</v>
      </c>
      <c r="CC10" s="113">
        <v>0</v>
      </c>
      <c r="CD10" s="113">
        <v>0</v>
      </c>
      <c r="CE10" s="113">
        <v>0</v>
      </c>
      <c r="CF10" s="113">
        <v>0</v>
      </c>
      <c r="CG10" s="113">
        <v>0</v>
      </c>
      <c r="CH10" s="113">
        <v>0</v>
      </c>
      <c r="CI10" s="113">
        <v>0</v>
      </c>
      <c r="CJ10" s="113">
        <v>0</v>
      </c>
      <c r="CK10" s="113">
        <v>0</v>
      </c>
      <c r="CL10" s="113">
        <v>3.7308377337504262E-6</v>
      </c>
      <c r="CM10" s="113">
        <v>0</v>
      </c>
      <c r="CN10" s="113">
        <v>0</v>
      </c>
      <c r="CO10" s="113">
        <v>0</v>
      </c>
      <c r="CP10" s="113">
        <v>0</v>
      </c>
      <c r="CQ10" s="113">
        <v>0</v>
      </c>
      <c r="CR10" s="113">
        <v>0</v>
      </c>
      <c r="CS10" s="113">
        <v>0</v>
      </c>
      <c r="CT10" s="113">
        <v>0</v>
      </c>
      <c r="CU10" s="113">
        <v>0</v>
      </c>
      <c r="CV10" s="113">
        <v>0</v>
      </c>
      <c r="CW10" s="113">
        <v>1.5409665557392155E-5</v>
      </c>
      <c r="CX10" s="113">
        <v>-2.4956456588224091E-5</v>
      </c>
      <c r="CY10" s="113">
        <v>-5.097510653785683E-5</v>
      </c>
      <c r="CZ10" s="113">
        <v>0</v>
      </c>
      <c r="DA10" s="113">
        <v>0</v>
      </c>
      <c r="DB10" s="113">
        <v>0</v>
      </c>
      <c r="DC10" s="113">
        <v>1.2893340391858949E-4</v>
      </c>
      <c r="DD10" s="113">
        <v>1.2891258419065296E-3</v>
      </c>
      <c r="DF10" s="111" t="s">
        <v>118</v>
      </c>
      <c r="DG10" s="113">
        <f t="shared" si="0"/>
        <v>0.52290702269628342</v>
      </c>
      <c r="DH10" s="113">
        <f t="shared" si="1"/>
        <v>0.47709297663738742</v>
      </c>
      <c r="DI10" s="113">
        <f t="shared" si="2"/>
        <v>0.18640202460495106</v>
      </c>
    </row>
    <row r="11" spans="1:113" ht="12.75" customHeight="1" x14ac:dyDescent="0.2">
      <c r="A11" s="111" t="s">
        <v>120</v>
      </c>
      <c r="B11" s="111" t="s">
        <v>1884</v>
      </c>
      <c r="C11" s="113">
        <v>0</v>
      </c>
      <c r="D11" s="113">
        <v>0</v>
      </c>
      <c r="E11" s="113">
        <v>0</v>
      </c>
      <c r="F11" s="113">
        <v>0</v>
      </c>
      <c r="G11" s="113">
        <v>0</v>
      </c>
      <c r="H11" s="113">
        <v>0</v>
      </c>
      <c r="I11" s="113">
        <v>0</v>
      </c>
      <c r="J11" s="113">
        <v>0</v>
      </c>
      <c r="K11" s="113">
        <v>0</v>
      </c>
      <c r="L11" s="113">
        <v>0</v>
      </c>
      <c r="M11" s="113">
        <v>0</v>
      </c>
      <c r="N11" s="113">
        <v>0</v>
      </c>
      <c r="O11" s="113">
        <v>1.1987086171390043E-3</v>
      </c>
      <c r="P11" s="113">
        <v>0</v>
      </c>
      <c r="Q11" s="113">
        <v>0</v>
      </c>
      <c r="R11" s="113">
        <v>0</v>
      </c>
      <c r="S11" s="113">
        <v>0</v>
      </c>
      <c r="T11" s="113">
        <v>0</v>
      </c>
      <c r="U11" s="113">
        <v>0</v>
      </c>
      <c r="V11" s="113">
        <v>0</v>
      </c>
      <c r="W11" s="113">
        <v>2.674202315559566E-3</v>
      </c>
      <c r="X11" s="113">
        <v>3.3321975695071097E-3</v>
      </c>
      <c r="Y11" s="113">
        <v>2.2232326183788276E-2</v>
      </c>
      <c r="Z11" s="113">
        <v>2.2597541286376531E-3</v>
      </c>
      <c r="AA11" s="113">
        <v>0</v>
      </c>
      <c r="AB11" s="113">
        <v>1.3210167246449395E-3</v>
      </c>
      <c r="AC11" s="113">
        <v>0.57344646173092406</v>
      </c>
      <c r="AD11" s="113">
        <v>2.9455440680481684E-2</v>
      </c>
      <c r="AE11" s="113">
        <v>0</v>
      </c>
      <c r="AF11" s="113">
        <v>1.0655348144015032E-3</v>
      </c>
      <c r="AG11" s="113">
        <v>0</v>
      </c>
      <c r="AH11" s="113">
        <v>3.3507439102006639E-2</v>
      </c>
      <c r="AI11" s="113">
        <v>0.13285148164360139</v>
      </c>
      <c r="AJ11" s="113">
        <v>0</v>
      </c>
      <c r="AK11" s="113">
        <v>4.479064980697299E-2</v>
      </c>
      <c r="AL11" s="113">
        <v>2.0355516202039212E-3</v>
      </c>
      <c r="AM11" s="113">
        <v>0</v>
      </c>
      <c r="AN11" s="113">
        <v>0</v>
      </c>
      <c r="AO11" s="113">
        <v>0</v>
      </c>
      <c r="AP11" s="113">
        <v>0</v>
      </c>
      <c r="AQ11" s="113">
        <v>0</v>
      </c>
      <c r="AR11" s="113">
        <v>2.1879954103788779E-4</v>
      </c>
      <c r="AS11" s="113">
        <v>1.0365304324779702E-3</v>
      </c>
      <c r="AT11" s="113">
        <v>2.6113613250400606E-4</v>
      </c>
      <c r="AU11" s="113">
        <v>0</v>
      </c>
      <c r="AV11" s="113">
        <v>6.7464701977425461E-4</v>
      </c>
      <c r="AW11" s="113">
        <v>0</v>
      </c>
      <c r="AX11" s="113">
        <v>0</v>
      </c>
      <c r="AY11" s="113">
        <v>0</v>
      </c>
      <c r="AZ11" s="113">
        <v>0</v>
      </c>
      <c r="BA11" s="113">
        <v>0</v>
      </c>
      <c r="BB11" s="113">
        <v>1.8197396142971136E-4</v>
      </c>
      <c r="BC11" s="113">
        <v>0</v>
      </c>
      <c r="BD11" s="113">
        <v>0</v>
      </c>
      <c r="BE11" s="113">
        <v>0</v>
      </c>
      <c r="BF11" s="113">
        <v>0</v>
      </c>
      <c r="BG11" s="113">
        <v>0</v>
      </c>
      <c r="BH11" s="113">
        <v>0</v>
      </c>
      <c r="BI11" s="113">
        <v>0</v>
      </c>
      <c r="BJ11" s="113">
        <v>0</v>
      </c>
      <c r="BK11" s="113">
        <v>0</v>
      </c>
      <c r="BL11" s="113">
        <v>0</v>
      </c>
      <c r="BM11" s="113">
        <v>0</v>
      </c>
      <c r="BN11" s="113">
        <v>0</v>
      </c>
      <c r="BO11" s="113">
        <v>0.50120811904188534</v>
      </c>
      <c r="BP11" s="113">
        <v>0</v>
      </c>
      <c r="BQ11" s="113">
        <v>0</v>
      </c>
      <c r="BR11" s="113">
        <v>0</v>
      </c>
      <c r="BS11" s="113">
        <v>0</v>
      </c>
      <c r="BT11" s="113">
        <v>0</v>
      </c>
      <c r="BU11" s="113">
        <v>0</v>
      </c>
      <c r="BV11" s="113">
        <v>0</v>
      </c>
      <c r="BW11" s="113">
        <v>0</v>
      </c>
      <c r="BX11" s="113">
        <v>0</v>
      </c>
      <c r="BY11" s="113">
        <v>0</v>
      </c>
      <c r="BZ11" s="113">
        <v>0</v>
      </c>
      <c r="CA11" s="113">
        <v>0</v>
      </c>
      <c r="CB11" s="113">
        <v>0</v>
      </c>
      <c r="CC11" s="113">
        <v>0</v>
      </c>
      <c r="CD11" s="113">
        <v>0</v>
      </c>
      <c r="CE11" s="113">
        <v>0</v>
      </c>
      <c r="CF11" s="113">
        <v>0</v>
      </c>
      <c r="CG11" s="113">
        <v>0</v>
      </c>
      <c r="CH11" s="113">
        <v>0</v>
      </c>
      <c r="CI11" s="113">
        <v>0</v>
      </c>
      <c r="CJ11" s="113">
        <v>0</v>
      </c>
      <c r="CK11" s="113">
        <v>0</v>
      </c>
      <c r="CL11" s="113">
        <v>0</v>
      </c>
      <c r="CM11" s="113">
        <v>0</v>
      </c>
      <c r="CN11" s="113">
        <v>4.05605468668181E-4</v>
      </c>
      <c r="CO11" s="113">
        <v>0</v>
      </c>
      <c r="CP11" s="113">
        <v>0</v>
      </c>
      <c r="CQ11" s="113">
        <v>0</v>
      </c>
      <c r="CR11" s="113">
        <v>0</v>
      </c>
      <c r="CS11" s="113">
        <v>0</v>
      </c>
      <c r="CT11" s="113">
        <v>0</v>
      </c>
      <c r="CU11" s="113">
        <v>0</v>
      </c>
      <c r="CV11" s="113">
        <v>0</v>
      </c>
      <c r="CW11" s="113">
        <v>0</v>
      </c>
      <c r="CX11" s="113">
        <v>0</v>
      </c>
      <c r="CY11" s="113">
        <v>0</v>
      </c>
      <c r="CZ11" s="113">
        <v>0</v>
      </c>
      <c r="DA11" s="113">
        <v>0</v>
      </c>
      <c r="DB11" s="113">
        <v>0</v>
      </c>
      <c r="DC11" s="113">
        <v>0</v>
      </c>
      <c r="DD11" s="113">
        <v>0.13774063935788822</v>
      </c>
      <c r="DF11" s="111" t="s">
        <v>120</v>
      </c>
      <c r="DG11" s="113">
        <f t="shared" si="0"/>
        <v>0</v>
      </c>
      <c r="DH11" s="113">
        <f t="shared" si="1"/>
        <v>0</v>
      </c>
      <c r="DI11" s="113">
        <f t="shared" si="2"/>
        <v>0</v>
      </c>
    </row>
    <row r="12" spans="1:113" ht="12.75" customHeight="1" x14ac:dyDescent="0.2">
      <c r="A12" s="111" t="s">
        <v>122</v>
      </c>
      <c r="B12" s="111" t="s">
        <v>1885</v>
      </c>
      <c r="C12" s="113">
        <v>0</v>
      </c>
      <c r="D12" s="113">
        <v>7.3834463473632988E-3</v>
      </c>
      <c r="E12" s="113">
        <v>0</v>
      </c>
      <c r="F12" s="113">
        <v>2.327769039856088E-3</v>
      </c>
      <c r="G12" s="113">
        <v>5.4053545284058809E-3</v>
      </c>
      <c r="H12" s="113">
        <v>0</v>
      </c>
      <c r="I12" s="113">
        <v>0</v>
      </c>
      <c r="J12" s="113">
        <v>0</v>
      </c>
      <c r="K12" s="113">
        <v>7.8053954477033477E-2</v>
      </c>
      <c r="L12" s="113">
        <v>4.4213102127283098E-2</v>
      </c>
      <c r="M12" s="113">
        <v>0</v>
      </c>
      <c r="N12" s="113">
        <v>0</v>
      </c>
      <c r="O12" s="113">
        <v>0</v>
      </c>
      <c r="P12" s="113">
        <v>3.1214437108096531E-4</v>
      </c>
      <c r="Q12" s="113">
        <v>1.1090269026058012E-3</v>
      </c>
      <c r="R12" s="113">
        <v>0</v>
      </c>
      <c r="S12" s="113">
        <v>0</v>
      </c>
      <c r="T12" s="113">
        <v>5.6322213340428777E-4</v>
      </c>
      <c r="U12" s="113">
        <v>0</v>
      </c>
      <c r="V12" s="113">
        <v>0</v>
      </c>
      <c r="W12" s="113">
        <v>1.4655134419251401E-4</v>
      </c>
      <c r="X12" s="113">
        <v>0</v>
      </c>
      <c r="Y12" s="113">
        <v>2.5107171490154357E-4</v>
      </c>
      <c r="Z12" s="113">
        <v>1.3257435847169696E-5</v>
      </c>
      <c r="AA12" s="113">
        <v>0</v>
      </c>
      <c r="AB12" s="113">
        <v>7.1210643522269333E-3</v>
      </c>
      <c r="AC12" s="113">
        <v>1.6125959039739506E-7</v>
      </c>
      <c r="AD12" s="113">
        <v>0</v>
      </c>
      <c r="AE12" s="113">
        <v>7.7200187688508303E-6</v>
      </c>
      <c r="AF12" s="113">
        <v>0</v>
      </c>
      <c r="AG12" s="113">
        <v>0</v>
      </c>
      <c r="AH12" s="113">
        <v>0</v>
      </c>
      <c r="AI12" s="113">
        <v>0</v>
      </c>
      <c r="AJ12" s="113">
        <v>0</v>
      </c>
      <c r="AK12" s="113">
        <v>9.4943027537477541E-4</v>
      </c>
      <c r="AL12" s="113">
        <v>0</v>
      </c>
      <c r="AM12" s="113">
        <v>0</v>
      </c>
      <c r="AN12" s="113">
        <v>0</v>
      </c>
      <c r="AO12" s="113">
        <v>0</v>
      </c>
      <c r="AP12" s="113">
        <v>0</v>
      </c>
      <c r="AQ12" s="113">
        <v>0</v>
      </c>
      <c r="AR12" s="113">
        <v>0</v>
      </c>
      <c r="AS12" s="113">
        <v>0</v>
      </c>
      <c r="AT12" s="113">
        <v>0</v>
      </c>
      <c r="AU12" s="113">
        <v>0</v>
      </c>
      <c r="AV12" s="113">
        <v>0</v>
      </c>
      <c r="AW12" s="113">
        <v>0</v>
      </c>
      <c r="AX12" s="113">
        <v>0</v>
      </c>
      <c r="AY12" s="113">
        <v>0</v>
      </c>
      <c r="AZ12" s="113">
        <v>0</v>
      </c>
      <c r="BA12" s="113">
        <v>0</v>
      </c>
      <c r="BB12" s="113">
        <v>0</v>
      </c>
      <c r="BC12" s="113">
        <v>0</v>
      </c>
      <c r="BD12" s="113">
        <v>0</v>
      </c>
      <c r="BE12" s="113">
        <v>0</v>
      </c>
      <c r="BF12" s="113">
        <v>0</v>
      </c>
      <c r="BG12" s="113">
        <v>0</v>
      </c>
      <c r="BH12" s="113">
        <v>0</v>
      </c>
      <c r="BI12" s="113">
        <v>0</v>
      </c>
      <c r="BJ12" s="113">
        <v>0</v>
      </c>
      <c r="BK12" s="113">
        <v>0</v>
      </c>
      <c r="BL12" s="113">
        <v>0</v>
      </c>
      <c r="BM12" s="113">
        <v>0</v>
      </c>
      <c r="BN12" s="113">
        <v>0</v>
      </c>
      <c r="BO12" s="113">
        <v>0</v>
      </c>
      <c r="BP12" s="113">
        <v>0</v>
      </c>
      <c r="BQ12" s="113">
        <v>0</v>
      </c>
      <c r="BR12" s="113">
        <v>0</v>
      </c>
      <c r="BS12" s="113">
        <v>0</v>
      </c>
      <c r="BT12" s="113">
        <v>0</v>
      </c>
      <c r="BU12" s="113">
        <v>0</v>
      </c>
      <c r="BV12" s="113">
        <v>0</v>
      </c>
      <c r="BW12" s="113">
        <v>0</v>
      </c>
      <c r="BX12" s="113">
        <v>0</v>
      </c>
      <c r="BY12" s="113">
        <v>0</v>
      </c>
      <c r="BZ12" s="113">
        <v>0</v>
      </c>
      <c r="CA12" s="113">
        <v>0</v>
      </c>
      <c r="CB12" s="113">
        <v>0</v>
      </c>
      <c r="CC12" s="113">
        <v>0</v>
      </c>
      <c r="CD12" s="113">
        <v>0</v>
      </c>
      <c r="CE12" s="113">
        <v>0</v>
      </c>
      <c r="CF12" s="113">
        <v>2.0912282267321078E-5</v>
      </c>
      <c r="CG12" s="113">
        <v>0</v>
      </c>
      <c r="CH12" s="113">
        <v>0</v>
      </c>
      <c r="CI12" s="113">
        <v>0</v>
      </c>
      <c r="CJ12" s="113">
        <v>0</v>
      </c>
      <c r="CK12" s="113">
        <v>0</v>
      </c>
      <c r="CL12" s="113">
        <v>1.141681435821762E-4</v>
      </c>
      <c r="CM12" s="113">
        <v>2.1905012288089853E-3</v>
      </c>
      <c r="CN12" s="113">
        <v>0</v>
      </c>
      <c r="CO12" s="113">
        <v>3.6872867456737091E-3</v>
      </c>
      <c r="CP12" s="113">
        <v>1.6152326727668906E-2</v>
      </c>
      <c r="CQ12" s="113">
        <v>1.7666613834002792E-2</v>
      </c>
      <c r="CR12" s="113">
        <v>8.5038725889133499E-4</v>
      </c>
      <c r="CS12" s="113">
        <v>0</v>
      </c>
      <c r="CT12" s="113">
        <v>0</v>
      </c>
      <c r="CU12" s="113">
        <v>0</v>
      </c>
      <c r="CV12" s="113">
        <v>0</v>
      </c>
      <c r="CW12" s="113">
        <v>1.0722713486646181E-4</v>
      </c>
      <c r="CX12" s="113">
        <v>0.16134100594009357</v>
      </c>
      <c r="CY12" s="113">
        <v>5.8647049499938403E-2</v>
      </c>
      <c r="CZ12" s="113">
        <v>3.0932108914815903E-2</v>
      </c>
      <c r="DA12" s="113">
        <v>4.7352931301596094E-3</v>
      </c>
      <c r="DB12" s="113">
        <v>0</v>
      </c>
      <c r="DC12" s="113">
        <v>0</v>
      </c>
      <c r="DD12" s="113">
        <v>2.7864346366660514E-3</v>
      </c>
      <c r="DF12" s="111" t="s">
        <v>122</v>
      </c>
      <c r="DG12" s="113">
        <f t="shared" si="0"/>
        <v>0.38656829403779541</v>
      </c>
      <c r="DH12" s="113">
        <f t="shared" si="1"/>
        <v>0.61343170539686243</v>
      </c>
      <c r="DI12" s="113">
        <f t="shared" si="2"/>
        <v>0.17815607837284186</v>
      </c>
    </row>
    <row r="13" spans="1:113" ht="12.75" customHeight="1" x14ac:dyDescent="0.2">
      <c r="A13" s="111" t="s">
        <v>123</v>
      </c>
      <c r="B13" s="111" t="s">
        <v>1886</v>
      </c>
      <c r="C13" s="113">
        <v>0</v>
      </c>
      <c r="D13" s="113">
        <v>6.7619304180204331E-5</v>
      </c>
      <c r="E13" s="113">
        <v>0</v>
      </c>
      <c r="F13" s="113">
        <v>0</v>
      </c>
      <c r="G13" s="113">
        <v>5.2931666478411377E-3</v>
      </c>
      <c r="H13" s="113">
        <v>0</v>
      </c>
      <c r="I13" s="113">
        <v>0</v>
      </c>
      <c r="J13" s="113">
        <v>0</v>
      </c>
      <c r="K13" s="113">
        <v>8.8737786139951277E-4</v>
      </c>
      <c r="L13" s="113">
        <v>4.9268206192377921E-2</v>
      </c>
      <c r="M13" s="113">
        <v>0</v>
      </c>
      <c r="N13" s="113">
        <v>0</v>
      </c>
      <c r="O13" s="113">
        <v>0</v>
      </c>
      <c r="P13" s="113">
        <v>0</v>
      </c>
      <c r="Q13" s="113">
        <v>0</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3">
        <v>0</v>
      </c>
      <c r="AK13" s="113">
        <v>0</v>
      </c>
      <c r="AL13" s="113">
        <v>0</v>
      </c>
      <c r="AM13" s="113">
        <v>0</v>
      </c>
      <c r="AN13" s="113">
        <v>0</v>
      </c>
      <c r="AO13" s="113">
        <v>0</v>
      </c>
      <c r="AP13" s="113">
        <v>0</v>
      </c>
      <c r="AQ13" s="113">
        <v>0</v>
      </c>
      <c r="AR13" s="113">
        <v>0</v>
      </c>
      <c r="AS13" s="113">
        <v>0</v>
      </c>
      <c r="AT13" s="113">
        <v>0</v>
      </c>
      <c r="AU13" s="113">
        <v>0</v>
      </c>
      <c r="AV13" s="113">
        <v>0</v>
      </c>
      <c r="AW13" s="113">
        <v>0</v>
      </c>
      <c r="AX13" s="113">
        <v>0</v>
      </c>
      <c r="AY13" s="113">
        <v>0</v>
      </c>
      <c r="AZ13" s="113">
        <v>0</v>
      </c>
      <c r="BA13" s="113">
        <v>0</v>
      </c>
      <c r="BB13" s="113">
        <v>0</v>
      </c>
      <c r="BC13" s="113">
        <v>0</v>
      </c>
      <c r="BD13" s="113">
        <v>0</v>
      </c>
      <c r="BE13" s="113">
        <v>0</v>
      </c>
      <c r="BF13" s="113">
        <v>0</v>
      </c>
      <c r="BG13" s="113">
        <v>0</v>
      </c>
      <c r="BH13" s="113">
        <v>0</v>
      </c>
      <c r="BI13" s="113">
        <v>0</v>
      </c>
      <c r="BJ13" s="113">
        <v>0</v>
      </c>
      <c r="BK13" s="113">
        <v>0</v>
      </c>
      <c r="BL13" s="113">
        <v>0</v>
      </c>
      <c r="BM13" s="113">
        <v>0</v>
      </c>
      <c r="BN13" s="113">
        <v>0</v>
      </c>
      <c r="BO13" s="113">
        <v>0</v>
      </c>
      <c r="BP13" s="113">
        <v>0</v>
      </c>
      <c r="BQ13" s="113">
        <v>0</v>
      </c>
      <c r="BR13" s="113">
        <v>0</v>
      </c>
      <c r="BS13" s="113">
        <v>1.1270289192592286E-4</v>
      </c>
      <c r="BT13" s="113">
        <v>4.218509675368562E-5</v>
      </c>
      <c r="BU13" s="113">
        <v>0</v>
      </c>
      <c r="BV13" s="113">
        <v>0</v>
      </c>
      <c r="BW13" s="113">
        <v>0</v>
      </c>
      <c r="BX13" s="113">
        <v>0</v>
      </c>
      <c r="BY13" s="113">
        <v>0</v>
      </c>
      <c r="BZ13" s="113">
        <v>0</v>
      </c>
      <c r="CA13" s="113">
        <v>0</v>
      </c>
      <c r="CB13" s="113">
        <v>0</v>
      </c>
      <c r="CC13" s="113">
        <v>0</v>
      </c>
      <c r="CD13" s="113">
        <v>0</v>
      </c>
      <c r="CE13" s="113">
        <v>0</v>
      </c>
      <c r="CF13" s="113">
        <v>2.6301881732518929E-5</v>
      </c>
      <c r="CG13" s="113">
        <v>0</v>
      </c>
      <c r="CH13" s="113">
        <v>0</v>
      </c>
      <c r="CI13" s="113">
        <v>0</v>
      </c>
      <c r="CJ13" s="113">
        <v>0</v>
      </c>
      <c r="CK13" s="113">
        <v>0</v>
      </c>
      <c r="CL13" s="113">
        <v>8.4006604355000955E-6</v>
      </c>
      <c r="CM13" s="113">
        <v>0</v>
      </c>
      <c r="CN13" s="113">
        <v>0</v>
      </c>
      <c r="CO13" s="113">
        <v>1.658491112466912E-4</v>
      </c>
      <c r="CP13" s="113">
        <v>1.7267863949096359E-3</v>
      </c>
      <c r="CQ13" s="113">
        <v>1.8448350663478629E-3</v>
      </c>
      <c r="CR13" s="113">
        <v>0</v>
      </c>
      <c r="CS13" s="113">
        <v>0</v>
      </c>
      <c r="CT13" s="113">
        <v>0</v>
      </c>
      <c r="CU13" s="113">
        <v>0</v>
      </c>
      <c r="CV13" s="113">
        <v>7.5249108800835075E-6</v>
      </c>
      <c r="CW13" s="113">
        <v>0</v>
      </c>
      <c r="CX13" s="113">
        <v>5.7308714852390454E-2</v>
      </c>
      <c r="CY13" s="113">
        <v>2.1329115540595637E-2</v>
      </c>
      <c r="CZ13" s="113">
        <v>6.076586489581752E-3</v>
      </c>
      <c r="DA13" s="113">
        <v>1.2715010212067169E-3</v>
      </c>
      <c r="DB13" s="113">
        <v>0</v>
      </c>
      <c r="DC13" s="113">
        <v>1.6741924545735859E-3</v>
      </c>
      <c r="DD13" s="113">
        <v>5.9517751877028585E-4</v>
      </c>
      <c r="DF13" s="111" t="s">
        <v>123</v>
      </c>
      <c r="DG13" s="113">
        <f t="shared" si="0"/>
        <v>0.34887176735650471</v>
      </c>
      <c r="DH13" s="113">
        <f t="shared" si="1"/>
        <v>0.65112823216546478</v>
      </c>
      <c r="DI13" s="113">
        <f t="shared" si="2"/>
        <v>0.24085931109435607</v>
      </c>
    </row>
    <row r="14" spans="1:113" ht="12.75" customHeight="1" x14ac:dyDescent="0.2">
      <c r="A14" s="111" t="s">
        <v>124</v>
      </c>
      <c r="B14" s="111" t="s">
        <v>1993</v>
      </c>
      <c r="C14" s="113">
        <v>4.7771258302862869E-3</v>
      </c>
      <c r="D14" s="113">
        <v>0.31338407069817936</v>
      </c>
      <c r="E14" s="113">
        <v>1.2160017315899092E-2</v>
      </c>
      <c r="F14" s="113">
        <v>1.9288939673146357E-5</v>
      </c>
      <c r="G14" s="113">
        <v>3.0353203317033256E-3</v>
      </c>
      <c r="H14" s="113">
        <v>0</v>
      </c>
      <c r="I14" s="113">
        <v>0</v>
      </c>
      <c r="J14" s="113">
        <v>0</v>
      </c>
      <c r="K14" s="113">
        <v>-6.8018202449453783E-7</v>
      </c>
      <c r="L14" s="113">
        <v>0</v>
      </c>
      <c r="M14" s="113">
        <v>0</v>
      </c>
      <c r="N14" s="113">
        <v>0</v>
      </c>
      <c r="O14" s="113">
        <v>0</v>
      </c>
      <c r="P14" s="113">
        <v>0</v>
      </c>
      <c r="Q14" s="113">
        <v>0</v>
      </c>
      <c r="R14" s="113">
        <v>0</v>
      </c>
      <c r="S14" s="113">
        <v>0</v>
      </c>
      <c r="T14" s="113">
        <v>0</v>
      </c>
      <c r="U14" s="113">
        <v>0</v>
      </c>
      <c r="V14" s="113">
        <v>0</v>
      </c>
      <c r="W14" s="113">
        <v>0</v>
      </c>
      <c r="X14" s="113">
        <v>0</v>
      </c>
      <c r="Y14" s="113">
        <v>0</v>
      </c>
      <c r="Z14" s="113">
        <v>0</v>
      </c>
      <c r="AA14" s="113">
        <v>0</v>
      </c>
      <c r="AB14" s="113">
        <v>0</v>
      </c>
      <c r="AC14" s="113">
        <v>0</v>
      </c>
      <c r="AD14" s="113">
        <v>0</v>
      </c>
      <c r="AE14" s="113">
        <v>0</v>
      </c>
      <c r="AF14" s="113">
        <v>0</v>
      </c>
      <c r="AG14" s="113">
        <v>0</v>
      </c>
      <c r="AH14" s="113">
        <v>0</v>
      </c>
      <c r="AI14" s="113">
        <v>0</v>
      </c>
      <c r="AJ14" s="113">
        <v>0</v>
      </c>
      <c r="AK14" s="113">
        <v>0</v>
      </c>
      <c r="AL14" s="113">
        <v>0</v>
      </c>
      <c r="AM14" s="113">
        <v>0</v>
      </c>
      <c r="AN14" s="113">
        <v>0</v>
      </c>
      <c r="AO14" s="113">
        <v>0</v>
      </c>
      <c r="AP14" s="113">
        <v>0</v>
      </c>
      <c r="AQ14" s="113">
        <v>0</v>
      </c>
      <c r="AR14" s="113">
        <v>0</v>
      </c>
      <c r="AS14" s="113">
        <v>0</v>
      </c>
      <c r="AT14" s="113">
        <v>0</v>
      </c>
      <c r="AU14" s="113">
        <v>0</v>
      </c>
      <c r="AV14" s="113">
        <v>0</v>
      </c>
      <c r="AW14" s="113">
        <v>0</v>
      </c>
      <c r="AX14" s="113">
        <v>0</v>
      </c>
      <c r="AY14" s="113">
        <v>0</v>
      </c>
      <c r="AZ14" s="113">
        <v>0</v>
      </c>
      <c r="BA14" s="113">
        <v>0</v>
      </c>
      <c r="BB14" s="113">
        <v>0</v>
      </c>
      <c r="BC14" s="113">
        <v>0</v>
      </c>
      <c r="BD14" s="113">
        <v>0</v>
      </c>
      <c r="BE14" s="113">
        <v>0</v>
      </c>
      <c r="BF14" s="113">
        <v>0</v>
      </c>
      <c r="BG14" s="113">
        <v>0</v>
      </c>
      <c r="BH14" s="113">
        <v>0</v>
      </c>
      <c r="BI14" s="113">
        <v>0</v>
      </c>
      <c r="BJ14" s="113">
        <v>0</v>
      </c>
      <c r="BK14" s="113">
        <v>0</v>
      </c>
      <c r="BL14" s="113">
        <v>0</v>
      </c>
      <c r="BM14" s="113">
        <v>0</v>
      </c>
      <c r="BN14" s="113">
        <v>0</v>
      </c>
      <c r="BO14" s="113">
        <v>0</v>
      </c>
      <c r="BP14" s="113">
        <v>0</v>
      </c>
      <c r="BQ14" s="113">
        <v>0</v>
      </c>
      <c r="BR14" s="113">
        <v>0</v>
      </c>
      <c r="BS14" s="113">
        <v>0</v>
      </c>
      <c r="BT14" s="113">
        <v>4.925464534833609E-5</v>
      </c>
      <c r="BU14" s="113">
        <v>0</v>
      </c>
      <c r="BV14" s="113">
        <v>0</v>
      </c>
      <c r="BW14" s="113">
        <v>0</v>
      </c>
      <c r="BX14" s="113">
        <v>0</v>
      </c>
      <c r="BY14" s="113">
        <v>0</v>
      </c>
      <c r="BZ14" s="113">
        <v>0</v>
      </c>
      <c r="CA14" s="113">
        <v>0</v>
      </c>
      <c r="CB14" s="113">
        <v>0</v>
      </c>
      <c r="CC14" s="113">
        <v>0</v>
      </c>
      <c r="CD14" s="113">
        <v>0</v>
      </c>
      <c r="CE14" s="113">
        <v>0</v>
      </c>
      <c r="CF14" s="113">
        <v>0</v>
      </c>
      <c r="CG14" s="113">
        <v>0</v>
      </c>
      <c r="CH14" s="113">
        <v>0</v>
      </c>
      <c r="CI14" s="113">
        <v>0</v>
      </c>
      <c r="CJ14" s="113">
        <v>0</v>
      </c>
      <c r="CK14" s="113">
        <v>0</v>
      </c>
      <c r="CL14" s="113">
        <v>0</v>
      </c>
      <c r="CM14" s="113">
        <v>1.9392752726385919E-4</v>
      </c>
      <c r="CN14" s="113">
        <v>3.1742391050182707E-3</v>
      </c>
      <c r="CO14" s="113">
        <v>7.5413725133047252E-6</v>
      </c>
      <c r="CP14" s="113">
        <v>4.0960382182248719E-5</v>
      </c>
      <c r="CQ14" s="113">
        <v>2.3782013347068602E-5</v>
      </c>
      <c r="CR14" s="113">
        <v>0</v>
      </c>
      <c r="CS14" s="113">
        <v>0</v>
      </c>
      <c r="CT14" s="113">
        <v>0</v>
      </c>
      <c r="CU14" s="113">
        <v>0</v>
      </c>
      <c r="CV14" s="113">
        <v>0</v>
      </c>
      <c r="CW14" s="113">
        <v>8.7146075137116722E-4</v>
      </c>
      <c r="CX14" s="113">
        <v>0</v>
      </c>
      <c r="CY14" s="113">
        <v>0</v>
      </c>
      <c r="CZ14" s="113">
        <v>0</v>
      </c>
      <c r="DA14" s="113">
        <v>0</v>
      </c>
      <c r="DB14" s="113">
        <v>0</v>
      </c>
      <c r="DC14" s="113">
        <v>0</v>
      </c>
      <c r="DD14" s="113">
        <v>7.4921716169519043E-5</v>
      </c>
      <c r="DF14" s="111" t="s">
        <v>124</v>
      </c>
      <c r="DG14" s="113">
        <f t="shared" si="0"/>
        <v>0</v>
      </c>
      <c r="DH14" s="113">
        <f t="shared" si="1"/>
        <v>0</v>
      </c>
      <c r="DI14" s="113">
        <f t="shared" si="2"/>
        <v>0</v>
      </c>
    </row>
    <row r="15" spans="1:113" ht="12.75" customHeight="1" x14ac:dyDescent="0.2">
      <c r="A15" s="111" t="s">
        <v>126</v>
      </c>
      <c r="B15" s="111" t="s">
        <v>1888</v>
      </c>
      <c r="C15" s="113">
        <v>0</v>
      </c>
      <c r="D15" s="113">
        <v>0</v>
      </c>
      <c r="E15" s="113">
        <v>0</v>
      </c>
      <c r="F15" s="113">
        <v>0</v>
      </c>
      <c r="G15" s="113">
        <v>0</v>
      </c>
      <c r="H15" s="113">
        <v>0</v>
      </c>
      <c r="I15" s="113">
        <v>0</v>
      </c>
      <c r="J15" s="113">
        <v>0</v>
      </c>
      <c r="K15" s="113">
        <v>0</v>
      </c>
      <c r="L15" s="113">
        <v>0</v>
      </c>
      <c r="M15" s="113">
        <v>0</v>
      </c>
      <c r="N15" s="113">
        <v>0</v>
      </c>
      <c r="O15" s="113">
        <v>0</v>
      </c>
      <c r="P15" s="113">
        <v>0</v>
      </c>
      <c r="Q15" s="113">
        <v>0</v>
      </c>
      <c r="R15" s="113">
        <v>0</v>
      </c>
      <c r="S15" s="113">
        <v>0</v>
      </c>
      <c r="T15" s="113">
        <v>0</v>
      </c>
      <c r="U15" s="113">
        <v>0</v>
      </c>
      <c r="V15" s="113">
        <v>0</v>
      </c>
      <c r="W15" s="113">
        <v>0</v>
      </c>
      <c r="X15" s="113">
        <v>0</v>
      </c>
      <c r="Y15" s="113">
        <v>0</v>
      </c>
      <c r="Z15" s="113">
        <v>0</v>
      </c>
      <c r="AA15" s="113">
        <v>0</v>
      </c>
      <c r="AB15" s="113">
        <v>0</v>
      </c>
      <c r="AC15" s="113">
        <v>0</v>
      </c>
      <c r="AD15" s="113">
        <v>0</v>
      </c>
      <c r="AE15" s="113">
        <v>0</v>
      </c>
      <c r="AF15" s="113">
        <v>0</v>
      </c>
      <c r="AG15" s="113">
        <v>0</v>
      </c>
      <c r="AH15" s="113">
        <v>0</v>
      </c>
      <c r="AI15" s="113">
        <v>0</v>
      </c>
      <c r="AJ15" s="113">
        <v>0</v>
      </c>
      <c r="AK15" s="113">
        <v>0</v>
      </c>
      <c r="AL15" s="113">
        <v>0</v>
      </c>
      <c r="AM15" s="113">
        <v>0</v>
      </c>
      <c r="AN15" s="113">
        <v>0</v>
      </c>
      <c r="AO15" s="113">
        <v>0</v>
      </c>
      <c r="AP15" s="113">
        <v>0</v>
      </c>
      <c r="AQ15" s="113">
        <v>0</v>
      </c>
      <c r="AR15" s="113">
        <v>0</v>
      </c>
      <c r="AS15" s="113">
        <v>0</v>
      </c>
      <c r="AT15" s="113">
        <v>0</v>
      </c>
      <c r="AU15" s="113">
        <v>0</v>
      </c>
      <c r="AV15" s="113">
        <v>0</v>
      </c>
      <c r="AW15" s="113">
        <v>0</v>
      </c>
      <c r="AX15" s="113">
        <v>0</v>
      </c>
      <c r="AY15" s="113">
        <v>0</v>
      </c>
      <c r="AZ15" s="113">
        <v>0</v>
      </c>
      <c r="BA15" s="113">
        <v>0</v>
      </c>
      <c r="BB15" s="113">
        <v>0</v>
      </c>
      <c r="BC15" s="113">
        <v>0</v>
      </c>
      <c r="BD15" s="113">
        <v>0</v>
      </c>
      <c r="BE15" s="113">
        <v>0</v>
      </c>
      <c r="BF15" s="113">
        <v>0</v>
      </c>
      <c r="BG15" s="113">
        <v>0</v>
      </c>
      <c r="BH15" s="113">
        <v>0</v>
      </c>
      <c r="BI15" s="113">
        <v>0</v>
      </c>
      <c r="BJ15" s="113">
        <v>0</v>
      </c>
      <c r="BK15" s="113">
        <v>0</v>
      </c>
      <c r="BL15" s="113">
        <v>0</v>
      </c>
      <c r="BM15" s="113">
        <v>0</v>
      </c>
      <c r="BN15" s="113">
        <v>0</v>
      </c>
      <c r="BO15" s="113">
        <v>0</v>
      </c>
      <c r="BP15" s="113">
        <v>0</v>
      </c>
      <c r="BQ15" s="113">
        <v>0</v>
      </c>
      <c r="BR15" s="113">
        <v>0</v>
      </c>
      <c r="BS15" s="113">
        <v>0</v>
      </c>
      <c r="BT15" s="113">
        <v>0</v>
      </c>
      <c r="BU15" s="113">
        <v>0</v>
      </c>
      <c r="BV15" s="113">
        <v>0</v>
      </c>
      <c r="BW15" s="113">
        <v>0</v>
      </c>
      <c r="BX15" s="113">
        <v>0</v>
      </c>
      <c r="BY15" s="113">
        <v>0</v>
      </c>
      <c r="BZ15" s="113">
        <v>0</v>
      </c>
      <c r="CA15" s="113">
        <v>0</v>
      </c>
      <c r="CB15" s="113">
        <v>0</v>
      </c>
      <c r="CC15" s="113">
        <v>0</v>
      </c>
      <c r="CD15" s="113">
        <v>0</v>
      </c>
      <c r="CE15" s="113">
        <v>0</v>
      </c>
      <c r="CF15" s="113">
        <v>0</v>
      </c>
      <c r="CG15" s="113">
        <v>0</v>
      </c>
      <c r="CH15" s="113">
        <v>0</v>
      </c>
      <c r="CI15" s="113">
        <v>0</v>
      </c>
      <c r="CJ15" s="113">
        <v>0</v>
      </c>
      <c r="CK15" s="113">
        <v>0</v>
      </c>
      <c r="CL15" s="113">
        <v>0</v>
      </c>
      <c r="CM15" s="113">
        <v>0</v>
      </c>
      <c r="CN15" s="113">
        <v>0</v>
      </c>
      <c r="CO15" s="113">
        <v>0</v>
      </c>
      <c r="CP15" s="113">
        <v>0</v>
      </c>
      <c r="CQ15" s="113">
        <v>0</v>
      </c>
      <c r="CR15" s="113">
        <v>0</v>
      </c>
      <c r="CS15" s="113">
        <v>0</v>
      </c>
      <c r="CT15" s="113">
        <v>0</v>
      </c>
      <c r="CU15" s="113">
        <v>0</v>
      </c>
      <c r="CV15" s="113">
        <v>0</v>
      </c>
      <c r="CW15" s="113">
        <v>0</v>
      </c>
      <c r="CX15" s="113">
        <v>0</v>
      </c>
      <c r="CY15" s="113">
        <v>0</v>
      </c>
      <c r="CZ15" s="113">
        <v>0</v>
      </c>
      <c r="DA15" s="113">
        <v>0</v>
      </c>
      <c r="DB15" s="113">
        <v>0</v>
      </c>
      <c r="DC15" s="113">
        <v>0</v>
      </c>
      <c r="DD15" s="113">
        <v>0</v>
      </c>
      <c r="DF15" s="111" t="s">
        <v>126</v>
      </c>
      <c r="DG15" s="113">
        <f t="shared" si="0"/>
        <v>0</v>
      </c>
      <c r="DH15" s="113">
        <f t="shared" si="1"/>
        <v>0</v>
      </c>
      <c r="DI15" s="113">
        <f t="shared" si="2"/>
        <v>0</v>
      </c>
    </row>
    <row r="16" spans="1:113" ht="12.75" customHeight="1" x14ac:dyDescent="0.2">
      <c r="A16" s="111" t="s">
        <v>326</v>
      </c>
      <c r="B16" s="111" t="s">
        <v>1889</v>
      </c>
      <c r="C16" s="113">
        <v>1.454002352649355E-4</v>
      </c>
      <c r="D16" s="113">
        <v>0</v>
      </c>
      <c r="E16" s="113">
        <v>8.3812924141093311E-5</v>
      </c>
      <c r="F16" s="113">
        <v>5.7598354996567333E-4</v>
      </c>
      <c r="G16" s="113">
        <v>6.0113904909656415E-3</v>
      </c>
      <c r="H16" s="113">
        <v>0</v>
      </c>
      <c r="I16" s="113">
        <v>0</v>
      </c>
      <c r="J16" s="113">
        <v>0</v>
      </c>
      <c r="K16" s="113">
        <v>0</v>
      </c>
      <c r="L16" s="113">
        <v>4.3966464126031884E-5</v>
      </c>
      <c r="M16" s="113">
        <v>0</v>
      </c>
      <c r="N16" s="113">
        <v>0</v>
      </c>
      <c r="O16" s="113">
        <v>4.5961768212241641E-2</v>
      </c>
      <c r="P16" s="113">
        <v>0.1512192751149245</v>
      </c>
      <c r="Q16" s="113">
        <v>2.1748722832124555E-4</v>
      </c>
      <c r="R16" s="113">
        <v>1.3594343155371561E-4</v>
      </c>
      <c r="S16" s="113">
        <v>6.018932212378432E-3</v>
      </c>
      <c r="T16" s="113">
        <v>2.43903470853767E-3</v>
      </c>
      <c r="U16" s="113">
        <v>2.5278854146134288E-4</v>
      </c>
      <c r="V16" s="113">
        <v>0</v>
      </c>
      <c r="W16" s="113">
        <v>0</v>
      </c>
      <c r="X16" s="113">
        <v>0</v>
      </c>
      <c r="Y16" s="113">
        <v>0</v>
      </c>
      <c r="Z16" s="113">
        <v>0</v>
      </c>
      <c r="AA16" s="113">
        <v>0</v>
      </c>
      <c r="AB16" s="113">
        <v>5.911755709637446E-5</v>
      </c>
      <c r="AC16" s="113">
        <v>0</v>
      </c>
      <c r="AD16" s="113">
        <v>8.8876096640860727E-4</v>
      </c>
      <c r="AE16" s="113">
        <v>5.5434240956462753E-4</v>
      </c>
      <c r="AF16" s="113">
        <v>1.3175767786124382E-2</v>
      </c>
      <c r="AG16" s="113">
        <v>0</v>
      </c>
      <c r="AH16" s="113">
        <v>1.2680179017995254E-3</v>
      </c>
      <c r="AI16" s="113">
        <v>5.4594140473160911E-6</v>
      </c>
      <c r="AJ16" s="113">
        <v>0</v>
      </c>
      <c r="AK16" s="113">
        <v>7.6928862854652932E-3</v>
      </c>
      <c r="AL16" s="113">
        <v>0</v>
      </c>
      <c r="AM16" s="113">
        <v>0</v>
      </c>
      <c r="AN16" s="113">
        <v>0</v>
      </c>
      <c r="AO16" s="113">
        <v>0</v>
      </c>
      <c r="AP16" s="113">
        <v>0</v>
      </c>
      <c r="AQ16" s="113">
        <v>0</v>
      </c>
      <c r="AR16" s="113">
        <v>9.1423989012294027E-5</v>
      </c>
      <c r="AS16" s="113">
        <v>2.0741043523270542E-4</v>
      </c>
      <c r="AT16" s="113">
        <v>5.2495359936791466E-4</v>
      </c>
      <c r="AU16" s="113">
        <v>0</v>
      </c>
      <c r="AV16" s="113">
        <v>0</v>
      </c>
      <c r="AW16" s="113">
        <v>0</v>
      </c>
      <c r="AX16" s="113">
        <v>0</v>
      </c>
      <c r="AY16" s="113">
        <v>0</v>
      </c>
      <c r="AZ16" s="113">
        <v>0</v>
      </c>
      <c r="BA16" s="113">
        <v>0</v>
      </c>
      <c r="BB16" s="113">
        <v>4.4218052884400198E-4</v>
      </c>
      <c r="BC16" s="113">
        <v>0</v>
      </c>
      <c r="BD16" s="113">
        <v>0</v>
      </c>
      <c r="BE16" s="113">
        <v>0</v>
      </c>
      <c r="BF16" s="113">
        <v>1.5529104539070691E-3</v>
      </c>
      <c r="BG16" s="113">
        <v>7.5377322589578841E-4</v>
      </c>
      <c r="BH16" s="113">
        <v>2.556524678553657E-3</v>
      </c>
      <c r="BI16" s="113">
        <v>2.4631571986004287E-3</v>
      </c>
      <c r="BJ16" s="113">
        <v>0</v>
      </c>
      <c r="BK16" s="113">
        <v>2.9170005982122685E-4</v>
      </c>
      <c r="BL16" s="113">
        <v>1.7805519892348123E-3</v>
      </c>
      <c r="BM16" s="113">
        <v>1.0281828441176366E-4</v>
      </c>
      <c r="BN16" s="113">
        <v>3.4953791531025127E-5</v>
      </c>
      <c r="BO16" s="113">
        <v>0</v>
      </c>
      <c r="BP16" s="113">
        <v>0</v>
      </c>
      <c r="BQ16" s="113">
        <v>7.4944087330544197E-5</v>
      </c>
      <c r="BR16" s="113">
        <v>1.7962306999668253E-5</v>
      </c>
      <c r="BS16" s="113">
        <v>1.9111730714294314E-4</v>
      </c>
      <c r="BT16" s="113">
        <v>2.4533293838525656E-4</v>
      </c>
      <c r="BU16" s="113">
        <v>9.3129236505959235E-6</v>
      </c>
      <c r="BV16" s="113">
        <v>0</v>
      </c>
      <c r="BW16" s="113">
        <v>0</v>
      </c>
      <c r="BX16" s="113">
        <v>0</v>
      </c>
      <c r="BY16" s="113">
        <v>2.0296749492812569E-4</v>
      </c>
      <c r="BZ16" s="113">
        <v>2.0249585117259371E-5</v>
      </c>
      <c r="CA16" s="113">
        <v>6.0385862223408622E-3</v>
      </c>
      <c r="CB16" s="113">
        <v>1.676557946854743E-3</v>
      </c>
      <c r="CC16" s="113">
        <v>0</v>
      </c>
      <c r="CD16" s="113">
        <v>7.3088318274886648E-4</v>
      </c>
      <c r="CE16" s="113">
        <v>2.6801984335271474E-4</v>
      </c>
      <c r="CF16" s="113">
        <v>6.0672824415751389E-5</v>
      </c>
      <c r="CG16" s="113">
        <v>0</v>
      </c>
      <c r="CH16" s="113">
        <v>0</v>
      </c>
      <c r="CI16" s="113">
        <v>3.1955079303489859E-4</v>
      </c>
      <c r="CJ16" s="113">
        <v>0</v>
      </c>
      <c r="CK16" s="113">
        <v>6.8520606921400155E-5</v>
      </c>
      <c r="CL16" s="113">
        <v>4.1774317589699795E-5</v>
      </c>
      <c r="CM16" s="113">
        <v>4.3427397585555075E-6</v>
      </c>
      <c r="CN16" s="113">
        <v>0</v>
      </c>
      <c r="CO16" s="113">
        <v>6.8685589179052022E-4</v>
      </c>
      <c r="CP16" s="113">
        <v>5.5404241712584091E-5</v>
      </c>
      <c r="CQ16" s="113">
        <v>7.0714603684584026E-5</v>
      </c>
      <c r="CR16" s="113">
        <v>8.1243966448844301E-5</v>
      </c>
      <c r="CS16" s="113">
        <v>0</v>
      </c>
      <c r="CT16" s="113">
        <v>1.2549428423888078E-4</v>
      </c>
      <c r="CU16" s="113">
        <v>1.1320257106354141E-5</v>
      </c>
      <c r="CV16" s="113">
        <v>3.8122939305162572E-4</v>
      </c>
      <c r="CW16" s="113">
        <v>1.7799595099527224E-3</v>
      </c>
      <c r="CX16" s="113">
        <v>0</v>
      </c>
      <c r="CY16" s="113">
        <v>4.9997998501346587E-4</v>
      </c>
      <c r="CZ16" s="113">
        <v>5.6488306317417786E-5</v>
      </c>
      <c r="DA16" s="113">
        <v>3.6135494757910251E-4</v>
      </c>
      <c r="DB16" s="113">
        <v>1.295274000387482E-2</v>
      </c>
      <c r="DC16" s="113">
        <v>2.3024270695874258E-3</v>
      </c>
      <c r="DD16" s="113">
        <v>4.7540031078233033E-4</v>
      </c>
      <c r="DF16" s="111" t="s">
        <v>360</v>
      </c>
      <c r="DG16" s="113">
        <f t="shared" si="0"/>
        <v>0.51885474000293197</v>
      </c>
      <c r="DH16" s="113">
        <f t="shared" si="1"/>
        <v>0.48114525943122488</v>
      </c>
      <c r="DI16" s="113">
        <f t="shared" si="2"/>
        <v>9.0767983344528444E-2</v>
      </c>
    </row>
    <row r="17" spans="1:113" ht="12.75" customHeight="1" x14ac:dyDescent="0.2">
      <c r="A17" s="111" t="s">
        <v>130</v>
      </c>
      <c r="B17" s="111" t="s">
        <v>1890</v>
      </c>
      <c r="C17" s="113">
        <v>2.367516788955784E-3</v>
      </c>
      <c r="D17" s="113">
        <v>6.2172068394345577E-4</v>
      </c>
      <c r="E17" s="113">
        <v>1.5425795695147319E-3</v>
      </c>
      <c r="F17" s="113">
        <v>1.0549278895005707E-4</v>
      </c>
      <c r="G17" s="113">
        <v>2.8215089457405865E-3</v>
      </c>
      <c r="H17" s="113">
        <v>0</v>
      </c>
      <c r="I17" s="113">
        <v>1.927582132689312E-3</v>
      </c>
      <c r="J17" s="113">
        <v>0</v>
      </c>
      <c r="K17" s="113">
        <v>5.8939024069997912E-4</v>
      </c>
      <c r="L17" s="113">
        <v>3.5125180752347963E-4</v>
      </c>
      <c r="M17" s="113">
        <v>0</v>
      </c>
      <c r="N17" s="113">
        <v>0</v>
      </c>
      <c r="O17" s="113">
        <v>3.2946117455313374E-4</v>
      </c>
      <c r="P17" s="113">
        <v>5.9010438001535067E-3</v>
      </c>
      <c r="Q17" s="113">
        <v>6.7112711583883395E-4</v>
      </c>
      <c r="R17" s="113">
        <v>5.6828920898789929E-4</v>
      </c>
      <c r="S17" s="113">
        <v>1.67128731941283E-3</v>
      </c>
      <c r="T17" s="113">
        <v>4.6457839387031602E-4</v>
      </c>
      <c r="U17" s="113">
        <v>1.5867675679517648E-4</v>
      </c>
      <c r="V17" s="113">
        <v>0</v>
      </c>
      <c r="W17" s="113">
        <v>5.4787259368463067E-4</v>
      </c>
      <c r="X17" s="113">
        <v>5.3687043822830208E-5</v>
      </c>
      <c r="Y17" s="113">
        <v>1.7459975506743663E-4</v>
      </c>
      <c r="Z17" s="113">
        <v>1.1382369617035555E-4</v>
      </c>
      <c r="AA17" s="113">
        <v>0</v>
      </c>
      <c r="AB17" s="113">
        <v>5.1837008635343621E-4</v>
      </c>
      <c r="AC17" s="113">
        <v>7.8248832656519663E-7</v>
      </c>
      <c r="AD17" s="113">
        <v>5.8371114386615412E-4</v>
      </c>
      <c r="AE17" s="113">
        <v>1.2540069231449782E-4</v>
      </c>
      <c r="AF17" s="113">
        <v>1.2754403159531413E-3</v>
      </c>
      <c r="AG17" s="113">
        <v>0</v>
      </c>
      <c r="AH17" s="113">
        <v>2.2177585332358199E-3</v>
      </c>
      <c r="AI17" s="113">
        <v>5.7265604475660993E-4</v>
      </c>
      <c r="AJ17" s="113">
        <v>0</v>
      </c>
      <c r="AK17" s="113">
        <v>2.4853160260244352E-3</v>
      </c>
      <c r="AL17" s="113">
        <v>2.2561910335474635E-5</v>
      </c>
      <c r="AM17" s="113">
        <v>0</v>
      </c>
      <c r="AN17" s="113">
        <v>0</v>
      </c>
      <c r="AO17" s="113">
        <v>3.8743070210854266E-4</v>
      </c>
      <c r="AP17" s="113">
        <v>0</v>
      </c>
      <c r="AQ17" s="113">
        <v>0</v>
      </c>
      <c r="AR17" s="113">
        <v>4.4550538886463728E-4</v>
      </c>
      <c r="AS17" s="113">
        <v>4.3952509447799283E-4</v>
      </c>
      <c r="AT17" s="113">
        <v>4.4352699045429076E-4</v>
      </c>
      <c r="AU17" s="113">
        <v>0</v>
      </c>
      <c r="AV17" s="113">
        <v>3.017574131483815E-3</v>
      </c>
      <c r="AW17" s="113">
        <v>2.3145314120180962E-3</v>
      </c>
      <c r="AX17" s="113">
        <v>0</v>
      </c>
      <c r="AY17" s="113">
        <v>0</v>
      </c>
      <c r="AZ17" s="113">
        <v>0</v>
      </c>
      <c r="BA17" s="113">
        <v>0</v>
      </c>
      <c r="BB17" s="113">
        <v>1.1141355140294633E-3</v>
      </c>
      <c r="BC17" s="113">
        <v>0</v>
      </c>
      <c r="BD17" s="113">
        <v>0</v>
      </c>
      <c r="BE17" s="113">
        <v>0</v>
      </c>
      <c r="BF17" s="113">
        <v>3.8747004050082427E-4</v>
      </c>
      <c r="BG17" s="113">
        <v>2.8988590023798131E-4</v>
      </c>
      <c r="BH17" s="113">
        <v>2.4750541973767211E-4</v>
      </c>
      <c r="BI17" s="113">
        <v>1.2086285838388635E-3</v>
      </c>
      <c r="BJ17" s="113">
        <v>1.3061782222843444E-6</v>
      </c>
      <c r="BK17" s="113">
        <v>2.1239319916383152E-3</v>
      </c>
      <c r="BL17" s="113">
        <v>1.1375318552399292E-3</v>
      </c>
      <c r="BM17" s="113">
        <v>7.4700784080632913E-4</v>
      </c>
      <c r="BN17" s="113">
        <v>8.6769255108517325E-4</v>
      </c>
      <c r="BO17" s="113">
        <v>1.7548529009545027E-5</v>
      </c>
      <c r="BP17" s="113">
        <v>0</v>
      </c>
      <c r="BQ17" s="113">
        <v>3.7571609999106041E-4</v>
      </c>
      <c r="BR17" s="113">
        <v>9.836953260115161E-4</v>
      </c>
      <c r="BS17" s="113">
        <v>2.3356788144779286E-3</v>
      </c>
      <c r="BT17" s="113">
        <v>2.780753267625198E-3</v>
      </c>
      <c r="BU17" s="113">
        <v>1.4488679642345515E-3</v>
      </c>
      <c r="BV17" s="113">
        <v>4.0404423065341482E-5</v>
      </c>
      <c r="BW17" s="113">
        <v>9.5114150289006484E-6</v>
      </c>
      <c r="BX17" s="113">
        <v>0</v>
      </c>
      <c r="BY17" s="113">
        <v>1.2727323955743016E-3</v>
      </c>
      <c r="BZ17" s="113">
        <v>3.4540002042727808E-4</v>
      </c>
      <c r="CA17" s="113">
        <v>8.9587736561731451E-3</v>
      </c>
      <c r="CB17" s="113">
        <v>1.6505822104165154E-3</v>
      </c>
      <c r="CC17" s="113">
        <v>0</v>
      </c>
      <c r="CD17" s="113">
        <v>2.7505593130909859E-4</v>
      </c>
      <c r="CE17" s="113">
        <v>6.6222615668396932E-4</v>
      </c>
      <c r="CF17" s="113">
        <v>1.2708787833048981E-4</v>
      </c>
      <c r="CG17" s="113">
        <v>3.5360777354737002E-4</v>
      </c>
      <c r="CH17" s="113">
        <v>4.8125943733493004E-4</v>
      </c>
      <c r="CI17" s="113">
        <v>8.1508848780782977E-4</v>
      </c>
      <c r="CJ17" s="113">
        <v>5.8225466766215802E-4</v>
      </c>
      <c r="CK17" s="113">
        <v>1.1947130820022342E-3</v>
      </c>
      <c r="CL17" s="113">
        <v>2.4807596589243664E-3</v>
      </c>
      <c r="CM17" s="113">
        <v>8.3227574601134571E-5</v>
      </c>
      <c r="CN17" s="113">
        <v>7.1912555442725566E-4</v>
      </c>
      <c r="CO17" s="113">
        <v>1.8258689635860833E-3</v>
      </c>
      <c r="CP17" s="113">
        <v>4.4456398095586184E-3</v>
      </c>
      <c r="CQ17" s="113">
        <v>3.1137587764886198E-3</v>
      </c>
      <c r="CR17" s="113">
        <v>1.4518926119010128E-2</v>
      </c>
      <c r="CS17" s="113">
        <v>2.1628292313841232E-4</v>
      </c>
      <c r="CT17" s="113">
        <v>1.9382087206449201E-3</v>
      </c>
      <c r="CU17" s="113">
        <v>9.5557502295319507E-4</v>
      </c>
      <c r="CV17" s="113">
        <v>2.2636939525740901E-3</v>
      </c>
      <c r="CW17" s="113">
        <v>2.8489467722585212E-3</v>
      </c>
      <c r="CX17" s="113">
        <v>4.1110761832396968E-4</v>
      </c>
      <c r="CY17" s="113">
        <v>5.9455831827536724E-3</v>
      </c>
      <c r="CZ17" s="113">
        <v>1.8916730186291095E-3</v>
      </c>
      <c r="DA17" s="113">
        <v>3.4235419298645365E-3</v>
      </c>
      <c r="DB17" s="113">
        <v>1.715296086943686E-3</v>
      </c>
      <c r="DC17" s="113">
        <v>6.1531901242272108E-4</v>
      </c>
      <c r="DD17" s="113">
        <v>7.5147020852010088E-4</v>
      </c>
      <c r="DF17" s="111" t="s">
        <v>130</v>
      </c>
      <c r="DG17" s="113">
        <f t="shared" si="0"/>
        <v>0.32516720437775309</v>
      </c>
      <c r="DH17" s="113">
        <f t="shared" si="1"/>
        <v>0.67483279520457717</v>
      </c>
      <c r="DI17" s="113">
        <f t="shared" si="2"/>
        <v>1.6618349482679471</v>
      </c>
    </row>
    <row r="18" spans="1:113" ht="12.75" customHeight="1" x14ac:dyDescent="0.2">
      <c r="A18" s="111" t="s">
        <v>132</v>
      </c>
      <c r="B18" s="111" t="s">
        <v>1891</v>
      </c>
      <c r="C18" s="113">
        <v>2.5511519688639182E-5</v>
      </c>
      <c r="D18" s="113">
        <v>1.0467696339006001E-3</v>
      </c>
      <c r="E18" s="113">
        <v>4.7042914569011982E-5</v>
      </c>
      <c r="F18" s="113">
        <v>7.1604278641342945E-4</v>
      </c>
      <c r="G18" s="113">
        <v>8.7669027581435948E-4</v>
      </c>
      <c r="H18" s="113">
        <v>0</v>
      </c>
      <c r="I18" s="113">
        <v>2.5808376323203225E-4</v>
      </c>
      <c r="J18" s="113">
        <v>0</v>
      </c>
      <c r="K18" s="113">
        <v>6.4775315600837423E-4</v>
      </c>
      <c r="L18" s="113">
        <v>1.0982589676942409E-4</v>
      </c>
      <c r="M18" s="113">
        <v>0</v>
      </c>
      <c r="N18" s="113">
        <v>0</v>
      </c>
      <c r="O18" s="113">
        <v>0</v>
      </c>
      <c r="P18" s="113">
        <v>9.0616777860423413E-5</v>
      </c>
      <c r="Q18" s="113">
        <v>0.25261188861413486</v>
      </c>
      <c r="R18" s="113">
        <v>0.32622857392619825</v>
      </c>
      <c r="S18" s="113">
        <v>6.2465104848855618E-2</v>
      </c>
      <c r="T18" s="113">
        <v>7.9116140691109295E-5</v>
      </c>
      <c r="U18" s="113">
        <v>4.2789232754701065E-5</v>
      </c>
      <c r="V18" s="113">
        <v>0</v>
      </c>
      <c r="W18" s="113">
        <v>0</v>
      </c>
      <c r="X18" s="113">
        <v>0</v>
      </c>
      <c r="Y18" s="113">
        <v>1.5656349680365363E-4</v>
      </c>
      <c r="Z18" s="113">
        <v>0</v>
      </c>
      <c r="AA18" s="113">
        <v>0</v>
      </c>
      <c r="AB18" s="113">
        <v>3.0429085924562959E-4</v>
      </c>
      <c r="AC18" s="113">
        <v>0</v>
      </c>
      <c r="AD18" s="113">
        <v>0</v>
      </c>
      <c r="AE18" s="113">
        <v>6.4849738067659753E-5</v>
      </c>
      <c r="AF18" s="113">
        <v>8.5922073515319475E-6</v>
      </c>
      <c r="AG18" s="113">
        <v>0</v>
      </c>
      <c r="AH18" s="113">
        <v>5.7777695287949205E-3</v>
      </c>
      <c r="AI18" s="113">
        <v>1.1632707051383911E-4</v>
      </c>
      <c r="AJ18" s="113">
        <v>0</v>
      </c>
      <c r="AK18" s="113">
        <v>2.5919485439936619E-3</v>
      </c>
      <c r="AL18" s="113">
        <v>0</v>
      </c>
      <c r="AM18" s="113">
        <v>0</v>
      </c>
      <c r="AN18" s="113">
        <v>0</v>
      </c>
      <c r="AO18" s="113">
        <v>0</v>
      </c>
      <c r="AP18" s="113">
        <v>0</v>
      </c>
      <c r="AQ18" s="113">
        <v>0</v>
      </c>
      <c r="AR18" s="113">
        <v>1.0002534335423344E-3</v>
      </c>
      <c r="AS18" s="113">
        <v>2.7192792241894579E-4</v>
      </c>
      <c r="AT18" s="113">
        <v>5.7643371833406679E-5</v>
      </c>
      <c r="AU18" s="113">
        <v>0</v>
      </c>
      <c r="AV18" s="113">
        <v>1.6030201062461913E-4</v>
      </c>
      <c r="AW18" s="113">
        <v>0</v>
      </c>
      <c r="AX18" s="113">
        <v>0</v>
      </c>
      <c r="AY18" s="113">
        <v>0</v>
      </c>
      <c r="AZ18" s="113">
        <v>0</v>
      </c>
      <c r="BA18" s="113">
        <v>0</v>
      </c>
      <c r="BB18" s="113">
        <v>2.5427084492503427E-5</v>
      </c>
      <c r="BC18" s="113">
        <v>0</v>
      </c>
      <c r="BD18" s="113">
        <v>0</v>
      </c>
      <c r="BE18" s="113">
        <v>0</v>
      </c>
      <c r="BF18" s="113">
        <v>1.33961304145352E-3</v>
      </c>
      <c r="BG18" s="113">
        <v>1.9074786035562813E-3</v>
      </c>
      <c r="BH18" s="113">
        <v>4.5824110619440648E-4</v>
      </c>
      <c r="BI18" s="113">
        <v>8.8177548428465171E-3</v>
      </c>
      <c r="BJ18" s="113">
        <v>0</v>
      </c>
      <c r="BK18" s="113">
        <v>4.8835522331544139E-2</v>
      </c>
      <c r="BL18" s="113">
        <v>9.8153586159582563E-3</v>
      </c>
      <c r="BM18" s="113">
        <v>1.1450387482991628E-3</v>
      </c>
      <c r="BN18" s="113">
        <v>3.1009233342310797E-3</v>
      </c>
      <c r="BO18" s="113">
        <v>2.4740025231782386E-4</v>
      </c>
      <c r="BP18" s="113">
        <v>0</v>
      </c>
      <c r="BQ18" s="113">
        <v>0</v>
      </c>
      <c r="BR18" s="113">
        <v>0</v>
      </c>
      <c r="BS18" s="113">
        <v>6.7392537418585453E-4</v>
      </c>
      <c r="BT18" s="113">
        <v>2.3854421305642481E-4</v>
      </c>
      <c r="BU18" s="113">
        <v>8.883288763188716E-5</v>
      </c>
      <c r="BV18" s="113">
        <v>0</v>
      </c>
      <c r="BW18" s="113">
        <v>0</v>
      </c>
      <c r="BX18" s="113">
        <v>1.3847733578766631E-6</v>
      </c>
      <c r="BY18" s="113">
        <v>0</v>
      </c>
      <c r="BZ18" s="113">
        <v>0</v>
      </c>
      <c r="CA18" s="113">
        <v>0</v>
      </c>
      <c r="CB18" s="113">
        <v>9.7009439682396481E-5</v>
      </c>
      <c r="CC18" s="113">
        <v>0</v>
      </c>
      <c r="CD18" s="113">
        <v>0</v>
      </c>
      <c r="CE18" s="113">
        <v>3.9525889369718803E-4</v>
      </c>
      <c r="CF18" s="113">
        <v>8.6324562555696257E-4</v>
      </c>
      <c r="CG18" s="113">
        <v>1.7921182698642178E-5</v>
      </c>
      <c r="CH18" s="113">
        <v>1.0012625624837355E-4</v>
      </c>
      <c r="CI18" s="113">
        <v>0</v>
      </c>
      <c r="CJ18" s="113">
        <v>0</v>
      </c>
      <c r="CK18" s="113">
        <v>8.3206138282955496E-5</v>
      </c>
      <c r="CL18" s="113">
        <v>1.3501795849502394E-5</v>
      </c>
      <c r="CM18" s="113">
        <v>0</v>
      </c>
      <c r="CN18" s="113">
        <v>1.1340670209063078E-4</v>
      </c>
      <c r="CO18" s="113">
        <v>9.6575736150220561E-6</v>
      </c>
      <c r="CP18" s="113">
        <v>3.4333725538983308E-5</v>
      </c>
      <c r="CQ18" s="113">
        <v>3.0658660547107534E-5</v>
      </c>
      <c r="CR18" s="113">
        <v>7.3874054264625648E-5</v>
      </c>
      <c r="CS18" s="113">
        <v>1.8250126593926463E-7</v>
      </c>
      <c r="CT18" s="113">
        <v>2.5875149603609667E-5</v>
      </c>
      <c r="CU18" s="113">
        <v>6.832618325761657E-5</v>
      </c>
      <c r="CV18" s="113">
        <v>2.05954227322063E-4</v>
      </c>
      <c r="CW18" s="113">
        <v>4.7791790589219796E-4</v>
      </c>
      <c r="CX18" s="113">
        <v>5.0669155182606713E-4</v>
      </c>
      <c r="CY18" s="113">
        <v>1.8247718306284267E-4</v>
      </c>
      <c r="CZ18" s="113">
        <v>1.0034476253094827E-4</v>
      </c>
      <c r="DA18" s="113">
        <v>5.0658554501519816E-4</v>
      </c>
      <c r="DB18" s="113">
        <v>0</v>
      </c>
      <c r="DC18" s="113">
        <v>2.4866301460127561E-5</v>
      </c>
      <c r="DD18" s="113">
        <v>1.242265268221795E-3</v>
      </c>
      <c r="DF18" s="111" t="s">
        <v>132</v>
      </c>
      <c r="DG18" s="113">
        <f t="shared" si="0"/>
        <v>0.60666943226155379</v>
      </c>
      <c r="DH18" s="113">
        <f t="shared" si="1"/>
        <v>0.39333056690339158</v>
      </c>
      <c r="DI18" s="113">
        <f t="shared" si="2"/>
        <v>9.2164868559718491E-2</v>
      </c>
    </row>
    <row r="19" spans="1:113" ht="12.75" customHeight="1" x14ac:dyDescent="0.2">
      <c r="A19" s="111" t="s">
        <v>133</v>
      </c>
      <c r="B19" s="111" t="s">
        <v>1892</v>
      </c>
      <c r="C19" s="113">
        <v>0</v>
      </c>
      <c r="D19" s="113">
        <v>0</v>
      </c>
      <c r="E19" s="113">
        <v>2.8324535306800502E-5</v>
      </c>
      <c r="F19" s="113">
        <v>3.7450699679713868E-5</v>
      </c>
      <c r="G19" s="113">
        <v>1.4248033180224682E-4</v>
      </c>
      <c r="H19" s="113">
        <v>0</v>
      </c>
      <c r="I19" s="113">
        <v>4.6077309897791396E-4</v>
      </c>
      <c r="J19" s="113">
        <v>0</v>
      </c>
      <c r="K19" s="113">
        <v>1.3492374319593045E-4</v>
      </c>
      <c r="L19" s="113">
        <v>2.6778353986771076E-4</v>
      </c>
      <c r="M19" s="113">
        <v>0</v>
      </c>
      <c r="N19" s="113">
        <v>0</v>
      </c>
      <c r="O19" s="113">
        <v>1.8184770877060325E-4</v>
      </c>
      <c r="P19" s="113">
        <v>3.1703143885635074E-4</v>
      </c>
      <c r="Q19" s="113">
        <v>2.2607324710893155E-2</v>
      </c>
      <c r="R19" s="113">
        <v>3.7287761876426601E-2</v>
      </c>
      <c r="S19" s="113">
        <v>1.7090526861087682E-2</v>
      </c>
      <c r="T19" s="113">
        <v>2.0324742637665229E-4</v>
      </c>
      <c r="U19" s="113">
        <v>1.4357242886202493E-4</v>
      </c>
      <c r="V19" s="113">
        <v>0</v>
      </c>
      <c r="W19" s="113">
        <v>8.1324862231595878E-4</v>
      </c>
      <c r="X19" s="113">
        <v>9.9276225570559562E-5</v>
      </c>
      <c r="Y19" s="113">
        <v>3.2616982965857336E-4</v>
      </c>
      <c r="Z19" s="113">
        <v>2.0324906498256926E-4</v>
      </c>
      <c r="AA19" s="113">
        <v>0</v>
      </c>
      <c r="AB19" s="113">
        <v>3.346143512233275E-4</v>
      </c>
      <c r="AC19" s="113">
        <v>1.1597107905062669E-7</v>
      </c>
      <c r="AD19" s="113">
        <v>1.9196054301818009E-4</v>
      </c>
      <c r="AE19" s="113">
        <v>3.7338991824192527E-4</v>
      </c>
      <c r="AF19" s="113">
        <v>5.4021277719459848E-4</v>
      </c>
      <c r="AG19" s="113">
        <v>0</v>
      </c>
      <c r="AH19" s="113">
        <v>3.7376945303981143E-4</v>
      </c>
      <c r="AI19" s="113">
        <v>2.4969729786492273E-4</v>
      </c>
      <c r="AJ19" s="113">
        <v>0</v>
      </c>
      <c r="AK19" s="113">
        <v>9.2211782599615274E-4</v>
      </c>
      <c r="AL19" s="113">
        <v>3.2688019683362358E-5</v>
      </c>
      <c r="AM19" s="113">
        <v>0</v>
      </c>
      <c r="AN19" s="113">
        <v>0</v>
      </c>
      <c r="AO19" s="113">
        <v>0</v>
      </c>
      <c r="AP19" s="113">
        <v>0</v>
      </c>
      <c r="AQ19" s="113">
        <v>0</v>
      </c>
      <c r="AR19" s="113">
        <v>1.3648366040305216E-4</v>
      </c>
      <c r="AS19" s="113">
        <v>1.112190851583011E-4</v>
      </c>
      <c r="AT19" s="113">
        <v>2.6239946404895662E-4</v>
      </c>
      <c r="AU19" s="113">
        <v>0</v>
      </c>
      <c r="AV19" s="113">
        <v>8.8324368110678135E-4</v>
      </c>
      <c r="AW19" s="113">
        <v>1.7743478625117015E-3</v>
      </c>
      <c r="AX19" s="113">
        <v>0</v>
      </c>
      <c r="AY19" s="113">
        <v>0</v>
      </c>
      <c r="AZ19" s="113">
        <v>0</v>
      </c>
      <c r="BA19" s="113">
        <v>0</v>
      </c>
      <c r="BB19" s="113">
        <v>4.4649601166919052E-4</v>
      </c>
      <c r="BC19" s="113">
        <v>0</v>
      </c>
      <c r="BD19" s="113">
        <v>0</v>
      </c>
      <c r="BE19" s="113">
        <v>0</v>
      </c>
      <c r="BF19" s="113">
        <v>1.3147753986270116E-3</v>
      </c>
      <c r="BG19" s="113">
        <v>9.9999819029324036E-4</v>
      </c>
      <c r="BH19" s="113">
        <v>4.3429334028331621E-4</v>
      </c>
      <c r="BI19" s="113">
        <v>1.684179496614358E-3</v>
      </c>
      <c r="BJ19" s="113">
        <v>2.6573462953710205E-7</v>
      </c>
      <c r="BK19" s="113">
        <v>9.8365121193182865E-3</v>
      </c>
      <c r="BL19" s="113">
        <v>1.3897023242250188E-2</v>
      </c>
      <c r="BM19" s="113">
        <v>3.5396221505261214E-5</v>
      </c>
      <c r="BN19" s="113">
        <v>7.7439957994536918E-5</v>
      </c>
      <c r="BO19" s="113">
        <v>1.0285744384932215E-4</v>
      </c>
      <c r="BP19" s="113">
        <v>0</v>
      </c>
      <c r="BQ19" s="113">
        <v>8.9171717751453312E-4</v>
      </c>
      <c r="BR19" s="113">
        <v>1.4700451988478992E-3</v>
      </c>
      <c r="BS19" s="113">
        <v>9.1123586516618114E-4</v>
      </c>
      <c r="BT19" s="113">
        <v>7.013560533227814E-4</v>
      </c>
      <c r="BU19" s="113">
        <v>1.9546204823280614E-3</v>
      </c>
      <c r="BV19" s="113">
        <v>6.147726515185095E-5</v>
      </c>
      <c r="BW19" s="113">
        <v>5.5751499321556161E-4</v>
      </c>
      <c r="BX19" s="113">
        <v>9.8235598076977534E-5</v>
      </c>
      <c r="BY19" s="113">
        <v>2.9265140609902789E-4</v>
      </c>
      <c r="BZ19" s="113">
        <v>1.3688382824015961E-4</v>
      </c>
      <c r="CA19" s="113">
        <v>0</v>
      </c>
      <c r="CB19" s="113">
        <v>6.7554086075661038E-4</v>
      </c>
      <c r="CC19" s="113">
        <v>0</v>
      </c>
      <c r="CD19" s="113">
        <v>2.9630921496078216E-4</v>
      </c>
      <c r="CE19" s="113">
        <v>1.8891189817376508E-3</v>
      </c>
      <c r="CF19" s="113">
        <v>1.2487912444407719E-4</v>
      </c>
      <c r="CG19" s="113">
        <v>1.3426279607274773E-3</v>
      </c>
      <c r="CH19" s="113">
        <v>4.6748962202988113E-4</v>
      </c>
      <c r="CI19" s="113">
        <v>2.6788156466034398E-3</v>
      </c>
      <c r="CJ19" s="113">
        <v>2.0527182626954099E-3</v>
      </c>
      <c r="CK19" s="113">
        <v>1.0085575631977968E-3</v>
      </c>
      <c r="CL19" s="113">
        <v>6.6777660267417426E-4</v>
      </c>
      <c r="CM19" s="113">
        <v>9.5001481351482137E-4</v>
      </c>
      <c r="CN19" s="113">
        <v>2.6156159810426893E-3</v>
      </c>
      <c r="CO19" s="113">
        <v>2.0678802809970882E-3</v>
      </c>
      <c r="CP19" s="113">
        <v>5.8450991252810176E-3</v>
      </c>
      <c r="CQ19" s="113">
        <v>2.9658572689036959E-3</v>
      </c>
      <c r="CR19" s="113">
        <v>7.210211409867699E-3</v>
      </c>
      <c r="CS19" s="113">
        <v>2.5620344178044175E-4</v>
      </c>
      <c r="CT19" s="113">
        <v>9.0800786229218271E-4</v>
      </c>
      <c r="CU19" s="113">
        <v>2.0357651767000979E-4</v>
      </c>
      <c r="CV19" s="113">
        <v>1.53693625664397E-3</v>
      </c>
      <c r="CW19" s="113">
        <v>3.7813673085070284E-3</v>
      </c>
      <c r="CX19" s="113">
        <v>1.6007643847004353E-3</v>
      </c>
      <c r="CY19" s="113">
        <v>2.3786157971525585E-3</v>
      </c>
      <c r="CZ19" s="113">
        <v>3.3541978087583914E-4</v>
      </c>
      <c r="DA19" s="113">
        <v>2.2863291611376476E-3</v>
      </c>
      <c r="DB19" s="113">
        <v>0</v>
      </c>
      <c r="DC19" s="113">
        <v>7.7415349122171172E-5</v>
      </c>
      <c r="DD19" s="113">
        <v>6.7319501161720472E-4</v>
      </c>
      <c r="DF19" s="111" t="s">
        <v>133</v>
      </c>
      <c r="DG19" s="113">
        <f t="shared" si="0"/>
        <v>0.56280756891367789</v>
      </c>
      <c r="DH19" s="113">
        <f t="shared" si="1"/>
        <v>0.43719243031792032</v>
      </c>
      <c r="DI19" s="113">
        <f t="shared" si="2"/>
        <v>0.34030855971698598</v>
      </c>
    </row>
    <row r="20" spans="1:113" ht="12.75" customHeight="1" x14ac:dyDescent="0.2">
      <c r="A20" s="111" t="s">
        <v>134</v>
      </c>
      <c r="B20" s="111" t="s">
        <v>1893</v>
      </c>
      <c r="C20" s="113">
        <v>7.8546143781136021E-5</v>
      </c>
      <c r="D20" s="113">
        <v>0</v>
      </c>
      <c r="E20" s="113">
        <v>1.4558730471057424E-4</v>
      </c>
      <c r="F20" s="113">
        <v>0</v>
      </c>
      <c r="G20" s="113">
        <v>4.3337115468160073E-5</v>
      </c>
      <c r="H20" s="113">
        <v>0</v>
      </c>
      <c r="I20" s="113">
        <v>0</v>
      </c>
      <c r="J20" s="113">
        <v>0</v>
      </c>
      <c r="K20" s="113">
        <v>1.0636427882742145E-4</v>
      </c>
      <c r="L20" s="113">
        <v>2.5226494454107506E-4</v>
      </c>
      <c r="M20" s="113">
        <v>0</v>
      </c>
      <c r="N20" s="113">
        <v>0</v>
      </c>
      <c r="O20" s="113">
        <v>2.2259609326159927E-5</v>
      </c>
      <c r="P20" s="113">
        <v>1.3028244258901753E-3</v>
      </c>
      <c r="Q20" s="113">
        <v>1.0888120362997475E-2</v>
      </c>
      <c r="R20" s="113">
        <v>1.2597280482157611E-2</v>
      </c>
      <c r="S20" s="113">
        <v>2.7976784127541673E-2</v>
      </c>
      <c r="T20" s="113">
        <v>0.13802861156220758</v>
      </c>
      <c r="U20" s="113">
        <v>9.4404347665790755E-2</v>
      </c>
      <c r="V20" s="113">
        <v>0</v>
      </c>
      <c r="W20" s="113">
        <v>0</v>
      </c>
      <c r="X20" s="113">
        <v>0</v>
      </c>
      <c r="Y20" s="113">
        <v>0</v>
      </c>
      <c r="Z20" s="113">
        <v>6.3273198351179694E-5</v>
      </c>
      <c r="AA20" s="113">
        <v>0</v>
      </c>
      <c r="AB20" s="113">
        <v>4.5526200947845297E-4</v>
      </c>
      <c r="AC20" s="113">
        <v>0</v>
      </c>
      <c r="AD20" s="113">
        <v>0</v>
      </c>
      <c r="AE20" s="113">
        <v>3.1348111460258875E-3</v>
      </c>
      <c r="AF20" s="113">
        <v>1.4365270414443921E-3</v>
      </c>
      <c r="AG20" s="113">
        <v>0</v>
      </c>
      <c r="AH20" s="113">
        <v>1.2133095777875415E-2</v>
      </c>
      <c r="AI20" s="113">
        <v>0</v>
      </c>
      <c r="AJ20" s="113">
        <v>0</v>
      </c>
      <c r="AK20" s="113">
        <v>1.0322283076995497E-2</v>
      </c>
      <c r="AL20" s="113">
        <v>0</v>
      </c>
      <c r="AM20" s="113">
        <v>0</v>
      </c>
      <c r="AN20" s="113">
        <v>0</v>
      </c>
      <c r="AO20" s="113">
        <v>2.1139436669741297E-4</v>
      </c>
      <c r="AP20" s="113">
        <v>0</v>
      </c>
      <c r="AQ20" s="113">
        <v>0</v>
      </c>
      <c r="AR20" s="113">
        <v>1.3251896751663645E-4</v>
      </c>
      <c r="AS20" s="113">
        <v>2.4652345439979238E-4</v>
      </c>
      <c r="AT20" s="113">
        <v>9.1448282708484453E-5</v>
      </c>
      <c r="AU20" s="113">
        <v>0</v>
      </c>
      <c r="AV20" s="113">
        <v>2.1485482718153E-3</v>
      </c>
      <c r="AW20" s="113">
        <v>6.5643847209540722E-4</v>
      </c>
      <c r="AX20" s="113">
        <v>0</v>
      </c>
      <c r="AY20" s="113">
        <v>0</v>
      </c>
      <c r="AZ20" s="113">
        <v>0</v>
      </c>
      <c r="BA20" s="113">
        <v>0</v>
      </c>
      <c r="BB20" s="113">
        <v>2.4029545234986785E-3</v>
      </c>
      <c r="BC20" s="113">
        <v>0</v>
      </c>
      <c r="BD20" s="113">
        <v>0</v>
      </c>
      <c r="BE20" s="113">
        <v>0</v>
      </c>
      <c r="BF20" s="113">
        <v>0</v>
      </c>
      <c r="BG20" s="113">
        <v>0</v>
      </c>
      <c r="BH20" s="113">
        <v>1.0808339466413647E-3</v>
      </c>
      <c r="BI20" s="113">
        <v>4.8048077700283956E-3</v>
      </c>
      <c r="BJ20" s="113">
        <v>1.8206585769380115E-8</v>
      </c>
      <c r="BK20" s="113">
        <v>5.018612412061532E-3</v>
      </c>
      <c r="BL20" s="113">
        <v>2.6753810375091626E-3</v>
      </c>
      <c r="BM20" s="113">
        <v>3.1433038046371355E-6</v>
      </c>
      <c r="BN20" s="113">
        <v>0</v>
      </c>
      <c r="BO20" s="113">
        <v>0</v>
      </c>
      <c r="BP20" s="113">
        <v>0</v>
      </c>
      <c r="BQ20" s="113">
        <v>0</v>
      </c>
      <c r="BR20" s="113">
        <v>1.4263169192515367E-4</v>
      </c>
      <c r="BS20" s="113">
        <v>2.6578961078983555E-6</v>
      </c>
      <c r="BT20" s="113">
        <v>-1.1023858533563144E-3</v>
      </c>
      <c r="BU20" s="113">
        <v>5.6781155516979912E-4</v>
      </c>
      <c r="BV20" s="113">
        <v>0</v>
      </c>
      <c r="BW20" s="113">
        <v>0</v>
      </c>
      <c r="BX20" s="113">
        <v>7.4580112389845254E-5</v>
      </c>
      <c r="BY20" s="113">
        <v>0</v>
      </c>
      <c r="BZ20" s="113">
        <v>1.1008309699671896E-4</v>
      </c>
      <c r="CA20" s="113">
        <v>0</v>
      </c>
      <c r="CB20" s="113">
        <v>6.1088939210587228E-5</v>
      </c>
      <c r="CC20" s="113">
        <v>0</v>
      </c>
      <c r="CD20" s="113">
        <v>5.2694464291844594E-3</v>
      </c>
      <c r="CE20" s="113">
        <v>5.4795662309140977E-3</v>
      </c>
      <c r="CF20" s="113">
        <v>1.0726055184643686E-3</v>
      </c>
      <c r="CG20" s="113">
        <v>1.1652237011561617E-4</v>
      </c>
      <c r="CH20" s="113">
        <v>0</v>
      </c>
      <c r="CI20" s="113">
        <v>7.4006251226290563E-3</v>
      </c>
      <c r="CJ20" s="113">
        <v>4.5551699998675865E-4</v>
      </c>
      <c r="CK20" s="113">
        <v>0.1074991545612819</v>
      </c>
      <c r="CL20" s="113">
        <v>1.5150471068206035E-4</v>
      </c>
      <c r="CM20" s="113">
        <v>1.5262949309407933E-3</v>
      </c>
      <c r="CN20" s="113">
        <v>4.5176810921524549E-3</v>
      </c>
      <c r="CO20" s="113">
        <v>1.0815560832508208E-4</v>
      </c>
      <c r="CP20" s="113">
        <v>1.2936435841294166E-3</v>
      </c>
      <c r="CQ20" s="113">
        <v>1.3260762600494319E-3</v>
      </c>
      <c r="CR20" s="113">
        <v>1.672502305748402E-3</v>
      </c>
      <c r="CS20" s="113">
        <v>0</v>
      </c>
      <c r="CT20" s="113">
        <v>0</v>
      </c>
      <c r="CU20" s="113">
        <v>3.5503815999508897E-4</v>
      </c>
      <c r="CV20" s="113">
        <v>2.9982525357402276E-3</v>
      </c>
      <c r="CW20" s="113">
        <v>5.7518653553777037E-4</v>
      </c>
      <c r="CX20" s="113">
        <v>0</v>
      </c>
      <c r="CY20" s="113">
        <v>1.288008609615683E-3</v>
      </c>
      <c r="CZ20" s="113">
        <v>3.2678841664093134E-4</v>
      </c>
      <c r="DA20" s="113">
        <v>5.9560560224807421E-5</v>
      </c>
      <c r="DB20" s="113">
        <v>0.13671346382047703</v>
      </c>
      <c r="DC20" s="113">
        <v>2.3581954857511064E-3</v>
      </c>
      <c r="DD20" s="113">
        <v>9.7509226682105927E-4</v>
      </c>
      <c r="DF20" s="111" t="s">
        <v>134</v>
      </c>
      <c r="DG20" s="113">
        <f t="shared" si="0"/>
        <v>0.41652984548858768</v>
      </c>
      <c r="DH20" s="113">
        <f t="shared" si="1"/>
        <v>0.58347015397183721</v>
      </c>
      <c r="DI20" s="113">
        <f t="shared" si="2"/>
        <v>0.86439379817597828</v>
      </c>
    </row>
    <row r="21" spans="1:113" ht="12.75" customHeight="1" x14ac:dyDescent="0.2">
      <c r="A21" s="111" t="s">
        <v>136</v>
      </c>
      <c r="B21" s="111" t="s">
        <v>1894</v>
      </c>
      <c r="C21" s="113">
        <v>1.7271050330062803E-2</v>
      </c>
      <c r="D21" s="113">
        <v>7.7305140648058152E-3</v>
      </c>
      <c r="E21" s="113">
        <v>3.8991666005441371E-2</v>
      </c>
      <c r="F21" s="113">
        <v>1.0482821736454433E-3</v>
      </c>
      <c r="G21" s="113">
        <v>1.312591399976107E-4</v>
      </c>
      <c r="H21" s="113">
        <v>0</v>
      </c>
      <c r="I21" s="113">
        <v>0</v>
      </c>
      <c r="J21" s="113">
        <v>0</v>
      </c>
      <c r="K21" s="113">
        <v>7.4702309030581218E-3</v>
      </c>
      <c r="L21" s="113">
        <v>1.7611387643021368E-2</v>
      </c>
      <c r="M21" s="113">
        <v>0</v>
      </c>
      <c r="N21" s="113">
        <v>0</v>
      </c>
      <c r="O21" s="113">
        <v>3.724011794198301E-3</v>
      </c>
      <c r="P21" s="113">
        <v>2.2749944577781997E-3</v>
      </c>
      <c r="Q21" s="113">
        <v>5.3982332770994592E-4</v>
      </c>
      <c r="R21" s="113">
        <v>2.8716788072046543E-4</v>
      </c>
      <c r="S21" s="113">
        <v>2.4403997787138591E-2</v>
      </c>
      <c r="T21" s="113">
        <v>3.2330019267888198E-3</v>
      </c>
      <c r="U21" s="113">
        <v>8.1338494360363826E-4</v>
      </c>
      <c r="V21" s="113">
        <v>0</v>
      </c>
      <c r="W21" s="113">
        <v>1.4897861831142359E-3</v>
      </c>
      <c r="X21" s="113">
        <v>0</v>
      </c>
      <c r="Y21" s="113">
        <v>7.416299479809748E-4</v>
      </c>
      <c r="Z21" s="113">
        <v>2.4122305652640751E-3</v>
      </c>
      <c r="AA21" s="113">
        <v>0</v>
      </c>
      <c r="AB21" s="113">
        <v>5.7522021591422555E-3</v>
      </c>
      <c r="AC21" s="113">
        <v>0</v>
      </c>
      <c r="AD21" s="113">
        <v>0</v>
      </c>
      <c r="AE21" s="113">
        <v>1.5178734477314247E-3</v>
      </c>
      <c r="AF21" s="113">
        <v>3.626272878914666E-4</v>
      </c>
      <c r="AG21" s="113">
        <v>0</v>
      </c>
      <c r="AH21" s="113">
        <v>9.6034184011493818E-3</v>
      </c>
      <c r="AI21" s="113">
        <v>1.9726220031724417E-3</v>
      </c>
      <c r="AJ21" s="113">
        <v>0</v>
      </c>
      <c r="AK21" s="113">
        <v>3.8923731281305051E-3</v>
      </c>
      <c r="AL21" s="113">
        <v>0</v>
      </c>
      <c r="AM21" s="113">
        <v>0</v>
      </c>
      <c r="AN21" s="113">
        <v>0</v>
      </c>
      <c r="AO21" s="113">
        <v>9.1170230816007972E-4</v>
      </c>
      <c r="AP21" s="113">
        <v>0</v>
      </c>
      <c r="AQ21" s="113">
        <v>0</v>
      </c>
      <c r="AR21" s="113">
        <v>4.4945310542792948E-5</v>
      </c>
      <c r="AS21" s="113">
        <v>3.9311069368010753E-3</v>
      </c>
      <c r="AT21" s="113">
        <v>3.6088833497184314E-4</v>
      </c>
      <c r="AU21" s="113">
        <v>0</v>
      </c>
      <c r="AV21" s="113">
        <v>2.4766358676727592E-3</v>
      </c>
      <c r="AW21" s="113">
        <v>2.0489100628506797E-3</v>
      </c>
      <c r="AX21" s="113">
        <v>0</v>
      </c>
      <c r="AY21" s="113">
        <v>0</v>
      </c>
      <c r="AZ21" s="113">
        <v>0</v>
      </c>
      <c r="BA21" s="113">
        <v>0</v>
      </c>
      <c r="BB21" s="113">
        <v>2.3064835867858935E-3</v>
      </c>
      <c r="BC21" s="113">
        <v>0</v>
      </c>
      <c r="BD21" s="113">
        <v>0</v>
      </c>
      <c r="BE21" s="113">
        <v>0</v>
      </c>
      <c r="BF21" s="113">
        <v>3.6268309043035262E-5</v>
      </c>
      <c r="BG21" s="113">
        <v>7.3149588155524024E-4</v>
      </c>
      <c r="BH21" s="113">
        <v>5.0303396903861259E-3</v>
      </c>
      <c r="BI21" s="113">
        <v>2.247164297294713E-3</v>
      </c>
      <c r="BJ21" s="113">
        <v>1.5889372203074868E-6</v>
      </c>
      <c r="BK21" s="113">
        <v>1.875569990745212E-5</v>
      </c>
      <c r="BL21" s="113">
        <v>2.0330623422237085E-3</v>
      </c>
      <c r="BM21" s="113">
        <v>0</v>
      </c>
      <c r="BN21" s="113">
        <v>0</v>
      </c>
      <c r="BO21" s="113">
        <v>0</v>
      </c>
      <c r="BP21" s="113">
        <v>0</v>
      </c>
      <c r="BQ21" s="113">
        <v>1.4711119798418933E-4</v>
      </c>
      <c r="BR21" s="113">
        <v>4.2614545761666191E-4</v>
      </c>
      <c r="BS21" s="113">
        <v>6.3830733951683169E-3</v>
      </c>
      <c r="BT21" s="113">
        <v>6.4069747452110241E-3</v>
      </c>
      <c r="BU21" s="113">
        <v>1.7120629727226176E-3</v>
      </c>
      <c r="BV21" s="113">
        <v>4.911862704690174E-6</v>
      </c>
      <c r="BW21" s="113">
        <v>0</v>
      </c>
      <c r="BX21" s="113">
        <v>0</v>
      </c>
      <c r="BY21" s="113">
        <v>3.1145285288607062E-4</v>
      </c>
      <c r="BZ21" s="113">
        <v>1.8604321665835642E-4</v>
      </c>
      <c r="CA21" s="113">
        <v>0</v>
      </c>
      <c r="CB21" s="113">
        <v>5.9357071793744351E-4</v>
      </c>
      <c r="CC21" s="113">
        <v>0</v>
      </c>
      <c r="CD21" s="113">
        <v>3.0265669784949818E-4</v>
      </c>
      <c r="CE21" s="113">
        <v>5.7245945849378295E-3</v>
      </c>
      <c r="CF21" s="113">
        <v>1.3069486420112884E-3</v>
      </c>
      <c r="CG21" s="113">
        <v>2.1548627878819899E-4</v>
      </c>
      <c r="CH21" s="113">
        <v>3.5485024336139818E-4</v>
      </c>
      <c r="CI21" s="113">
        <v>1.2000514853639664E-3</v>
      </c>
      <c r="CJ21" s="113">
        <v>4.2707480776449304E-4</v>
      </c>
      <c r="CK21" s="113">
        <v>4.297911757923245E-4</v>
      </c>
      <c r="CL21" s="113">
        <v>1.4389383734043492E-4</v>
      </c>
      <c r="CM21" s="113">
        <v>5.8834656145754767E-4</v>
      </c>
      <c r="CN21" s="113">
        <v>1.3169057219685088E-3</v>
      </c>
      <c r="CO21" s="113">
        <v>1.4850259697933024E-3</v>
      </c>
      <c r="CP21" s="113">
        <v>6.1516899088844765E-3</v>
      </c>
      <c r="CQ21" s="113">
        <v>7.1952597921261978E-3</v>
      </c>
      <c r="CR21" s="113">
        <v>1.5530376951152615E-3</v>
      </c>
      <c r="CS21" s="113">
        <v>3.7050021892604115E-4</v>
      </c>
      <c r="CT21" s="113">
        <v>0</v>
      </c>
      <c r="CU21" s="113">
        <v>0</v>
      </c>
      <c r="CV21" s="113">
        <v>1.437261687075124E-3</v>
      </c>
      <c r="CW21" s="113">
        <v>6.9066139432921822E-4</v>
      </c>
      <c r="CX21" s="113">
        <v>2.6207655483548235E-3</v>
      </c>
      <c r="CY21" s="113">
        <v>7.4066988663798721E-4</v>
      </c>
      <c r="CZ21" s="113">
        <v>2.7226383403116013E-4</v>
      </c>
      <c r="DA21" s="113">
        <v>1.2516400550645216E-3</v>
      </c>
      <c r="DB21" s="113">
        <v>0.3330333454300729</v>
      </c>
      <c r="DC21" s="113">
        <v>1.3515011189166961E-3</v>
      </c>
      <c r="DD21" s="113">
        <v>1.5812636033964858E-3</v>
      </c>
      <c r="DF21" s="111" t="s">
        <v>136</v>
      </c>
      <c r="DG21" s="113">
        <f t="shared" si="0"/>
        <v>0.28628493191451998</v>
      </c>
      <c r="DH21" s="113">
        <f t="shared" si="1"/>
        <v>0.71371506771399806</v>
      </c>
      <c r="DI21" s="113">
        <f t="shared" si="2"/>
        <v>0.3909127715158498</v>
      </c>
    </row>
    <row r="22" spans="1:113" ht="12.75" customHeight="1" x14ac:dyDescent="0.2">
      <c r="A22" s="111" t="s">
        <v>138</v>
      </c>
      <c r="B22" s="111" t="s">
        <v>1895</v>
      </c>
      <c r="C22" s="113">
        <v>0</v>
      </c>
      <c r="D22" s="113">
        <v>0</v>
      </c>
      <c r="E22" s="113">
        <v>8.7052655756964889E-5</v>
      </c>
      <c r="F22" s="113">
        <v>2.7624443414467672E-5</v>
      </c>
      <c r="G22" s="113">
        <v>1.4426353598461357E-4</v>
      </c>
      <c r="H22" s="113">
        <v>0</v>
      </c>
      <c r="I22" s="113">
        <v>1.4783603497343827E-4</v>
      </c>
      <c r="J22" s="113">
        <v>0</v>
      </c>
      <c r="K22" s="113">
        <v>4.6678147048074556E-3</v>
      </c>
      <c r="L22" s="113">
        <v>1.2356252867539322E-3</v>
      </c>
      <c r="M22" s="113">
        <v>0</v>
      </c>
      <c r="N22" s="113">
        <v>0</v>
      </c>
      <c r="O22" s="113">
        <v>5.2415882599347733E-4</v>
      </c>
      <c r="P22" s="113">
        <v>1.7420905436329873E-3</v>
      </c>
      <c r="Q22" s="113">
        <v>8.0876835576155126E-4</v>
      </c>
      <c r="R22" s="113">
        <v>3.1873349920044603E-4</v>
      </c>
      <c r="S22" s="113">
        <v>2.507387170585385E-3</v>
      </c>
      <c r="T22" s="113">
        <v>2.3431153976801338E-3</v>
      </c>
      <c r="U22" s="113">
        <v>3.1825636697944339E-2</v>
      </c>
      <c r="V22" s="113">
        <v>0</v>
      </c>
      <c r="W22" s="113">
        <v>1.9020047387427019E-4</v>
      </c>
      <c r="X22" s="113">
        <v>1.768214343427771E-4</v>
      </c>
      <c r="Y22" s="113">
        <v>7.3957075737847997E-5</v>
      </c>
      <c r="Z22" s="113">
        <v>9.4059114308618765E-5</v>
      </c>
      <c r="AA22" s="113">
        <v>0</v>
      </c>
      <c r="AB22" s="113">
        <v>5.8283452228694672E-3</v>
      </c>
      <c r="AC22" s="113">
        <v>1.2002033102426164E-6</v>
      </c>
      <c r="AD22" s="113">
        <v>3.5330151665697679E-4</v>
      </c>
      <c r="AE22" s="113">
        <v>1.9604413277628951E-4</v>
      </c>
      <c r="AF22" s="113">
        <v>5.0763459669831475E-4</v>
      </c>
      <c r="AG22" s="113">
        <v>0</v>
      </c>
      <c r="AH22" s="113">
        <v>6.6341239257994298E-3</v>
      </c>
      <c r="AI22" s="113">
        <v>9.1034482856877294E-5</v>
      </c>
      <c r="AJ22" s="113">
        <v>0</v>
      </c>
      <c r="AK22" s="113">
        <v>1.6140386457347554E-4</v>
      </c>
      <c r="AL22" s="113">
        <v>1.2554874903507356E-5</v>
      </c>
      <c r="AM22" s="113">
        <v>0</v>
      </c>
      <c r="AN22" s="113">
        <v>0</v>
      </c>
      <c r="AO22" s="113">
        <v>8.9993319600062036E-5</v>
      </c>
      <c r="AP22" s="113">
        <v>0</v>
      </c>
      <c r="AQ22" s="113">
        <v>0</v>
      </c>
      <c r="AR22" s="113">
        <v>1.9458597189436072E-4</v>
      </c>
      <c r="AS22" s="113">
        <v>5.2193360204939674E-3</v>
      </c>
      <c r="AT22" s="113">
        <v>9.6135353573898364E-4</v>
      </c>
      <c r="AU22" s="113">
        <v>0</v>
      </c>
      <c r="AV22" s="113">
        <v>1.7833745944276184E-3</v>
      </c>
      <c r="AW22" s="113">
        <v>4.8627833032084417E-3</v>
      </c>
      <c r="AX22" s="113">
        <v>0</v>
      </c>
      <c r="AY22" s="113">
        <v>0</v>
      </c>
      <c r="AZ22" s="113">
        <v>0</v>
      </c>
      <c r="BA22" s="113">
        <v>0</v>
      </c>
      <c r="BB22" s="113">
        <v>2.2692079576219779E-3</v>
      </c>
      <c r="BC22" s="113">
        <v>0</v>
      </c>
      <c r="BD22" s="113">
        <v>0</v>
      </c>
      <c r="BE22" s="113">
        <v>0</v>
      </c>
      <c r="BF22" s="113">
        <v>5.3195076999777539E-4</v>
      </c>
      <c r="BG22" s="113">
        <v>3.5780336047481882E-3</v>
      </c>
      <c r="BH22" s="113">
        <v>8.7616767997294564E-4</v>
      </c>
      <c r="BI22" s="113">
        <v>2.135019648035166E-3</v>
      </c>
      <c r="BJ22" s="113">
        <v>6.9022539411446449E-5</v>
      </c>
      <c r="BK22" s="113">
        <v>5.4244724431440057E-4</v>
      </c>
      <c r="BL22" s="113">
        <v>7.6342490193082805E-4</v>
      </c>
      <c r="BM22" s="113">
        <v>4.8071057174304654E-4</v>
      </c>
      <c r="BN22" s="113">
        <v>3.2377656485682322E-4</v>
      </c>
      <c r="BO22" s="113">
        <v>3.5647052050328073E-4</v>
      </c>
      <c r="BP22" s="113">
        <v>0</v>
      </c>
      <c r="BQ22" s="113">
        <v>1.8561414785348415E-3</v>
      </c>
      <c r="BR22" s="113">
        <v>2.2654211072596075E-3</v>
      </c>
      <c r="BS22" s="113">
        <v>3.7584212365942859E-3</v>
      </c>
      <c r="BT22" s="113">
        <v>6.8268112199440728E-3</v>
      </c>
      <c r="BU22" s="113">
        <v>1.8076835850850199E-2</v>
      </c>
      <c r="BV22" s="113">
        <v>5.1005628841269581E-5</v>
      </c>
      <c r="BW22" s="113">
        <v>1.9281133423923115E-5</v>
      </c>
      <c r="BX22" s="113">
        <v>0</v>
      </c>
      <c r="BY22" s="113">
        <v>1.5838016406523915E-3</v>
      </c>
      <c r="BZ22" s="113">
        <v>5.9205891083679847E-4</v>
      </c>
      <c r="CA22" s="113">
        <v>0</v>
      </c>
      <c r="CB22" s="113">
        <v>7.3772230576726091E-4</v>
      </c>
      <c r="CC22" s="113">
        <v>0</v>
      </c>
      <c r="CD22" s="113">
        <v>3.9555779872169541E-3</v>
      </c>
      <c r="CE22" s="113">
        <v>1.0918413355964613E-3</v>
      </c>
      <c r="CF22" s="113">
        <v>4.4112069141981201E-4</v>
      </c>
      <c r="CG22" s="113">
        <v>5.4870278457935196E-3</v>
      </c>
      <c r="CH22" s="113">
        <v>1.7884515286397231E-3</v>
      </c>
      <c r="CI22" s="113">
        <v>7.0373765599089037E-3</v>
      </c>
      <c r="CJ22" s="113">
        <v>0</v>
      </c>
      <c r="CK22" s="113">
        <v>6.1372599940179004E-2</v>
      </c>
      <c r="CL22" s="113">
        <v>6.7906973188834414E-3</v>
      </c>
      <c r="CM22" s="113">
        <v>4.8977512612660475E-3</v>
      </c>
      <c r="CN22" s="113">
        <v>3.0721208198617685E-2</v>
      </c>
      <c r="CO22" s="113">
        <v>3.3659746780099332E-3</v>
      </c>
      <c r="CP22" s="113">
        <v>8.5527386409654915E-3</v>
      </c>
      <c r="CQ22" s="113">
        <v>1.8694012986363851E-3</v>
      </c>
      <c r="CR22" s="113">
        <v>3.0601152288860206E-2</v>
      </c>
      <c r="CS22" s="113">
        <v>2.8890692622512624E-2</v>
      </c>
      <c r="CT22" s="113">
        <v>1.1673375087982228E-3</v>
      </c>
      <c r="CU22" s="113">
        <v>1.6547831047766758E-3</v>
      </c>
      <c r="CV22" s="113">
        <v>4.4616007026792599E-3</v>
      </c>
      <c r="CW22" s="113">
        <v>1.129842995221157E-2</v>
      </c>
      <c r="CX22" s="113">
        <v>4.4891841847330188E-4</v>
      </c>
      <c r="CY22" s="113">
        <v>4.949715112531779E-4</v>
      </c>
      <c r="CZ22" s="113">
        <v>9.5638389956846529E-4</v>
      </c>
      <c r="DA22" s="113">
        <v>3.3809438459438423E-3</v>
      </c>
      <c r="DB22" s="113">
        <v>0</v>
      </c>
      <c r="DC22" s="113">
        <v>1.2153704028550429E-4</v>
      </c>
      <c r="DD22" s="113">
        <v>1.8318137509722447E-3</v>
      </c>
      <c r="DF22" s="111" t="s">
        <v>138</v>
      </c>
      <c r="DG22" s="113">
        <f t="shared" si="0"/>
        <v>0.33142934783841704</v>
      </c>
      <c r="DH22" s="113">
        <f t="shared" si="1"/>
        <v>0.66857065173373498</v>
      </c>
      <c r="DI22" s="113">
        <f t="shared" si="2"/>
        <v>0.31549675643776437</v>
      </c>
    </row>
    <row r="23" spans="1:113" ht="12.75" customHeight="1" x14ac:dyDescent="0.2">
      <c r="A23" s="111" t="s">
        <v>140</v>
      </c>
      <c r="B23" s="111" t="s">
        <v>1896</v>
      </c>
      <c r="C23" s="113">
        <v>4.9513145703100399E-2</v>
      </c>
      <c r="D23" s="113">
        <v>0</v>
      </c>
      <c r="E23" s="113">
        <v>5.4488670275563305E-4</v>
      </c>
      <c r="F23" s="113">
        <v>1.8741054335220399E-4</v>
      </c>
      <c r="G23" s="113">
        <v>0</v>
      </c>
      <c r="H23" s="113">
        <v>0</v>
      </c>
      <c r="I23" s="113">
        <v>0</v>
      </c>
      <c r="J23" s="113">
        <v>0</v>
      </c>
      <c r="K23" s="113">
        <v>5.8042748892656993E-6</v>
      </c>
      <c r="L23" s="113">
        <v>1.5701426113656506E-4</v>
      </c>
      <c r="M23" s="113">
        <v>0</v>
      </c>
      <c r="N23" s="113">
        <v>0</v>
      </c>
      <c r="O23" s="113">
        <v>1.618240826756538E-6</v>
      </c>
      <c r="P23" s="113">
        <v>0</v>
      </c>
      <c r="Q23" s="113">
        <v>0</v>
      </c>
      <c r="R23" s="113">
        <v>0</v>
      </c>
      <c r="S23" s="113">
        <v>0</v>
      </c>
      <c r="T23" s="113">
        <v>0</v>
      </c>
      <c r="U23" s="113">
        <v>0</v>
      </c>
      <c r="V23" s="113">
        <v>0</v>
      </c>
      <c r="W23" s="113">
        <v>5.3931831473336047E-3</v>
      </c>
      <c r="X23" s="113">
        <v>0</v>
      </c>
      <c r="Y23" s="113">
        <v>5.197794561847777E-3</v>
      </c>
      <c r="Z23" s="113">
        <v>6.0630489845539851E-4</v>
      </c>
      <c r="AA23" s="113">
        <v>0</v>
      </c>
      <c r="AB23" s="113">
        <v>4.1658843026926217E-3</v>
      </c>
      <c r="AC23" s="113">
        <v>4.3352684870025542E-7</v>
      </c>
      <c r="AD23" s="113">
        <v>0</v>
      </c>
      <c r="AE23" s="113">
        <v>0</v>
      </c>
      <c r="AF23" s="113">
        <v>1.9714589541466546E-5</v>
      </c>
      <c r="AG23" s="113">
        <v>0</v>
      </c>
      <c r="AH23" s="113">
        <v>0</v>
      </c>
      <c r="AI23" s="113">
        <v>0</v>
      </c>
      <c r="AJ23" s="113">
        <v>0</v>
      </c>
      <c r="AK23" s="113">
        <v>1.8569804027212828E-4</v>
      </c>
      <c r="AL23" s="113">
        <v>-2.0237353345052002E-5</v>
      </c>
      <c r="AM23" s="113">
        <v>0</v>
      </c>
      <c r="AN23" s="113">
        <v>0</v>
      </c>
      <c r="AO23" s="113">
        <v>0</v>
      </c>
      <c r="AP23" s="113">
        <v>0</v>
      </c>
      <c r="AQ23" s="113">
        <v>0</v>
      </c>
      <c r="AR23" s="113">
        <v>0</v>
      </c>
      <c r="AS23" s="113">
        <v>0</v>
      </c>
      <c r="AT23" s="113">
        <v>0</v>
      </c>
      <c r="AU23" s="113">
        <v>0</v>
      </c>
      <c r="AV23" s="113">
        <v>0</v>
      </c>
      <c r="AW23" s="113">
        <v>0</v>
      </c>
      <c r="AX23" s="113">
        <v>0</v>
      </c>
      <c r="AY23" s="113">
        <v>0</v>
      </c>
      <c r="AZ23" s="113">
        <v>0</v>
      </c>
      <c r="BA23" s="113">
        <v>0</v>
      </c>
      <c r="BB23" s="113">
        <v>0</v>
      </c>
      <c r="BC23" s="113">
        <v>0</v>
      </c>
      <c r="BD23" s="113">
        <v>0</v>
      </c>
      <c r="BE23" s="113">
        <v>0</v>
      </c>
      <c r="BF23" s="113">
        <v>0</v>
      </c>
      <c r="BG23" s="113">
        <v>0</v>
      </c>
      <c r="BH23" s="113">
        <v>0</v>
      </c>
      <c r="BI23" s="113">
        <v>0</v>
      </c>
      <c r="BJ23" s="113">
        <v>0</v>
      </c>
      <c r="BK23" s="113">
        <v>0</v>
      </c>
      <c r="BL23" s="113">
        <v>0</v>
      </c>
      <c r="BM23" s="113">
        <v>4.6690388679185253E-4</v>
      </c>
      <c r="BN23" s="113">
        <v>2.405810170453398E-4</v>
      </c>
      <c r="BO23" s="113">
        <v>4.263181957972654E-5</v>
      </c>
      <c r="BP23" s="113">
        <v>0</v>
      </c>
      <c r="BQ23" s="113">
        <v>0</v>
      </c>
      <c r="BR23" s="113">
        <v>0</v>
      </c>
      <c r="BS23" s="113">
        <v>0</v>
      </c>
      <c r="BT23" s="113">
        <v>0</v>
      </c>
      <c r="BU23" s="113">
        <v>0</v>
      </c>
      <c r="BV23" s="113">
        <v>0</v>
      </c>
      <c r="BW23" s="113">
        <v>0</v>
      </c>
      <c r="BX23" s="113">
        <v>0</v>
      </c>
      <c r="BY23" s="113">
        <v>0</v>
      </c>
      <c r="BZ23" s="113">
        <v>0</v>
      </c>
      <c r="CA23" s="113">
        <v>0</v>
      </c>
      <c r="CB23" s="113">
        <v>0</v>
      </c>
      <c r="CC23" s="113">
        <v>0</v>
      </c>
      <c r="CD23" s="113">
        <v>0</v>
      </c>
      <c r="CE23" s="113">
        <v>0</v>
      </c>
      <c r="CF23" s="113">
        <v>0</v>
      </c>
      <c r="CG23" s="113">
        <v>0</v>
      </c>
      <c r="CH23" s="113">
        <v>0</v>
      </c>
      <c r="CI23" s="113">
        <v>0</v>
      </c>
      <c r="CJ23" s="113">
        <v>0</v>
      </c>
      <c r="CK23" s="113">
        <v>0</v>
      </c>
      <c r="CL23" s="113">
        <v>5.2819751724868599E-6</v>
      </c>
      <c r="CM23" s="113">
        <v>0</v>
      </c>
      <c r="CN23" s="113">
        <v>0</v>
      </c>
      <c r="CO23" s="113">
        <v>0</v>
      </c>
      <c r="CP23" s="113">
        <v>0</v>
      </c>
      <c r="CQ23" s="113">
        <v>0</v>
      </c>
      <c r="CR23" s="113">
        <v>0</v>
      </c>
      <c r="CS23" s="113">
        <v>0</v>
      </c>
      <c r="CT23" s="113">
        <v>0</v>
      </c>
      <c r="CU23" s="113">
        <v>0</v>
      </c>
      <c r="CV23" s="113">
        <v>0</v>
      </c>
      <c r="CW23" s="113">
        <v>4.4953924011819198E-4</v>
      </c>
      <c r="CX23" s="113">
        <v>0</v>
      </c>
      <c r="CY23" s="113">
        <v>0</v>
      </c>
      <c r="CZ23" s="113">
        <v>0</v>
      </c>
      <c r="DA23" s="113">
        <v>6.9431412075751935E-4</v>
      </c>
      <c r="DB23" s="113">
        <v>0</v>
      </c>
      <c r="DC23" s="113">
        <v>6.6172544196649622E-4</v>
      </c>
      <c r="DD23" s="113">
        <v>1.3683306036652164E-3</v>
      </c>
      <c r="DF23" s="111" t="s">
        <v>140</v>
      </c>
      <c r="DG23" s="113">
        <f t="shared" si="0"/>
        <v>0</v>
      </c>
      <c r="DH23" s="113">
        <f t="shared" si="1"/>
        <v>0</v>
      </c>
      <c r="DI23" s="113">
        <f t="shared" si="2"/>
        <v>0</v>
      </c>
    </row>
    <row r="24" spans="1:113" ht="12.75" customHeight="1" x14ac:dyDescent="0.2">
      <c r="A24" s="111" t="s">
        <v>142</v>
      </c>
      <c r="B24" s="111" t="s">
        <v>1897</v>
      </c>
      <c r="C24" s="113">
        <v>3.1572627973956041E-4</v>
      </c>
      <c r="D24" s="113">
        <v>1.8886766052889236E-4</v>
      </c>
      <c r="E24" s="113">
        <v>8.4983487780257287E-4</v>
      </c>
      <c r="F24" s="113">
        <v>6.8596370497726918E-5</v>
      </c>
      <c r="G24" s="113">
        <v>1.4979926940026451E-4</v>
      </c>
      <c r="H24" s="113">
        <v>0</v>
      </c>
      <c r="I24" s="113">
        <v>2.2679327054635345E-5</v>
      </c>
      <c r="J24" s="113">
        <v>0</v>
      </c>
      <c r="K24" s="113">
        <v>1.3628755717977777E-3</v>
      </c>
      <c r="L24" s="113">
        <v>2.8780400528143056E-3</v>
      </c>
      <c r="M24" s="113">
        <v>0</v>
      </c>
      <c r="N24" s="113">
        <v>0</v>
      </c>
      <c r="O24" s="113">
        <v>1.9193993862627445E-3</v>
      </c>
      <c r="P24" s="113">
        <v>9.1788023073164325E-4</v>
      </c>
      <c r="Q24" s="113">
        <v>1.2001439463653415E-4</v>
      </c>
      <c r="R24" s="113">
        <v>0</v>
      </c>
      <c r="S24" s="113">
        <v>1.9585652458887384E-4</v>
      </c>
      <c r="T24" s="113">
        <v>1.5657593081873337E-4</v>
      </c>
      <c r="U24" s="113">
        <v>0</v>
      </c>
      <c r="V24" s="113">
        <v>0</v>
      </c>
      <c r="W24" s="113">
        <v>0.12780543624792498</v>
      </c>
      <c r="X24" s="113">
        <v>4.8265239412980396E-3</v>
      </c>
      <c r="Y24" s="113">
        <v>1.2011222300204108E-2</v>
      </c>
      <c r="Z24" s="113">
        <v>8.2096745371766033E-2</v>
      </c>
      <c r="AA24" s="113">
        <v>0</v>
      </c>
      <c r="AB24" s="113">
        <v>3.7038302515648755E-2</v>
      </c>
      <c r="AC24" s="113">
        <v>2.7070781671346617E-6</v>
      </c>
      <c r="AD24" s="113">
        <v>3.1755370436364276E-4</v>
      </c>
      <c r="AE24" s="113">
        <v>4.4137721506798823E-2</v>
      </c>
      <c r="AF24" s="113">
        <v>4.9853951011520355E-2</v>
      </c>
      <c r="AG24" s="113">
        <v>0</v>
      </c>
      <c r="AH24" s="113">
        <v>5.7486357944832728E-2</v>
      </c>
      <c r="AI24" s="113">
        <v>1.6257848871735193E-4</v>
      </c>
      <c r="AJ24" s="113">
        <v>0</v>
      </c>
      <c r="AK24" s="113">
        <v>3.5302994412353601E-3</v>
      </c>
      <c r="AL24" s="113">
        <v>2.5603262084603587E-3</v>
      </c>
      <c r="AM24" s="113">
        <v>0</v>
      </c>
      <c r="AN24" s="113">
        <v>0</v>
      </c>
      <c r="AO24" s="113">
        <v>1.5405961596546132E-4</v>
      </c>
      <c r="AP24" s="113">
        <v>0</v>
      </c>
      <c r="AQ24" s="113">
        <v>0</v>
      </c>
      <c r="AR24" s="113">
        <v>1.4630037740631734E-3</v>
      </c>
      <c r="AS24" s="113">
        <v>4.7618499474860547E-4</v>
      </c>
      <c r="AT24" s="113">
        <v>4.464520310785621E-4</v>
      </c>
      <c r="AU24" s="113">
        <v>0</v>
      </c>
      <c r="AV24" s="113">
        <v>8.7575241967702126E-4</v>
      </c>
      <c r="AW24" s="113">
        <v>4.6593785333995895E-4</v>
      </c>
      <c r="AX24" s="113">
        <v>0</v>
      </c>
      <c r="AY24" s="113">
        <v>0</v>
      </c>
      <c r="AZ24" s="113">
        <v>0</v>
      </c>
      <c r="BA24" s="113">
        <v>0</v>
      </c>
      <c r="BB24" s="113">
        <v>1.5677717533618678E-3</v>
      </c>
      <c r="BC24" s="113">
        <v>0</v>
      </c>
      <c r="BD24" s="113">
        <v>0</v>
      </c>
      <c r="BE24" s="113">
        <v>0</v>
      </c>
      <c r="BF24" s="113">
        <v>1.5017519359250527E-3</v>
      </c>
      <c r="BG24" s="113">
        <v>2.3464817496326711E-4</v>
      </c>
      <c r="BH24" s="113">
        <v>4.2599644254890994E-4</v>
      </c>
      <c r="BI24" s="113">
        <v>1.1276486903780867E-3</v>
      </c>
      <c r="BJ24" s="113">
        <v>2.9359150242287751E-7</v>
      </c>
      <c r="BK24" s="113">
        <v>8.3172407739365081E-5</v>
      </c>
      <c r="BL24" s="113">
        <v>1.9192869782814988E-4</v>
      </c>
      <c r="BM24" s="113">
        <v>3.8655790464396384E-4</v>
      </c>
      <c r="BN24" s="113">
        <v>5.1613243014225329E-4</v>
      </c>
      <c r="BO24" s="113">
        <v>6.5853142442325494E-7</v>
      </c>
      <c r="BP24" s="113">
        <v>0</v>
      </c>
      <c r="BQ24" s="113">
        <v>5.8577230085538282E-3</v>
      </c>
      <c r="BR24" s="113">
        <v>3.0080340448444577E-3</v>
      </c>
      <c r="BS24" s="113">
        <v>0</v>
      </c>
      <c r="BT24" s="113">
        <v>0</v>
      </c>
      <c r="BU24" s="113">
        <v>0</v>
      </c>
      <c r="BV24" s="113">
        <v>0</v>
      </c>
      <c r="BW24" s="113">
        <v>0</v>
      </c>
      <c r="BX24" s="113">
        <v>0</v>
      </c>
      <c r="BY24" s="113">
        <v>0</v>
      </c>
      <c r="BZ24" s="113">
        <v>0</v>
      </c>
      <c r="CA24" s="113">
        <v>0</v>
      </c>
      <c r="CB24" s="113">
        <v>0</v>
      </c>
      <c r="CC24" s="113">
        <v>0</v>
      </c>
      <c r="CD24" s="113">
        <v>0</v>
      </c>
      <c r="CE24" s="113">
        <v>4.8468990132550892E-4</v>
      </c>
      <c r="CF24" s="113">
        <v>2.8491997509545947E-5</v>
      </c>
      <c r="CG24" s="113">
        <v>0</v>
      </c>
      <c r="CH24" s="113">
        <v>0</v>
      </c>
      <c r="CI24" s="113">
        <v>0</v>
      </c>
      <c r="CJ24" s="113">
        <v>0</v>
      </c>
      <c r="CK24" s="113">
        <v>7.8448257045682392E-5</v>
      </c>
      <c r="CL24" s="113">
        <v>7.5919249719162764E-5</v>
      </c>
      <c r="CM24" s="113">
        <v>4.296764787168637E-6</v>
      </c>
      <c r="CN24" s="113">
        <v>3.3160282194959535E-3</v>
      </c>
      <c r="CO24" s="113">
        <v>6.8913730143373186E-4</v>
      </c>
      <c r="CP24" s="113">
        <v>1.7946002750132955E-4</v>
      </c>
      <c r="CQ24" s="113">
        <v>2.1835634738418875E-4</v>
      </c>
      <c r="CR24" s="113">
        <v>0</v>
      </c>
      <c r="CS24" s="113">
        <v>9.8973929076062777E-5</v>
      </c>
      <c r="CT24" s="113">
        <v>0</v>
      </c>
      <c r="CU24" s="113">
        <v>3.1166257303864327E-4</v>
      </c>
      <c r="CV24" s="113">
        <v>2.2747128115195486E-4</v>
      </c>
      <c r="CW24" s="113">
        <v>0</v>
      </c>
      <c r="CX24" s="113">
        <v>9.9820804837005516E-5</v>
      </c>
      <c r="CY24" s="113">
        <v>4.8883420471464205E-5</v>
      </c>
      <c r="CZ24" s="113">
        <v>4.6522730080366911E-4</v>
      </c>
      <c r="DA24" s="113">
        <v>2.0009453060389268E-5</v>
      </c>
      <c r="DB24" s="113">
        <v>0</v>
      </c>
      <c r="DC24" s="113">
        <v>2.1398704155571112E-3</v>
      </c>
      <c r="DD24" s="113">
        <v>1.1745896965990715E-2</v>
      </c>
      <c r="DF24" s="111" t="s">
        <v>142</v>
      </c>
      <c r="DG24" s="113">
        <f t="shared" si="0"/>
        <v>0.74856539759538043</v>
      </c>
      <c r="DH24" s="113">
        <f t="shared" si="1"/>
        <v>0.251434601573572</v>
      </c>
      <c r="DI24" s="113">
        <f t="shared" si="2"/>
        <v>0.15289225367756182</v>
      </c>
    </row>
    <row r="25" spans="1:113" ht="12.75" customHeight="1" x14ac:dyDescent="0.2">
      <c r="A25" s="111" t="s">
        <v>143</v>
      </c>
      <c r="B25" s="111" t="s">
        <v>1898</v>
      </c>
      <c r="C25" s="113">
        <v>0</v>
      </c>
      <c r="D25" s="113">
        <v>0</v>
      </c>
      <c r="E25" s="113">
        <v>0</v>
      </c>
      <c r="F25" s="113">
        <v>0</v>
      </c>
      <c r="G25" s="113">
        <v>0</v>
      </c>
      <c r="H25" s="113">
        <v>0</v>
      </c>
      <c r="I25" s="113">
        <v>0</v>
      </c>
      <c r="J25" s="113">
        <v>0</v>
      </c>
      <c r="K25" s="113">
        <v>0</v>
      </c>
      <c r="L25" s="113">
        <v>0</v>
      </c>
      <c r="M25" s="113">
        <v>0</v>
      </c>
      <c r="N25" s="113">
        <v>0</v>
      </c>
      <c r="O25" s="113">
        <v>3.8674949673820009E-4</v>
      </c>
      <c r="P25" s="113">
        <v>0</v>
      </c>
      <c r="Q25" s="113">
        <v>0</v>
      </c>
      <c r="R25" s="113">
        <v>0</v>
      </c>
      <c r="S25" s="113">
        <v>0</v>
      </c>
      <c r="T25" s="113">
        <v>0</v>
      </c>
      <c r="U25" s="113">
        <v>1.281714230285875E-4</v>
      </c>
      <c r="V25" s="113">
        <v>0</v>
      </c>
      <c r="W25" s="113">
        <v>5.8008244503839458E-3</v>
      </c>
      <c r="X25" s="113">
        <v>0.27773213910933492</v>
      </c>
      <c r="Y25" s="113">
        <v>0.19603132823793845</v>
      </c>
      <c r="Z25" s="113">
        <v>0.26391825090549464</v>
      </c>
      <c r="AA25" s="113">
        <v>0</v>
      </c>
      <c r="AB25" s="113">
        <v>2.8758243109003347E-2</v>
      </c>
      <c r="AC25" s="113">
        <v>8.5776221457345656E-6</v>
      </c>
      <c r="AD25" s="113">
        <v>0</v>
      </c>
      <c r="AE25" s="113">
        <v>1.1343679157931862E-5</v>
      </c>
      <c r="AF25" s="113">
        <v>2.2945412672590251E-4</v>
      </c>
      <c r="AG25" s="113">
        <v>0</v>
      </c>
      <c r="AH25" s="113">
        <v>2.0594415413014155E-3</v>
      </c>
      <c r="AI25" s="113">
        <v>0</v>
      </c>
      <c r="AJ25" s="113">
        <v>0</v>
      </c>
      <c r="AK25" s="113">
        <v>1.2817649954155566E-4</v>
      </c>
      <c r="AL25" s="113">
        <v>0</v>
      </c>
      <c r="AM25" s="113">
        <v>0</v>
      </c>
      <c r="AN25" s="113">
        <v>0</v>
      </c>
      <c r="AO25" s="113">
        <v>0</v>
      </c>
      <c r="AP25" s="113">
        <v>0</v>
      </c>
      <c r="AQ25" s="113">
        <v>0</v>
      </c>
      <c r="AR25" s="113">
        <v>0</v>
      </c>
      <c r="AS25" s="113">
        <v>0</v>
      </c>
      <c r="AT25" s="113">
        <v>3.4012951577500315E-5</v>
      </c>
      <c r="AU25" s="113">
        <v>0</v>
      </c>
      <c r="AV25" s="113">
        <v>0</v>
      </c>
      <c r="AW25" s="113">
        <v>0</v>
      </c>
      <c r="AX25" s="113">
        <v>0</v>
      </c>
      <c r="AY25" s="113">
        <v>0</v>
      </c>
      <c r="AZ25" s="113">
        <v>0</v>
      </c>
      <c r="BA25" s="113">
        <v>0</v>
      </c>
      <c r="BB25" s="113">
        <v>6.8423806654046963E-5</v>
      </c>
      <c r="BC25" s="113">
        <v>0</v>
      </c>
      <c r="BD25" s="113">
        <v>0</v>
      </c>
      <c r="BE25" s="113">
        <v>0</v>
      </c>
      <c r="BF25" s="113">
        <v>0</v>
      </c>
      <c r="BG25" s="113">
        <v>0</v>
      </c>
      <c r="BH25" s="113">
        <v>0</v>
      </c>
      <c r="BI25" s="113">
        <v>6.343883411752246E-5</v>
      </c>
      <c r="BJ25" s="113">
        <v>0</v>
      </c>
      <c r="BK25" s="113">
        <v>0</v>
      </c>
      <c r="BL25" s="113">
        <v>0</v>
      </c>
      <c r="BM25" s="113">
        <v>0</v>
      </c>
      <c r="BN25" s="113">
        <v>0</v>
      </c>
      <c r="BO25" s="113">
        <v>0</v>
      </c>
      <c r="BP25" s="113">
        <v>0</v>
      </c>
      <c r="BQ25" s="113">
        <v>0</v>
      </c>
      <c r="BR25" s="113">
        <v>0</v>
      </c>
      <c r="BS25" s="113">
        <v>0</v>
      </c>
      <c r="BT25" s="113">
        <v>0</v>
      </c>
      <c r="BU25" s="113">
        <v>0</v>
      </c>
      <c r="BV25" s="113">
        <v>0</v>
      </c>
      <c r="BW25" s="113">
        <v>0</v>
      </c>
      <c r="BX25" s="113">
        <v>0</v>
      </c>
      <c r="BY25" s="113">
        <v>0</v>
      </c>
      <c r="BZ25" s="113">
        <v>0</v>
      </c>
      <c r="CA25" s="113">
        <v>0</v>
      </c>
      <c r="CB25" s="113">
        <v>0</v>
      </c>
      <c r="CC25" s="113">
        <v>0</v>
      </c>
      <c r="CD25" s="113">
        <v>0</v>
      </c>
      <c r="CE25" s="113">
        <v>0</v>
      </c>
      <c r="CF25" s="113">
        <v>0</v>
      </c>
      <c r="CG25" s="113">
        <v>0</v>
      </c>
      <c r="CH25" s="113">
        <v>0</v>
      </c>
      <c r="CI25" s="113">
        <v>0</v>
      </c>
      <c r="CJ25" s="113">
        <v>0</v>
      </c>
      <c r="CK25" s="113">
        <v>0</v>
      </c>
      <c r="CL25" s="113">
        <v>0</v>
      </c>
      <c r="CM25" s="113">
        <v>0</v>
      </c>
      <c r="CN25" s="113">
        <v>1.6422346499266381E-3</v>
      </c>
      <c r="CO25" s="113">
        <v>0</v>
      </c>
      <c r="CP25" s="113">
        <v>0</v>
      </c>
      <c r="CQ25" s="113">
        <v>0</v>
      </c>
      <c r="CR25" s="113">
        <v>0</v>
      </c>
      <c r="CS25" s="113">
        <v>0</v>
      </c>
      <c r="CT25" s="113">
        <v>0</v>
      </c>
      <c r="CU25" s="113">
        <v>0</v>
      </c>
      <c r="CV25" s="113">
        <v>0</v>
      </c>
      <c r="CW25" s="113">
        <v>0</v>
      </c>
      <c r="CX25" s="113">
        <v>0</v>
      </c>
      <c r="CY25" s="113">
        <v>0</v>
      </c>
      <c r="CZ25" s="113">
        <v>0</v>
      </c>
      <c r="DA25" s="113">
        <v>0</v>
      </c>
      <c r="DB25" s="113">
        <v>0</v>
      </c>
      <c r="DC25" s="113">
        <v>0</v>
      </c>
      <c r="DD25" s="113">
        <v>7.0889692921505626E-2</v>
      </c>
      <c r="DF25" s="111" t="s">
        <v>143</v>
      </c>
      <c r="DG25" s="113">
        <f t="shared" si="0"/>
        <v>0.75172155631905924</v>
      </c>
      <c r="DH25" s="113">
        <f t="shared" si="1"/>
        <v>0.24827844311377245</v>
      </c>
      <c r="DI25" s="113">
        <f t="shared" si="2"/>
        <v>2.6912055996027705E-2</v>
      </c>
    </row>
    <row r="26" spans="1:113" ht="12.75" customHeight="1" x14ac:dyDescent="0.2">
      <c r="A26" s="111" t="s">
        <v>145</v>
      </c>
      <c r="B26" s="111" t="s">
        <v>1899</v>
      </c>
      <c r="C26" s="113">
        <v>0</v>
      </c>
      <c r="D26" s="113">
        <v>0</v>
      </c>
      <c r="E26" s="113">
        <v>4.9810513044433403E-4</v>
      </c>
      <c r="F26" s="113">
        <v>0</v>
      </c>
      <c r="G26" s="113">
        <v>0</v>
      </c>
      <c r="H26" s="113">
        <v>0</v>
      </c>
      <c r="I26" s="113">
        <v>3.9539374529538339E-5</v>
      </c>
      <c r="J26" s="113">
        <v>0</v>
      </c>
      <c r="K26" s="113">
        <v>2.0905238250936427E-3</v>
      </c>
      <c r="L26" s="113">
        <v>4.1461749417780495E-3</v>
      </c>
      <c r="M26" s="113">
        <v>0</v>
      </c>
      <c r="N26" s="113">
        <v>0</v>
      </c>
      <c r="O26" s="113">
        <v>0.14633915624345009</v>
      </c>
      <c r="P26" s="113">
        <v>0</v>
      </c>
      <c r="Q26" s="113">
        <v>9.2835492165133039E-4</v>
      </c>
      <c r="R26" s="113">
        <v>1.307614519439521E-3</v>
      </c>
      <c r="S26" s="113">
        <v>2.0655502313185075E-3</v>
      </c>
      <c r="T26" s="113">
        <v>3.8959685553817923E-3</v>
      </c>
      <c r="U26" s="113">
        <v>4.1344182030473279E-4</v>
      </c>
      <c r="V26" s="113">
        <v>0</v>
      </c>
      <c r="W26" s="113">
        <v>2.8168312613345101E-2</v>
      </c>
      <c r="X26" s="113">
        <v>3.4810542781687222E-2</v>
      </c>
      <c r="Y26" s="113">
        <v>0.2256419709691177</v>
      </c>
      <c r="Z26" s="113">
        <v>0.36813157464441959</v>
      </c>
      <c r="AA26" s="113">
        <v>0</v>
      </c>
      <c r="AB26" s="113">
        <v>0.16405097395380916</v>
      </c>
      <c r="AC26" s="113">
        <v>1.6310764915756143E-5</v>
      </c>
      <c r="AD26" s="113">
        <v>2.3986348560557213E-3</v>
      </c>
      <c r="AE26" s="113">
        <v>8.4686773868583601E-2</v>
      </c>
      <c r="AF26" s="113">
        <v>0.25037692039363818</v>
      </c>
      <c r="AG26" s="113">
        <v>0</v>
      </c>
      <c r="AH26" s="113">
        <v>1.3994684161419028E-2</v>
      </c>
      <c r="AI26" s="113">
        <v>1.5697023765638338E-4</v>
      </c>
      <c r="AJ26" s="113">
        <v>0</v>
      </c>
      <c r="AK26" s="113">
        <v>3.8162696296353063E-2</v>
      </c>
      <c r="AL26" s="113">
        <v>1.4954923533799971E-5</v>
      </c>
      <c r="AM26" s="113">
        <v>0</v>
      </c>
      <c r="AN26" s="113">
        <v>0</v>
      </c>
      <c r="AO26" s="113">
        <v>0</v>
      </c>
      <c r="AP26" s="113">
        <v>0</v>
      </c>
      <c r="AQ26" s="113">
        <v>0</v>
      </c>
      <c r="AR26" s="113">
        <v>6.2426527652017567E-5</v>
      </c>
      <c r="AS26" s="113">
        <v>1.1564958783847706E-4</v>
      </c>
      <c r="AT26" s="113">
        <v>3.7911271782050692E-5</v>
      </c>
      <c r="AU26" s="113">
        <v>0</v>
      </c>
      <c r="AV26" s="113">
        <v>5.2956932528320198E-4</v>
      </c>
      <c r="AW26" s="113">
        <v>3.2305031769225248E-3</v>
      </c>
      <c r="AX26" s="113">
        <v>0</v>
      </c>
      <c r="AY26" s="113">
        <v>0</v>
      </c>
      <c r="AZ26" s="113">
        <v>0</v>
      </c>
      <c r="BA26" s="113">
        <v>0</v>
      </c>
      <c r="BB26" s="113">
        <v>2.6788945495896639E-3</v>
      </c>
      <c r="BC26" s="113">
        <v>0</v>
      </c>
      <c r="BD26" s="113">
        <v>0</v>
      </c>
      <c r="BE26" s="113">
        <v>0</v>
      </c>
      <c r="BF26" s="113">
        <v>4.8321411277075276E-5</v>
      </c>
      <c r="BG26" s="113">
        <v>3.0815362517175582E-5</v>
      </c>
      <c r="BH26" s="113">
        <v>5.3957740882415689E-4</v>
      </c>
      <c r="BI26" s="113">
        <v>2.1634544023777462E-4</v>
      </c>
      <c r="BJ26" s="113">
        <v>0</v>
      </c>
      <c r="BK26" s="113">
        <v>6.2890621707519385E-5</v>
      </c>
      <c r="BL26" s="113">
        <v>2.3073146431890507E-4</v>
      </c>
      <c r="BM26" s="113">
        <v>0</v>
      </c>
      <c r="BN26" s="113">
        <v>0</v>
      </c>
      <c r="BO26" s="113">
        <v>0</v>
      </c>
      <c r="BP26" s="113">
        <v>0</v>
      </c>
      <c r="BQ26" s="113">
        <v>8.2954436704360139E-5</v>
      </c>
      <c r="BR26" s="113">
        <v>0</v>
      </c>
      <c r="BS26" s="113">
        <v>0</v>
      </c>
      <c r="BT26" s="113">
        <v>0</v>
      </c>
      <c r="BU26" s="113">
        <v>0</v>
      </c>
      <c r="BV26" s="113">
        <v>0</v>
      </c>
      <c r="BW26" s="113">
        <v>0</v>
      </c>
      <c r="BX26" s="113">
        <v>0</v>
      </c>
      <c r="BY26" s="113">
        <v>0</v>
      </c>
      <c r="BZ26" s="113">
        <v>0</v>
      </c>
      <c r="CA26" s="113">
        <v>0</v>
      </c>
      <c r="CB26" s="113">
        <v>0</v>
      </c>
      <c r="CC26" s="113">
        <v>0</v>
      </c>
      <c r="CD26" s="113">
        <v>0</v>
      </c>
      <c r="CE26" s="113">
        <v>9.3434536851670486E-5</v>
      </c>
      <c r="CF26" s="113">
        <v>8.4974367643241957E-5</v>
      </c>
      <c r="CG26" s="113">
        <v>0</v>
      </c>
      <c r="CH26" s="113">
        <v>0</v>
      </c>
      <c r="CI26" s="113">
        <v>0</v>
      </c>
      <c r="CJ26" s="113">
        <v>0</v>
      </c>
      <c r="CK26" s="113">
        <v>2.6756829968872689E-4</v>
      </c>
      <c r="CL26" s="113">
        <v>2.3190673488816356E-6</v>
      </c>
      <c r="CM26" s="113">
        <v>3.68657619366846E-4</v>
      </c>
      <c r="CN26" s="113">
        <v>5.0741705222720496E-3</v>
      </c>
      <c r="CO26" s="113">
        <v>7.757681771530916E-4</v>
      </c>
      <c r="CP26" s="113">
        <v>1.8261551493888771E-5</v>
      </c>
      <c r="CQ26" s="113">
        <v>1.2665605422020111E-4</v>
      </c>
      <c r="CR26" s="113">
        <v>0</v>
      </c>
      <c r="CS26" s="113">
        <v>0</v>
      </c>
      <c r="CT26" s="113">
        <v>0</v>
      </c>
      <c r="CU26" s="113">
        <v>5.864116451842191E-4</v>
      </c>
      <c r="CV26" s="113">
        <v>0</v>
      </c>
      <c r="CW26" s="113">
        <v>0</v>
      </c>
      <c r="CX26" s="113">
        <v>0</v>
      </c>
      <c r="CY26" s="113">
        <v>0</v>
      </c>
      <c r="CZ26" s="113">
        <v>3.9287936825545424E-4</v>
      </c>
      <c r="DA26" s="113">
        <v>9.1778351383711029E-5</v>
      </c>
      <c r="DB26" s="113">
        <v>0</v>
      </c>
      <c r="DC26" s="113">
        <v>2.6614457721814309E-3</v>
      </c>
      <c r="DD26" s="113">
        <v>6.4907616099238896E-2</v>
      </c>
      <c r="DF26" s="111" t="s">
        <v>145</v>
      </c>
      <c r="DG26" s="113">
        <f t="shared" si="0"/>
        <v>0.73391223441268771</v>
      </c>
      <c r="DH26" s="113">
        <f t="shared" si="1"/>
        <v>0.26608776502624992</v>
      </c>
      <c r="DI26" s="113">
        <f t="shared" si="2"/>
        <v>7.2129857143505241E-2</v>
      </c>
    </row>
    <row r="27" spans="1:113" ht="12.75" customHeight="1" x14ac:dyDescent="0.2">
      <c r="A27" s="111" t="s">
        <v>147</v>
      </c>
      <c r="B27" s="111" t="s">
        <v>1900</v>
      </c>
      <c r="C27" s="113">
        <v>0</v>
      </c>
      <c r="D27" s="113">
        <v>0</v>
      </c>
      <c r="E27" s="113">
        <v>0</v>
      </c>
      <c r="F27" s="113">
        <v>0</v>
      </c>
      <c r="G27" s="113">
        <v>0</v>
      </c>
      <c r="H27" s="113">
        <v>0</v>
      </c>
      <c r="I27" s="113">
        <v>0</v>
      </c>
      <c r="J27" s="113">
        <v>0</v>
      </c>
      <c r="K27" s="113">
        <v>0</v>
      </c>
      <c r="L27" s="113">
        <v>0</v>
      </c>
      <c r="M27" s="113">
        <v>0</v>
      </c>
      <c r="N27" s="113">
        <v>0</v>
      </c>
      <c r="O27" s="113">
        <v>5.9284081716623142E-3</v>
      </c>
      <c r="P27" s="113">
        <v>0</v>
      </c>
      <c r="Q27" s="113">
        <v>3.7793453378550159E-5</v>
      </c>
      <c r="R27" s="113">
        <v>4.6202084654142145E-5</v>
      </c>
      <c r="S27" s="113">
        <v>6.7514694928011377E-4</v>
      </c>
      <c r="T27" s="113">
        <v>1.2425073176950856E-3</v>
      </c>
      <c r="U27" s="113">
        <v>2.415906299873711E-4</v>
      </c>
      <c r="V27" s="113">
        <v>0</v>
      </c>
      <c r="W27" s="113">
        <v>0</v>
      </c>
      <c r="X27" s="113">
        <v>0</v>
      </c>
      <c r="Y27" s="113">
        <v>0</v>
      </c>
      <c r="Z27" s="113">
        <v>1.0201362110188674E-3</v>
      </c>
      <c r="AA27" s="113">
        <v>0</v>
      </c>
      <c r="AB27" s="113">
        <v>6.4001525074083451E-2</v>
      </c>
      <c r="AC27" s="113">
        <v>0</v>
      </c>
      <c r="AD27" s="113">
        <v>0</v>
      </c>
      <c r="AE27" s="113">
        <v>0.14230372129124347</v>
      </c>
      <c r="AF27" s="113">
        <v>2.6520559267580164E-5</v>
      </c>
      <c r="AG27" s="113">
        <v>0</v>
      </c>
      <c r="AH27" s="113">
        <v>0</v>
      </c>
      <c r="AI27" s="113">
        <v>0</v>
      </c>
      <c r="AJ27" s="113">
        <v>0</v>
      </c>
      <c r="AK27" s="113">
        <v>1.6724019868236102E-3</v>
      </c>
      <c r="AL27" s="113">
        <v>0</v>
      </c>
      <c r="AM27" s="113">
        <v>0</v>
      </c>
      <c r="AN27" s="113">
        <v>0</v>
      </c>
      <c r="AO27" s="113">
        <v>0</v>
      </c>
      <c r="AP27" s="113">
        <v>0</v>
      </c>
      <c r="AQ27" s="113">
        <v>0</v>
      </c>
      <c r="AR27" s="113">
        <v>1.2799456281369329E-5</v>
      </c>
      <c r="AS27" s="113">
        <v>1.0921063017826711E-4</v>
      </c>
      <c r="AT27" s="113">
        <v>1.1131702140855681E-5</v>
      </c>
      <c r="AU27" s="113">
        <v>0</v>
      </c>
      <c r="AV27" s="113">
        <v>4.0144789766006581E-3</v>
      </c>
      <c r="AW27" s="113">
        <v>0</v>
      </c>
      <c r="AX27" s="113">
        <v>0</v>
      </c>
      <c r="AY27" s="113">
        <v>0</v>
      </c>
      <c r="AZ27" s="113">
        <v>0</v>
      </c>
      <c r="BA27" s="113">
        <v>0</v>
      </c>
      <c r="BB27" s="113">
        <v>1.8486361618886792E-3</v>
      </c>
      <c r="BC27" s="113">
        <v>0</v>
      </c>
      <c r="BD27" s="113">
        <v>0</v>
      </c>
      <c r="BE27" s="113">
        <v>0</v>
      </c>
      <c r="BF27" s="113">
        <v>1.0006569929729824E-3</v>
      </c>
      <c r="BG27" s="113">
        <v>5.5179480670409916E-5</v>
      </c>
      <c r="BH27" s="113">
        <v>5.5915264999401807E-3</v>
      </c>
      <c r="BI27" s="113">
        <v>4.7337644845985998E-4</v>
      </c>
      <c r="BJ27" s="113">
        <v>0</v>
      </c>
      <c r="BK27" s="113">
        <v>0</v>
      </c>
      <c r="BL27" s="113">
        <v>0</v>
      </c>
      <c r="BM27" s="113">
        <v>0</v>
      </c>
      <c r="BN27" s="113">
        <v>0</v>
      </c>
      <c r="BO27" s="113">
        <v>0</v>
      </c>
      <c r="BP27" s="113">
        <v>0</v>
      </c>
      <c r="BQ27" s="113">
        <v>0</v>
      </c>
      <c r="BR27" s="113">
        <v>0</v>
      </c>
      <c r="BS27" s="113">
        <v>0</v>
      </c>
      <c r="BT27" s="113">
        <v>0</v>
      </c>
      <c r="BU27" s="113">
        <v>0</v>
      </c>
      <c r="BV27" s="113">
        <v>0</v>
      </c>
      <c r="BW27" s="113">
        <v>0</v>
      </c>
      <c r="BX27" s="113">
        <v>0</v>
      </c>
      <c r="BY27" s="113">
        <v>0</v>
      </c>
      <c r="BZ27" s="113">
        <v>0</v>
      </c>
      <c r="CA27" s="113">
        <v>0</v>
      </c>
      <c r="CB27" s="113">
        <v>0</v>
      </c>
      <c r="CC27" s="113">
        <v>0</v>
      </c>
      <c r="CD27" s="113">
        <v>0</v>
      </c>
      <c r="CE27" s="113">
        <v>0</v>
      </c>
      <c r="CF27" s="113">
        <v>0</v>
      </c>
      <c r="CG27" s="113">
        <v>0</v>
      </c>
      <c r="CH27" s="113">
        <v>0</v>
      </c>
      <c r="CI27" s="113">
        <v>0</v>
      </c>
      <c r="CJ27" s="113">
        <v>0</v>
      </c>
      <c r="CK27" s="113">
        <v>2.8689715509805555E-5</v>
      </c>
      <c r="CL27" s="113">
        <v>0</v>
      </c>
      <c r="CM27" s="113">
        <v>0</v>
      </c>
      <c r="CN27" s="113">
        <v>0</v>
      </c>
      <c r="CO27" s="113">
        <v>3.7608491899409268E-4</v>
      </c>
      <c r="CP27" s="113">
        <v>0</v>
      </c>
      <c r="CQ27" s="113">
        <v>2.2707003864806734E-5</v>
      </c>
      <c r="CR27" s="113">
        <v>0</v>
      </c>
      <c r="CS27" s="113">
        <v>0</v>
      </c>
      <c r="CT27" s="113">
        <v>0</v>
      </c>
      <c r="CU27" s="113">
        <v>0</v>
      </c>
      <c r="CV27" s="113">
        <v>0</v>
      </c>
      <c r="CW27" s="113">
        <v>0</v>
      </c>
      <c r="CX27" s="113">
        <v>0</v>
      </c>
      <c r="CY27" s="113">
        <v>0</v>
      </c>
      <c r="CZ27" s="113">
        <v>0</v>
      </c>
      <c r="DA27" s="113">
        <v>0</v>
      </c>
      <c r="DB27" s="113">
        <v>0</v>
      </c>
      <c r="DC27" s="113">
        <v>2.4415849321017279E-3</v>
      </c>
      <c r="DD27" s="113">
        <v>1.0459906690713325E-3</v>
      </c>
      <c r="DF27" s="111" t="s">
        <v>147</v>
      </c>
      <c r="DG27" s="113">
        <f t="shared" si="0"/>
        <v>0.82858416856361938</v>
      </c>
      <c r="DH27" s="113">
        <f t="shared" si="1"/>
        <v>0.17141583063674573</v>
      </c>
      <c r="DI27" s="113">
        <f t="shared" si="2"/>
        <v>4.3681217671283884E-2</v>
      </c>
    </row>
    <row r="28" spans="1:113" ht="12.75" customHeight="1" x14ac:dyDescent="0.2">
      <c r="A28" s="111" t="s">
        <v>149</v>
      </c>
      <c r="B28" s="111" t="s">
        <v>1901</v>
      </c>
      <c r="C28" s="113">
        <v>0</v>
      </c>
      <c r="D28" s="113">
        <v>4.9964283572456252E-3</v>
      </c>
      <c r="E28" s="113">
        <v>2.1951513718613213E-2</v>
      </c>
      <c r="F28" s="113">
        <v>0</v>
      </c>
      <c r="G28" s="113">
        <v>4.0817319675973465E-4</v>
      </c>
      <c r="H28" s="113">
        <v>0</v>
      </c>
      <c r="I28" s="113">
        <v>0</v>
      </c>
      <c r="J28" s="113">
        <v>0</v>
      </c>
      <c r="K28" s="113">
        <v>5.3975428216069047E-5</v>
      </c>
      <c r="L28" s="113">
        <v>0</v>
      </c>
      <c r="M28" s="113">
        <v>0</v>
      </c>
      <c r="N28" s="113">
        <v>0</v>
      </c>
      <c r="O28" s="113">
        <v>0</v>
      </c>
      <c r="P28" s="113">
        <v>0</v>
      </c>
      <c r="Q28" s="113">
        <v>0</v>
      </c>
      <c r="R28" s="113">
        <v>0</v>
      </c>
      <c r="S28" s="113">
        <v>0</v>
      </c>
      <c r="T28" s="113">
        <v>0</v>
      </c>
      <c r="U28" s="113">
        <v>0</v>
      </c>
      <c r="V28" s="113">
        <v>0</v>
      </c>
      <c r="W28" s="113">
        <v>0</v>
      </c>
      <c r="X28" s="113">
        <v>0</v>
      </c>
      <c r="Y28" s="113">
        <v>0</v>
      </c>
      <c r="Z28" s="113">
        <v>0</v>
      </c>
      <c r="AA28" s="113">
        <v>0</v>
      </c>
      <c r="AB28" s="113">
        <v>0</v>
      </c>
      <c r="AC28" s="113">
        <v>0</v>
      </c>
      <c r="AD28" s="113">
        <v>0</v>
      </c>
      <c r="AE28" s="113">
        <v>0</v>
      </c>
      <c r="AF28" s="113">
        <v>0</v>
      </c>
      <c r="AG28" s="113">
        <v>0</v>
      </c>
      <c r="AH28" s="113">
        <v>0</v>
      </c>
      <c r="AI28" s="113">
        <v>0</v>
      </c>
      <c r="AJ28" s="113">
        <v>0</v>
      </c>
      <c r="AK28" s="113">
        <v>0</v>
      </c>
      <c r="AL28" s="113">
        <v>0</v>
      </c>
      <c r="AM28" s="113">
        <v>0</v>
      </c>
      <c r="AN28" s="113">
        <v>0</v>
      </c>
      <c r="AO28" s="113">
        <v>0</v>
      </c>
      <c r="AP28" s="113">
        <v>0</v>
      </c>
      <c r="AQ28" s="113">
        <v>0</v>
      </c>
      <c r="AR28" s="113">
        <v>0</v>
      </c>
      <c r="AS28" s="113">
        <v>0</v>
      </c>
      <c r="AT28" s="113">
        <v>0</v>
      </c>
      <c r="AU28" s="113">
        <v>0</v>
      </c>
      <c r="AV28" s="113">
        <v>0</v>
      </c>
      <c r="AW28" s="113">
        <v>0</v>
      </c>
      <c r="AX28" s="113">
        <v>0</v>
      </c>
      <c r="AY28" s="113">
        <v>0</v>
      </c>
      <c r="AZ28" s="113">
        <v>0</v>
      </c>
      <c r="BA28" s="113">
        <v>0</v>
      </c>
      <c r="BB28" s="113">
        <v>0</v>
      </c>
      <c r="BC28" s="113">
        <v>0</v>
      </c>
      <c r="BD28" s="113">
        <v>0</v>
      </c>
      <c r="BE28" s="113">
        <v>0</v>
      </c>
      <c r="BF28" s="113">
        <v>0</v>
      </c>
      <c r="BG28" s="113">
        <v>0</v>
      </c>
      <c r="BH28" s="113">
        <v>0</v>
      </c>
      <c r="BI28" s="113">
        <v>0</v>
      </c>
      <c r="BJ28" s="113">
        <v>0</v>
      </c>
      <c r="BK28" s="113">
        <v>0</v>
      </c>
      <c r="BL28" s="113">
        <v>0</v>
      </c>
      <c r="BM28" s="113">
        <v>0</v>
      </c>
      <c r="BN28" s="113">
        <v>0</v>
      </c>
      <c r="BO28" s="113">
        <v>0</v>
      </c>
      <c r="BP28" s="113">
        <v>0</v>
      </c>
      <c r="BQ28" s="113">
        <v>1.1671269078174722E-5</v>
      </c>
      <c r="BR28" s="113">
        <v>2.3395122785429983E-3</v>
      </c>
      <c r="BS28" s="113">
        <v>0</v>
      </c>
      <c r="BT28" s="113">
        <v>0</v>
      </c>
      <c r="BU28" s="113">
        <v>0</v>
      </c>
      <c r="BV28" s="113">
        <v>0</v>
      </c>
      <c r="BW28" s="113">
        <v>0</v>
      </c>
      <c r="BX28" s="113">
        <v>0</v>
      </c>
      <c r="BY28" s="113">
        <v>0</v>
      </c>
      <c r="BZ28" s="113">
        <v>0</v>
      </c>
      <c r="CA28" s="113">
        <v>0</v>
      </c>
      <c r="CB28" s="113">
        <v>1.0808745222385548E-5</v>
      </c>
      <c r="CC28" s="113">
        <v>0</v>
      </c>
      <c r="CD28" s="113">
        <v>0</v>
      </c>
      <c r="CE28" s="113">
        <v>0</v>
      </c>
      <c r="CF28" s="113">
        <v>0</v>
      </c>
      <c r="CG28" s="113">
        <v>3.51253883672524E-5</v>
      </c>
      <c r="CH28" s="113">
        <v>0</v>
      </c>
      <c r="CI28" s="113">
        <v>0</v>
      </c>
      <c r="CJ28" s="113">
        <v>0</v>
      </c>
      <c r="CK28" s="113">
        <v>0</v>
      </c>
      <c r="CL28" s="113">
        <v>1.6945469310356302E-4</v>
      </c>
      <c r="CM28" s="113">
        <v>2.7338464094015125E-5</v>
      </c>
      <c r="CN28" s="113">
        <v>3.9617854510761352E-4</v>
      </c>
      <c r="CO28" s="113">
        <v>0.13640346845915555</v>
      </c>
      <c r="CP28" s="113">
        <v>5.8221225102080172E-3</v>
      </c>
      <c r="CQ28" s="113">
        <v>4.1443899742477797E-3</v>
      </c>
      <c r="CR28" s="113">
        <v>0</v>
      </c>
      <c r="CS28" s="113">
        <v>0</v>
      </c>
      <c r="CT28" s="113">
        <v>0</v>
      </c>
      <c r="CU28" s="113">
        <v>0</v>
      </c>
      <c r="CV28" s="113">
        <v>0</v>
      </c>
      <c r="CW28" s="113">
        <v>1.9223430445871952E-5</v>
      </c>
      <c r="CX28" s="113">
        <v>0</v>
      </c>
      <c r="CY28" s="113">
        <v>1.0241996810270356E-5</v>
      </c>
      <c r="CZ28" s="113">
        <v>0</v>
      </c>
      <c r="DA28" s="113">
        <v>0</v>
      </c>
      <c r="DB28" s="113">
        <v>0</v>
      </c>
      <c r="DC28" s="113">
        <v>2.8488304347698821E-3</v>
      </c>
      <c r="DD28" s="113">
        <v>3.8998388920585721E-3</v>
      </c>
      <c r="DF28" s="111" t="s">
        <v>149</v>
      </c>
      <c r="DG28" s="113">
        <f t="shared" si="0"/>
        <v>0</v>
      </c>
      <c r="DH28" s="113">
        <f t="shared" si="1"/>
        <v>1</v>
      </c>
      <c r="DI28" s="113">
        <f t="shared" si="2"/>
        <v>1.2584133388818191</v>
      </c>
    </row>
    <row r="29" spans="1:113" ht="12.75" customHeight="1" x14ac:dyDescent="0.2">
      <c r="A29" s="111" t="s">
        <v>151</v>
      </c>
      <c r="B29" s="111" t="s">
        <v>1902</v>
      </c>
      <c r="C29" s="113">
        <v>3.5620370988443152E-2</v>
      </c>
      <c r="D29" s="113">
        <v>2.1630242101560761E-3</v>
      </c>
      <c r="E29" s="113">
        <v>5.5615115425749033E-3</v>
      </c>
      <c r="F29" s="113">
        <v>6.1730727132176702E-4</v>
      </c>
      <c r="G29" s="113">
        <v>1.1622638503635309E-3</v>
      </c>
      <c r="H29" s="113">
        <v>0</v>
      </c>
      <c r="I29" s="113">
        <v>1.5232993514126065E-2</v>
      </c>
      <c r="J29" s="113">
        <v>0</v>
      </c>
      <c r="K29" s="113">
        <v>7.2505773710875238E-4</v>
      </c>
      <c r="L29" s="113">
        <v>3.090013797333333E-3</v>
      </c>
      <c r="M29" s="113">
        <v>0</v>
      </c>
      <c r="N29" s="113">
        <v>0</v>
      </c>
      <c r="O29" s="113">
        <v>1.6321814380101766E-2</v>
      </c>
      <c r="P29" s="113">
        <v>2.636000879428042E-3</v>
      </c>
      <c r="Q29" s="113">
        <v>3.1264630248646008E-2</v>
      </c>
      <c r="R29" s="113">
        <v>1.8978916655152882E-2</v>
      </c>
      <c r="S29" s="113">
        <v>1.6321230643450643E-2</v>
      </c>
      <c r="T29" s="113">
        <v>7.0052833675866644E-3</v>
      </c>
      <c r="U29" s="113">
        <v>2.0092188214799151E-2</v>
      </c>
      <c r="V29" s="113">
        <v>0</v>
      </c>
      <c r="W29" s="113">
        <v>6.2692170143134295E-3</v>
      </c>
      <c r="X29" s="113">
        <v>8.6321396932127429E-3</v>
      </c>
      <c r="Y29" s="113">
        <v>5.4759917458395901E-3</v>
      </c>
      <c r="Z29" s="113">
        <v>3.6206210462788515E-3</v>
      </c>
      <c r="AA29" s="113">
        <v>0</v>
      </c>
      <c r="AB29" s="113">
        <v>0.14815530907016133</v>
      </c>
      <c r="AC29" s="113">
        <v>8.3078934936042654E-5</v>
      </c>
      <c r="AD29" s="113">
        <v>3.3403511406229075E-2</v>
      </c>
      <c r="AE29" s="113">
        <v>4.5116308300861829E-3</v>
      </c>
      <c r="AF29" s="113">
        <v>7.3508669710914626E-3</v>
      </c>
      <c r="AG29" s="113">
        <v>0</v>
      </c>
      <c r="AH29" s="113">
        <v>1.3964032746976976E-3</v>
      </c>
      <c r="AI29" s="113">
        <v>2.6073065381854565E-3</v>
      </c>
      <c r="AJ29" s="113">
        <v>0</v>
      </c>
      <c r="AK29" s="113">
        <v>1.248367591139957E-2</v>
      </c>
      <c r="AL29" s="113">
        <v>8.7420908428337138E-5</v>
      </c>
      <c r="AM29" s="113">
        <v>0</v>
      </c>
      <c r="AN29" s="113">
        <v>0</v>
      </c>
      <c r="AO29" s="113">
        <v>1.6714024924352328E-4</v>
      </c>
      <c r="AP29" s="113">
        <v>0</v>
      </c>
      <c r="AQ29" s="113">
        <v>0</v>
      </c>
      <c r="AR29" s="113">
        <v>4.1352203851551094E-3</v>
      </c>
      <c r="AS29" s="113">
        <v>6.5453760444837972E-3</v>
      </c>
      <c r="AT29" s="113">
        <v>2.6306506563452798E-3</v>
      </c>
      <c r="AU29" s="113">
        <v>0</v>
      </c>
      <c r="AV29" s="113">
        <v>5.8954683157492853E-3</v>
      </c>
      <c r="AW29" s="113">
        <v>7.5623119030360387E-3</v>
      </c>
      <c r="AX29" s="113">
        <v>0</v>
      </c>
      <c r="AY29" s="113">
        <v>0</v>
      </c>
      <c r="AZ29" s="113">
        <v>0</v>
      </c>
      <c r="BA29" s="113">
        <v>0</v>
      </c>
      <c r="BB29" s="113">
        <v>2.1349883797219934E-3</v>
      </c>
      <c r="BC29" s="113">
        <v>0</v>
      </c>
      <c r="BD29" s="113">
        <v>0</v>
      </c>
      <c r="BE29" s="113">
        <v>0</v>
      </c>
      <c r="BF29" s="113">
        <v>1.908315805019821E-2</v>
      </c>
      <c r="BG29" s="113">
        <v>2.3728400170167654E-3</v>
      </c>
      <c r="BH29" s="113">
        <v>2.1464763204999886E-3</v>
      </c>
      <c r="BI29" s="113">
        <v>3.2929221548343088E-2</v>
      </c>
      <c r="BJ29" s="113">
        <v>5.8391309676894481E-8</v>
      </c>
      <c r="BK29" s="113">
        <v>5.2327234090845725E-3</v>
      </c>
      <c r="BL29" s="113">
        <v>6.8867405006227053E-3</v>
      </c>
      <c r="BM29" s="113">
        <v>1.6162870629756545E-3</v>
      </c>
      <c r="BN29" s="113">
        <v>1.8804627379254441E-3</v>
      </c>
      <c r="BO29" s="113">
        <v>8.5724816531879811E-5</v>
      </c>
      <c r="BP29" s="113">
        <v>0</v>
      </c>
      <c r="BQ29" s="113">
        <v>5.9639431307075463E-4</v>
      </c>
      <c r="BR29" s="113">
        <v>2.0180199861182637E-3</v>
      </c>
      <c r="BS29" s="113">
        <v>5.7653794216358546E-6</v>
      </c>
      <c r="BT29" s="113">
        <v>1.0877499760726744E-5</v>
      </c>
      <c r="BU29" s="113">
        <v>3.0213061353444549E-5</v>
      </c>
      <c r="BV29" s="113">
        <v>0</v>
      </c>
      <c r="BW29" s="113">
        <v>1.2544832492250424E-5</v>
      </c>
      <c r="BX29" s="113">
        <v>2.4258722072155842E-5</v>
      </c>
      <c r="BY29" s="113">
        <v>0</v>
      </c>
      <c r="BZ29" s="113">
        <v>1.4876479325398389E-4</v>
      </c>
      <c r="CA29" s="113">
        <v>6.6494584833761631E-4</v>
      </c>
      <c r="CB29" s="113">
        <v>2.7826923518168087E-4</v>
      </c>
      <c r="CC29" s="113">
        <v>0</v>
      </c>
      <c r="CD29" s="113">
        <v>1.1190620222493771E-4</v>
      </c>
      <c r="CE29" s="113">
        <v>2.4825745765492643E-4</v>
      </c>
      <c r="CF29" s="113">
        <v>3.9819240771564022E-5</v>
      </c>
      <c r="CG29" s="113">
        <v>0</v>
      </c>
      <c r="CH29" s="113">
        <v>6.2091241520035049E-4</v>
      </c>
      <c r="CI29" s="113">
        <v>8.8788450888223065E-4</v>
      </c>
      <c r="CJ29" s="113">
        <v>0</v>
      </c>
      <c r="CK29" s="113">
        <v>1.0234509640116216E-2</v>
      </c>
      <c r="CL29" s="113">
        <v>3.7706737881004282E-4</v>
      </c>
      <c r="CM29" s="113">
        <v>2.57844046036114E-5</v>
      </c>
      <c r="CN29" s="113">
        <v>8.4856880580122026E-3</v>
      </c>
      <c r="CO29" s="113">
        <v>3.6095762719310174E-3</v>
      </c>
      <c r="CP29" s="113">
        <v>2.7578723909403163E-3</v>
      </c>
      <c r="CQ29" s="113">
        <v>3.5188984769439651E-3</v>
      </c>
      <c r="CR29" s="113">
        <v>1.7943190393741957E-3</v>
      </c>
      <c r="CS29" s="113">
        <v>3.9210913137488722E-3</v>
      </c>
      <c r="CT29" s="113">
        <v>2.5228320611004116E-3</v>
      </c>
      <c r="CU29" s="113">
        <v>8.9410670167942487E-3</v>
      </c>
      <c r="CV29" s="113">
        <v>4.4636992115838631E-3</v>
      </c>
      <c r="CW29" s="113">
        <v>2.9013384046300992E-3</v>
      </c>
      <c r="CX29" s="113">
        <v>1.9971814468976723E-3</v>
      </c>
      <c r="CY29" s="113">
        <v>2.9105859467281493E-3</v>
      </c>
      <c r="CZ29" s="113">
        <v>5.0069528741302549E-2</v>
      </c>
      <c r="DA29" s="113">
        <v>8.0959915424829963E-3</v>
      </c>
      <c r="DB29" s="113">
        <v>1.5596913551637333E-2</v>
      </c>
      <c r="DC29" s="113">
        <v>5.3648927923292582E-3</v>
      </c>
      <c r="DD29" s="113">
        <v>3.864373453413976E-3</v>
      </c>
      <c r="DF29" s="111" t="s">
        <v>151</v>
      </c>
      <c r="DG29" s="113">
        <f t="shared" si="0"/>
        <v>0.73601535398392159</v>
      </c>
      <c r="DH29" s="113">
        <f t="shared" si="1"/>
        <v>0.26398464519348386</v>
      </c>
      <c r="DI29" s="113">
        <f t="shared" si="2"/>
        <v>0.1996295221455883</v>
      </c>
    </row>
    <row r="30" spans="1:113" ht="12.75" customHeight="1" x14ac:dyDescent="0.2">
      <c r="A30" s="111" t="s">
        <v>153</v>
      </c>
      <c r="B30" s="111" t="s">
        <v>1903</v>
      </c>
      <c r="C30" s="113">
        <v>4.3649955843136279E-3</v>
      </c>
      <c r="D30" s="113">
        <v>6.9236284027824723E-4</v>
      </c>
      <c r="E30" s="113">
        <v>2.6007235353089388E-3</v>
      </c>
      <c r="F30" s="113">
        <v>2.8326531712379757E-3</v>
      </c>
      <c r="G30" s="113">
        <v>1.6891588722439194E-2</v>
      </c>
      <c r="H30" s="113">
        <v>0</v>
      </c>
      <c r="I30" s="113">
        <v>1.1293771626258125E-2</v>
      </c>
      <c r="J30" s="113">
        <v>0</v>
      </c>
      <c r="K30" s="113">
        <v>1.5776029500199702E-3</v>
      </c>
      <c r="L30" s="113">
        <v>1.0662070403572696E-3</v>
      </c>
      <c r="M30" s="113">
        <v>0</v>
      </c>
      <c r="N30" s="113">
        <v>0</v>
      </c>
      <c r="O30" s="113">
        <v>4.3671220512954273E-3</v>
      </c>
      <c r="P30" s="113">
        <v>6.0756674322235164E-4</v>
      </c>
      <c r="Q30" s="113">
        <v>1.3117636767178945E-3</v>
      </c>
      <c r="R30" s="113">
        <v>6.0517302261893936E-4</v>
      </c>
      <c r="S30" s="113">
        <v>1.0606097851763256E-3</v>
      </c>
      <c r="T30" s="113">
        <v>3.0122789952512735E-3</v>
      </c>
      <c r="U30" s="113">
        <v>7.4022393093624403E-4</v>
      </c>
      <c r="V30" s="113">
        <v>0</v>
      </c>
      <c r="W30" s="113">
        <v>1.568409952825895E-2</v>
      </c>
      <c r="X30" s="113">
        <v>0.31034913471042364</v>
      </c>
      <c r="Y30" s="113">
        <v>0.11587757481049031</v>
      </c>
      <c r="Z30" s="113">
        <v>4.4767384014023282E-4</v>
      </c>
      <c r="AA30" s="113">
        <v>0</v>
      </c>
      <c r="AB30" s="113">
        <v>2.5888758805354467E-3</v>
      </c>
      <c r="AC30" s="113">
        <v>2.6226280421181112E-2</v>
      </c>
      <c r="AD30" s="113">
        <v>0.15781167259646248</v>
      </c>
      <c r="AE30" s="113">
        <v>1.135953784554049E-3</v>
      </c>
      <c r="AF30" s="113">
        <v>5.1306898614983717E-3</v>
      </c>
      <c r="AG30" s="113">
        <v>0</v>
      </c>
      <c r="AH30" s="113">
        <v>1.1269749455990193E-2</v>
      </c>
      <c r="AI30" s="113">
        <v>5.2350671840282583E-3</v>
      </c>
      <c r="AJ30" s="113">
        <v>0</v>
      </c>
      <c r="AK30" s="113">
        <v>1.7709838562152008E-2</v>
      </c>
      <c r="AL30" s="113">
        <v>6.7600182662350301E-4</v>
      </c>
      <c r="AM30" s="113">
        <v>0</v>
      </c>
      <c r="AN30" s="113">
        <v>0</v>
      </c>
      <c r="AO30" s="113">
        <v>9.9772268155874254E-4</v>
      </c>
      <c r="AP30" s="113">
        <v>0</v>
      </c>
      <c r="AQ30" s="113">
        <v>0</v>
      </c>
      <c r="AR30" s="113">
        <v>9.2690463491517023E-4</v>
      </c>
      <c r="AS30" s="113">
        <v>1.5896355110246061E-3</v>
      </c>
      <c r="AT30" s="113">
        <v>5.8417981724390449E-4</v>
      </c>
      <c r="AU30" s="113">
        <v>0</v>
      </c>
      <c r="AV30" s="113">
        <v>6.8426452545946031E-4</v>
      </c>
      <c r="AW30" s="113">
        <v>2.4805925021066422E-4</v>
      </c>
      <c r="AX30" s="113">
        <v>0</v>
      </c>
      <c r="AY30" s="113">
        <v>0</v>
      </c>
      <c r="AZ30" s="113">
        <v>0</v>
      </c>
      <c r="BA30" s="113">
        <v>0</v>
      </c>
      <c r="BB30" s="113">
        <v>7.0474254761972871E-4</v>
      </c>
      <c r="BC30" s="113">
        <v>0</v>
      </c>
      <c r="BD30" s="113">
        <v>0</v>
      </c>
      <c r="BE30" s="113">
        <v>0</v>
      </c>
      <c r="BF30" s="113">
        <v>3.6383744746462524E-4</v>
      </c>
      <c r="BG30" s="113">
        <v>1.0584071154747898E-3</v>
      </c>
      <c r="BH30" s="113">
        <v>3.6671674258286465E-3</v>
      </c>
      <c r="BI30" s="113">
        <v>6.9931877561086144E-4</v>
      </c>
      <c r="BJ30" s="113">
        <v>3.2968987834318592E-4</v>
      </c>
      <c r="BK30" s="113">
        <v>8.7308590830925562E-4</v>
      </c>
      <c r="BL30" s="113">
        <v>1.333334778045796E-3</v>
      </c>
      <c r="BM30" s="113">
        <v>4.9073745733510931E-3</v>
      </c>
      <c r="BN30" s="113">
        <v>2.2369992619518759E-3</v>
      </c>
      <c r="BO30" s="113">
        <v>7.2519201931650935E-3</v>
      </c>
      <c r="BP30" s="113">
        <v>0</v>
      </c>
      <c r="BQ30" s="113">
        <v>5.1689779521249344E-3</v>
      </c>
      <c r="BR30" s="113">
        <v>4.2855777451672739E-3</v>
      </c>
      <c r="BS30" s="113">
        <v>5.6690078178176135E-4</v>
      </c>
      <c r="BT30" s="113">
        <v>1.2036355308686949E-3</v>
      </c>
      <c r="BU30" s="113">
        <v>2.6250456523979311E-4</v>
      </c>
      <c r="BV30" s="113">
        <v>3.5374831567068531E-4</v>
      </c>
      <c r="BW30" s="113">
        <v>3.3647948446654028E-4</v>
      </c>
      <c r="BX30" s="113">
        <v>0</v>
      </c>
      <c r="BY30" s="113">
        <v>2.8818234473922958E-2</v>
      </c>
      <c r="BZ30" s="113">
        <v>4.5508799681999688E-2</v>
      </c>
      <c r="CA30" s="113">
        <v>0.18321755591948882</v>
      </c>
      <c r="CB30" s="113">
        <v>4.9724284249940749E-2</v>
      </c>
      <c r="CC30" s="113">
        <v>0</v>
      </c>
      <c r="CD30" s="113">
        <v>1.552746423769411E-2</v>
      </c>
      <c r="CE30" s="113">
        <v>7.601415007536202E-4</v>
      </c>
      <c r="CF30" s="113">
        <v>6.9468793083542835E-3</v>
      </c>
      <c r="CG30" s="113">
        <v>4.3095067992415651E-4</v>
      </c>
      <c r="CH30" s="113">
        <v>4.5579513415194752E-4</v>
      </c>
      <c r="CI30" s="113">
        <v>3.8440469097904712E-4</v>
      </c>
      <c r="CJ30" s="113">
        <v>1.351339805481615E-4</v>
      </c>
      <c r="CK30" s="113">
        <v>5.1642664880583008E-4</v>
      </c>
      <c r="CL30" s="113">
        <v>3.6106061056022632E-3</v>
      </c>
      <c r="CM30" s="113">
        <v>1.4585436630038737E-3</v>
      </c>
      <c r="CN30" s="113">
        <v>6.1908898249211797E-3</v>
      </c>
      <c r="CO30" s="113">
        <v>2.2949416533217127E-3</v>
      </c>
      <c r="CP30" s="113">
        <v>1.0939854979526522E-3</v>
      </c>
      <c r="CQ30" s="113">
        <v>2.3432370207571857E-3</v>
      </c>
      <c r="CR30" s="113">
        <v>1.7049341776800516E-3</v>
      </c>
      <c r="CS30" s="113">
        <v>5.3774383323414165E-4</v>
      </c>
      <c r="CT30" s="113">
        <v>3.6235328234995499E-3</v>
      </c>
      <c r="CU30" s="113">
        <v>2.6483807265075274E-3</v>
      </c>
      <c r="CV30" s="113">
        <v>1.2884221875403875E-3</v>
      </c>
      <c r="CW30" s="113">
        <v>4.6477814650656831E-3</v>
      </c>
      <c r="CX30" s="113">
        <v>2.647555011732593E-3</v>
      </c>
      <c r="CY30" s="113">
        <v>1.7217019661800448E-3</v>
      </c>
      <c r="CZ30" s="113">
        <v>7.072225340848972E-3</v>
      </c>
      <c r="DA30" s="113">
        <v>2.0011791636521908E-3</v>
      </c>
      <c r="DB30" s="113">
        <v>0</v>
      </c>
      <c r="DC30" s="113">
        <v>2.0748205197617761E-2</v>
      </c>
      <c r="DD30" s="113">
        <v>5.8315133924055081E-2</v>
      </c>
      <c r="DF30" s="111" t="s">
        <v>153</v>
      </c>
      <c r="DG30" s="113">
        <f t="shared" si="0"/>
        <v>0.60874185879128584</v>
      </c>
      <c r="DH30" s="113">
        <f t="shared" si="1"/>
        <v>0.39125814316114904</v>
      </c>
      <c r="DI30" s="113">
        <f t="shared" si="2"/>
        <v>1.0696525659492476E-2</v>
      </c>
    </row>
    <row r="31" spans="1:113" ht="12.75" customHeight="1" x14ac:dyDescent="0.2">
      <c r="A31" s="111" t="s">
        <v>155</v>
      </c>
      <c r="B31" s="111" t="s">
        <v>1904</v>
      </c>
      <c r="C31" s="113">
        <v>0</v>
      </c>
      <c r="D31" s="113">
        <v>0</v>
      </c>
      <c r="E31" s="113">
        <v>0</v>
      </c>
      <c r="F31" s="113">
        <v>0</v>
      </c>
      <c r="G31" s="113">
        <v>0</v>
      </c>
      <c r="H31" s="113">
        <v>0</v>
      </c>
      <c r="I31" s="113">
        <v>6.1371441432505908E-4</v>
      </c>
      <c r="J31" s="113">
        <v>0</v>
      </c>
      <c r="K31" s="113">
        <v>0</v>
      </c>
      <c r="L31" s="113">
        <v>0</v>
      </c>
      <c r="M31" s="113">
        <v>0</v>
      </c>
      <c r="N31" s="113">
        <v>0</v>
      </c>
      <c r="O31" s="113">
        <v>0</v>
      </c>
      <c r="P31" s="113">
        <v>0</v>
      </c>
      <c r="Q31" s="113">
        <v>0</v>
      </c>
      <c r="R31" s="113">
        <v>0</v>
      </c>
      <c r="S31" s="113">
        <v>0</v>
      </c>
      <c r="T31" s="113">
        <v>0</v>
      </c>
      <c r="U31" s="113">
        <v>0</v>
      </c>
      <c r="V31" s="113">
        <v>0</v>
      </c>
      <c r="W31" s="113">
        <v>1.757900883880211E-3</v>
      </c>
      <c r="X31" s="113">
        <v>5.8410228729283728E-4</v>
      </c>
      <c r="Y31" s="113">
        <v>3.0440377667456235E-3</v>
      </c>
      <c r="Z31" s="113">
        <v>0</v>
      </c>
      <c r="AA31" s="113">
        <v>0</v>
      </c>
      <c r="AB31" s="113">
        <v>2.3860893832167773E-4</v>
      </c>
      <c r="AC31" s="113">
        <v>0</v>
      </c>
      <c r="AD31" s="113">
        <v>5.6908920569603925E-4</v>
      </c>
      <c r="AE31" s="113">
        <v>1.2763305984085134E-4</v>
      </c>
      <c r="AF31" s="113">
        <v>0</v>
      </c>
      <c r="AG31" s="113">
        <v>0</v>
      </c>
      <c r="AH31" s="113">
        <v>0</v>
      </c>
      <c r="AI31" s="113">
        <v>2.0209687509491106E-4</v>
      </c>
      <c r="AJ31" s="113">
        <v>0</v>
      </c>
      <c r="AK31" s="113">
        <v>2.0639668395060866E-2</v>
      </c>
      <c r="AL31" s="113">
        <v>-7.8924046379576468E-4</v>
      </c>
      <c r="AM31" s="113">
        <v>0</v>
      </c>
      <c r="AN31" s="113">
        <v>0</v>
      </c>
      <c r="AO31" s="113">
        <v>2.4272775123011683E-4</v>
      </c>
      <c r="AP31" s="113">
        <v>0</v>
      </c>
      <c r="AQ31" s="113">
        <v>0</v>
      </c>
      <c r="AR31" s="113">
        <v>2.4437761390759604E-5</v>
      </c>
      <c r="AS31" s="113">
        <v>1.5970044986748146E-4</v>
      </c>
      <c r="AT31" s="113">
        <v>9.576430178295381E-5</v>
      </c>
      <c r="AU31" s="113">
        <v>0</v>
      </c>
      <c r="AV31" s="113">
        <v>0</v>
      </c>
      <c r="AW31" s="113">
        <v>0</v>
      </c>
      <c r="AX31" s="113">
        <v>0</v>
      </c>
      <c r="AY31" s="113">
        <v>0</v>
      </c>
      <c r="AZ31" s="113">
        <v>0</v>
      </c>
      <c r="BA31" s="113">
        <v>0</v>
      </c>
      <c r="BB31" s="113">
        <v>2.0892402305064454E-5</v>
      </c>
      <c r="BC31" s="113">
        <v>0</v>
      </c>
      <c r="BD31" s="113">
        <v>0</v>
      </c>
      <c r="BE31" s="113">
        <v>0</v>
      </c>
      <c r="BF31" s="113">
        <v>0</v>
      </c>
      <c r="BG31" s="113">
        <v>1.6991858263777849E-4</v>
      </c>
      <c r="BH31" s="113">
        <v>5.6412304533068336E-4</v>
      </c>
      <c r="BI31" s="113">
        <v>1.067038013351613E-4</v>
      </c>
      <c r="BJ31" s="113">
        <v>0</v>
      </c>
      <c r="BK31" s="113">
        <v>1.1514644460462477E-3</v>
      </c>
      <c r="BL31" s="113">
        <v>5.2376587181999544E-5</v>
      </c>
      <c r="BM31" s="113">
        <v>4.8938922880880024E-2</v>
      </c>
      <c r="BN31" s="113">
        <v>2.1700995964383778E-2</v>
      </c>
      <c r="BO31" s="113">
        <v>1.7125282816667059E-2</v>
      </c>
      <c r="BP31" s="113">
        <v>0</v>
      </c>
      <c r="BQ31" s="113">
        <v>0</v>
      </c>
      <c r="BR31" s="113">
        <v>2.8054388816034449E-4</v>
      </c>
      <c r="BS31" s="113">
        <v>-4.6986917332827091E-6</v>
      </c>
      <c r="BT31" s="113">
        <v>-1.4238413666469466E-5</v>
      </c>
      <c r="BU31" s="113">
        <v>0</v>
      </c>
      <c r="BV31" s="113">
        <v>0</v>
      </c>
      <c r="BW31" s="113">
        <v>0</v>
      </c>
      <c r="BX31" s="113">
        <v>0</v>
      </c>
      <c r="BY31" s="113">
        <v>3.7573173060044445E-5</v>
      </c>
      <c r="BZ31" s="113">
        <v>0</v>
      </c>
      <c r="CA31" s="113">
        <v>0</v>
      </c>
      <c r="CB31" s="113">
        <v>0</v>
      </c>
      <c r="CC31" s="113">
        <v>0</v>
      </c>
      <c r="CD31" s="113">
        <v>0</v>
      </c>
      <c r="CE31" s="113">
        <v>0</v>
      </c>
      <c r="CF31" s="113">
        <v>0</v>
      </c>
      <c r="CG31" s="113">
        <v>0</v>
      </c>
      <c r="CH31" s="113">
        <v>0</v>
      </c>
      <c r="CI31" s="113">
        <v>0</v>
      </c>
      <c r="CJ31" s="113">
        <v>0</v>
      </c>
      <c r="CK31" s="113">
        <v>0</v>
      </c>
      <c r="CL31" s="113">
        <v>0</v>
      </c>
      <c r="CM31" s="113">
        <v>0</v>
      </c>
      <c r="CN31" s="113">
        <v>0</v>
      </c>
      <c r="CO31" s="113">
        <v>0</v>
      </c>
      <c r="CP31" s="113">
        <v>5.0196853981141104E-5</v>
      </c>
      <c r="CQ31" s="113">
        <v>5.9545779442497876E-5</v>
      </c>
      <c r="CR31" s="113">
        <v>3.3516423440564484E-4</v>
      </c>
      <c r="CS31" s="113">
        <v>0</v>
      </c>
      <c r="CT31" s="113">
        <v>6.1632789577354137E-5</v>
      </c>
      <c r="CU31" s="113">
        <v>0</v>
      </c>
      <c r="CV31" s="113">
        <v>0</v>
      </c>
      <c r="CW31" s="113">
        <v>0</v>
      </c>
      <c r="CX31" s="113">
        <v>1.0658632510153082E-3</v>
      </c>
      <c r="CY31" s="113">
        <v>9.0769111911018048E-6</v>
      </c>
      <c r="CZ31" s="113">
        <v>0</v>
      </c>
      <c r="DA31" s="113">
        <v>1.815554964481472E-4</v>
      </c>
      <c r="DB31" s="113">
        <v>0</v>
      </c>
      <c r="DC31" s="113">
        <v>0</v>
      </c>
      <c r="DD31" s="113">
        <v>1.6445022476311284E-3</v>
      </c>
      <c r="DF31" s="111" t="s">
        <v>155</v>
      </c>
      <c r="DG31" s="113">
        <f t="shared" si="0"/>
        <v>0.53953114107406586</v>
      </c>
      <c r="DH31" s="113">
        <f t="shared" si="1"/>
        <v>0.46046885855563402</v>
      </c>
      <c r="DI31" s="113">
        <f t="shared" si="2"/>
        <v>0.19373079196455045</v>
      </c>
    </row>
    <row r="32" spans="1:113" ht="12.75" customHeight="1" x14ac:dyDescent="0.2">
      <c r="A32" s="111" t="s">
        <v>157</v>
      </c>
      <c r="B32" s="111" t="s">
        <v>1905</v>
      </c>
      <c r="C32" s="113">
        <v>7.4138841833516506E-3</v>
      </c>
      <c r="D32" s="113">
        <v>3.514346816273889E-3</v>
      </c>
      <c r="E32" s="113">
        <v>4.7219997474434797E-3</v>
      </c>
      <c r="F32" s="113">
        <v>4.2669949788252115E-3</v>
      </c>
      <c r="G32" s="113">
        <v>9.6420103002147102E-3</v>
      </c>
      <c r="H32" s="113">
        <v>0</v>
      </c>
      <c r="I32" s="113">
        <v>1.4008227663269102E-4</v>
      </c>
      <c r="J32" s="113">
        <v>0</v>
      </c>
      <c r="K32" s="113">
        <v>1.1497674717645826E-2</v>
      </c>
      <c r="L32" s="113">
        <v>3.9849939933679301E-2</v>
      </c>
      <c r="M32" s="113">
        <v>0</v>
      </c>
      <c r="N32" s="113">
        <v>0</v>
      </c>
      <c r="O32" s="113">
        <v>6.3862338306250963E-3</v>
      </c>
      <c r="P32" s="113">
        <v>6.3435457191010425E-3</v>
      </c>
      <c r="Q32" s="113">
        <v>3.4950132389136271E-3</v>
      </c>
      <c r="R32" s="113">
        <v>2.9874282759163474E-3</v>
      </c>
      <c r="S32" s="113">
        <v>2.310865259646875E-2</v>
      </c>
      <c r="T32" s="113">
        <v>1.1886929941672236E-2</v>
      </c>
      <c r="U32" s="113">
        <v>3.3706248215946644E-2</v>
      </c>
      <c r="V32" s="113">
        <v>0</v>
      </c>
      <c r="W32" s="113">
        <v>8.9581961748768993E-3</v>
      </c>
      <c r="X32" s="113">
        <v>0</v>
      </c>
      <c r="Y32" s="113">
        <v>1.3306921323821383E-3</v>
      </c>
      <c r="Z32" s="113">
        <v>9.1267283918090359E-4</v>
      </c>
      <c r="AA32" s="113">
        <v>0</v>
      </c>
      <c r="AB32" s="113">
        <v>1.8541831220689382E-2</v>
      </c>
      <c r="AC32" s="113">
        <v>1.6234411738355135E-5</v>
      </c>
      <c r="AD32" s="113">
        <v>0</v>
      </c>
      <c r="AE32" s="113">
        <v>0.1554344966039623</v>
      </c>
      <c r="AF32" s="113">
        <v>1.4843772826170039E-2</v>
      </c>
      <c r="AG32" s="113">
        <v>0</v>
      </c>
      <c r="AH32" s="113">
        <v>2.8849201572831336E-2</v>
      </c>
      <c r="AI32" s="113">
        <v>3.2404612081506355E-4</v>
      </c>
      <c r="AJ32" s="113">
        <v>0</v>
      </c>
      <c r="AK32" s="113">
        <v>2.8848775972320842E-3</v>
      </c>
      <c r="AL32" s="113">
        <v>0</v>
      </c>
      <c r="AM32" s="113">
        <v>0</v>
      </c>
      <c r="AN32" s="113">
        <v>0</v>
      </c>
      <c r="AO32" s="113">
        <v>0</v>
      </c>
      <c r="AP32" s="113">
        <v>0</v>
      </c>
      <c r="AQ32" s="113">
        <v>0</v>
      </c>
      <c r="AR32" s="113">
        <v>1.9354603763320286E-3</v>
      </c>
      <c r="AS32" s="113">
        <v>4.9086403954055292E-3</v>
      </c>
      <c r="AT32" s="113">
        <v>9.612042369504855E-3</v>
      </c>
      <c r="AU32" s="113">
        <v>0</v>
      </c>
      <c r="AV32" s="113">
        <v>2.9081003778377499E-2</v>
      </c>
      <c r="AW32" s="113">
        <v>1.1745174072040197E-2</v>
      </c>
      <c r="AX32" s="113">
        <v>0</v>
      </c>
      <c r="AY32" s="113">
        <v>0</v>
      </c>
      <c r="AZ32" s="113">
        <v>0</v>
      </c>
      <c r="BA32" s="113">
        <v>0</v>
      </c>
      <c r="BB32" s="113">
        <v>1.6941033668565388E-2</v>
      </c>
      <c r="BC32" s="113">
        <v>0</v>
      </c>
      <c r="BD32" s="113">
        <v>0</v>
      </c>
      <c r="BE32" s="113">
        <v>0</v>
      </c>
      <c r="BF32" s="113">
        <v>2.1800665771414679E-3</v>
      </c>
      <c r="BG32" s="113">
        <v>3.4196249303138646E-3</v>
      </c>
      <c r="BH32" s="113">
        <v>2.8931197525347289E-2</v>
      </c>
      <c r="BI32" s="113">
        <v>3.0999540298183165E-2</v>
      </c>
      <c r="BJ32" s="113">
        <v>7.9762124389924003E-6</v>
      </c>
      <c r="BK32" s="113">
        <v>1.1412405305606055E-2</v>
      </c>
      <c r="BL32" s="113">
        <v>1.5835970101763169E-2</v>
      </c>
      <c r="BM32" s="113">
        <v>1.0012099190501243E-2</v>
      </c>
      <c r="BN32" s="113">
        <v>1.3141213088829099E-2</v>
      </c>
      <c r="BO32" s="113">
        <v>0</v>
      </c>
      <c r="BP32" s="113">
        <v>0</v>
      </c>
      <c r="BQ32" s="113">
        <v>2.5337269347064959E-2</v>
      </c>
      <c r="BR32" s="113">
        <v>1.3940818639377676E-3</v>
      </c>
      <c r="BS32" s="113">
        <v>1.3018123362741152E-3</v>
      </c>
      <c r="BT32" s="113">
        <v>9.0309670211468091E-3</v>
      </c>
      <c r="BU32" s="113">
        <v>3.7527303899844628E-3</v>
      </c>
      <c r="BV32" s="113">
        <v>1.8748637761040616E-4</v>
      </c>
      <c r="BW32" s="113">
        <v>8.7011157648834699E-4</v>
      </c>
      <c r="BX32" s="113">
        <v>4.1814574542637512E-4</v>
      </c>
      <c r="BY32" s="113">
        <v>0</v>
      </c>
      <c r="BZ32" s="113">
        <v>1.6114830183675531E-4</v>
      </c>
      <c r="CA32" s="113">
        <v>9.7793185216938174E-4</v>
      </c>
      <c r="CB32" s="113">
        <v>2.0466299052065271E-4</v>
      </c>
      <c r="CC32" s="113">
        <v>0</v>
      </c>
      <c r="CD32" s="113">
        <v>2.1336415074353636E-3</v>
      </c>
      <c r="CE32" s="113">
        <v>4.4211255436560669E-3</v>
      </c>
      <c r="CF32" s="113">
        <v>6.0547783037610749E-4</v>
      </c>
      <c r="CG32" s="113">
        <v>2.6130555057093826E-5</v>
      </c>
      <c r="CH32" s="113">
        <v>7.7571569992125264E-4</v>
      </c>
      <c r="CI32" s="113">
        <v>1.0098651947088734E-2</v>
      </c>
      <c r="CJ32" s="113">
        <v>0</v>
      </c>
      <c r="CK32" s="113">
        <v>2.694225361289773E-3</v>
      </c>
      <c r="CL32" s="113">
        <v>7.5843805621914886E-4</v>
      </c>
      <c r="CM32" s="113">
        <v>1.8665151433551211E-4</v>
      </c>
      <c r="CN32" s="113">
        <v>1.5102313682700165E-2</v>
      </c>
      <c r="CO32" s="113">
        <v>2.2667828005073858E-3</v>
      </c>
      <c r="CP32" s="113">
        <v>1.6926702279671055E-4</v>
      </c>
      <c r="CQ32" s="113">
        <v>4.0413268974449017E-4</v>
      </c>
      <c r="CR32" s="113">
        <v>2.2063029234930124E-3</v>
      </c>
      <c r="CS32" s="113">
        <v>3.4956975651840626E-3</v>
      </c>
      <c r="CT32" s="113">
        <v>3.7041929300669657E-4</v>
      </c>
      <c r="CU32" s="113">
        <v>9.9172112429231837E-3</v>
      </c>
      <c r="CV32" s="113">
        <v>1.8760688474926304E-3</v>
      </c>
      <c r="CW32" s="113">
        <v>6.0435481554416649E-3</v>
      </c>
      <c r="CX32" s="113">
        <v>7.0262146825925359E-4</v>
      </c>
      <c r="CY32" s="113">
        <v>2.0310155350905085E-3</v>
      </c>
      <c r="CZ32" s="113">
        <v>1.4581178759674198E-3</v>
      </c>
      <c r="DA32" s="113">
        <v>1.096468644086526E-3</v>
      </c>
      <c r="DB32" s="113">
        <v>4.636422745771706E-2</v>
      </c>
      <c r="DC32" s="113">
        <v>1.4358101934809906E-2</v>
      </c>
      <c r="DD32" s="113">
        <v>3.3455977786651233E-3</v>
      </c>
      <c r="DF32" s="111" t="s">
        <v>157</v>
      </c>
      <c r="DG32" s="113">
        <f t="shared" si="0"/>
        <v>0.58713809823939289</v>
      </c>
      <c r="DH32" s="113">
        <f t="shared" si="1"/>
        <v>0.41286190103468207</v>
      </c>
      <c r="DI32" s="113">
        <f t="shared" si="2"/>
        <v>0.25123390893405007</v>
      </c>
    </row>
    <row r="33" spans="1:113" ht="12.75" customHeight="1" x14ac:dyDescent="0.2">
      <c r="A33" s="111" t="s">
        <v>158</v>
      </c>
      <c r="B33" s="111" t="s">
        <v>1906</v>
      </c>
      <c r="C33" s="113">
        <v>6.2892627209589912E-4</v>
      </c>
      <c r="D33" s="113">
        <v>3.5413888993028158E-4</v>
      </c>
      <c r="E33" s="113">
        <v>3.147480961382787E-3</v>
      </c>
      <c r="F33" s="113">
        <v>4.7390768979068375E-4</v>
      </c>
      <c r="G33" s="113">
        <v>4.3136117859554645E-4</v>
      </c>
      <c r="H33" s="113">
        <v>0</v>
      </c>
      <c r="I33" s="113">
        <v>1.7356078830668778E-3</v>
      </c>
      <c r="J33" s="113">
        <v>0</v>
      </c>
      <c r="K33" s="113">
        <v>1.228460626505336E-4</v>
      </c>
      <c r="L33" s="113">
        <v>1.0094894047270103E-4</v>
      </c>
      <c r="M33" s="113">
        <v>0</v>
      </c>
      <c r="N33" s="113">
        <v>0</v>
      </c>
      <c r="O33" s="113">
        <v>5.0229432979030189E-5</v>
      </c>
      <c r="P33" s="113">
        <v>8.8245839745641416E-4</v>
      </c>
      <c r="Q33" s="113">
        <v>1.2622088561345374E-4</v>
      </c>
      <c r="R33" s="113">
        <v>6.672511437484401E-5</v>
      </c>
      <c r="S33" s="113">
        <v>2.6097776903117112E-4</v>
      </c>
      <c r="T33" s="113">
        <v>4.1496854222224886E-4</v>
      </c>
      <c r="U33" s="113">
        <v>2.4694433790878122E-4</v>
      </c>
      <c r="V33" s="113">
        <v>0</v>
      </c>
      <c r="W33" s="113">
        <v>1.7421661180343066E-4</v>
      </c>
      <c r="X33" s="113">
        <v>3.1095653276757293E-4</v>
      </c>
      <c r="Y33" s="113">
        <v>3.8127419752646423E-4</v>
      </c>
      <c r="Z33" s="113">
        <v>2.509976410886696E-4</v>
      </c>
      <c r="AA33" s="113">
        <v>0</v>
      </c>
      <c r="AB33" s="113">
        <v>4.1960602241163157E-4</v>
      </c>
      <c r="AC33" s="113">
        <v>0</v>
      </c>
      <c r="AD33" s="113">
        <v>5.9247478536311726E-4</v>
      </c>
      <c r="AE33" s="113">
        <v>2.7568015074680652E-4</v>
      </c>
      <c r="AF33" s="113">
        <v>1.6550705085644837E-2</v>
      </c>
      <c r="AG33" s="113">
        <v>0</v>
      </c>
      <c r="AH33" s="113">
        <v>1.9318962461417009E-4</v>
      </c>
      <c r="AI33" s="113">
        <v>1.2559035673941601E-3</v>
      </c>
      <c r="AJ33" s="113">
        <v>0</v>
      </c>
      <c r="AK33" s="113">
        <v>1.0754786140884103E-3</v>
      </c>
      <c r="AL33" s="113">
        <v>2.9159131072146387E-4</v>
      </c>
      <c r="AM33" s="113">
        <v>0</v>
      </c>
      <c r="AN33" s="113">
        <v>0</v>
      </c>
      <c r="AO33" s="113">
        <v>8.371739155930577E-5</v>
      </c>
      <c r="AP33" s="113">
        <v>0</v>
      </c>
      <c r="AQ33" s="113">
        <v>0</v>
      </c>
      <c r="AR33" s="113">
        <v>1.2504482948795209E-3</v>
      </c>
      <c r="AS33" s="113">
        <v>7.0772015367194443E-4</v>
      </c>
      <c r="AT33" s="113">
        <v>6.1803425180648542E-3</v>
      </c>
      <c r="AU33" s="113">
        <v>0</v>
      </c>
      <c r="AV33" s="113">
        <v>4.4248240253129045E-3</v>
      </c>
      <c r="AW33" s="113">
        <v>1.2909574054898126E-3</v>
      </c>
      <c r="AX33" s="113">
        <v>0</v>
      </c>
      <c r="AY33" s="113">
        <v>0</v>
      </c>
      <c r="AZ33" s="113">
        <v>0</v>
      </c>
      <c r="BA33" s="113">
        <v>0</v>
      </c>
      <c r="BB33" s="113">
        <v>8.0980405082999474E-4</v>
      </c>
      <c r="BC33" s="113">
        <v>0</v>
      </c>
      <c r="BD33" s="113">
        <v>0</v>
      </c>
      <c r="BE33" s="113">
        <v>0</v>
      </c>
      <c r="BF33" s="113">
        <v>4.0337537083258322E-3</v>
      </c>
      <c r="BG33" s="113">
        <v>7.8688154721652526E-3</v>
      </c>
      <c r="BH33" s="113">
        <v>3.7695220998302335E-3</v>
      </c>
      <c r="BI33" s="113">
        <v>2.7255661705151975E-3</v>
      </c>
      <c r="BJ33" s="113">
        <v>7.8829959963819543E-6</v>
      </c>
      <c r="BK33" s="113">
        <v>1.6062367137659476E-4</v>
      </c>
      <c r="BL33" s="113">
        <v>1.220820406847162E-4</v>
      </c>
      <c r="BM33" s="113">
        <v>1.9787227023315614E-3</v>
      </c>
      <c r="BN33" s="113">
        <v>2.1450301839501997E-3</v>
      </c>
      <c r="BO33" s="113">
        <v>0</v>
      </c>
      <c r="BP33" s="113">
        <v>0</v>
      </c>
      <c r="BQ33" s="113">
        <v>4.5215261956623744E-4</v>
      </c>
      <c r="BR33" s="113">
        <v>4.1102271365491645E-3</v>
      </c>
      <c r="BS33" s="113">
        <v>4.4781051125284585E-5</v>
      </c>
      <c r="BT33" s="113">
        <v>6.832970650209938E-5</v>
      </c>
      <c r="BU33" s="113">
        <v>7.8524554321771518E-6</v>
      </c>
      <c r="BV33" s="113">
        <v>0</v>
      </c>
      <c r="BW33" s="113">
        <v>0</v>
      </c>
      <c r="BX33" s="113">
        <v>0</v>
      </c>
      <c r="BY33" s="113">
        <v>6.5585015988687591E-5</v>
      </c>
      <c r="BZ33" s="113">
        <v>2.336605437787527E-3</v>
      </c>
      <c r="CA33" s="113">
        <v>4.0007351146442681E-3</v>
      </c>
      <c r="CB33" s="113">
        <v>1.1299038996548695E-3</v>
      </c>
      <c r="CC33" s="113">
        <v>0</v>
      </c>
      <c r="CD33" s="113">
        <v>5.9920533658283149E-4</v>
      </c>
      <c r="CE33" s="113">
        <v>4.3719136574686034E-4</v>
      </c>
      <c r="CF33" s="113">
        <v>7.9301308522329326E-6</v>
      </c>
      <c r="CG33" s="113">
        <v>1.0328643244601999E-4</v>
      </c>
      <c r="CH33" s="113">
        <v>3.7605866521567312E-5</v>
      </c>
      <c r="CI33" s="113">
        <v>0</v>
      </c>
      <c r="CJ33" s="113">
        <v>2.880462468035531E-4</v>
      </c>
      <c r="CK33" s="113">
        <v>2.9557581092408128E-5</v>
      </c>
      <c r="CL33" s="113">
        <v>4.6288520923861944E-4</v>
      </c>
      <c r="CM33" s="113">
        <v>5.0585841064428231E-5</v>
      </c>
      <c r="CN33" s="113">
        <v>1.7313476499342166E-4</v>
      </c>
      <c r="CO33" s="113">
        <v>1.2774798231556116E-3</v>
      </c>
      <c r="CP33" s="113">
        <v>7.7057777668892297E-4</v>
      </c>
      <c r="CQ33" s="113">
        <v>1.0106144668868917E-3</v>
      </c>
      <c r="CR33" s="113">
        <v>2.6926038297856491E-3</v>
      </c>
      <c r="CS33" s="113">
        <v>0</v>
      </c>
      <c r="CT33" s="113">
        <v>1.6126812278419299E-3</v>
      </c>
      <c r="CU33" s="113">
        <v>4.0422464675742641E-2</v>
      </c>
      <c r="CV33" s="113">
        <v>3.5366279719686473E-5</v>
      </c>
      <c r="CW33" s="113">
        <v>1.4809377801150098E-3</v>
      </c>
      <c r="CX33" s="113">
        <v>7.8673141729773476E-5</v>
      </c>
      <c r="CY33" s="113">
        <v>7.8475129133036964E-4</v>
      </c>
      <c r="CZ33" s="113">
        <v>1.4660413478575531E-4</v>
      </c>
      <c r="DA33" s="113">
        <v>4.3498391419581834E-4</v>
      </c>
      <c r="DB33" s="113">
        <v>6.9629130247444628E-3</v>
      </c>
      <c r="DC33" s="113">
        <v>6.4780080486104188E-4</v>
      </c>
      <c r="DD33" s="113">
        <v>8.6120187432988358E-4</v>
      </c>
      <c r="DF33" s="111" t="s">
        <v>158</v>
      </c>
      <c r="DG33" s="113">
        <f t="shared" si="0"/>
        <v>0.91524570643048941</v>
      </c>
      <c r="DH33" s="113">
        <f t="shared" si="1"/>
        <v>8.4754292466150224E-2</v>
      </c>
      <c r="DI33" s="113">
        <f t="shared" si="2"/>
        <v>0.19558560599631497</v>
      </c>
    </row>
    <row r="34" spans="1:113" ht="12.75" customHeight="1" x14ac:dyDescent="0.2">
      <c r="A34" s="111" t="s">
        <v>159</v>
      </c>
      <c r="B34" s="111" t="s">
        <v>1907</v>
      </c>
      <c r="C34" s="113">
        <v>0</v>
      </c>
      <c r="D34" s="113">
        <v>0</v>
      </c>
      <c r="E34" s="113">
        <v>0</v>
      </c>
      <c r="F34" s="113">
        <v>2.3501698602377652E-5</v>
      </c>
      <c r="G34" s="113">
        <v>1.1060307276221802E-4</v>
      </c>
      <c r="H34" s="113">
        <v>0</v>
      </c>
      <c r="I34" s="113">
        <v>1.2392707797549796E-3</v>
      </c>
      <c r="J34" s="113">
        <v>0</v>
      </c>
      <c r="K34" s="113">
        <v>1.2474147728216939E-5</v>
      </c>
      <c r="L34" s="113">
        <v>0</v>
      </c>
      <c r="M34" s="113">
        <v>0</v>
      </c>
      <c r="N34" s="113">
        <v>0</v>
      </c>
      <c r="O34" s="113">
        <v>5.7679441828744362E-5</v>
      </c>
      <c r="P34" s="113">
        <v>2.8112690770466504E-4</v>
      </c>
      <c r="Q34" s="113">
        <v>1.5449289392998383E-4</v>
      </c>
      <c r="R34" s="113">
        <v>6.0941235191703059E-5</v>
      </c>
      <c r="S34" s="113">
        <v>5.3139201104520804E-4</v>
      </c>
      <c r="T34" s="113">
        <v>2.3578358415967228E-5</v>
      </c>
      <c r="U34" s="113">
        <v>4.5667487216302102E-5</v>
      </c>
      <c r="V34" s="113">
        <v>0</v>
      </c>
      <c r="W34" s="113">
        <v>1.7455211526302765E-5</v>
      </c>
      <c r="X34" s="113">
        <v>3.3181871822608673E-5</v>
      </c>
      <c r="Y34" s="113">
        <v>1.5658082420007248E-6</v>
      </c>
      <c r="Z34" s="113">
        <v>5.3230824817694644E-6</v>
      </c>
      <c r="AA34" s="113">
        <v>0</v>
      </c>
      <c r="AB34" s="113">
        <v>1.9757821838498524E-4</v>
      </c>
      <c r="AC34" s="113">
        <v>0</v>
      </c>
      <c r="AD34" s="113">
        <v>5.050706111529962E-4</v>
      </c>
      <c r="AE34" s="113">
        <v>2.8954583918850681E-5</v>
      </c>
      <c r="AF34" s="113">
        <v>4.2154311472568342E-5</v>
      </c>
      <c r="AG34" s="113">
        <v>0</v>
      </c>
      <c r="AH34" s="113">
        <v>0</v>
      </c>
      <c r="AI34" s="113">
        <v>5.63219184436136E-5</v>
      </c>
      <c r="AJ34" s="113">
        <v>0</v>
      </c>
      <c r="AK34" s="113">
        <v>9.9573793433243603E-5</v>
      </c>
      <c r="AL34" s="113">
        <v>1.363676167461774E-5</v>
      </c>
      <c r="AM34" s="113">
        <v>0</v>
      </c>
      <c r="AN34" s="113">
        <v>0</v>
      </c>
      <c r="AO34" s="113">
        <v>0</v>
      </c>
      <c r="AP34" s="113">
        <v>0</v>
      </c>
      <c r="AQ34" s="113">
        <v>0</v>
      </c>
      <c r="AR34" s="113">
        <v>1.1663878874825665E-4</v>
      </c>
      <c r="AS34" s="113">
        <v>2.7182087659595665E-5</v>
      </c>
      <c r="AT34" s="113">
        <v>1.0460590803293558E-4</v>
      </c>
      <c r="AU34" s="113">
        <v>0</v>
      </c>
      <c r="AV34" s="113">
        <v>1.0291305461326756E-4</v>
      </c>
      <c r="AW34" s="113">
        <v>5.8283787011921258E-4</v>
      </c>
      <c r="AX34" s="113">
        <v>0</v>
      </c>
      <c r="AY34" s="113">
        <v>0</v>
      </c>
      <c r="AZ34" s="113">
        <v>0</v>
      </c>
      <c r="BA34" s="113">
        <v>0</v>
      </c>
      <c r="BB34" s="113">
        <v>1.1326008820424526E-4</v>
      </c>
      <c r="BC34" s="113">
        <v>0</v>
      </c>
      <c r="BD34" s="113">
        <v>0</v>
      </c>
      <c r="BE34" s="113">
        <v>0</v>
      </c>
      <c r="BF34" s="113">
        <v>0</v>
      </c>
      <c r="BG34" s="113">
        <v>7.439655120603818E-5</v>
      </c>
      <c r="BH34" s="113">
        <v>4.1630868351827757E-4</v>
      </c>
      <c r="BI34" s="113">
        <v>3.9749008007731275E-4</v>
      </c>
      <c r="BJ34" s="113">
        <v>0</v>
      </c>
      <c r="BK34" s="113">
        <v>0</v>
      </c>
      <c r="BL34" s="113">
        <v>0</v>
      </c>
      <c r="BM34" s="113">
        <v>7.7193929477419264E-6</v>
      </c>
      <c r="BN34" s="113">
        <v>3.6633774599537656E-5</v>
      </c>
      <c r="BO34" s="113">
        <v>8.2664766959414486E-6</v>
      </c>
      <c r="BP34" s="113">
        <v>0</v>
      </c>
      <c r="BQ34" s="113">
        <v>3.8622420202044015E-5</v>
      </c>
      <c r="BR34" s="113">
        <v>6.8646338698717598E-5</v>
      </c>
      <c r="BS34" s="113">
        <v>4.0464213263484127E-5</v>
      </c>
      <c r="BT34" s="113">
        <v>6.2667277871848471E-5</v>
      </c>
      <c r="BU34" s="113">
        <v>8.1862367246694911E-5</v>
      </c>
      <c r="BV34" s="113">
        <v>0</v>
      </c>
      <c r="BW34" s="113">
        <v>0</v>
      </c>
      <c r="BX34" s="113">
        <v>0</v>
      </c>
      <c r="BY34" s="113">
        <v>7.4343600774386148E-5</v>
      </c>
      <c r="BZ34" s="113">
        <v>6.3800958674280096E-6</v>
      </c>
      <c r="CA34" s="113">
        <v>0</v>
      </c>
      <c r="CB34" s="113">
        <v>1.283582559571136E-5</v>
      </c>
      <c r="CC34" s="113">
        <v>0</v>
      </c>
      <c r="CD34" s="113">
        <v>0</v>
      </c>
      <c r="CE34" s="113">
        <v>0</v>
      </c>
      <c r="CF34" s="113">
        <v>3.2598379697302645E-6</v>
      </c>
      <c r="CG34" s="113">
        <v>1.2382834688321554E-3</v>
      </c>
      <c r="CH34" s="113">
        <v>1.3236553665490098E-4</v>
      </c>
      <c r="CI34" s="113">
        <v>0</v>
      </c>
      <c r="CJ34" s="113">
        <v>8.7619012104129114E-4</v>
      </c>
      <c r="CK34" s="113">
        <v>0</v>
      </c>
      <c r="CL34" s="113">
        <v>1.5903588075695502E-4</v>
      </c>
      <c r="CM34" s="113">
        <v>2.4507491426839463E-5</v>
      </c>
      <c r="CN34" s="113">
        <v>2.8954794471981483E-4</v>
      </c>
      <c r="CO34" s="113">
        <v>4.7141524152656894E-5</v>
      </c>
      <c r="CP34" s="113">
        <v>4.5573657427344523E-5</v>
      </c>
      <c r="CQ34" s="113">
        <v>3.2573260875442025E-5</v>
      </c>
      <c r="CR34" s="113">
        <v>7.7041159009260719E-4</v>
      </c>
      <c r="CS34" s="113">
        <v>0</v>
      </c>
      <c r="CT34" s="113">
        <v>3.7752666692010816E-4</v>
      </c>
      <c r="CU34" s="113">
        <v>0</v>
      </c>
      <c r="CV34" s="113">
        <v>6.0924773903179539E-5</v>
      </c>
      <c r="CW34" s="113">
        <v>2.3103583442672668E-4</v>
      </c>
      <c r="CX34" s="113">
        <v>8.8981475640460673E-6</v>
      </c>
      <c r="CY34" s="113">
        <v>3.6671052360388293E-4</v>
      </c>
      <c r="CZ34" s="113">
        <v>1.6440035195302294E-4</v>
      </c>
      <c r="DA34" s="113">
        <v>8.0244463900244756E-4</v>
      </c>
      <c r="DB34" s="113">
        <v>0</v>
      </c>
      <c r="DC34" s="113">
        <v>1.8235339570526875E-3</v>
      </c>
      <c r="DD34" s="113">
        <v>4.3756217405914857E-5</v>
      </c>
      <c r="DF34" s="111" t="s">
        <v>159</v>
      </c>
      <c r="DG34" s="113">
        <f t="shared" si="0"/>
        <v>0</v>
      </c>
      <c r="DH34" s="113">
        <f t="shared" si="1"/>
        <v>0</v>
      </c>
      <c r="DI34" s="113">
        <f t="shared" si="2"/>
        <v>0</v>
      </c>
    </row>
    <row r="35" spans="1:113" ht="12.75" customHeight="1" x14ac:dyDescent="0.2">
      <c r="A35" s="111" t="s">
        <v>161</v>
      </c>
      <c r="B35" s="111" t="s">
        <v>1908</v>
      </c>
      <c r="C35" s="113">
        <v>0</v>
      </c>
      <c r="D35" s="113">
        <v>0</v>
      </c>
      <c r="E35" s="113">
        <v>0</v>
      </c>
      <c r="F35" s="113">
        <v>1.2239726666472093E-4</v>
      </c>
      <c r="G35" s="113">
        <v>0</v>
      </c>
      <c r="H35" s="113">
        <v>0</v>
      </c>
      <c r="I35" s="113">
        <v>0</v>
      </c>
      <c r="J35" s="113">
        <v>0</v>
      </c>
      <c r="K35" s="113">
        <v>4.1695800668362982E-4</v>
      </c>
      <c r="L35" s="113">
        <v>3.8612999820782064E-3</v>
      </c>
      <c r="M35" s="113">
        <v>0</v>
      </c>
      <c r="N35" s="113">
        <v>0</v>
      </c>
      <c r="O35" s="113">
        <v>0</v>
      </c>
      <c r="P35" s="113">
        <v>2.971438527880576E-4</v>
      </c>
      <c r="Q35" s="113">
        <v>2.8851049948347293E-5</v>
      </c>
      <c r="R35" s="113">
        <v>4.4994415245612008E-5</v>
      </c>
      <c r="S35" s="113">
        <v>0</v>
      </c>
      <c r="T35" s="113">
        <v>0</v>
      </c>
      <c r="U35" s="113">
        <v>0</v>
      </c>
      <c r="V35" s="113">
        <v>0</v>
      </c>
      <c r="W35" s="113">
        <v>1.0753215189651152E-3</v>
      </c>
      <c r="X35" s="113">
        <v>0</v>
      </c>
      <c r="Y35" s="113">
        <v>1.972278000220625E-4</v>
      </c>
      <c r="Z35" s="113">
        <v>3.6320211737347644E-6</v>
      </c>
      <c r="AA35" s="113">
        <v>0</v>
      </c>
      <c r="AB35" s="113">
        <v>2.3855817635864496E-3</v>
      </c>
      <c r="AC35" s="113">
        <v>0</v>
      </c>
      <c r="AD35" s="113">
        <v>0</v>
      </c>
      <c r="AE35" s="113">
        <v>2.8973137282547281E-3</v>
      </c>
      <c r="AF35" s="113">
        <v>1.6704480262591585E-4</v>
      </c>
      <c r="AG35" s="113">
        <v>0</v>
      </c>
      <c r="AH35" s="113">
        <v>7.6055842178270633E-2</v>
      </c>
      <c r="AI35" s="113">
        <v>5.8475317389953721E-2</v>
      </c>
      <c r="AJ35" s="113">
        <v>0</v>
      </c>
      <c r="AK35" s="113">
        <v>1.0215499345548531E-3</v>
      </c>
      <c r="AL35" s="113">
        <v>0</v>
      </c>
      <c r="AM35" s="113">
        <v>0</v>
      </c>
      <c r="AN35" s="113">
        <v>0</v>
      </c>
      <c r="AO35" s="113">
        <v>0</v>
      </c>
      <c r="AP35" s="113">
        <v>0</v>
      </c>
      <c r="AQ35" s="113">
        <v>0</v>
      </c>
      <c r="AR35" s="113">
        <v>4.5783533904371197E-4</v>
      </c>
      <c r="AS35" s="113">
        <v>1.1256085906402053E-3</v>
      </c>
      <c r="AT35" s="113">
        <v>2.3665006297145876E-4</v>
      </c>
      <c r="AU35" s="113">
        <v>0</v>
      </c>
      <c r="AV35" s="113">
        <v>2.5439827750508805E-4</v>
      </c>
      <c r="AW35" s="113">
        <v>0</v>
      </c>
      <c r="AX35" s="113">
        <v>0</v>
      </c>
      <c r="AY35" s="113">
        <v>0</v>
      </c>
      <c r="AZ35" s="113">
        <v>0</v>
      </c>
      <c r="BA35" s="113">
        <v>0</v>
      </c>
      <c r="BB35" s="113">
        <v>2.6750961131997869E-3</v>
      </c>
      <c r="BC35" s="113">
        <v>0</v>
      </c>
      <c r="BD35" s="113">
        <v>0</v>
      </c>
      <c r="BE35" s="113">
        <v>0</v>
      </c>
      <c r="BF35" s="113">
        <v>6.2826094732554402E-4</v>
      </c>
      <c r="BG35" s="113">
        <v>1.4662473181850572E-2</v>
      </c>
      <c r="BH35" s="113">
        <v>5.2691976183843149E-3</v>
      </c>
      <c r="BI35" s="113">
        <v>4.9243508236669507E-3</v>
      </c>
      <c r="BJ35" s="113">
        <v>0</v>
      </c>
      <c r="BK35" s="113">
        <v>3.0131468848016943E-2</v>
      </c>
      <c r="BL35" s="113">
        <v>3.532901646698023E-2</v>
      </c>
      <c r="BM35" s="113">
        <v>5.8471835600656524E-2</v>
      </c>
      <c r="BN35" s="113">
        <v>3.7858218421276499E-2</v>
      </c>
      <c r="BO35" s="113">
        <v>0</v>
      </c>
      <c r="BP35" s="113">
        <v>0</v>
      </c>
      <c r="BQ35" s="113">
        <v>1.1906954875485023E-5</v>
      </c>
      <c r="BR35" s="113">
        <v>2.0795348001268342E-4</v>
      </c>
      <c r="BS35" s="113">
        <v>1.4942222979398646E-5</v>
      </c>
      <c r="BT35" s="113">
        <v>1.1938633513082259E-4</v>
      </c>
      <c r="BU35" s="113">
        <v>8.7294766027573962E-6</v>
      </c>
      <c r="BV35" s="113">
        <v>0</v>
      </c>
      <c r="BW35" s="113">
        <v>0</v>
      </c>
      <c r="BX35" s="113">
        <v>0</v>
      </c>
      <c r="BY35" s="113">
        <v>0</v>
      </c>
      <c r="BZ35" s="113">
        <v>6.8150099533562595E-6</v>
      </c>
      <c r="CA35" s="113">
        <v>0</v>
      </c>
      <c r="CB35" s="113">
        <v>4.8493042867426403E-5</v>
      </c>
      <c r="CC35" s="113">
        <v>0</v>
      </c>
      <c r="CD35" s="113">
        <v>0</v>
      </c>
      <c r="CE35" s="113">
        <v>0</v>
      </c>
      <c r="CF35" s="113">
        <v>0</v>
      </c>
      <c r="CG35" s="113">
        <v>0</v>
      </c>
      <c r="CH35" s="113">
        <v>0</v>
      </c>
      <c r="CI35" s="113">
        <v>0</v>
      </c>
      <c r="CJ35" s="113">
        <v>0</v>
      </c>
      <c r="CK35" s="113">
        <v>0</v>
      </c>
      <c r="CL35" s="113">
        <v>8.3761964087516539E-5</v>
      </c>
      <c r="CM35" s="113">
        <v>2.3954577232324339E-4</v>
      </c>
      <c r="CN35" s="113">
        <v>2.5749458453043729E-3</v>
      </c>
      <c r="CO35" s="113">
        <v>6.2591216172009051E-4</v>
      </c>
      <c r="CP35" s="113">
        <v>1.8232642844420648E-4</v>
      </c>
      <c r="CQ35" s="113">
        <v>2.4259022054270147E-4</v>
      </c>
      <c r="CR35" s="113">
        <v>1.865162267687229E-4</v>
      </c>
      <c r="CS35" s="113">
        <v>1.7202920402784386E-5</v>
      </c>
      <c r="CT35" s="113">
        <v>0</v>
      </c>
      <c r="CU35" s="113">
        <v>8.0666383867064075E-3</v>
      </c>
      <c r="CV35" s="113">
        <v>1.7635060457053273E-5</v>
      </c>
      <c r="CW35" s="113">
        <v>6.1590118484581462E-4</v>
      </c>
      <c r="CX35" s="113">
        <v>2.6619248851880798E-4</v>
      </c>
      <c r="CY35" s="113">
        <v>6.8322138562663557E-4</v>
      </c>
      <c r="CZ35" s="113">
        <v>5.2851583873231216E-5</v>
      </c>
      <c r="DA35" s="113">
        <v>6.2967396193351058E-5</v>
      </c>
      <c r="DB35" s="113">
        <v>0</v>
      </c>
      <c r="DC35" s="113">
        <v>5.8051272745666344E-3</v>
      </c>
      <c r="DD35" s="113">
        <v>2.8256686345418578E-3</v>
      </c>
      <c r="DF35" s="111" t="s">
        <v>161</v>
      </c>
      <c r="DG35" s="113">
        <f t="shared" si="0"/>
        <v>0.50017857377025343</v>
      </c>
      <c r="DH35" s="113">
        <f t="shared" si="1"/>
        <v>0.4998214258176662</v>
      </c>
      <c r="DI35" s="113">
        <f t="shared" si="2"/>
        <v>0.19427754677014697</v>
      </c>
    </row>
    <row r="36" spans="1:113" ht="12.75" customHeight="1" x14ac:dyDescent="0.2">
      <c r="A36" s="111" t="s">
        <v>163</v>
      </c>
      <c r="B36" s="111" t="s">
        <v>1909</v>
      </c>
      <c r="C36" s="113">
        <v>0</v>
      </c>
      <c r="D36" s="113">
        <v>0</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8.8375475484329098E-6</v>
      </c>
      <c r="AC36" s="113">
        <v>0</v>
      </c>
      <c r="AD36" s="113">
        <v>0</v>
      </c>
      <c r="AE36" s="113">
        <v>0</v>
      </c>
      <c r="AF36" s="113">
        <v>0</v>
      </c>
      <c r="AG36" s="113">
        <v>0</v>
      </c>
      <c r="AH36" s="113">
        <v>0</v>
      </c>
      <c r="AI36" s="113">
        <v>3.2680400471486759E-3</v>
      </c>
      <c r="AJ36" s="113">
        <v>0</v>
      </c>
      <c r="AK36" s="113">
        <v>5.5146533241749868E-7</v>
      </c>
      <c r="AL36" s="113">
        <v>0</v>
      </c>
      <c r="AM36" s="113">
        <v>0</v>
      </c>
      <c r="AN36" s="113">
        <v>0</v>
      </c>
      <c r="AO36" s="113">
        <v>0</v>
      </c>
      <c r="AP36" s="113">
        <v>0</v>
      </c>
      <c r="AQ36" s="113">
        <v>0</v>
      </c>
      <c r="AR36" s="113">
        <v>0</v>
      </c>
      <c r="AS36" s="113">
        <v>7.0224704278979951E-4</v>
      </c>
      <c r="AT36" s="113">
        <v>0</v>
      </c>
      <c r="AU36" s="113">
        <v>0</v>
      </c>
      <c r="AV36" s="113">
        <v>0</v>
      </c>
      <c r="AW36" s="113">
        <v>0</v>
      </c>
      <c r="AX36" s="113">
        <v>0</v>
      </c>
      <c r="AY36" s="113">
        <v>0</v>
      </c>
      <c r="AZ36" s="113">
        <v>0</v>
      </c>
      <c r="BA36" s="113">
        <v>0</v>
      </c>
      <c r="BB36" s="113">
        <v>0</v>
      </c>
      <c r="BC36" s="113">
        <v>0</v>
      </c>
      <c r="BD36" s="113">
        <v>0</v>
      </c>
      <c r="BE36" s="113">
        <v>0</v>
      </c>
      <c r="BF36" s="113">
        <v>0</v>
      </c>
      <c r="BG36" s="113">
        <v>0</v>
      </c>
      <c r="BH36" s="113">
        <v>0</v>
      </c>
      <c r="BI36" s="113">
        <v>5.8509059327245121E-5</v>
      </c>
      <c r="BJ36" s="113">
        <v>0</v>
      </c>
      <c r="BK36" s="113">
        <v>1.5269400884977192E-3</v>
      </c>
      <c r="BL36" s="113">
        <v>2.5752610700423561E-4</v>
      </c>
      <c r="BM36" s="113">
        <v>8.285031566106663E-5</v>
      </c>
      <c r="BN36" s="113">
        <v>2.1613336366582361E-4</v>
      </c>
      <c r="BO36" s="113">
        <v>0</v>
      </c>
      <c r="BP36" s="113">
        <v>0</v>
      </c>
      <c r="BQ36" s="113">
        <v>0</v>
      </c>
      <c r="BR36" s="113">
        <v>5.4680287639244771E-5</v>
      </c>
      <c r="BS36" s="113">
        <v>0</v>
      </c>
      <c r="BT36" s="113">
        <v>0</v>
      </c>
      <c r="BU36" s="113">
        <v>0</v>
      </c>
      <c r="BV36" s="113">
        <v>0</v>
      </c>
      <c r="BW36" s="113">
        <v>0</v>
      </c>
      <c r="BX36" s="113">
        <v>0</v>
      </c>
      <c r="BY36" s="113">
        <v>0</v>
      </c>
      <c r="BZ36" s="113">
        <v>0</v>
      </c>
      <c r="CA36" s="113">
        <v>0</v>
      </c>
      <c r="CB36" s="113">
        <v>0</v>
      </c>
      <c r="CC36" s="113">
        <v>0</v>
      </c>
      <c r="CD36" s="113">
        <v>0</v>
      </c>
      <c r="CE36" s="113">
        <v>0</v>
      </c>
      <c r="CF36" s="113">
        <v>0</v>
      </c>
      <c r="CG36" s="113">
        <v>0</v>
      </c>
      <c r="CH36" s="113">
        <v>0</v>
      </c>
      <c r="CI36" s="113">
        <v>0</v>
      </c>
      <c r="CJ36" s="113">
        <v>0</v>
      </c>
      <c r="CK36" s="113">
        <v>0</v>
      </c>
      <c r="CL36" s="113">
        <v>5.988835604442823E-6</v>
      </c>
      <c r="CM36" s="113">
        <v>0</v>
      </c>
      <c r="CN36" s="113">
        <v>0</v>
      </c>
      <c r="CO36" s="113">
        <v>0</v>
      </c>
      <c r="CP36" s="113">
        <v>0</v>
      </c>
      <c r="CQ36" s="113">
        <v>0</v>
      </c>
      <c r="CR36" s="113">
        <v>0</v>
      </c>
      <c r="CS36" s="113">
        <v>0</v>
      </c>
      <c r="CT36" s="113">
        <v>0</v>
      </c>
      <c r="CU36" s="113">
        <v>0</v>
      </c>
      <c r="CV36" s="113">
        <v>0</v>
      </c>
      <c r="CW36" s="113">
        <v>0</v>
      </c>
      <c r="CX36" s="113">
        <v>0</v>
      </c>
      <c r="CY36" s="113">
        <v>0</v>
      </c>
      <c r="CZ36" s="113">
        <v>0</v>
      </c>
      <c r="DA36" s="113">
        <v>0</v>
      </c>
      <c r="DB36" s="113">
        <v>0</v>
      </c>
      <c r="DC36" s="113">
        <v>1.0835063603708709E-3</v>
      </c>
      <c r="DD36" s="113">
        <v>5.4856513015192994E-5</v>
      </c>
      <c r="DF36" s="111" t="s">
        <v>163</v>
      </c>
      <c r="DG36" s="113">
        <f t="shared" si="0"/>
        <v>0.45350352398945093</v>
      </c>
      <c r="DH36" s="113">
        <f t="shared" si="1"/>
        <v>0.54649647612663432</v>
      </c>
      <c r="DI36" s="113">
        <f t="shared" si="2"/>
        <v>0.11711876508744117</v>
      </c>
    </row>
    <row r="37" spans="1:113" ht="12.75" customHeight="1" x14ac:dyDescent="0.2">
      <c r="A37" s="111" t="s">
        <v>165</v>
      </c>
      <c r="B37" s="111" t="s">
        <v>1910</v>
      </c>
      <c r="C37" s="113">
        <v>0</v>
      </c>
      <c r="D37" s="113">
        <v>0</v>
      </c>
      <c r="E37" s="113">
        <v>0</v>
      </c>
      <c r="F37" s="113">
        <v>0</v>
      </c>
      <c r="G37" s="113">
        <v>0</v>
      </c>
      <c r="H37" s="113">
        <v>0</v>
      </c>
      <c r="I37" s="113">
        <v>0</v>
      </c>
      <c r="J37" s="113">
        <v>0</v>
      </c>
      <c r="K37" s="113">
        <v>0</v>
      </c>
      <c r="L37" s="113">
        <v>0</v>
      </c>
      <c r="M37" s="113">
        <v>0</v>
      </c>
      <c r="N37" s="113">
        <v>0</v>
      </c>
      <c r="O37" s="113">
        <v>0</v>
      </c>
      <c r="P37" s="113">
        <v>0</v>
      </c>
      <c r="Q37" s="113">
        <v>0</v>
      </c>
      <c r="R37" s="113">
        <v>2.5371759476489797E-5</v>
      </c>
      <c r="S37" s="113">
        <v>0</v>
      </c>
      <c r="T37" s="113">
        <v>0</v>
      </c>
      <c r="U37" s="113">
        <v>0</v>
      </c>
      <c r="V37" s="113">
        <v>0</v>
      </c>
      <c r="W37" s="113">
        <v>0</v>
      </c>
      <c r="X37" s="113">
        <v>0</v>
      </c>
      <c r="Y37" s="113">
        <v>0</v>
      </c>
      <c r="Z37" s="113">
        <v>0</v>
      </c>
      <c r="AA37" s="113">
        <v>0</v>
      </c>
      <c r="AB37" s="113">
        <v>0</v>
      </c>
      <c r="AC37" s="113">
        <v>0</v>
      </c>
      <c r="AD37" s="113">
        <v>0</v>
      </c>
      <c r="AE37" s="113">
        <v>0</v>
      </c>
      <c r="AF37" s="113">
        <v>0</v>
      </c>
      <c r="AG37" s="113">
        <v>0</v>
      </c>
      <c r="AH37" s="113">
        <v>0</v>
      </c>
      <c r="AI37" s="113">
        <v>9.4865344339278531E-4</v>
      </c>
      <c r="AJ37" s="113">
        <v>0</v>
      </c>
      <c r="AK37" s="113">
        <v>0</v>
      </c>
      <c r="AL37" s="113">
        <v>0</v>
      </c>
      <c r="AM37" s="113">
        <v>0</v>
      </c>
      <c r="AN37" s="113">
        <v>0</v>
      </c>
      <c r="AO37" s="113">
        <v>0</v>
      </c>
      <c r="AP37" s="113">
        <v>0</v>
      </c>
      <c r="AQ37" s="113">
        <v>0</v>
      </c>
      <c r="AR37" s="113">
        <v>0</v>
      </c>
      <c r="AS37" s="113">
        <v>3.6767094970574755E-5</v>
      </c>
      <c r="AT37" s="113">
        <v>1.428615523929872E-3</v>
      </c>
      <c r="AU37" s="113">
        <v>0</v>
      </c>
      <c r="AV37" s="113">
        <v>4.2774818807338926E-4</v>
      </c>
      <c r="AW37" s="113">
        <v>0</v>
      </c>
      <c r="AX37" s="113">
        <v>0</v>
      </c>
      <c r="AY37" s="113">
        <v>0</v>
      </c>
      <c r="AZ37" s="113">
        <v>0</v>
      </c>
      <c r="BA37" s="113">
        <v>0</v>
      </c>
      <c r="BB37" s="113">
        <v>0</v>
      </c>
      <c r="BC37" s="113">
        <v>0</v>
      </c>
      <c r="BD37" s="113">
        <v>0</v>
      </c>
      <c r="BE37" s="113">
        <v>0</v>
      </c>
      <c r="BF37" s="113">
        <v>0</v>
      </c>
      <c r="BG37" s="113">
        <v>0</v>
      </c>
      <c r="BH37" s="113">
        <v>1.4538593246213364E-3</v>
      </c>
      <c r="BI37" s="113">
        <v>0</v>
      </c>
      <c r="BJ37" s="113">
        <v>0</v>
      </c>
      <c r="BK37" s="113">
        <v>3.6674190066534841E-3</v>
      </c>
      <c r="BL37" s="113">
        <v>1.3342840646196596E-2</v>
      </c>
      <c r="BM37" s="113">
        <v>1.6564825278841014E-3</v>
      </c>
      <c r="BN37" s="113">
        <v>7.6404864032531402E-3</v>
      </c>
      <c r="BO37" s="113">
        <v>0</v>
      </c>
      <c r="BP37" s="113">
        <v>0</v>
      </c>
      <c r="BQ37" s="113">
        <v>0</v>
      </c>
      <c r="BR37" s="113">
        <v>0</v>
      </c>
      <c r="BS37" s="113">
        <v>0</v>
      </c>
      <c r="BT37" s="113">
        <v>0</v>
      </c>
      <c r="BU37" s="113">
        <v>0</v>
      </c>
      <c r="BV37" s="113">
        <v>0</v>
      </c>
      <c r="BW37" s="113">
        <v>0</v>
      </c>
      <c r="BX37" s="113">
        <v>0</v>
      </c>
      <c r="BY37" s="113">
        <v>0</v>
      </c>
      <c r="BZ37" s="113">
        <v>0</v>
      </c>
      <c r="CA37" s="113">
        <v>0</v>
      </c>
      <c r="CB37" s="113">
        <v>0</v>
      </c>
      <c r="CC37" s="113">
        <v>0</v>
      </c>
      <c r="CD37" s="113">
        <v>0</v>
      </c>
      <c r="CE37" s="113">
        <v>0</v>
      </c>
      <c r="CF37" s="113">
        <v>0</v>
      </c>
      <c r="CG37" s="113">
        <v>0</v>
      </c>
      <c r="CH37" s="113">
        <v>0</v>
      </c>
      <c r="CI37" s="113">
        <v>0</v>
      </c>
      <c r="CJ37" s="113">
        <v>0</v>
      </c>
      <c r="CK37" s="113">
        <v>0</v>
      </c>
      <c r="CL37" s="113">
        <v>4.5717202567119896E-7</v>
      </c>
      <c r="CM37" s="113">
        <v>0</v>
      </c>
      <c r="CN37" s="113">
        <v>0</v>
      </c>
      <c r="CO37" s="113">
        <v>3.0316877722322834E-5</v>
      </c>
      <c r="CP37" s="113">
        <v>0</v>
      </c>
      <c r="CQ37" s="113">
        <v>7.5766562534766189E-6</v>
      </c>
      <c r="CR37" s="113">
        <v>0</v>
      </c>
      <c r="CS37" s="113">
        <v>0</v>
      </c>
      <c r="CT37" s="113">
        <v>0</v>
      </c>
      <c r="CU37" s="113">
        <v>0</v>
      </c>
      <c r="CV37" s="113">
        <v>0</v>
      </c>
      <c r="CW37" s="113">
        <v>0</v>
      </c>
      <c r="CX37" s="113">
        <v>0</v>
      </c>
      <c r="CY37" s="113">
        <v>0</v>
      </c>
      <c r="CZ37" s="113">
        <v>0</v>
      </c>
      <c r="DA37" s="113">
        <v>0</v>
      </c>
      <c r="DB37" s="113">
        <v>0</v>
      </c>
      <c r="DC37" s="113">
        <v>1.3991934630451044E-3</v>
      </c>
      <c r="DD37" s="113">
        <v>1.5605482180991776E-4</v>
      </c>
      <c r="DF37" s="111" t="s">
        <v>165</v>
      </c>
      <c r="DG37" s="113">
        <f t="shared" si="0"/>
        <v>0</v>
      </c>
      <c r="DH37" s="113">
        <f t="shared" si="1"/>
        <v>0</v>
      </c>
      <c r="DI37" s="113">
        <f t="shared" si="2"/>
        <v>0</v>
      </c>
    </row>
    <row r="38" spans="1:113" ht="12.75" customHeight="1" x14ac:dyDescent="0.2">
      <c r="A38" s="111" t="s">
        <v>167</v>
      </c>
      <c r="B38" s="111" t="s">
        <v>1911</v>
      </c>
      <c r="C38" s="113">
        <v>2.7454864587689465E-3</v>
      </c>
      <c r="D38" s="113">
        <v>1.1896395563087596E-3</v>
      </c>
      <c r="E38" s="113">
        <v>0</v>
      </c>
      <c r="F38" s="113">
        <v>4.418438504003843E-5</v>
      </c>
      <c r="G38" s="113">
        <v>2.0252929071490143E-5</v>
      </c>
      <c r="H38" s="113">
        <v>0</v>
      </c>
      <c r="I38" s="113">
        <v>0</v>
      </c>
      <c r="J38" s="113">
        <v>0</v>
      </c>
      <c r="K38" s="113">
        <v>3.2801821617943182E-5</v>
      </c>
      <c r="L38" s="113">
        <v>0</v>
      </c>
      <c r="M38" s="113">
        <v>0</v>
      </c>
      <c r="N38" s="113">
        <v>0</v>
      </c>
      <c r="O38" s="113">
        <v>0</v>
      </c>
      <c r="P38" s="113">
        <v>0</v>
      </c>
      <c r="Q38" s="113">
        <v>4.472201507722185E-5</v>
      </c>
      <c r="R38" s="113">
        <v>9.2503236751186735E-5</v>
      </c>
      <c r="S38" s="113">
        <v>8.2901753090674699E-4</v>
      </c>
      <c r="T38" s="113">
        <v>0</v>
      </c>
      <c r="U38" s="113">
        <v>0</v>
      </c>
      <c r="V38" s="113">
        <v>0</v>
      </c>
      <c r="W38" s="113">
        <v>1.3364397288691918E-2</v>
      </c>
      <c r="X38" s="113">
        <v>8.4176451286710948E-6</v>
      </c>
      <c r="Y38" s="113">
        <v>1.5544681647479609E-4</v>
      </c>
      <c r="Z38" s="113">
        <v>1.42686067252122E-4</v>
      </c>
      <c r="AA38" s="113">
        <v>0</v>
      </c>
      <c r="AB38" s="113">
        <v>8.5616362377711097E-4</v>
      </c>
      <c r="AC38" s="113">
        <v>1.1082592290657135E-6</v>
      </c>
      <c r="AD38" s="113">
        <v>8.1156798476401306E-3</v>
      </c>
      <c r="AE38" s="113">
        <v>5.5431632698894827E-5</v>
      </c>
      <c r="AF38" s="113">
        <v>1.3088679004853664E-4</v>
      </c>
      <c r="AG38" s="113">
        <v>0</v>
      </c>
      <c r="AH38" s="113">
        <v>6.8564705127834406E-3</v>
      </c>
      <c r="AI38" s="113">
        <v>5.379601841665479E-3</v>
      </c>
      <c r="AJ38" s="113">
        <v>0</v>
      </c>
      <c r="AK38" s="113">
        <v>4.7218234118068636E-2</v>
      </c>
      <c r="AL38" s="113">
        <v>0.42740209454689831</v>
      </c>
      <c r="AM38" s="113">
        <v>0</v>
      </c>
      <c r="AN38" s="113">
        <v>0</v>
      </c>
      <c r="AO38" s="113">
        <v>0</v>
      </c>
      <c r="AP38" s="113">
        <v>0</v>
      </c>
      <c r="AQ38" s="113">
        <v>0</v>
      </c>
      <c r="AR38" s="113">
        <v>1.2563448511876563E-3</v>
      </c>
      <c r="AS38" s="113">
        <v>1.5699436897531184E-3</v>
      </c>
      <c r="AT38" s="113">
        <v>4.2858749630053051E-3</v>
      </c>
      <c r="AU38" s="113">
        <v>0</v>
      </c>
      <c r="AV38" s="113">
        <v>2.3763944771782817E-3</v>
      </c>
      <c r="AW38" s="113">
        <v>4.1621422654356394E-3</v>
      </c>
      <c r="AX38" s="113">
        <v>0</v>
      </c>
      <c r="AY38" s="113">
        <v>0</v>
      </c>
      <c r="AZ38" s="113">
        <v>0</v>
      </c>
      <c r="BA38" s="113">
        <v>0</v>
      </c>
      <c r="BB38" s="113">
        <v>1.6638772131290327E-3</v>
      </c>
      <c r="BC38" s="113">
        <v>0</v>
      </c>
      <c r="BD38" s="113">
        <v>0</v>
      </c>
      <c r="BE38" s="113">
        <v>0</v>
      </c>
      <c r="BF38" s="113">
        <v>9.3478148719586002E-4</v>
      </c>
      <c r="BG38" s="113">
        <v>8.8007626877165536E-4</v>
      </c>
      <c r="BH38" s="113">
        <v>6.955982700866571E-4</v>
      </c>
      <c r="BI38" s="113">
        <v>5.3053731956750232E-4</v>
      </c>
      <c r="BJ38" s="113">
        <v>0</v>
      </c>
      <c r="BK38" s="113">
        <v>2.7056001610347136E-3</v>
      </c>
      <c r="BL38" s="113">
        <v>1.0841541623214722E-3</v>
      </c>
      <c r="BM38" s="113">
        <v>2.5464690479827072E-3</v>
      </c>
      <c r="BN38" s="113">
        <v>2.9746849626519634E-3</v>
      </c>
      <c r="BO38" s="113">
        <v>7.08095677101553E-6</v>
      </c>
      <c r="BP38" s="113">
        <v>0</v>
      </c>
      <c r="BQ38" s="113">
        <v>1.9713134519397197E-3</v>
      </c>
      <c r="BR38" s="113">
        <v>0</v>
      </c>
      <c r="BS38" s="113">
        <v>4.7986894928223606E-5</v>
      </c>
      <c r="BT38" s="113">
        <v>3.2994374650953622E-5</v>
      </c>
      <c r="BU38" s="113">
        <v>2.6979043625927134E-6</v>
      </c>
      <c r="BV38" s="113">
        <v>0</v>
      </c>
      <c r="BW38" s="113">
        <v>0</v>
      </c>
      <c r="BX38" s="113">
        <v>0</v>
      </c>
      <c r="BY38" s="113">
        <v>0</v>
      </c>
      <c r="BZ38" s="113">
        <v>0</v>
      </c>
      <c r="CA38" s="113">
        <v>0</v>
      </c>
      <c r="CB38" s="113">
        <v>0</v>
      </c>
      <c r="CC38" s="113">
        <v>0</v>
      </c>
      <c r="CD38" s="113">
        <v>0</v>
      </c>
      <c r="CE38" s="113">
        <v>0</v>
      </c>
      <c r="CF38" s="113">
        <v>0</v>
      </c>
      <c r="CG38" s="113">
        <v>0</v>
      </c>
      <c r="CH38" s="113">
        <v>0</v>
      </c>
      <c r="CI38" s="113">
        <v>0</v>
      </c>
      <c r="CJ38" s="113">
        <v>0</v>
      </c>
      <c r="CK38" s="113">
        <v>4.3441417508544216E-5</v>
      </c>
      <c r="CL38" s="113">
        <v>3.4161213159008375E-5</v>
      </c>
      <c r="CM38" s="113">
        <v>4.5500755982396534E-4</v>
      </c>
      <c r="CN38" s="113">
        <v>0</v>
      </c>
      <c r="CO38" s="113">
        <v>0</v>
      </c>
      <c r="CP38" s="113">
        <v>0</v>
      </c>
      <c r="CQ38" s="113">
        <v>0</v>
      </c>
      <c r="CR38" s="113">
        <v>0</v>
      </c>
      <c r="CS38" s="113">
        <v>0</v>
      </c>
      <c r="CT38" s="113">
        <v>0</v>
      </c>
      <c r="CU38" s="113">
        <v>1.6192417054994773E-4</v>
      </c>
      <c r="CV38" s="113">
        <v>0</v>
      </c>
      <c r="CW38" s="113">
        <v>5.757191048578155E-4</v>
      </c>
      <c r="CX38" s="113">
        <v>5.3189609708033683E-5</v>
      </c>
      <c r="CY38" s="113">
        <v>2.8509984443871369E-5</v>
      </c>
      <c r="CZ38" s="113">
        <v>1.6570135827679042E-5</v>
      </c>
      <c r="DA38" s="113">
        <v>4.2777728271089848E-4</v>
      </c>
      <c r="DB38" s="113">
        <v>3.785693124840366E-3</v>
      </c>
      <c r="DC38" s="113">
        <v>1.8635544544067767E-3</v>
      </c>
      <c r="DD38" s="113">
        <v>7.433259150532205E-3</v>
      </c>
      <c r="DF38" s="111" t="s">
        <v>167</v>
      </c>
      <c r="DG38" s="113">
        <f t="shared" si="0"/>
        <v>0.65089242989239982</v>
      </c>
      <c r="DH38" s="113">
        <f t="shared" si="1"/>
        <v>0.34910756951513211</v>
      </c>
      <c r="DI38" s="113">
        <f t="shared" si="2"/>
        <v>9.3908272287833439E-2</v>
      </c>
    </row>
    <row r="39" spans="1:113" ht="12.75" customHeight="1" x14ac:dyDescent="0.2">
      <c r="A39" s="111" t="s">
        <v>169</v>
      </c>
      <c r="B39" s="111" t="s">
        <v>1912</v>
      </c>
      <c r="C39" s="113">
        <v>0</v>
      </c>
      <c r="D39" s="113">
        <v>0</v>
      </c>
      <c r="E39" s="113">
        <v>0</v>
      </c>
      <c r="F39" s="113">
        <v>0</v>
      </c>
      <c r="G39" s="113">
        <v>0</v>
      </c>
      <c r="H39" s="113">
        <v>0</v>
      </c>
      <c r="I39" s="113">
        <v>0</v>
      </c>
      <c r="J39" s="113">
        <v>0</v>
      </c>
      <c r="K39" s="113">
        <v>0</v>
      </c>
      <c r="L39" s="113">
        <v>0</v>
      </c>
      <c r="M39" s="113">
        <v>0</v>
      </c>
      <c r="N39" s="113">
        <v>0</v>
      </c>
      <c r="O39" s="113">
        <v>0</v>
      </c>
      <c r="P39" s="113">
        <v>0</v>
      </c>
      <c r="Q39" s="113">
        <v>0</v>
      </c>
      <c r="R39" s="113">
        <v>0</v>
      </c>
      <c r="S39" s="113">
        <v>0</v>
      </c>
      <c r="T39" s="113">
        <v>0</v>
      </c>
      <c r="U39" s="113">
        <v>0</v>
      </c>
      <c r="V39" s="113">
        <v>0</v>
      </c>
      <c r="W39" s="113">
        <v>8.1468579044826817E-5</v>
      </c>
      <c r="X39" s="113">
        <v>0</v>
      </c>
      <c r="Y39" s="113">
        <v>0</v>
      </c>
      <c r="Z39" s="113">
        <v>0</v>
      </c>
      <c r="AA39" s="113">
        <v>0</v>
      </c>
      <c r="AB39" s="113">
        <v>0</v>
      </c>
      <c r="AC39" s="113">
        <v>0</v>
      </c>
      <c r="AD39" s="113">
        <v>0</v>
      </c>
      <c r="AE39" s="113">
        <v>0</v>
      </c>
      <c r="AF39" s="113">
        <v>0</v>
      </c>
      <c r="AG39" s="113">
        <v>0</v>
      </c>
      <c r="AH39" s="113">
        <v>0</v>
      </c>
      <c r="AI39" s="113">
        <v>0</v>
      </c>
      <c r="AJ39" s="113">
        <v>0</v>
      </c>
      <c r="AK39" s="113">
        <v>0</v>
      </c>
      <c r="AL39" s="113">
        <v>0.26283200171068438</v>
      </c>
      <c r="AM39" s="113">
        <v>0</v>
      </c>
      <c r="AN39" s="113">
        <v>0</v>
      </c>
      <c r="AO39" s="113">
        <v>-2.8000464678405589E-3</v>
      </c>
      <c r="AP39" s="113">
        <v>0</v>
      </c>
      <c r="AQ39" s="113">
        <v>0</v>
      </c>
      <c r="AR39" s="113">
        <v>-3.6468056350428049E-4</v>
      </c>
      <c r="AS39" s="113">
        <v>-1.479839562385007E-3</v>
      </c>
      <c r="AT39" s="113">
        <v>-7.191973602327556E-4</v>
      </c>
      <c r="AU39" s="113">
        <v>0</v>
      </c>
      <c r="AV39" s="113">
        <v>-1.8146586732101756E-4</v>
      </c>
      <c r="AW39" s="113">
        <v>0</v>
      </c>
      <c r="AX39" s="113">
        <v>0</v>
      </c>
      <c r="AY39" s="113">
        <v>0</v>
      </c>
      <c r="AZ39" s="113">
        <v>0</v>
      </c>
      <c r="BA39" s="113">
        <v>0</v>
      </c>
      <c r="BB39" s="113">
        <v>0</v>
      </c>
      <c r="BC39" s="113">
        <v>0</v>
      </c>
      <c r="BD39" s="113">
        <v>0</v>
      </c>
      <c r="BE39" s="113">
        <v>0</v>
      </c>
      <c r="BF39" s="113">
        <v>-4.718082892691375E-4</v>
      </c>
      <c r="BG39" s="113">
        <v>-9.8051795043422436E-4</v>
      </c>
      <c r="BH39" s="113">
        <v>-1.342237063799423E-4</v>
      </c>
      <c r="BI39" s="113">
        <v>0</v>
      </c>
      <c r="BJ39" s="113">
        <v>0</v>
      </c>
      <c r="BK39" s="113">
        <v>0</v>
      </c>
      <c r="BL39" s="113">
        <v>-4.2503271166125287E-4</v>
      </c>
      <c r="BM39" s="113">
        <v>-8.4929172912541205E-5</v>
      </c>
      <c r="BN39" s="113">
        <v>-7.5594635609196455E-5</v>
      </c>
      <c r="BO39" s="113">
        <v>0</v>
      </c>
      <c r="BP39" s="113">
        <v>0</v>
      </c>
      <c r="BQ39" s="113">
        <v>0</v>
      </c>
      <c r="BR39" s="113">
        <v>0</v>
      </c>
      <c r="BS39" s="113">
        <v>0</v>
      </c>
      <c r="BT39" s="113">
        <v>0</v>
      </c>
      <c r="BU39" s="113">
        <v>0</v>
      </c>
      <c r="BV39" s="113">
        <v>0</v>
      </c>
      <c r="BW39" s="113">
        <v>0</v>
      </c>
      <c r="BX39" s="113">
        <v>0</v>
      </c>
      <c r="BY39" s="113">
        <v>0</v>
      </c>
      <c r="BZ39" s="113">
        <v>0</v>
      </c>
      <c r="CA39" s="113">
        <v>0</v>
      </c>
      <c r="CB39" s="113">
        <v>0</v>
      </c>
      <c r="CC39" s="113">
        <v>0</v>
      </c>
      <c r="CD39" s="113">
        <v>0</v>
      </c>
      <c r="CE39" s="113">
        <v>0</v>
      </c>
      <c r="CF39" s="113">
        <v>0</v>
      </c>
      <c r="CG39" s="113">
        <v>0</v>
      </c>
      <c r="CH39" s="113">
        <v>0</v>
      </c>
      <c r="CI39" s="113">
        <v>0</v>
      </c>
      <c r="CJ39" s="113">
        <v>0</v>
      </c>
      <c r="CK39" s="113">
        <v>0</v>
      </c>
      <c r="CL39" s="113">
        <v>0</v>
      </c>
      <c r="CM39" s="113">
        <v>0</v>
      </c>
      <c r="CN39" s="113">
        <v>0</v>
      </c>
      <c r="CO39" s="113">
        <v>0</v>
      </c>
      <c r="CP39" s="113">
        <v>0</v>
      </c>
      <c r="CQ39" s="113">
        <v>0</v>
      </c>
      <c r="CR39" s="113">
        <v>0</v>
      </c>
      <c r="CS39" s="113">
        <v>0</v>
      </c>
      <c r="CT39" s="113">
        <v>0</v>
      </c>
      <c r="CU39" s="113">
        <v>0</v>
      </c>
      <c r="CV39" s="113">
        <v>0</v>
      </c>
      <c r="CW39" s="113">
        <v>0</v>
      </c>
      <c r="CX39" s="113">
        <v>0</v>
      </c>
      <c r="CY39" s="113">
        <v>0</v>
      </c>
      <c r="CZ39" s="113">
        <v>0</v>
      </c>
      <c r="DA39" s="113">
        <v>0</v>
      </c>
      <c r="DB39" s="113">
        <v>0</v>
      </c>
      <c r="DC39" s="113">
        <v>9.4942148611127039E-5</v>
      </c>
      <c r="DD39" s="113">
        <v>4.0561546168415086E-3</v>
      </c>
      <c r="DF39" s="111" t="s">
        <v>169</v>
      </c>
      <c r="DG39" s="113">
        <f t="shared" si="0"/>
        <v>0.81197801584504192</v>
      </c>
      <c r="DH39" s="113">
        <f t="shared" si="1"/>
        <v>0.18802198181932825</v>
      </c>
      <c r="DI39" s="113">
        <f t="shared" si="2"/>
        <v>2.9874182139325405E-2</v>
      </c>
    </row>
    <row r="40" spans="1:113" ht="12.75" customHeight="1" x14ac:dyDescent="0.2">
      <c r="A40" s="111" t="s">
        <v>171</v>
      </c>
      <c r="B40" s="111" t="s">
        <v>1913</v>
      </c>
      <c r="C40" s="113">
        <v>2.7489360889435148E-5</v>
      </c>
      <c r="D40" s="113">
        <v>0</v>
      </c>
      <c r="E40" s="113">
        <v>0</v>
      </c>
      <c r="F40" s="113">
        <v>0</v>
      </c>
      <c r="G40" s="113">
        <v>3.6524224280397339E-5</v>
      </c>
      <c r="H40" s="113">
        <v>0</v>
      </c>
      <c r="I40" s="113">
        <v>5.5791902314139288E-5</v>
      </c>
      <c r="J40" s="113">
        <v>0</v>
      </c>
      <c r="K40" s="113">
        <v>0</v>
      </c>
      <c r="L40" s="113">
        <v>0</v>
      </c>
      <c r="M40" s="113">
        <v>0</v>
      </c>
      <c r="N40" s="113">
        <v>0</v>
      </c>
      <c r="O40" s="113">
        <v>9.298483392224799E-5</v>
      </c>
      <c r="P40" s="113">
        <v>9.6075449356700386E-5</v>
      </c>
      <c r="Q40" s="113">
        <v>2.2277841040800709E-4</v>
      </c>
      <c r="R40" s="113">
        <v>9.606542407263341E-5</v>
      </c>
      <c r="S40" s="113">
        <v>0</v>
      </c>
      <c r="T40" s="113">
        <v>0</v>
      </c>
      <c r="U40" s="113">
        <v>0</v>
      </c>
      <c r="V40" s="113">
        <v>0</v>
      </c>
      <c r="W40" s="113">
        <v>0</v>
      </c>
      <c r="X40" s="113">
        <v>0</v>
      </c>
      <c r="Y40" s="113">
        <v>0</v>
      </c>
      <c r="Z40" s="113">
        <v>0</v>
      </c>
      <c r="AA40" s="113">
        <v>0</v>
      </c>
      <c r="AB40" s="113">
        <v>0</v>
      </c>
      <c r="AC40" s="113">
        <v>0</v>
      </c>
      <c r="AD40" s="113">
        <v>0</v>
      </c>
      <c r="AE40" s="113">
        <v>8.1426063755544586E-4</v>
      </c>
      <c r="AF40" s="113">
        <v>1.7902845361526336E-3</v>
      </c>
      <c r="AG40" s="113">
        <v>0</v>
      </c>
      <c r="AH40" s="113">
        <v>0</v>
      </c>
      <c r="AI40" s="113">
        <v>6.6788029822754105E-3</v>
      </c>
      <c r="AJ40" s="113">
        <v>0</v>
      </c>
      <c r="AK40" s="113">
        <v>1.9024246159009151E-3</v>
      </c>
      <c r="AL40" s="113">
        <v>0</v>
      </c>
      <c r="AM40" s="113">
        <v>0</v>
      </c>
      <c r="AN40" s="113">
        <v>0</v>
      </c>
      <c r="AO40" s="113">
        <v>0.53055376693283141</v>
      </c>
      <c r="AP40" s="113">
        <v>0</v>
      </c>
      <c r="AQ40" s="113">
        <v>0</v>
      </c>
      <c r="AR40" s="113">
        <v>0.10355038896477994</v>
      </c>
      <c r="AS40" s="113">
        <v>9.1506209809359668E-2</v>
      </c>
      <c r="AT40" s="113">
        <v>5.9344514093706474E-2</v>
      </c>
      <c r="AU40" s="113">
        <v>0</v>
      </c>
      <c r="AV40" s="113">
        <v>4.754689255970028E-2</v>
      </c>
      <c r="AW40" s="113">
        <v>1.0691231881521674E-2</v>
      </c>
      <c r="AX40" s="113">
        <v>0</v>
      </c>
      <c r="AY40" s="113">
        <v>0</v>
      </c>
      <c r="AZ40" s="113">
        <v>0</v>
      </c>
      <c r="BA40" s="113">
        <v>0</v>
      </c>
      <c r="BB40" s="113">
        <v>1.4469315029866127E-3</v>
      </c>
      <c r="BC40" s="113">
        <v>0</v>
      </c>
      <c r="BD40" s="113">
        <v>0</v>
      </c>
      <c r="BE40" s="113">
        <v>0</v>
      </c>
      <c r="BF40" s="113">
        <v>5.3292421133058862E-2</v>
      </c>
      <c r="BG40" s="113">
        <v>4.5131690653251344E-2</v>
      </c>
      <c r="BH40" s="113">
        <v>7.4552364056166241E-3</v>
      </c>
      <c r="BI40" s="113">
        <v>4.9625342347348854E-3</v>
      </c>
      <c r="BJ40" s="113">
        <v>0</v>
      </c>
      <c r="BK40" s="113">
        <v>2.0091784262623029E-2</v>
      </c>
      <c r="BL40" s="113">
        <v>1.1586383126196472E-2</v>
      </c>
      <c r="BM40" s="113">
        <v>1.9516505028180243E-2</v>
      </c>
      <c r="BN40" s="113">
        <v>3.0806468435986882E-2</v>
      </c>
      <c r="BO40" s="113">
        <v>0</v>
      </c>
      <c r="BP40" s="113">
        <v>0</v>
      </c>
      <c r="BQ40" s="113">
        <v>0</v>
      </c>
      <c r="BR40" s="113">
        <v>0</v>
      </c>
      <c r="BS40" s="113">
        <v>0</v>
      </c>
      <c r="BT40" s="113">
        <v>0</v>
      </c>
      <c r="BU40" s="113">
        <v>0</v>
      </c>
      <c r="BV40" s="113">
        <v>0</v>
      </c>
      <c r="BW40" s="113">
        <v>0</v>
      </c>
      <c r="BX40" s="113">
        <v>0</v>
      </c>
      <c r="BY40" s="113">
        <v>0</v>
      </c>
      <c r="BZ40" s="113">
        <v>0</v>
      </c>
      <c r="CA40" s="113">
        <v>0</v>
      </c>
      <c r="CB40" s="113">
        <v>0</v>
      </c>
      <c r="CC40" s="113">
        <v>0</v>
      </c>
      <c r="CD40" s="113">
        <v>0</v>
      </c>
      <c r="CE40" s="113">
        <v>0</v>
      </c>
      <c r="CF40" s="113">
        <v>2.3778346780818689E-4</v>
      </c>
      <c r="CG40" s="113">
        <v>0</v>
      </c>
      <c r="CH40" s="113">
        <v>0</v>
      </c>
      <c r="CI40" s="113">
        <v>0</v>
      </c>
      <c r="CJ40" s="113">
        <v>0</v>
      </c>
      <c r="CK40" s="113">
        <v>0</v>
      </c>
      <c r="CL40" s="113">
        <v>0</v>
      </c>
      <c r="CM40" s="113">
        <v>0</v>
      </c>
      <c r="CN40" s="113">
        <v>0</v>
      </c>
      <c r="CO40" s="113">
        <v>0</v>
      </c>
      <c r="CP40" s="113">
        <v>0</v>
      </c>
      <c r="CQ40" s="113">
        <v>0</v>
      </c>
      <c r="CR40" s="113">
        <v>0</v>
      </c>
      <c r="CS40" s="113">
        <v>0</v>
      </c>
      <c r="CT40" s="113">
        <v>0</v>
      </c>
      <c r="CU40" s="113">
        <v>3.4853677699901373E-4</v>
      </c>
      <c r="CV40" s="113">
        <v>0</v>
      </c>
      <c r="CW40" s="113">
        <v>0</v>
      </c>
      <c r="CX40" s="113">
        <v>0</v>
      </c>
      <c r="CY40" s="113">
        <v>0</v>
      </c>
      <c r="CZ40" s="113">
        <v>0</v>
      </c>
      <c r="DA40" s="113">
        <v>6.6084134016464402E-5</v>
      </c>
      <c r="DB40" s="113">
        <v>0</v>
      </c>
      <c r="DC40" s="113">
        <v>8.7173006139860676E-3</v>
      </c>
      <c r="DD40" s="113">
        <v>2.3364947357544779E-3</v>
      </c>
      <c r="DF40" s="111" t="s">
        <v>171</v>
      </c>
      <c r="DG40" s="113">
        <f t="shared" si="0"/>
        <v>0</v>
      </c>
      <c r="DH40" s="113">
        <f t="shared" si="1"/>
        <v>0</v>
      </c>
      <c r="DI40" s="113">
        <f t="shared" si="2"/>
        <v>0</v>
      </c>
    </row>
    <row r="41" spans="1:113" ht="12.75" customHeight="1" x14ac:dyDescent="0.2">
      <c r="A41" s="111" t="s">
        <v>173</v>
      </c>
      <c r="B41" s="111" t="s">
        <v>1914</v>
      </c>
      <c r="C41" s="113">
        <v>0</v>
      </c>
      <c r="D41" s="113">
        <v>0</v>
      </c>
      <c r="E41" s="113">
        <v>0</v>
      </c>
      <c r="F41" s="113">
        <v>0</v>
      </c>
      <c r="G41" s="113">
        <v>2.3641420729154003E-5</v>
      </c>
      <c r="H41" s="113">
        <v>0</v>
      </c>
      <c r="I41" s="113">
        <v>0</v>
      </c>
      <c r="J41" s="113">
        <v>0</v>
      </c>
      <c r="K41" s="113">
        <v>0</v>
      </c>
      <c r="L41" s="113">
        <v>0</v>
      </c>
      <c r="M41" s="113">
        <v>0</v>
      </c>
      <c r="N41" s="113">
        <v>0</v>
      </c>
      <c r="O41" s="113">
        <v>0</v>
      </c>
      <c r="P41" s="113">
        <v>0</v>
      </c>
      <c r="Q41" s="113">
        <v>0</v>
      </c>
      <c r="R41" s="113">
        <v>2.0758076291591729E-7</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6.3090999016514486E-5</v>
      </c>
      <c r="AJ41" s="113">
        <v>0</v>
      </c>
      <c r="AK41" s="113">
        <v>1.6333294577242923E-4</v>
      </c>
      <c r="AL41" s="113">
        <v>0</v>
      </c>
      <c r="AM41" s="113">
        <v>0</v>
      </c>
      <c r="AN41" s="113">
        <v>0</v>
      </c>
      <c r="AO41" s="113">
        <v>0</v>
      </c>
      <c r="AP41" s="113">
        <v>0</v>
      </c>
      <c r="AQ41" s="113">
        <v>0</v>
      </c>
      <c r="AR41" s="113">
        <v>7.9347648551878602E-3</v>
      </c>
      <c r="AS41" s="113">
        <v>2.6394401956003092E-3</v>
      </c>
      <c r="AT41" s="113">
        <v>1.9043796669805969E-2</v>
      </c>
      <c r="AU41" s="113">
        <v>0</v>
      </c>
      <c r="AV41" s="113">
        <v>1.5003830357281037E-2</v>
      </c>
      <c r="AW41" s="113">
        <v>7.0314236801345478E-3</v>
      </c>
      <c r="AX41" s="113">
        <v>0</v>
      </c>
      <c r="AY41" s="113">
        <v>0</v>
      </c>
      <c r="AZ41" s="113">
        <v>0</v>
      </c>
      <c r="BA41" s="113">
        <v>0</v>
      </c>
      <c r="BB41" s="113">
        <v>1.083100065556529E-4</v>
      </c>
      <c r="BC41" s="113">
        <v>0</v>
      </c>
      <c r="BD41" s="113">
        <v>0</v>
      </c>
      <c r="BE41" s="113">
        <v>0</v>
      </c>
      <c r="BF41" s="113">
        <v>5.2098570322297328E-3</v>
      </c>
      <c r="BG41" s="113">
        <v>6.1539926864245488E-3</v>
      </c>
      <c r="BH41" s="113">
        <v>1.6028238637664225E-3</v>
      </c>
      <c r="BI41" s="113">
        <v>4.3741518646601895E-3</v>
      </c>
      <c r="BJ41" s="113">
        <v>0</v>
      </c>
      <c r="BK41" s="113">
        <v>2.0951009187336844E-4</v>
      </c>
      <c r="BL41" s="113">
        <v>2.071209701513075E-4</v>
      </c>
      <c r="BM41" s="113">
        <v>9.8879929655755266E-4</v>
      </c>
      <c r="BN41" s="113">
        <v>8.0626439645739428E-3</v>
      </c>
      <c r="BO41" s="113">
        <v>0</v>
      </c>
      <c r="BP41" s="113">
        <v>0</v>
      </c>
      <c r="BQ41" s="113">
        <v>2.4526463775278372E-4</v>
      </c>
      <c r="BR41" s="113">
        <v>1.1885895148800827E-3</v>
      </c>
      <c r="BS41" s="113">
        <v>0</v>
      </c>
      <c r="BT41" s="113">
        <v>0</v>
      </c>
      <c r="BU41" s="113">
        <v>0</v>
      </c>
      <c r="BV41" s="113">
        <v>0</v>
      </c>
      <c r="BW41" s="113">
        <v>0</v>
      </c>
      <c r="BX41" s="113">
        <v>0</v>
      </c>
      <c r="BY41" s="113">
        <v>0</v>
      </c>
      <c r="BZ41" s="113">
        <v>0</v>
      </c>
      <c r="CA41" s="113">
        <v>0</v>
      </c>
      <c r="CB41" s="113">
        <v>0</v>
      </c>
      <c r="CC41" s="113">
        <v>0</v>
      </c>
      <c r="CD41" s="113">
        <v>0</v>
      </c>
      <c r="CE41" s="113">
        <v>0</v>
      </c>
      <c r="CF41" s="113">
        <v>0</v>
      </c>
      <c r="CG41" s="113">
        <v>0</v>
      </c>
      <c r="CH41" s="113">
        <v>0</v>
      </c>
      <c r="CI41" s="113">
        <v>0</v>
      </c>
      <c r="CJ41" s="113">
        <v>0</v>
      </c>
      <c r="CK41" s="113">
        <v>0</v>
      </c>
      <c r="CL41" s="113">
        <v>0</v>
      </c>
      <c r="CM41" s="113">
        <v>0</v>
      </c>
      <c r="CN41" s="113">
        <v>0</v>
      </c>
      <c r="CO41" s="113">
        <v>9.218436670823583E-7</v>
      </c>
      <c r="CP41" s="113">
        <v>9.7679437372776666E-6</v>
      </c>
      <c r="CQ41" s="113">
        <v>1.1388593540752217E-5</v>
      </c>
      <c r="CR41" s="113">
        <v>0</v>
      </c>
      <c r="CS41" s="113">
        <v>0</v>
      </c>
      <c r="CT41" s="113">
        <v>0</v>
      </c>
      <c r="CU41" s="113">
        <v>0</v>
      </c>
      <c r="CV41" s="113">
        <v>0</v>
      </c>
      <c r="CW41" s="113">
        <v>0</v>
      </c>
      <c r="CX41" s="113">
        <v>2.2403564230224702E-5</v>
      </c>
      <c r="CY41" s="113">
        <v>1.6001569367754243E-5</v>
      </c>
      <c r="CZ41" s="113">
        <v>0</v>
      </c>
      <c r="DA41" s="113">
        <v>1.7717429593432858E-5</v>
      </c>
      <c r="DB41" s="113">
        <v>0</v>
      </c>
      <c r="DC41" s="113">
        <v>3.8442725635688506E-3</v>
      </c>
      <c r="DD41" s="113">
        <v>2.1607005281610228E-4</v>
      </c>
      <c r="DF41" s="111" t="s">
        <v>173</v>
      </c>
      <c r="DG41" s="113">
        <f t="shared" si="0"/>
        <v>0</v>
      </c>
      <c r="DH41" s="113">
        <f t="shared" si="1"/>
        <v>0</v>
      </c>
      <c r="DI41" s="113">
        <f t="shared" si="2"/>
        <v>0</v>
      </c>
    </row>
    <row r="42" spans="1:113" ht="12.75" customHeight="1" x14ac:dyDescent="0.2">
      <c r="A42" s="111" t="s">
        <v>175</v>
      </c>
      <c r="B42" s="111" t="s">
        <v>1915</v>
      </c>
      <c r="C42" s="113">
        <v>0</v>
      </c>
      <c r="D42" s="113">
        <v>0</v>
      </c>
      <c r="E42" s="113">
        <v>0</v>
      </c>
      <c r="F42" s="113">
        <v>0</v>
      </c>
      <c r="G42" s="113">
        <v>0</v>
      </c>
      <c r="H42" s="113">
        <v>0</v>
      </c>
      <c r="I42" s="113">
        <v>0</v>
      </c>
      <c r="J42" s="113">
        <v>0</v>
      </c>
      <c r="K42" s="113">
        <v>0</v>
      </c>
      <c r="L42" s="113">
        <v>0</v>
      </c>
      <c r="M42" s="113">
        <v>0</v>
      </c>
      <c r="N42" s="113">
        <v>0</v>
      </c>
      <c r="O42" s="113">
        <v>0</v>
      </c>
      <c r="P42" s="113">
        <v>0</v>
      </c>
      <c r="Q42" s="113">
        <v>1.9717805799581806E-5</v>
      </c>
      <c r="R42" s="113">
        <v>1.7870247729683222E-6</v>
      </c>
      <c r="S42" s="113">
        <v>0</v>
      </c>
      <c r="T42" s="113">
        <v>0</v>
      </c>
      <c r="U42" s="113">
        <v>0</v>
      </c>
      <c r="V42" s="113">
        <v>0</v>
      </c>
      <c r="W42" s="113">
        <v>2.5009497869776559E-4</v>
      </c>
      <c r="X42" s="113">
        <v>0</v>
      </c>
      <c r="Y42" s="113">
        <v>0</v>
      </c>
      <c r="Z42" s="113">
        <v>0</v>
      </c>
      <c r="AA42" s="113">
        <v>0</v>
      </c>
      <c r="AB42" s="113">
        <v>1.93006046022254E-5</v>
      </c>
      <c r="AC42" s="113">
        <v>0</v>
      </c>
      <c r="AD42" s="113">
        <v>0</v>
      </c>
      <c r="AE42" s="113">
        <v>3.5407387177142352E-5</v>
      </c>
      <c r="AF42" s="113">
        <v>0</v>
      </c>
      <c r="AG42" s="113">
        <v>0</v>
      </c>
      <c r="AH42" s="113">
        <v>0</v>
      </c>
      <c r="AI42" s="113">
        <v>2.0129152636868129E-3</v>
      </c>
      <c r="AJ42" s="113">
        <v>0</v>
      </c>
      <c r="AK42" s="113">
        <v>1.9990038201780007E-3</v>
      </c>
      <c r="AL42" s="113">
        <v>3.940418578238207E-5</v>
      </c>
      <c r="AM42" s="113">
        <v>0</v>
      </c>
      <c r="AN42" s="113">
        <v>0</v>
      </c>
      <c r="AO42" s="113">
        <v>0</v>
      </c>
      <c r="AP42" s="113">
        <v>0</v>
      </c>
      <c r="AQ42" s="113">
        <v>0</v>
      </c>
      <c r="AR42" s="113">
        <v>6.9383420453420622E-2</v>
      </c>
      <c r="AS42" s="113">
        <v>7.7018974032264292E-2</v>
      </c>
      <c r="AT42" s="113">
        <v>1.7445334205872846E-2</v>
      </c>
      <c r="AU42" s="113">
        <v>0</v>
      </c>
      <c r="AV42" s="113">
        <v>1.2110609069951699E-2</v>
      </c>
      <c r="AW42" s="113">
        <v>0</v>
      </c>
      <c r="AX42" s="113">
        <v>0</v>
      </c>
      <c r="AY42" s="113">
        <v>0</v>
      </c>
      <c r="AZ42" s="113">
        <v>0</v>
      </c>
      <c r="BA42" s="113">
        <v>0</v>
      </c>
      <c r="BB42" s="113">
        <v>1.7724280471604042E-3</v>
      </c>
      <c r="BC42" s="113">
        <v>0</v>
      </c>
      <c r="BD42" s="113">
        <v>0</v>
      </c>
      <c r="BE42" s="113">
        <v>0</v>
      </c>
      <c r="BF42" s="113">
        <v>1.1382325793605071E-2</v>
      </c>
      <c r="BG42" s="113">
        <v>1.6306321901455801E-2</v>
      </c>
      <c r="BH42" s="113">
        <v>9.2841000418118127E-3</v>
      </c>
      <c r="BI42" s="113">
        <v>1.08839005702758E-3</v>
      </c>
      <c r="BJ42" s="113">
        <v>0</v>
      </c>
      <c r="BK42" s="113">
        <v>2.8089312363169678E-4</v>
      </c>
      <c r="BL42" s="113">
        <v>6.9594246761636139E-4</v>
      </c>
      <c r="BM42" s="113">
        <v>3.7630204670722925E-4</v>
      </c>
      <c r="BN42" s="113">
        <v>9.3371097696435995E-5</v>
      </c>
      <c r="BO42" s="113">
        <v>0</v>
      </c>
      <c r="BP42" s="113">
        <v>0</v>
      </c>
      <c r="BQ42" s="113">
        <v>0</v>
      </c>
      <c r="BR42" s="113">
        <v>0</v>
      </c>
      <c r="BS42" s="113">
        <v>0</v>
      </c>
      <c r="BT42" s="113">
        <v>0</v>
      </c>
      <c r="BU42" s="113">
        <v>0</v>
      </c>
      <c r="BV42" s="113">
        <v>0</v>
      </c>
      <c r="BW42" s="113">
        <v>0</v>
      </c>
      <c r="BX42" s="113">
        <v>0</v>
      </c>
      <c r="BY42" s="113">
        <v>0</v>
      </c>
      <c r="BZ42" s="113">
        <v>0</v>
      </c>
      <c r="CA42" s="113">
        <v>0</v>
      </c>
      <c r="CB42" s="113">
        <v>0</v>
      </c>
      <c r="CC42" s="113">
        <v>0</v>
      </c>
      <c r="CD42" s="113">
        <v>0</v>
      </c>
      <c r="CE42" s="113">
        <v>0</v>
      </c>
      <c r="CF42" s="113">
        <v>0</v>
      </c>
      <c r="CG42" s="113">
        <v>0</v>
      </c>
      <c r="CH42" s="113">
        <v>0</v>
      </c>
      <c r="CI42" s="113">
        <v>0</v>
      </c>
      <c r="CJ42" s="113">
        <v>0</v>
      </c>
      <c r="CK42" s="113">
        <v>0</v>
      </c>
      <c r="CL42" s="113">
        <v>1.5587588648676913E-5</v>
      </c>
      <c r="CM42" s="113">
        <v>0</v>
      </c>
      <c r="CN42" s="113">
        <v>0</v>
      </c>
      <c r="CO42" s="113">
        <v>0</v>
      </c>
      <c r="CP42" s="113">
        <v>0</v>
      </c>
      <c r="CQ42" s="113">
        <v>0</v>
      </c>
      <c r="CR42" s="113">
        <v>0</v>
      </c>
      <c r="CS42" s="113">
        <v>0</v>
      </c>
      <c r="CT42" s="113">
        <v>0</v>
      </c>
      <c r="CU42" s="113">
        <v>8.2264137685223305E-4</v>
      </c>
      <c r="CV42" s="113">
        <v>1.8400964327657841E-4</v>
      </c>
      <c r="CW42" s="113">
        <v>0</v>
      </c>
      <c r="CX42" s="113">
        <v>0</v>
      </c>
      <c r="CY42" s="113">
        <v>0</v>
      </c>
      <c r="CZ42" s="113">
        <v>0</v>
      </c>
      <c r="DA42" s="113">
        <v>0</v>
      </c>
      <c r="DB42" s="113">
        <v>0</v>
      </c>
      <c r="DC42" s="113">
        <v>4.534780762630343E-3</v>
      </c>
      <c r="DD42" s="113">
        <v>4.1925178799928891E-4</v>
      </c>
      <c r="DF42" s="111" t="s">
        <v>175</v>
      </c>
      <c r="DG42" s="113">
        <f t="shared" si="0"/>
        <v>0.74249547008127947</v>
      </c>
      <c r="DH42" s="113">
        <f t="shared" si="1"/>
        <v>0.25750452888930841</v>
      </c>
      <c r="DI42" s="113">
        <f t="shared" si="2"/>
        <v>7.4724582697084124E-2</v>
      </c>
    </row>
    <row r="43" spans="1:113" ht="12.75" customHeight="1" x14ac:dyDescent="0.2">
      <c r="A43" s="111" t="s">
        <v>177</v>
      </c>
      <c r="B43" s="111" t="s">
        <v>1916</v>
      </c>
      <c r="C43" s="113">
        <v>0</v>
      </c>
      <c r="D43" s="113">
        <v>0</v>
      </c>
      <c r="E43" s="113">
        <v>0</v>
      </c>
      <c r="F43" s="113">
        <v>0</v>
      </c>
      <c r="G43" s="113">
        <v>0</v>
      </c>
      <c r="H43" s="113">
        <v>0</v>
      </c>
      <c r="I43" s="113">
        <v>0</v>
      </c>
      <c r="J43" s="113">
        <v>0</v>
      </c>
      <c r="K43" s="113">
        <v>0</v>
      </c>
      <c r="L43" s="113">
        <v>0</v>
      </c>
      <c r="M43" s="113">
        <v>0</v>
      </c>
      <c r="N43" s="113">
        <v>0</v>
      </c>
      <c r="O43" s="113">
        <v>3.2757116850519809E-6</v>
      </c>
      <c r="P43" s="113">
        <v>0</v>
      </c>
      <c r="Q43" s="113">
        <v>1.5549994008192701E-5</v>
      </c>
      <c r="R43" s="113">
        <v>0</v>
      </c>
      <c r="S43" s="113">
        <v>9.1048821644000084E-5</v>
      </c>
      <c r="T43" s="113">
        <v>0</v>
      </c>
      <c r="U43" s="113">
        <v>-2.2258774691246428E-4</v>
      </c>
      <c r="V43" s="113">
        <v>0</v>
      </c>
      <c r="W43" s="113">
        <v>2.3092448506743919E-2</v>
      </c>
      <c r="X43" s="113">
        <v>0</v>
      </c>
      <c r="Y43" s="113">
        <v>6.6195878449317293E-4</v>
      </c>
      <c r="Z43" s="113">
        <v>0</v>
      </c>
      <c r="AA43" s="113">
        <v>0</v>
      </c>
      <c r="AB43" s="113">
        <v>3.6150223391760469E-3</v>
      </c>
      <c r="AC43" s="113">
        <v>0</v>
      </c>
      <c r="AD43" s="113">
        <v>0</v>
      </c>
      <c r="AE43" s="113">
        <v>1.9952800812038431E-4</v>
      </c>
      <c r="AF43" s="113">
        <v>0</v>
      </c>
      <c r="AG43" s="113">
        <v>0</v>
      </c>
      <c r="AH43" s="113">
        <v>4.6450441633206696E-3</v>
      </c>
      <c r="AI43" s="113">
        <v>0</v>
      </c>
      <c r="AJ43" s="113">
        <v>0</v>
      </c>
      <c r="AK43" s="113">
        <v>1.7744436064355266E-2</v>
      </c>
      <c r="AL43" s="113">
        <v>5.1758913826108078E-3</v>
      </c>
      <c r="AM43" s="113">
        <v>0</v>
      </c>
      <c r="AN43" s="113">
        <v>0</v>
      </c>
      <c r="AO43" s="113">
        <v>-1.5681830369051479E-4</v>
      </c>
      <c r="AP43" s="113">
        <v>0</v>
      </c>
      <c r="AQ43" s="113">
        <v>0</v>
      </c>
      <c r="AR43" s="113">
        <v>8.3917473898038777E-4</v>
      </c>
      <c r="AS43" s="113">
        <v>1.0412116645624379E-2</v>
      </c>
      <c r="AT43" s="113">
        <v>3.0644484926861011E-3</v>
      </c>
      <c r="AU43" s="113">
        <v>0</v>
      </c>
      <c r="AV43" s="113">
        <v>6.9890700806637404E-3</v>
      </c>
      <c r="AW43" s="113">
        <v>2.6980417701948775E-3</v>
      </c>
      <c r="AX43" s="113">
        <v>0</v>
      </c>
      <c r="AY43" s="113">
        <v>0</v>
      </c>
      <c r="AZ43" s="113">
        <v>0</v>
      </c>
      <c r="BA43" s="113">
        <v>0</v>
      </c>
      <c r="BB43" s="113">
        <v>5.7899066128349235E-3</v>
      </c>
      <c r="BC43" s="113">
        <v>0</v>
      </c>
      <c r="BD43" s="113">
        <v>0</v>
      </c>
      <c r="BE43" s="113">
        <v>0</v>
      </c>
      <c r="BF43" s="113">
        <v>5.2129376532654057E-4</v>
      </c>
      <c r="BG43" s="113">
        <v>6.0426157367793276E-5</v>
      </c>
      <c r="BH43" s="113">
        <v>2.132684227181586E-2</v>
      </c>
      <c r="BI43" s="113">
        <v>1.9839656812827831E-3</v>
      </c>
      <c r="BJ43" s="113">
        <v>0</v>
      </c>
      <c r="BK43" s="113">
        <v>4.4251166583532254E-5</v>
      </c>
      <c r="BL43" s="113">
        <v>0</v>
      </c>
      <c r="BM43" s="113">
        <v>0</v>
      </c>
      <c r="BN43" s="113">
        <v>-7.8748746000623619E-6</v>
      </c>
      <c r="BO43" s="113">
        <v>0</v>
      </c>
      <c r="BP43" s="113">
        <v>0</v>
      </c>
      <c r="BQ43" s="113">
        <v>2.133145876464588E-5</v>
      </c>
      <c r="BR43" s="113">
        <v>0</v>
      </c>
      <c r="BS43" s="113">
        <v>0</v>
      </c>
      <c r="BT43" s="113">
        <v>0</v>
      </c>
      <c r="BU43" s="113">
        <v>0</v>
      </c>
      <c r="BV43" s="113">
        <v>0</v>
      </c>
      <c r="BW43" s="113">
        <v>0</v>
      </c>
      <c r="BX43" s="113">
        <v>0</v>
      </c>
      <c r="BY43" s="113">
        <v>0</v>
      </c>
      <c r="BZ43" s="113">
        <v>0</v>
      </c>
      <c r="CA43" s="113">
        <v>0</v>
      </c>
      <c r="CB43" s="113">
        <v>0</v>
      </c>
      <c r="CC43" s="113">
        <v>0</v>
      </c>
      <c r="CD43" s="113">
        <v>0</v>
      </c>
      <c r="CE43" s="113">
        <v>0</v>
      </c>
      <c r="CF43" s="113">
        <v>0</v>
      </c>
      <c r="CG43" s="113">
        <v>0</v>
      </c>
      <c r="CH43" s="113">
        <v>0</v>
      </c>
      <c r="CI43" s="113">
        <v>0</v>
      </c>
      <c r="CJ43" s="113">
        <v>0</v>
      </c>
      <c r="CK43" s="113">
        <v>1.3672994950154167E-4</v>
      </c>
      <c r="CL43" s="113">
        <v>0</v>
      </c>
      <c r="CM43" s="113">
        <v>0</v>
      </c>
      <c r="CN43" s="113">
        <v>6.3107631456907925E-5</v>
      </c>
      <c r="CO43" s="113">
        <v>0</v>
      </c>
      <c r="CP43" s="113">
        <v>0</v>
      </c>
      <c r="CQ43" s="113">
        <v>0</v>
      </c>
      <c r="CR43" s="113">
        <v>0</v>
      </c>
      <c r="CS43" s="113">
        <v>0</v>
      </c>
      <c r="CT43" s="113">
        <v>0</v>
      </c>
      <c r="CU43" s="113">
        <v>0</v>
      </c>
      <c r="CV43" s="113">
        <v>0</v>
      </c>
      <c r="CW43" s="113">
        <v>0</v>
      </c>
      <c r="CX43" s="113">
        <v>0</v>
      </c>
      <c r="CY43" s="113">
        <v>0</v>
      </c>
      <c r="CZ43" s="113">
        <v>0</v>
      </c>
      <c r="DA43" s="113">
        <v>0</v>
      </c>
      <c r="DB43" s="113">
        <v>0</v>
      </c>
      <c r="DC43" s="113">
        <v>3.3327337740014984E-3</v>
      </c>
      <c r="DD43" s="113">
        <v>1.1689594921983531E-3</v>
      </c>
      <c r="DF43" s="111" t="s">
        <v>177</v>
      </c>
      <c r="DG43" s="113">
        <f t="shared" si="0"/>
        <v>0</v>
      </c>
      <c r="DH43" s="113">
        <f t="shared" si="1"/>
        <v>0</v>
      </c>
      <c r="DI43" s="113">
        <f t="shared" si="2"/>
        <v>0</v>
      </c>
    </row>
    <row r="44" spans="1:113" ht="12.75" customHeight="1" x14ac:dyDescent="0.2">
      <c r="A44" s="111" t="s">
        <v>179</v>
      </c>
      <c r="B44" s="111" t="s">
        <v>1917</v>
      </c>
      <c r="C44" s="113">
        <v>0</v>
      </c>
      <c r="D44" s="113">
        <v>0</v>
      </c>
      <c r="E44" s="113">
        <v>0</v>
      </c>
      <c r="F44" s="113">
        <v>0</v>
      </c>
      <c r="G44" s="113">
        <v>0</v>
      </c>
      <c r="H44" s="113">
        <v>0</v>
      </c>
      <c r="I44" s="113">
        <v>5.6320094784356541E-5</v>
      </c>
      <c r="J44" s="113">
        <v>0</v>
      </c>
      <c r="K44" s="113">
        <v>6.7098366265496811E-4</v>
      </c>
      <c r="L44" s="113">
        <v>1.5341664060443353E-3</v>
      </c>
      <c r="M44" s="113">
        <v>0</v>
      </c>
      <c r="N44" s="113">
        <v>0</v>
      </c>
      <c r="O44" s="113">
        <v>2.7716419958177927E-5</v>
      </c>
      <c r="P44" s="113">
        <v>0</v>
      </c>
      <c r="Q44" s="113">
        <v>3.9370020452295595E-4</v>
      </c>
      <c r="R44" s="113">
        <v>1.6525279802863998E-4</v>
      </c>
      <c r="S44" s="113">
        <v>0</v>
      </c>
      <c r="T44" s="113">
        <v>2.2893932922124228E-4</v>
      </c>
      <c r="U44" s="113">
        <v>1.5856045296380593E-3</v>
      </c>
      <c r="V44" s="113">
        <v>0</v>
      </c>
      <c r="W44" s="113">
        <v>6.2679570041596002E-4</v>
      </c>
      <c r="X44" s="113">
        <v>0</v>
      </c>
      <c r="Y44" s="113">
        <v>0</v>
      </c>
      <c r="Z44" s="113">
        <v>0</v>
      </c>
      <c r="AA44" s="113">
        <v>0</v>
      </c>
      <c r="AB44" s="113">
        <v>2.8956929399218969E-3</v>
      </c>
      <c r="AC44" s="113">
        <v>5.0865009504830048E-7</v>
      </c>
      <c r="AD44" s="113">
        <v>0</v>
      </c>
      <c r="AE44" s="113">
        <v>1.1345091135955901E-3</v>
      </c>
      <c r="AF44" s="113">
        <v>2.0186804737499279E-3</v>
      </c>
      <c r="AG44" s="113">
        <v>0</v>
      </c>
      <c r="AH44" s="113">
        <v>3.8397169357979189E-4</v>
      </c>
      <c r="AI44" s="113">
        <v>1.7827775526586061E-4</v>
      </c>
      <c r="AJ44" s="113">
        <v>0</v>
      </c>
      <c r="AK44" s="113">
        <v>4.7069230646509001E-3</v>
      </c>
      <c r="AL44" s="113">
        <v>0</v>
      </c>
      <c r="AM44" s="113">
        <v>0</v>
      </c>
      <c r="AN44" s="113">
        <v>0</v>
      </c>
      <c r="AO44" s="113">
        <v>0</v>
      </c>
      <c r="AP44" s="113">
        <v>0</v>
      </c>
      <c r="AQ44" s="113">
        <v>0</v>
      </c>
      <c r="AR44" s="113">
        <v>4.9953591536372577E-2</v>
      </c>
      <c r="AS44" s="113">
        <v>3.1907880629385793E-2</v>
      </c>
      <c r="AT44" s="113">
        <v>1.7737133411080054E-2</v>
      </c>
      <c r="AU44" s="113">
        <v>0</v>
      </c>
      <c r="AV44" s="113">
        <v>5.5280862546803151E-2</v>
      </c>
      <c r="AW44" s="113">
        <v>6.5610239657164671E-2</v>
      </c>
      <c r="AX44" s="113">
        <v>0</v>
      </c>
      <c r="AY44" s="113">
        <v>0</v>
      </c>
      <c r="AZ44" s="113">
        <v>0</v>
      </c>
      <c r="BA44" s="113">
        <v>0</v>
      </c>
      <c r="BB44" s="113">
        <v>1.7622088176514561E-2</v>
      </c>
      <c r="BC44" s="113">
        <v>0</v>
      </c>
      <c r="BD44" s="113">
        <v>0</v>
      </c>
      <c r="BE44" s="113">
        <v>0</v>
      </c>
      <c r="BF44" s="113">
        <v>5.0066815528453162E-3</v>
      </c>
      <c r="BG44" s="113">
        <v>1.5731980541796874E-2</v>
      </c>
      <c r="BH44" s="113">
        <v>1.667734976180742E-2</v>
      </c>
      <c r="BI44" s="113">
        <v>2.3301945028952629E-2</v>
      </c>
      <c r="BJ44" s="113">
        <v>0</v>
      </c>
      <c r="BK44" s="113">
        <v>7.1772976972425294E-3</v>
      </c>
      <c r="BL44" s="113">
        <v>8.2868193438902192E-3</v>
      </c>
      <c r="BM44" s="113">
        <v>4.0141658300199123E-3</v>
      </c>
      <c r="BN44" s="113">
        <v>2.3538795700657242E-2</v>
      </c>
      <c r="BO44" s="113">
        <v>3.7490592800135194E-5</v>
      </c>
      <c r="BP44" s="113">
        <v>0</v>
      </c>
      <c r="BQ44" s="113">
        <v>1.8579594768652373E-4</v>
      </c>
      <c r="BR44" s="113">
        <v>0</v>
      </c>
      <c r="BS44" s="113">
        <v>1.3985268223876052E-5</v>
      </c>
      <c r="BT44" s="113">
        <v>8.0093528270962348E-6</v>
      </c>
      <c r="BU44" s="113">
        <v>0</v>
      </c>
      <c r="BV44" s="113">
        <v>0</v>
      </c>
      <c r="BW44" s="113">
        <v>0</v>
      </c>
      <c r="BX44" s="113">
        <v>0</v>
      </c>
      <c r="BY44" s="113">
        <v>0</v>
      </c>
      <c r="BZ44" s="113">
        <v>0</v>
      </c>
      <c r="CA44" s="113">
        <v>0</v>
      </c>
      <c r="CB44" s="113">
        <v>8.5668769718873824E-5</v>
      </c>
      <c r="CC44" s="113">
        <v>0</v>
      </c>
      <c r="CD44" s="113">
        <v>0</v>
      </c>
      <c r="CE44" s="113">
        <v>0</v>
      </c>
      <c r="CF44" s="113">
        <v>3.4660790653809509E-6</v>
      </c>
      <c r="CG44" s="113">
        <v>0</v>
      </c>
      <c r="CH44" s="113">
        <v>0</v>
      </c>
      <c r="CI44" s="113">
        <v>0</v>
      </c>
      <c r="CJ44" s="113">
        <v>0</v>
      </c>
      <c r="CK44" s="113">
        <v>3.9500289411975218E-4</v>
      </c>
      <c r="CL44" s="113">
        <v>1.1892330871635657E-4</v>
      </c>
      <c r="CM44" s="113">
        <v>0</v>
      </c>
      <c r="CN44" s="113">
        <v>1.4421043060837868E-4</v>
      </c>
      <c r="CO44" s="113">
        <v>2.6602069496189677E-3</v>
      </c>
      <c r="CP44" s="113">
        <v>1.1160727306009404E-4</v>
      </c>
      <c r="CQ44" s="113">
        <v>4.7136285438206349E-4</v>
      </c>
      <c r="CR44" s="113">
        <v>1.5071661005284755E-4</v>
      </c>
      <c r="CS44" s="113">
        <v>0</v>
      </c>
      <c r="CT44" s="113">
        <v>0</v>
      </c>
      <c r="CU44" s="113">
        <v>3.5259396413088295E-3</v>
      </c>
      <c r="CV44" s="113">
        <v>5.0032311805150098E-5</v>
      </c>
      <c r="CW44" s="113">
        <v>0</v>
      </c>
      <c r="CX44" s="113">
        <v>2.9076917371428088E-4</v>
      </c>
      <c r="CY44" s="113">
        <v>6.5500479461389188E-4</v>
      </c>
      <c r="CZ44" s="113">
        <v>3.3378104812590469E-4</v>
      </c>
      <c r="DA44" s="113">
        <v>3.0535173034548828E-4</v>
      </c>
      <c r="DB44" s="113">
        <v>9.0157500681471985E-4</v>
      </c>
      <c r="DC44" s="113">
        <v>9.0244296468264644E-3</v>
      </c>
      <c r="DD44" s="113">
        <v>7.8064665793021711E-4</v>
      </c>
      <c r="DF44" s="111" t="s">
        <v>179</v>
      </c>
      <c r="DG44" s="113">
        <f t="shared" si="0"/>
        <v>0</v>
      </c>
      <c r="DH44" s="113">
        <f t="shared" si="1"/>
        <v>0</v>
      </c>
      <c r="DI44" s="113">
        <f t="shared" si="2"/>
        <v>0</v>
      </c>
    </row>
    <row r="45" spans="1:113" ht="12.75" customHeight="1" x14ac:dyDescent="0.2">
      <c r="A45" s="111" t="s">
        <v>181</v>
      </c>
      <c r="B45" s="111" t="s">
        <v>1918</v>
      </c>
      <c r="C45" s="113">
        <v>0</v>
      </c>
      <c r="D45" s="113">
        <v>0</v>
      </c>
      <c r="E45" s="113">
        <v>0</v>
      </c>
      <c r="F45" s="113">
        <v>7.6434153968191096E-5</v>
      </c>
      <c r="G45" s="113">
        <v>9.9962792099635018E-5</v>
      </c>
      <c r="H45" s="113">
        <v>0</v>
      </c>
      <c r="I45" s="113">
        <v>0</v>
      </c>
      <c r="J45" s="113">
        <v>0</v>
      </c>
      <c r="K45" s="113">
        <v>0</v>
      </c>
      <c r="L45" s="113">
        <v>0</v>
      </c>
      <c r="M45" s="113">
        <v>0</v>
      </c>
      <c r="N45" s="113">
        <v>0</v>
      </c>
      <c r="O45" s="113">
        <v>0</v>
      </c>
      <c r="P45" s="113">
        <v>0</v>
      </c>
      <c r="Q45" s="113">
        <v>1.8509334603097408E-5</v>
      </c>
      <c r="R45" s="113">
        <v>2.9017897496329414E-6</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7.0866040151600939E-5</v>
      </c>
      <c r="AJ45" s="113">
        <v>0</v>
      </c>
      <c r="AK45" s="113">
        <v>0</v>
      </c>
      <c r="AL45" s="113">
        <v>0</v>
      </c>
      <c r="AM45" s="113">
        <v>0</v>
      </c>
      <c r="AN45" s="113">
        <v>0</v>
      </c>
      <c r="AO45" s="113">
        <v>0</v>
      </c>
      <c r="AP45" s="113">
        <v>0</v>
      </c>
      <c r="AQ45" s="113">
        <v>0</v>
      </c>
      <c r="AR45" s="113">
        <v>7.6031084839610777E-3</v>
      </c>
      <c r="AS45" s="113">
        <v>6.7675892843154612E-4</v>
      </c>
      <c r="AT45" s="113">
        <v>2.277028714830502E-4</v>
      </c>
      <c r="AU45" s="113">
        <v>0</v>
      </c>
      <c r="AV45" s="113">
        <v>0</v>
      </c>
      <c r="AW45" s="113">
        <v>0</v>
      </c>
      <c r="AX45" s="113">
        <v>0</v>
      </c>
      <c r="AY45" s="113">
        <v>0</v>
      </c>
      <c r="AZ45" s="113">
        <v>0</v>
      </c>
      <c r="BA45" s="113">
        <v>0</v>
      </c>
      <c r="BB45" s="113">
        <v>1.1287890282482583E-5</v>
      </c>
      <c r="BC45" s="113">
        <v>0</v>
      </c>
      <c r="BD45" s="113">
        <v>0</v>
      </c>
      <c r="BE45" s="113">
        <v>0</v>
      </c>
      <c r="BF45" s="113">
        <v>5.1432836514301566E-3</v>
      </c>
      <c r="BG45" s="113">
        <v>5.9385913699965638E-3</v>
      </c>
      <c r="BH45" s="113">
        <v>0</v>
      </c>
      <c r="BI45" s="113">
        <v>3.3146234539281499E-3</v>
      </c>
      <c r="BJ45" s="113">
        <v>0</v>
      </c>
      <c r="BK45" s="113">
        <v>4.9608910932978548E-2</v>
      </c>
      <c r="BL45" s="113">
        <v>7.0535916623099493E-2</v>
      </c>
      <c r="BM45" s="113">
        <v>2.1338021339977784E-2</v>
      </c>
      <c r="BN45" s="113">
        <v>5.4166679637819279E-2</v>
      </c>
      <c r="BO45" s="113">
        <v>0</v>
      </c>
      <c r="BP45" s="113">
        <v>0</v>
      </c>
      <c r="BQ45" s="113">
        <v>0</v>
      </c>
      <c r="BR45" s="113">
        <v>0</v>
      </c>
      <c r="BS45" s="113">
        <v>0</v>
      </c>
      <c r="BT45" s="113">
        <v>0</v>
      </c>
      <c r="BU45" s="113">
        <v>0</v>
      </c>
      <c r="BV45" s="113">
        <v>0</v>
      </c>
      <c r="BW45" s="113">
        <v>4.8221732722740607E-5</v>
      </c>
      <c r="BX45" s="113">
        <v>5.0954416686522504E-6</v>
      </c>
      <c r="BY45" s="113">
        <v>3.4003954305933422E-5</v>
      </c>
      <c r="BZ45" s="113">
        <v>0</v>
      </c>
      <c r="CA45" s="113">
        <v>0</v>
      </c>
      <c r="CB45" s="113">
        <v>3.4520100161040946E-4</v>
      </c>
      <c r="CC45" s="113">
        <v>0</v>
      </c>
      <c r="CD45" s="113">
        <v>0</v>
      </c>
      <c r="CE45" s="113">
        <v>0</v>
      </c>
      <c r="CF45" s="113">
        <v>0</v>
      </c>
      <c r="CG45" s="113">
        <v>0</v>
      </c>
      <c r="CH45" s="113">
        <v>0</v>
      </c>
      <c r="CI45" s="113">
        <v>0</v>
      </c>
      <c r="CJ45" s="113">
        <v>0</v>
      </c>
      <c r="CK45" s="113">
        <v>0</v>
      </c>
      <c r="CL45" s="113">
        <v>0</v>
      </c>
      <c r="CM45" s="113">
        <v>0</v>
      </c>
      <c r="CN45" s="113">
        <v>0</v>
      </c>
      <c r="CO45" s="113">
        <v>0</v>
      </c>
      <c r="CP45" s="113">
        <v>0</v>
      </c>
      <c r="CQ45" s="113">
        <v>0</v>
      </c>
      <c r="CR45" s="113">
        <v>0</v>
      </c>
      <c r="CS45" s="113">
        <v>0</v>
      </c>
      <c r="CT45" s="113">
        <v>7.1595875009842491E-5</v>
      </c>
      <c r="CU45" s="113">
        <v>1.8520026291369595E-3</v>
      </c>
      <c r="CV45" s="113">
        <v>5.5839558121909066E-5</v>
      </c>
      <c r="CW45" s="113">
        <v>0</v>
      </c>
      <c r="CX45" s="113">
        <v>0</v>
      </c>
      <c r="CY45" s="113">
        <v>0</v>
      </c>
      <c r="CZ45" s="113">
        <v>0</v>
      </c>
      <c r="DA45" s="113">
        <v>0</v>
      </c>
      <c r="DB45" s="113">
        <v>0</v>
      </c>
      <c r="DC45" s="113">
        <v>1.32478182460195E-3</v>
      </c>
      <c r="DD45" s="113">
        <v>1.2192554269340149E-3</v>
      </c>
      <c r="DF45" s="111" t="s">
        <v>181</v>
      </c>
      <c r="DG45" s="113">
        <f t="shared" si="0"/>
        <v>0.4127184104619166</v>
      </c>
      <c r="DH45" s="113">
        <f t="shared" si="1"/>
        <v>0.58728158897596694</v>
      </c>
      <c r="DI45" s="113">
        <f t="shared" si="2"/>
        <v>0.59875065105780334</v>
      </c>
    </row>
    <row r="46" spans="1:113" ht="12.75" customHeight="1" x14ac:dyDescent="0.2">
      <c r="A46" s="111" t="s">
        <v>183</v>
      </c>
      <c r="B46" s="111" t="s">
        <v>1919</v>
      </c>
      <c r="C46" s="113">
        <v>1.2725285824516869E-3</v>
      </c>
      <c r="D46" s="113">
        <v>1.7216052613248159E-3</v>
      </c>
      <c r="E46" s="113">
        <v>3.1635075132353624E-5</v>
      </c>
      <c r="F46" s="113">
        <v>3.4674295988488705E-4</v>
      </c>
      <c r="G46" s="113">
        <v>4.9442818338692879E-4</v>
      </c>
      <c r="H46" s="113">
        <v>0</v>
      </c>
      <c r="I46" s="113">
        <v>1.4641127851432997E-2</v>
      </c>
      <c r="J46" s="113">
        <v>0</v>
      </c>
      <c r="K46" s="113">
        <v>1.5228006245273996E-3</v>
      </c>
      <c r="L46" s="113">
        <v>4.2716553833004968E-2</v>
      </c>
      <c r="M46" s="113">
        <v>0</v>
      </c>
      <c r="N46" s="113">
        <v>0</v>
      </c>
      <c r="O46" s="113">
        <v>1.8608794639191667E-4</v>
      </c>
      <c r="P46" s="113">
        <v>1.8379400713031443E-3</v>
      </c>
      <c r="Q46" s="113">
        <v>4.3037122161603825E-3</v>
      </c>
      <c r="R46" s="113">
        <v>2.4670546824004029E-3</v>
      </c>
      <c r="S46" s="113">
        <v>5.7665531636166702E-2</v>
      </c>
      <c r="T46" s="113">
        <v>1.6276063665958477E-4</v>
      </c>
      <c r="U46" s="113">
        <v>4.2895693800680057E-4</v>
      </c>
      <c r="V46" s="113">
        <v>0</v>
      </c>
      <c r="W46" s="113">
        <v>9.5064135046051511E-3</v>
      </c>
      <c r="X46" s="113">
        <v>2.2659389037678275E-4</v>
      </c>
      <c r="Y46" s="113">
        <v>1.6598188192881839E-3</v>
      </c>
      <c r="Z46" s="113">
        <v>1.0467073176125611E-3</v>
      </c>
      <c r="AA46" s="113">
        <v>0</v>
      </c>
      <c r="AB46" s="113">
        <v>1.0867720145153872E-2</v>
      </c>
      <c r="AC46" s="113">
        <v>4.6134156218701267E-5</v>
      </c>
      <c r="AD46" s="113">
        <v>2.4889749653117751E-3</v>
      </c>
      <c r="AE46" s="113">
        <v>1.0552567760626404E-3</v>
      </c>
      <c r="AF46" s="113">
        <v>2.1535243728011584E-2</v>
      </c>
      <c r="AG46" s="113">
        <v>0</v>
      </c>
      <c r="AH46" s="113">
        <v>1.2460419415183447E-2</v>
      </c>
      <c r="AI46" s="113">
        <v>5.2071627342092841E-3</v>
      </c>
      <c r="AJ46" s="113">
        <v>0</v>
      </c>
      <c r="AK46" s="113">
        <v>1.079776051085423E-2</v>
      </c>
      <c r="AL46" s="113">
        <v>5.253545903068286E-5</v>
      </c>
      <c r="AM46" s="113">
        <v>0</v>
      </c>
      <c r="AN46" s="113">
        <v>0</v>
      </c>
      <c r="AO46" s="113">
        <v>1.8525243425631172E-4</v>
      </c>
      <c r="AP46" s="113">
        <v>0</v>
      </c>
      <c r="AQ46" s="113">
        <v>0</v>
      </c>
      <c r="AR46" s="113">
        <v>2.9668460893836193E-2</v>
      </c>
      <c r="AS46" s="113">
        <v>0.11121673226031545</v>
      </c>
      <c r="AT46" s="113">
        <v>2.9984142663484769E-2</v>
      </c>
      <c r="AU46" s="113">
        <v>0</v>
      </c>
      <c r="AV46" s="113">
        <v>3.7677969904272045E-2</v>
      </c>
      <c r="AW46" s="113">
        <v>4.960287439114263E-2</v>
      </c>
      <c r="AX46" s="113">
        <v>0</v>
      </c>
      <c r="AY46" s="113">
        <v>0</v>
      </c>
      <c r="AZ46" s="113">
        <v>0</v>
      </c>
      <c r="BA46" s="113">
        <v>0</v>
      </c>
      <c r="BB46" s="113">
        <v>1.1817075098151383E-2</v>
      </c>
      <c r="BC46" s="113">
        <v>0</v>
      </c>
      <c r="BD46" s="113">
        <v>0</v>
      </c>
      <c r="BE46" s="113">
        <v>0</v>
      </c>
      <c r="BF46" s="113">
        <v>1.6733062961006323E-2</v>
      </c>
      <c r="BG46" s="113">
        <v>7.0785987504329174E-3</v>
      </c>
      <c r="BH46" s="113">
        <v>1.4634375960394628E-2</v>
      </c>
      <c r="BI46" s="113">
        <v>1.1183688268482206E-2</v>
      </c>
      <c r="BJ46" s="113">
        <v>2.3737282383770319E-8</v>
      </c>
      <c r="BK46" s="113">
        <v>1.9485344274787205E-2</v>
      </c>
      <c r="BL46" s="113">
        <v>6.9046127340438163E-2</v>
      </c>
      <c r="BM46" s="113">
        <v>7.6860191087407765E-3</v>
      </c>
      <c r="BN46" s="113">
        <v>6.6609188649255774E-3</v>
      </c>
      <c r="BO46" s="113">
        <v>7.7524422812870529E-5</v>
      </c>
      <c r="BP46" s="113">
        <v>0</v>
      </c>
      <c r="BQ46" s="113">
        <v>7.3224922644183807E-4</v>
      </c>
      <c r="BR46" s="113">
        <v>1.0790760030195341E-4</v>
      </c>
      <c r="BS46" s="113">
        <v>4.0334663925814937E-3</v>
      </c>
      <c r="BT46" s="113">
        <v>1.7434162073896307E-3</v>
      </c>
      <c r="BU46" s="113">
        <v>1.0737467732123807E-4</v>
      </c>
      <c r="BV46" s="113">
        <v>8.9645276799241303E-6</v>
      </c>
      <c r="BW46" s="113">
        <v>2.2679474223265476E-4</v>
      </c>
      <c r="BX46" s="113">
        <v>3.0587324771179207E-4</v>
      </c>
      <c r="BY46" s="113">
        <v>3.7423548360456156E-4</v>
      </c>
      <c r="BZ46" s="113">
        <v>5.4237329092798588E-4</v>
      </c>
      <c r="CA46" s="113">
        <v>0</v>
      </c>
      <c r="CB46" s="113">
        <v>1.5547677146870243E-3</v>
      </c>
      <c r="CC46" s="113">
        <v>0</v>
      </c>
      <c r="CD46" s="113">
        <v>5.5243251719899994E-4</v>
      </c>
      <c r="CE46" s="113">
        <v>2.7804628374807237E-3</v>
      </c>
      <c r="CF46" s="113">
        <v>5.340457286633402E-4</v>
      </c>
      <c r="CG46" s="113">
        <v>3.8155478460088501E-4</v>
      </c>
      <c r="CH46" s="113">
        <v>4.789922022935111E-5</v>
      </c>
      <c r="CI46" s="113">
        <v>2.1254138763207502E-4</v>
      </c>
      <c r="CJ46" s="113">
        <v>4.0443769766193083E-4</v>
      </c>
      <c r="CK46" s="113">
        <v>3.1546690464102992E-4</v>
      </c>
      <c r="CL46" s="113">
        <v>3.0503623964677766E-3</v>
      </c>
      <c r="CM46" s="113">
        <v>8.3556477927970539E-5</v>
      </c>
      <c r="CN46" s="113">
        <v>2.1816702270264888E-4</v>
      </c>
      <c r="CO46" s="113">
        <v>3.6743670648007421E-4</v>
      </c>
      <c r="CP46" s="113">
        <v>5.1690753078269063E-4</v>
      </c>
      <c r="CQ46" s="113">
        <v>5.721034089153724E-4</v>
      </c>
      <c r="CR46" s="113">
        <v>1.9308117889154171E-3</v>
      </c>
      <c r="CS46" s="113">
        <v>0</v>
      </c>
      <c r="CT46" s="113">
        <v>5.5759438360922459E-4</v>
      </c>
      <c r="CU46" s="113">
        <v>7.3217940528021268E-3</v>
      </c>
      <c r="CV46" s="113">
        <v>2.7868932705601887E-4</v>
      </c>
      <c r="CW46" s="113">
        <v>1.6448637759038971E-4</v>
      </c>
      <c r="CX46" s="113">
        <v>2.3701280687446454E-3</v>
      </c>
      <c r="CY46" s="113">
        <v>8.1328508122731292E-4</v>
      </c>
      <c r="CZ46" s="113">
        <v>1.7857540802303552E-3</v>
      </c>
      <c r="DA46" s="113">
        <v>4.3095744435376259E-3</v>
      </c>
      <c r="DB46" s="113">
        <v>3.714641043372101E-4</v>
      </c>
      <c r="DC46" s="113">
        <v>5.5215458711335838E-3</v>
      </c>
      <c r="DD46" s="113">
        <v>2.478783696226857E-3</v>
      </c>
      <c r="DF46" s="111" t="s">
        <v>183</v>
      </c>
      <c r="DG46" s="113">
        <f t="shared" si="0"/>
        <v>0.50138913098130566</v>
      </c>
      <c r="DH46" s="113">
        <f t="shared" si="1"/>
        <v>0.49861086835798402</v>
      </c>
      <c r="DI46" s="113">
        <f t="shared" si="2"/>
        <v>0.44630595302525372</v>
      </c>
    </row>
    <row r="47" spans="1:113" ht="12.75" customHeight="1" x14ac:dyDescent="0.2">
      <c r="A47" s="111" t="s">
        <v>185</v>
      </c>
      <c r="B47" s="111" t="s">
        <v>1920</v>
      </c>
      <c r="C47" s="113">
        <v>0</v>
      </c>
      <c r="D47" s="113">
        <v>0</v>
      </c>
      <c r="E47" s="113">
        <v>0</v>
      </c>
      <c r="F47" s="113">
        <v>1.4373303631789339E-3</v>
      </c>
      <c r="G47" s="113">
        <v>0</v>
      </c>
      <c r="H47" s="113">
        <v>0</v>
      </c>
      <c r="I47" s="113">
        <v>1.9154610237428607E-2</v>
      </c>
      <c r="J47" s="113">
        <v>0</v>
      </c>
      <c r="K47" s="113">
        <v>0</v>
      </c>
      <c r="L47" s="113">
        <v>0</v>
      </c>
      <c r="M47" s="113">
        <v>0</v>
      </c>
      <c r="N47" s="113">
        <v>0</v>
      </c>
      <c r="O47" s="113">
        <v>0</v>
      </c>
      <c r="P47" s="113">
        <v>0</v>
      </c>
      <c r="Q47" s="113">
        <v>2.800326942314309E-5</v>
      </c>
      <c r="R47" s="113">
        <v>1.932776991803089E-5</v>
      </c>
      <c r="S47" s="113">
        <v>0</v>
      </c>
      <c r="T47" s="113">
        <v>0</v>
      </c>
      <c r="U47" s="113">
        <v>0</v>
      </c>
      <c r="V47" s="113">
        <v>0</v>
      </c>
      <c r="W47" s="113">
        <v>0</v>
      </c>
      <c r="X47" s="113">
        <v>0</v>
      </c>
      <c r="Y47" s="113">
        <v>0</v>
      </c>
      <c r="Z47" s="113">
        <v>0</v>
      </c>
      <c r="AA47" s="113">
        <v>0</v>
      </c>
      <c r="AB47" s="113">
        <v>1.3946138933941927E-3</v>
      </c>
      <c r="AC47" s="113">
        <v>5.524301992249717E-7</v>
      </c>
      <c r="AD47" s="113">
        <v>6.3000802951965619E-5</v>
      </c>
      <c r="AE47" s="113">
        <v>1.1667772973812541E-3</v>
      </c>
      <c r="AF47" s="113">
        <v>0</v>
      </c>
      <c r="AG47" s="113">
        <v>0</v>
      </c>
      <c r="AH47" s="113">
        <v>1.7859865543244313E-4</v>
      </c>
      <c r="AI47" s="113">
        <v>3.8131123321097246E-4</v>
      </c>
      <c r="AJ47" s="113">
        <v>0</v>
      </c>
      <c r="AK47" s="113">
        <v>2.3033379585939754E-3</v>
      </c>
      <c r="AL47" s="113">
        <v>0</v>
      </c>
      <c r="AM47" s="113">
        <v>0</v>
      </c>
      <c r="AN47" s="113">
        <v>0</v>
      </c>
      <c r="AO47" s="113">
        <v>1.3998298196094851E-4</v>
      </c>
      <c r="AP47" s="113">
        <v>0</v>
      </c>
      <c r="AQ47" s="113">
        <v>0</v>
      </c>
      <c r="AR47" s="113">
        <v>3.1670306087730948E-4</v>
      </c>
      <c r="AS47" s="113">
        <v>4.5724288626374654E-4</v>
      </c>
      <c r="AT47" s="113">
        <v>8.2750018839546913E-2</v>
      </c>
      <c r="AU47" s="113">
        <v>0</v>
      </c>
      <c r="AV47" s="113">
        <v>9.0210708022675327E-3</v>
      </c>
      <c r="AW47" s="113">
        <v>7.2838234225861996E-3</v>
      </c>
      <c r="AX47" s="113">
        <v>0</v>
      </c>
      <c r="AY47" s="113">
        <v>0</v>
      </c>
      <c r="AZ47" s="113">
        <v>0</v>
      </c>
      <c r="BA47" s="113">
        <v>0</v>
      </c>
      <c r="BB47" s="113">
        <v>1.0674921050255097E-3</v>
      </c>
      <c r="BC47" s="113">
        <v>0</v>
      </c>
      <c r="BD47" s="113">
        <v>0</v>
      </c>
      <c r="BE47" s="113">
        <v>0</v>
      </c>
      <c r="BF47" s="113">
        <v>8.46332810043471E-3</v>
      </c>
      <c r="BG47" s="113">
        <v>5.9524056799106131E-3</v>
      </c>
      <c r="BH47" s="113">
        <v>1.7613935482421255E-3</v>
      </c>
      <c r="BI47" s="113">
        <v>3.7773017801362018E-4</v>
      </c>
      <c r="BJ47" s="113">
        <v>0</v>
      </c>
      <c r="BK47" s="113">
        <v>3.880392686753502E-3</v>
      </c>
      <c r="BL47" s="113">
        <v>3.6992982149696384E-4</v>
      </c>
      <c r="BM47" s="113">
        <v>2.3705498525637579E-3</v>
      </c>
      <c r="BN47" s="113">
        <v>3.7160173674734695E-3</v>
      </c>
      <c r="BO47" s="113">
        <v>0</v>
      </c>
      <c r="BP47" s="113">
        <v>0</v>
      </c>
      <c r="BQ47" s="113">
        <v>2.0397457441890953E-3</v>
      </c>
      <c r="BR47" s="113">
        <v>0</v>
      </c>
      <c r="BS47" s="113">
        <v>3.1079176051231291E-6</v>
      </c>
      <c r="BT47" s="113">
        <v>2.6469631234166072E-6</v>
      </c>
      <c r="BU47" s="113">
        <v>0</v>
      </c>
      <c r="BV47" s="113">
        <v>4.256665411221665E-3</v>
      </c>
      <c r="BW47" s="113">
        <v>0</v>
      </c>
      <c r="BX47" s="113">
        <v>0</v>
      </c>
      <c r="BY47" s="113">
        <v>4.2099637147580502E-5</v>
      </c>
      <c r="BZ47" s="113">
        <v>3.3263963945634043E-6</v>
      </c>
      <c r="CA47" s="113">
        <v>0</v>
      </c>
      <c r="CB47" s="113">
        <v>5.6895754604726277E-5</v>
      </c>
      <c r="CC47" s="113">
        <v>0</v>
      </c>
      <c r="CD47" s="113">
        <v>0</v>
      </c>
      <c r="CE47" s="113">
        <v>1.0715221973932502E-4</v>
      </c>
      <c r="CF47" s="113">
        <v>1.9778238684745955E-5</v>
      </c>
      <c r="CG47" s="113">
        <v>0</v>
      </c>
      <c r="CH47" s="113">
        <v>0</v>
      </c>
      <c r="CI47" s="113">
        <v>0</v>
      </c>
      <c r="CJ47" s="113">
        <v>0</v>
      </c>
      <c r="CK47" s="113">
        <v>0</v>
      </c>
      <c r="CL47" s="113">
        <v>1.0067192460987576E-4</v>
      </c>
      <c r="CM47" s="113">
        <v>0</v>
      </c>
      <c r="CN47" s="113">
        <v>0</v>
      </c>
      <c r="CO47" s="113">
        <v>0</v>
      </c>
      <c r="CP47" s="113">
        <v>0</v>
      </c>
      <c r="CQ47" s="113">
        <v>0</v>
      </c>
      <c r="CR47" s="113">
        <v>0</v>
      </c>
      <c r="CS47" s="113">
        <v>0</v>
      </c>
      <c r="CT47" s="113">
        <v>1.4888822366342423E-2</v>
      </c>
      <c r="CU47" s="113">
        <v>7.4359789721035671E-2</v>
      </c>
      <c r="CV47" s="113">
        <v>1.5347480790169142E-3</v>
      </c>
      <c r="CW47" s="113">
        <v>0</v>
      </c>
      <c r="CX47" s="113">
        <v>0</v>
      </c>
      <c r="CY47" s="113">
        <v>0</v>
      </c>
      <c r="CZ47" s="113">
        <v>0</v>
      </c>
      <c r="DA47" s="113">
        <v>6.0425405631629168E-5</v>
      </c>
      <c r="DB47" s="113">
        <v>0</v>
      </c>
      <c r="DC47" s="113">
        <v>0</v>
      </c>
      <c r="DD47" s="113">
        <v>1.5417080030136925E-3</v>
      </c>
      <c r="DF47" s="111" t="s">
        <v>185</v>
      </c>
      <c r="DG47" s="113">
        <f t="shared" si="0"/>
        <v>0.46673312339250822</v>
      </c>
      <c r="DH47" s="113">
        <f t="shared" si="1"/>
        <v>0.53326687597561184</v>
      </c>
      <c r="DI47" s="113">
        <f t="shared" si="2"/>
        <v>0.33811247097161062</v>
      </c>
    </row>
    <row r="48" spans="1:113" ht="12.75" customHeight="1" x14ac:dyDescent="0.2">
      <c r="A48" s="111" t="s">
        <v>187</v>
      </c>
      <c r="B48" s="111" t="s">
        <v>1921</v>
      </c>
      <c r="C48" s="113">
        <v>0</v>
      </c>
      <c r="D48" s="113">
        <v>0</v>
      </c>
      <c r="E48" s="113">
        <v>0</v>
      </c>
      <c r="F48" s="113">
        <v>0</v>
      </c>
      <c r="G48" s="113">
        <v>0</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3">
        <v>0</v>
      </c>
      <c r="AL48" s="113">
        <v>0</v>
      </c>
      <c r="AM48" s="113">
        <v>0</v>
      </c>
      <c r="AN48" s="113">
        <v>0</v>
      </c>
      <c r="AO48" s="113">
        <v>0</v>
      </c>
      <c r="AP48" s="113">
        <v>0</v>
      </c>
      <c r="AQ48" s="113">
        <v>0</v>
      </c>
      <c r="AR48" s="113">
        <v>0</v>
      </c>
      <c r="AS48" s="113">
        <v>0</v>
      </c>
      <c r="AT48" s="113">
        <v>0</v>
      </c>
      <c r="AU48" s="113">
        <v>0</v>
      </c>
      <c r="AV48" s="113">
        <v>0</v>
      </c>
      <c r="AW48" s="113">
        <v>0</v>
      </c>
      <c r="AX48" s="113">
        <v>0</v>
      </c>
      <c r="AY48" s="113">
        <v>0</v>
      </c>
      <c r="AZ48" s="113">
        <v>0</v>
      </c>
      <c r="BA48" s="113">
        <v>0</v>
      </c>
      <c r="BB48" s="113">
        <v>0</v>
      </c>
      <c r="BC48" s="113">
        <v>0</v>
      </c>
      <c r="BD48" s="113">
        <v>0</v>
      </c>
      <c r="BE48" s="113">
        <v>0</v>
      </c>
      <c r="BF48" s="113">
        <v>0</v>
      </c>
      <c r="BG48" s="113">
        <v>0</v>
      </c>
      <c r="BH48" s="113">
        <v>0</v>
      </c>
      <c r="BI48" s="113">
        <v>0</v>
      </c>
      <c r="BJ48" s="113">
        <v>0</v>
      </c>
      <c r="BK48" s="113">
        <v>0</v>
      </c>
      <c r="BL48" s="113">
        <v>0</v>
      </c>
      <c r="BM48" s="113">
        <v>0</v>
      </c>
      <c r="BN48" s="113">
        <v>0</v>
      </c>
      <c r="BO48" s="113">
        <v>0</v>
      </c>
      <c r="BP48" s="113">
        <v>0</v>
      </c>
      <c r="BQ48" s="113">
        <v>0</v>
      </c>
      <c r="BR48" s="113">
        <v>0</v>
      </c>
      <c r="BS48" s="113">
        <v>0</v>
      </c>
      <c r="BT48" s="113">
        <v>0</v>
      </c>
      <c r="BU48" s="113">
        <v>0</v>
      </c>
      <c r="BV48" s="113">
        <v>0</v>
      </c>
      <c r="BW48" s="113">
        <v>0</v>
      </c>
      <c r="BX48" s="113">
        <v>0</v>
      </c>
      <c r="BY48" s="113">
        <v>0</v>
      </c>
      <c r="BZ48" s="113">
        <v>0</v>
      </c>
      <c r="CA48" s="113">
        <v>0</v>
      </c>
      <c r="CB48" s="113">
        <v>0</v>
      </c>
      <c r="CC48" s="113">
        <v>0</v>
      </c>
      <c r="CD48" s="113">
        <v>0</v>
      </c>
      <c r="CE48" s="113">
        <v>0</v>
      </c>
      <c r="CF48" s="113">
        <v>0</v>
      </c>
      <c r="CG48" s="113">
        <v>0</v>
      </c>
      <c r="CH48" s="113">
        <v>0</v>
      </c>
      <c r="CI48" s="113">
        <v>0</v>
      </c>
      <c r="CJ48" s="113">
        <v>0</v>
      </c>
      <c r="CK48" s="113">
        <v>0</v>
      </c>
      <c r="CL48" s="113">
        <v>0</v>
      </c>
      <c r="CM48" s="113">
        <v>0</v>
      </c>
      <c r="CN48" s="113">
        <v>0</v>
      </c>
      <c r="CO48" s="113">
        <v>0</v>
      </c>
      <c r="CP48" s="113">
        <v>0</v>
      </c>
      <c r="CQ48" s="113">
        <v>0</v>
      </c>
      <c r="CR48" s="113">
        <v>0</v>
      </c>
      <c r="CS48" s="113">
        <v>0</v>
      </c>
      <c r="CT48" s="113">
        <v>2.136604966400574E-3</v>
      </c>
      <c r="CU48" s="113">
        <v>1.921957216224213E-2</v>
      </c>
      <c r="CV48" s="113">
        <v>0</v>
      </c>
      <c r="CW48" s="113">
        <v>2.1440336473392803E-3</v>
      </c>
      <c r="CX48" s="113">
        <v>0</v>
      </c>
      <c r="CY48" s="113">
        <v>0</v>
      </c>
      <c r="CZ48" s="113">
        <v>0</v>
      </c>
      <c r="DA48" s="113">
        <v>5.815801831534436E-5</v>
      </c>
      <c r="DB48" s="113">
        <v>1.4098298191662001E-2</v>
      </c>
      <c r="DC48" s="113">
        <v>0</v>
      </c>
      <c r="DD48" s="113">
        <v>2.3479756817956093E-4</v>
      </c>
      <c r="DF48" s="111" t="s">
        <v>187</v>
      </c>
      <c r="DG48" s="113">
        <f t="shared" si="0"/>
        <v>0</v>
      </c>
      <c r="DH48" s="113">
        <f t="shared" si="1"/>
        <v>0</v>
      </c>
      <c r="DI48" s="113">
        <f t="shared" si="2"/>
        <v>0</v>
      </c>
    </row>
    <row r="49" spans="1:113" ht="12.75" customHeight="1" x14ac:dyDescent="0.2">
      <c r="A49" s="111" t="s">
        <v>189</v>
      </c>
      <c r="B49" s="111" t="s">
        <v>1922</v>
      </c>
      <c r="C49" s="113">
        <v>0</v>
      </c>
      <c r="D49" s="113">
        <v>6.7289444719189004E-5</v>
      </c>
      <c r="E49" s="113">
        <v>0</v>
      </c>
      <c r="F49" s="113">
        <v>0</v>
      </c>
      <c r="G49" s="113">
        <v>1.6489791998578127E-4</v>
      </c>
      <c r="H49" s="113">
        <v>0</v>
      </c>
      <c r="I49" s="113">
        <v>2.9013959213208657E-5</v>
      </c>
      <c r="J49" s="113">
        <v>0</v>
      </c>
      <c r="K49" s="113">
        <v>0</v>
      </c>
      <c r="L49" s="113">
        <v>0</v>
      </c>
      <c r="M49" s="113">
        <v>0</v>
      </c>
      <c r="N49" s="113">
        <v>0</v>
      </c>
      <c r="O49" s="113">
        <v>0</v>
      </c>
      <c r="P49" s="113">
        <v>0</v>
      </c>
      <c r="Q49" s="113">
        <v>8.8101721437405095E-6</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3.6199081874369085E-6</v>
      </c>
      <c r="AJ49" s="113">
        <v>0</v>
      </c>
      <c r="AK49" s="113">
        <v>0</v>
      </c>
      <c r="AL49" s="113">
        <v>0</v>
      </c>
      <c r="AM49" s="113">
        <v>0</v>
      </c>
      <c r="AN49" s="113">
        <v>0</v>
      </c>
      <c r="AO49" s="113">
        <v>0</v>
      </c>
      <c r="AP49" s="113">
        <v>0</v>
      </c>
      <c r="AQ49" s="113">
        <v>0</v>
      </c>
      <c r="AR49" s="113">
        <v>6.8922336372923151E-4</v>
      </c>
      <c r="AS49" s="113">
        <v>1.4443655094861882E-4</v>
      </c>
      <c r="AT49" s="113">
        <v>6.4354857904747364E-3</v>
      </c>
      <c r="AU49" s="113">
        <v>0</v>
      </c>
      <c r="AV49" s="113">
        <v>9.0734554054371558E-2</v>
      </c>
      <c r="AW49" s="113">
        <v>1.4373706225729643E-2</v>
      </c>
      <c r="AX49" s="113">
        <v>0</v>
      </c>
      <c r="AY49" s="113">
        <v>0</v>
      </c>
      <c r="AZ49" s="113">
        <v>0</v>
      </c>
      <c r="BA49" s="113">
        <v>0</v>
      </c>
      <c r="BB49" s="113">
        <v>2.4577801870820061E-4</v>
      </c>
      <c r="BC49" s="113">
        <v>0</v>
      </c>
      <c r="BD49" s="113">
        <v>0</v>
      </c>
      <c r="BE49" s="113">
        <v>0</v>
      </c>
      <c r="BF49" s="113">
        <v>5.3796759752751068E-3</v>
      </c>
      <c r="BG49" s="113">
        <v>6.3058851753284885E-3</v>
      </c>
      <c r="BH49" s="113">
        <v>4.2909802282327658E-3</v>
      </c>
      <c r="BI49" s="113">
        <v>6.8872899722733274E-5</v>
      </c>
      <c r="BJ49" s="113">
        <v>0</v>
      </c>
      <c r="BK49" s="113">
        <v>1.3046754587587048E-3</v>
      </c>
      <c r="BL49" s="113">
        <v>1.8673018339384403E-3</v>
      </c>
      <c r="BM49" s="113">
        <v>1.0549481184695471E-3</v>
      </c>
      <c r="BN49" s="113">
        <v>2.0936549609249988E-3</v>
      </c>
      <c r="BO49" s="113">
        <v>0</v>
      </c>
      <c r="BP49" s="113">
        <v>0</v>
      </c>
      <c r="BQ49" s="113">
        <v>0</v>
      </c>
      <c r="BR49" s="113">
        <v>0</v>
      </c>
      <c r="BS49" s="113">
        <v>0</v>
      </c>
      <c r="BT49" s="113">
        <v>0</v>
      </c>
      <c r="BU49" s="113">
        <v>0</v>
      </c>
      <c r="BV49" s="113">
        <v>0</v>
      </c>
      <c r="BW49" s="113">
        <v>0</v>
      </c>
      <c r="BX49" s="113">
        <v>0</v>
      </c>
      <c r="BY49" s="113">
        <v>4.4362623248101633E-5</v>
      </c>
      <c r="BZ49" s="113">
        <v>0</v>
      </c>
      <c r="CA49" s="113">
        <v>0</v>
      </c>
      <c r="CB49" s="113">
        <v>0</v>
      </c>
      <c r="CC49" s="113">
        <v>0</v>
      </c>
      <c r="CD49" s="113">
        <v>0</v>
      </c>
      <c r="CE49" s="113">
        <v>1.8797954562827372E-5</v>
      </c>
      <c r="CF49" s="113">
        <v>0</v>
      </c>
      <c r="CG49" s="113">
        <v>0</v>
      </c>
      <c r="CH49" s="113">
        <v>0</v>
      </c>
      <c r="CI49" s="113">
        <v>0</v>
      </c>
      <c r="CJ49" s="113">
        <v>0</v>
      </c>
      <c r="CK49" s="113">
        <v>0</v>
      </c>
      <c r="CL49" s="113">
        <v>0</v>
      </c>
      <c r="CM49" s="113">
        <v>0</v>
      </c>
      <c r="CN49" s="113">
        <v>0</v>
      </c>
      <c r="CO49" s="113">
        <v>0</v>
      </c>
      <c r="CP49" s="113">
        <v>0</v>
      </c>
      <c r="CQ49" s="113">
        <v>0</v>
      </c>
      <c r="CR49" s="113">
        <v>0</v>
      </c>
      <c r="CS49" s="113">
        <v>0</v>
      </c>
      <c r="CT49" s="113">
        <v>0</v>
      </c>
      <c r="CU49" s="113">
        <v>1.7010191160586659E-2</v>
      </c>
      <c r="CV49" s="113">
        <v>0</v>
      </c>
      <c r="CW49" s="113">
        <v>0</v>
      </c>
      <c r="CX49" s="113">
        <v>0</v>
      </c>
      <c r="CY49" s="113">
        <v>0</v>
      </c>
      <c r="CZ49" s="113">
        <v>0</v>
      </c>
      <c r="DA49" s="113">
        <v>0</v>
      </c>
      <c r="DB49" s="113">
        <v>0</v>
      </c>
      <c r="DC49" s="113">
        <v>3.6834561655994824E-4</v>
      </c>
      <c r="DD49" s="113">
        <v>2.9838063683861082E-4</v>
      </c>
      <c r="DF49" s="111" t="s">
        <v>189</v>
      </c>
      <c r="DG49" s="113">
        <f t="shared" si="0"/>
        <v>0.66287160846823912</v>
      </c>
      <c r="DH49" s="113">
        <f t="shared" si="1"/>
        <v>0.33712839064085232</v>
      </c>
      <c r="DI49" s="113">
        <f t="shared" si="2"/>
        <v>0.32487246481407056</v>
      </c>
    </row>
    <row r="50" spans="1:113" ht="12.75" customHeight="1" x14ac:dyDescent="0.2">
      <c r="A50" s="111" t="s">
        <v>191</v>
      </c>
      <c r="B50" s="111" t="s">
        <v>1923</v>
      </c>
      <c r="C50" s="113">
        <v>0</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3">
        <v>0</v>
      </c>
      <c r="AL50" s="113">
        <v>0</v>
      </c>
      <c r="AM50" s="113">
        <v>0</v>
      </c>
      <c r="AN50" s="113">
        <v>0</v>
      </c>
      <c r="AO50" s="113">
        <v>0</v>
      </c>
      <c r="AP50" s="113">
        <v>0</v>
      </c>
      <c r="AQ50" s="113">
        <v>0</v>
      </c>
      <c r="AR50" s="113">
        <v>0</v>
      </c>
      <c r="AS50" s="113">
        <v>0</v>
      </c>
      <c r="AT50" s="113">
        <v>1.0143009128928254E-3</v>
      </c>
      <c r="AU50" s="113">
        <v>0</v>
      </c>
      <c r="AV50" s="113">
        <v>4.4866682240821834E-3</v>
      </c>
      <c r="AW50" s="113">
        <v>2.9081649035485095E-2</v>
      </c>
      <c r="AX50" s="113">
        <v>0</v>
      </c>
      <c r="AY50" s="113">
        <v>0</v>
      </c>
      <c r="AZ50" s="113">
        <v>0</v>
      </c>
      <c r="BA50" s="113">
        <v>0</v>
      </c>
      <c r="BB50" s="113">
        <v>0</v>
      </c>
      <c r="BC50" s="113">
        <v>0</v>
      </c>
      <c r="BD50" s="113">
        <v>0</v>
      </c>
      <c r="BE50" s="113">
        <v>0</v>
      </c>
      <c r="BF50" s="113">
        <v>1.3330210884223502E-3</v>
      </c>
      <c r="BG50" s="113">
        <v>4.0083285575311198E-4</v>
      </c>
      <c r="BH50" s="113">
        <v>2.878727057492985E-3</v>
      </c>
      <c r="BI50" s="113">
        <v>0</v>
      </c>
      <c r="BJ50" s="113">
        <v>0</v>
      </c>
      <c r="BK50" s="113">
        <v>6.8474065982700988E-5</v>
      </c>
      <c r="BL50" s="113">
        <v>1.6379423619141928E-5</v>
      </c>
      <c r="BM50" s="113">
        <v>2.070602099151255E-4</v>
      </c>
      <c r="BN50" s="113">
        <v>3.3216244342563448E-4</v>
      </c>
      <c r="BO50" s="113">
        <v>0</v>
      </c>
      <c r="BP50" s="113">
        <v>0</v>
      </c>
      <c r="BQ50" s="113">
        <v>0</v>
      </c>
      <c r="BR50" s="113">
        <v>0</v>
      </c>
      <c r="BS50" s="113">
        <v>0</v>
      </c>
      <c r="BT50" s="113">
        <v>0</v>
      </c>
      <c r="BU50" s="113">
        <v>0</v>
      </c>
      <c r="BV50" s="113">
        <v>0</v>
      </c>
      <c r="BW50" s="113">
        <v>0</v>
      </c>
      <c r="BX50" s="113">
        <v>0</v>
      </c>
      <c r="BY50" s="113">
        <v>0</v>
      </c>
      <c r="BZ50" s="113">
        <v>0</v>
      </c>
      <c r="CA50" s="113">
        <v>0</v>
      </c>
      <c r="CB50" s="113">
        <v>0</v>
      </c>
      <c r="CC50" s="113">
        <v>0</v>
      </c>
      <c r="CD50" s="113">
        <v>0</v>
      </c>
      <c r="CE50" s="113">
        <v>0</v>
      </c>
      <c r="CF50" s="113">
        <v>0</v>
      </c>
      <c r="CG50" s="113">
        <v>0</v>
      </c>
      <c r="CH50" s="113">
        <v>0</v>
      </c>
      <c r="CI50" s="113">
        <v>0</v>
      </c>
      <c r="CJ50" s="113">
        <v>0</v>
      </c>
      <c r="CK50" s="113">
        <v>0</v>
      </c>
      <c r="CL50" s="113">
        <v>3.304072141811527E-4</v>
      </c>
      <c r="CM50" s="113">
        <v>0</v>
      </c>
      <c r="CN50" s="113">
        <v>0</v>
      </c>
      <c r="CO50" s="113">
        <v>0</v>
      </c>
      <c r="CP50" s="113">
        <v>0</v>
      </c>
      <c r="CQ50" s="113">
        <v>0</v>
      </c>
      <c r="CR50" s="113">
        <v>0</v>
      </c>
      <c r="CS50" s="113">
        <v>0</v>
      </c>
      <c r="CT50" s="113">
        <v>0</v>
      </c>
      <c r="CU50" s="113">
        <v>2.860000591070395E-3</v>
      </c>
      <c r="CV50" s="113">
        <v>4.247443286862409E-5</v>
      </c>
      <c r="CW50" s="113">
        <v>0</v>
      </c>
      <c r="CX50" s="113">
        <v>0</v>
      </c>
      <c r="CY50" s="113">
        <v>0</v>
      </c>
      <c r="CZ50" s="113">
        <v>0</v>
      </c>
      <c r="DA50" s="113">
        <v>0</v>
      </c>
      <c r="DB50" s="113">
        <v>0</v>
      </c>
      <c r="DC50" s="113">
        <v>0</v>
      </c>
      <c r="DD50" s="113">
        <v>7.1217434750145476E-5</v>
      </c>
      <c r="DF50" s="111" t="s">
        <v>191</v>
      </c>
      <c r="DG50" s="113">
        <f t="shared" si="0"/>
        <v>0.93374226956843709</v>
      </c>
      <c r="DH50" s="113">
        <f t="shared" si="1"/>
        <v>6.6257729147436925E-2</v>
      </c>
      <c r="DI50" s="113">
        <f t="shared" si="2"/>
        <v>0.20753844517624742</v>
      </c>
    </row>
    <row r="51" spans="1:113" ht="12.75" customHeight="1" x14ac:dyDescent="0.2">
      <c r="A51" s="111" t="s">
        <v>193</v>
      </c>
      <c r="B51" s="111" t="s">
        <v>1924</v>
      </c>
      <c r="C51" s="113">
        <v>4.7431345517244622E-6</v>
      </c>
      <c r="D51" s="113">
        <v>8.0147186870894806E-5</v>
      </c>
      <c r="E51" s="113">
        <v>0</v>
      </c>
      <c r="F51" s="113">
        <v>0</v>
      </c>
      <c r="G51" s="113">
        <v>1.8544355039354683E-4</v>
      </c>
      <c r="H51" s="113">
        <v>0</v>
      </c>
      <c r="I51" s="113">
        <v>3.7518035679034707E-5</v>
      </c>
      <c r="J51" s="113">
        <v>0</v>
      </c>
      <c r="K51" s="113">
        <v>0</v>
      </c>
      <c r="L51" s="113">
        <v>0</v>
      </c>
      <c r="M51" s="113">
        <v>0</v>
      </c>
      <c r="N51" s="113">
        <v>0</v>
      </c>
      <c r="O51" s="113">
        <v>0</v>
      </c>
      <c r="P51" s="113">
        <v>0</v>
      </c>
      <c r="Q51" s="113">
        <v>0</v>
      </c>
      <c r="R51" s="113">
        <v>9.808693380372474E-8</v>
      </c>
      <c r="S51" s="113">
        <v>0</v>
      </c>
      <c r="T51" s="113">
        <v>0</v>
      </c>
      <c r="U51" s="113">
        <v>0</v>
      </c>
      <c r="V51" s="113">
        <v>0</v>
      </c>
      <c r="W51" s="113">
        <v>0</v>
      </c>
      <c r="X51" s="113">
        <v>0</v>
      </c>
      <c r="Y51" s="113">
        <v>0</v>
      </c>
      <c r="Z51" s="113">
        <v>0</v>
      </c>
      <c r="AA51" s="113">
        <v>0</v>
      </c>
      <c r="AB51" s="113">
        <v>0</v>
      </c>
      <c r="AC51" s="113">
        <v>0</v>
      </c>
      <c r="AD51" s="113">
        <v>0</v>
      </c>
      <c r="AE51" s="113">
        <v>1.0210928030367494E-5</v>
      </c>
      <c r="AF51" s="113">
        <v>0</v>
      </c>
      <c r="AG51" s="113">
        <v>0</v>
      </c>
      <c r="AH51" s="113">
        <v>0</v>
      </c>
      <c r="AI51" s="113">
        <v>0</v>
      </c>
      <c r="AJ51" s="113">
        <v>0</v>
      </c>
      <c r="AK51" s="113">
        <v>0</v>
      </c>
      <c r="AL51" s="113">
        <v>0</v>
      </c>
      <c r="AM51" s="113">
        <v>0</v>
      </c>
      <c r="AN51" s="113">
        <v>0</v>
      </c>
      <c r="AO51" s="113">
        <v>0</v>
      </c>
      <c r="AP51" s="113">
        <v>0</v>
      </c>
      <c r="AQ51" s="113">
        <v>0</v>
      </c>
      <c r="AR51" s="113">
        <v>0</v>
      </c>
      <c r="AS51" s="113">
        <v>2.1539725780530435E-4</v>
      </c>
      <c r="AT51" s="113">
        <v>6.0040263286489991E-4</v>
      </c>
      <c r="AU51" s="113">
        <v>0</v>
      </c>
      <c r="AV51" s="113">
        <v>6.3270057464188531E-3</v>
      </c>
      <c r="AW51" s="113">
        <v>6.2018517095116885E-3</v>
      </c>
      <c r="AX51" s="113">
        <v>0</v>
      </c>
      <c r="AY51" s="113">
        <v>0</v>
      </c>
      <c r="AZ51" s="113">
        <v>0</v>
      </c>
      <c r="BA51" s="113">
        <v>0</v>
      </c>
      <c r="BB51" s="113">
        <v>2.7616600943370017E-3</v>
      </c>
      <c r="BC51" s="113">
        <v>0</v>
      </c>
      <c r="BD51" s="113">
        <v>0</v>
      </c>
      <c r="BE51" s="113">
        <v>0</v>
      </c>
      <c r="BF51" s="113">
        <v>3.8808790543747463E-4</v>
      </c>
      <c r="BG51" s="113">
        <v>2.9057677807343171E-3</v>
      </c>
      <c r="BH51" s="113">
        <v>6.6294434829749919E-4</v>
      </c>
      <c r="BI51" s="113">
        <v>6.5188481559850446E-4</v>
      </c>
      <c r="BJ51" s="113">
        <v>0</v>
      </c>
      <c r="BK51" s="113">
        <v>2.6466370665173206E-3</v>
      </c>
      <c r="BL51" s="113">
        <v>1.7053397820435082E-3</v>
      </c>
      <c r="BM51" s="113">
        <v>6.2461241697856493E-4</v>
      </c>
      <c r="BN51" s="113">
        <v>8.812600673384274E-4</v>
      </c>
      <c r="BO51" s="113">
        <v>5.6258099184941406E-7</v>
      </c>
      <c r="BP51" s="113">
        <v>0</v>
      </c>
      <c r="BQ51" s="113">
        <v>4.447885103378989E-5</v>
      </c>
      <c r="BR51" s="113">
        <v>0</v>
      </c>
      <c r="BS51" s="113">
        <v>1.7420171400002018E-4</v>
      </c>
      <c r="BT51" s="113">
        <v>9.8622682787666432E-5</v>
      </c>
      <c r="BU51" s="113">
        <v>2.8745358345948716E-6</v>
      </c>
      <c r="BV51" s="113">
        <v>2.3730332592267683E-5</v>
      </c>
      <c r="BW51" s="113">
        <v>7.9100893128522702E-6</v>
      </c>
      <c r="BX51" s="113">
        <v>0</v>
      </c>
      <c r="BY51" s="113">
        <v>1.1046317374971209E-4</v>
      </c>
      <c r="BZ51" s="113">
        <v>4.0440300787370336E-6</v>
      </c>
      <c r="CA51" s="113">
        <v>6.9566045681734607E-4</v>
      </c>
      <c r="CB51" s="113">
        <v>1.0279191586736312E-4</v>
      </c>
      <c r="CC51" s="113">
        <v>0</v>
      </c>
      <c r="CD51" s="113">
        <v>0</v>
      </c>
      <c r="CE51" s="113">
        <v>7.1893025075763986E-5</v>
      </c>
      <c r="CF51" s="113">
        <v>3.4210924502174976E-5</v>
      </c>
      <c r="CG51" s="113">
        <v>0</v>
      </c>
      <c r="CH51" s="113">
        <v>4.173189200905552E-4</v>
      </c>
      <c r="CI51" s="113">
        <v>1.9507497551717235E-5</v>
      </c>
      <c r="CJ51" s="113">
        <v>0</v>
      </c>
      <c r="CK51" s="113">
        <v>1.4611303049227474E-4</v>
      </c>
      <c r="CL51" s="113">
        <v>8.4494766650082957E-5</v>
      </c>
      <c r="CM51" s="113">
        <v>3.3264692500528323E-4</v>
      </c>
      <c r="CN51" s="113">
        <v>6.9713847923294283E-5</v>
      </c>
      <c r="CO51" s="113">
        <v>5.3800926665316699E-5</v>
      </c>
      <c r="CP51" s="113">
        <v>0</v>
      </c>
      <c r="CQ51" s="113">
        <v>6.0032281971937606E-6</v>
      </c>
      <c r="CR51" s="113">
        <v>0</v>
      </c>
      <c r="CS51" s="113">
        <v>0</v>
      </c>
      <c r="CT51" s="113">
        <v>0</v>
      </c>
      <c r="CU51" s="113">
        <v>5.6904115293000303E-3</v>
      </c>
      <c r="CV51" s="113">
        <v>5.8339788925926586E-5</v>
      </c>
      <c r="CW51" s="113">
        <v>4.5268104570731952E-4</v>
      </c>
      <c r="CX51" s="113">
        <v>2.4581123826835542E-5</v>
      </c>
      <c r="CY51" s="113">
        <v>6.7635014614272885E-5</v>
      </c>
      <c r="CZ51" s="113">
        <v>6.0781659416813106E-6</v>
      </c>
      <c r="DA51" s="113">
        <v>5.6810710008674324E-5</v>
      </c>
      <c r="DB51" s="113">
        <v>0</v>
      </c>
      <c r="DC51" s="113">
        <v>1.0459521385726511E-3</v>
      </c>
      <c r="DD51" s="113">
        <v>1.4297546599579563E-4</v>
      </c>
      <c r="DF51" s="111" t="s">
        <v>193</v>
      </c>
      <c r="DG51" s="113">
        <f t="shared" si="0"/>
        <v>0</v>
      </c>
      <c r="DH51" s="113">
        <f t="shared" si="1"/>
        <v>0</v>
      </c>
      <c r="DI51" s="113">
        <f t="shared" si="2"/>
        <v>0</v>
      </c>
    </row>
    <row r="52" spans="1:113" ht="12.75" customHeight="1" x14ac:dyDescent="0.2">
      <c r="A52" s="111" t="s">
        <v>195</v>
      </c>
      <c r="B52" s="111" t="s">
        <v>1925</v>
      </c>
      <c r="C52" s="113">
        <v>0</v>
      </c>
      <c r="D52" s="113">
        <v>0</v>
      </c>
      <c r="E52" s="113">
        <v>0</v>
      </c>
      <c r="F52" s="113">
        <v>0</v>
      </c>
      <c r="G52" s="113">
        <v>0</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3">
        <v>0</v>
      </c>
      <c r="AL52" s="113">
        <v>0</v>
      </c>
      <c r="AM52" s="113">
        <v>0</v>
      </c>
      <c r="AN52" s="113">
        <v>0</v>
      </c>
      <c r="AO52" s="113">
        <v>0</v>
      </c>
      <c r="AP52" s="113">
        <v>0</v>
      </c>
      <c r="AQ52" s="113">
        <v>0</v>
      </c>
      <c r="AR52" s="113">
        <v>0</v>
      </c>
      <c r="AS52" s="113">
        <v>0</v>
      </c>
      <c r="AT52" s="113">
        <v>0</v>
      </c>
      <c r="AU52" s="113">
        <v>0</v>
      </c>
      <c r="AV52" s="113">
        <v>0</v>
      </c>
      <c r="AW52" s="113">
        <v>0</v>
      </c>
      <c r="AX52" s="113">
        <v>0</v>
      </c>
      <c r="AY52" s="113">
        <v>0</v>
      </c>
      <c r="AZ52" s="113">
        <v>0</v>
      </c>
      <c r="BA52" s="113">
        <v>0</v>
      </c>
      <c r="BB52" s="113">
        <v>0</v>
      </c>
      <c r="BC52" s="113">
        <v>0</v>
      </c>
      <c r="BD52" s="113">
        <v>0</v>
      </c>
      <c r="BE52" s="113">
        <v>0</v>
      </c>
      <c r="BF52" s="113">
        <v>1.6676305286395825E-4</v>
      </c>
      <c r="BG52" s="113">
        <v>1.6287181657795569E-3</v>
      </c>
      <c r="BH52" s="113">
        <v>0</v>
      </c>
      <c r="BI52" s="113">
        <v>0</v>
      </c>
      <c r="BJ52" s="113">
        <v>0</v>
      </c>
      <c r="BK52" s="113">
        <v>1.992640185734979E-3</v>
      </c>
      <c r="BL52" s="113">
        <v>0</v>
      </c>
      <c r="BM52" s="113">
        <v>0</v>
      </c>
      <c r="BN52" s="113">
        <v>0</v>
      </c>
      <c r="BO52" s="113">
        <v>0</v>
      </c>
      <c r="BP52" s="113">
        <v>0</v>
      </c>
      <c r="BQ52" s="113">
        <v>0</v>
      </c>
      <c r="BR52" s="113">
        <v>0</v>
      </c>
      <c r="BS52" s="113">
        <v>0</v>
      </c>
      <c r="BT52" s="113">
        <v>0</v>
      </c>
      <c r="BU52" s="113">
        <v>0</v>
      </c>
      <c r="BV52" s="113">
        <v>0</v>
      </c>
      <c r="BW52" s="113">
        <v>0</v>
      </c>
      <c r="BX52" s="113">
        <v>0</v>
      </c>
      <c r="BY52" s="113">
        <v>0</v>
      </c>
      <c r="BZ52" s="113">
        <v>8.0537907076305281E-6</v>
      </c>
      <c r="CA52" s="113">
        <v>0</v>
      </c>
      <c r="CB52" s="113">
        <v>0</v>
      </c>
      <c r="CC52" s="113">
        <v>0</v>
      </c>
      <c r="CD52" s="113">
        <v>0</v>
      </c>
      <c r="CE52" s="113">
        <v>0</v>
      </c>
      <c r="CF52" s="113">
        <v>0</v>
      </c>
      <c r="CG52" s="113">
        <v>0</v>
      </c>
      <c r="CH52" s="113">
        <v>0</v>
      </c>
      <c r="CI52" s="113">
        <v>0</v>
      </c>
      <c r="CJ52" s="113">
        <v>0</v>
      </c>
      <c r="CK52" s="113">
        <v>1.5003650470874267E-4</v>
      </c>
      <c r="CL52" s="113">
        <v>2.1865683979601532E-4</v>
      </c>
      <c r="CM52" s="113">
        <v>0</v>
      </c>
      <c r="CN52" s="113">
        <v>0</v>
      </c>
      <c r="CO52" s="113">
        <v>0</v>
      </c>
      <c r="CP52" s="113">
        <v>0</v>
      </c>
      <c r="CQ52" s="113">
        <v>0</v>
      </c>
      <c r="CR52" s="113">
        <v>0</v>
      </c>
      <c r="CS52" s="113">
        <v>0</v>
      </c>
      <c r="CT52" s="113">
        <v>4.4991159009185928E-5</v>
      </c>
      <c r="CU52" s="113">
        <v>6.345740125140097E-3</v>
      </c>
      <c r="CV52" s="113">
        <v>0</v>
      </c>
      <c r="CW52" s="113">
        <v>6.2045313222060857E-5</v>
      </c>
      <c r="CX52" s="113">
        <v>0</v>
      </c>
      <c r="CY52" s="113">
        <v>0</v>
      </c>
      <c r="CZ52" s="113">
        <v>0</v>
      </c>
      <c r="DA52" s="113">
        <v>0</v>
      </c>
      <c r="DB52" s="113">
        <v>0</v>
      </c>
      <c r="DC52" s="113">
        <v>0</v>
      </c>
      <c r="DD52" s="113">
        <v>8.9667496599270027E-5</v>
      </c>
      <c r="DF52" s="111" t="s">
        <v>195</v>
      </c>
      <c r="DG52" s="113">
        <f t="shared" si="0"/>
        <v>0</v>
      </c>
      <c r="DH52" s="113">
        <f t="shared" si="1"/>
        <v>0</v>
      </c>
      <c r="DI52" s="113">
        <f t="shared" si="2"/>
        <v>0</v>
      </c>
    </row>
    <row r="53" spans="1:113" ht="12.75" customHeight="1" x14ac:dyDescent="0.2">
      <c r="A53" s="111" t="s">
        <v>197</v>
      </c>
      <c r="B53" s="111" t="s">
        <v>1926</v>
      </c>
      <c r="C53" s="113">
        <v>0</v>
      </c>
      <c r="D53" s="113">
        <v>0</v>
      </c>
      <c r="E53" s="113">
        <v>0</v>
      </c>
      <c r="F53" s="113">
        <v>0</v>
      </c>
      <c r="G53" s="113">
        <v>0</v>
      </c>
      <c r="H53" s="113">
        <v>0</v>
      </c>
      <c r="I53" s="113">
        <v>0</v>
      </c>
      <c r="J53" s="113">
        <v>0</v>
      </c>
      <c r="K53" s="113">
        <v>0</v>
      </c>
      <c r="L53" s="113">
        <v>0</v>
      </c>
      <c r="M53" s="113">
        <v>0</v>
      </c>
      <c r="N53" s="113">
        <v>0</v>
      </c>
      <c r="O53" s="113">
        <v>1.779439193174567E-5</v>
      </c>
      <c r="P53" s="113">
        <v>0</v>
      </c>
      <c r="Q53" s="113">
        <v>0</v>
      </c>
      <c r="R53" s="113">
        <v>0</v>
      </c>
      <c r="S53" s="113">
        <v>1.362196143402137E-5</v>
      </c>
      <c r="T53" s="113">
        <v>0</v>
      </c>
      <c r="U53" s="113">
        <v>2.0671238174628629E-5</v>
      </c>
      <c r="V53" s="113">
        <v>0</v>
      </c>
      <c r="W53" s="113">
        <v>2.3154513998432875E-5</v>
      </c>
      <c r="X53" s="113">
        <v>0</v>
      </c>
      <c r="Y53" s="113">
        <v>1.9310190141708241E-6</v>
      </c>
      <c r="Z53" s="113">
        <v>3.3100694488610098E-6</v>
      </c>
      <c r="AA53" s="113">
        <v>0</v>
      </c>
      <c r="AB53" s="113">
        <v>0</v>
      </c>
      <c r="AC53" s="113">
        <v>2.8329505501087586E-7</v>
      </c>
      <c r="AD53" s="113">
        <v>0</v>
      </c>
      <c r="AE53" s="113">
        <v>0</v>
      </c>
      <c r="AF53" s="113">
        <v>1.1526158034981257E-4</v>
      </c>
      <c r="AG53" s="113">
        <v>0</v>
      </c>
      <c r="AH53" s="113">
        <v>0</v>
      </c>
      <c r="AI53" s="113">
        <v>1.4407445216698051E-6</v>
      </c>
      <c r="AJ53" s="113">
        <v>0</v>
      </c>
      <c r="AK53" s="113">
        <v>3.5043763239831359E-5</v>
      </c>
      <c r="AL53" s="113">
        <v>0</v>
      </c>
      <c r="AM53" s="113">
        <v>0</v>
      </c>
      <c r="AN53" s="113">
        <v>0</v>
      </c>
      <c r="AO53" s="113">
        <v>0</v>
      </c>
      <c r="AP53" s="113">
        <v>0</v>
      </c>
      <c r="AQ53" s="113">
        <v>0</v>
      </c>
      <c r="AR53" s="113">
        <v>7.8642410371333063E-5</v>
      </c>
      <c r="AS53" s="113">
        <v>1.6368407434023223E-5</v>
      </c>
      <c r="AT53" s="113">
        <v>3.3852435879487054E-4</v>
      </c>
      <c r="AU53" s="113">
        <v>0</v>
      </c>
      <c r="AV53" s="113">
        <v>1.4717141067529247E-4</v>
      </c>
      <c r="AW53" s="113">
        <v>0</v>
      </c>
      <c r="AX53" s="113">
        <v>0</v>
      </c>
      <c r="AY53" s="113">
        <v>0</v>
      </c>
      <c r="AZ53" s="113">
        <v>0</v>
      </c>
      <c r="BA53" s="113">
        <v>0</v>
      </c>
      <c r="BB53" s="113">
        <v>3.947326565858723E-5</v>
      </c>
      <c r="BC53" s="113">
        <v>0</v>
      </c>
      <c r="BD53" s="113">
        <v>0</v>
      </c>
      <c r="BE53" s="113">
        <v>0</v>
      </c>
      <c r="BF53" s="113">
        <v>2.035166445890628E-3</v>
      </c>
      <c r="BG53" s="113">
        <v>2.9138732081178398E-3</v>
      </c>
      <c r="BH53" s="113">
        <v>0</v>
      </c>
      <c r="BI53" s="113">
        <v>3.7639254552433294E-5</v>
      </c>
      <c r="BJ53" s="113">
        <v>0</v>
      </c>
      <c r="BK53" s="113">
        <v>1.3222886188713914E-3</v>
      </c>
      <c r="BL53" s="113">
        <v>5.0361883963686628E-4</v>
      </c>
      <c r="BM53" s="113">
        <v>2.0868720746668903E-3</v>
      </c>
      <c r="BN53" s="113">
        <v>2.0837474397011825E-3</v>
      </c>
      <c r="BO53" s="113">
        <v>4.944023812261651E-6</v>
      </c>
      <c r="BP53" s="113">
        <v>0</v>
      </c>
      <c r="BQ53" s="113">
        <v>1.0563692355168457E-5</v>
      </c>
      <c r="BR53" s="113">
        <v>1.1904329350038935E-5</v>
      </c>
      <c r="BS53" s="113">
        <v>4.3399104013494907E-4</v>
      </c>
      <c r="BT53" s="113">
        <v>2.7386360229631146E-4</v>
      </c>
      <c r="BU53" s="113">
        <v>2.0800391464479191E-4</v>
      </c>
      <c r="BV53" s="113">
        <v>6.1874001771701069E-5</v>
      </c>
      <c r="BW53" s="113">
        <v>8.3626092843044723E-5</v>
      </c>
      <c r="BX53" s="113">
        <v>0</v>
      </c>
      <c r="BY53" s="113">
        <v>8.1351648466773064E-5</v>
      </c>
      <c r="BZ53" s="113">
        <v>6.3019499825949022E-5</v>
      </c>
      <c r="CA53" s="113">
        <v>0</v>
      </c>
      <c r="CB53" s="113">
        <v>7.7310174561677345E-5</v>
      </c>
      <c r="CC53" s="113">
        <v>0</v>
      </c>
      <c r="CD53" s="113">
        <v>3.0621955781358167E-4</v>
      </c>
      <c r="CE53" s="113">
        <v>2.5523181887211889E-5</v>
      </c>
      <c r="CF53" s="113">
        <v>5.2168099021244557E-6</v>
      </c>
      <c r="CG53" s="113">
        <v>9.338750157976367E-8</v>
      </c>
      <c r="CH53" s="113">
        <v>2.4218336459094598E-4</v>
      </c>
      <c r="CI53" s="113">
        <v>6.5259663737744225E-4</v>
      </c>
      <c r="CJ53" s="113">
        <v>0</v>
      </c>
      <c r="CK53" s="113">
        <v>2.6230589211000669E-4</v>
      </c>
      <c r="CL53" s="113">
        <v>1.0181891308379818E-3</v>
      </c>
      <c r="CM53" s="113">
        <v>1.7784667101260152E-5</v>
      </c>
      <c r="CN53" s="113">
        <v>2.8412076688510805E-4</v>
      </c>
      <c r="CO53" s="113">
        <v>3.9016397263094383E-5</v>
      </c>
      <c r="CP53" s="113">
        <v>6.0607993047789654E-5</v>
      </c>
      <c r="CQ53" s="113">
        <v>5.4244855025152328E-6</v>
      </c>
      <c r="CR53" s="113">
        <v>7.309602302072906E-5</v>
      </c>
      <c r="CS53" s="113">
        <v>2.926459574057067E-4</v>
      </c>
      <c r="CT53" s="113">
        <v>1.0914762570415832E-4</v>
      </c>
      <c r="CU53" s="113">
        <v>3.0967388000603408E-3</v>
      </c>
      <c r="CV53" s="113">
        <v>6.4892051586149576E-4</v>
      </c>
      <c r="CW53" s="113">
        <v>1.6993776282752778E-4</v>
      </c>
      <c r="CX53" s="113">
        <v>2.1552568935276529E-4</v>
      </c>
      <c r="CY53" s="113">
        <v>1.7190978697268393E-5</v>
      </c>
      <c r="CZ53" s="113">
        <v>6.8406830664416639E-6</v>
      </c>
      <c r="DA53" s="113">
        <v>2.5916725608828587E-5</v>
      </c>
      <c r="DB53" s="113">
        <v>0</v>
      </c>
      <c r="DC53" s="113">
        <v>0</v>
      </c>
      <c r="DD53" s="113">
        <v>1.4044957291545662E-4</v>
      </c>
      <c r="DF53" s="111" t="s">
        <v>197</v>
      </c>
      <c r="DG53" s="113">
        <f t="shared" si="0"/>
        <v>0</v>
      </c>
      <c r="DH53" s="113">
        <f t="shared" si="1"/>
        <v>0</v>
      </c>
      <c r="DI53" s="113">
        <f t="shared" si="2"/>
        <v>0</v>
      </c>
    </row>
    <row r="54" spans="1:113" ht="12.75" customHeight="1" x14ac:dyDescent="0.2">
      <c r="A54" s="111" t="s">
        <v>199</v>
      </c>
      <c r="B54" s="111" t="s">
        <v>1927</v>
      </c>
      <c r="C54" s="113">
        <v>0</v>
      </c>
      <c r="D54" s="113">
        <v>0</v>
      </c>
      <c r="E54" s="113">
        <v>0</v>
      </c>
      <c r="F54" s="113">
        <v>0</v>
      </c>
      <c r="G54" s="113">
        <v>0</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3">
        <v>0</v>
      </c>
      <c r="AL54" s="113">
        <v>0</v>
      </c>
      <c r="AM54" s="113">
        <v>0</v>
      </c>
      <c r="AN54" s="113">
        <v>0</v>
      </c>
      <c r="AO54" s="113">
        <v>0</v>
      </c>
      <c r="AP54" s="113">
        <v>0</v>
      </c>
      <c r="AQ54" s="113">
        <v>0</v>
      </c>
      <c r="AR54" s="113">
        <v>0</v>
      </c>
      <c r="AS54" s="113">
        <v>0</v>
      </c>
      <c r="AT54" s="113">
        <v>1.0227957224772538E-4</v>
      </c>
      <c r="AU54" s="113">
        <v>0</v>
      </c>
      <c r="AV54" s="113">
        <v>0</v>
      </c>
      <c r="AW54" s="113">
        <v>0</v>
      </c>
      <c r="AX54" s="113">
        <v>0</v>
      </c>
      <c r="AY54" s="113">
        <v>0</v>
      </c>
      <c r="AZ54" s="113">
        <v>0</v>
      </c>
      <c r="BA54" s="113">
        <v>0</v>
      </c>
      <c r="BB54" s="113">
        <v>0</v>
      </c>
      <c r="BC54" s="113">
        <v>0</v>
      </c>
      <c r="BD54" s="113">
        <v>0</v>
      </c>
      <c r="BE54" s="113">
        <v>0</v>
      </c>
      <c r="BF54" s="113">
        <v>0</v>
      </c>
      <c r="BG54" s="113">
        <v>0</v>
      </c>
      <c r="BH54" s="113">
        <v>0</v>
      </c>
      <c r="BI54" s="113">
        <v>0</v>
      </c>
      <c r="BJ54" s="113">
        <v>0</v>
      </c>
      <c r="BK54" s="113">
        <v>0</v>
      </c>
      <c r="BL54" s="113">
        <v>0</v>
      </c>
      <c r="BM54" s="113">
        <v>0</v>
      </c>
      <c r="BN54" s="113">
        <v>0</v>
      </c>
      <c r="BO54" s="113">
        <v>0</v>
      </c>
      <c r="BP54" s="113">
        <v>0</v>
      </c>
      <c r="BQ54" s="113">
        <v>0</v>
      </c>
      <c r="BR54" s="113">
        <v>0</v>
      </c>
      <c r="BS54" s="113">
        <v>0</v>
      </c>
      <c r="BT54" s="113">
        <v>0</v>
      </c>
      <c r="BU54" s="113">
        <v>0</v>
      </c>
      <c r="BV54" s="113">
        <v>0</v>
      </c>
      <c r="BW54" s="113">
        <v>0</v>
      </c>
      <c r="BX54" s="113">
        <v>0</v>
      </c>
      <c r="BY54" s="113">
        <v>0</v>
      </c>
      <c r="BZ54" s="113">
        <v>0</v>
      </c>
      <c r="CA54" s="113">
        <v>0</v>
      </c>
      <c r="CB54" s="113">
        <v>0</v>
      </c>
      <c r="CC54" s="113">
        <v>0</v>
      </c>
      <c r="CD54" s="113">
        <v>0</v>
      </c>
      <c r="CE54" s="113">
        <v>0</v>
      </c>
      <c r="CF54" s="113">
        <v>0</v>
      </c>
      <c r="CG54" s="113">
        <v>0</v>
      </c>
      <c r="CH54" s="113">
        <v>0</v>
      </c>
      <c r="CI54" s="113">
        <v>0</v>
      </c>
      <c r="CJ54" s="113">
        <v>0</v>
      </c>
      <c r="CK54" s="113">
        <v>0</v>
      </c>
      <c r="CL54" s="113">
        <v>0</v>
      </c>
      <c r="CM54" s="113">
        <v>0</v>
      </c>
      <c r="CN54" s="113">
        <v>0</v>
      </c>
      <c r="CO54" s="113">
        <v>0</v>
      </c>
      <c r="CP54" s="113">
        <v>0</v>
      </c>
      <c r="CQ54" s="113">
        <v>0</v>
      </c>
      <c r="CR54" s="113">
        <v>0</v>
      </c>
      <c r="CS54" s="113">
        <v>0</v>
      </c>
      <c r="CT54" s="113">
        <v>0</v>
      </c>
      <c r="CU54" s="113">
        <v>1.2015226588807533E-3</v>
      </c>
      <c r="CV54" s="113">
        <v>0</v>
      </c>
      <c r="CW54" s="113">
        <v>0</v>
      </c>
      <c r="CX54" s="113">
        <v>0</v>
      </c>
      <c r="CY54" s="113">
        <v>0</v>
      </c>
      <c r="CZ54" s="113">
        <v>0</v>
      </c>
      <c r="DA54" s="113">
        <v>0</v>
      </c>
      <c r="DB54" s="113">
        <v>0</v>
      </c>
      <c r="DC54" s="113">
        <v>0</v>
      </c>
      <c r="DD54" s="113">
        <v>1.2863323845725727E-5</v>
      </c>
      <c r="DF54" s="111" t="s">
        <v>199</v>
      </c>
      <c r="DG54" s="113">
        <f t="shared" si="0"/>
        <v>0</v>
      </c>
      <c r="DH54" s="113">
        <f t="shared" si="1"/>
        <v>0</v>
      </c>
      <c r="DI54" s="113">
        <f t="shared" si="2"/>
        <v>0</v>
      </c>
    </row>
    <row r="55" spans="1:113" ht="12.75" customHeight="1" x14ac:dyDescent="0.2">
      <c r="A55" s="111" t="s">
        <v>201</v>
      </c>
      <c r="B55" s="111" t="s">
        <v>1928</v>
      </c>
      <c r="C55" s="113">
        <v>0</v>
      </c>
      <c r="D55" s="113">
        <v>0</v>
      </c>
      <c r="E55" s="113">
        <v>0</v>
      </c>
      <c r="F55" s="113">
        <v>0</v>
      </c>
      <c r="G55" s="113">
        <v>0</v>
      </c>
      <c r="H55" s="113">
        <v>0</v>
      </c>
      <c r="I55" s="113">
        <v>0</v>
      </c>
      <c r="J55" s="113">
        <v>0</v>
      </c>
      <c r="K55" s="113">
        <v>0</v>
      </c>
      <c r="L55" s="113">
        <v>0</v>
      </c>
      <c r="M55" s="113">
        <v>0</v>
      </c>
      <c r="N55" s="113">
        <v>0</v>
      </c>
      <c r="O55" s="113">
        <v>0</v>
      </c>
      <c r="P55" s="113">
        <v>0</v>
      </c>
      <c r="Q55" s="113">
        <v>0</v>
      </c>
      <c r="R55" s="113">
        <v>0</v>
      </c>
      <c r="S55" s="113">
        <v>0</v>
      </c>
      <c r="T55" s="113">
        <v>0</v>
      </c>
      <c r="U55" s="113">
        <v>2.4026377626799487E-4</v>
      </c>
      <c r="V55" s="113">
        <v>0</v>
      </c>
      <c r="W55" s="113">
        <v>3.5344188550155196E-6</v>
      </c>
      <c r="X55" s="113">
        <v>5.314501983719546E-7</v>
      </c>
      <c r="Y55" s="113">
        <v>7.60956967288642E-7</v>
      </c>
      <c r="Z55" s="113">
        <v>5.0900824739595685E-7</v>
      </c>
      <c r="AA55" s="113">
        <v>0</v>
      </c>
      <c r="AB55" s="113">
        <v>0</v>
      </c>
      <c r="AC55" s="113">
        <v>3.0305658323778612E-8</v>
      </c>
      <c r="AD55" s="113">
        <v>0</v>
      </c>
      <c r="AE55" s="113">
        <v>0</v>
      </c>
      <c r="AF55" s="113">
        <v>0</v>
      </c>
      <c r="AG55" s="113">
        <v>0</v>
      </c>
      <c r="AH55" s="113">
        <v>0</v>
      </c>
      <c r="AI55" s="113">
        <v>0</v>
      </c>
      <c r="AJ55" s="113">
        <v>0</v>
      </c>
      <c r="AK55" s="113">
        <v>0</v>
      </c>
      <c r="AL55" s="113">
        <v>0</v>
      </c>
      <c r="AM55" s="113">
        <v>0</v>
      </c>
      <c r="AN55" s="113">
        <v>0</v>
      </c>
      <c r="AO55" s="113">
        <v>0</v>
      </c>
      <c r="AP55" s="113">
        <v>0</v>
      </c>
      <c r="AQ55" s="113">
        <v>0</v>
      </c>
      <c r="AR55" s="113">
        <v>0</v>
      </c>
      <c r="AS55" s="113">
        <v>4.8162971030629356E-3</v>
      </c>
      <c r="AT55" s="113">
        <v>2.2285501834150307E-3</v>
      </c>
      <c r="AU55" s="113">
        <v>0</v>
      </c>
      <c r="AV55" s="113">
        <v>5.3586926729780493E-2</v>
      </c>
      <c r="AW55" s="113">
        <v>0.33162005558629964</v>
      </c>
      <c r="AX55" s="113">
        <v>0</v>
      </c>
      <c r="AY55" s="113">
        <v>0</v>
      </c>
      <c r="AZ55" s="113">
        <v>0</v>
      </c>
      <c r="BA55" s="113">
        <v>0</v>
      </c>
      <c r="BB55" s="113">
        <v>7.4073830495639217E-2</v>
      </c>
      <c r="BC55" s="113">
        <v>0</v>
      </c>
      <c r="BD55" s="113">
        <v>0</v>
      </c>
      <c r="BE55" s="113">
        <v>0</v>
      </c>
      <c r="BF55" s="113">
        <v>2.3821563767826469E-4</v>
      </c>
      <c r="BG55" s="113">
        <v>4.9899799797361579E-4</v>
      </c>
      <c r="BH55" s="113">
        <v>8.3034816514152204E-2</v>
      </c>
      <c r="BI55" s="113">
        <v>9.5280415114544202E-5</v>
      </c>
      <c r="BJ55" s="113">
        <v>0</v>
      </c>
      <c r="BK55" s="113">
        <v>2.9544233528325362E-4</v>
      </c>
      <c r="BL55" s="113">
        <v>0</v>
      </c>
      <c r="BM55" s="113">
        <v>0</v>
      </c>
      <c r="BN55" s="113">
        <v>0</v>
      </c>
      <c r="BO55" s="113">
        <v>7.9447203938932099E-7</v>
      </c>
      <c r="BP55" s="113">
        <v>0</v>
      </c>
      <c r="BQ55" s="113">
        <v>9.6817098934392943E-6</v>
      </c>
      <c r="BR55" s="113">
        <v>0</v>
      </c>
      <c r="BS55" s="113">
        <v>7.3475524551960574E-6</v>
      </c>
      <c r="BT55" s="113">
        <v>1.9531743578125291E-5</v>
      </c>
      <c r="BU55" s="113">
        <v>2.5050298652448711E-5</v>
      </c>
      <c r="BV55" s="113">
        <v>0</v>
      </c>
      <c r="BW55" s="113">
        <v>0</v>
      </c>
      <c r="BX55" s="113">
        <v>0</v>
      </c>
      <c r="BY55" s="113">
        <v>0</v>
      </c>
      <c r="BZ55" s="113">
        <v>0</v>
      </c>
      <c r="CA55" s="113">
        <v>0</v>
      </c>
      <c r="CB55" s="113">
        <v>0</v>
      </c>
      <c r="CC55" s="113">
        <v>0</v>
      </c>
      <c r="CD55" s="113">
        <v>0</v>
      </c>
      <c r="CE55" s="113">
        <v>0</v>
      </c>
      <c r="CF55" s="113">
        <v>8.0268490903295186E-7</v>
      </c>
      <c r="CG55" s="113">
        <v>5.7875759500938362E-5</v>
      </c>
      <c r="CH55" s="113">
        <v>1.0629532994989547E-3</v>
      </c>
      <c r="CI55" s="113">
        <v>5.3191290854385327E-4</v>
      </c>
      <c r="CJ55" s="113">
        <v>1.3969256408362033E-4</v>
      </c>
      <c r="CK55" s="113">
        <v>1.301292304092127E-3</v>
      </c>
      <c r="CL55" s="113">
        <v>8.2415910774839862E-4</v>
      </c>
      <c r="CM55" s="113">
        <v>9.1126324383345127E-6</v>
      </c>
      <c r="CN55" s="113">
        <v>2.3307572943706014E-3</v>
      </c>
      <c r="CO55" s="113">
        <v>9.2096152177033615E-7</v>
      </c>
      <c r="CP55" s="113">
        <v>0</v>
      </c>
      <c r="CQ55" s="113">
        <v>0</v>
      </c>
      <c r="CR55" s="113">
        <v>0</v>
      </c>
      <c r="CS55" s="113">
        <v>0</v>
      </c>
      <c r="CT55" s="113">
        <v>0</v>
      </c>
      <c r="CU55" s="113">
        <v>5.756701452547789E-2</v>
      </c>
      <c r="CV55" s="113">
        <v>3.7162832784184373E-5</v>
      </c>
      <c r="CW55" s="113">
        <v>0</v>
      </c>
      <c r="CX55" s="113">
        <v>0</v>
      </c>
      <c r="CY55" s="113">
        <v>0</v>
      </c>
      <c r="CZ55" s="113">
        <v>0</v>
      </c>
      <c r="DA55" s="113">
        <v>0</v>
      </c>
      <c r="DB55" s="113">
        <v>1.7932525367048126E-2</v>
      </c>
      <c r="DC55" s="113">
        <v>0</v>
      </c>
      <c r="DD55" s="113">
        <v>9.5149576441968837E-4</v>
      </c>
      <c r="DF55" s="111" t="s">
        <v>201</v>
      </c>
      <c r="DG55" s="113">
        <f t="shared" si="0"/>
        <v>0.32028892293481509</v>
      </c>
      <c r="DH55" s="113">
        <f t="shared" si="1"/>
        <v>0.67971107665205033</v>
      </c>
      <c r="DI55" s="113">
        <f t="shared" si="2"/>
        <v>0.49082056633182536</v>
      </c>
    </row>
    <row r="56" spans="1:113" ht="12.75" customHeight="1" x14ac:dyDescent="0.2">
      <c r="A56" s="111" t="s">
        <v>203</v>
      </c>
      <c r="B56" s="111" t="s">
        <v>1929</v>
      </c>
      <c r="C56" s="113">
        <v>0</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3">
        <v>0</v>
      </c>
      <c r="AL56" s="113">
        <v>0</v>
      </c>
      <c r="AM56" s="113">
        <v>0</v>
      </c>
      <c r="AN56" s="113">
        <v>0</v>
      </c>
      <c r="AO56" s="113">
        <v>0</v>
      </c>
      <c r="AP56" s="113">
        <v>0</v>
      </c>
      <c r="AQ56" s="113">
        <v>0</v>
      </c>
      <c r="AR56" s="113">
        <v>0</v>
      </c>
      <c r="AS56" s="113">
        <v>0</v>
      </c>
      <c r="AT56" s="113">
        <v>0</v>
      </c>
      <c r="AU56" s="113">
        <v>0</v>
      </c>
      <c r="AV56" s="113">
        <v>0</v>
      </c>
      <c r="AW56" s="113">
        <v>0</v>
      </c>
      <c r="AX56" s="113">
        <v>0</v>
      </c>
      <c r="AY56" s="113">
        <v>0</v>
      </c>
      <c r="AZ56" s="113">
        <v>0</v>
      </c>
      <c r="BA56" s="113">
        <v>0</v>
      </c>
      <c r="BB56" s="113">
        <v>0</v>
      </c>
      <c r="BC56" s="113">
        <v>0</v>
      </c>
      <c r="BD56" s="113">
        <v>0</v>
      </c>
      <c r="BE56" s="113">
        <v>0</v>
      </c>
      <c r="BF56" s="113">
        <v>0</v>
      </c>
      <c r="BG56" s="113">
        <v>0</v>
      </c>
      <c r="BH56" s="113">
        <v>0</v>
      </c>
      <c r="BI56" s="113">
        <v>0</v>
      </c>
      <c r="BJ56" s="113">
        <v>0</v>
      </c>
      <c r="BK56" s="113">
        <v>0</v>
      </c>
      <c r="BL56" s="113">
        <v>0</v>
      </c>
      <c r="BM56" s="113">
        <v>0</v>
      </c>
      <c r="BN56" s="113">
        <v>0</v>
      </c>
      <c r="BO56" s="113">
        <v>0</v>
      </c>
      <c r="BP56" s="113">
        <v>0</v>
      </c>
      <c r="BQ56" s="113">
        <v>0</v>
      </c>
      <c r="BR56" s="113">
        <v>0</v>
      </c>
      <c r="BS56" s="113">
        <v>0</v>
      </c>
      <c r="BT56" s="113">
        <v>0</v>
      </c>
      <c r="BU56" s="113">
        <v>0</v>
      </c>
      <c r="BV56" s="113">
        <v>0</v>
      </c>
      <c r="BW56" s="113">
        <v>0</v>
      </c>
      <c r="BX56" s="113">
        <v>0</v>
      </c>
      <c r="BY56" s="113">
        <v>0</v>
      </c>
      <c r="BZ56" s="113">
        <v>0</v>
      </c>
      <c r="CA56" s="113">
        <v>0</v>
      </c>
      <c r="CB56" s="113">
        <v>0</v>
      </c>
      <c r="CC56" s="113">
        <v>0</v>
      </c>
      <c r="CD56" s="113">
        <v>0</v>
      </c>
      <c r="CE56" s="113">
        <v>0</v>
      </c>
      <c r="CF56" s="113">
        <v>0</v>
      </c>
      <c r="CG56" s="113">
        <v>0</v>
      </c>
      <c r="CH56" s="113">
        <v>0</v>
      </c>
      <c r="CI56" s="113">
        <v>0</v>
      </c>
      <c r="CJ56" s="113">
        <v>0</v>
      </c>
      <c r="CK56" s="113">
        <v>0</v>
      </c>
      <c r="CL56" s="113">
        <v>0</v>
      </c>
      <c r="CM56" s="113">
        <v>0</v>
      </c>
      <c r="CN56" s="113">
        <v>0</v>
      </c>
      <c r="CO56" s="113">
        <v>0</v>
      </c>
      <c r="CP56" s="113">
        <v>0</v>
      </c>
      <c r="CQ56" s="113">
        <v>0</v>
      </c>
      <c r="CR56" s="113">
        <v>0</v>
      </c>
      <c r="CS56" s="113">
        <v>0</v>
      </c>
      <c r="CT56" s="113">
        <v>0</v>
      </c>
      <c r="CU56" s="113">
        <v>0</v>
      </c>
      <c r="CV56" s="113">
        <v>0</v>
      </c>
      <c r="CW56" s="113">
        <v>0</v>
      </c>
      <c r="CX56" s="113">
        <v>0</v>
      </c>
      <c r="CY56" s="113">
        <v>0</v>
      </c>
      <c r="CZ56" s="113">
        <v>0</v>
      </c>
      <c r="DA56" s="113">
        <v>0</v>
      </c>
      <c r="DB56" s="113">
        <v>0</v>
      </c>
      <c r="DC56" s="113">
        <v>0</v>
      </c>
      <c r="DD56" s="113">
        <v>0</v>
      </c>
      <c r="DF56" s="111" t="s">
        <v>203</v>
      </c>
      <c r="DG56" s="113">
        <f t="shared" si="0"/>
        <v>0</v>
      </c>
      <c r="DH56" s="113">
        <f t="shared" si="1"/>
        <v>0</v>
      </c>
      <c r="DI56" s="113">
        <f t="shared" si="2"/>
        <v>0</v>
      </c>
    </row>
    <row r="57" spans="1:113" ht="12.75" customHeight="1" x14ac:dyDescent="0.2">
      <c r="A57" s="111" t="s">
        <v>205</v>
      </c>
      <c r="B57" s="111" t="s">
        <v>1930</v>
      </c>
      <c r="C57" s="113">
        <v>0</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v>0</v>
      </c>
      <c r="AN57" s="113">
        <v>0</v>
      </c>
      <c r="AO57" s="113">
        <v>0</v>
      </c>
      <c r="AP57" s="113">
        <v>0</v>
      </c>
      <c r="AQ57" s="113">
        <v>0</v>
      </c>
      <c r="AR57" s="113">
        <v>0</v>
      </c>
      <c r="AS57" s="113">
        <v>0</v>
      </c>
      <c r="AT57" s="113">
        <v>0</v>
      </c>
      <c r="AU57" s="113">
        <v>0</v>
      </c>
      <c r="AV57" s="113">
        <v>0</v>
      </c>
      <c r="AW57" s="113">
        <v>0</v>
      </c>
      <c r="AX57" s="113">
        <v>0</v>
      </c>
      <c r="AY57" s="113">
        <v>0</v>
      </c>
      <c r="AZ57" s="113">
        <v>0</v>
      </c>
      <c r="BA57" s="113">
        <v>0</v>
      </c>
      <c r="BB57" s="113">
        <v>0</v>
      </c>
      <c r="BC57" s="113">
        <v>0</v>
      </c>
      <c r="BD57" s="113">
        <v>0</v>
      </c>
      <c r="BE57" s="113">
        <v>0</v>
      </c>
      <c r="BF57" s="113">
        <v>0</v>
      </c>
      <c r="BG57" s="113">
        <v>0</v>
      </c>
      <c r="BH57" s="113">
        <v>0</v>
      </c>
      <c r="BI57" s="113">
        <v>0</v>
      </c>
      <c r="BJ57" s="113">
        <v>0</v>
      </c>
      <c r="BK57" s="113">
        <v>0</v>
      </c>
      <c r="BL57" s="113">
        <v>0</v>
      </c>
      <c r="BM57" s="113">
        <v>0</v>
      </c>
      <c r="BN57" s="113">
        <v>0</v>
      </c>
      <c r="BO57" s="113">
        <v>0</v>
      </c>
      <c r="BP57" s="113">
        <v>0</v>
      </c>
      <c r="BQ57" s="113">
        <v>0</v>
      </c>
      <c r="BR57" s="113">
        <v>0</v>
      </c>
      <c r="BS57" s="113">
        <v>0</v>
      </c>
      <c r="BT57" s="113">
        <v>0</v>
      </c>
      <c r="BU57" s="113">
        <v>0</v>
      </c>
      <c r="BV57" s="113">
        <v>0</v>
      </c>
      <c r="BW57" s="113">
        <v>0</v>
      </c>
      <c r="BX57" s="113">
        <v>0</v>
      </c>
      <c r="BY57" s="113">
        <v>0</v>
      </c>
      <c r="BZ57" s="113">
        <v>0</v>
      </c>
      <c r="CA57" s="113">
        <v>0</v>
      </c>
      <c r="CB57" s="113">
        <v>0</v>
      </c>
      <c r="CC57" s="113">
        <v>0</v>
      </c>
      <c r="CD57" s="113">
        <v>0</v>
      </c>
      <c r="CE57" s="113">
        <v>0</v>
      </c>
      <c r="CF57" s="113">
        <v>0</v>
      </c>
      <c r="CG57" s="113">
        <v>0</v>
      </c>
      <c r="CH57" s="113">
        <v>0</v>
      </c>
      <c r="CI57" s="113">
        <v>0</v>
      </c>
      <c r="CJ57" s="113">
        <v>0</v>
      </c>
      <c r="CK57" s="113">
        <v>0</v>
      </c>
      <c r="CL57" s="113">
        <v>1.774780040479259E-4</v>
      </c>
      <c r="CM57" s="113">
        <v>0</v>
      </c>
      <c r="CN57" s="113">
        <v>0</v>
      </c>
      <c r="CO57" s="113">
        <v>0</v>
      </c>
      <c r="CP57" s="113">
        <v>0</v>
      </c>
      <c r="CQ57" s="113">
        <v>0</v>
      </c>
      <c r="CR57" s="113">
        <v>0</v>
      </c>
      <c r="CS57" s="113">
        <v>0</v>
      </c>
      <c r="CT57" s="113">
        <v>0</v>
      </c>
      <c r="CU57" s="113">
        <v>0</v>
      </c>
      <c r="CV57" s="113">
        <v>0</v>
      </c>
      <c r="CW57" s="113">
        <v>0</v>
      </c>
      <c r="CX57" s="113">
        <v>0</v>
      </c>
      <c r="CY57" s="113">
        <v>0</v>
      </c>
      <c r="CZ57" s="113">
        <v>0</v>
      </c>
      <c r="DA57" s="113">
        <v>0</v>
      </c>
      <c r="DB57" s="113">
        <v>0</v>
      </c>
      <c r="DC57" s="113">
        <v>0</v>
      </c>
      <c r="DD57" s="113">
        <v>3.7816565052231295E-6</v>
      </c>
      <c r="DF57" s="111" t="s">
        <v>205</v>
      </c>
      <c r="DG57" s="113">
        <f t="shared" si="0"/>
        <v>0</v>
      </c>
      <c r="DH57" s="113">
        <f t="shared" si="1"/>
        <v>0</v>
      </c>
      <c r="DI57" s="113">
        <f t="shared" si="2"/>
        <v>0</v>
      </c>
    </row>
    <row r="58" spans="1:113" ht="12.75" customHeight="1" x14ac:dyDescent="0.2">
      <c r="A58" s="111" t="s">
        <v>207</v>
      </c>
      <c r="B58" s="111" t="s">
        <v>1931</v>
      </c>
      <c r="C58" s="113">
        <v>0</v>
      </c>
      <c r="D58" s="113">
        <v>0</v>
      </c>
      <c r="E58" s="113">
        <v>0</v>
      </c>
      <c r="F58" s="113">
        <v>0</v>
      </c>
      <c r="G58" s="113">
        <v>0</v>
      </c>
      <c r="H58" s="113">
        <v>0</v>
      </c>
      <c r="I58" s="113">
        <v>1.2900513807139705E-4</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v>0</v>
      </c>
      <c r="AN58" s="113">
        <v>0</v>
      </c>
      <c r="AO58" s="113">
        <v>0</v>
      </c>
      <c r="AP58" s="113">
        <v>0</v>
      </c>
      <c r="AQ58" s="113">
        <v>0</v>
      </c>
      <c r="AR58" s="113">
        <v>0</v>
      </c>
      <c r="AS58" s="113">
        <v>0</v>
      </c>
      <c r="AT58" s="113">
        <v>1.2593617381306761E-5</v>
      </c>
      <c r="AU58" s="113">
        <v>0</v>
      </c>
      <c r="AV58" s="113">
        <v>0</v>
      </c>
      <c r="AW58" s="113">
        <v>0</v>
      </c>
      <c r="AX58" s="113">
        <v>0</v>
      </c>
      <c r="AY58" s="113">
        <v>0</v>
      </c>
      <c r="AZ58" s="113">
        <v>0</v>
      </c>
      <c r="BA58" s="113">
        <v>0</v>
      </c>
      <c r="BB58" s="113">
        <v>0</v>
      </c>
      <c r="BC58" s="113">
        <v>0</v>
      </c>
      <c r="BD58" s="113">
        <v>0</v>
      </c>
      <c r="BE58" s="113">
        <v>0</v>
      </c>
      <c r="BF58" s="113">
        <v>0</v>
      </c>
      <c r="BG58" s="113">
        <v>1.2795300759361737E-4</v>
      </c>
      <c r="BH58" s="113">
        <v>0</v>
      </c>
      <c r="BI58" s="113">
        <v>0</v>
      </c>
      <c r="BJ58" s="113">
        <v>0</v>
      </c>
      <c r="BK58" s="113">
        <v>0</v>
      </c>
      <c r="BL58" s="113">
        <v>0</v>
      </c>
      <c r="BM58" s="113">
        <v>0</v>
      </c>
      <c r="BN58" s="113">
        <v>0</v>
      </c>
      <c r="BO58" s="113">
        <v>0</v>
      </c>
      <c r="BP58" s="113">
        <v>0</v>
      </c>
      <c r="BQ58" s="113">
        <v>0</v>
      </c>
      <c r="BR58" s="113">
        <v>3.4984594729385149E-3</v>
      </c>
      <c r="BS58" s="113">
        <v>0</v>
      </c>
      <c r="BT58" s="113">
        <v>0</v>
      </c>
      <c r="BU58" s="113">
        <v>0</v>
      </c>
      <c r="BV58" s="113">
        <v>0</v>
      </c>
      <c r="BW58" s="113">
        <v>0</v>
      </c>
      <c r="BX58" s="113">
        <v>0</v>
      </c>
      <c r="BY58" s="113">
        <v>0</v>
      </c>
      <c r="BZ58" s="113">
        <v>1.7385569626659669E-3</v>
      </c>
      <c r="CA58" s="113">
        <v>0</v>
      </c>
      <c r="CB58" s="113">
        <v>0</v>
      </c>
      <c r="CC58" s="113">
        <v>0</v>
      </c>
      <c r="CD58" s="113">
        <v>0</v>
      </c>
      <c r="CE58" s="113">
        <v>0</v>
      </c>
      <c r="CF58" s="113">
        <v>0</v>
      </c>
      <c r="CG58" s="113">
        <v>0</v>
      </c>
      <c r="CH58" s="113">
        <v>0</v>
      </c>
      <c r="CI58" s="113">
        <v>0</v>
      </c>
      <c r="CJ58" s="113">
        <v>0</v>
      </c>
      <c r="CK58" s="113">
        <v>0</v>
      </c>
      <c r="CL58" s="113">
        <v>0</v>
      </c>
      <c r="CM58" s="113">
        <v>0</v>
      </c>
      <c r="CN58" s="113">
        <v>0</v>
      </c>
      <c r="CO58" s="113">
        <v>0</v>
      </c>
      <c r="CP58" s="113">
        <v>0</v>
      </c>
      <c r="CQ58" s="113">
        <v>0</v>
      </c>
      <c r="CR58" s="113">
        <v>0</v>
      </c>
      <c r="CS58" s="113">
        <v>0</v>
      </c>
      <c r="CT58" s="113">
        <v>0</v>
      </c>
      <c r="CU58" s="113">
        <v>0.10921834728358124</v>
      </c>
      <c r="CV58" s="113">
        <v>0</v>
      </c>
      <c r="CW58" s="113">
        <v>0</v>
      </c>
      <c r="CX58" s="113">
        <v>0</v>
      </c>
      <c r="CY58" s="113">
        <v>0</v>
      </c>
      <c r="CZ58" s="113">
        <v>0</v>
      </c>
      <c r="DA58" s="113">
        <v>0</v>
      </c>
      <c r="DB58" s="113">
        <v>0</v>
      </c>
      <c r="DC58" s="113">
        <v>0</v>
      </c>
      <c r="DD58" s="113">
        <v>1.134149675217373E-3</v>
      </c>
      <c r="DF58" s="111" t="s">
        <v>207</v>
      </c>
      <c r="DG58" s="113">
        <f t="shared" si="0"/>
        <v>0</v>
      </c>
      <c r="DH58" s="113">
        <f t="shared" si="1"/>
        <v>0</v>
      </c>
      <c r="DI58" s="113">
        <f t="shared" si="2"/>
        <v>0</v>
      </c>
    </row>
    <row r="59" spans="1:113" ht="12.75" customHeight="1" x14ac:dyDescent="0.2">
      <c r="A59" s="111" t="s">
        <v>209</v>
      </c>
      <c r="B59" s="111" t="s">
        <v>1932</v>
      </c>
      <c r="C59" s="113">
        <v>0</v>
      </c>
      <c r="D59" s="113">
        <v>0</v>
      </c>
      <c r="E59" s="113">
        <v>0</v>
      </c>
      <c r="F59" s="113">
        <v>0</v>
      </c>
      <c r="G59" s="113">
        <v>1.827784153742119E-2</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3">
        <v>0</v>
      </c>
      <c r="AL59" s="113">
        <v>0</v>
      </c>
      <c r="AM59" s="113">
        <v>0</v>
      </c>
      <c r="AN59" s="113">
        <v>0</v>
      </c>
      <c r="AO59" s="113">
        <v>0</v>
      </c>
      <c r="AP59" s="113">
        <v>0</v>
      </c>
      <c r="AQ59" s="113">
        <v>0</v>
      </c>
      <c r="AR59" s="113">
        <v>0</v>
      </c>
      <c r="AS59" s="113">
        <v>0</v>
      </c>
      <c r="AT59" s="113">
        <v>0</v>
      </c>
      <c r="AU59" s="113">
        <v>0</v>
      </c>
      <c r="AV59" s="113">
        <v>0</v>
      </c>
      <c r="AW59" s="113">
        <v>0</v>
      </c>
      <c r="AX59" s="113">
        <v>0</v>
      </c>
      <c r="AY59" s="113">
        <v>0</v>
      </c>
      <c r="AZ59" s="113">
        <v>0</v>
      </c>
      <c r="BA59" s="113">
        <v>0</v>
      </c>
      <c r="BB59" s="113">
        <v>0</v>
      </c>
      <c r="BC59" s="113">
        <v>0</v>
      </c>
      <c r="BD59" s="113">
        <v>0</v>
      </c>
      <c r="BE59" s="113">
        <v>0</v>
      </c>
      <c r="BF59" s="113">
        <v>5.4135952188753667E-2</v>
      </c>
      <c r="BG59" s="113">
        <v>0</v>
      </c>
      <c r="BH59" s="113">
        <v>0</v>
      </c>
      <c r="BI59" s="113">
        <v>0</v>
      </c>
      <c r="BJ59" s="113">
        <v>0</v>
      </c>
      <c r="BK59" s="113">
        <v>0</v>
      </c>
      <c r="BL59" s="113">
        <v>0</v>
      </c>
      <c r="BM59" s="113">
        <v>0</v>
      </c>
      <c r="BN59" s="113">
        <v>0</v>
      </c>
      <c r="BO59" s="113">
        <v>0</v>
      </c>
      <c r="BP59" s="113">
        <v>0</v>
      </c>
      <c r="BQ59" s="113">
        <v>0</v>
      </c>
      <c r="BR59" s="113">
        <v>0</v>
      </c>
      <c r="BS59" s="113">
        <v>0</v>
      </c>
      <c r="BT59" s="113">
        <v>0</v>
      </c>
      <c r="BU59" s="113">
        <v>0</v>
      </c>
      <c r="BV59" s="113">
        <v>0</v>
      </c>
      <c r="BW59" s="113">
        <v>0</v>
      </c>
      <c r="BX59" s="113">
        <v>0</v>
      </c>
      <c r="BY59" s="113">
        <v>0</v>
      </c>
      <c r="BZ59" s="113">
        <v>2.0860501345641154E-3</v>
      </c>
      <c r="CA59" s="113">
        <v>0</v>
      </c>
      <c r="CB59" s="113">
        <v>1.4306898002520749E-2</v>
      </c>
      <c r="CC59" s="113">
        <v>0</v>
      </c>
      <c r="CD59" s="113">
        <v>0</v>
      </c>
      <c r="CE59" s="113">
        <v>0</v>
      </c>
      <c r="CF59" s="113">
        <v>1.7906125921137094E-3</v>
      </c>
      <c r="CG59" s="113">
        <v>0</v>
      </c>
      <c r="CH59" s="113">
        <v>0</v>
      </c>
      <c r="CI59" s="113">
        <v>0</v>
      </c>
      <c r="CJ59" s="113">
        <v>0</v>
      </c>
      <c r="CK59" s="113">
        <v>0</v>
      </c>
      <c r="CL59" s="113">
        <v>9.1194757954004841E-4</v>
      </c>
      <c r="CM59" s="113">
        <v>2.9395549523930963E-5</v>
      </c>
      <c r="CN59" s="113">
        <v>7.6016944470757106E-6</v>
      </c>
      <c r="CO59" s="113">
        <v>0</v>
      </c>
      <c r="CP59" s="113">
        <v>0</v>
      </c>
      <c r="CQ59" s="113">
        <v>0</v>
      </c>
      <c r="CR59" s="113">
        <v>0</v>
      </c>
      <c r="CS59" s="113">
        <v>0</v>
      </c>
      <c r="CT59" s="113">
        <v>0</v>
      </c>
      <c r="CU59" s="113">
        <v>0</v>
      </c>
      <c r="CV59" s="113">
        <v>0</v>
      </c>
      <c r="CW59" s="113">
        <v>1.0528513531769298E-5</v>
      </c>
      <c r="CX59" s="113">
        <v>0</v>
      </c>
      <c r="CY59" s="113">
        <v>0</v>
      </c>
      <c r="CZ59" s="113">
        <v>0</v>
      </c>
      <c r="DA59" s="113">
        <v>0</v>
      </c>
      <c r="DB59" s="113">
        <v>0</v>
      </c>
      <c r="DC59" s="113">
        <v>0</v>
      </c>
      <c r="DD59" s="113">
        <v>3.691666668523666E-4</v>
      </c>
      <c r="DF59" s="111" t="s">
        <v>209</v>
      </c>
      <c r="DG59" s="113">
        <f t="shared" si="0"/>
        <v>0.33331590803449346</v>
      </c>
      <c r="DH59" s="113">
        <f t="shared" si="1"/>
        <v>0.66668409151660868</v>
      </c>
      <c r="DI59" s="113">
        <f t="shared" si="2"/>
        <v>1.1396776316677624</v>
      </c>
    </row>
    <row r="60" spans="1:113" ht="12.75" customHeight="1" x14ac:dyDescent="0.2">
      <c r="A60" s="111" t="s">
        <v>211</v>
      </c>
      <c r="B60" s="111" t="s">
        <v>1933</v>
      </c>
      <c r="C60" s="113">
        <v>0</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3">
        <v>0</v>
      </c>
      <c r="AL60" s="113">
        <v>8.0736366205771661E-6</v>
      </c>
      <c r="AM60" s="113">
        <v>0</v>
      </c>
      <c r="AN60" s="113">
        <v>0</v>
      </c>
      <c r="AO60" s="113">
        <v>0</v>
      </c>
      <c r="AP60" s="113">
        <v>0</v>
      </c>
      <c r="AQ60" s="113">
        <v>0</v>
      </c>
      <c r="AR60" s="113">
        <v>0</v>
      </c>
      <c r="AS60" s="113">
        <v>0</v>
      </c>
      <c r="AT60" s="113">
        <v>0</v>
      </c>
      <c r="AU60" s="113">
        <v>0</v>
      </c>
      <c r="AV60" s="113">
        <v>0</v>
      </c>
      <c r="AW60" s="113">
        <v>0</v>
      </c>
      <c r="AX60" s="113">
        <v>0</v>
      </c>
      <c r="AY60" s="113">
        <v>0</v>
      </c>
      <c r="AZ60" s="113">
        <v>0</v>
      </c>
      <c r="BA60" s="113">
        <v>0</v>
      </c>
      <c r="BB60" s="113">
        <v>0</v>
      </c>
      <c r="BC60" s="113">
        <v>0</v>
      </c>
      <c r="BD60" s="113">
        <v>0</v>
      </c>
      <c r="BE60" s="113">
        <v>0</v>
      </c>
      <c r="BF60" s="113">
        <v>0</v>
      </c>
      <c r="BG60" s="113">
        <v>0.11343553117449441</v>
      </c>
      <c r="BH60" s="113">
        <v>0</v>
      </c>
      <c r="BI60" s="113">
        <v>0</v>
      </c>
      <c r="BJ60" s="113">
        <v>0</v>
      </c>
      <c r="BK60" s="113">
        <v>0</v>
      </c>
      <c r="BL60" s="113">
        <v>0</v>
      </c>
      <c r="BM60" s="113">
        <v>0</v>
      </c>
      <c r="BN60" s="113">
        <v>0</v>
      </c>
      <c r="BO60" s="113">
        <v>0</v>
      </c>
      <c r="BP60" s="113">
        <v>0</v>
      </c>
      <c r="BQ60" s="113">
        <v>0</v>
      </c>
      <c r="BR60" s="113">
        <v>0</v>
      </c>
      <c r="BS60" s="113">
        <v>0</v>
      </c>
      <c r="BT60" s="113">
        <v>0</v>
      </c>
      <c r="BU60" s="113">
        <v>0</v>
      </c>
      <c r="BV60" s="113">
        <v>0</v>
      </c>
      <c r="BW60" s="113">
        <v>0</v>
      </c>
      <c r="BX60" s="113">
        <v>0</v>
      </c>
      <c r="BY60" s="113">
        <v>6.948032980395015E-2</v>
      </c>
      <c r="BZ60" s="113">
        <v>0</v>
      </c>
      <c r="CA60" s="113">
        <v>0</v>
      </c>
      <c r="CB60" s="113">
        <v>0</v>
      </c>
      <c r="CC60" s="113">
        <v>0</v>
      </c>
      <c r="CD60" s="113">
        <v>0</v>
      </c>
      <c r="CE60" s="113">
        <v>0</v>
      </c>
      <c r="CF60" s="113">
        <v>2.0475678709567992E-5</v>
      </c>
      <c r="CG60" s="113">
        <v>0</v>
      </c>
      <c r="CH60" s="113">
        <v>0</v>
      </c>
      <c r="CI60" s="113">
        <v>0</v>
      </c>
      <c r="CJ60" s="113">
        <v>0</v>
      </c>
      <c r="CK60" s="113">
        <v>0</v>
      </c>
      <c r="CL60" s="113">
        <v>3.1546269333282179E-3</v>
      </c>
      <c r="CM60" s="113">
        <v>0</v>
      </c>
      <c r="CN60" s="113">
        <v>0</v>
      </c>
      <c r="CO60" s="113">
        <v>0</v>
      </c>
      <c r="CP60" s="113">
        <v>0</v>
      </c>
      <c r="CQ60" s="113">
        <v>0</v>
      </c>
      <c r="CR60" s="113">
        <v>0</v>
      </c>
      <c r="CS60" s="113">
        <v>0</v>
      </c>
      <c r="CT60" s="113">
        <v>0</v>
      </c>
      <c r="CU60" s="113">
        <v>5.6121171922368027E-3</v>
      </c>
      <c r="CV60" s="113">
        <v>1.0046444031033754E-5</v>
      </c>
      <c r="CW60" s="113">
        <v>0</v>
      </c>
      <c r="CX60" s="113">
        <v>0</v>
      </c>
      <c r="CY60" s="113">
        <v>0</v>
      </c>
      <c r="CZ60" s="113">
        <v>0</v>
      </c>
      <c r="DA60" s="113">
        <v>2.0717640078721136E-4</v>
      </c>
      <c r="DB60" s="113">
        <v>0</v>
      </c>
      <c r="DC60" s="113">
        <v>0</v>
      </c>
      <c r="DD60" s="113">
        <v>2.535256370873469E-4</v>
      </c>
      <c r="DF60" s="111" t="s">
        <v>211</v>
      </c>
      <c r="DG60" s="113">
        <f t="shared" si="0"/>
        <v>0.37364412227493154</v>
      </c>
      <c r="DH60" s="113">
        <f t="shared" si="1"/>
        <v>0.62635587721883546</v>
      </c>
      <c r="DI60" s="113">
        <f t="shared" si="2"/>
        <v>0.82353757182877874</v>
      </c>
    </row>
    <row r="61" spans="1:113" ht="12.75" customHeight="1" x14ac:dyDescent="0.2">
      <c r="A61" s="111" t="s">
        <v>213</v>
      </c>
      <c r="B61" s="111" t="s">
        <v>1934</v>
      </c>
      <c r="C61" s="113">
        <v>0</v>
      </c>
      <c r="D61" s="113">
        <v>0</v>
      </c>
      <c r="E61" s="113">
        <v>1.6043956153051308E-3</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2.7266787084467001E-6</v>
      </c>
      <c r="X61" s="113">
        <v>0</v>
      </c>
      <c r="Y61" s="113">
        <v>0</v>
      </c>
      <c r="Z61" s="113">
        <v>0</v>
      </c>
      <c r="AA61" s="113">
        <v>0</v>
      </c>
      <c r="AB61" s="113">
        <v>0</v>
      </c>
      <c r="AC61" s="113">
        <v>0</v>
      </c>
      <c r="AD61" s="113">
        <v>0</v>
      </c>
      <c r="AE61" s="113">
        <v>0</v>
      </c>
      <c r="AF61" s="113">
        <v>0</v>
      </c>
      <c r="AG61" s="113">
        <v>0</v>
      </c>
      <c r="AH61" s="113">
        <v>0</v>
      </c>
      <c r="AI61" s="113">
        <v>0</v>
      </c>
      <c r="AJ61" s="113">
        <v>0</v>
      </c>
      <c r="AK61" s="113">
        <v>0</v>
      </c>
      <c r="AL61" s="113">
        <v>0</v>
      </c>
      <c r="AM61" s="113">
        <v>0</v>
      </c>
      <c r="AN61" s="113">
        <v>0</v>
      </c>
      <c r="AO61" s="113">
        <v>0</v>
      </c>
      <c r="AP61" s="113">
        <v>0</v>
      </c>
      <c r="AQ61" s="113">
        <v>0</v>
      </c>
      <c r="AR61" s="113">
        <v>1.1891920115881548E-5</v>
      </c>
      <c r="AS61" s="113">
        <v>7.413478405303224E-6</v>
      </c>
      <c r="AT61" s="113">
        <v>2.2466421814352779E-3</v>
      </c>
      <c r="AU61" s="113">
        <v>0</v>
      </c>
      <c r="AV61" s="113">
        <v>1.1641398438777672E-3</v>
      </c>
      <c r="AW61" s="113">
        <v>7.1063314859977323E-4</v>
      </c>
      <c r="AX61" s="113">
        <v>0</v>
      </c>
      <c r="AY61" s="113">
        <v>0</v>
      </c>
      <c r="AZ61" s="113">
        <v>0</v>
      </c>
      <c r="BA61" s="113">
        <v>0</v>
      </c>
      <c r="BB61" s="113">
        <v>4.1049006555222124E-5</v>
      </c>
      <c r="BC61" s="113">
        <v>0</v>
      </c>
      <c r="BD61" s="113">
        <v>0</v>
      </c>
      <c r="BE61" s="113">
        <v>0</v>
      </c>
      <c r="BF61" s="113">
        <v>3.4385058951844077E-4</v>
      </c>
      <c r="BG61" s="113">
        <v>7.1202738038202832E-5</v>
      </c>
      <c r="BH61" s="113">
        <v>2.6428748014919769E-3</v>
      </c>
      <c r="BI61" s="113">
        <v>2.4552200820037042E-4</v>
      </c>
      <c r="BJ61" s="113">
        <v>0</v>
      </c>
      <c r="BK61" s="113">
        <v>1.4531793774528017E-4</v>
      </c>
      <c r="BL61" s="113">
        <v>0</v>
      </c>
      <c r="BM61" s="113">
        <v>1.9502652692129494E-5</v>
      </c>
      <c r="BN61" s="113">
        <v>0</v>
      </c>
      <c r="BO61" s="113">
        <v>0</v>
      </c>
      <c r="BP61" s="113">
        <v>0</v>
      </c>
      <c r="BQ61" s="113">
        <v>2.6600080580599403E-5</v>
      </c>
      <c r="BR61" s="113">
        <v>1.182571422266349E-5</v>
      </c>
      <c r="BS61" s="113">
        <v>9.2737289187969335E-4</v>
      </c>
      <c r="BT61" s="113">
        <v>1.377946469367442E-4</v>
      </c>
      <c r="BU61" s="113">
        <v>5.6967582314117809E-6</v>
      </c>
      <c r="BV61" s="113">
        <v>0</v>
      </c>
      <c r="BW61" s="113">
        <v>0</v>
      </c>
      <c r="BX61" s="113">
        <v>0</v>
      </c>
      <c r="BY61" s="113">
        <v>0</v>
      </c>
      <c r="BZ61" s="113">
        <v>1.0793315721799455E-6</v>
      </c>
      <c r="CA61" s="113">
        <v>0</v>
      </c>
      <c r="CB61" s="113">
        <v>6.673221941817323E-6</v>
      </c>
      <c r="CC61" s="113">
        <v>0</v>
      </c>
      <c r="CD61" s="113">
        <v>5.2506669055441734E-5</v>
      </c>
      <c r="CE61" s="113">
        <v>5.0796445959101217E-5</v>
      </c>
      <c r="CF61" s="113">
        <v>4.0595182422697094E-6</v>
      </c>
      <c r="CG61" s="113">
        <v>9.9026741240022063E-6</v>
      </c>
      <c r="CH61" s="113">
        <v>0</v>
      </c>
      <c r="CI61" s="113">
        <v>0</v>
      </c>
      <c r="CJ61" s="113">
        <v>0</v>
      </c>
      <c r="CK61" s="113">
        <v>2.467393773897992E-4</v>
      </c>
      <c r="CL61" s="113">
        <v>2.3692213256776295E-4</v>
      </c>
      <c r="CM61" s="113">
        <v>0</v>
      </c>
      <c r="CN61" s="113">
        <v>0</v>
      </c>
      <c r="CO61" s="113">
        <v>7.5877918032446791E-3</v>
      </c>
      <c r="CP61" s="113">
        <v>1.4739231783783722E-3</v>
      </c>
      <c r="CQ61" s="113">
        <v>1.8007786284273313E-3</v>
      </c>
      <c r="CR61" s="113">
        <v>0</v>
      </c>
      <c r="CS61" s="113">
        <v>0</v>
      </c>
      <c r="CT61" s="113">
        <v>7.6989060839576853E-6</v>
      </c>
      <c r="CU61" s="113">
        <v>3.2129231632224806E-3</v>
      </c>
      <c r="CV61" s="113">
        <v>1.2151872360049575E-3</v>
      </c>
      <c r="CW61" s="113">
        <v>7.2205059519704751E-6</v>
      </c>
      <c r="CX61" s="113">
        <v>0</v>
      </c>
      <c r="CY61" s="113">
        <v>1.5573973588377864E-5</v>
      </c>
      <c r="CZ61" s="113">
        <v>2.5453117227842991E-6</v>
      </c>
      <c r="DA61" s="113">
        <v>1.7266864249394019E-4</v>
      </c>
      <c r="DB61" s="113">
        <v>0</v>
      </c>
      <c r="DC61" s="113">
        <v>0</v>
      </c>
      <c r="DD61" s="113">
        <v>3.2320621468248336E-4</v>
      </c>
      <c r="DF61" s="111" t="s">
        <v>213</v>
      </c>
      <c r="DG61" s="113">
        <f t="shared" si="0"/>
        <v>0.42958270318286912</v>
      </c>
      <c r="DH61" s="113">
        <f t="shared" si="1"/>
        <v>0.57041729626111026</v>
      </c>
      <c r="DI61" s="113">
        <f t="shared" si="2"/>
        <v>0.24901297081568696</v>
      </c>
    </row>
    <row r="62" spans="1:113" ht="12.75" customHeight="1" x14ac:dyDescent="0.2">
      <c r="A62" s="111" t="s">
        <v>215</v>
      </c>
      <c r="B62" s="111" t="s">
        <v>1935</v>
      </c>
      <c r="C62" s="113">
        <v>5.8034215959870403E-5</v>
      </c>
      <c r="D62" s="113">
        <v>0</v>
      </c>
      <c r="E62" s="113">
        <v>6.63330089590469E-5</v>
      </c>
      <c r="F62" s="113">
        <v>2.22601632674179E-4</v>
      </c>
      <c r="G62" s="113">
        <v>3.0757263810851829E-3</v>
      </c>
      <c r="H62" s="113">
        <v>0</v>
      </c>
      <c r="I62" s="113">
        <v>6.4543153895411552E-4</v>
      </c>
      <c r="J62" s="113">
        <v>0</v>
      </c>
      <c r="K62" s="113">
        <v>3.2714474526856954E-4</v>
      </c>
      <c r="L62" s="113">
        <v>9.1616726627811421E-4</v>
      </c>
      <c r="M62" s="113">
        <v>0</v>
      </c>
      <c r="N62" s="113">
        <v>0</v>
      </c>
      <c r="O62" s="113">
        <v>3.3406057913481199E-5</v>
      </c>
      <c r="P62" s="113">
        <v>6.3664850391064228E-3</v>
      </c>
      <c r="Q62" s="113">
        <v>6.0293117938685218E-4</v>
      </c>
      <c r="R62" s="113">
        <v>4.0710702121572224E-4</v>
      </c>
      <c r="S62" s="113">
        <v>1.2667437539995545E-2</v>
      </c>
      <c r="T62" s="113">
        <v>3.3834116920737315E-5</v>
      </c>
      <c r="U62" s="113">
        <v>3.7172610435466616E-5</v>
      </c>
      <c r="V62" s="113">
        <v>0</v>
      </c>
      <c r="W62" s="113">
        <v>0</v>
      </c>
      <c r="X62" s="113">
        <v>0</v>
      </c>
      <c r="Y62" s="113">
        <v>1.5273160115319211E-4</v>
      </c>
      <c r="Z62" s="113">
        <v>0</v>
      </c>
      <c r="AA62" s="113">
        <v>0</v>
      </c>
      <c r="AB62" s="113">
        <v>3.1968093365063947E-4</v>
      </c>
      <c r="AC62" s="113">
        <v>0</v>
      </c>
      <c r="AD62" s="113">
        <v>0</v>
      </c>
      <c r="AE62" s="113">
        <v>9.9797187737187077E-5</v>
      </c>
      <c r="AF62" s="113">
        <v>0</v>
      </c>
      <c r="AG62" s="113">
        <v>0</v>
      </c>
      <c r="AH62" s="113">
        <v>3.148744025485675E-3</v>
      </c>
      <c r="AI62" s="113">
        <v>0</v>
      </c>
      <c r="AJ62" s="113">
        <v>0</v>
      </c>
      <c r="AK62" s="113">
        <v>2.3327836813525485E-4</v>
      </c>
      <c r="AL62" s="113">
        <v>0</v>
      </c>
      <c r="AM62" s="113">
        <v>0</v>
      </c>
      <c r="AN62" s="113">
        <v>0</v>
      </c>
      <c r="AO62" s="113">
        <v>0</v>
      </c>
      <c r="AP62" s="113">
        <v>0</v>
      </c>
      <c r="AQ62" s="113">
        <v>0</v>
      </c>
      <c r="AR62" s="113">
        <v>1.8362855249717842E-5</v>
      </c>
      <c r="AS62" s="113">
        <v>6.6602231456742373E-5</v>
      </c>
      <c r="AT62" s="113">
        <v>4.0514700034227375E-5</v>
      </c>
      <c r="AU62" s="113">
        <v>0</v>
      </c>
      <c r="AV62" s="113">
        <v>4.2833054752068882E-4</v>
      </c>
      <c r="AW62" s="113">
        <v>8.9801136407634905E-3</v>
      </c>
      <c r="AX62" s="113">
        <v>0</v>
      </c>
      <c r="AY62" s="113">
        <v>0</v>
      </c>
      <c r="AZ62" s="113">
        <v>0</v>
      </c>
      <c r="BA62" s="113">
        <v>0</v>
      </c>
      <c r="BB62" s="113">
        <v>2.6819749763345855E-4</v>
      </c>
      <c r="BC62" s="113">
        <v>0</v>
      </c>
      <c r="BD62" s="113">
        <v>0</v>
      </c>
      <c r="BE62" s="113">
        <v>0</v>
      </c>
      <c r="BF62" s="113">
        <v>2.4825526417384948E-4</v>
      </c>
      <c r="BG62" s="113">
        <v>1.655070536203251E-4</v>
      </c>
      <c r="BH62" s="113">
        <v>4.7176878662033998E-5</v>
      </c>
      <c r="BI62" s="113">
        <v>3.8966732291946513E-2</v>
      </c>
      <c r="BJ62" s="113">
        <v>0</v>
      </c>
      <c r="BK62" s="113">
        <v>1.2074636318663839E-3</v>
      </c>
      <c r="BL62" s="113">
        <v>4.8545574590172528E-3</v>
      </c>
      <c r="BM62" s="113">
        <v>1.9122596876569255E-3</v>
      </c>
      <c r="BN62" s="113">
        <v>2.2287357868763162E-3</v>
      </c>
      <c r="BO62" s="113">
        <v>2.5592604083005563E-6</v>
      </c>
      <c r="BP62" s="113">
        <v>0</v>
      </c>
      <c r="BQ62" s="113">
        <v>2.4090004905306898E-4</v>
      </c>
      <c r="BR62" s="113">
        <v>4.5638334873560667E-4</v>
      </c>
      <c r="BS62" s="113">
        <v>2.5259801171424544E-4</v>
      </c>
      <c r="BT62" s="113">
        <v>2.4099055915520115E-4</v>
      </c>
      <c r="BU62" s="113">
        <v>2.292423726021644E-4</v>
      </c>
      <c r="BV62" s="113">
        <v>0</v>
      </c>
      <c r="BW62" s="113">
        <v>0</v>
      </c>
      <c r="BX62" s="113">
        <v>0</v>
      </c>
      <c r="BY62" s="113">
        <v>3.9218091156597241E-5</v>
      </c>
      <c r="BZ62" s="113">
        <v>7.7944145705380905E-5</v>
      </c>
      <c r="CA62" s="113">
        <v>1.268396562658677E-3</v>
      </c>
      <c r="CB62" s="113">
        <v>2.2508899074883269E-4</v>
      </c>
      <c r="CC62" s="113">
        <v>0</v>
      </c>
      <c r="CD62" s="113">
        <v>0</v>
      </c>
      <c r="CE62" s="113">
        <v>4.1766809823418088E-5</v>
      </c>
      <c r="CF62" s="113">
        <v>8.6094741961145785E-6</v>
      </c>
      <c r="CG62" s="113">
        <v>1.0532953055975714E-3</v>
      </c>
      <c r="CH62" s="113">
        <v>1.8538985333099512E-3</v>
      </c>
      <c r="CI62" s="113">
        <v>3.6865937806385618E-3</v>
      </c>
      <c r="CJ62" s="113">
        <v>5.1896239707880612E-4</v>
      </c>
      <c r="CK62" s="113">
        <v>4.9070289792280839E-3</v>
      </c>
      <c r="CL62" s="113">
        <v>5.9147261752013182E-3</v>
      </c>
      <c r="CM62" s="113">
        <v>2.1684684265428082E-3</v>
      </c>
      <c r="CN62" s="113">
        <v>8.9416209841427334E-3</v>
      </c>
      <c r="CO62" s="113">
        <v>3.6986308303326023E-4</v>
      </c>
      <c r="CP62" s="113">
        <v>2.7464972185737477E-3</v>
      </c>
      <c r="CQ62" s="113">
        <v>2.6486878772872492E-3</v>
      </c>
      <c r="CR62" s="113">
        <v>3.0687997811856874E-3</v>
      </c>
      <c r="CS62" s="113">
        <v>1.0991161485274755E-3</v>
      </c>
      <c r="CT62" s="113">
        <v>4.8174611672347038E-3</v>
      </c>
      <c r="CU62" s="113">
        <v>1.1877338524183391E-3</v>
      </c>
      <c r="CV62" s="113">
        <v>4.2324286432310699E-3</v>
      </c>
      <c r="CW62" s="113">
        <v>4.710895200218417E-3</v>
      </c>
      <c r="CX62" s="113">
        <v>1.2511080138918767E-3</v>
      </c>
      <c r="CY62" s="113">
        <v>1.3785931063612744E-3</v>
      </c>
      <c r="CZ62" s="113">
        <v>1.610801987878586E-3</v>
      </c>
      <c r="DA62" s="113">
        <v>5.6133485266131435E-3</v>
      </c>
      <c r="DB62" s="113">
        <v>0.12409710954353961</v>
      </c>
      <c r="DC62" s="113">
        <v>5.7699588132094479E-4</v>
      </c>
      <c r="DD62" s="113">
        <v>7.6671782542731296E-4</v>
      </c>
      <c r="DF62" s="111" t="s">
        <v>215</v>
      </c>
      <c r="DG62" s="113">
        <f t="shared" si="0"/>
        <v>0.38551755802992971</v>
      </c>
      <c r="DH62" s="113">
        <f t="shared" si="1"/>
        <v>0.6144824414770963</v>
      </c>
      <c r="DI62" s="113">
        <f t="shared" si="2"/>
        <v>0.29898134549539457</v>
      </c>
    </row>
    <row r="63" spans="1:113" ht="12.75" customHeight="1" x14ac:dyDescent="0.2">
      <c r="A63" s="111" t="s">
        <v>327</v>
      </c>
      <c r="B63" s="111" t="s">
        <v>1936</v>
      </c>
      <c r="C63" s="113">
        <v>3.271267300615092E-4</v>
      </c>
      <c r="D63" s="113">
        <v>0</v>
      </c>
      <c r="E63" s="113">
        <v>0</v>
      </c>
      <c r="F63" s="113">
        <v>0</v>
      </c>
      <c r="G63" s="113">
        <v>0</v>
      </c>
      <c r="H63" s="113">
        <v>0</v>
      </c>
      <c r="I63" s="113">
        <v>0</v>
      </c>
      <c r="J63" s="113">
        <v>0</v>
      </c>
      <c r="K63" s="113">
        <v>0</v>
      </c>
      <c r="L63" s="113">
        <v>1.4017158510453532E-4</v>
      </c>
      <c r="M63" s="113">
        <v>0</v>
      </c>
      <c r="N63" s="113">
        <v>0</v>
      </c>
      <c r="O63" s="113">
        <v>2.5867251719751774E-3</v>
      </c>
      <c r="P63" s="113">
        <v>0</v>
      </c>
      <c r="Q63" s="113">
        <v>0</v>
      </c>
      <c r="R63" s="113">
        <v>0</v>
      </c>
      <c r="S63" s="113">
        <v>0</v>
      </c>
      <c r="T63" s="113">
        <v>0</v>
      </c>
      <c r="U63" s="113">
        <v>0</v>
      </c>
      <c r="V63" s="113">
        <v>0</v>
      </c>
      <c r="W63" s="113">
        <v>2.5431564394649839E-3</v>
      </c>
      <c r="X63" s="113">
        <v>3.3922754784485357E-3</v>
      </c>
      <c r="Y63" s="113">
        <v>2.0071848335367329E-4</v>
      </c>
      <c r="Z63" s="113">
        <v>0</v>
      </c>
      <c r="AA63" s="113">
        <v>0</v>
      </c>
      <c r="AB63" s="113">
        <v>0</v>
      </c>
      <c r="AC63" s="113">
        <v>0</v>
      </c>
      <c r="AD63" s="113">
        <v>2.0908081420647246E-3</v>
      </c>
      <c r="AE63" s="113">
        <v>8.4950036689368045E-3</v>
      </c>
      <c r="AF63" s="113">
        <v>4.920069621794647E-4</v>
      </c>
      <c r="AG63" s="113">
        <v>0</v>
      </c>
      <c r="AH63" s="113">
        <v>6.8747640995599569E-3</v>
      </c>
      <c r="AI63" s="113">
        <v>4.6218943958143974E-3</v>
      </c>
      <c r="AJ63" s="113">
        <v>0</v>
      </c>
      <c r="AK63" s="113">
        <v>1.5012924490649823E-2</v>
      </c>
      <c r="AL63" s="113">
        <v>3.0002994903151694E-2</v>
      </c>
      <c r="AM63" s="113">
        <v>0</v>
      </c>
      <c r="AN63" s="113">
        <v>0</v>
      </c>
      <c r="AO63" s="113">
        <v>3.9357959193517394E-3</v>
      </c>
      <c r="AP63" s="113">
        <v>0</v>
      </c>
      <c r="AQ63" s="113">
        <v>0</v>
      </c>
      <c r="AR63" s="113">
        <v>0</v>
      </c>
      <c r="AS63" s="113">
        <v>0</v>
      </c>
      <c r="AT63" s="113">
        <v>0</v>
      </c>
      <c r="AU63" s="113">
        <v>0</v>
      </c>
      <c r="AV63" s="113">
        <v>0</v>
      </c>
      <c r="AW63" s="113">
        <v>0</v>
      </c>
      <c r="AX63" s="113">
        <v>0</v>
      </c>
      <c r="AY63" s="113">
        <v>0</v>
      </c>
      <c r="AZ63" s="113">
        <v>0</v>
      </c>
      <c r="BA63" s="113">
        <v>0</v>
      </c>
      <c r="BB63" s="113">
        <v>0</v>
      </c>
      <c r="BC63" s="113">
        <v>0</v>
      </c>
      <c r="BD63" s="113">
        <v>0</v>
      </c>
      <c r="BE63" s="113">
        <v>0</v>
      </c>
      <c r="BF63" s="113">
        <v>0</v>
      </c>
      <c r="BG63" s="113">
        <v>0</v>
      </c>
      <c r="BH63" s="113">
        <v>0</v>
      </c>
      <c r="BI63" s="113">
        <v>0</v>
      </c>
      <c r="BJ63" s="113">
        <v>1.1955168415015517E-4</v>
      </c>
      <c r="BK63" s="113">
        <v>0</v>
      </c>
      <c r="BL63" s="113">
        <v>0</v>
      </c>
      <c r="BM63" s="113">
        <v>0</v>
      </c>
      <c r="BN63" s="113">
        <v>0</v>
      </c>
      <c r="BO63" s="113">
        <v>1.6805797083243464E-3</v>
      </c>
      <c r="BP63" s="113">
        <v>0</v>
      </c>
      <c r="BQ63" s="113">
        <v>0</v>
      </c>
      <c r="BR63" s="113">
        <v>1.3027237722093852E-3</v>
      </c>
      <c r="BS63" s="113">
        <v>0</v>
      </c>
      <c r="BT63" s="113">
        <v>0</v>
      </c>
      <c r="BU63" s="113">
        <v>0</v>
      </c>
      <c r="BV63" s="113">
        <v>0</v>
      </c>
      <c r="BW63" s="113">
        <v>0</v>
      </c>
      <c r="BX63" s="113">
        <v>0</v>
      </c>
      <c r="BY63" s="113">
        <v>0</v>
      </c>
      <c r="BZ63" s="113">
        <v>0</v>
      </c>
      <c r="CA63" s="113">
        <v>0</v>
      </c>
      <c r="CB63" s="113">
        <v>0</v>
      </c>
      <c r="CC63" s="113">
        <v>0</v>
      </c>
      <c r="CD63" s="113">
        <v>0</v>
      </c>
      <c r="CE63" s="113">
        <v>0</v>
      </c>
      <c r="CF63" s="113">
        <v>0</v>
      </c>
      <c r="CG63" s="113">
        <v>0</v>
      </c>
      <c r="CH63" s="113">
        <v>0</v>
      </c>
      <c r="CI63" s="113">
        <v>0</v>
      </c>
      <c r="CJ63" s="113">
        <v>0</v>
      </c>
      <c r="CK63" s="113">
        <v>0</v>
      </c>
      <c r="CL63" s="113">
        <v>0</v>
      </c>
      <c r="CM63" s="113">
        <v>0</v>
      </c>
      <c r="CN63" s="113">
        <v>0</v>
      </c>
      <c r="CO63" s="113">
        <v>0</v>
      </c>
      <c r="CP63" s="113">
        <v>0</v>
      </c>
      <c r="CQ63" s="113">
        <v>0</v>
      </c>
      <c r="CR63" s="113">
        <v>0</v>
      </c>
      <c r="CS63" s="113">
        <v>0</v>
      </c>
      <c r="CT63" s="113">
        <v>0</v>
      </c>
      <c r="CU63" s="113">
        <v>0</v>
      </c>
      <c r="CV63" s="113">
        <v>1.1404446807491294E-4</v>
      </c>
      <c r="CW63" s="113">
        <v>0</v>
      </c>
      <c r="CX63" s="113">
        <v>1.1373792166553252E-4</v>
      </c>
      <c r="CY63" s="113">
        <v>0</v>
      </c>
      <c r="CZ63" s="113">
        <v>0</v>
      </c>
      <c r="DA63" s="113">
        <v>0</v>
      </c>
      <c r="DB63" s="113">
        <v>0</v>
      </c>
      <c r="DC63" s="113">
        <v>0</v>
      </c>
      <c r="DD63" s="113">
        <v>1.1032411023370837E-3</v>
      </c>
      <c r="DF63" s="111" t="s">
        <v>361</v>
      </c>
      <c r="DG63" s="113">
        <f t="shared" si="0"/>
        <v>0.50262481787842128</v>
      </c>
      <c r="DH63" s="113">
        <f t="shared" si="1"/>
        <v>0.49737518150340665</v>
      </c>
      <c r="DI63" s="113">
        <f t="shared" si="2"/>
        <v>1.5856833905839154E-2</v>
      </c>
    </row>
    <row r="64" spans="1:113" ht="12.75" customHeight="1" x14ac:dyDescent="0.2">
      <c r="A64" s="111" t="s">
        <v>328</v>
      </c>
      <c r="B64" s="111" t="s">
        <v>1937</v>
      </c>
      <c r="C64" s="113">
        <v>0</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v>0</v>
      </c>
      <c r="AN64" s="113">
        <v>0</v>
      </c>
      <c r="AO64" s="113">
        <v>0</v>
      </c>
      <c r="AP64" s="113">
        <v>0</v>
      </c>
      <c r="AQ64" s="113">
        <v>0</v>
      </c>
      <c r="AR64" s="113">
        <v>0</v>
      </c>
      <c r="AS64" s="113">
        <v>0</v>
      </c>
      <c r="AT64" s="113">
        <v>0</v>
      </c>
      <c r="AU64" s="113">
        <v>0</v>
      </c>
      <c r="AV64" s="113">
        <v>0</v>
      </c>
      <c r="AW64" s="113">
        <v>0</v>
      </c>
      <c r="AX64" s="113">
        <v>0</v>
      </c>
      <c r="AY64" s="113">
        <v>0</v>
      </c>
      <c r="AZ64" s="113">
        <v>0</v>
      </c>
      <c r="BA64" s="113">
        <v>0</v>
      </c>
      <c r="BB64" s="113">
        <v>0</v>
      </c>
      <c r="BC64" s="113">
        <v>0</v>
      </c>
      <c r="BD64" s="113">
        <v>0</v>
      </c>
      <c r="BE64" s="113">
        <v>0</v>
      </c>
      <c r="BF64" s="113">
        <v>0</v>
      </c>
      <c r="BG64" s="113">
        <v>0</v>
      </c>
      <c r="BH64" s="113">
        <v>0</v>
      </c>
      <c r="BI64" s="113">
        <v>0</v>
      </c>
      <c r="BJ64" s="113">
        <v>0</v>
      </c>
      <c r="BK64" s="113">
        <v>0</v>
      </c>
      <c r="BL64" s="113">
        <v>0</v>
      </c>
      <c r="BM64" s="113">
        <v>0</v>
      </c>
      <c r="BN64" s="113">
        <v>0</v>
      </c>
      <c r="BO64" s="113">
        <v>0</v>
      </c>
      <c r="BP64" s="113">
        <v>0</v>
      </c>
      <c r="BQ64" s="113">
        <v>0</v>
      </c>
      <c r="BR64" s="113">
        <v>0</v>
      </c>
      <c r="BS64" s="113">
        <v>0</v>
      </c>
      <c r="BT64" s="113">
        <v>0</v>
      </c>
      <c r="BU64" s="113">
        <v>0</v>
      </c>
      <c r="BV64" s="113">
        <v>0</v>
      </c>
      <c r="BW64" s="113">
        <v>0</v>
      </c>
      <c r="BX64" s="113">
        <v>0</v>
      </c>
      <c r="BY64" s="113">
        <v>0</v>
      </c>
      <c r="BZ64" s="113">
        <v>0</v>
      </c>
      <c r="CA64" s="113">
        <v>0</v>
      </c>
      <c r="CB64" s="113">
        <v>0</v>
      </c>
      <c r="CC64" s="113">
        <v>0</v>
      </c>
      <c r="CD64" s="113">
        <v>0</v>
      </c>
      <c r="CE64" s="113">
        <v>0</v>
      </c>
      <c r="CF64" s="113">
        <v>0</v>
      </c>
      <c r="CG64" s="113">
        <v>0</v>
      </c>
      <c r="CH64" s="113">
        <v>0</v>
      </c>
      <c r="CI64" s="113">
        <v>0</v>
      </c>
      <c r="CJ64" s="113">
        <v>0</v>
      </c>
      <c r="CK64" s="113">
        <v>0</v>
      </c>
      <c r="CL64" s="113">
        <v>0</v>
      </c>
      <c r="CM64" s="113">
        <v>0</v>
      </c>
      <c r="CN64" s="113">
        <v>0</v>
      </c>
      <c r="CO64" s="113">
        <v>0</v>
      </c>
      <c r="CP64" s="113">
        <v>0</v>
      </c>
      <c r="CQ64" s="113">
        <v>0</v>
      </c>
      <c r="CR64" s="113">
        <v>0</v>
      </c>
      <c r="CS64" s="113">
        <v>0</v>
      </c>
      <c r="CT64" s="113">
        <v>0</v>
      </c>
      <c r="CU64" s="113">
        <v>0</v>
      </c>
      <c r="CV64" s="113">
        <v>0</v>
      </c>
      <c r="CW64" s="113">
        <v>0</v>
      </c>
      <c r="CX64" s="113">
        <v>0</v>
      </c>
      <c r="CY64" s="113">
        <v>0</v>
      </c>
      <c r="CZ64" s="113">
        <v>0</v>
      </c>
      <c r="DA64" s="113">
        <v>0</v>
      </c>
      <c r="DB64" s="113">
        <v>0</v>
      </c>
      <c r="DC64" s="113">
        <v>0</v>
      </c>
      <c r="DD64" s="113">
        <v>0</v>
      </c>
      <c r="DF64" s="111" t="s">
        <v>362</v>
      </c>
      <c r="DG64" s="113">
        <f t="shared" si="0"/>
        <v>0.49608947910986995</v>
      </c>
      <c r="DH64" s="113">
        <f t="shared" si="1"/>
        <v>0.50391052025326666</v>
      </c>
      <c r="DI64" s="113">
        <f t="shared" si="2"/>
        <v>0.35749726015750427</v>
      </c>
    </row>
    <row r="65" spans="1:113" ht="12.75" customHeight="1" x14ac:dyDescent="0.2">
      <c r="A65" s="111" t="s">
        <v>329</v>
      </c>
      <c r="B65" s="111" t="s">
        <v>1938</v>
      </c>
      <c r="C65" s="113">
        <v>2.8220412292922223E-3</v>
      </c>
      <c r="D65" s="113">
        <v>1.6867166633607689E-3</v>
      </c>
      <c r="E65" s="113">
        <v>1.9255293573565827E-3</v>
      </c>
      <c r="F65" s="113">
        <v>4.0423939428397974E-4</v>
      </c>
      <c r="G65" s="113">
        <v>1.1918103099982495E-4</v>
      </c>
      <c r="H65" s="113">
        <v>0</v>
      </c>
      <c r="I65" s="113">
        <v>1.7089898967915672E-3</v>
      </c>
      <c r="J65" s="113">
        <v>0</v>
      </c>
      <c r="K65" s="113">
        <v>4.0832532322009578E-4</v>
      </c>
      <c r="L65" s="113">
        <v>3.6216693270621475E-4</v>
      </c>
      <c r="M65" s="113">
        <v>0</v>
      </c>
      <c r="N65" s="113">
        <v>0</v>
      </c>
      <c r="O65" s="113">
        <v>9.5830949861282107E-3</v>
      </c>
      <c r="P65" s="113">
        <v>1.2649494440021281E-3</v>
      </c>
      <c r="Q65" s="113">
        <v>6.8061843511211845E-4</v>
      </c>
      <c r="R65" s="113">
        <v>9.9806600961124098E-4</v>
      </c>
      <c r="S65" s="113">
        <v>1.8436151086802814E-3</v>
      </c>
      <c r="T65" s="113">
        <v>1.8772297111576239E-3</v>
      </c>
      <c r="U65" s="113">
        <v>1.4001122487893956E-3</v>
      </c>
      <c r="V65" s="113">
        <v>0</v>
      </c>
      <c r="W65" s="113">
        <v>8.115580942635087E-3</v>
      </c>
      <c r="X65" s="113">
        <v>4.0224639745187465E-3</v>
      </c>
      <c r="Y65" s="113">
        <v>2.924974391113026E-3</v>
      </c>
      <c r="Z65" s="113">
        <v>3.8231777211550229E-3</v>
      </c>
      <c r="AA65" s="113">
        <v>0</v>
      </c>
      <c r="AB65" s="113">
        <v>2.9406603799148213E-3</v>
      </c>
      <c r="AC65" s="113">
        <v>2.4194548581391077E-5</v>
      </c>
      <c r="AD65" s="113">
        <v>5.9131162863415047E-3</v>
      </c>
      <c r="AE65" s="113">
        <v>2.6059388855018393E-3</v>
      </c>
      <c r="AF65" s="113">
        <v>2.8001213471191707E-3</v>
      </c>
      <c r="AG65" s="113">
        <v>0</v>
      </c>
      <c r="AH65" s="113">
        <v>4.2974107384281613E-3</v>
      </c>
      <c r="AI65" s="113">
        <v>4.7048799362325276E-3</v>
      </c>
      <c r="AJ65" s="113">
        <v>0</v>
      </c>
      <c r="AK65" s="113">
        <v>9.5538880038593486E-3</v>
      </c>
      <c r="AL65" s="113">
        <v>4.9554248496640665E-3</v>
      </c>
      <c r="AM65" s="113">
        <v>0</v>
      </c>
      <c r="AN65" s="113">
        <v>0</v>
      </c>
      <c r="AO65" s="113">
        <v>2.8067441271539821E-3</v>
      </c>
      <c r="AP65" s="113">
        <v>0</v>
      </c>
      <c r="AQ65" s="113">
        <v>0</v>
      </c>
      <c r="AR65" s="113">
        <v>3.7628275005388788E-3</v>
      </c>
      <c r="AS65" s="113">
        <v>2.0956644773053178E-3</v>
      </c>
      <c r="AT65" s="113">
        <v>2.6344067077287169E-3</v>
      </c>
      <c r="AU65" s="113">
        <v>0</v>
      </c>
      <c r="AV65" s="113">
        <v>3.1607826905831232E-3</v>
      </c>
      <c r="AW65" s="113">
        <v>1.5200693115235541E-3</v>
      </c>
      <c r="AX65" s="113">
        <v>0</v>
      </c>
      <c r="AY65" s="113">
        <v>0</v>
      </c>
      <c r="AZ65" s="113">
        <v>0</v>
      </c>
      <c r="BA65" s="113">
        <v>0</v>
      </c>
      <c r="BB65" s="113">
        <v>3.9145974192691365E-3</v>
      </c>
      <c r="BC65" s="113">
        <v>0</v>
      </c>
      <c r="BD65" s="113">
        <v>0</v>
      </c>
      <c r="BE65" s="113">
        <v>0</v>
      </c>
      <c r="BF65" s="113">
        <v>1.103833144483821E-3</v>
      </c>
      <c r="BG65" s="113">
        <v>1.1116892845262206E-3</v>
      </c>
      <c r="BH65" s="113">
        <v>1.193200098303919E-3</v>
      </c>
      <c r="BI65" s="113">
        <v>1.3815532010128294E-3</v>
      </c>
      <c r="BJ65" s="113">
        <v>1.7791659772622668E-6</v>
      </c>
      <c r="BK65" s="113">
        <v>6.8060091954227431E-4</v>
      </c>
      <c r="BL65" s="113">
        <v>1.2372760917785833E-3</v>
      </c>
      <c r="BM65" s="113">
        <v>4.5457378333475638E-4</v>
      </c>
      <c r="BN65" s="113">
        <v>3.6506575191646597E-4</v>
      </c>
      <c r="BO65" s="113">
        <v>3.1322913131716272E-3</v>
      </c>
      <c r="BP65" s="113">
        <v>0</v>
      </c>
      <c r="BQ65" s="113">
        <v>3.0216851510077764E-2</v>
      </c>
      <c r="BR65" s="113">
        <v>2.3237128858257308E-3</v>
      </c>
      <c r="BS65" s="113">
        <v>2.9097352967973043E-3</v>
      </c>
      <c r="BT65" s="113">
        <v>3.7708749727468471E-3</v>
      </c>
      <c r="BU65" s="113">
        <v>3.1213993155379503E-3</v>
      </c>
      <c r="BV65" s="113">
        <v>3.1674262631612706E-3</v>
      </c>
      <c r="BW65" s="113">
        <v>1.1364241471746099E-2</v>
      </c>
      <c r="BX65" s="113">
        <v>2.4341726984635284E-2</v>
      </c>
      <c r="BY65" s="113">
        <v>2.1000206540033178E-2</v>
      </c>
      <c r="BZ65" s="113">
        <v>4.365794739813581E-4</v>
      </c>
      <c r="CA65" s="113">
        <v>6.7860502306393636E-3</v>
      </c>
      <c r="CB65" s="113">
        <v>1.9600713826010223E-3</v>
      </c>
      <c r="CC65" s="113">
        <v>0</v>
      </c>
      <c r="CD65" s="113">
        <v>5.0563750261875444E-3</v>
      </c>
      <c r="CE65" s="113">
        <v>1.5023078363735285E-2</v>
      </c>
      <c r="CF65" s="113">
        <v>1.2987208576360455E-3</v>
      </c>
      <c r="CG65" s="113">
        <v>3.2331862356307496E-3</v>
      </c>
      <c r="CH65" s="113">
        <v>1.8557055470309239E-2</v>
      </c>
      <c r="CI65" s="113">
        <v>6.3169031762829776E-4</v>
      </c>
      <c r="CJ65" s="113">
        <v>6.8392775395333671E-3</v>
      </c>
      <c r="CK65" s="113">
        <v>2.3896727549857625E-3</v>
      </c>
      <c r="CL65" s="113">
        <v>1.0370736830787729E-2</v>
      </c>
      <c r="CM65" s="113">
        <v>6.6658671499079582E-3</v>
      </c>
      <c r="CN65" s="113">
        <v>5.5139759310856738E-3</v>
      </c>
      <c r="CO65" s="113">
        <v>3.2118484545273435E-3</v>
      </c>
      <c r="CP65" s="113">
        <v>4.0965369975646555E-3</v>
      </c>
      <c r="CQ65" s="113">
        <v>3.3108866586409628E-3</v>
      </c>
      <c r="CR65" s="113">
        <v>1.5943755719459722E-3</v>
      </c>
      <c r="CS65" s="113">
        <v>2.0692795247758138E-4</v>
      </c>
      <c r="CT65" s="113">
        <v>1.6427264939443415E-3</v>
      </c>
      <c r="CU65" s="113">
        <v>1.118857359857174E-3</v>
      </c>
      <c r="CV65" s="113">
        <v>1.79208048303525E-3</v>
      </c>
      <c r="CW65" s="113">
        <v>5.6269879525190983E-3</v>
      </c>
      <c r="CX65" s="113">
        <v>1.4007516084154922E-3</v>
      </c>
      <c r="CY65" s="113">
        <v>2.2203501483720176E-3</v>
      </c>
      <c r="CZ65" s="113">
        <v>1.3847077744105767E-3</v>
      </c>
      <c r="DA65" s="113">
        <v>3.2128099031615222E-3</v>
      </c>
      <c r="DB65" s="113">
        <v>0</v>
      </c>
      <c r="DC65" s="113">
        <v>0</v>
      </c>
      <c r="DD65" s="113">
        <v>3.4629046861731076E-3</v>
      </c>
      <c r="DF65" s="111" t="s">
        <v>363</v>
      </c>
      <c r="DG65" s="113">
        <f t="shared" si="0"/>
        <v>0.50873393526400812</v>
      </c>
      <c r="DH65" s="113">
        <f t="shared" si="1"/>
        <v>0.49126606408776735</v>
      </c>
      <c r="DI65" s="113">
        <f t="shared" si="2"/>
        <v>0.36968345463320895</v>
      </c>
    </row>
    <row r="66" spans="1:113" ht="12.75" customHeight="1" x14ac:dyDescent="0.2">
      <c r="A66" s="111" t="s">
        <v>330</v>
      </c>
      <c r="B66" s="111" t="s">
        <v>1939</v>
      </c>
      <c r="C66" s="113">
        <v>0</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3">
        <v>0</v>
      </c>
      <c r="AL66" s="113">
        <v>0</v>
      </c>
      <c r="AM66" s="113">
        <v>0</v>
      </c>
      <c r="AN66" s="113">
        <v>0</v>
      </c>
      <c r="AO66" s="113">
        <v>0</v>
      </c>
      <c r="AP66" s="113">
        <v>0</v>
      </c>
      <c r="AQ66" s="113">
        <v>0</v>
      </c>
      <c r="AR66" s="113">
        <v>0</v>
      </c>
      <c r="AS66" s="113">
        <v>0</v>
      </c>
      <c r="AT66" s="113">
        <v>0</v>
      </c>
      <c r="AU66" s="113">
        <v>0</v>
      </c>
      <c r="AV66" s="113">
        <v>0</v>
      </c>
      <c r="AW66" s="113">
        <v>0</v>
      </c>
      <c r="AX66" s="113">
        <v>0</v>
      </c>
      <c r="AY66" s="113">
        <v>0</v>
      </c>
      <c r="AZ66" s="113">
        <v>0</v>
      </c>
      <c r="BA66" s="113">
        <v>0</v>
      </c>
      <c r="BB66" s="113">
        <v>0</v>
      </c>
      <c r="BC66" s="113">
        <v>0</v>
      </c>
      <c r="BD66" s="113">
        <v>0</v>
      </c>
      <c r="BE66" s="113">
        <v>0</v>
      </c>
      <c r="BF66" s="113">
        <v>0</v>
      </c>
      <c r="BG66" s="113">
        <v>0</v>
      </c>
      <c r="BH66" s="113">
        <v>0</v>
      </c>
      <c r="BI66" s="113">
        <v>0</v>
      </c>
      <c r="BJ66" s="113">
        <v>0</v>
      </c>
      <c r="BK66" s="113">
        <v>0</v>
      </c>
      <c r="BL66" s="113">
        <v>0</v>
      </c>
      <c r="BM66" s="113">
        <v>0</v>
      </c>
      <c r="BN66" s="113">
        <v>0</v>
      </c>
      <c r="BO66" s="113">
        <v>0</v>
      </c>
      <c r="BP66" s="113">
        <v>0</v>
      </c>
      <c r="BQ66" s="113">
        <v>0</v>
      </c>
      <c r="BR66" s="113">
        <v>0</v>
      </c>
      <c r="BS66" s="113">
        <v>0</v>
      </c>
      <c r="BT66" s="113">
        <v>0</v>
      </c>
      <c r="BU66" s="113">
        <v>0</v>
      </c>
      <c r="BV66" s="113">
        <v>0</v>
      </c>
      <c r="BW66" s="113">
        <v>0</v>
      </c>
      <c r="BX66" s="113">
        <v>0</v>
      </c>
      <c r="BY66" s="113">
        <v>0</v>
      </c>
      <c r="BZ66" s="113">
        <v>0</v>
      </c>
      <c r="CA66" s="113">
        <v>0</v>
      </c>
      <c r="CB66" s="113">
        <v>0</v>
      </c>
      <c r="CC66" s="113">
        <v>0</v>
      </c>
      <c r="CD66" s="113">
        <v>0</v>
      </c>
      <c r="CE66" s="113">
        <v>0</v>
      </c>
      <c r="CF66" s="113">
        <v>0</v>
      </c>
      <c r="CG66" s="113">
        <v>0</v>
      </c>
      <c r="CH66" s="113">
        <v>0</v>
      </c>
      <c r="CI66" s="113">
        <v>0</v>
      </c>
      <c r="CJ66" s="113">
        <v>0</v>
      </c>
      <c r="CK66" s="113">
        <v>0</v>
      </c>
      <c r="CL66" s="113">
        <v>0</v>
      </c>
      <c r="CM66" s="113">
        <v>0</v>
      </c>
      <c r="CN66" s="113">
        <v>0</v>
      </c>
      <c r="CO66" s="113">
        <v>0</v>
      </c>
      <c r="CP66" s="113">
        <v>0</v>
      </c>
      <c r="CQ66" s="113">
        <v>0</v>
      </c>
      <c r="CR66" s="113">
        <v>0</v>
      </c>
      <c r="CS66" s="113">
        <v>0</v>
      </c>
      <c r="CT66" s="113">
        <v>0</v>
      </c>
      <c r="CU66" s="113">
        <v>0</v>
      </c>
      <c r="CV66" s="113">
        <v>0</v>
      </c>
      <c r="CW66" s="113">
        <v>0</v>
      </c>
      <c r="CX66" s="113">
        <v>0</v>
      </c>
      <c r="CY66" s="113">
        <v>0</v>
      </c>
      <c r="CZ66" s="113">
        <v>0</v>
      </c>
      <c r="DA66" s="113">
        <v>0</v>
      </c>
      <c r="DB66" s="113">
        <v>0</v>
      </c>
      <c r="DC66" s="113">
        <v>0</v>
      </c>
      <c r="DD66" s="113">
        <v>0</v>
      </c>
      <c r="DF66" s="111" t="s">
        <v>364</v>
      </c>
      <c r="DG66" s="113">
        <f t="shared" si="0"/>
        <v>0.50144525510674631</v>
      </c>
      <c r="DH66" s="113">
        <f t="shared" si="1"/>
        <v>0.49855474434899</v>
      </c>
      <c r="DI66" s="113">
        <f t="shared" si="2"/>
        <v>0.35669900872997023</v>
      </c>
    </row>
    <row r="67" spans="1:113" ht="12.75" customHeight="1" x14ac:dyDescent="0.2">
      <c r="A67" s="111" t="s">
        <v>224</v>
      </c>
      <c r="B67" s="111" t="s">
        <v>1940</v>
      </c>
      <c r="C67" s="113">
        <v>0</v>
      </c>
      <c r="D67" s="113">
        <v>0</v>
      </c>
      <c r="E67" s="113">
        <v>0</v>
      </c>
      <c r="F67" s="113">
        <v>0</v>
      </c>
      <c r="G67" s="113">
        <v>0</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3">
        <v>0</v>
      </c>
      <c r="AL67" s="113">
        <v>0</v>
      </c>
      <c r="AM67" s="113">
        <v>0</v>
      </c>
      <c r="AN67" s="113">
        <v>0</v>
      </c>
      <c r="AO67" s="113">
        <v>0</v>
      </c>
      <c r="AP67" s="113">
        <v>0</v>
      </c>
      <c r="AQ67" s="113">
        <v>0</v>
      </c>
      <c r="AR67" s="113">
        <v>0</v>
      </c>
      <c r="AS67" s="113">
        <v>0</v>
      </c>
      <c r="AT67" s="113">
        <v>0</v>
      </c>
      <c r="AU67" s="113">
        <v>0</v>
      </c>
      <c r="AV67" s="113">
        <v>0</v>
      </c>
      <c r="AW67" s="113">
        <v>0</v>
      </c>
      <c r="AX67" s="113">
        <v>0</v>
      </c>
      <c r="AY67" s="113">
        <v>0</v>
      </c>
      <c r="AZ67" s="113">
        <v>0</v>
      </c>
      <c r="BA67" s="113">
        <v>0</v>
      </c>
      <c r="BB67" s="113">
        <v>0</v>
      </c>
      <c r="BC67" s="113">
        <v>0</v>
      </c>
      <c r="BD67" s="113">
        <v>0</v>
      </c>
      <c r="BE67" s="113">
        <v>0</v>
      </c>
      <c r="BF67" s="113">
        <v>0</v>
      </c>
      <c r="BG67" s="113">
        <v>0</v>
      </c>
      <c r="BH67" s="113">
        <v>0</v>
      </c>
      <c r="BI67" s="113">
        <v>0</v>
      </c>
      <c r="BJ67" s="113">
        <v>0</v>
      </c>
      <c r="BK67" s="113">
        <v>0</v>
      </c>
      <c r="BL67" s="113">
        <v>0</v>
      </c>
      <c r="BM67" s="113">
        <v>0</v>
      </c>
      <c r="BN67" s="113">
        <v>0</v>
      </c>
      <c r="BO67" s="113">
        <v>0</v>
      </c>
      <c r="BP67" s="113">
        <v>0</v>
      </c>
      <c r="BQ67" s="113">
        <v>0</v>
      </c>
      <c r="BR67" s="113">
        <v>0</v>
      </c>
      <c r="BS67" s="113">
        <v>0</v>
      </c>
      <c r="BT67" s="113">
        <v>0</v>
      </c>
      <c r="BU67" s="113">
        <v>0</v>
      </c>
      <c r="BV67" s="113">
        <v>0</v>
      </c>
      <c r="BW67" s="113">
        <v>0</v>
      </c>
      <c r="BX67" s="113">
        <v>0</v>
      </c>
      <c r="BY67" s="113">
        <v>0</v>
      </c>
      <c r="BZ67" s="113">
        <v>0</v>
      </c>
      <c r="CA67" s="113">
        <v>0</v>
      </c>
      <c r="CB67" s="113">
        <v>0</v>
      </c>
      <c r="CC67" s="113">
        <v>0</v>
      </c>
      <c r="CD67" s="113">
        <v>0</v>
      </c>
      <c r="CE67" s="113">
        <v>0</v>
      </c>
      <c r="CF67" s="113">
        <v>0</v>
      </c>
      <c r="CG67" s="113">
        <v>0</v>
      </c>
      <c r="CH67" s="113">
        <v>0</v>
      </c>
      <c r="CI67" s="113">
        <v>0</v>
      </c>
      <c r="CJ67" s="113">
        <v>0</v>
      </c>
      <c r="CK67" s="113">
        <v>0</v>
      </c>
      <c r="CL67" s="113">
        <v>0</v>
      </c>
      <c r="CM67" s="113">
        <v>0</v>
      </c>
      <c r="CN67" s="113">
        <v>0</v>
      </c>
      <c r="CO67" s="113">
        <v>0</v>
      </c>
      <c r="CP67" s="113">
        <v>0</v>
      </c>
      <c r="CQ67" s="113">
        <v>0</v>
      </c>
      <c r="CR67" s="113">
        <v>0</v>
      </c>
      <c r="CS67" s="113">
        <v>0</v>
      </c>
      <c r="CT67" s="113">
        <v>0</v>
      </c>
      <c r="CU67" s="113">
        <v>0</v>
      </c>
      <c r="CV67" s="113">
        <v>0</v>
      </c>
      <c r="CW67" s="113">
        <v>0</v>
      </c>
      <c r="CX67" s="113">
        <v>0</v>
      </c>
      <c r="CY67" s="113">
        <v>0</v>
      </c>
      <c r="CZ67" s="113">
        <v>0</v>
      </c>
      <c r="DA67" s="113">
        <v>0</v>
      </c>
      <c r="DB67" s="113">
        <v>0</v>
      </c>
      <c r="DC67" s="113">
        <v>0</v>
      </c>
      <c r="DD67" s="113">
        <v>0</v>
      </c>
      <c r="DF67" s="111" t="s">
        <v>224</v>
      </c>
      <c r="DG67" s="113">
        <f t="shared" si="0"/>
        <v>0.49152134529143687</v>
      </c>
      <c r="DH67" s="113">
        <f t="shared" si="1"/>
        <v>0.50847865410833792</v>
      </c>
      <c r="DI67" s="113">
        <f t="shared" si="2"/>
        <v>0.4444476607454354</v>
      </c>
    </row>
    <row r="68" spans="1:113" ht="12.75" customHeight="1" x14ac:dyDescent="0.2">
      <c r="A68" s="111" t="s">
        <v>226</v>
      </c>
      <c r="B68" s="111" t="s">
        <v>1941</v>
      </c>
      <c r="C68" s="113">
        <v>7.0531094309985104E-3</v>
      </c>
      <c r="D68" s="113">
        <v>7.7963591339634455E-3</v>
      </c>
      <c r="E68" s="113">
        <v>2.9975627254474599E-2</v>
      </c>
      <c r="F68" s="113">
        <v>2.3942131108001794E-3</v>
      </c>
      <c r="G68" s="113">
        <v>5.2551316234278724E-4</v>
      </c>
      <c r="H68" s="113">
        <v>0</v>
      </c>
      <c r="I68" s="113">
        <v>1.1237991380239135E-2</v>
      </c>
      <c r="J68" s="113">
        <v>0</v>
      </c>
      <c r="K68" s="113">
        <v>6.4601974452679622E-3</v>
      </c>
      <c r="L68" s="113">
        <v>5.0359931971040673E-3</v>
      </c>
      <c r="M68" s="113">
        <v>0</v>
      </c>
      <c r="N68" s="113">
        <v>0</v>
      </c>
      <c r="O68" s="113">
        <v>6.9121120859604632E-2</v>
      </c>
      <c r="P68" s="113">
        <v>8.8434857863577184E-3</v>
      </c>
      <c r="Q68" s="113">
        <v>1.6089727353091787E-2</v>
      </c>
      <c r="R68" s="113">
        <v>1.161253022218219E-2</v>
      </c>
      <c r="S68" s="113">
        <v>1.539869699637391E-2</v>
      </c>
      <c r="T68" s="113">
        <v>4.9689465728968802E-3</v>
      </c>
      <c r="U68" s="113">
        <v>1.1096682797323754E-2</v>
      </c>
      <c r="V68" s="113">
        <v>0</v>
      </c>
      <c r="W68" s="113">
        <v>0.22338888251808728</v>
      </c>
      <c r="X68" s="113">
        <v>1.8216023297567094E-2</v>
      </c>
      <c r="Y68" s="113">
        <v>2.526698597443211E-2</v>
      </c>
      <c r="Z68" s="113">
        <v>8.6007286812375856E-3</v>
      </c>
      <c r="AA68" s="113">
        <v>0</v>
      </c>
      <c r="AB68" s="113">
        <v>1.7827944341242123E-2</v>
      </c>
      <c r="AC68" s="113">
        <v>8.5912721778772959E-4</v>
      </c>
      <c r="AD68" s="113">
        <v>4.4306284785405728E-2</v>
      </c>
      <c r="AE68" s="113">
        <v>1.466790369234631E-2</v>
      </c>
      <c r="AF68" s="113">
        <v>2.6102276422997381E-2</v>
      </c>
      <c r="AG68" s="113">
        <v>0</v>
      </c>
      <c r="AH68" s="113">
        <v>7.2299458151146457E-3</v>
      </c>
      <c r="AI68" s="113">
        <v>4.829767584026199E-2</v>
      </c>
      <c r="AJ68" s="113">
        <v>0</v>
      </c>
      <c r="AK68" s="113">
        <v>8.4580745256140982E-2</v>
      </c>
      <c r="AL68" s="113">
        <v>3.3929768788587167E-2</v>
      </c>
      <c r="AM68" s="113">
        <v>0</v>
      </c>
      <c r="AN68" s="113">
        <v>0</v>
      </c>
      <c r="AO68" s="113">
        <v>1.0788751632440014E-2</v>
      </c>
      <c r="AP68" s="113">
        <v>0</v>
      </c>
      <c r="AQ68" s="113">
        <v>0</v>
      </c>
      <c r="AR68" s="113">
        <v>3.6357774630629293E-3</v>
      </c>
      <c r="AS68" s="113">
        <v>1.7185510110270287E-2</v>
      </c>
      <c r="AT68" s="113">
        <v>8.7075741443754257E-3</v>
      </c>
      <c r="AU68" s="113">
        <v>0</v>
      </c>
      <c r="AV68" s="113">
        <v>6.0100299999537414E-3</v>
      </c>
      <c r="AW68" s="113">
        <v>8.2279465840403351E-3</v>
      </c>
      <c r="AX68" s="113">
        <v>0</v>
      </c>
      <c r="AY68" s="113">
        <v>0</v>
      </c>
      <c r="AZ68" s="113">
        <v>0</v>
      </c>
      <c r="BA68" s="113">
        <v>0</v>
      </c>
      <c r="BB68" s="113">
        <v>2.5557447265915464E-2</v>
      </c>
      <c r="BC68" s="113">
        <v>0</v>
      </c>
      <c r="BD68" s="113">
        <v>0</v>
      </c>
      <c r="BE68" s="113">
        <v>0</v>
      </c>
      <c r="BF68" s="113">
        <v>5.022751892556355E-3</v>
      </c>
      <c r="BG68" s="113">
        <v>6.8302269913057172E-3</v>
      </c>
      <c r="BH68" s="113">
        <v>2.4138901893011539E-3</v>
      </c>
      <c r="BI68" s="113">
        <v>5.5325170922268952E-3</v>
      </c>
      <c r="BJ68" s="113">
        <v>1.4678990086477448E-3</v>
      </c>
      <c r="BK68" s="113">
        <v>3.5604453949109275E-3</v>
      </c>
      <c r="BL68" s="113">
        <v>1.8617644307118133E-3</v>
      </c>
      <c r="BM68" s="113">
        <v>2.6042587248316209E-3</v>
      </c>
      <c r="BN68" s="113">
        <v>4.7244257037639768E-3</v>
      </c>
      <c r="BO68" s="113">
        <v>1.8531093679029217E-2</v>
      </c>
      <c r="BP68" s="113">
        <v>0</v>
      </c>
      <c r="BQ68" s="113">
        <v>3.3822437669399401E-2</v>
      </c>
      <c r="BR68" s="113">
        <v>2.5189269525442589E-2</v>
      </c>
      <c r="BS68" s="113">
        <v>3.6115053619498361E-3</v>
      </c>
      <c r="BT68" s="113">
        <v>3.023764410192667E-2</v>
      </c>
      <c r="BU68" s="113">
        <v>3.7164645873823117E-3</v>
      </c>
      <c r="BV68" s="113">
        <v>6.9721039076771794E-3</v>
      </c>
      <c r="BW68" s="113">
        <v>3.4541959276054341E-3</v>
      </c>
      <c r="BX68" s="113">
        <v>0</v>
      </c>
      <c r="BY68" s="113">
        <v>4.6425767183648589E-2</v>
      </c>
      <c r="BZ68" s="113">
        <v>1.7995231920102462E-3</v>
      </c>
      <c r="CA68" s="113">
        <v>2.2016730929831749E-3</v>
      </c>
      <c r="CB68" s="113">
        <v>6.7774265484967736E-4</v>
      </c>
      <c r="CC68" s="113">
        <v>0</v>
      </c>
      <c r="CD68" s="113">
        <v>3.3323153172548502E-3</v>
      </c>
      <c r="CE68" s="113">
        <v>5.4965332171990858E-2</v>
      </c>
      <c r="CF68" s="113">
        <v>6.3422332834439025E-4</v>
      </c>
      <c r="CG68" s="113">
        <v>4.4019920832304551E-3</v>
      </c>
      <c r="CH68" s="113">
        <v>7.890277163698103E-3</v>
      </c>
      <c r="CI68" s="113">
        <v>2.5362271050260302E-3</v>
      </c>
      <c r="CJ68" s="113">
        <v>3.9592641398013212E-3</v>
      </c>
      <c r="CK68" s="113">
        <v>3.4565455935100854E-3</v>
      </c>
      <c r="CL68" s="113">
        <v>7.2881731535792095E-3</v>
      </c>
      <c r="CM68" s="113">
        <v>1.6011754993774704E-2</v>
      </c>
      <c r="CN68" s="113">
        <v>1.4561243915942065E-2</v>
      </c>
      <c r="CO68" s="113">
        <v>6.9610012834779838E-3</v>
      </c>
      <c r="CP68" s="113">
        <v>1.5010022546963172E-2</v>
      </c>
      <c r="CQ68" s="113">
        <v>1.2161133260816243E-2</v>
      </c>
      <c r="CR68" s="113">
        <v>2.0680388618930928E-3</v>
      </c>
      <c r="CS68" s="113">
        <v>3.3816580332973424E-3</v>
      </c>
      <c r="CT68" s="113">
        <v>3.459632767058198E-3</v>
      </c>
      <c r="CU68" s="113">
        <v>4.8539654275191703E-3</v>
      </c>
      <c r="CV68" s="113">
        <v>5.5730376137443785E-3</v>
      </c>
      <c r="CW68" s="113">
        <v>2.8860162449407024E-2</v>
      </c>
      <c r="CX68" s="113">
        <v>1.2008481578056288E-2</v>
      </c>
      <c r="CY68" s="113">
        <v>2.6530516547379368E-2</v>
      </c>
      <c r="CZ68" s="113">
        <v>9.4348717851105053E-3</v>
      </c>
      <c r="DA68" s="113">
        <v>2.0016451822440013E-2</v>
      </c>
      <c r="DB68" s="113">
        <v>0</v>
      </c>
      <c r="DC68" s="113">
        <v>1.8084923029288522E-2</v>
      </c>
      <c r="DD68" s="113">
        <v>1.9962133408614892E-2</v>
      </c>
      <c r="DF68" s="111" t="s">
        <v>226</v>
      </c>
      <c r="DG68" s="113">
        <f t="shared" si="0"/>
        <v>0.59154179741855184</v>
      </c>
      <c r="DH68" s="113">
        <f t="shared" si="1"/>
        <v>0.40845820423186124</v>
      </c>
      <c r="DI68" s="113">
        <f t="shared" si="2"/>
        <v>5.7496504623389517E-2</v>
      </c>
    </row>
    <row r="69" spans="1:113" ht="12.75" customHeight="1" x14ac:dyDescent="0.2">
      <c r="A69" s="111" t="s">
        <v>228</v>
      </c>
      <c r="B69" s="111" t="s">
        <v>1942</v>
      </c>
      <c r="C69" s="113">
        <v>0</v>
      </c>
      <c r="D69" s="113">
        <v>0</v>
      </c>
      <c r="E69" s="113">
        <v>4.849171559341861E-4</v>
      </c>
      <c r="F69" s="113">
        <v>0</v>
      </c>
      <c r="G69" s="113">
        <v>0</v>
      </c>
      <c r="H69" s="113">
        <v>0</v>
      </c>
      <c r="I69" s="113">
        <v>1.6055233524987513E-5</v>
      </c>
      <c r="J69" s="113">
        <v>0</v>
      </c>
      <c r="K69" s="113">
        <v>5.6938772859652705E-4</v>
      </c>
      <c r="L69" s="113">
        <v>5.0391728733956208E-4</v>
      </c>
      <c r="M69" s="113">
        <v>0</v>
      </c>
      <c r="N69" s="113">
        <v>0</v>
      </c>
      <c r="O69" s="113">
        <v>8.310325346681574E-4</v>
      </c>
      <c r="P69" s="113">
        <v>3.1486703771733976E-4</v>
      </c>
      <c r="Q69" s="113">
        <v>1.5404338476154752E-5</v>
      </c>
      <c r="R69" s="113">
        <v>0</v>
      </c>
      <c r="S69" s="113">
        <v>1.2621325996583005E-4</v>
      </c>
      <c r="T69" s="113">
        <v>5.2142325182161643E-4</v>
      </c>
      <c r="U69" s="113">
        <v>0</v>
      </c>
      <c r="V69" s="113">
        <v>0</v>
      </c>
      <c r="W69" s="113">
        <v>5.9279865261359669E-4</v>
      </c>
      <c r="X69" s="113">
        <v>4.6431206045527824E-5</v>
      </c>
      <c r="Y69" s="113">
        <v>2.7878997484937726E-4</v>
      </c>
      <c r="Z69" s="113">
        <v>3.8167159889152213E-5</v>
      </c>
      <c r="AA69" s="113">
        <v>0</v>
      </c>
      <c r="AB69" s="113">
        <v>6.2296104200285161E-4</v>
      </c>
      <c r="AC69" s="113">
        <v>9.769688131444016E-8</v>
      </c>
      <c r="AD69" s="113">
        <v>7.8067282269925799E-3</v>
      </c>
      <c r="AE69" s="113">
        <v>6.805532332582921E-4</v>
      </c>
      <c r="AF69" s="113">
        <v>6.7253632919482284E-3</v>
      </c>
      <c r="AG69" s="113">
        <v>0</v>
      </c>
      <c r="AH69" s="113">
        <v>4.2063267794263297E-3</v>
      </c>
      <c r="AI69" s="113">
        <v>1.3084604100845634E-4</v>
      </c>
      <c r="AJ69" s="113">
        <v>0</v>
      </c>
      <c r="AK69" s="113">
        <v>5.2095234244089548E-3</v>
      </c>
      <c r="AL69" s="113">
        <v>2.9912890319434122E-4</v>
      </c>
      <c r="AM69" s="113">
        <v>0</v>
      </c>
      <c r="AN69" s="113">
        <v>0</v>
      </c>
      <c r="AO69" s="113">
        <v>2.1714710407820471E-4</v>
      </c>
      <c r="AP69" s="113">
        <v>0</v>
      </c>
      <c r="AQ69" s="113">
        <v>0</v>
      </c>
      <c r="AR69" s="113">
        <v>8.6045886955684388E-4</v>
      </c>
      <c r="AS69" s="113">
        <v>2.0907630883196765E-3</v>
      </c>
      <c r="AT69" s="113">
        <v>6.5059110295705364E-4</v>
      </c>
      <c r="AU69" s="113">
        <v>0</v>
      </c>
      <c r="AV69" s="113">
        <v>1.0945528544597759E-3</v>
      </c>
      <c r="AW69" s="113">
        <v>1.4389838865708404E-3</v>
      </c>
      <c r="AX69" s="113">
        <v>0</v>
      </c>
      <c r="AY69" s="113">
        <v>0</v>
      </c>
      <c r="AZ69" s="113">
        <v>0</v>
      </c>
      <c r="BA69" s="113">
        <v>0</v>
      </c>
      <c r="BB69" s="113">
        <v>1.1722849911329097E-3</v>
      </c>
      <c r="BC69" s="113">
        <v>0</v>
      </c>
      <c r="BD69" s="113">
        <v>0</v>
      </c>
      <c r="BE69" s="113">
        <v>0</v>
      </c>
      <c r="BF69" s="113">
        <v>1.8092140624632086E-4</v>
      </c>
      <c r="BG69" s="113">
        <v>1.4468061903572442E-3</v>
      </c>
      <c r="BH69" s="113">
        <v>2.9824193633896778E-3</v>
      </c>
      <c r="BI69" s="113">
        <v>5.4394461255948207E-4</v>
      </c>
      <c r="BJ69" s="113">
        <v>6.004834848744101E-5</v>
      </c>
      <c r="BK69" s="113">
        <v>5.1149793606998289E-4</v>
      </c>
      <c r="BL69" s="113">
        <v>5.0563476421456124E-4</v>
      </c>
      <c r="BM69" s="113">
        <v>2.9804295878869329E-4</v>
      </c>
      <c r="BN69" s="113">
        <v>3.4819850555993889E-4</v>
      </c>
      <c r="BO69" s="113">
        <v>1.6045875074651055E-4</v>
      </c>
      <c r="BP69" s="113">
        <v>0</v>
      </c>
      <c r="BQ69" s="113">
        <v>4.7307177675369065E-4</v>
      </c>
      <c r="BR69" s="113">
        <v>1.160953591145759E-3</v>
      </c>
      <c r="BS69" s="113">
        <v>4.015605988090358E-4</v>
      </c>
      <c r="BT69" s="113">
        <v>3.64895867205313E-3</v>
      </c>
      <c r="BU69" s="113">
        <v>2.2213568854545032E-4</v>
      </c>
      <c r="BV69" s="113">
        <v>3.6413552581751271E-4</v>
      </c>
      <c r="BW69" s="113">
        <v>1.0706466718310848E-5</v>
      </c>
      <c r="BX69" s="113">
        <v>0</v>
      </c>
      <c r="BY69" s="113">
        <v>1.7374491894853731E-4</v>
      </c>
      <c r="BZ69" s="113">
        <v>1.3428078428704714E-4</v>
      </c>
      <c r="CA69" s="113">
        <v>2.0348652885144813E-3</v>
      </c>
      <c r="CB69" s="113">
        <v>2.3158333749337501E-4</v>
      </c>
      <c r="CC69" s="113">
        <v>0</v>
      </c>
      <c r="CD69" s="113">
        <v>3.0053484704172553E-4</v>
      </c>
      <c r="CE69" s="113">
        <v>7.2712531736906193E-5</v>
      </c>
      <c r="CF69" s="113">
        <v>2.7809547653975657E-5</v>
      </c>
      <c r="CG69" s="113">
        <v>2.4059309927436026E-4</v>
      </c>
      <c r="CH69" s="113">
        <v>3.4603831779858802E-4</v>
      </c>
      <c r="CI69" s="113">
        <v>4.423172786821514E-5</v>
      </c>
      <c r="CJ69" s="113">
        <v>4.3273022575652831E-4</v>
      </c>
      <c r="CK69" s="113">
        <v>1.529456507373593E-4</v>
      </c>
      <c r="CL69" s="113">
        <v>9.2442550669998924E-4</v>
      </c>
      <c r="CM69" s="113">
        <v>1.0138967202842546E-3</v>
      </c>
      <c r="CN69" s="113">
        <v>1.8613869535122685E-3</v>
      </c>
      <c r="CO69" s="113">
        <v>9.9123124074851766E-4</v>
      </c>
      <c r="CP69" s="113">
        <v>2.3086810275360129E-3</v>
      </c>
      <c r="CQ69" s="113">
        <v>2.5749420225170713E-3</v>
      </c>
      <c r="CR69" s="113">
        <v>5.9743179733866183E-4</v>
      </c>
      <c r="CS69" s="113">
        <v>0</v>
      </c>
      <c r="CT69" s="113">
        <v>3.2028759821747803E-5</v>
      </c>
      <c r="CU69" s="113">
        <v>1.5817315407769771E-3</v>
      </c>
      <c r="CV69" s="113">
        <v>6.9824180307912582E-4</v>
      </c>
      <c r="CW69" s="113">
        <v>5.3867362612490034E-4</v>
      </c>
      <c r="CX69" s="113">
        <v>5.6346733309486346E-3</v>
      </c>
      <c r="CY69" s="113">
        <v>8.1598858478274233E-3</v>
      </c>
      <c r="CZ69" s="113">
        <v>1.3819215670507941E-3</v>
      </c>
      <c r="DA69" s="113">
        <v>2.1415386116775677E-3</v>
      </c>
      <c r="DB69" s="113">
        <v>0</v>
      </c>
      <c r="DC69" s="113">
        <v>0</v>
      </c>
      <c r="DD69" s="113">
        <v>5.1892516192285527E-4</v>
      </c>
      <c r="DF69" s="111" t="s">
        <v>228</v>
      </c>
      <c r="DG69" s="113">
        <f t="shared" ref="DG69:DG109" si="3">INDEX(C$109:DD$109,DF69)</f>
        <v>0</v>
      </c>
      <c r="DH69" s="113">
        <f t="shared" ref="DH69:DH109" si="4">INDEX(C$117:DD$117,DF69)</f>
        <v>0</v>
      </c>
      <c r="DI69" s="113">
        <f t="shared" ref="DI69:DI109" si="5">INDEX(C$111:DD$111,DF69)</f>
        <v>0</v>
      </c>
    </row>
    <row r="70" spans="1:113" ht="12.75" customHeight="1" x14ac:dyDescent="0.2">
      <c r="A70" s="111" t="s">
        <v>230</v>
      </c>
      <c r="B70" s="111" t="s">
        <v>1943</v>
      </c>
      <c r="C70" s="113">
        <v>1.5381626040614934E-4</v>
      </c>
      <c r="D70" s="113">
        <v>2.0970206505884353E-3</v>
      </c>
      <c r="E70" s="113">
        <v>2.4521882728487376E-3</v>
      </c>
      <c r="F70" s="113">
        <v>1.4105827013549964E-4</v>
      </c>
      <c r="G70" s="113">
        <v>1.386197743606446E-5</v>
      </c>
      <c r="H70" s="113">
        <v>0</v>
      </c>
      <c r="I70" s="113">
        <v>5.0974869254965377E-4</v>
      </c>
      <c r="J70" s="113">
        <v>0</v>
      </c>
      <c r="K70" s="113">
        <v>1.7205142911074492E-3</v>
      </c>
      <c r="L70" s="113">
        <v>1.878052066998702E-3</v>
      </c>
      <c r="M70" s="113">
        <v>0</v>
      </c>
      <c r="N70" s="113">
        <v>0</v>
      </c>
      <c r="O70" s="113">
        <v>8.6096673774371611E-3</v>
      </c>
      <c r="P70" s="113">
        <v>2.3334314606200527E-4</v>
      </c>
      <c r="Q70" s="113">
        <v>4.9911907591106901E-4</v>
      </c>
      <c r="R70" s="113">
        <v>2.4000242116059279E-4</v>
      </c>
      <c r="S70" s="113">
        <v>1.034670484944155E-3</v>
      </c>
      <c r="T70" s="113">
        <v>5.7118207068832113E-4</v>
      </c>
      <c r="U70" s="113">
        <v>5.0256934036684681E-4</v>
      </c>
      <c r="V70" s="113">
        <v>0</v>
      </c>
      <c r="W70" s="113">
        <v>7.5416313856455962E-3</v>
      </c>
      <c r="X70" s="113">
        <v>1.8931114398609155E-3</v>
      </c>
      <c r="Y70" s="113">
        <v>2.9428332614378902E-3</v>
      </c>
      <c r="Z70" s="113">
        <v>1.661718283432107E-3</v>
      </c>
      <c r="AA70" s="113">
        <v>0</v>
      </c>
      <c r="AB70" s="113">
        <v>2.1796935301997243E-3</v>
      </c>
      <c r="AC70" s="113">
        <v>4.9028719409771486E-5</v>
      </c>
      <c r="AD70" s="113">
        <v>3.7912094425410709E-3</v>
      </c>
      <c r="AE70" s="113">
        <v>9.4437307879006072E-4</v>
      </c>
      <c r="AF70" s="113">
        <v>7.0278953835768037E-4</v>
      </c>
      <c r="AG70" s="113">
        <v>0</v>
      </c>
      <c r="AH70" s="113">
        <v>1.2160041858791744E-3</v>
      </c>
      <c r="AI70" s="113">
        <v>1.0203064778602673E-3</v>
      </c>
      <c r="AJ70" s="113">
        <v>0</v>
      </c>
      <c r="AK70" s="113">
        <v>1.6884187248243198E-3</v>
      </c>
      <c r="AL70" s="113">
        <v>4.1019350467914135E-4</v>
      </c>
      <c r="AM70" s="113">
        <v>0</v>
      </c>
      <c r="AN70" s="113">
        <v>0</v>
      </c>
      <c r="AO70" s="113">
        <v>2.8205877205618462E-4</v>
      </c>
      <c r="AP70" s="113">
        <v>0</v>
      </c>
      <c r="AQ70" s="113">
        <v>0</v>
      </c>
      <c r="AR70" s="113">
        <v>3.8765493675447675E-4</v>
      </c>
      <c r="AS70" s="113">
        <v>4.2983809451580435E-4</v>
      </c>
      <c r="AT70" s="113">
        <v>5.8944831172780385E-4</v>
      </c>
      <c r="AU70" s="113">
        <v>0</v>
      </c>
      <c r="AV70" s="113">
        <v>6.7421166634521216E-4</v>
      </c>
      <c r="AW70" s="113">
        <v>7.0366384024982988E-4</v>
      </c>
      <c r="AX70" s="113">
        <v>0</v>
      </c>
      <c r="AY70" s="113">
        <v>0</v>
      </c>
      <c r="AZ70" s="113">
        <v>0</v>
      </c>
      <c r="BA70" s="113">
        <v>0</v>
      </c>
      <c r="BB70" s="113">
        <v>1.3493154867422075E-3</v>
      </c>
      <c r="BC70" s="113">
        <v>0</v>
      </c>
      <c r="BD70" s="113">
        <v>0</v>
      </c>
      <c r="BE70" s="113">
        <v>0</v>
      </c>
      <c r="BF70" s="113">
        <v>6.0719801059220396E-4</v>
      </c>
      <c r="BG70" s="113">
        <v>7.2294036164020708E-4</v>
      </c>
      <c r="BH70" s="113">
        <v>7.7258586563987662E-4</v>
      </c>
      <c r="BI70" s="113">
        <v>1.4691477528264568E-3</v>
      </c>
      <c r="BJ70" s="113">
        <v>3.7891431331573663E-4</v>
      </c>
      <c r="BK70" s="113">
        <v>6.0457972723038729E-4</v>
      </c>
      <c r="BL70" s="113">
        <v>1.0395014400533997E-3</v>
      </c>
      <c r="BM70" s="113">
        <v>3.7422744955082049E-4</v>
      </c>
      <c r="BN70" s="113">
        <v>6.5636809406600678E-4</v>
      </c>
      <c r="BO70" s="113">
        <v>8.5952181898659227E-5</v>
      </c>
      <c r="BP70" s="113">
        <v>0</v>
      </c>
      <c r="BQ70" s="113">
        <v>6.1963021059878352E-2</v>
      </c>
      <c r="BR70" s="113">
        <v>5.7672435052736571E-3</v>
      </c>
      <c r="BS70" s="113">
        <v>5.2775129526571262E-4</v>
      </c>
      <c r="BT70" s="113">
        <v>3.2247269602111131E-3</v>
      </c>
      <c r="BU70" s="113">
        <v>1.5424126638297895E-3</v>
      </c>
      <c r="BV70" s="113">
        <v>8.1195553644010875E-4</v>
      </c>
      <c r="BW70" s="113">
        <v>1.7392418190647962E-4</v>
      </c>
      <c r="BX70" s="113">
        <v>0</v>
      </c>
      <c r="BY70" s="113">
        <v>6.426158983199628E-3</v>
      </c>
      <c r="BZ70" s="113">
        <v>5.6158769786869317E-4</v>
      </c>
      <c r="CA70" s="113">
        <v>3.8361626865097034E-3</v>
      </c>
      <c r="CB70" s="113">
        <v>4.8669767335611925E-4</v>
      </c>
      <c r="CC70" s="113">
        <v>0</v>
      </c>
      <c r="CD70" s="113">
        <v>1.0732715766233892E-3</v>
      </c>
      <c r="CE70" s="113">
        <v>1.7966816496469361E-3</v>
      </c>
      <c r="CF70" s="113">
        <v>4.2552837133878692E-4</v>
      </c>
      <c r="CG70" s="113">
        <v>2.1866749050753346E-3</v>
      </c>
      <c r="CH70" s="113">
        <v>3.8142851142920672E-4</v>
      </c>
      <c r="CI70" s="113">
        <v>1.516446768068162E-4</v>
      </c>
      <c r="CJ70" s="113">
        <v>1.1198202062027431E-3</v>
      </c>
      <c r="CK70" s="113">
        <v>6.6559117815445732E-4</v>
      </c>
      <c r="CL70" s="113">
        <v>2.8961912064793451E-3</v>
      </c>
      <c r="CM70" s="113">
        <v>5.938650324159034E-3</v>
      </c>
      <c r="CN70" s="113">
        <v>6.8056323920202763E-3</v>
      </c>
      <c r="CO70" s="113">
        <v>4.2004602450514293E-3</v>
      </c>
      <c r="CP70" s="113">
        <v>5.8225963171791356E-3</v>
      </c>
      <c r="CQ70" s="113">
        <v>9.541908471003651E-3</v>
      </c>
      <c r="CR70" s="113">
        <v>1.8942179865755486E-3</v>
      </c>
      <c r="CS70" s="113">
        <v>1.1827108255091988E-4</v>
      </c>
      <c r="CT70" s="113">
        <v>2.2078371988930442E-4</v>
      </c>
      <c r="CU70" s="113">
        <v>1.0720856621028285E-3</v>
      </c>
      <c r="CV70" s="113">
        <v>9.8226994431532258E-4</v>
      </c>
      <c r="CW70" s="113">
        <v>4.9095748223985918E-3</v>
      </c>
      <c r="CX70" s="113">
        <v>8.2521168995904094E-3</v>
      </c>
      <c r="CY70" s="113">
        <v>1.0826637887671036E-2</v>
      </c>
      <c r="CZ70" s="113">
        <v>7.2570788801514449E-3</v>
      </c>
      <c r="DA70" s="113">
        <v>3.9431200349193622E-3</v>
      </c>
      <c r="DB70" s="113">
        <v>0</v>
      </c>
      <c r="DC70" s="113">
        <v>0</v>
      </c>
      <c r="DD70" s="113">
        <v>2.1009691613621314E-3</v>
      </c>
      <c r="DF70" s="111" t="s">
        <v>230</v>
      </c>
      <c r="DG70" s="113">
        <f t="shared" si="3"/>
        <v>0.33906344904272079</v>
      </c>
      <c r="DH70" s="113">
        <f t="shared" si="4"/>
        <v>0.66093655056157752</v>
      </c>
      <c r="DI70" s="113">
        <f t="shared" si="5"/>
        <v>0.15240177425784457</v>
      </c>
    </row>
    <row r="71" spans="1:113" ht="12.75" customHeight="1" x14ac:dyDescent="0.2">
      <c r="A71" s="111" t="s">
        <v>231</v>
      </c>
      <c r="B71" s="111" t="s">
        <v>1944</v>
      </c>
      <c r="C71" s="113">
        <v>0</v>
      </c>
      <c r="D71" s="113">
        <v>2.810661620589798E-4</v>
      </c>
      <c r="E71" s="113">
        <v>1.1021750037492459E-3</v>
      </c>
      <c r="F71" s="113">
        <v>0</v>
      </c>
      <c r="G71" s="113">
        <v>0</v>
      </c>
      <c r="H71" s="113">
        <v>0</v>
      </c>
      <c r="I71" s="113">
        <v>6.0650134500653968E-4</v>
      </c>
      <c r="J71" s="113">
        <v>0</v>
      </c>
      <c r="K71" s="113">
        <v>4.7376006590391171E-4</v>
      </c>
      <c r="L71" s="113">
        <v>9.6758218010047743E-5</v>
      </c>
      <c r="M71" s="113">
        <v>0</v>
      </c>
      <c r="N71" s="113">
        <v>0</v>
      </c>
      <c r="O71" s="113">
        <v>2.0116757216325041E-4</v>
      </c>
      <c r="P71" s="113">
        <v>5.6055092845339257E-5</v>
      </c>
      <c r="Q71" s="113">
        <v>2.3921637078894821E-4</v>
      </c>
      <c r="R71" s="113">
        <v>9.2851426450253605E-5</v>
      </c>
      <c r="S71" s="113">
        <v>1.2784223562796674E-4</v>
      </c>
      <c r="T71" s="113">
        <v>1.6306470985359117E-4</v>
      </c>
      <c r="U71" s="113">
        <v>2.7789817827894071E-4</v>
      </c>
      <c r="V71" s="113">
        <v>0</v>
      </c>
      <c r="W71" s="113">
        <v>5.9477587084272284E-3</v>
      </c>
      <c r="X71" s="113">
        <v>1.4697177433850119E-3</v>
      </c>
      <c r="Y71" s="113">
        <v>2.5137616625025281E-4</v>
      </c>
      <c r="Z71" s="113">
        <v>3.7233161673816016E-4</v>
      </c>
      <c r="AA71" s="113">
        <v>0</v>
      </c>
      <c r="AB71" s="113">
        <v>9.9458996852250844E-4</v>
      </c>
      <c r="AC71" s="113">
        <v>0</v>
      </c>
      <c r="AD71" s="113">
        <v>0</v>
      </c>
      <c r="AE71" s="113">
        <v>2.1634648955155221E-5</v>
      </c>
      <c r="AF71" s="113">
        <v>2.6586616222926048E-4</v>
      </c>
      <c r="AG71" s="113">
        <v>0</v>
      </c>
      <c r="AH71" s="113">
        <v>5.9744574210848452E-4</v>
      </c>
      <c r="AI71" s="113">
        <v>1.0632799512704913E-3</v>
      </c>
      <c r="AJ71" s="113">
        <v>0</v>
      </c>
      <c r="AK71" s="113">
        <v>3.2821167162601084E-3</v>
      </c>
      <c r="AL71" s="113">
        <v>7.2908198549762691E-5</v>
      </c>
      <c r="AM71" s="113">
        <v>0</v>
      </c>
      <c r="AN71" s="113">
        <v>0</v>
      </c>
      <c r="AO71" s="113">
        <v>0</v>
      </c>
      <c r="AP71" s="113">
        <v>0</v>
      </c>
      <c r="AQ71" s="113">
        <v>0</v>
      </c>
      <c r="AR71" s="113">
        <v>4.1425457524520911E-5</v>
      </c>
      <c r="AS71" s="113">
        <v>6.3724144454887032E-5</v>
      </c>
      <c r="AT71" s="113">
        <v>1.0137423368592499E-4</v>
      </c>
      <c r="AU71" s="113">
        <v>0</v>
      </c>
      <c r="AV71" s="113">
        <v>7.422264306112919E-5</v>
      </c>
      <c r="AW71" s="113">
        <v>0</v>
      </c>
      <c r="AX71" s="113">
        <v>0</v>
      </c>
      <c r="AY71" s="113">
        <v>0</v>
      </c>
      <c r="AZ71" s="113">
        <v>0</v>
      </c>
      <c r="BA71" s="113">
        <v>0</v>
      </c>
      <c r="BB71" s="113">
        <v>3.6685324954009209E-4</v>
      </c>
      <c r="BC71" s="113">
        <v>0</v>
      </c>
      <c r="BD71" s="113">
        <v>0</v>
      </c>
      <c r="BE71" s="113">
        <v>0</v>
      </c>
      <c r="BF71" s="113">
        <v>5.5109380559059998E-4</v>
      </c>
      <c r="BG71" s="113">
        <v>4.253934724751985E-3</v>
      </c>
      <c r="BH71" s="113">
        <v>2.3336971271690742E-4</v>
      </c>
      <c r="BI71" s="113">
        <v>5.4526680898288327E-4</v>
      </c>
      <c r="BJ71" s="113">
        <v>0</v>
      </c>
      <c r="BK71" s="113">
        <v>4.8930488459286042E-4</v>
      </c>
      <c r="BL71" s="113">
        <v>1.7580451545934087E-4</v>
      </c>
      <c r="BM71" s="113">
        <v>2.8208771779205779E-3</v>
      </c>
      <c r="BN71" s="113">
        <v>3.4938049665297235E-3</v>
      </c>
      <c r="BO71" s="113">
        <v>2.5068371893004165E-3</v>
      </c>
      <c r="BP71" s="113">
        <v>0</v>
      </c>
      <c r="BQ71" s="113">
        <v>8.5804837242352923E-4</v>
      </c>
      <c r="BR71" s="113">
        <v>2.4406245586890828E-2</v>
      </c>
      <c r="BS71" s="113">
        <v>9.0857792479198251E-4</v>
      </c>
      <c r="BT71" s="113">
        <v>1.1339748397213598E-3</v>
      </c>
      <c r="BU71" s="113">
        <v>2.0792961025982606E-3</v>
      </c>
      <c r="BV71" s="113">
        <v>2.1878830693885199E-5</v>
      </c>
      <c r="BW71" s="113">
        <v>0</v>
      </c>
      <c r="BX71" s="113">
        <v>0</v>
      </c>
      <c r="BY71" s="113">
        <v>1.560969646126552E-2</v>
      </c>
      <c r="BZ71" s="113">
        <v>5.8410348538922338E-4</v>
      </c>
      <c r="CA71" s="113">
        <v>0</v>
      </c>
      <c r="CB71" s="113">
        <v>7.8947385640232466E-4</v>
      </c>
      <c r="CC71" s="113">
        <v>0</v>
      </c>
      <c r="CD71" s="113">
        <v>2.4493086130103112E-3</v>
      </c>
      <c r="CE71" s="113">
        <v>1.0710285955666558E-3</v>
      </c>
      <c r="CF71" s="113">
        <v>3.1286527267704984E-4</v>
      </c>
      <c r="CG71" s="113">
        <v>3.0949086013918855E-3</v>
      </c>
      <c r="CH71" s="113">
        <v>6.069809475638387E-3</v>
      </c>
      <c r="CI71" s="113">
        <v>1.3570086907196879E-4</v>
      </c>
      <c r="CJ71" s="113">
        <v>1.4888749641448491E-3</v>
      </c>
      <c r="CK71" s="113">
        <v>4.5655402200576539E-4</v>
      </c>
      <c r="CL71" s="113">
        <v>1.7206351211038431E-2</v>
      </c>
      <c r="CM71" s="113">
        <v>2.5631858069743302E-3</v>
      </c>
      <c r="CN71" s="113">
        <v>1.8742867839257841E-3</v>
      </c>
      <c r="CO71" s="113">
        <v>1.8740767509113144E-3</v>
      </c>
      <c r="CP71" s="113">
        <v>2.6154011145746001E-3</v>
      </c>
      <c r="CQ71" s="113">
        <v>3.6061031225949653E-3</v>
      </c>
      <c r="CR71" s="113">
        <v>1.3335712271212455E-4</v>
      </c>
      <c r="CS71" s="113">
        <v>5.3564219959500732E-5</v>
      </c>
      <c r="CT71" s="113">
        <v>5.5081592741231878E-4</v>
      </c>
      <c r="CU71" s="113">
        <v>1.2734545854382313E-3</v>
      </c>
      <c r="CV71" s="113">
        <v>7.2652604661276434E-4</v>
      </c>
      <c r="CW71" s="113">
        <v>7.4721634919804065E-3</v>
      </c>
      <c r="CX71" s="113">
        <v>9.1769870715688335E-3</v>
      </c>
      <c r="CY71" s="113">
        <v>2.8484821182346114E-2</v>
      </c>
      <c r="CZ71" s="113">
        <v>3.5220109336842192E-3</v>
      </c>
      <c r="DA71" s="113">
        <v>8.0801544907704234E-3</v>
      </c>
      <c r="DB71" s="113">
        <v>0</v>
      </c>
      <c r="DC71" s="113">
        <v>9.2459168315563547E-4</v>
      </c>
      <c r="DD71" s="113">
        <v>1.4723516181657467E-3</v>
      </c>
      <c r="DF71" s="111" t="s">
        <v>231</v>
      </c>
      <c r="DG71" s="113">
        <f t="shared" si="3"/>
        <v>0.24085545027366073</v>
      </c>
      <c r="DH71" s="113">
        <f t="shared" si="4"/>
        <v>0.75914454944160603</v>
      </c>
      <c r="DI71" s="113">
        <f t="shared" si="5"/>
        <v>0.47950266630444793</v>
      </c>
    </row>
    <row r="72" spans="1:113" ht="12.75" customHeight="1" x14ac:dyDescent="0.2">
      <c r="A72" s="111" t="s">
        <v>232</v>
      </c>
      <c r="B72" s="111" t="s">
        <v>1945</v>
      </c>
      <c r="C72" s="113">
        <v>2.9944883327639345E-2</v>
      </c>
      <c r="D72" s="113">
        <v>2.9533104618061402E-2</v>
      </c>
      <c r="E72" s="113">
        <v>3.5460970129579591E-2</v>
      </c>
      <c r="F72" s="113">
        <v>6.6272324988635939E-3</v>
      </c>
      <c r="G72" s="113">
        <v>3.2542644183783706E-2</v>
      </c>
      <c r="H72" s="113">
        <v>0</v>
      </c>
      <c r="I72" s="113">
        <v>7.9384594523475224E-3</v>
      </c>
      <c r="J72" s="113">
        <v>0</v>
      </c>
      <c r="K72" s="113">
        <v>5.1376303348941339E-2</v>
      </c>
      <c r="L72" s="113">
        <v>4.5057922552510073E-2</v>
      </c>
      <c r="M72" s="113">
        <v>0</v>
      </c>
      <c r="N72" s="113">
        <v>0</v>
      </c>
      <c r="O72" s="113">
        <v>6.3531595534252097E-2</v>
      </c>
      <c r="P72" s="113">
        <v>6.1454182355166975E-2</v>
      </c>
      <c r="Q72" s="113">
        <v>6.2873966842339271E-2</v>
      </c>
      <c r="R72" s="113">
        <v>6.1707615897698707E-2</v>
      </c>
      <c r="S72" s="113">
        <v>4.4530931964109781E-2</v>
      </c>
      <c r="T72" s="113">
        <v>6.3886268579048694E-2</v>
      </c>
      <c r="U72" s="113">
        <v>6.3175254269137254E-2</v>
      </c>
      <c r="V72" s="113">
        <v>0</v>
      </c>
      <c r="W72" s="113">
        <v>5.6181188033911145E-2</v>
      </c>
      <c r="X72" s="113">
        <v>1.5865698989674059E-2</v>
      </c>
      <c r="Y72" s="113">
        <v>2.5548256000637464E-2</v>
      </c>
      <c r="Z72" s="113">
        <v>2.1885668502325446E-2</v>
      </c>
      <c r="AA72" s="113">
        <v>0</v>
      </c>
      <c r="AB72" s="113">
        <v>8.1251786540988483E-2</v>
      </c>
      <c r="AC72" s="113">
        <v>8.2498296661203795E-4</v>
      </c>
      <c r="AD72" s="113">
        <v>4.8297919459999325E-2</v>
      </c>
      <c r="AE72" s="113">
        <v>5.4812420633290053E-2</v>
      </c>
      <c r="AF72" s="113">
        <v>0.13721705246804594</v>
      </c>
      <c r="AG72" s="113">
        <v>0</v>
      </c>
      <c r="AH72" s="113">
        <v>4.3284389246768841E-2</v>
      </c>
      <c r="AI72" s="113">
        <v>2.084159845910535E-2</v>
      </c>
      <c r="AJ72" s="113">
        <v>0</v>
      </c>
      <c r="AK72" s="113">
        <v>6.1820522955893895E-2</v>
      </c>
      <c r="AL72" s="113">
        <v>1.0775924670738995E-2</v>
      </c>
      <c r="AM72" s="113">
        <v>0</v>
      </c>
      <c r="AN72" s="113">
        <v>0</v>
      </c>
      <c r="AO72" s="113">
        <v>0.12470567749611683</v>
      </c>
      <c r="AP72" s="113">
        <v>0</v>
      </c>
      <c r="AQ72" s="113">
        <v>0</v>
      </c>
      <c r="AR72" s="113">
        <v>5.0441681748290695E-2</v>
      </c>
      <c r="AS72" s="113">
        <v>5.2656531394226332E-2</v>
      </c>
      <c r="AT72" s="113">
        <v>5.3547091341683548E-2</v>
      </c>
      <c r="AU72" s="113">
        <v>0</v>
      </c>
      <c r="AV72" s="113">
        <v>7.8248744873940984E-2</v>
      </c>
      <c r="AW72" s="113">
        <v>8.471174234140548E-2</v>
      </c>
      <c r="AX72" s="113">
        <v>0</v>
      </c>
      <c r="AY72" s="113">
        <v>0</v>
      </c>
      <c r="AZ72" s="113">
        <v>0</v>
      </c>
      <c r="BA72" s="113">
        <v>0</v>
      </c>
      <c r="BB72" s="113">
        <v>3.3417507707564409E-2</v>
      </c>
      <c r="BC72" s="113">
        <v>0</v>
      </c>
      <c r="BD72" s="113">
        <v>0</v>
      </c>
      <c r="BE72" s="113">
        <v>0</v>
      </c>
      <c r="BF72" s="113">
        <v>5.7615870753255014E-2</v>
      </c>
      <c r="BG72" s="113">
        <v>3.7255310820966253E-2</v>
      </c>
      <c r="BH72" s="113">
        <v>4.012143636432023E-2</v>
      </c>
      <c r="BI72" s="113">
        <v>5.1289865020322678E-2</v>
      </c>
      <c r="BJ72" s="113">
        <v>3.3741262742108026E-6</v>
      </c>
      <c r="BK72" s="113">
        <v>7.2620180223214384E-2</v>
      </c>
      <c r="BL72" s="113">
        <v>8.2021991971243269E-2</v>
      </c>
      <c r="BM72" s="113">
        <v>4.9086908070795757E-2</v>
      </c>
      <c r="BN72" s="113">
        <v>5.0034861715474471E-2</v>
      </c>
      <c r="BO72" s="113">
        <v>3.956691462277501E-3</v>
      </c>
      <c r="BP72" s="113">
        <v>0</v>
      </c>
      <c r="BQ72" s="113">
        <v>1.4689577320823191E-2</v>
      </c>
      <c r="BR72" s="113">
        <v>7.6291429359511831E-3</v>
      </c>
      <c r="BS72" s="113">
        <v>2.1736414409870258E-2</v>
      </c>
      <c r="BT72" s="113">
        <v>9.307311725599083E-3</v>
      </c>
      <c r="BU72" s="113">
        <v>5.9583567874253382E-3</v>
      </c>
      <c r="BV72" s="113">
        <v>4.1914323938093052E-4</v>
      </c>
      <c r="BW72" s="113">
        <v>1.1552430866542532E-3</v>
      </c>
      <c r="BX72" s="113">
        <v>3.3662712520924346E-4</v>
      </c>
      <c r="BY72" s="113">
        <v>2.4640587417905577E-3</v>
      </c>
      <c r="BZ72" s="113">
        <v>3.3478035253756418E-3</v>
      </c>
      <c r="CA72" s="113">
        <v>6.0657414549509632E-2</v>
      </c>
      <c r="CB72" s="113">
        <v>1.0553376219677627E-2</v>
      </c>
      <c r="CC72" s="113">
        <v>0</v>
      </c>
      <c r="CD72" s="113">
        <v>5.7590056882151301E-3</v>
      </c>
      <c r="CE72" s="113">
        <v>9.2310199836955036E-3</v>
      </c>
      <c r="CF72" s="113">
        <v>1.2588031900120824E-3</v>
      </c>
      <c r="CG72" s="113">
        <v>2.7784069659147004E-3</v>
      </c>
      <c r="CH72" s="113">
        <v>3.1309895563648104E-3</v>
      </c>
      <c r="CI72" s="113">
        <v>1.2299751085113751E-2</v>
      </c>
      <c r="CJ72" s="113">
        <v>4.0211755737556811E-3</v>
      </c>
      <c r="CK72" s="113">
        <v>5.0448210596130853E-2</v>
      </c>
      <c r="CL72" s="113">
        <v>6.2049676110492915E-3</v>
      </c>
      <c r="CM72" s="113">
        <v>3.6539404150318462E-3</v>
      </c>
      <c r="CN72" s="113">
        <v>2.5832914306084549E-2</v>
      </c>
      <c r="CO72" s="113">
        <v>5.3395944175833938E-2</v>
      </c>
      <c r="CP72" s="113">
        <v>2.6063993521886784E-2</v>
      </c>
      <c r="CQ72" s="113">
        <v>2.2691117365819913E-2</v>
      </c>
      <c r="CR72" s="113">
        <v>2.3435724869078165E-2</v>
      </c>
      <c r="CS72" s="113">
        <v>5.7383643038137391E-3</v>
      </c>
      <c r="CT72" s="113">
        <v>6.329307311619136E-3</v>
      </c>
      <c r="CU72" s="113">
        <v>9.2398111906113273E-2</v>
      </c>
      <c r="CV72" s="113">
        <v>7.6080933613207422E-3</v>
      </c>
      <c r="CW72" s="113">
        <v>1.6061126522368935E-2</v>
      </c>
      <c r="CX72" s="113">
        <v>7.2289497745350956E-2</v>
      </c>
      <c r="CY72" s="113">
        <v>4.9216891202019601E-2</v>
      </c>
      <c r="CZ72" s="113">
        <v>1.1755738220501202E-2</v>
      </c>
      <c r="DA72" s="113">
        <v>1.7861730463605827E-2</v>
      </c>
      <c r="DB72" s="113">
        <v>0.1972207297920226</v>
      </c>
      <c r="DC72" s="113">
        <v>2.696334831291573E-2</v>
      </c>
      <c r="DD72" s="113">
        <v>2.1112470369789731E-2</v>
      </c>
      <c r="DF72" s="111" t="s">
        <v>232</v>
      </c>
      <c r="DG72" s="113">
        <f t="shared" si="3"/>
        <v>0.29779896911651937</v>
      </c>
      <c r="DH72" s="113">
        <f t="shared" si="4"/>
        <v>0.70220103049834315</v>
      </c>
      <c r="DI72" s="113">
        <f t="shared" si="5"/>
        <v>0.27416833686643677</v>
      </c>
    </row>
    <row r="73" spans="1:113" ht="12.75" customHeight="1" x14ac:dyDescent="0.2">
      <c r="A73" s="111" t="s">
        <v>234</v>
      </c>
      <c r="B73" s="111" t="s">
        <v>1946</v>
      </c>
      <c r="C73" s="113">
        <v>1.6375826283430282E-2</v>
      </c>
      <c r="D73" s="113">
        <v>1.0951617813226427E-2</v>
      </c>
      <c r="E73" s="113">
        <v>5.7553205401693333E-3</v>
      </c>
      <c r="F73" s="113">
        <v>1.8023325177151689E-3</v>
      </c>
      <c r="G73" s="113">
        <v>3.1868234701913013E-3</v>
      </c>
      <c r="H73" s="113">
        <v>0</v>
      </c>
      <c r="I73" s="113">
        <v>1.6309596638792484E-3</v>
      </c>
      <c r="J73" s="113">
        <v>0</v>
      </c>
      <c r="K73" s="113">
        <v>1.2931614978936698E-3</v>
      </c>
      <c r="L73" s="113">
        <v>8.0852518355299283E-4</v>
      </c>
      <c r="M73" s="113">
        <v>0</v>
      </c>
      <c r="N73" s="113">
        <v>0</v>
      </c>
      <c r="O73" s="113">
        <v>1.2005973642854159E-3</v>
      </c>
      <c r="P73" s="113">
        <v>8.4511847199403977E-3</v>
      </c>
      <c r="Q73" s="113">
        <v>1.1113431597395114E-3</v>
      </c>
      <c r="R73" s="113">
        <v>1.0907270572525713E-3</v>
      </c>
      <c r="S73" s="113">
        <v>2.8234290971504432E-3</v>
      </c>
      <c r="T73" s="113">
        <v>3.9604728024824725E-4</v>
      </c>
      <c r="U73" s="113">
        <v>5.1258540996649605E-4</v>
      </c>
      <c r="V73" s="113">
        <v>0</v>
      </c>
      <c r="W73" s="113">
        <v>1.5741750811657544E-3</v>
      </c>
      <c r="X73" s="113">
        <v>4.2353145928970902E-4</v>
      </c>
      <c r="Y73" s="113">
        <v>4.6452334273260185E-4</v>
      </c>
      <c r="Z73" s="113">
        <v>1.8443494582978299E-4</v>
      </c>
      <c r="AA73" s="113">
        <v>0</v>
      </c>
      <c r="AB73" s="113">
        <v>9.8099388185779457E-4</v>
      </c>
      <c r="AC73" s="113">
        <v>5.2793449168754292E-6</v>
      </c>
      <c r="AD73" s="113">
        <v>6.7565257080930846E-4</v>
      </c>
      <c r="AE73" s="113">
        <v>3.2074431356817238E-4</v>
      </c>
      <c r="AF73" s="113">
        <v>2.63416609522897E-3</v>
      </c>
      <c r="AG73" s="113">
        <v>0</v>
      </c>
      <c r="AH73" s="113">
        <v>1.3836431119216659E-3</v>
      </c>
      <c r="AI73" s="113">
        <v>6.1806892543056252E-4</v>
      </c>
      <c r="AJ73" s="113">
        <v>0</v>
      </c>
      <c r="AK73" s="113">
        <v>2.7621390103288609E-3</v>
      </c>
      <c r="AL73" s="113">
        <v>7.6301706690218957E-5</v>
      </c>
      <c r="AM73" s="113">
        <v>0</v>
      </c>
      <c r="AN73" s="113">
        <v>0</v>
      </c>
      <c r="AO73" s="113">
        <v>4.6114729286832629E-4</v>
      </c>
      <c r="AP73" s="113">
        <v>0</v>
      </c>
      <c r="AQ73" s="113">
        <v>0</v>
      </c>
      <c r="AR73" s="113">
        <v>5.5529135660290884E-4</v>
      </c>
      <c r="AS73" s="113">
        <v>6.1571718723116959E-4</v>
      </c>
      <c r="AT73" s="113">
        <v>2.8791609450384602E-3</v>
      </c>
      <c r="AU73" s="113">
        <v>0</v>
      </c>
      <c r="AV73" s="113">
        <v>2.7559853932252586E-3</v>
      </c>
      <c r="AW73" s="113">
        <v>4.0924202015597527E-3</v>
      </c>
      <c r="AX73" s="113">
        <v>0</v>
      </c>
      <c r="AY73" s="113">
        <v>0</v>
      </c>
      <c r="AZ73" s="113">
        <v>0</v>
      </c>
      <c r="BA73" s="113">
        <v>0</v>
      </c>
      <c r="BB73" s="113">
        <v>1.2085417853635388E-3</v>
      </c>
      <c r="BC73" s="113">
        <v>0</v>
      </c>
      <c r="BD73" s="113">
        <v>0</v>
      </c>
      <c r="BE73" s="113">
        <v>0</v>
      </c>
      <c r="BF73" s="113">
        <v>1.4661094673923784E-3</v>
      </c>
      <c r="BG73" s="113">
        <v>1.4238886932795116E-3</v>
      </c>
      <c r="BH73" s="113">
        <v>2.4623420239597402E-3</v>
      </c>
      <c r="BI73" s="113">
        <v>6.0214018728004083E-3</v>
      </c>
      <c r="BJ73" s="113">
        <v>1.2493785035318004E-6</v>
      </c>
      <c r="BK73" s="113">
        <v>2.6264843845438734E-3</v>
      </c>
      <c r="BL73" s="113">
        <v>2.8871884080224632E-3</v>
      </c>
      <c r="BM73" s="113">
        <v>3.4382536437004862E-3</v>
      </c>
      <c r="BN73" s="113">
        <v>2.6084240437866651E-3</v>
      </c>
      <c r="BO73" s="113">
        <v>7.7903587180185594E-5</v>
      </c>
      <c r="BP73" s="113">
        <v>0</v>
      </c>
      <c r="BQ73" s="113">
        <v>1.1220372239665311E-3</v>
      </c>
      <c r="BR73" s="113">
        <v>1.9787553811683426E-3</v>
      </c>
      <c r="BS73" s="113">
        <v>2.0157000573149462E-3</v>
      </c>
      <c r="BT73" s="113">
        <v>2.6621952571515249E-3</v>
      </c>
      <c r="BU73" s="113">
        <v>1.7573506927213104E-3</v>
      </c>
      <c r="BV73" s="113">
        <v>3.6340058447979979E-4</v>
      </c>
      <c r="BW73" s="113">
        <v>1.0292780795506783E-3</v>
      </c>
      <c r="BX73" s="113">
        <v>1.8964880638456367E-4</v>
      </c>
      <c r="BY73" s="113">
        <v>1.3900832543334387E-3</v>
      </c>
      <c r="BZ73" s="113">
        <v>1.5629899790786754E-3</v>
      </c>
      <c r="CA73" s="113">
        <v>5.6209248959866766E-3</v>
      </c>
      <c r="CB73" s="113">
        <v>1.3114742142804384E-3</v>
      </c>
      <c r="CC73" s="113">
        <v>0</v>
      </c>
      <c r="CD73" s="113">
        <v>3.4911467398761821E-3</v>
      </c>
      <c r="CE73" s="113">
        <v>1.8859922855489612E-3</v>
      </c>
      <c r="CF73" s="113">
        <v>5.5021934104898697E-5</v>
      </c>
      <c r="CG73" s="113">
        <v>2.8511158577985032E-3</v>
      </c>
      <c r="CH73" s="113">
        <v>1.4747226225401118E-3</v>
      </c>
      <c r="CI73" s="113">
        <v>4.1212654400200523E-3</v>
      </c>
      <c r="CJ73" s="113">
        <v>1.6013487335220437E-3</v>
      </c>
      <c r="CK73" s="113">
        <v>2.5804454767963374E-3</v>
      </c>
      <c r="CL73" s="113">
        <v>2.4884855974855228E-3</v>
      </c>
      <c r="CM73" s="113">
        <v>2.3446217550832991E-3</v>
      </c>
      <c r="CN73" s="113">
        <v>1.248291133334201E-2</v>
      </c>
      <c r="CO73" s="113">
        <v>4.2340236489587348E-3</v>
      </c>
      <c r="CP73" s="113">
        <v>8.7406200631113765E-3</v>
      </c>
      <c r="CQ73" s="113">
        <v>6.2790775203257322E-3</v>
      </c>
      <c r="CR73" s="113">
        <v>1.1256038175436248E-2</v>
      </c>
      <c r="CS73" s="113">
        <v>9.7977748631531986E-4</v>
      </c>
      <c r="CT73" s="113">
        <v>3.9253033297975753E-3</v>
      </c>
      <c r="CU73" s="113">
        <v>3.529583852193307E-3</v>
      </c>
      <c r="CV73" s="113">
        <v>4.401728356824332E-3</v>
      </c>
      <c r="CW73" s="113">
        <v>6.8343023012172139E-3</v>
      </c>
      <c r="CX73" s="113">
        <v>2.8336720189244265E-2</v>
      </c>
      <c r="CY73" s="113">
        <v>1.7998373919938051E-2</v>
      </c>
      <c r="CZ73" s="113">
        <v>4.7649535878292416E-3</v>
      </c>
      <c r="DA73" s="113">
        <v>1.0759653205569037E-2</v>
      </c>
      <c r="DB73" s="113">
        <v>4.4128175351019143E-2</v>
      </c>
      <c r="DC73" s="113">
        <v>0</v>
      </c>
      <c r="DD73" s="113">
        <v>1.5683685902607568E-3</v>
      </c>
      <c r="DF73" s="111" t="s">
        <v>234</v>
      </c>
      <c r="DG73" s="113">
        <f t="shared" si="3"/>
        <v>0.29779896912717596</v>
      </c>
      <c r="DH73" s="113">
        <f t="shared" si="4"/>
        <v>0.70220103049834293</v>
      </c>
      <c r="DI73" s="113">
        <f t="shared" si="5"/>
        <v>0.46992846346728856</v>
      </c>
    </row>
    <row r="74" spans="1:113" ht="12.75" customHeight="1" x14ac:dyDescent="0.2">
      <c r="A74" s="111" t="s">
        <v>236</v>
      </c>
      <c r="B74" s="111" t="s">
        <v>1947</v>
      </c>
      <c r="C74" s="113">
        <v>3.056859933665816E-3</v>
      </c>
      <c r="D74" s="113">
        <v>3.1431333369879005E-3</v>
      </c>
      <c r="E74" s="113">
        <v>8.2014813408324994E-3</v>
      </c>
      <c r="F74" s="113">
        <v>4.5983945144275002E-3</v>
      </c>
      <c r="G74" s="113">
        <v>3.0422058999220775E-3</v>
      </c>
      <c r="H74" s="113">
        <v>0</v>
      </c>
      <c r="I74" s="113">
        <v>1.7506064404936742E-2</v>
      </c>
      <c r="J74" s="113">
        <v>0</v>
      </c>
      <c r="K74" s="113">
        <v>1.7663614030713583E-3</v>
      </c>
      <c r="L74" s="113">
        <v>3.1338520604074936E-3</v>
      </c>
      <c r="M74" s="113">
        <v>0</v>
      </c>
      <c r="N74" s="113">
        <v>0</v>
      </c>
      <c r="O74" s="113">
        <v>6.4596459655188419E-3</v>
      </c>
      <c r="P74" s="113">
        <v>8.9496518314272286E-3</v>
      </c>
      <c r="Q74" s="113">
        <v>4.6806237909050915E-3</v>
      </c>
      <c r="R74" s="113">
        <v>5.0526947216908112E-3</v>
      </c>
      <c r="S74" s="113">
        <v>8.7104684895317978E-3</v>
      </c>
      <c r="T74" s="113">
        <v>3.2378266717422353E-3</v>
      </c>
      <c r="U74" s="113">
        <v>4.8998793733707954E-3</v>
      </c>
      <c r="V74" s="113">
        <v>0</v>
      </c>
      <c r="W74" s="113">
        <v>6.0365480965092243E-3</v>
      </c>
      <c r="X74" s="113">
        <v>5.8907410532751609E-3</v>
      </c>
      <c r="Y74" s="113">
        <v>3.1682962505004729E-3</v>
      </c>
      <c r="Z74" s="113">
        <v>2.3603703182771747E-3</v>
      </c>
      <c r="AA74" s="113">
        <v>0</v>
      </c>
      <c r="AB74" s="113">
        <v>1.2585261971907007E-2</v>
      </c>
      <c r="AC74" s="113">
        <v>1.4116232783758332E-4</v>
      </c>
      <c r="AD74" s="113">
        <v>3.1898104768140244E-3</v>
      </c>
      <c r="AE74" s="113">
        <v>1.4604564409291211E-3</v>
      </c>
      <c r="AF74" s="113">
        <v>6.2035540098385944E-3</v>
      </c>
      <c r="AG74" s="113">
        <v>0</v>
      </c>
      <c r="AH74" s="113">
        <v>7.2518248027615348E-3</v>
      </c>
      <c r="AI74" s="113">
        <v>4.5385387366417805E-3</v>
      </c>
      <c r="AJ74" s="113">
        <v>0</v>
      </c>
      <c r="AK74" s="113">
        <v>8.2291444742603938E-3</v>
      </c>
      <c r="AL74" s="113">
        <v>2.1771288681230717E-3</v>
      </c>
      <c r="AM74" s="113">
        <v>0</v>
      </c>
      <c r="AN74" s="113">
        <v>0</v>
      </c>
      <c r="AO74" s="113">
        <v>4.7644832062752173E-3</v>
      </c>
      <c r="AP74" s="113">
        <v>0</v>
      </c>
      <c r="AQ74" s="113">
        <v>0</v>
      </c>
      <c r="AR74" s="113">
        <v>7.2334132057142835E-3</v>
      </c>
      <c r="AS74" s="113">
        <v>6.8063768282307629E-3</v>
      </c>
      <c r="AT74" s="113">
        <v>5.8559673473170043E-3</v>
      </c>
      <c r="AU74" s="113">
        <v>0</v>
      </c>
      <c r="AV74" s="113">
        <v>5.2891259404682974E-3</v>
      </c>
      <c r="AW74" s="113">
        <v>7.1626404688689554E-3</v>
      </c>
      <c r="AX74" s="113">
        <v>0</v>
      </c>
      <c r="AY74" s="113">
        <v>0</v>
      </c>
      <c r="AZ74" s="113">
        <v>0</v>
      </c>
      <c r="BA74" s="113">
        <v>0</v>
      </c>
      <c r="BB74" s="113">
        <v>3.1004228099057118E-3</v>
      </c>
      <c r="BC74" s="113">
        <v>0</v>
      </c>
      <c r="BD74" s="113">
        <v>0</v>
      </c>
      <c r="BE74" s="113">
        <v>0</v>
      </c>
      <c r="BF74" s="113">
        <v>9.8368626462817296E-3</v>
      </c>
      <c r="BG74" s="113">
        <v>7.6725369493854069E-3</v>
      </c>
      <c r="BH74" s="113">
        <v>9.0641343840733475E-3</v>
      </c>
      <c r="BI74" s="113">
        <v>1.224012967411197E-2</v>
      </c>
      <c r="BJ74" s="113">
        <v>1.7521186606825259E-6</v>
      </c>
      <c r="BK74" s="113">
        <v>9.9744229998103215E-3</v>
      </c>
      <c r="BL74" s="113">
        <v>5.6388962700246962E-3</v>
      </c>
      <c r="BM74" s="113">
        <v>1.6082053131308421E-2</v>
      </c>
      <c r="BN74" s="113">
        <v>1.456565589782949E-2</v>
      </c>
      <c r="BO74" s="113">
        <v>3.8995370764831425E-3</v>
      </c>
      <c r="BP74" s="113">
        <v>0</v>
      </c>
      <c r="BQ74" s="113">
        <v>2.6119705455687754E-3</v>
      </c>
      <c r="BR74" s="113">
        <v>4.6529025832579216E-3</v>
      </c>
      <c r="BS74" s="113">
        <v>1.6053387805465467E-2</v>
      </c>
      <c r="BT74" s="113">
        <v>1.1273148810564399E-2</v>
      </c>
      <c r="BU74" s="113">
        <v>6.0098932305486526E-2</v>
      </c>
      <c r="BV74" s="113">
        <v>1.897276904163199E-2</v>
      </c>
      <c r="BW74" s="113">
        <v>3.8432880490501163E-2</v>
      </c>
      <c r="BX74" s="113">
        <v>5.5085708470819457E-2</v>
      </c>
      <c r="BY74" s="113">
        <v>5.1191093278530359E-2</v>
      </c>
      <c r="BZ74" s="113">
        <v>3.6597644994314383E-3</v>
      </c>
      <c r="CA74" s="113">
        <v>6.5751159002188919E-2</v>
      </c>
      <c r="CB74" s="113">
        <v>1.3893521347164843E-2</v>
      </c>
      <c r="CC74" s="113">
        <v>0</v>
      </c>
      <c r="CD74" s="113">
        <v>1.595554994421006E-2</v>
      </c>
      <c r="CE74" s="113">
        <v>5.0342083587897263E-3</v>
      </c>
      <c r="CF74" s="113">
        <v>7.8746286666210434E-4</v>
      </c>
      <c r="CG74" s="113">
        <v>5.4172933743274563E-3</v>
      </c>
      <c r="CH74" s="113">
        <v>4.1255231502202181E-3</v>
      </c>
      <c r="CI74" s="113">
        <v>2.8859555562793619E-3</v>
      </c>
      <c r="CJ74" s="113">
        <v>2.2570529032613102E-3</v>
      </c>
      <c r="CK74" s="113">
        <v>2.9847175536882983E-3</v>
      </c>
      <c r="CL74" s="113">
        <v>3.2538853159833667E-2</v>
      </c>
      <c r="CM74" s="113">
        <v>3.5993271266419804E-4</v>
      </c>
      <c r="CN74" s="113">
        <v>5.365098575606719E-3</v>
      </c>
      <c r="CO74" s="113">
        <v>9.9742857284101857E-3</v>
      </c>
      <c r="CP74" s="113">
        <v>3.7755179418949266E-3</v>
      </c>
      <c r="CQ74" s="113">
        <v>7.7829443355054697E-3</v>
      </c>
      <c r="CR74" s="113">
        <v>4.676462920980206E-2</v>
      </c>
      <c r="CS74" s="113">
        <v>2.347421540237283E-3</v>
      </c>
      <c r="CT74" s="113">
        <v>4.162553107329986E-2</v>
      </c>
      <c r="CU74" s="113">
        <v>8.7558931513712218E-3</v>
      </c>
      <c r="CV74" s="113">
        <v>3.6409429601475841E-3</v>
      </c>
      <c r="CW74" s="113">
        <v>8.0824658734066964E-3</v>
      </c>
      <c r="CX74" s="113">
        <v>3.8282990820037977E-3</v>
      </c>
      <c r="CY74" s="113">
        <v>1.4433897783373846E-2</v>
      </c>
      <c r="CZ74" s="113">
        <v>1.0369973005304454E-3</v>
      </c>
      <c r="DA74" s="113">
        <v>3.4445009073014055E-3</v>
      </c>
      <c r="DB74" s="113">
        <v>0</v>
      </c>
      <c r="DC74" s="113">
        <v>4.3399123486656428E-3</v>
      </c>
      <c r="DD74" s="113">
        <v>8.596700182120753E-3</v>
      </c>
      <c r="DF74" s="111" t="s">
        <v>236</v>
      </c>
      <c r="DG74" s="113">
        <f t="shared" si="3"/>
        <v>0.32198437648609846</v>
      </c>
      <c r="DH74" s="113">
        <f t="shared" si="4"/>
        <v>0.67801562310766628</v>
      </c>
      <c r="DI74" s="113">
        <f t="shared" si="5"/>
        <v>0.2520044622928595</v>
      </c>
    </row>
    <row r="75" spans="1:113" ht="12.75" customHeight="1" x14ac:dyDescent="0.2">
      <c r="A75" s="111" t="s">
        <v>237</v>
      </c>
      <c r="B75" s="111" t="s">
        <v>1948</v>
      </c>
      <c r="C75" s="113">
        <v>2.7319972501727035E-4</v>
      </c>
      <c r="D75" s="113">
        <v>0</v>
      </c>
      <c r="E75" s="113">
        <v>1.1988436730364864E-2</v>
      </c>
      <c r="F75" s="113">
        <v>3.7649788582727307E-3</v>
      </c>
      <c r="G75" s="113">
        <v>2.2939675359944252E-4</v>
      </c>
      <c r="H75" s="113">
        <v>0</v>
      </c>
      <c r="I75" s="113">
        <v>1.2305490488439652E-3</v>
      </c>
      <c r="J75" s="113">
        <v>0</v>
      </c>
      <c r="K75" s="113">
        <v>1.696194147467942E-3</v>
      </c>
      <c r="L75" s="113">
        <v>4.6204499385824364E-4</v>
      </c>
      <c r="M75" s="113">
        <v>0</v>
      </c>
      <c r="N75" s="113">
        <v>0</v>
      </c>
      <c r="O75" s="113">
        <v>1.370496826665643E-3</v>
      </c>
      <c r="P75" s="113">
        <v>1.7133162349152425E-3</v>
      </c>
      <c r="Q75" s="113">
        <v>3.4425511025659677E-3</v>
      </c>
      <c r="R75" s="113">
        <v>5.4862207026254144E-3</v>
      </c>
      <c r="S75" s="113">
        <v>4.5941142960459246E-3</v>
      </c>
      <c r="T75" s="113">
        <v>7.8608835851737746E-4</v>
      </c>
      <c r="U75" s="113">
        <v>2.3480548722454313E-3</v>
      </c>
      <c r="V75" s="113">
        <v>0</v>
      </c>
      <c r="W75" s="113">
        <v>2.2097427458017847E-3</v>
      </c>
      <c r="X75" s="113">
        <v>1.6222778266504262E-3</v>
      </c>
      <c r="Y75" s="113">
        <v>7.4052649996338333E-4</v>
      </c>
      <c r="Z75" s="113">
        <v>8.8506420050701818E-4</v>
      </c>
      <c r="AA75" s="113">
        <v>0</v>
      </c>
      <c r="AB75" s="113">
        <v>3.3810336761298096E-3</v>
      </c>
      <c r="AC75" s="113">
        <v>6.5383824204370335E-6</v>
      </c>
      <c r="AD75" s="113">
        <v>1.0564915945257016E-3</v>
      </c>
      <c r="AE75" s="113">
        <v>5.0160602325491034E-3</v>
      </c>
      <c r="AF75" s="113">
        <v>1.5925776956693966E-3</v>
      </c>
      <c r="AG75" s="113">
        <v>0</v>
      </c>
      <c r="AH75" s="113">
        <v>6.2467011956372071E-4</v>
      </c>
      <c r="AI75" s="113">
        <v>1.1955678027666906E-3</v>
      </c>
      <c r="AJ75" s="113">
        <v>0</v>
      </c>
      <c r="AK75" s="113">
        <v>1.7737316539768715E-3</v>
      </c>
      <c r="AL75" s="113">
        <v>3.5753485584862402E-4</v>
      </c>
      <c r="AM75" s="113">
        <v>0</v>
      </c>
      <c r="AN75" s="113">
        <v>0</v>
      </c>
      <c r="AO75" s="113">
        <v>8.6225618981778979E-4</v>
      </c>
      <c r="AP75" s="113">
        <v>0</v>
      </c>
      <c r="AQ75" s="113">
        <v>0</v>
      </c>
      <c r="AR75" s="113">
        <v>3.0112778514736053E-3</v>
      </c>
      <c r="AS75" s="113">
        <v>1.3391692759993003E-3</v>
      </c>
      <c r="AT75" s="113">
        <v>2.4430431232495315E-3</v>
      </c>
      <c r="AU75" s="113">
        <v>0</v>
      </c>
      <c r="AV75" s="113">
        <v>1.9280867688642707E-3</v>
      </c>
      <c r="AW75" s="113">
        <v>3.3248430114122987E-3</v>
      </c>
      <c r="AX75" s="113">
        <v>0</v>
      </c>
      <c r="AY75" s="113">
        <v>0</v>
      </c>
      <c r="AZ75" s="113">
        <v>0</v>
      </c>
      <c r="BA75" s="113">
        <v>0</v>
      </c>
      <c r="BB75" s="113">
        <v>7.2141712018209195E-4</v>
      </c>
      <c r="BC75" s="113">
        <v>0</v>
      </c>
      <c r="BD75" s="113">
        <v>0</v>
      </c>
      <c r="BE75" s="113">
        <v>0</v>
      </c>
      <c r="BF75" s="113">
        <v>1.0895131082060115E-3</v>
      </c>
      <c r="BG75" s="113">
        <v>3.768092592430311E-4</v>
      </c>
      <c r="BH75" s="113">
        <v>8.5059976522169174E-4</v>
      </c>
      <c r="BI75" s="113">
        <v>1.0457580755418756E-3</v>
      </c>
      <c r="BJ75" s="113">
        <v>3.4608526441242518E-7</v>
      </c>
      <c r="BK75" s="113">
        <v>4.3515613428327226E-3</v>
      </c>
      <c r="BL75" s="113">
        <v>1.5365494217199063E-3</v>
      </c>
      <c r="BM75" s="113">
        <v>1.0416271416183525E-3</v>
      </c>
      <c r="BN75" s="113">
        <v>1.5776499586095745E-3</v>
      </c>
      <c r="BO75" s="113">
        <v>9.3092118045108845E-4</v>
      </c>
      <c r="BP75" s="113">
        <v>0</v>
      </c>
      <c r="BQ75" s="113">
        <v>1.1266884188161426E-3</v>
      </c>
      <c r="BR75" s="113">
        <v>1.147752453163042E-3</v>
      </c>
      <c r="BS75" s="113">
        <v>2.6852491296023458E-2</v>
      </c>
      <c r="BT75" s="113">
        <v>1.3909216914141343E-2</v>
      </c>
      <c r="BU75" s="113">
        <v>1.4350048475017739E-2</v>
      </c>
      <c r="BV75" s="113">
        <v>0.13729165890012376</v>
      </c>
      <c r="BW75" s="113">
        <v>4.4776518190006505E-2</v>
      </c>
      <c r="BX75" s="113">
        <v>1.5328549405071552E-3</v>
      </c>
      <c r="BY75" s="113">
        <v>4.1647477747216019E-3</v>
      </c>
      <c r="BZ75" s="113">
        <v>7.9394405598959827E-3</v>
      </c>
      <c r="CA75" s="113">
        <v>2.8715033252523906E-3</v>
      </c>
      <c r="CB75" s="113">
        <v>3.2676960194151915E-2</v>
      </c>
      <c r="CC75" s="113">
        <v>0</v>
      </c>
      <c r="CD75" s="113">
        <v>5.6823041899130539E-2</v>
      </c>
      <c r="CE75" s="113">
        <v>4.4927144975421225E-2</v>
      </c>
      <c r="CF75" s="113">
        <v>6.1597249507540355E-3</v>
      </c>
      <c r="CG75" s="113">
        <v>3.925849372838611E-3</v>
      </c>
      <c r="CH75" s="113">
        <v>9.0113890773708284E-3</v>
      </c>
      <c r="CI75" s="113">
        <v>2.8298162330862357E-2</v>
      </c>
      <c r="CJ75" s="113">
        <v>5.4869948542694003E-2</v>
      </c>
      <c r="CK75" s="113">
        <v>1.1920112918259501E-2</v>
      </c>
      <c r="CL75" s="113">
        <v>7.0137179745199149E-4</v>
      </c>
      <c r="CM75" s="113">
        <v>2.8901250861676228E-3</v>
      </c>
      <c r="CN75" s="113">
        <v>1.682338487078628E-2</v>
      </c>
      <c r="CO75" s="113">
        <v>1.7001526244786194E-2</v>
      </c>
      <c r="CP75" s="113">
        <v>3.4736990415425938E-3</v>
      </c>
      <c r="CQ75" s="113">
        <v>1.2202537051682172E-2</v>
      </c>
      <c r="CR75" s="113">
        <v>1.1558825786157146E-2</v>
      </c>
      <c r="CS75" s="113">
        <v>4.9382167403072964E-4</v>
      </c>
      <c r="CT75" s="113">
        <v>8.6691001254155329E-3</v>
      </c>
      <c r="CU75" s="113">
        <v>2.8859967770950663E-3</v>
      </c>
      <c r="CV75" s="113">
        <v>7.7001853717020268E-3</v>
      </c>
      <c r="CW75" s="113">
        <v>6.2441343294527118E-3</v>
      </c>
      <c r="CX75" s="113">
        <v>1.3355875760968488E-2</v>
      </c>
      <c r="CY75" s="113">
        <v>8.6825746936003683E-3</v>
      </c>
      <c r="CZ75" s="113">
        <v>1.0435655436745609E-2</v>
      </c>
      <c r="DA75" s="113">
        <v>1.6677929035371516E-2</v>
      </c>
      <c r="DB75" s="113">
        <v>0</v>
      </c>
      <c r="DC75" s="113">
        <v>5.5161464876360934E-3</v>
      </c>
      <c r="DD75" s="113">
        <v>4.7072248885089117E-3</v>
      </c>
      <c r="DF75" s="111" t="s">
        <v>237</v>
      </c>
      <c r="DG75" s="113">
        <f t="shared" si="3"/>
        <v>0.21448645296218019</v>
      </c>
      <c r="DH75" s="113">
        <f t="shared" si="4"/>
        <v>0.78551354674395113</v>
      </c>
      <c r="DI75" s="113">
        <f t="shared" si="5"/>
        <v>0.13962257365513631</v>
      </c>
    </row>
    <row r="76" spans="1:113" ht="12.75" customHeight="1" x14ac:dyDescent="0.2">
      <c r="A76" s="111" t="s">
        <v>238</v>
      </c>
      <c r="B76" s="111" t="s">
        <v>1949</v>
      </c>
      <c r="C76" s="113">
        <v>0</v>
      </c>
      <c r="D76" s="113">
        <v>0</v>
      </c>
      <c r="E76" s="113">
        <v>0</v>
      </c>
      <c r="F76" s="113">
        <v>0</v>
      </c>
      <c r="G76" s="113">
        <v>0</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3">
        <v>0</v>
      </c>
      <c r="AL76" s="113">
        <v>0</v>
      </c>
      <c r="AM76" s="113">
        <v>0</v>
      </c>
      <c r="AN76" s="113">
        <v>0</v>
      </c>
      <c r="AO76" s="113">
        <v>0</v>
      </c>
      <c r="AP76" s="113">
        <v>0</v>
      </c>
      <c r="AQ76" s="113">
        <v>0</v>
      </c>
      <c r="AR76" s="113">
        <v>0</v>
      </c>
      <c r="AS76" s="113">
        <v>0</v>
      </c>
      <c r="AT76" s="113">
        <v>0</v>
      </c>
      <c r="AU76" s="113">
        <v>0</v>
      </c>
      <c r="AV76" s="113">
        <v>0</v>
      </c>
      <c r="AW76" s="113">
        <v>0</v>
      </c>
      <c r="AX76" s="113">
        <v>0</v>
      </c>
      <c r="AY76" s="113">
        <v>0</v>
      </c>
      <c r="AZ76" s="113">
        <v>0</v>
      </c>
      <c r="BA76" s="113">
        <v>0</v>
      </c>
      <c r="BB76" s="113">
        <v>0</v>
      </c>
      <c r="BC76" s="113">
        <v>0</v>
      </c>
      <c r="BD76" s="113">
        <v>0</v>
      </c>
      <c r="BE76" s="113">
        <v>0</v>
      </c>
      <c r="BF76" s="113">
        <v>0</v>
      </c>
      <c r="BG76" s="113">
        <v>0</v>
      </c>
      <c r="BH76" s="113">
        <v>0</v>
      </c>
      <c r="BI76" s="113">
        <v>0</v>
      </c>
      <c r="BJ76" s="113">
        <v>0</v>
      </c>
      <c r="BK76" s="113">
        <v>0</v>
      </c>
      <c r="BL76" s="113">
        <v>0</v>
      </c>
      <c r="BM76" s="113">
        <v>0</v>
      </c>
      <c r="BN76" s="113">
        <v>0</v>
      </c>
      <c r="BO76" s="113">
        <v>0</v>
      </c>
      <c r="BP76" s="113">
        <v>0</v>
      </c>
      <c r="BQ76" s="113">
        <v>0</v>
      </c>
      <c r="BR76" s="113">
        <v>0</v>
      </c>
      <c r="BS76" s="113">
        <v>0</v>
      </c>
      <c r="BT76" s="113">
        <v>0</v>
      </c>
      <c r="BU76" s="113">
        <v>0</v>
      </c>
      <c r="BV76" s="113">
        <v>0</v>
      </c>
      <c r="BW76" s="113">
        <v>0</v>
      </c>
      <c r="BX76" s="113">
        <v>0</v>
      </c>
      <c r="BY76" s="113">
        <v>0</v>
      </c>
      <c r="BZ76" s="113">
        <v>0</v>
      </c>
      <c r="CA76" s="113">
        <v>0</v>
      </c>
      <c r="CB76" s="113">
        <v>0</v>
      </c>
      <c r="CC76" s="113">
        <v>0</v>
      </c>
      <c r="CD76" s="113">
        <v>0</v>
      </c>
      <c r="CE76" s="113">
        <v>0</v>
      </c>
      <c r="CF76" s="113">
        <v>0</v>
      </c>
      <c r="CG76" s="113">
        <v>0</v>
      </c>
      <c r="CH76" s="113">
        <v>0</v>
      </c>
      <c r="CI76" s="113">
        <v>0</v>
      </c>
      <c r="CJ76" s="113">
        <v>0</v>
      </c>
      <c r="CK76" s="113">
        <v>0</v>
      </c>
      <c r="CL76" s="113">
        <v>0</v>
      </c>
      <c r="CM76" s="113">
        <v>0</v>
      </c>
      <c r="CN76" s="113">
        <v>0</v>
      </c>
      <c r="CO76" s="113">
        <v>0</v>
      </c>
      <c r="CP76" s="113">
        <v>0</v>
      </c>
      <c r="CQ76" s="113">
        <v>0</v>
      </c>
      <c r="CR76" s="113">
        <v>0</v>
      </c>
      <c r="CS76" s="113">
        <v>0</v>
      </c>
      <c r="CT76" s="113">
        <v>0</v>
      </c>
      <c r="CU76" s="113">
        <v>0</v>
      </c>
      <c r="CV76" s="113">
        <v>0</v>
      </c>
      <c r="CW76" s="113">
        <v>0</v>
      </c>
      <c r="CX76" s="113">
        <v>0</v>
      </c>
      <c r="CY76" s="113">
        <v>0</v>
      </c>
      <c r="CZ76" s="113">
        <v>0</v>
      </c>
      <c r="DA76" s="113">
        <v>0</v>
      </c>
      <c r="DB76" s="113">
        <v>0</v>
      </c>
      <c r="DC76" s="113">
        <v>0</v>
      </c>
      <c r="DD76" s="113">
        <v>0</v>
      </c>
      <c r="DF76" s="111" t="s">
        <v>238</v>
      </c>
      <c r="DG76" s="113">
        <f t="shared" si="3"/>
        <v>0.16895528635867571</v>
      </c>
      <c r="DH76" s="113">
        <f t="shared" si="4"/>
        <v>0.83104471341927688</v>
      </c>
      <c r="DI76" s="113">
        <f t="shared" si="5"/>
        <v>0.14000083962198434</v>
      </c>
    </row>
    <row r="77" spans="1:113" ht="12.75" customHeight="1" x14ac:dyDescent="0.2">
      <c r="A77" s="111" t="s">
        <v>240</v>
      </c>
      <c r="B77" s="111" t="s">
        <v>1950</v>
      </c>
      <c r="C77" s="113">
        <v>0</v>
      </c>
      <c r="D77" s="113">
        <v>0</v>
      </c>
      <c r="E77" s="113">
        <v>0</v>
      </c>
      <c r="F77" s="113">
        <v>0</v>
      </c>
      <c r="G77" s="113">
        <v>0</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3">
        <v>0</v>
      </c>
      <c r="AL77" s="113">
        <v>0</v>
      </c>
      <c r="AM77" s="113">
        <v>0</v>
      </c>
      <c r="AN77" s="113">
        <v>0</v>
      </c>
      <c r="AO77" s="113">
        <v>0</v>
      </c>
      <c r="AP77" s="113">
        <v>0</v>
      </c>
      <c r="AQ77" s="113">
        <v>0</v>
      </c>
      <c r="AR77" s="113">
        <v>0</v>
      </c>
      <c r="AS77" s="113">
        <v>0</v>
      </c>
      <c r="AT77" s="113">
        <v>0</v>
      </c>
      <c r="AU77" s="113">
        <v>0</v>
      </c>
      <c r="AV77" s="113">
        <v>0</v>
      </c>
      <c r="AW77" s="113">
        <v>0</v>
      </c>
      <c r="AX77" s="113">
        <v>0</v>
      </c>
      <c r="AY77" s="113">
        <v>0</v>
      </c>
      <c r="AZ77" s="113">
        <v>0</v>
      </c>
      <c r="BA77" s="113">
        <v>0</v>
      </c>
      <c r="BB77" s="113">
        <v>0</v>
      </c>
      <c r="BC77" s="113">
        <v>0</v>
      </c>
      <c r="BD77" s="113">
        <v>0</v>
      </c>
      <c r="BE77" s="113">
        <v>0</v>
      </c>
      <c r="BF77" s="113">
        <v>0</v>
      </c>
      <c r="BG77" s="113">
        <v>0</v>
      </c>
      <c r="BH77" s="113">
        <v>0</v>
      </c>
      <c r="BI77" s="113">
        <v>0</v>
      </c>
      <c r="BJ77" s="113">
        <v>0</v>
      </c>
      <c r="BK77" s="113">
        <v>0</v>
      </c>
      <c r="BL77" s="113">
        <v>0</v>
      </c>
      <c r="BM77" s="113">
        <v>0</v>
      </c>
      <c r="BN77" s="113">
        <v>0</v>
      </c>
      <c r="BO77" s="113">
        <v>0</v>
      </c>
      <c r="BP77" s="113">
        <v>0</v>
      </c>
      <c r="BQ77" s="113">
        <v>0</v>
      </c>
      <c r="BR77" s="113">
        <v>0</v>
      </c>
      <c r="BS77" s="113">
        <v>0</v>
      </c>
      <c r="BT77" s="113">
        <v>0</v>
      </c>
      <c r="BU77" s="113">
        <v>0</v>
      </c>
      <c r="BV77" s="113">
        <v>0</v>
      </c>
      <c r="BW77" s="113">
        <v>0</v>
      </c>
      <c r="BX77" s="113">
        <v>0</v>
      </c>
      <c r="BY77" s="113">
        <v>0</v>
      </c>
      <c r="BZ77" s="113">
        <v>0</v>
      </c>
      <c r="CA77" s="113">
        <v>0</v>
      </c>
      <c r="CB77" s="113">
        <v>0</v>
      </c>
      <c r="CC77" s="113">
        <v>0</v>
      </c>
      <c r="CD77" s="113">
        <v>0</v>
      </c>
      <c r="CE77" s="113">
        <v>0</v>
      </c>
      <c r="CF77" s="113">
        <v>0</v>
      </c>
      <c r="CG77" s="113">
        <v>0</v>
      </c>
      <c r="CH77" s="113">
        <v>0</v>
      </c>
      <c r="CI77" s="113">
        <v>0</v>
      </c>
      <c r="CJ77" s="113">
        <v>0</v>
      </c>
      <c r="CK77" s="113">
        <v>0</v>
      </c>
      <c r="CL77" s="113">
        <v>0</v>
      </c>
      <c r="CM77" s="113">
        <v>0</v>
      </c>
      <c r="CN77" s="113">
        <v>0</v>
      </c>
      <c r="CO77" s="113">
        <v>0</v>
      </c>
      <c r="CP77" s="113">
        <v>0</v>
      </c>
      <c r="CQ77" s="113">
        <v>0</v>
      </c>
      <c r="CR77" s="113">
        <v>0</v>
      </c>
      <c r="CS77" s="113">
        <v>0</v>
      </c>
      <c r="CT77" s="113">
        <v>0</v>
      </c>
      <c r="CU77" s="113">
        <v>0</v>
      </c>
      <c r="CV77" s="113">
        <v>0</v>
      </c>
      <c r="CW77" s="113">
        <v>0</v>
      </c>
      <c r="CX77" s="113">
        <v>0</v>
      </c>
      <c r="CY77" s="113">
        <v>0</v>
      </c>
      <c r="CZ77" s="113">
        <v>0</v>
      </c>
      <c r="DA77" s="113">
        <v>0</v>
      </c>
      <c r="DB77" s="113">
        <v>0</v>
      </c>
      <c r="DC77" s="113">
        <v>0</v>
      </c>
      <c r="DD77" s="113">
        <v>0</v>
      </c>
      <c r="DF77" s="111" t="s">
        <v>240</v>
      </c>
      <c r="DG77" s="113">
        <f t="shared" si="3"/>
        <v>8.5357912819785983E-2</v>
      </c>
      <c r="DH77" s="113">
        <f t="shared" si="4"/>
        <v>0.91464208707250638</v>
      </c>
      <c r="DI77" s="113">
        <f t="shared" si="5"/>
        <v>0</v>
      </c>
    </row>
    <row r="78" spans="1:113" ht="12.75" customHeight="1" x14ac:dyDescent="0.2">
      <c r="A78" s="111" t="s">
        <v>241</v>
      </c>
      <c r="B78" s="111" t="s">
        <v>1951</v>
      </c>
      <c r="C78" s="113">
        <v>6.6508347298746505E-5</v>
      </c>
      <c r="D78" s="113">
        <v>4.9707793945451175E-5</v>
      </c>
      <c r="E78" s="113">
        <v>3.0018245143044123E-4</v>
      </c>
      <c r="F78" s="113">
        <v>2.2993948973851647E-4</v>
      </c>
      <c r="G78" s="113">
        <v>2.8233419054256027E-4</v>
      </c>
      <c r="H78" s="113">
        <v>0</v>
      </c>
      <c r="I78" s="113">
        <v>1.465776893672794E-3</v>
      </c>
      <c r="J78" s="113">
        <v>0</v>
      </c>
      <c r="K78" s="113">
        <v>3.262632395841729E-4</v>
      </c>
      <c r="L78" s="113">
        <v>2.0053418250551064E-4</v>
      </c>
      <c r="M78" s="113">
        <v>0</v>
      </c>
      <c r="N78" s="113">
        <v>0</v>
      </c>
      <c r="O78" s="113">
        <v>1.2185326857597145E-3</v>
      </c>
      <c r="P78" s="113">
        <v>7.3576101556188536E-4</v>
      </c>
      <c r="Q78" s="113">
        <v>5.551477780030721E-4</v>
      </c>
      <c r="R78" s="113">
        <v>4.3244893217919472E-4</v>
      </c>
      <c r="S78" s="113">
        <v>3.3110763503370062E-4</v>
      </c>
      <c r="T78" s="113">
        <v>6.789474796192117E-4</v>
      </c>
      <c r="U78" s="113">
        <v>1.6733144263095592E-3</v>
      </c>
      <c r="V78" s="113">
        <v>0</v>
      </c>
      <c r="W78" s="113">
        <v>8.1999093484734617E-4</v>
      </c>
      <c r="X78" s="113">
        <v>8.3091100140907461E-4</v>
      </c>
      <c r="Y78" s="113">
        <v>4.3933767846106547E-4</v>
      </c>
      <c r="Z78" s="113">
        <v>5.6775015597132006E-4</v>
      </c>
      <c r="AA78" s="113">
        <v>0</v>
      </c>
      <c r="AB78" s="113">
        <v>1.1194863393182166E-3</v>
      </c>
      <c r="AC78" s="113">
        <v>8.1107179681470238E-6</v>
      </c>
      <c r="AD78" s="113">
        <v>7.3671309961503622E-4</v>
      </c>
      <c r="AE78" s="113">
        <v>1.1541936707016053E-3</v>
      </c>
      <c r="AF78" s="113">
        <v>1.0809002791327309E-3</v>
      </c>
      <c r="AG78" s="113">
        <v>0</v>
      </c>
      <c r="AH78" s="113">
        <v>8.0892238786533957E-4</v>
      </c>
      <c r="AI78" s="113">
        <v>5.097139670710739E-4</v>
      </c>
      <c r="AJ78" s="113">
        <v>0</v>
      </c>
      <c r="AK78" s="113">
        <v>4.2694915287254543E-3</v>
      </c>
      <c r="AL78" s="113">
        <v>2.1946148506675408E-4</v>
      </c>
      <c r="AM78" s="113">
        <v>0</v>
      </c>
      <c r="AN78" s="113">
        <v>0</v>
      </c>
      <c r="AO78" s="113">
        <v>2.1380308558612126E-4</v>
      </c>
      <c r="AP78" s="113">
        <v>0</v>
      </c>
      <c r="AQ78" s="113">
        <v>0</v>
      </c>
      <c r="AR78" s="113">
        <v>1.6321198449172232E-3</v>
      </c>
      <c r="AS78" s="113">
        <v>5.8669934253399584E-4</v>
      </c>
      <c r="AT78" s="113">
        <v>1.5199573598199626E-3</v>
      </c>
      <c r="AU78" s="113">
        <v>0</v>
      </c>
      <c r="AV78" s="113">
        <v>1.4365345489729491E-3</v>
      </c>
      <c r="AW78" s="113">
        <v>2.6358218020427278E-3</v>
      </c>
      <c r="AX78" s="113">
        <v>0</v>
      </c>
      <c r="AY78" s="113">
        <v>0</v>
      </c>
      <c r="AZ78" s="113">
        <v>0</v>
      </c>
      <c r="BA78" s="113">
        <v>0</v>
      </c>
      <c r="BB78" s="113">
        <v>1.7938474290187059E-3</v>
      </c>
      <c r="BC78" s="113">
        <v>0</v>
      </c>
      <c r="BD78" s="113">
        <v>0</v>
      </c>
      <c r="BE78" s="113">
        <v>0</v>
      </c>
      <c r="BF78" s="113">
        <v>3.1521074775389219E-3</v>
      </c>
      <c r="BG78" s="113">
        <v>5.7132964186245889E-4</v>
      </c>
      <c r="BH78" s="113">
        <v>1.6598055974283944E-3</v>
      </c>
      <c r="BI78" s="113">
        <v>6.351029963319421E-4</v>
      </c>
      <c r="BJ78" s="113">
        <v>1.7002660977687444E-5</v>
      </c>
      <c r="BK78" s="113">
        <v>8.0864146914140349E-4</v>
      </c>
      <c r="BL78" s="113">
        <v>9.8704877363935671E-4</v>
      </c>
      <c r="BM78" s="113">
        <v>1.1109680604323284E-3</v>
      </c>
      <c r="BN78" s="113">
        <v>5.4439165502095683E-4</v>
      </c>
      <c r="BO78" s="113">
        <v>1.1044043040940062E-4</v>
      </c>
      <c r="BP78" s="113">
        <v>0</v>
      </c>
      <c r="BQ78" s="113">
        <v>9.1280602712445573E-4</v>
      </c>
      <c r="BR78" s="113">
        <v>5.1407316128150287E-3</v>
      </c>
      <c r="BS78" s="113">
        <v>5.6008297454260081E-3</v>
      </c>
      <c r="BT78" s="113">
        <v>1.4665024003467056E-3</v>
      </c>
      <c r="BU78" s="113">
        <v>7.8270589849202751E-3</v>
      </c>
      <c r="BV78" s="113">
        <v>9.0620407947644506E-5</v>
      </c>
      <c r="BW78" s="113">
        <v>4.858606091826546E-5</v>
      </c>
      <c r="BX78" s="113">
        <v>4.4720515988297907E-7</v>
      </c>
      <c r="BY78" s="113">
        <v>7.9503192367312711E-4</v>
      </c>
      <c r="BZ78" s="113">
        <v>7.879059943605795E-3</v>
      </c>
      <c r="CA78" s="113">
        <v>1.9663568883623271E-3</v>
      </c>
      <c r="CB78" s="113">
        <v>3.0377347818302302E-3</v>
      </c>
      <c r="CC78" s="113">
        <v>0</v>
      </c>
      <c r="CD78" s="113">
        <v>4.312666186512608E-3</v>
      </c>
      <c r="CE78" s="113">
        <v>1.233486045263086E-3</v>
      </c>
      <c r="CF78" s="113">
        <v>9.2517216157864089E-3</v>
      </c>
      <c r="CG78" s="113">
        <v>9.1644198437573548E-4</v>
      </c>
      <c r="CH78" s="113">
        <v>2.7791782093852823E-3</v>
      </c>
      <c r="CI78" s="113">
        <v>4.3061087172668574E-4</v>
      </c>
      <c r="CJ78" s="113">
        <v>1.9577971996841016E-3</v>
      </c>
      <c r="CK78" s="113">
        <v>1.8448298720620923E-3</v>
      </c>
      <c r="CL78" s="113">
        <v>3.2078743044002787E-3</v>
      </c>
      <c r="CM78" s="113">
        <v>1.8293582756299905E-3</v>
      </c>
      <c r="CN78" s="113">
        <v>3.2558823266234395E-3</v>
      </c>
      <c r="CO78" s="113">
        <v>1.1858412833696702E-3</v>
      </c>
      <c r="CP78" s="113">
        <v>6.6379196531391035E-4</v>
      </c>
      <c r="CQ78" s="113">
        <v>9.4741662084625426E-4</v>
      </c>
      <c r="CR78" s="113">
        <v>2.57929025802292E-3</v>
      </c>
      <c r="CS78" s="113">
        <v>6.6477830959382094E-4</v>
      </c>
      <c r="CT78" s="113">
        <v>1.0544429389354362E-3</v>
      </c>
      <c r="CU78" s="113">
        <v>7.6896776442299264E-4</v>
      </c>
      <c r="CV78" s="113">
        <v>1.0340959300522718E-3</v>
      </c>
      <c r="CW78" s="113">
        <v>1.3042542062758748E-3</v>
      </c>
      <c r="CX78" s="113">
        <v>1.1863953017807903E-3</v>
      </c>
      <c r="CY78" s="113">
        <v>7.2192279139130964E-4</v>
      </c>
      <c r="CZ78" s="113">
        <v>8.9564779378631756E-4</v>
      </c>
      <c r="DA78" s="113">
        <v>1.4397019433155514E-3</v>
      </c>
      <c r="DB78" s="113">
        <v>3.9735914079443754E-4</v>
      </c>
      <c r="DC78" s="113">
        <v>1.8618230974559845E-5</v>
      </c>
      <c r="DD78" s="113">
        <v>1.0900817484135784E-3</v>
      </c>
      <c r="DF78" s="111" t="s">
        <v>241</v>
      </c>
      <c r="DG78" s="113">
        <f t="shared" si="3"/>
        <v>0.35543637206757417</v>
      </c>
      <c r="DH78" s="113">
        <f t="shared" si="4"/>
        <v>0.64456362749878116</v>
      </c>
      <c r="DI78" s="113">
        <f t="shared" si="5"/>
        <v>0.23811830269757919</v>
      </c>
    </row>
    <row r="79" spans="1:113" ht="12.75" customHeight="1" x14ac:dyDescent="0.2">
      <c r="A79" s="111" t="s">
        <v>242</v>
      </c>
      <c r="B79" s="111" t="s">
        <v>1952</v>
      </c>
      <c r="C79" s="113">
        <v>5.3917254559797869E-3</v>
      </c>
      <c r="D79" s="113">
        <v>4.0086623137741986E-2</v>
      </c>
      <c r="E79" s="113">
        <v>5.8504205026804201E-3</v>
      </c>
      <c r="F79" s="113">
        <v>8.0942499768931198E-3</v>
      </c>
      <c r="G79" s="113">
        <v>2.2973322156290051E-3</v>
      </c>
      <c r="H79" s="113">
        <v>0</v>
      </c>
      <c r="I79" s="113">
        <v>6.4547819305323809E-3</v>
      </c>
      <c r="J79" s="113">
        <v>0</v>
      </c>
      <c r="K79" s="113">
        <v>9.2958381093408704E-3</v>
      </c>
      <c r="L79" s="113">
        <v>8.7685162477142975E-3</v>
      </c>
      <c r="M79" s="113">
        <v>0</v>
      </c>
      <c r="N79" s="113">
        <v>0</v>
      </c>
      <c r="O79" s="113">
        <v>1.0947293258630473E-2</v>
      </c>
      <c r="P79" s="113">
        <v>6.0445843838952042E-3</v>
      </c>
      <c r="Q79" s="113">
        <v>1.2712819522880114E-2</v>
      </c>
      <c r="R79" s="113">
        <v>1.4184305031566707E-2</v>
      </c>
      <c r="S79" s="113">
        <v>8.5988075575178808E-3</v>
      </c>
      <c r="T79" s="113">
        <v>1.0648041277773785E-2</v>
      </c>
      <c r="U79" s="113">
        <v>8.258959289520116E-3</v>
      </c>
      <c r="V79" s="113">
        <v>0</v>
      </c>
      <c r="W79" s="113">
        <v>1.1701142397568932E-2</v>
      </c>
      <c r="X79" s="113">
        <v>1.2247596764975608E-2</v>
      </c>
      <c r="Y79" s="113">
        <v>6.9526487929689271E-3</v>
      </c>
      <c r="Z79" s="113">
        <v>5.9633102636304737E-3</v>
      </c>
      <c r="AA79" s="113">
        <v>0</v>
      </c>
      <c r="AB79" s="113">
        <v>1.2408165144355455E-2</v>
      </c>
      <c r="AC79" s="113">
        <v>2.92924480415204E-4</v>
      </c>
      <c r="AD79" s="113">
        <v>4.5509679866165706E-2</v>
      </c>
      <c r="AE79" s="113">
        <v>5.5383836048753538E-3</v>
      </c>
      <c r="AF79" s="113">
        <v>9.3895650252845062E-3</v>
      </c>
      <c r="AG79" s="113">
        <v>0</v>
      </c>
      <c r="AH79" s="113">
        <v>1.0914163489363228E-2</v>
      </c>
      <c r="AI79" s="113">
        <v>1.161337372264438E-2</v>
      </c>
      <c r="AJ79" s="113">
        <v>0</v>
      </c>
      <c r="AK79" s="113">
        <v>2.0102239260297514E-2</v>
      </c>
      <c r="AL79" s="113">
        <v>5.4866610622457358E-3</v>
      </c>
      <c r="AM79" s="113">
        <v>0</v>
      </c>
      <c r="AN79" s="113">
        <v>0</v>
      </c>
      <c r="AO79" s="113">
        <v>1.8963363645266719E-2</v>
      </c>
      <c r="AP79" s="113">
        <v>0</v>
      </c>
      <c r="AQ79" s="113">
        <v>0</v>
      </c>
      <c r="AR79" s="113">
        <v>8.3464348247443837E-3</v>
      </c>
      <c r="AS79" s="113">
        <v>8.1431714861015438E-3</v>
      </c>
      <c r="AT79" s="113">
        <v>8.7317410073182739E-3</v>
      </c>
      <c r="AU79" s="113">
        <v>0</v>
      </c>
      <c r="AV79" s="113">
        <v>9.4123862376152157E-3</v>
      </c>
      <c r="AW79" s="113">
        <v>1.0144902932232592E-2</v>
      </c>
      <c r="AX79" s="113">
        <v>0</v>
      </c>
      <c r="AY79" s="113">
        <v>0</v>
      </c>
      <c r="AZ79" s="113">
        <v>0</v>
      </c>
      <c r="BA79" s="113">
        <v>0</v>
      </c>
      <c r="BB79" s="113">
        <v>5.8655828202532172E-3</v>
      </c>
      <c r="BC79" s="113">
        <v>0</v>
      </c>
      <c r="BD79" s="113">
        <v>0</v>
      </c>
      <c r="BE79" s="113">
        <v>0</v>
      </c>
      <c r="BF79" s="113">
        <v>7.0698922927826093E-3</v>
      </c>
      <c r="BG79" s="113">
        <v>5.9841631037772782E-3</v>
      </c>
      <c r="BH79" s="113">
        <v>8.2118052013899125E-3</v>
      </c>
      <c r="BI79" s="113">
        <v>7.9189726875566659E-3</v>
      </c>
      <c r="BJ79" s="113">
        <v>0.1642566341235627</v>
      </c>
      <c r="BK79" s="113">
        <v>1.5370228130202458E-2</v>
      </c>
      <c r="BL79" s="113">
        <v>1.5812948018162687E-2</v>
      </c>
      <c r="BM79" s="113">
        <v>1.5700823848693556E-2</v>
      </c>
      <c r="BN79" s="113">
        <v>1.8932877240736327E-2</v>
      </c>
      <c r="BO79" s="113">
        <v>2.6911304491065271E-3</v>
      </c>
      <c r="BP79" s="113">
        <v>0</v>
      </c>
      <c r="BQ79" s="113">
        <v>3.6473537494003455E-3</v>
      </c>
      <c r="BR79" s="113">
        <v>1.1344950664466833E-2</v>
      </c>
      <c r="BS79" s="113">
        <v>4.2005052851832167E-3</v>
      </c>
      <c r="BT79" s="113">
        <v>2.92703855414043E-3</v>
      </c>
      <c r="BU79" s="113">
        <v>7.4169031055974707E-3</v>
      </c>
      <c r="BV79" s="113">
        <v>2.4698311138072267E-4</v>
      </c>
      <c r="BW79" s="113">
        <v>4.0197050096911426E-4</v>
      </c>
      <c r="BX79" s="113">
        <v>3.2560386440363853E-5</v>
      </c>
      <c r="BY79" s="113">
        <v>1.0155799047502061E-3</v>
      </c>
      <c r="BZ79" s="113">
        <v>3.563942970405843E-2</v>
      </c>
      <c r="CA79" s="113">
        <v>8.7234819227932098E-3</v>
      </c>
      <c r="CB79" s="113">
        <v>5.8403179339496392E-3</v>
      </c>
      <c r="CC79" s="113">
        <v>0</v>
      </c>
      <c r="CD79" s="113">
        <v>2.1447523455016579E-3</v>
      </c>
      <c r="CE79" s="113">
        <v>2.4065520761510188E-3</v>
      </c>
      <c r="CF79" s="113">
        <v>6.589215269066559E-2</v>
      </c>
      <c r="CG79" s="113">
        <v>6.0743317788594722E-3</v>
      </c>
      <c r="CH79" s="113">
        <v>2.9541941551102981E-3</v>
      </c>
      <c r="CI79" s="113">
        <v>3.0580328381932483E-3</v>
      </c>
      <c r="CJ79" s="113">
        <v>5.1850118951020235E-3</v>
      </c>
      <c r="CK79" s="113">
        <v>1.3869759136860511E-2</v>
      </c>
      <c r="CL79" s="113">
        <v>5.1425289312012901E-3</v>
      </c>
      <c r="CM79" s="113">
        <v>1.8492331092047202E-3</v>
      </c>
      <c r="CN79" s="113">
        <v>6.7129891321427064E-3</v>
      </c>
      <c r="CO79" s="113">
        <v>6.0812287272262273E-3</v>
      </c>
      <c r="CP79" s="113">
        <v>4.3737209117540692E-3</v>
      </c>
      <c r="CQ79" s="113">
        <v>3.2912463716581646E-3</v>
      </c>
      <c r="CR79" s="113">
        <v>7.6457732979702724E-3</v>
      </c>
      <c r="CS79" s="113">
        <v>1.8309578189811355E-3</v>
      </c>
      <c r="CT79" s="113">
        <v>1.9713848314276408E-3</v>
      </c>
      <c r="CU79" s="113">
        <v>1.0179629190975602E-2</v>
      </c>
      <c r="CV79" s="113">
        <v>2.5018525500814215E-3</v>
      </c>
      <c r="CW79" s="113">
        <v>3.1719927988936507E-3</v>
      </c>
      <c r="CX79" s="113">
        <v>1.0401824517632857E-2</v>
      </c>
      <c r="CY79" s="113">
        <v>6.3419564873313933E-3</v>
      </c>
      <c r="CZ79" s="113">
        <v>2.2217761077124353E-3</v>
      </c>
      <c r="DA79" s="113">
        <v>1.4094241229670451E-2</v>
      </c>
      <c r="DB79" s="113">
        <v>3.407915655060724E-2</v>
      </c>
      <c r="DC79" s="113">
        <v>6.6602037819780857E-2</v>
      </c>
      <c r="DD79" s="113">
        <v>7.2575293724960093E-3</v>
      </c>
      <c r="DF79" s="111" t="s">
        <v>242</v>
      </c>
      <c r="DG79" s="113">
        <f t="shared" si="3"/>
        <v>0.28565462932487456</v>
      </c>
      <c r="DH79" s="113">
        <f t="shared" si="4"/>
        <v>0.71434537034558454</v>
      </c>
      <c r="DI79" s="113">
        <f t="shared" si="5"/>
        <v>0.5589334280617132</v>
      </c>
    </row>
    <row r="80" spans="1:113" ht="12.75" customHeight="1" x14ac:dyDescent="0.2">
      <c r="A80" s="111" t="s">
        <v>244</v>
      </c>
      <c r="B80" s="111" t="s">
        <v>1953</v>
      </c>
      <c r="C80" s="113">
        <v>7.5856579234667307E-2</v>
      </c>
      <c r="D80" s="113">
        <v>3.1232897468385801E-2</v>
      </c>
      <c r="E80" s="113">
        <v>2.9641842291904648E-2</v>
      </c>
      <c r="F80" s="113">
        <v>5.0035453935352817E-2</v>
      </c>
      <c r="G80" s="113">
        <v>2.06361645269325E-2</v>
      </c>
      <c r="H80" s="113">
        <v>0</v>
      </c>
      <c r="I80" s="113">
        <v>0.36539036042018319</v>
      </c>
      <c r="J80" s="113">
        <v>0</v>
      </c>
      <c r="K80" s="113">
        <v>1.0210094763797041E-2</v>
      </c>
      <c r="L80" s="113">
        <v>9.3553806338696199E-3</v>
      </c>
      <c r="M80" s="113">
        <v>0</v>
      </c>
      <c r="N80" s="113">
        <v>0</v>
      </c>
      <c r="O80" s="113">
        <v>1.7068344482314375E-2</v>
      </c>
      <c r="P80" s="113">
        <v>9.5411164144404686E-3</v>
      </c>
      <c r="Q80" s="113">
        <v>3.2675815246856137E-2</v>
      </c>
      <c r="R80" s="113">
        <v>3.0803026651983999E-2</v>
      </c>
      <c r="S80" s="113">
        <v>1.2977976951858237E-2</v>
      </c>
      <c r="T80" s="113">
        <v>3.6168197212128194E-3</v>
      </c>
      <c r="U80" s="113">
        <v>1.4426104570799484E-2</v>
      </c>
      <c r="V80" s="113">
        <v>0</v>
      </c>
      <c r="W80" s="113">
        <v>1.326527016344802E-2</v>
      </c>
      <c r="X80" s="113">
        <v>9.7393244952931751E-3</v>
      </c>
      <c r="Y80" s="113">
        <v>5.5865955056205244E-3</v>
      </c>
      <c r="Z80" s="113">
        <v>1.1210730986811884E-3</v>
      </c>
      <c r="AA80" s="113">
        <v>0</v>
      </c>
      <c r="AB80" s="113">
        <v>6.117993544049607E-3</v>
      </c>
      <c r="AC80" s="113">
        <v>8.6495475865123718E-5</v>
      </c>
      <c r="AD80" s="113">
        <v>1.4463392396739795E-3</v>
      </c>
      <c r="AE80" s="113">
        <v>2.2176044394433708E-3</v>
      </c>
      <c r="AF80" s="113">
        <v>4.7121589809873627E-3</v>
      </c>
      <c r="AG80" s="113">
        <v>0</v>
      </c>
      <c r="AH80" s="113">
        <v>1.0193896409131551E-2</v>
      </c>
      <c r="AI80" s="113">
        <v>2.8375965297404597E-2</v>
      </c>
      <c r="AJ80" s="113">
        <v>0</v>
      </c>
      <c r="AK80" s="113">
        <v>2.0069297658907519E-2</v>
      </c>
      <c r="AL80" s="113">
        <v>4.0379941902452818E-3</v>
      </c>
      <c r="AM80" s="113">
        <v>0</v>
      </c>
      <c r="AN80" s="113">
        <v>0</v>
      </c>
      <c r="AO80" s="113">
        <v>1.000015432977589E-2</v>
      </c>
      <c r="AP80" s="113">
        <v>0</v>
      </c>
      <c r="AQ80" s="113">
        <v>0</v>
      </c>
      <c r="AR80" s="113">
        <v>1.8032242095939739E-2</v>
      </c>
      <c r="AS80" s="113">
        <v>1.7720457920794713E-2</v>
      </c>
      <c r="AT80" s="113">
        <v>1.4324134046028648E-2</v>
      </c>
      <c r="AU80" s="113">
        <v>0</v>
      </c>
      <c r="AV80" s="113">
        <v>8.3634803089412263E-3</v>
      </c>
      <c r="AW80" s="113">
        <v>9.4026802068280513E-3</v>
      </c>
      <c r="AX80" s="113">
        <v>0</v>
      </c>
      <c r="AY80" s="113">
        <v>0</v>
      </c>
      <c r="AZ80" s="113">
        <v>0</v>
      </c>
      <c r="BA80" s="113">
        <v>0</v>
      </c>
      <c r="BB80" s="113">
        <v>2.5023912222059135E-3</v>
      </c>
      <c r="BC80" s="113">
        <v>0</v>
      </c>
      <c r="BD80" s="113">
        <v>0</v>
      </c>
      <c r="BE80" s="113">
        <v>0</v>
      </c>
      <c r="BF80" s="113">
        <v>1.4946891515629031E-3</v>
      </c>
      <c r="BG80" s="113">
        <v>1.1482432138379365E-3</v>
      </c>
      <c r="BH80" s="113">
        <v>1.2693339944300929E-2</v>
      </c>
      <c r="BI80" s="113">
        <v>4.8646794068142221E-2</v>
      </c>
      <c r="BJ80" s="113">
        <v>1.2150452005507461E-4</v>
      </c>
      <c r="BK80" s="113">
        <v>4.8110357785761851E-2</v>
      </c>
      <c r="BL80" s="113">
        <v>4.498802799571068E-2</v>
      </c>
      <c r="BM80" s="113">
        <v>4.7698119811679172E-2</v>
      </c>
      <c r="BN80" s="113">
        <v>3.0347614295944323E-2</v>
      </c>
      <c r="BO80" s="113">
        <v>2.3035631830631838E-3</v>
      </c>
      <c r="BP80" s="113">
        <v>0</v>
      </c>
      <c r="BQ80" s="113">
        <v>1.5295613668382444E-2</v>
      </c>
      <c r="BR80" s="113">
        <v>3.5249164541408765E-2</v>
      </c>
      <c r="BS80" s="113">
        <v>0.10051710240613981</v>
      </c>
      <c r="BT80" s="113">
        <v>7.4094565627388018E-2</v>
      </c>
      <c r="BU80" s="113">
        <v>2.2234453026826119E-2</v>
      </c>
      <c r="BV80" s="113">
        <v>4.6253533089774075E-3</v>
      </c>
      <c r="BW80" s="113">
        <v>6.7549483512115253E-3</v>
      </c>
      <c r="BX80" s="113">
        <v>1.6624404779949993E-3</v>
      </c>
      <c r="BY80" s="113">
        <v>6.8178864268435583E-3</v>
      </c>
      <c r="BZ80" s="113">
        <v>3.6280339838617934E-2</v>
      </c>
      <c r="CA80" s="113">
        <v>0</v>
      </c>
      <c r="CB80" s="113">
        <v>2.4367746873740024E-2</v>
      </c>
      <c r="CC80" s="113">
        <v>0</v>
      </c>
      <c r="CD80" s="113">
        <v>7.1830789395117556E-3</v>
      </c>
      <c r="CE80" s="113">
        <v>6.7924748680169289E-3</v>
      </c>
      <c r="CF80" s="113">
        <v>0.12710170970781842</v>
      </c>
      <c r="CG80" s="113">
        <v>1.1591291150842356E-2</v>
      </c>
      <c r="CH80" s="113">
        <v>1.7247248007176277E-2</v>
      </c>
      <c r="CI80" s="113">
        <v>3.5415179150598428E-2</v>
      </c>
      <c r="CJ80" s="113">
        <v>7.7030817761004492E-3</v>
      </c>
      <c r="CK80" s="113">
        <v>2.5021612756295518E-2</v>
      </c>
      <c r="CL80" s="113">
        <v>2.4481574744775789E-2</v>
      </c>
      <c r="CM80" s="113">
        <v>1.5933045314567122E-2</v>
      </c>
      <c r="CN80" s="113">
        <v>1.63034196175681E-2</v>
      </c>
      <c r="CO80" s="113">
        <v>9.6500887763177577E-3</v>
      </c>
      <c r="CP80" s="113">
        <v>1.6784231261508447E-2</v>
      </c>
      <c r="CQ80" s="113">
        <v>2.1681234190203943E-2</v>
      </c>
      <c r="CR80" s="113">
        <v>1.9923472242853103E-2</v>
      </c>
      <c r="CS80" s="113">
        <v>2.1208238407582788E-2</v>
      </c>
      <c r="CT80" s="113">
        <v>2.4464052032255101E-2</v>
      </c>
      <c r="CU80" s="113">
        <v>1.2398139479153084E-2</v>
      </c>
      <c r="CV80" s="113">
        <v>1.6258824485240519E-2</v>
      </c>
      <c r="CW80" s="113">
        <v>6.020282865809045E-2</v>
      </c>
      <c r="CX80" s="113">
        <v>3.5544837680739822E-3</v>
      </c>
      <c r="CY80" s="113">
        <v>5.5991918958772341E-2</v>
      </c>
      <c r="CZ80" s="113">
        <v>2.1768308771603257E-2</v>
      </c>
      <c r="DA80" s="113">
        <v>4.9455897833429636E-2</v>
      </c>
      <c r="DB80" s="113">
        <v>0</v>
      </c>
      <c r="DC80" s="113">
        <v>5.7053695491293716E-2</v>
      </c>
      <c r="DD80" s="113">
        <v>1.4347780744401149E-2</v>
      </c>
      <c r="DF80" s="111" t="s">
        <v>244</v>
      </c>
      <c r="DG80" s="113">
        <f t="shared" si="3"/>
        <v>0.99999999881327994</v>
      </c>
      <c r="DH80" s="113">
        <f t="shared" si="4"/>
        <v>0</v>
      </c>
      <c r="DI80" s="113">
        <f t="shared" si="5"/>
        <v>0</v>
      </c>
    </row>
    <row r="81" spans="1:113" ht="12.75" customHeight="1" x14ac:dyDescent="0.2">
      <c r="A81" s="111" t="s">
        <v>245</v>
      </c>
      <c r="B81" s="111" t="s">
        <v>1954</v>
      </c>
      <c r="C81" s="113">
        <v>1.0096107327294854E-3</v>
      </c>
      <c r="D81" s="113">
        <v>3.1134525131619466E-3</v>
      </c>
      <c r="E81" s="113">
        <v>3.0019089605720926E-4</v>
      </c>
      <c r="F81" s="113">
        <v>1.3284064502093077E-4</v>
      </c>
      <c r="G81" s="113">
        <v>6.7054230677782004E-4</v>
      </c>
      <c r="H81" s="113">
        <v>0</v>
      </c>
      <c r="I81" s="113">
        <v>1.9979537475540001E-4</v>
      </c>
      <c r="J81" s="113">
        <v>0</v>
      </c>
      <c r="K81" s="113">
        <v>3.5081994234215005E-4</v>
      </c>
      <c r="L81" s="113">
        <v>2.6027069223852773E-4</v>
      </c>
      <c r="M81" s="113">
        <v>0</v>
      </c>
      <c r="N81" s="113">
        <v>0</v>
      </c>
      <c r="O81" s="113">
        <v>1.0404179413560722E-3</v>
      </c>
      <c r="P81" s="113">
        <v>8.3634650084129234E-5</v>
      </c>
      <c r="Q81" s="113">
        <v>1.4480228044302967E-3</v>
      </c>
      <c r="R81" s="113">
        <v>1.020533262566846E-3</v>
      </c>
      <c r="S81" s="113">
        <v>4.456244351653722E-4</v>
      </c>
      <c r="T81" s="113">
        <v>5.1339406453376161E-4</v>
      </c>
      <c r="U81" s="113">
        <v>2.8790211075265096E-4</v>
      </c>
      <c r="V81" s="113">
        <v>0</v>
      </c>
      <c r="W81" s="113">
        <v>5.6123270161384849E-3</v>
      </c>
      <c r="X81" s="113">
        <v>2.0332944474820234E-3</v>
      </c>
      <c r="Y81" s="113">
        <v>8.3372074924905205E-4</v>
      </c>
      <c r="Z81" s="113">
        <v>7.0683680442882788E-4</v>
      </c>
      <c r="AA81" s="113">
        <v>0</v>
      </c>
      <c r="AB81" s="113">
        <v>9.8761689658585219E-4</v>
      </c>
      <c r="AC81" s="113">
        <v>4.7702192759792035E-4</v>
      </c>
      <c r="AD81" s="113">
        <v>4.3664141064071391E-3</v>
      </c>
      <c r="AE81" s="113">
        <v>1.7139442897937265E-4</v>
      </c>
      <c r="AF81" s="113">
        <v>9.6120477772299842E-4</v>
      </c>
      <c r="AG81" s="113">
        <v>0</v>
      </c>
      <c r="AH81" s="113">
        <v>1.0756298013218429E-3</v>
      </c>
      <c r="AI81" s="113">
        <v>2.8333590574646495E-3</v>
      </c>
      <c r="AJ81" s="113">
        <v>0</v>
      </c>
      <c r="AK81" s="113">
        <v>2.5911177083408235E-3</v>
      </c>
      <c r="AL81" s="113">
        <v>1.1765950860144322E-3</v>
      </c>
      <c r="AM81" s="113">
        <v>0</v>
      </c>
      <c r="AN81" s="113">
        <v>0</v>
      </c>
      <c r="AO81" s="113">
        <v>3.5087654138915595E-3</v>
      </c>
      <c r="AP81" s="113">
        <v>0</v>
      </c>
      <c r="AQ81" s="113">
        <v>0</v>
      </c>
      <c r="AR81" s="113">
        <v>1.0749784007619125E-3</v>
      </c>
      <c r="AS81" s="113">
        <v>9.7782022144719425E-4</v>
      </c>
      <c r="AT81" s="113">
        <v>7.8140735644761884E-4</v>
      </c>
      <c r="AU81" s="113">
        <v>0</v>
      </c>
      <c r="AV81" s="113">
        <v>6.3625360303377703E-4</v>
      </c>
      <c r="AW81" s="113">
        <v>4.1054020422661162E-4</v>
      </c>
      <c r="AX81" s="113">
        <v>0</v>
      </c>
      <c r="AY81" s="113">
        <v>0</v>
      </c>
      <c r="AZ81" s="113">
        <v>0</v>
      </c>
      <c r="BA81" s="113">
        <v>0</v>
      </c>
      <c r="BB81" s="113">
        <v>2.8063441228069768E-4</v>
      </c>
      <c r="BC81" s="113">
        <v>0</v>
      </c>
      <c r="BD81" s="113">
        <v>0</v>
      </c>
      <c r="BE81" s="113">
        <v>0</v>
      </c>
      <c r="BF81" s="113">
        <v>5.7639634759593127E-4</v>
      </c>
      <c r="BG81" s="113">
        <v>4.7619064812296619E-4</v>
      </c>
      <c r="BH81" s="113">
        <v>3.8083149027718066E-4</v>
      </c>
      <c r="BI81" s="113">
        <v>3.3283663467772448E-4</v>
      </c>
      <c r="BJ81" s="113">
        <v>0.30313166217344117</v>
      </c>
      <c r="BK81" s="113">
        <v>5.0424540055214588E-4</v>
      </c>
      <c r="BL81" s="113">
        <v>3.867230904910637E-4</v>
      </c>
      <c r="BM81" s="113">
        <v>9.9571873052316652E-4</v>
      </c>
      <c r="BN81" s="113">
        <v>1.2952800425401385E-3</v>
      </c>
      <c r="BO81" s="113">
        <v>1.0445106640117007E-3</v>
      </c>
      <c r="BP81" s="113">
        <v>0</v>
      </c>
      <c r="BQ81" s="113">
        <v>1.9919361292535534E-4</v>
      </c>
      <c r="BR81" s="113">
        <v>1.4927198000492422E-4</v>
      </c>
      <c r="BS81" s="113">
        <v>9.5110923266572138E-5</v>
      </c>
      <c r="BT81" s="113">
        <v>9.6730413146026983E-5</v>
      </c>
      <c r="BU81" s="113">
        <v>1.4462964584174343E-4</v>
      </c>
      <c r="BV81" s="113">
        <v>1.8981139708173727E-5</v>
      </c>
      <c r="BW81" s="113">
        <v>4.419594332943815E-5</v>
      </c>
      <c r="BX81" s="113">
        <v>4.1920316159265235E-6</v>
      </c>
      <c r="BY81" s="113">
        <v>9.2294142376972836E-5</v>
      </c>
      <c r="BZ81" s="113">
        <v>1.063655216225823E-2</v>
      </c>
      <c r="CA81" s="113">
        <v>0.5022435614659766</v>
      </c>
      <c r="CB81" s="113">
        <v>0.35728399362619256</v>
      </c>
      <c r="CC81" s="113">
        <v>0</v>
      </c>
      <c r="CD81" s="113">
        <v>6.3169443150147022E-5</v>
      </c>
      <c r="CE81" s="113">
        <v>1.0239664702636368E-4</v>
      </c>
      <c r="CF81" s="113">
        <v>1.6615579077220858E-3</v>
      </c>
      <c r="CG81" s="113">
        <v>8.5254121939567961E-5</v>
      </c>
      <c r="CH81" s="113">
        <v>3.5820611547634452E-5</v>
      </c>
      <c r="CI81" s="113">
        <v>1.4635015270044117E-4</v>
      </c>
      <c r="CJ81" s="113">
        <v>0</v>
      </c>
      <c r="CK81" s="113">
        <v>4.0370330046959413E-4</v>
      </c>
      <c r="CL81" s="113">
        <v>6.8612603991321895E-5</v>
      </c>
      <c r="CM81" s="113">
        <v>6.7627686410613537E-5</v>
      </c>
      <c r="CN81" s="113">
        <v>2.5266675831400477E-4</v>
      </c>
      <c r="CO81" s="113">
        <v>1.2786835193030521E-4</v>
      </c>
      <c r="CP81" s="113">
        <v>1.1038253955377931E-4</v>
      </c>
      <c r="CQ81" s="113">
        <v>1.2458508229324454E-4</v>
      </c>
      <c r="CR81" s="113">
        <v>1.4006688824657633E-4</v>
      </c>
      <c r="CS81" s="113">
        <v>3.3256162870976147E-5</v>
      </c>
      <c r="CT81" s="113">
        <v>4.6914387531078718E-5</v>
      </c>
      <c r="CU81" s="113">
        <v>8.0383428247388479E-4</v>
      </c>
      <c r="CV81" s="113">
        <v>1.5496086364052459E-4</v>
      </c>
      <c r="CW81" s="113">
        <v>1.5853442306329538E-4</v>
      </c>
      <c r="CX81" s="113">
        <v>2.3782772836403149E-4</v>
      </c>
      <c r="CY81" s="113">
        <v>1.6237286118163497E-4</v>
      </c>
      <c r="CZ81" s="113">
        <v>1.1850634412316739E-4</v>
      </c>
      <c r="DA81" s="113">
        <v>1.459461995914801E-4</v>
      </c>
      <c r="DB81" s="113">
        <v>1.5552398748945493E-3</v>
      </c>
      <c r="DC81" s="113">
        <v>7.3154460460855603E-4</v>
      </c>
      <c r="DD81" s="113">
        <v>1.6397401507221882E-2</v>
      </c>
      <c r="DF81" s="111" t="s">
        <v>245</v>
      </c>
      <c r="DG81" s="113">
        <f t="shared" si="3"/>
        <v>0.60404525496528039</v>
      </c>
      <c r="DH81" s="113">
        <f t="shared" si="4"/>
        <v>0.3959547442521455</v>
      </c>
      <c r="DI81" s="113">
        <f t="shared" si="5"/>
        <v>0.16151620112344942</v>
      </c>
    </row>
    <row r="82" spans="1:113" ht="12.75" customHeight="1" x14ac:dyDescent="0.2">
      <c r="A82" s="111" t="s">
        <v>246</v>
      </c>
      <c r="B82" s="111" t="s">
        <v>1955</v>
      </c>
      <c r="C82" s="113">
        <v>0</v>
      </c>
      <c r="D82" s="113">
        <v>0</v>
      </c>
      <c r="E82" s="113">
        <v>1.2287017198042679E-3</v>
      </c>
      <c r="F82" s="113">
        <v>2.6236621203038954E-4</v>
      </c>
      <c r="G82" s="113">
        <v>8.4597969142405518E-5</v>
      </c>
      <c r="H82" s="113">
        <v>0</v>
      </c>
      <c r="I82" s="113">
        <v>1.415945815906493E-3</v>
      </c>
      <c r="J82" s="113">
        <v>0</v>
      </c>
      <c r="K82" s="113">
        <v>6.2613565274526181E-5</v>
      </c>
      <c r="L82" s="113">
        <v>2.0603097248516676E-5</v>
      </c>
      <c r="M82" s="113">
        <v>0</v>
      </c>
      <c r="N82" s="113">
        <v>0</v>
      </c>
      <c r="O82" s="113">
        <v>6.012468302421419E-4</v>
      </c>
      <c r="P82" s="113">
        <v>7.8963371647161487E-4</v>
      </c>
      <c r="Q82" s="113">
        <v>2.2433471492915689E-4</v>
      </c>
      <c r="R82" s="113">
        <v>2.7444122478180742E-4</v>
      </c>
      <c r="S82" s="113">
        <v>7.2997326116197722E-4</v>
      </c>
      <c r="T82" s="113">
        <v>2.041545171635371E-4</v>
      </c>
      <c r="U82" s="113">
        <v>6.9685235359616122E-4</v>
      </c>
      <c r="V82" s="113">
        <v>0</v>
      </c>
      <c r="W82" s="113">
        <v>3.1876346685867001E-4</v>
      </c>
      <c r="X82" s="113">
        <v>1.4730542757079301E-4</v>
      </c>
      <c r="Y82" s="113">
        <v>1.5176216643789678E-4</v>
      </c>
      <c r="Z82" s="113">
        <v>1.3413801942951562E-4</v>
      </c>
      <c r="AA82" s="113">
        <v>0</v>
      </c>
      <c r="AB82" s="113">
        <v>4.2227526032397321E-4</v>
      </c>
      <c r="AC82" s="113">
        <v>6.3072171773458896E-6</v>
      </c>
      <c r="AD82" s="113">
        <v>3.2363545989100073E-4</v>
      </c>
      <c r="AE82" s="113">
        <v>3.6341693362378319E-4</v>
      </c>
      <c r="AF82" s="113">
        <v>8.9275320839229716E-4</v>
      </c>
      <c r="AG82" s="113">
        <v>0</v>
      </c>
      <c r="AH82" s="113">
        <v>3.8357110547634942E-4</v>
      </c>
      <c r="AI82" s="113">
        <v>3.2031730265118599E-4</v>
      </c>
      <c r="AJ82" s="113">
        <v>0</v>
      </c>
      <c r="AK82" s="113">
        <v>5.6720537459521931E-4</v>
      </c>
      <c r="AL82" s="113">
        <v>4.9263952532906872E-5</v>
      </c>
      <c r="AM82" s="113">
        <v>0</v>
      </c>
      <c r="AN82" s="113">
        <v>0</v>
      </c>
      <c r="AO82" s="113">
        <v>1.5558927536735877E-4</v>
      </c>
      <c r="AP82" s="113">
        <v>0</v>
      </c>
      <c r="AQ82" s="113">
        <v>0</v>
      </c>
      <c r="AR82" s="113">
        <v>6.9194064873505736E-4</v>
      </c>
      <c r="AS82" s="113">
        <v>3.3551623034768814E-4</v>
      </c>
      <c r="AT82" s="113">
        <v>1.0460460318639513E-3</v>
      </c>
      <c r="AU82" s="113">
        <v>0</v>
      </c>
      <c r="AV82" s="113">
        <v>8.4953483479526502E-4</v>
      </c>
      <c r="AW82" s="113">
        <v>2.3571274020799358E-3</v>
      </c>
      <c r="AX82" s="113">
        <v>0</v>
      </c>
      <c r="AY82" s="113">
        <v>0</v>
      </c>
      <c r="AZ82" s="113">
        <v>0</v>
      </c>
      <c r="BA82" s="113">
        <v>0</v>
      </c>
      <c r="BB82" s="113">
        <v>4.0958761287931842E-4</v>
      </c>
      <c r="BC82" s="113">
        <v>0</v>
      </c>
      <c r="BD82" s="113">
        <v>0</v>
      </c>
      <c r="BE82" s="113">
        <v>0</v>
      </c>
      <c r="BF82" s="113">
        <v>2.470740600231785E-4</v>
      </c>
      <c r="BG82" s="113">
        <v>2.1212331676037454E-4</v>
      </c>
      <c r="BH82" s="113">
        <v>7.4511425268175059E-4</v>
      </c>
      <c r="BI82" s="113">
        <v>1.6893458349508445E-4</v>
      </c>
      <c r="BJ82" s="113">
        <v>0</v>
      </c>
      <c r="BK82" s="113">
        <v>6.6385176469538251E-5</v>
      </c>
      <c r="BL82" s="113">
        <v>2.9074065342534654E-4</v>
      </c>
      <c r="BM82" s="113">
        <v>1.5055802568447811E-4</v>
      </c>
      <c r="BN82" s="113">
        <v>1.6648670312310502E-4</v>
      </c>
      <c r="BO82" s="113">
        <v>5.1536355225986256E-5</v>
      </c>
      <c r="BP82" s="113">
        <v>0</v>
      </c>
      <c r="BQ82" s="113">
        <v>3.7482337837872786E-4</v>
      </c>
      <c r="BR82" s="113">
        <v>1.9962039419891978E-3</v>
      </c>
      <c r="BS82" s="113">
        <v>4.5864949826722569E-3</v>
      </c>
      <c r="BT82" s="113">
        <v>8.8311227681008356E-4</v>
      </c>
      <c r="BU82" s="113">
        <v>8.1969290491017057E-4</v>
      </c>
      <c r="BV82" s="113">
        <v>4.4840505488009676E-5</v>
      </c>
      <c r="BW82" s="113">
        <v>4.2506513855202274E-5</v>
      </c>
      <c r="BX82" s="113">
        <v>0</v>
      </c>
      <c r="BY82" s="113">
        <v>5.1520328096563001E-5</v>
      </c>
      <c r="BZ82" s="113">
        <v>1.8674672034407478E-3</v>
      </c>
      <c r="CA82" s="113">
        <v>0</v>
      </c>
      <c r="CB82" s="113">
        <v>6.9459866785011423E-4</v>
      </c>
      <c r="CC82" s="113">
        <v>0</v>
      </c>
      <c r="CD82" s="113">
        <v>1.862195649669552E-3</v>
      </c>
      <c r="CE82" s="113">
        <v>2.7870856828564984E-4</v>
      </c>
      <c r="CF82" s="113">
        <v>3.4043442727227325E-3</v>
      </c>
      <c r="CG82" s="113">
        <v>1.8996523577296672E-3</v>
      </c>
      <c r="CH82" s="113">
        <v>3.1462268771253123E-3</v>
      </c>
      <c r="CI82" s="113">
        <v>3.1869632385663408E-3</v>
      </c>
      <c r="CJ82" s="113">
        <v>1.2129373101832912E-3</v>
      </c>
      <c r="CK82" s="113">
        <v>1.05744967998552E-2</v>
      </c>
      <c r="CL82" s="113">
        <v>6.2954718586042215E-4</v>
      </c>
      <c r="CM82" s="113">
        <v>1.4463427946266134E-3</v>
      </c>
      <c r="CN82" s="113">
        <v>2.0071523537620738E-3</v>
      </c>
      <c r="CO82" s="113">
        <v>5.3060925613711372E-4</v>
      </c>
      <c r="CP82" s="113">
        <v>9.453334179680383E-5</v>
      </c>
      <c r="CQ82" s="113">
        <v>2.7103728955027391E-4</v>
      </c>
      <c r="CR82" s="113">
        <v>2.3316426190978889E-3</v>
      </c>
      <c r="CS82" s="113">
        <v>1.5276652421762661E-3</v>
      </c>
      <c r="CT82" s="113">
        <v>1.0096112666077579E-3</v>
      </c>
      <c r="CU82" s="113">
        <v>4.1116394429383364E-4</v>
      </c>
      <c r="CV82" s="113">
        <v>1.7600463423656019E-3</v>
      </c>
      <c r="CW82" s="113">
        <v>1.4796001322469146E-3</v>
      </c>
      <c r="CX82" s="113">
        <v>2.7617227879098442E-4</v>
      </c>
      <c r="CY82" s="113">
        <v>5.9106434405304851E-4</v>
      </c>
      <c r="CZ82" s="113">
        <v>8.1360980549204261E-4</v>
      </c>
      <c r="DA82" s="113">
        <v>9.398268920824699E-4</v>
      </c>
      <c r="DB82" s="113">
        <v>8.3470713915911873E-5</v>
      </c>
      <c r="DC82" s="113">
        <v>8.2901955397773185E-3</v>
      </c>
      <c r="DD82" s="113">
        <v>4.6495981569526267E-4</v>
      </c>
      <c r="DF82" s="111" t="s">
        <v>246</v>
      </c>
      <c r="DG82" s="113">
        <f t="shared" si="3"/>
        <v>0</v>
      </c>
      <c r="DH82" s="113">
        <f t="shared" si="4"/>
        <v>0</v>
      </c>
      <c r="DI82" s="113">
        <f t="shared" si="5"/>
        <v>0</v>
      </c>
    </row>
    <row r="83" spans="1:113" ht="12.75" customHeight="1" x14ac:dyDescent="0.2">
      <c r="A83" s="111" t="s">
        <v>247</v>
      </c>
      <c r="B83" s="111" t="s">
        <v>1956</v>
      </c>
      <c r="C83" s="113">
        <v>1.3951639300512739E-4</v>
      </c>
      <c r="D83" s="113">
        <v>8.3000031649035607E-4</v>
      </c>
      <c r="E83" s="113">
        <v>1.309336304489831E-4</v>
      </c>
      <c r="F83" s="113">
        <v>0</v>
      </c>
      <c r="G83" s="113">
        <v>1.1505425546456351E-4</v>
      </c>
      <c r="H83" s="113">
        <v>0</v>
      </c>
      <c r="I83" s="113">
        <v>1.2080877659492924E-2</v>
      </c>
      <c r="J83" s="113">
        <v>0</v>
      </c>
      <c r="K83" s="113">
        <v>2.6452538733804965E-4</v>
      </c>
      <c r="L83" s="113">
        <v>1.8220129056514933E-4</v>
      </c>
      <c r="M83" s="113">
        <v>0</v>
      </c>
      <c r="N83" s="113">
        <v>0</v>
      </c>
      <c r="O83" s="113">
        <v>2.8698141350288076E-4</v>
      </c>
      <c r="P83" s="113">
        <v>1.0759601490115834E-4</v>
      </c>
      <c r="Q83" s="113">
        <v>1.7225523647226714E-3</v>
      </c>
      <c r="R83" s="113">
        <v>2.728057332531242E-3</v>
      </c>
      <c r="S83" s="113">
        <v>1.3860814945201231E-4</v>
      </c>
      <c r="T83" s="113">
        <v>3.0704458895872497E-4</v>
      </c>
      <c r="U83" s="113">
        <v>2.5132335099332362E-4</v>
      </c>
      <c r="V83" s="113">
        <v>0</v>
      </c>
      <c r="W83" s="113">
        <v>4.4861311525909988E-3</v>
      </c>
      <c r="X83" s="113">
        <v>5.1128323205949962E-4</v>
      </c>
      <c r="Y83" s="113">
        <v>1.8084415318558064E-4</v>
      </c>
      <c r="Z83" s="113">
        <v>1.6520671113520434E-4</v>
      </c>
      <c r="AA83" s="113">
        <v>0</v>
      </c>
      <c r="AB83" s="113">
        <v>3.0667356282071493E-4</v>
      </c>
      <c r="AC83" s="113">
        <v>2.5664934482248856E-5</v>
      </c>
      <c r="AD83" s="113">
        <v>8.0013580973048242E-4</v>
      </c>
      <c r="AE83" s="113">
        <v>1.019089618273146E-4</v>
      </c>
      <c r="AF83" s="113">
        <v>1.7623321797487839E-4</v>
      </c>
      <c r="AG83" s="113">
        <v>0</v>
      </c>
      <c r="AH83" s="113">
        <v>2.656770088486059E-4</v>
      </c>
      <c r="AI83" s="113">
        <v>2.4267271534673725E-3</v>
      </c>
      <c r="AJ83" s="113">
        <v>0</v>
      </c>
      <c r="AK83" s="113">
        <v>4.7998754394865248E-4</v>
      </c>
      <c r="AL83" s="113">
        <v>1.3544893759131192E-4</v>
      </c>
      <c r="AM83" s="113">
        <v>0</v>
      </c>
      <c r="AN83" s="113">
        <v>0</v>
      </c>
      <c r="AO83" s="113">
        <v>3.6651293904348977E-4</v>
      </c>
      <c r="AP83" s="113">
        <v>0</v>
      </c>
      <c r="AQ83" s="113">
        <v>0</v>
      </c>
      <c r="AR83" s="113">
        <v>2.4929161193545024E-4</v>
      </c>
      <c r="AS83" s="113">
        <v>1.5288766640291998E-4</v>
      </c>
      <c r="AT83" s="113">
        <v>9.1458220750591766E-4</v>
      </c>
      <c r="AU83" s="113">
        <v>0</v>
      </c>
      <c r="AV83" s="113">
        <v>1.5113172791449651E-4</v>
      </c>
      <c r="AW83" s="113">
        <v>2.4083354208059201E-4</v>
      </c>
      <c r="AX83" s="113">
        <v>0</v>
      </c>
      <c r="AY83" s="113">
        <v>0</v>
      </c>
      <c r="AZ83" s="113">
        <v>0</v>
      </c>
      <c r="BA83" s="113">
        <v>0</v>
      </c>
      <c r="BB83" s="113">
        <v>9.2271144481876019E-5</v>
      </c>
      <c r="BC83" s="113">
        <v>0</v>
      </c>
      <c r="BD83" s="113">
        <v>0</v>
      </c>
      <c r="BE83" s="113">
        <v>0</v>
      </c>
      <c r="BF83" s="113">
        <v>1.2853626998215027E-4</v>
      </c>
      <c r="BG83" s="113">
        <v>1.0803706329388903E-4</v>
      </c>
      <c r="BH83" s="113">
        <v>1.238002119675457E-4</v>
      </c>
      <c r="BI83" s="113">
        <v>5.7468053888664781E-4</v>
      </c>
      <c r="BJ83" s="113">
        <v>1.3745276118466778E-5</v>
      </c>
      <c r="BK83" s="113">
        <v>2.5346986413737817E-4</v>
      </c>
      <c r="BL83" s="113">
        <v>2.5811461874342308E-4</v>
      </c>
      <c r="BM83" s="113">
        <v>2.636691140888863E-4</v>
      </c>
      <c r="BN83" s="113">
        <v>3.3963566905385824E-4</v>
      </c>
      <c r="BO83" s="113">
        <v>8.0125627849578015E-5</v>
      </c>
      <c r="BP83" s="113">
        <v>0</v>
      </c>
      <c r="BQ83" s="113">
        <v>5.0799215061653456E-5</v>
      </c>
      <c r="BR83" s="113">
        <v>2.5376369050763408E-5</v>
      </c>
      <c r="BS83" s="113">
        <v>2.2796174245029836E-5</v>
      </c>
      <c r="BT83" s="113">
        <v>3.7613951841533449E-5</v>
      </c>
      <c r="BU83" s="113">
        <v>3.1530987015705419E-5</v>
      </c>
      <c r="BV83" s="113">
        <v>7.5560252036198784E-6</v>
      </c>
      <c r="BW83" s="113">
        <v>1.2063663076859954E-5</v>
      </c>
      <c r="BX83" s="113">
        <v>1.2766794889897173E-6</v>
      </c>
      <c r="BY83" s="113">
        <v>1.4464275875605689E-3</v>
      </c>
      <c r="BZ83" s="113">
        <v>9.6611695188943639E-3</v>
      </c>
      <c r="CA83" s="113">
        <v>4.555916295218938E-4</v>
      </c>
      <c r="CB83" s="113">
        <v>2.5492030124888424E-4</v>
      </c>
      <c r="CC83" s="113">
        <v>0</v>
      </c>
      <c r="CD83" s="113">
        <v>8.3070726907472851E-4</v>
      </c>
      <c r="CE83" s="113">
        <v>3.4355158975205781E-5</v>
      </c>
      <c r="CF83" s="113">
        <v>1.1074164999673581E-2</v>
      </c>
      <c r="CG83" s="113">
        <v>1.8052633671723615E-4</v>
      </c>
      <c r="CH83" s="113">
        <v>1.3812566180402979E-5</v>
      </c>
      <c r="CI83" s="113">
        <v>6.6532545845804245E-5</v>
      </c>
      <c r="CJ83" s="113">
        <v>0</v>
      </c>
      <c r="CK83" s="113">
        <v>3.1005845652745044E-4</v>
      </c>
      <c r="CL83" s="113">
        <v>2.643323068083182E-5</v>
      </c>
      <c r="CM83" s="113">
        <v>1.9970980417395838E-5</v>
      </c>
      <c r="CN83" s="113">
        <v>1.1339389500568674E-4</v>
      </c>
      <c r="CO83" s="113">
        <v>1.3832656904851098E-4</v>
      </c>
      <c r="CP83" s="113">
        <v>8.3404258010118143E-5</v>
      </c>
      <c r="CQ83" s="113">
        <v>7.2195146265483553E-5</v>
      </c>
      <c r="CR83" s="113">
        <v>7.6615807352808872E-5</v>
      </c>
      <c r="CS83" s="113">
        <v>1.606686449704729E-4</v>
      </c>
      <c r="CT83" s="113">
        <v>1.1393445891103512E-3</v>
      </c>
      <c r="CU83" s="113">
        <v>2.2668233361476062E-4</v>
      </c>
      <c r="CV83" s="113">
        <v>3.3506225544000015E-5</v>
      </c>
      <c r="CW83" s="113">
        <v>4.2603737143840331E-5</v>
      </c>
      <c r="CX83" s="113">
        <v>2.332027340942362E-4</v>
      </c>
      <c r="CY83" s="113">
        <v>1.4458913003791469E-4</v>
      </c>
      <c r="CZ83" s="113">
        <v>4.2277766187188546E-5</v>
      </c>
      <c r="DA83" s="113">
        <v>5.1125914568696419E-5</v>
      </c>
      <c r="DB83" s="113">
        <v>7.8351760149593332E-4</v>
      </c>
      <c r="DC83" s="113">
        <v>1.4708462035101432E-3</v>
      </c>
      <c r="DD83" s="113">
        <v>5.7674112278900431E-4</v>
      </c>
      <c r="DF83" s="111" t="s">
        <v>247</v>
      </c>
      <c r="DG83" s="113">
        <f t="shared" si="3"/>
        <v>0.28008344278827468</v>
      </c>
      <c r="DH83" s="113">
        <f t="shared" si="4"/>
        <v>0.71991655687307865</v>
      </c>
      <c r="DI83" s="113">
        <f t="shared" si="5"/>
        <v>0.34028872428493734</v>
      </c>
    </row>
    <row r="84" spans="1:113" ht="12.75" customHeight="1" x14ac:dyDescent="0.2">
      <c r="A84" s="111" t="s">
        <v>248</v>
      </c>
      <c r="B84" s="111" t="s">
        <v>1957</v>
      </c>
      <c r="C84" s="113">
        <v>1.8164944142897562E-3</v>
      </c>
      <c r="D84" s="113">
        <v>1.039479292062136E-2</v>
      </c>
      <c r="E84" s="113">
        <v>2.1112486882581172E-3</v>
      </c>
      <c r="F84" s="113">
        <v>5.328780639012855E-4</v>
      </c>
      <c r="G84" s="113">
        <v>1.3078475261449306E-3</v>
      </c>
      <c r="H84" s="113">
        <v>0</v>
      </c>
      <c r="I84" s="113">
        <v>1.866543883377612E-3</v>
      </c>
      <c r="J84" s="113">
        <v>0</v>
      </c>
      <c r="K84" s="113">
        <v>5.4100794086386055E-3</v>
      </c>
      <c r="L84" s="113">
        <v>2.7552515159430164E-3</v>
      </c>
      <c r="M84" s="113">
        <v>0</v>
      </c>
      <c r="N84" s="113">
        <v>0</v>
      </c>
      <c r="O84" s="113">
        <v>2.9239141213991799E-3</v>
      </c>
      <c r="P84" s="113">
        <v>1.9851207797545794E-3</v>
      </c>
      <c r="Q84" s="113">
        <v>2.8366904907272624E-3</v>
      </c>
      <c r="R84" s="113">
        <v>2.7231606147126767E-3</v>
      </c>
      <c r="S84" s="113">
        <v>1.3302338386224054E-3</v>
      </c>
      <c r="T84" s="113">
        <v>3.2608406371656272E-3</v>
      </c>
      <c r="U84" s="113">
        <v>2.7636211889861179E-3</v>
      </c>
      <c r="V84" s="113">
        <v>0</v>
      </c>
      <c r="W84" s="113">
        <v>9.1488423831791107E-3</v>
      </c>
      <c r="X84" s="113">
        <v>4.2235333619890696E-3</v>
      </c>
      <c r="Y84" s="113">
        <v>1.6854495144821287E-3</v>
      </c>
      <c r="Z84" s="113">
        <v>3.2007187682198666E-3</v>
      </c>
      <c r="AA84" s="113">
        <v>0</v>
      </c>
      <c r="AB84" s="113">
        <v>3.8512035268121339E-3</v>
      </c>
      <c r="AC84" s="113">
        <v>1.8472668549748394E-3</v>
      </c>
      <c r="AD84" s="113">
        <v>1.0129850094655782E-2</v>
      </c>
      <c r="AE84" s="113">
        <v>2.2039893478854053E-3</v>
      </c>
      <c r="AF84" s="113">
        <v>3.4977747791192894E-3</v>
      </c>
      <c r="AG84" s="113">
        <v>0</v>
      </c>
      <c r="AH84" s="113">
        <v>5.3614249238576155E-3</v>
      </c>
      <c r="AI84" s="113">
        <v>3.7704099850162306E-3</v>
      </c>
      <c r="AJ84" s="113">
        <v>0</v>
      </c>
      <c r="AK84" s="113">
        <v>7.450807054336068E-3</v>
      </c>
      <c r="AL84" s="113">
        <v>1.4499065398062047E-3</v>
      </c>
      <c r="AM84" s="113">
        <v>0</v>
      </c>
      <c r="AN84" s="113">
        <v>0</v>
      </c>
      <c r="AO84" s="113">
        <v>5.0548802261272119E-3</v>
      </c>
      <c r="AP84" s="113">
        <v>0</v>
      </c>
      <c r="AQ84" s="113">
        <v>0</v>
      </c>
      <c r="AR84" s="113">
        <v>2.1356275056200564E-3</v>
      </c>
      <c r="AS84" s="113">
        <v>2.7964920301929898E-3</v>
      </c>
      <c r="AT84" s="113">
        <v>2.2097283500199629E-3</v>
      </c>
      <c r="AU84" s="113">
        <v>0</v>
      </c>
      <c r="AV84" s="113">
        <v>3.3829960708918532E-3</v>
      </c>
      <c r="AW84" s="113">
        <v>4.3321166245026506E-3</v>
      </c>
      <c r="AX84" s="113">
        <v>0</v>
      </c>
      <c r="AY84" s="113">
        <v>0</v>
      </c>
      <c r="AZ84" s="113">
        <v>0</v>
      </c>
      <c r="BA84" s="113">
        <v>0</v>
      </c>
      <c r="BB84" s="113">
        <v>1.6435059545278931E-3</v>
      </c>
      <c r="BC84" s="113">
        <v>0</v>
      </c>
      <c r="BD84" s="113">
        <v>0</v>
      </c>
      <c r="BE84" s="113">
        <v>0</v>
      </c>
      <c r="BF84" s="113">
        <v>1.6300612330185039E-3</v>
      </c>
      <c r="BG84" s="113">
        <v>1.7179142319109384E-3</v>
      </c>
      <c r="BH84" s="113">
        <v>3.8045467595353008E-3</v>
      </c>
      <c r="BI84" s="113">
        <v>2.4205289728699551E-3</v>
      </c>
      <c r="BJ84" s="113">
        <v>3.0662951799194683E-2</v>
      </c>
      <c r="BK84" s="113">
        <v>2.1681611871728276E-3</v>
      </c>
      <c r="BL84" s="113">
        <v>2.1869950926204753E-3</v>
      </c>
      <c r="BM84" s="113">
        <v>2.4388870921879979E-3</v>
      </c>
      <c r="BN84" s="113">
        <v>3.0852551630466568E-3</v>
      </c>
      <c r="BO84" s="113">
        <v>4.441725106504946E-3</v>
      </c>
      <c r="BP84" s="113">
        <v>0</v>
      </c>
      <c r="BQ84" s="113">
        <v>5.6200252696781338E-4</v>
      </c>
      <c r="BR84" s="113">
        <v>1.7365150352582277E-4</v>
      </c>
      <c r="BS84" s="113">
        <v>3.1550338023159883E-4</v>
      </c>
      <c r="BT84" s="113">
        <v>6.1925011508186007E-4</v>
      </c>
      <c r="BU84" s="113">
        <v>5.5084301355937419E-4</v>
      </c>
      <c r="BV84" s="113">
        <v>7.3946443888526074E-5</v>
      </c>
      <c r="BW84" s="113">
        <v>2.9716663896336802E-4</v>
      </c>
      <c r="BX84" s="113">
        <v>7.9504653518267259E-6</v>
      </c>
      <c r="BY84" s="113">
        <v>6.3727444843142086E-4</v>
      </c>
      <c r="BZ84" s="113">
        <v>1.1784354153523391E-4</v>
      </c>
      <c r="CA84" s="113">
        <v>1.6338461463885508E-3</v>
      </c>
      <c r="CB84" s="113">
        <v>3.4212860570647112E-4</v>
      </c>
      <c r="CC84" s="113">
        <v>0</v>
      </c>
      <c r="CD84" s="113">
        <v>4.7881630584388973E-4</v>
      </c>
      <c r="CE84" s="113">
        <v>5.9645308816170227E-4</v>
      </c>
      <c r="CF84" s="113">
        <v>1.0841163218838854E-2</v>
      </c>
      <c r="CG84" s="113">
        <v>5.0890746751361101E-4</v>
      </c>
      <c r="CH84" s="113">
        <v>7.7869861867329009E-4</v>
      </c>
      <c r="CI84" s="113">
        <v>1.243465803461796E-3</v>
      </c>
      <c r="CJ84" s="113">
        <v>3.6729549689819844E-4</v>
      </c>
      <c r="CK84" s="113">
        <v>3.7931922440337545E-3</v>
      </c>
      <c r="CL84" s="113">
        <v>5.7580567070497374E-3</v>
      </c>
      <c r="CM84" s="113">
        <v>3.086054353857318E-4</v>
      </c>
      <c r="CN84" s="113">
        <v>1.8849317348984345E-3</v>
      </c>
      <c r="CO84" s="113">
        <v>1.0745408764518858E-3</v>
      </c>
      <c r="CP84" s="113">
        <v>1.0773628179291395E-3</v>
      </c>
      <c r="CQ84" s="113">
        <v>8.5501083090401444E-4</v>
      </c>
      <c r="CR84" s="113">
        <v>9.853653342760955E-4</v>
      </c>
      <c r="CS84" s="113">
        <v>4.6812544803893761E-4</v>
      </c>
      <c r="CT84" s="113">
        <v>3.0848708823814821E-4</v>
      </c>
      <c r="CU84" s="113">
        <v>2.3602046748040042E-3</v>
      </c>
      <c r="CV84" s="113">
        <v>3.9652602699245907E-4</v>
      </c>
      <c r="CW84" s="113">
        <v>5.3634164722701359E-4</v>
      </c>
      <c r="CX84" s="113">
        <v>2.945582549150534E-3</v>
      </c>
      <c r="CY84" s="113">
        <v>1.7668313287189132E-3</v>
      </c>
      <c r="CZ84" s="113">
        <v>2.2624353981950243E-4</v>
      </c>
      <c r="DA84" s="113">
        <v>4.6060758931842829E-4</v>
      </c>
      <c r="DB84" s="113">
        <v>7.2267849167907015E-3</v>
      </c>
      <c r="DC84" s="113">
        <v>1.0095525938836054E-3</v>
      </c>
      <c r="DD84" s="113">
        <v>2.4738555090217359E-3</v>
      </c>
      <c r="DF84" s="111" t="s">
        <v>248</v>
      </c>
      <c r="DG84" s="113">
        <f t="shared" si="3"/>
        <v>0.31865736665466332</v>
      </c>
      <c r="DH84" s="113">
        <f t="shared" si="4"/>
        <v>0.68134263295553621</v>
      </c>
      <c r="DI84" s="113">
        <f t="shared" si="5"/>
        <v>0.15672453697050812</v>
      </c>
    </row>
    <row r="85" spans="1:113" ht="12.75" customHeight="1" x14ac:dyDescent="0.2">
      <c r="A85" s="111" t="s">
        <v>249</v>
      </c>
      <c r="B85" s="111" t="s">
        <v>1958</v>
      </c>
      <c r="C85" s="113">
        <v>9.8375508749240214E-6</v>
      </c>
      <c r="D85" s="113">
        <v>0</v>
      </c>
      <c r="E85" s="113">
        <v>1.2009736822047123E-5</v>
      </c>
      <c r="F85" s="113">
        <v>0</v>
      </c>
      <c r="G85" s="113">
        <v>3.9138565862783561E-5</v>
      </c>
      <c r="H85" s="113">
        <v>0</v>
      </c>
      <c r="I85" s="113">
        <v>2.8516190519276219E-4</v>
      </c>
      <c r="J85" s="113">
        <v>0</v>
      </c>
      <c r="K85" s="113">
        <v>2.0858048892509167E-4</v>
      </c>
      <c r="L85" s="113">
        <v>1.4003755928792966E-4</v>
      </c>
      <c r="M85" s="113">
        <v>0</v>
      </c>
      <c r="N85" s="113">
        <v>0</v>
      </c>
      <c r="O85" s="113">
        <v>1.8686526482620576E-4</v>
      </c>
      <c r="P85" s="113">
        <v>1.3219507789906626E-4</v>
      </c>
      <c r="Q85" s="113">
        <v>1.9159102205342586E-4</v>
      </c>
      <c r="R85" s="113">
        <v>5.6093711575501159E-5</v>
      </c>
      <c r="S85" s="113">
        <v>4.5316371214808608E-4</v>
      </c>
      <c r="T85" s="113">
        <v>3.0462017886371114E-4</v>
      </c>
      <c r="U85" s="113">
        <v>4.4488084351523979E-4</v>
      </c>
      <c r="V85" s="113">
        <v>0</v>
      </c>
      <c r="W85" s="113">
        <v>7.9021135370005414E-4</v>
      </c>
      <c r="X85" s="113">
        <v>4.6515972776552748E-5</v>
      </c>
      <c r="Y85" s="113">
        <v>1.548602829841263E-4</v>
      </c>
      <c r="Z85" s="113">
        <v>1.6646136094062531E-4</v>
      </c>
      <c r="AA85" s="113">
        <v>0</v>
      </c>
      <c r="AB85" s="113">
        <v>8.2278451845515784E-4</v>
      </c>
      <c r="AC85" s="113">
        <v>6.9306700102906374E-8</v>
      </c>
      <c r="AD85" s="113">
        <v>0</v>
      </c>
      <c r="AE85" s="113">
        <v>5.496410799866742E-4</v>
      </c>
      <c r="AF85" s="113">
        <v>2.2113596932978754E-4</v>
      </c>
      <c r="AG85" s="113">
        <v>0</v>
      </c>
      <c r="AH85" s="113">
        <v>2.1197438389676929E-3</v>
      </c>
      <c r="AI85" s="113">
        <v>7.4952910095840673E-5</v>
      </c>
      <c r="AJ85" s="113">
        <v>0</v>
      </c>
      <c r="AK85" s="113">
        <v>5.2101159687703352E-4</v>
      </c>
      <c r="AL85" s="113">
        <v>0</v>
      </c>
      <c r="AM85" s="113">
        <v>0</v>
      </c>
      <c r="AN85" s="113">
        <v>0</v>
      </c>
      <c r="AO85" s="113">
        <v>1.3597089439640155E-4</v>
      </c>
      <c r="AP85" s="113">
        <v>0</v>
      </c>
      <c r="AQ85" s="113">
        <v>0</v>
      </c>
      <c r="AR85" s="113">
        <v>1.7490587842273496E-5</v>
      </c>
      <c r="AS85" s="113">
        <v>2.1904209810464531E-4</v>
      </c>
      <c r="AT85" s="113">
        <v>2.4367183532902247E-4</v>
      </c>
      <c r="AU85" s="113">
        <v>0</v>
      </c>
      <c r="AV85" s="113">
        <v>3.1454689746801281E-3</v>
      </c>
      <c r="AW85" s="113">
        <v>6.8717048405048955E-4</v>
      </c>
      <c r="AX85" s="113">
        <v>0</v>
      </c>
      <c r="AY85" s="113">
        <v>0</v>
      </c>
      <c r="AZ85" s="113">
        <v>0</v>
      </c>
      <c r="BA85" s="113">
        <v>0</v>
      </c>
      <c r="BB85" s="113">
        <v>2.3536308904633019E-4</v>
      </c>
      <c r="BC85" s="113">
        <v>0</v>
      </c>
      <c r="BD85" s="113">
        <v>0</v>
      </c>
      <c r="BE85" s="113">
        <v>0</v>
      </c>
      <c r="BF85" s="113">
        <v>7.3746372101609909E-5</v>
      </c>
      <c r="BG85" s="113">
        <v>1.813037373241164E-4</v>
      </c>
      <c r="BH85" s="113">
        <v>3.7107434960130727E-5</v>
      </c>
      <c r="BI85" s="113">
        <v>2.8107326567841336E-4</v>
      </c>
      <c r="BJ85" s="113">
        <v>8.5176758950489103E-7</v>
      </c>
      <c r="BK85" s="113">
        <v>0</v>
      </c>
      <c r="BL85" s="113">
        <v>0</v>
      </c>
      <c r="BM85" s="113">
        <v>1.1219783794892249E-5</v>
      </c>
      <c r="BN85" s="113">
        <v>0</v>
      </c>
      <c r="BO85" s="113">
        <v>0</v>
      </c>
      <c r="BP85" s="113">
        <v>0</v>
      </c>
      <c r="BQ85" s="113">
        <v>0</v>
      </c>
      <c r="BR85" s="113">
        <v>0</v>
      </c>
      <c r="BS85" s="113">
        <v>3.2101247919460365E-3</v>
      </c>
      <c r="BT85" s="113">
        <v>2.5922287253310982E-4</v>
      </c>
      <c r="BU85" s="113">
        <v>9.3587307005008458E-7</v>
      </c>
      <c r="BV85" s="113">
        <v>0</v>
      </c>
      <c r="BW85" s="113">
        <v>0</v>
      </c>
      <c r="BX85" s="113">
        <v>0</v>
      </c>
      <c r="BY85" s="113">
        <v>9.2554122469927537E-3</v>
      </c>
      <c r="BZ85" s="113">
        <v>7.0827616109081407E-2</v>
      </c>
      <c r="CA85" s="113">
        <v>8.1940456976254961E-2</v>
      </c>
      <c r="CB85" s="113">
        <v>4.3619767189360593E-2</v>
      </c>
      <c r="CC85" s="113">
        <v>0</v>
      </c>
      <c r="CD85" s="113">
        <v>1.2405628632639743E-2</v>
      </c>
      <c r="CE85" s="113">
        <v>5.200407805386313E-3</v>
      </c>
      <c r="CF85" s="113">
        <v>2.7343923214505659E-2</v>
      </c>
      <c r="CG85" s="113">
        <v>0</v>
      </c>
      <c r="CH85" s="113">
        <v>0</v>
      </c>
      <c r="CI85" s="113">
        <v>0</v>
      </c>
      <c r="CJ85" s="113">
        <v>0</v>
      </c>
      <c r="CK85" s="113">
        <v>7.1842868231439272E-4</v>
      </c>
      <c r="CL85" s="113">
        <v>3.2329456718718483E-5</v>
      </c>
      <c r="CM85" s="113">
        <v>0</v>
      </c>
      <c r="CN85" s="113">
        <v>1.3186630799876342E-5</v>
      </c>
      <c r="CO85" s="113">
        <v>0</v>
      </c>
      <c r="CP85" s="113">
        <v>0</v>
      </c>
      <c r="CQ85" s="113">
        <v>0</v>
      </c>
      <c r="CR85" s="113">
        <v>0</v>
      </c>
      <c r="CS85" s="113">
        <v>0</v>
      </c>
      <c r="CT85" s="113">
        <v>8.4300543429581152E-4</v>
      </c>
      <c r="CU85" s="113">
        <v>0</v>
      </c>
      <c r="CV85" s="113">
        <v>1.0797816055068699E-4</v>
      </c>
      <c r="CW85" s="113">
        <v>1.1805472520242037E-3</v>
      </c>
      <c r="CX85" s="113">
        <v>1.0034284759012596E-3</v>
      </c>
      <c r="CY85" s="113">
        <v>1.5939140266023107E-2</v>
      </c>
      <c r="CZ85" s="113">
        <v>0</v>
      </c>
      <c r="DA85" s="113">
        <v>0</v>
      </c>
      <c r="DB85" s="113">
        <v>0</v>
      </c>
      <c r="DC85" s="113">
        <v>4.3744363722066547E-2</v>
      </c>
      <c r="DD85" s="113">
        <v>3.3749361263004881E-3</v>
      </c>
      <c r="DF85" s="111" t="s">
        <v>249</v>
      </c>
      <c r="DG85" s="113">
        <f t="shared" si="3"/>
        <v>0.29730477131036248</v>
      </c>
      <c r="DH85" s="113">
        <f t="shared" si="4"/>
        <v>0.70269522832812881</v>
      </c>
      <c r="DI85" s="113">
        <f t="shared" si="5"/>
        <v>0.22857871087899226</v>
      </c>
    </row>
    <row r="86" spans="1:113" ht="12.75" customHeight="1" x14ac:dyDescent="0.2">
      <c r="A86" s="111" t="s">
        <v>251</v>
      </c>
      <c r="B86" s="111" t="s">
        <v>1959</v>
      </c>
      <c r="C86" s="113">
        <v>3.4525854769050209E-4</v>
      </c>
      <c r="D86" s="113">
        <v>3.1011946998286629E-4</v>
      </c>
      <c r="E86" s="113">
        <v>2.6088456539613571E-3</v>
      </c>
      <c r="F86" s="113">
        <v>6.6435982124227828E-4</v>
      </c>
      <c r="G86" s="113">
        <v>1.448195981385632E-3</v>
      </c>
      <c r="H86" s="113">
        <v>0</v>
      </c>
      <c r="I86" s="113">
        <v>1.4975111832545272E-3</v>
      </c>
      <c r="J86" s="113">
        <v>0</v>
      </c>
      <c r="K86" s="113">
        <v>6.1825902952510514E-4</v>
      </c>
      <c r="L86" s="113">
        <v>1.7771238452944868E-4</v>
      </c>
      <c r="M86" s="113">
        <v>0</v>
      </c>
      <c r="N86" s="113">
        <v>0</v>
      </c>
      <c r="O86" s="113">
        <v>1.6029191562807084E-3</v>
      </c>
      <c r="P86" s="113">
        <v>1.3880912925372301E-3</v>
      </c>
      <c r="Q86" s="113">
        <v>6.4484719045714088E-4</v>
      </c>
      <c r="R86" s="113">
        <v>6.739015619307068E-4</v>
      </c>
      <c r="S86" s="113">
        <v>1.5016073434356526E-3</v>
      </c>
      <c r="T86" s="113">
        <v>4.9102264431517698E-4</v>
      </c>
      <c r="U86" s="113">
        <v>1.0876833409868124E-3</v>
      </c>
      <c r="V86" s="113">
        <v>0</v>
      </c>
      <c r="W86" s="113">
        <v>8.4002773217709697E-4</v>
      </c>
      <c r="X86" s="113">
        <v>1.8023422500068942E-4</v>
      </c>
      <c r="Y86" s="113">
        <v>2.3009746876681745E-4</v>
      </c>
      <c r="Z86" s="113">
        <v>3.9191817504429183E-4</v>
      </c>
      <c r="AA86" s="113">
        <v>0</v>
      </c>
      <c r="AB86" s="113">
        <v>8.562146036500876E-4</v>
      </c>
      <c r="AC86" s="113">
        <v>1.3907897755614041E-5</v>
      </c>
      <c r="AD86" s="113">
        <v>1.4546250848839627E-3</v>
      </c>
      <c r="AE86" s="113">
        <v>8.9273889014578078E-4</v>
      </c>
      <c r="AF86" s="113">
        <v>2.2061748068955079E-3</v>
      </c>
      <c r="AG86" s="113">
        <v>0</v>
      </c>
      <c r="AH86" s="113">
        <v>4.9503889889386738E-4</v>
      </c>
      <c r="AI86" s="113">
        <v>6.7839958376663073E-4</v>
      </c>
      <c r="AJ86" s="113">
        <v>0</v>
      </c>
      <c r="AK86" s="113">
        <v>1.2831412555551875E-3</v>
      </c>
      <c r="AL86" s="113">
        <v>5.5599249733790228E-5</v>
      </c>
      <c r="AM86" s="113">
        <v>0</v>
      </c>
      <c r="AN86" s="113">
        <v>0</v>
      </c>
      <c r="AO86" s="113">
        <v>5.6977053578509103E-4</v>
      </c>
      <c r="AP86" s="113">
        <v>0</v>
      </c>
      <c r="AQ86" s="113">
        <v>0</v>
      </c>
      <c r="AR86" s="113">
        <v>1.7196732853166309E-3</v>
      </c>
      <c r="AS86" s="113">
        <v>9.2491523722585442E-4</v>
      </c>
      <c r="AT86" s="113">
        <v>1.5428564302443965E-3</v>
      </c>
      <c r="AU86" s="113">
        <v>0</v>
      </c>
      <c r="AV86" s="113">
        <v>1.1055982030484643E-3</v>
      </c>
      <c r="AW86" s="113">
        <v>8.7216369161952148E-3</v>
      </c>
      <c r="AX86" s="113">
        <v>0</v>
      </c>
      <c r="AY86" s="113">
        <v>0</v>
      </c>
      <c r="AZ86" s="113">
        <v>0</v>
      </c>
      <c r="BA86" s="113">
        <v>0</v>
      </c>
      <c r="BB86" s="113">
        <v>4.5733757683199774E-4</v>
      </c>
      <c r="BC86" s="113">
        <v>0</v>
      </c>
      <c r="BD86" s="113">
        <v>0</v>
      </c>
      <c r="BE86" s="113">
        <v>0</v>
      </c>
      <c r="BF86" s="113">
        <v>8.8694205819233067E-4</v>
      </c>
      <c r="BG86" s="113">
        <v>2.1838274272463788E-4</v>
      </c>
      <c r="BH86" s="113">
        <v>1.2990705620975897E-3</v>
      </c>
      <c r="BI86" s="113">
        <v>1.5820309500159707E-3</v>
      </c>
      <c r="BJ86" s="113">
        <v>2.564356850087556E-6</v>
      </c>
      <c r="BK86" s="113">
        <v>1.0518538167452957E-3</v>
      </c>
      <c r="BL86" s="113">
        <v>1.2648719902594811E-2</v>
      </c>
      <c r="BM86" s="113">
        <v>4.6517078837149195E-3</v>
      </c>
      <c r="BN86" s="113">
        <v>4.3704425613018509E-3</v>
      </c>
      <c r="BO86" s="113">
        <v>2.1631100610131768E-4</v>
      </c>
      <c r="BP86" s="113">
        <v>0</v>
      </c>
      <c r="BQ86" s="113">
        <v>4.8048560074591996E-3</v>
      </c>
      <c r="BR86" s="113">
        <v>2.8900712292505978E-3</v>
      </c>
      <c r="BS86" s="113">
        <v>1.5732071387491289E-2</v>
      </c>
      <c r="BT86" s="113">
        <v>1.2503316758006621E-2</v>
      </c>
      <c r="BU86" s="113">
        <v>1.9308372299318883E-2</v>
      </c>
      <c r="BV86" s="113">
        <v>8.2617179230246572E-4</v>
      </c>
      <c r="BW86" s="113">
        <v>3.0474091164044955E-3</v>
      </c>
      <c r="BX86" s="113">
        <v>0</v>
      </c>
      <c r="BY86" s="113">
        <v>6.8530283354134736E-3</v>
      </c>
      <c r="BZ86" s="113">
        <v>1.3756141897464302E-3</v>
      </c>
      <c r="CA86" s="113">
        <v>0</v>
      </c>
      <c r="CB86" s="113">
        <v>9.3492166720182922E-3</v>
      </c>
      <c r="CC86" s="113">
        <v>0</v>
      </c>
      <c r="CD86" s="113">
        <v>4.7191401206078702E-3</v>
      </c>
      <c r="CE86" s="113">
        <v>3.6298167717772859E-3</v>
      </c>
      <c r="CF86" s="113">
        <v>2.4654572941143358E-4</v>
      </c>
      <c r="CG86" s="113">
        <v>0.11804742884300268</v>
      </c>
      <c r="CH86" s="113">
        <v>3.7151851817942186E-2</v>
      </c>
      <c r="CI86" s="113">
        <v>7.160144817948637E-3</v>
      </c>
      <c r="CJ86" s="113">
        <v>0.10811468951508875</v>
      </c>
      <c r="CK86" s="113">
        <v>1.5315183225513963E-2</v>
      </c>
      <c r="CL86" s="113">
        <v>7.4017169861015798E-3</v>
      </c>
      <c r="CM86" s="113">
        <v>1.2726670457211522E-3</v>
      </c>
      <c r="CN86" s="113">
        <v>2.2330879346672303E-2</v>
      </c>
      <c r="CO86" s="113">
        <v>3.3563865013855961E-3</v>
      </c>
      <c r="CP86" s="113">
        <v>1.1557352867259021E-2</v>
      </c>
      <c r="CQ86" s="113">
        <v>1.5801132640595142E-3</v>
      </c>
      <c r="CR86" s="113">
        <v>1.4871555365048177E-2</v>
      </c>
      <c r="CS86" s="113">
        <v>4.0905473718965838E-3</v>
      </c>
      <c r="CT86" s="113">
        <v>1.8346862091869352E-3</v>
      </c>
      <c r="CU86" s="113">
        <v>4.7671573453040295E-3</v>
      </c>
      <c r="CV86" s="113">
        <v>5.6884039655679961E-3</v>
      </c>
      <c r="CW86" s="113">
        <v>3.6427529647488949E-3</v>
      </c>
      <c r="CX86" s="113">
        <v>6.6956818665656267E-3</v>
      </c>
      <c r="CY86" s="113">
        <v>5.4047986418719928E-3</v>
      </c>
      <c r="CZ86" s="113">
        <v>2.6387931413578642E-3</v>
      </c>
      <c r="DA86" s="113">
        <v>4.4260697201183715E-3</v>
      </c>
      <c r="DB86" s="113">
        <v>0</v>
      </c>
      <c r="DC86" s="113">
        <v>0.10337648974082812</v>
      </c>
      <c r="DD86" s="113">
        <v>3.5388828319646679E-3</v>
      </c>
      <c r="DF86" s="111" t="s">
        <v>251</v>
      </c>
      <c r="DG86" s="113">
        <f t="shared" si="3"/>
        <v>0.30506760133812361</v>
      </c>
      <c r="DH86" s="113">
        <f t="shared" si="4"/>
        <v>0.69493239826022457</v>
      </c>
      <c r="DI86" s="113">
        <f t="shared" si="5"/>
        <v>0.14908078845414832</v>
      </c>
    </row>
    <row r="87" spans="1:113" ht="12.75" customHeight="1" x14ac:dyDescent="0.2">
      <c r="A87" s="111" t="s">
        <v>253</v>
      </c>
      <c r="B87" s="111" t="s">
        <v>1960</v>
      </c>
      <c r="C87" s="113">
        <v>4.0636039061729873E-5</v>
      </c>
      <c r="D87" s="113">
        <v>0</v>
      </c>
      <c r="E87" s="113">
        <v>0</v>
      </c>
      <c r="F87" s="113">
        <v>0</v>
      </c>
      <c r="G87" s="113">
        <v>0</v>
      </c>
      <c r="H87" s="113">
        <v>0</v>
      </c>
      <c r="I87" s="113">
        <v>4.3555813280399432E-5</v>
      </c>
      <c r="J87" s="113">
        <v>0</v>
      </c>
      <c r="K87" s="113">
        <v>8.4651281795740168E-6</v>
      </c>
      <c r="L87" s="113">
        <v>0</v>
      </c>
      <c r="M87" s="113">
        <v>0</v>
      </c>
      <c r="N87" s="113">
        <v>0</v>
      </c>
      <c r="O87" s="113">
        <v>2.6918898633019297E-5</v>
      </c>
      <c r="P87" s="113">
        <v>0</v>
      </c>
      <c r="Q87" s="113">
        <v>0</v>
      </c>
      <c r="R87" s="113">
        <v>0</v>
      </c>
      <c r="S87" s="113">
        <v>2.7588569833460072E-5</v>
      </c>
      <c r="T87" s="113">
        <v>1.5783884703575289E-5</v>
      </c>
      <c r="U87" s="113">
        <v>2.9752024110726679E-5</v>
      </c>
      <c r="V87" s="113">
        <v>0</v>
      </c>
      <c r="W87" s="113">
        <v>2.5932413759321677E-5</v>
      </c>
      <c r="X87" s="113">
        <v>2.6270993696089132E-5</v>
      </c>
      <c r="Y87" s="113">
        <v>3.039398795135674E-6</v>
      </c>
      <c r="Z87" s="113">
        <v>4.8403931248012689E-6</v>
      </c>
      <c r="AA87" s="113">
        <v>0</v>
      </c>
      <c r="AB87" s="113">
        <v>1.0108047109800041E-5</v>
      </c>
      <c r="AC87" s="113">
        <v>3.3075977054407141E-6</v>
      </c>
      <c r="AD87" s="113">
        <v>0</v>
      </c>
      <c r="AE87" s="113">
        <v>8.2305995658316811E-7</v>
      </c>
      <c r="AF87" s="113">
        <v>1.8515742098219082E-5</v>
      </c>
      <c r="AG87" s="113">
        <v>0</v>
      </c>
      <c r="AH87" s="113">
        <v>0</v>
      </c>
      <c r="AI87" s="113">
        <v>1.5870764308238344E-5</v>
      </c>
      <c r="AJ87" s="113">
        <v>0</v>
      </c>
      <c r="AK87" s="113">
        <v>1.9759554343105075E-5</v>
      </c>
      <c r="AL87" s="113">
        <v>1.6444730621200341E-5</v>
      </c>
      <c r="AM87" s="113">
        <v>0</v>
      </c>
      <c r="AN87" s="113">
        <v>0</v>
      </c>
      <c r="AO87" s="113">
        <v>0</v>
      </c>
      <c r="AP87" s="113">
        <v>0</v>
      </c>
      <c r="AQ87" s="113">
        <v>0</v>
      </c>
      <c r="AR87" s="113">
        <v>2.2365566249082363E-5</v>
      </c>
      <c r="AS87" s="113">
        <v>1.3176544912347887E-6</v>
      </c>
      <c r="AT87" s="113">
        <v>1.7047418821919689E-5</v>
      </c>
      <c r="AU87" s="113">
        <v>0</v>
      </c>
      <c r="AV87" s="113">
        <v>7.2351173149535887E-5</v>
      </c>
      <c r="AW87" s="113">
        <v>0</v>
      </c>
      <c r="AX87" s="113">
        <v>0</v>
      </c>
      <c r="AY87" s="113">
        <v>0</v>
      </c>
      <c r="AZ87" s="113">
        <v>0</v>
      </c>
      <c r="BA87" s="113">
        <v>0</v>
      </c>
      <c r="BB87" s="113">
        <v>7.4579852711394615E-6</v>
      </c>
      <c r="BC87" s="113">
        <v>0</v>
      </c>
      <c r="BD87" s="113">
        <v>0</v>
      </c>
      <c r="BE87" s="113">
        <v>0</v>
      </c>
      <c r="BF87" s="113">
        <v>0</v>
      </c>
      <c r="BG87" s="113">
        <v>1.182464263798152E-5</v>
      </c>
      <c r="BH87" s="113">
        <v>2.0001432764122014E-5</v>
      </c>
      <c r="BI87" s="113">
        <v>0</v>
      </c>
      <c r="BJ87" s="113">
        <v>0</v>
      </c>
      <c r="BK87" s="113">
        <v>1.0189786958493874E-4</v>
      </c>
      <c r="BL87" s="113">
        <v>1.0819838421573358E-4</v>
      </c>
      <c r="BM87" s="113">
        <v>8.440725691647977E-5</v>
      </c>
      <c r="BN87" s="113">
        <v>1.133644230117586E-4</v>
      </c>
      <c r="BO87" s="113">
        <v>8.8361551844544485E-7</v>
      </c>
      <c r="BP87" s="113">
        <v>0</v>
      </c>
      <c r="BQ87" s="113">
        <v>2.4317165128593217E-5</v>
      </c>
      <c r="BR87" s="113">
        <v>1.8456581714413933E-4</v>
      </c>
      <c r="BS87" s="113">
        <v>1.7343851663682012E-4</v>
      </c>
      <c r="BT87" s="113">
        <v>6.0553705748122796E-4</v>
      </c>
      <c r="BU87" s="113">
        <v>4.0493551353535019E-4</v>
      </c>
      <c r="BV87" s="113">
        <v>4.7874919173093605E-5</v>
      </c>
      <c r="BW87" s="113">
        <v>8.0193758182382582E-5</v>
      </c>
      <c r="BX87" s="113">
        <v>0</v>
      </c>
      <c r="BY87" s="113">
        <v>1.0779338143822305E-4</v>
      </c>
      <c r="BZ87" s="113">
        <v>2.0279454442794871E-5</v>
      </c>
      <c r="CA87" s="113">
        <v>0</v>
      </c>
      <c r="CB87" s="113">
        <v>9.077828489538432E-5</v>
      </c>
      <c r="CC87" s="113">
        <v>0</v>
      </c>
      <c r="CD87" s="113">
        <v>0</v>
      </c>
      <c r="CE87" s="113">
        <v>6.0843553516314116E-5</v>
      </c>
      <c r="CF87" s="113">
        <v>2.7123708512036534E-5</v>
      </c>
      <c r="CG87" s="113">
        <v>7.3050427653814393E-5</v>
      </c>
      <c r="CH87" s="113">
        <v>2.9336553898935167E-2</v>
      </c>
      <c r="CI87" s="113">
        <v>0</v>
      </c>
      <c r="CJ87" s="113">
        <v>0</v>
      </c>
      <c r="CK87" s="113">
        <v>8.2124089631817711E-4</v>
      </c>
      <c r="CL87" s="113">
        <v>6.2154981228563916E-6</v>
      </c>
      <c r="CM87" s="113">
        <v>9.1368084980160221E-5</v>
      </c>
      <c r="CN87" s="113">
        <v>1.3178678884127161E-5</v>
      </c>
      <c r="CO87" s="113">
        <v>1.6816471899207158E-4</v>
      </c>
      <c r="CP87" s="113">
        <v>2.4078892088194329E-4</v>
      </c>
      <c r="CQ87" s="113">
        <v>3.6536482607398826E-4</v>
      </c>
      <c r="CR87" s="113">
        <v>3.9079377410721345E-4</v>
      </c>
      <c r="CS87" s="113">
        <v>0.33706300341707057</v>
      </c>
      <c r="CT87" s="113">
        <v>1.3847669013320293E-4</v>
      </c>
      <c r="CU87" s="113">
        <v>3.2744954278213749E-4</v>
      </c>
      <c r="CV87" s="113">
        <v>7.2013557593015464E-5</v>
      </c>
      <c r="CW87" s="113">
        <v>2.9557661113408205E-3</v>
      </c>
      <c r="CX87" s="113">
        <v>7.5174088272769906E-3</v>
      </c>
      <c r="CY87" s="113">
        <v>1.4052346683581275E-3</v>
      </c>
      <c r="CZ87" s="113">
        <v>4.0405092017350369E-3</v>
      </c>
      <c r="DA87" s="113">
        <v>1.1324534627261277E-4</v>
      </c>
      <c r="DB87" s="113">
        <v>0</v>
      </c>
      <c r="DC87" s="113">
        <v>1.1724593821355559E-4</v>
      </c>
      <c r="DD87" s="113">
        <v>1.1702157005244651E-3</v>
      </c>
      <c r="DF87" s="111" t="s">
        <v>253</v>
      </c>
      <c r="DG87" s="113">
        <f t="shared" si="3"/>
        <v>0.44285341326425576</v>
      </c>
      <c r="DH87" s="113">
        <f t="shared" si="4"/>
        <v>0.5571465861207443</v>
      </c>
      <c r="DI87" s="113">
        <f t="shared" si="5"/>
        <v>0.21569905672873668</v>
      </c>
    </row>
    <row r="88" spans="1:113" ht="12.75" customHeight="1" x14ac:dyDescent="0.2">
      <c r="A88" s="111" t="s">
        <v>254</v>
      </c>
      <c r="B88" s="111" t="s">
        <v>1961</v>
      </c>
      <c r="C88" s="113">
        <v>4.9679024420678369E-4</v>
      </c>
      <c r="D88" s="113">
        <v>9.1859964274235953E-4</v>
      </c>
      <c r="E88" s="113">
        <v>1.1794515613373351E-3</v>
      </c>
      <c r="F88" s="113">
        <v>3.0244882796837981E-5</v>
      </c>
      <c r="G88" s="113">
        <v>3.0154887291829169E-4</v>
      </c>
      <c r="H88" s="113">
        <v>0</v>
      </c>
      <c r="I88" s="113">
        <v>2.930597013843502E-4</v>
      </c>
      <c r="J88" s="113">
        <v>0</v>
      </c>
      <c r="K88" s="113">
        <v>5.9286754180317531E-4</v>
      </c>
      <c r="L88" s="113">
        <v>1.1214824518829397E-3</v>
      </c>
      <c r="M88" s="113">
        <v>0</v>
      </c>
      <c r="N88" s="113">
        <v>0</v>
      </c>
      <c r="O88" s="113">
        <v>1.5305735837176729E-3</v>
      </c>
      <c r="P88" s="113">
        <v>5.7953838160830734E-4</v>
      </c>
      <c r="Q88" s="113">
        <v>6.4747009450796583E-4</v>
      </c>
      <c r="R88" s="113">
        <v>6.4314461717996003E-4</v>
      </c>
      <c r="S88" s="113">
        <v>1.6299966787129739E-3</v>
      </c>
      <c r="T88" s="113">
        <v>7.0760555218856423E-4</v>
      </c>
      <c r="U88" s="113">
        <v>1.19150078094984E-3</v>
      </c>
      <c r="V88" s="113">
        <v>0</v>
      </c>
      <c r="W88" s="113">
        <v>1.9837092726052857E-3</v>
      </c>
      <c r="X88" s="113">
        <v>8.4428419263846805E-4</v>
      </c>
      <c r="Y88" s="113">
        <v>7.9750483137795945E-3</v>
      </c>
      <c r="Z88" s="113">
        <v>8.1323261329008137E-4</v>
      </c>
      <c r="AA88" s="113">
        <v>0</v>
      </c>
      <c r="AB88" s="113">
        <v>2.3992419775834355E-3</v>
      </c>
      <c r="AC88" s="113">
        <v>1.4761219606821724E-3</v>
      </c>
      <c r="AD88" s="113">
        <v>7.7880677756136506E-4</v>
      </c>
      <c r="AE88" s="113">
        <v>1.0328419035919099E-3</v>
      </c>
      <c r="AF88" s="113">
        <v>3.4440920455426891E-3</v>
      </c>
      <c r="AG88" s="113">
        <v>0</v>
      </c>
      <c r="AH88" s="113">
        <v>1.8281563974785827E-3</v>
      </c>
      <c r="AI88" s="113">
        <v>8.4609820567245443E-4</v>
      </c>
      <c r="AJ88" s="113">
        <v>0</v>
      </c>
      <c r="AK88" s="113">
        <v>3.0047165943827424E-3</v>
      </c>
      <c r="AL88" s="113">
        <v>5.822366321034015E-4</v>
      </c>
      <c r="AM88" s="113">
        <v>0</v>
      </c>
      <c r="AN88" s="113">
        <v>0</v>
      </c>
      <c r="AO88" s="113">
        <v>1.7235014778279206E-3</v>
      </c>
      <c r="AP88" s="113">
        <v>0</v>
      </c>
      <c r="AQ88" s="113">
        <v>0</v>
      </c>
      <c r="AR88" s="113">
        <v>1.1547012251864124E-3</v>
      </c>
      <c r="AS88" s="113">
        <v>7.8151133244745024E-4</v>
      </c>
      <c r="AT88" s="113">
        <v>4.2778465228456913E-3</v>
      </c>
      <c r="AU88" s="113">
        <v>0</v>
      </c>
      <c r="AV88" s="113">
        <v>6.713461505225094E-3</v>
      </c>
      <c r="AW88" s="113">
        <v>1.4537467707048836E-2</v>
      </c>
      <c r="AX88" s="113">
        <v>0</v>
      </c>
      <c r="AY88" s="113">
        <v>0</v>
      </c>
      <c r="AZ88" s="113">
        <v>0</v>
      </c>
      <c r="BA88" s="113">
        <v>0</v>
      </c>
      <c r="BB88" s="113">
        <v>2.2857292962213975E-3</v>
      </c>
      <c r="BC88" s="113">
        <v>0</v>
      </c>
      <c r="BD88" s="113">
        <v>0</v>
      </c>
      <c r="BE88" s="113">
        <v>0</v>
      </c>
      <c r="BF88" s="113">
        <v>6.9115253887401344E-4</v>
      </c>
      <c r="BG88" s="113">
        <v>5.9727479428618073E-4</v>
      </c>
      <c r="BH88" s="113">
        <v>2.1470312357132013E-3</v>
      </c>
      <c r="BI88" s="113">
        <v>1.8683413630807718E-3</v>
      </c>
      <c r="BJ88" s="113">
        <v>8.3976865916661036E-9</v>
      </c>
      <c r="BK88" s="113">
        <v>7.5872678601999783E-4</v>
      </c>
      <c r="BL88" s="113">
        <v>6.0347964877909813E-4</v>
      </c>
      <c r="BM88" s="113">
        <v>1.0133966859375339E-3</v>
      </c>
      <c r="BN88" s="113">
        <v>1.6929993791690587E-3</v>
      </c>
      <c r="BO88" s="113">
        <v>1.2259974717228677E-3</v>
      </c>
      <c r="BP88" s="113">
        <v>0</v>
      </c>
      <c r="BQ88" s="113">
        <v>1.2934352527363108E-2</v>
      </c>
      <c r="BR88" s="113">
        <v>9.0590002333857148E-4</v>
      </c>
      <c r="BS88" s="113">
        <v>7.2278196123334824E-3</v>
      </c>
      <c r="BT88" s="113">
        <v>9.7367618804912615E-3</v>
      </c>
      <c r="BU88" s="113">
        <v>2.2984142957040619E-2</v>
      </c>
      <c r="BV88" s="113">
        <v>1.2947247809119195E-3</v>
      </c>
      <c r="BW88" s="113">
        <v>7.3709011131563513E-4</v>
      </c>
      <c r="BX88" s="113">
        <v>0</v>
      </c>
      <c r="BY88" s="113">
        <v>6.9632489592841155E-4</v>
      </c>
      <c r="BZ88" s="113">
        <v>7.7674730302190818E-4</v>
      </c>
      <c r="CA88" s="113">
        <v>0</v>
      </c>
      <c r="CB88" s="113">
        <v>1.3562751679467855E-3</v>
      </c>
      <c r="CC88" s="113">
        <v>0</v>
      </c>
      <c r="CD88" s="113">
        <v>2.2678834293311219E-3</v>
      </c>
      <c r="CE88" s="113">
        <v>5.4365020526152092E-3</v>
      </c>
      <c r="CF88" s="113">
        <v>6.6469815880560498E-4</v>
      </c>
      <c r="CG88" s="113">
        <v>1.0553932910899965E-2</v>
      </c>
      <c r="CH88" s="113">
        <v>2.6172036139975778E-3</v>
      </c>
      <c r="CI88" s="113">
        <v>1.2914071985009436E-2</v>
      </c>
      <c r="CJ88" s="113">
        <v>3.0109312026117625E-2</v>
      </c>
      <c r="CK88" s="113">
        <v>1.0649267065525419E-2</v>
      </c>
      <c r="CL88" s="113">
        <v>4.5544737633940171E-3</v>
      </c>
      <c r="CM88" s="113">
        <v>7.6962965698837578E-4</v>
      </c>
      <c r="CN88" s="113">
        <v>1.1434712017129433E-2</v>
      </c>
      <c r="CO88" s="113">
        <v>4.0881485025569351E-3</v>
      </c>
      <c r="CP88" s="113">
        <v>5.4294147507450118E-3</v>
      </c>
      <c r="CQ88" s="113">
        <v>7.1838520653376328E-4</v>
      </c>
      <c r="CR88" s="113">
        <v>1.0532244586482581E-2</v>
      </c>
      <c r="CS88" s="113">
        <v>3.1742672047873842E-3</v>
      </c>
      <c r="CT88" s="113">
        <v>4.4876306373315047E-3</v>
      </c>
      <c r="CU88" s="113">
        <v>1.6374838178827653E-3</v>
      </c>
      <c r="CV88" s="113">
        <v>6.7990586462201913E-3</v>
      </c>
      <c r="CW88" s="113">
        <v>6.484949757276987E-3</v>
      </c>
      <c r="CX88" s="113">
        <v>7.9626262855027254E-4</v>
      </c>
      <c r="CY88" s="113">
        <v>4.3892054344103907E-3</v>
      </c>
      <c r="CZ88" s="113">
        <v>0</v>
      </c>
      <c r="DA88" s="113">
        <v>2.3689442091913569E-3</v>
      </c>
      <c r="DB88" s="113">
        <v>0</v>
      </c>
      <c r="DC88" s="113">
        <v>3.1228336428298482E-3</v>
      </c>
      <c r="DD88" s="113">
        <v>3.8021463618421124E-3</v>
      </c>
      <c r="DF88" s="111" t="s">
        <v>254</v>
      </c>
      <c r="DG88" s="113">
        <f t="shared" si="3"/>
        <v>0.34690326035126223</v>
      </c>
      <c r="DH88" s="113">
        <f t="shared" si="4"/>
        <v>0.65309673922346156</v>
      </c>
      <c r="DI88" s="113">
        <f t="shared" si="5"/>
        <v>0.40366747150903232</v>
      </c>
    </row>
    <row r="89" spans="1:113" ht="12.75" customHeight="1" x14ac:dyDescent="0.2">
      <c r="A89" s="111" t="s">
        <v>255</v>
      </c>
      <c r="B89" s="111" t="s">
        <v>1962</v>
      </c>
      <c r="C89" s="113">
        <v>3.0302955980718421E-5</v>
      </c>
      <c r="D89" s="113">
        <v>0</v>
      </c>
      <c r="E89" s="113">
        <v>1.1163626274009947E-4</v>
      </c>
      <c r="F89" s="113">
        <v>0</v>
      </c>
      <c r="G89" s="113">
        <v>3.8882799637378121E-5</v>
      </c>
      <c r="H89" s="113">
        <v>0</v>
      </c>
      <c r="I89" s="113">
        <v>6.322798433732188E-5</v>
      </c>
      <c r="J89" s="113">
        <v>0</v>
      </c>
      <c r="K89" s="113">
        <v>1.3041111714396969E-4</v>
      </c>
      <c r="L89" s="113">
        <v>2.2264907685449439E-5</v>
      </c>
      <c r="M89" s="113">
        <v>0</v>
      </c>
      <c r="N89" s="113">
        <v>0</v>
      </c>
      <c r="O89" s="113">
        <v>7.762380688717101E-5</v>
      </c>
      <c r="P89" s="113">
        <v>1.9213062877849348E-4</v>
      </c>
      <c r="Q89" s="113">
        <v>9.5710134656969281E-5</v>
      </c>
      <c r="R89" s="113">
        <v>1.0808570722625925E-4</v>
      </c>
      <c r="S89" s="113">
        <v>2.3528942154466928E-4</v>
      </c>
      <c r="T89" s="113">
        <v>7.9689746337260333E-5</v>
      </c>
      <c r="U89" s="113">
        <v>5.5354547511418499E-5</v>
      </c>
      <c r="V89" s="113">
        <v>0</v>
      </c>
      <c r="W89" s="113">
        <v>2.2973378240925496E-4</v>
      </c>
      <c r="X89" s="113">
        <v>2.8657170108543499E-4</v>
      </c>
      <c r="Y89" s="113">
        <v>8.9344715026441488E-5</v>
      </c>
      <c r="Z89" s="113">
        <v>9.377795009313903E-5</v>
      </c>
      <c r="AA89" s="113">
        <v>0</v>
      </c>
      <c r="AB89" s="113">
        <v>5.0668645437881258E-4</v>
      </c>
      <c r="AC89" s="113">
        <v>7.6745954807085167E-6</v>
      </c>
      <c r="AD89" s="113">
        <v>7.2051767113330938E-5</v>
      </c>
      <c r="AE89" s="113">
        <v>1.4553242932810527E-4</v>
      </c>
      <c r="AF89" s="113">
        <v>4.6542056950268934E-4</v>
      </c>
      <c r="AG89" s="113">
        <v>0</v>
      </c>
      <c r="AH89" s="113">
        <v>1.0272169404089147E-3</v>
      </c>
      <c r="AI89" s="113">
        <v>2.2665726839813183E-4</v>
      </c>
      <c r="AJ89" s="113">
        <v>0</v>
      </c>
      <c r="AK89" s="113">
        <v>1.0856017260523987E-4</v>
      </c>
      <c r="AL89" s="113">
        <v>1.1516201709146369E-5</v>
      </c>
      <c r="AM89" s="113">
        <v>0</v>
      </c>
      <c r="AN89" s="113">
        <v>0</v>
      </c>
      <c r="AO89" s="113">
        <v>1.1266592091631209E-4</v>
      </c>
      <c r="AP89" s="113">
        <v>0</v>
      </c>
      <c r="AQ89" s="113">
        <v>0</v>
      </c>
      <c r="AR89" s="113">
        <v>2.6372548766321843E-4</v>
      </c>
      <c r="AS89" s="113">
        <v>1.4738671069950763E-4</v>
      </c>
      <c r="AT89" s="113">
        <v>3.559679141513159E-4</v>
      </c>
      <c r="AU89" s="113">
        <v>0</v>
      </c>
      <c r="AV89" s="113">
        <v>3.0841443762897708E-4</v>
      </c>
      <c r="AW89" s="113">
        <v>5.4574348420105209E-3</v>
      </c>
      <c r="AX89" s="113">
        <v>0</v>
      </c>
      <c r="AY89" s="113">
        <v>0</v>
      </c>
      <c r="AZ89" s="113">
        <v>0</v>
      </c>
      <c r="BA89" s="113">
        <v>0</v>
      </c>
      <c r="BB89" s="113">
        <v>7.5893696222652826E-4</v>
      </c>
      <c r="BC89" s="113">
        <v>0</v>
      </c>
      <c r="BD89" s="113">
        <v>0</v>
      </c>
      <c r="BE89" s="113">
        <v>0</v>
      </c>
      <c r="BF89" s="113">
        <v>6.4788730884517511E-4</v>
      </c>
      <c r="BG89" s="113">
        <v>7.0827928916639862E-5</v>
      </c>
      <c r="BH89" s="113">
        <v>7.9713090152681312E-4</v>
      </c>
      <c r="BI89" s="113">
        <v>4.1709432660827793E-4</v>
      </c>
      <c r="BJ89" s="113">
        <v>0</v>
      </c>
      <c r="BK89" s="113">
        <v>8.5345170218423263E-5</v>
      </c>
      <c r="BL89" s="113">
        <v>2.8223183496564152E-4</v>
      </c>
      <c r="BM89" s="113">
        <v>1.1618081171706678E-5</v>
      </c>
      <c r="BN89" s="113">
        <v>1.1579619033802725E-5</v>
      </c>
      <c r="BO89" s="113">
        <v>3.4231485129183422E-6</v>
      </c>
      <c r="BP89" s="113">
        <v>0</v>
      </c>
      <c r="BQ89" s="113">
        <v>1.3988503807939369E-4</v>
      </c>
      <c r="BR89" s="113">
        <v>1.2631838707057765E-4</v>
      </c>
      <c r="BS89" s="113">
        <v>1.9284178531543208E-3</v>
      </c>
      <c r="BT89" s="113">
        <v>5.0398320292700137E-3</v>
      </c>
      <c r="BU89" s="113">
        <v>2.3404755450988808E-3</v>
      </c>
      <c r="BV89" s="113">
        <v>4.3332558618261638E-5</v>
      </c>
      <c r="BW89" s="113">
        <v>1.2868701759161673E-3</v>
      </c>
      <c r="BX89" s="113">
        <v>0</v>
      </c>
      <c r="BY89" s="113">
        <v>4.907823775843872E-4</v>
      </c>
      <c r="BZ89" s="113">
        <v>3.2443646911682503E-4</v>
      </c>
      <c r="CA89" s="113">
        <v>0</v>
      </c>
      <c r="CB89" s="113">
        <v>3.1409885810701623E-4</v>
      </c>
      <c r="CC89" s="113">
        <v>0</v>
      </c>
      <c r="CD89" s="113">
        <v>1.1209071254493364E-3</v>
      </c>
      <c r="CE89" s="113">
        <v>7.6466460231884809E-4</v>
      </c>
      <c r="CF89" s="113">
        <v>3.8072053227469135E-5</v>
      </c>
      <c r="CG89" s="113">
        <v>7.6837658735731855E-3</v>
      </c>
      <c r="CH89" s="113">
        <v>1.30635990861793E-3</v>
      </c>
      <c r="CI89" s="113">
        <v>6.9902108518410449E-3</v>
      </c>
      <c r="CJ89" s="113">
        <v>7.6317489445999087E-2</v>
      </c>
      <c r="CK89" s="113">
        <v>3.4221807434194553E-3</v>
      </c>
      <c r="CL89" s="113">
        <v>4.3908883368888569E-4</v>
      </c>
      <c r="CM89" s="113">
        <v>5.7803147280611313E-5</v>
      </c>
      <c r="CN89" s="113">
        <v>8.7425765068544631E-4</v>
      </c>
      <c r="CO89" s="113">
        <v>6.3492094773451749E-5</v>
      </c>
      <c r="CP89" s="113">
        <v>5.1346813060360128E-4</v>
      </c>
      <c r="CQ89" s="113">
        <v>5.169622038645354E-5</v>
      </c>
      <c r="CR89" s="113">
        <v>3.3819534111171023E-4</v>
      </c>
      <c r="CS89" s="113">
        <v>2.6083561492485124E-2</v>
      </c>
      <c r="CT89" s="113">
        <v>1.1285886028821516E-4</v>
      </c>
      <c r="CU89" s="113">
        <v>2.1711571439593765E-3</v>
      </c>
      <c r="CV89" s="113">
        <v>4.0834774501788962E-3</v>
      </c>
      <c r="CW89" s="113">
        <v>5.3342196402982967E-4</v>
      </c>
      <c r="CX89" s="113">
        <v>1.1908808382413114E-4</v>
      </c>
      <c r="CY89" s="113">
        <v>2.3186627856906122E-4</v>
      </c>
      <c r="CZ89" s="113">
        <v>1.2010767140773554E-4</v>
      </c>
      <c r="DA89" s="113">
        <v>1.2393505921974132E-4</v>
      </c>
      <c r="DB89" s="113">
        <v>0</v>
      </c>
      <c r="DC89" s="113">
        <v>3.5427931609618287E-3</v>
      </c>
      <c r="DD89" s="113">
        <v>5.926945713428109E-4</v>
      </c>
      <c r="DF89" s="111" t="s">
        <v>255</v>
      </c>
      <c r="DG89" s="113">
        <f t="shared" si="3"/>
        <v>0.52215733356829053</v>
      </c>
      <c r="DH89" s="113">
        <f t="shared" si="4"/>
        <v>0.47784266575060119</v>
      </c>
      <c r="DI89" s="113">
        <f t="shared" si="5"/>
        <v>0.1973006822553903</v>
      </c>
    </row>
    <row r="90" spans="1:113" ht="12.75" customHeight="1" x14ac:dyDescent="0.2">
      <c r="A90" s="111" t="s">
        <v>257</v>
      </c>
      <c r="B90" s="111" t="s">
        <v>1963</v>
      </c>
      <c r="C90" s="113">
        <v>2.8066005011937671E-4</v>
      </c>
      <c r="D90" s="113">
        <v>5.5622224626548553E-4</v>
      </c>
      <c r="E90" s="113">
        <v>2.744213450576244E-3</v>
      </c>
      <c r="F90" s="113">
        <v>8.7495083110129281E-4</v>
      </c>
      <c r="G90" s="113">
        <v>1.3781609513366727E-3</v>
      </c>
      <c r="H90" s="113">
        <v>0</v>
      </c>
      <c r="I90" s="113">
        <v>4.6294000950210885E-4</v>
      </c>
      <c r="J90" s="113">
        <v>0</v>
      </c>
      <c r="K90" s="113">
        <v>9.824450073371621E-4</v>
      </c>
      <c r="L90" s="113">
        <v>1.0866278294194146E-3</v>
      </c>
      <c r="M90" s="113">
        <v>0</v>
      </c>
      <c r="N90" s="113">
        <v>0</v>
      </c>
      <c r="O90" s="113">
        <v>1.0464640373288546E-3</v>
      </c>
      <c r="P90" s="113">
        <v>1.1674208461008044E-3</v>
      </c>
      <c r="Q90" s="113">
        <v>8.0664696979886822E-4</v>
      </c>
      <c r="R90" s="113">
        <v>7.1134635365255143E-4</v>
      </c>
      <c r="S90" s="113">
        <v>1.3711737357151514E-3</v>
      </c>
      <c r="T90" s="113">
        <v>4.982895447451785E-4</v>
      </c>
      <c r="U90" s="113">
        <v>1.2480318711897552E-3</v>
      </c>
      <c r="V90" s="113">
        <v>0</v>
      </c>
      <c r="W90" s="113">
        <v>1.3906849108822263E-3</v>
      </c>
      <c r="X90" s="113">
        <v>4.2018090872019125E-4</v>
      </c>
      <c r="Y90" s="113">
        <v>3.4354212243697778E-4</v>
      </c>
      <c r="Z90" s="113">
        <v>1.6258039522611375E-4</v>
      </c>
      <c r="AA90" s="113">
        <v>0</v>
      </c>
      <c r="AB90" s="113">
        <v>7.8101228402921029E-4</v>
      </c>
      <c r="AC90" s="113">
        <v>4.1376553725043511E-6</v>
      </c>
      <c r="AD90" s="113">
        <v>1.3170363404004942E-3</v>
      </c>
      <c r="AE90" s="113">
        <v>4.2975107850158666E-4</v>
      </c>
      <c r="AF90" s="113">
        <v>1.9229896555212063E-3</v>
      </c>
      <c r="AG90" s="113">
        <v>0</v>
      </c>
      <c r="AH90" s="113">
        <v>3.9302389090714932E-4</v>
      </c>
      <c r="AI90" s="113">
        <v>3.7271261186249565E-4</v>
      </c>
      <c r="AJ90" s="113">
        <v>0</v>
      </c>
      <c r="AK90" s="113">
        <v>1.2190078083973521E-3</v>
      </c>
      <c r="AL90" s="113">
        <v>2.5433159886405665E-4</v>
      </c>
      <c r="AM90" s="113">
        <v>0</v>
      </c>
      <c r="AN90" s="113">
        <v>0</v>
      </c>
      <c r="AO90" s="113">
        <v>5.4411036417522794E-4</v>
      </c>
      <c r="AP90" s="113">
        <v>0</v>
      </c>
      <c r="AQ90" s="113">
        <v>0</v>
      </c>
      <c r="AR90" s="113">
        <v>6.1974227927237362E-4</v>
      </c>
      <c r="AS90" s="113">
        <v>8.6523977220584155E-4</v>
      </c>
      <c r="AT90" s="113">
        <v>1.2875560541535224E-3</v>
      </c>
      <c r="AU90" s="113">
        <v>0</v>
      </c>
      <c r="AV90" s="113">
        <v>2.4328958960996489E-3</v>
      </c>
      <c r="AW90" s="113">
        <v>2.5977479251819355E-3</v>
      </c>
      <c r="AX90" s="113">
        <v>0</v>
      </c>
      <c r="AY90" s="113">
        <v>0</v>
      </c>
      <c r="AZ90" s="113">
        <v>0</v>
      </c>
      <c r="BA90" s="113">
        <v>0</v>
      </c>
      <c r="BB90" s="113">
        <v>1.089829719523502E-3</v>
      </c>
      <c r="BC90" s="113">
        <v>0</v>
      </c>
      <c r="BD90" s="113">
        <v>0</v>
      </c>
      <c r="BE90" s="113">
        <v>0</v>
      </c>
      <c r="BF90" s="113">
        <v>3.7717637442479288E-4</v>
      </c>
      <c r="BG90" s="113">
        <v>1.3013959337826427E-3</v>
      </c>
      <c r="BH90" s="113">
        <v>2.4238132555137572E-3</v>
      </c>
      <c r="BI90" s="113">
        <v>7.7487947721665478E-4</v>
      </c>
      <c r="BJ90" s="113">
        <v>1.3314210998222163E-5</v>
      </c>
      <c r="BK90" s="113">
        <v>1.5905034704135298E-3</v>
      </c>
      <c r="BL90" s="113">
        <v>1.4930173359537868E-3</v>
      </c>
      <c r="BM90" s="113">
        <v>1.655666119040936E-3</v>
      </c>
      <c r="BN90" s="113">
        <v>1.5721284929503016E-3</v>
      </c>
      <c r="BO90" s="113">
        <v>6.4192426334216585E-5</v>
      </c>
      <c r="BP90" s="113">
        <v>0</v>
      </c>
      <c r="BQ90" s="113">
        <v>1.1774771447715568E-3</v>
      </c>
      <c r="BR90" s="113">
        <v>1.1599452490386375E-3</v>
      </c>
      <c r="BS90" s="113">
        <v>1.8796541047300147E-3</v>
      </c>
      <c r="BT90" s="113">
        <v>2.1135289018628599E-3</v>
      </c>
      <c r="BU90" s="113">
        <v>3.9368374787685945E-3</v>
      </c>
      <c r="BV90" s="113">
        <v>3.970507959703977E-4</v>
      </c>
      <c r="BW90" s="113">
        <v>4.5113509135842627E-4</v>
      </c>
      <c r="BX90" s="113">
        <v>0</v>
      </c>
      <c r="BY90" s="113">
        <v>2.1108781757923807E-3</v>
      </c>
      <c r="BZ90" s="113">
        <v>1.60733187995206E-3</v>
      </c>
      <c r="CA90" s="113">
        <v>0</v>
      </c>
      <c r="CB90" s="113">
        <v>8.9499769543018915E-4</v>
      </c>
      <c r="CC90" s="113">
        <v>0</v>
      </c>
      <c r="CD90" s="113">
        <v>3.509374311192478E-3</v>
      </c>
      <c r="CE90" s="113">
        <v>2.9988315831970076E-3</v>
      </c>
      <c r="CF90" s="113">
        <v>1.5948121816709957E-4</v>
      </c>
      <c r="CG90" s="113">
        <v>7.2995936962525834E-3</v>
      </c>
      <c r="CH90" s="113">
        <v>0.12102315587662874</v>
      </c>
      <c r="CI90" s="113">
        <v>9.4330178672829765E-3</v>
      </c>
      <c r="CJ90" s="113">
        <v>2.1488695579204489E-3</v>
      </c>
      <c r="CK90" s="113">
        <v>3.6292632127342607E-2</v>
      </c>
      <c r="CL90" s="113">
        <v>5.2385002647484993E-3</v>
      </c>
      <c r="CM90" s="113">
        <v>5.155764327722954E-3</v>
      </c>
      <c r="CN90" s="113">
        <v>1.5038613507044359E-2</v>
      </c>
      <c r="CO90" s="113">
        <v>1.8201072441514671E-3</v>
      </c>
      <c r="CP90" s="113">
        <v>7.6028686148081562E-3</v>
      </c>
      <c r="CQ90" s="113">
        <v>2.2320064283983436E-3</v>
      </c>
      <c r="CR90" s="113">
        <v>1.8002845770508653E-2</v>
      </c>
      <c r="CS90" s="113">
        <v>0.14473508798925305</v>
      </c>
      <c r="CT90" s="113">
        <v>2.3345149923485508E-3</v>
      </c>
      <c r="CU90" s="113">
        <v>6.4070375556469345E-4</v>
      </c>
      <c r="CV90" s="113">
        <v>4.9568338905364969E-3</v>
      </c>
      <c r="CW90" s="113">
        <v>1.3508103414684426E-2</v>
      </c>
      <c r="CX90" s="113">
        <v>1.7963367501093045E-3</v>
      </c>
      <c r="CY90" s="113">
        <v>3.967218896523384E-3</v>
      </c>
      <c r="CZ90" s="113">
        <v>2.5694297443308676E-3</v>
      </c>
      <c r="DA90" s="113">
        <v>3.8911450275246665E-3</v>
      </c>
      <c r="DB90" s="113">
        <v>0</v>
      </c>
      <c r="DC90" s="113">
        <v>3.7990918718945055E-3</v>
      </c>
      <c r="DD90" s="113">
        <v>1.8972317653992037E-3</v>
      </c>
      <c r="DF90" s="111" t="s">
        <v>257</v>
      </c>
      <c r="DG90" s="113">
        <f t="shared" si="3"/>
        <v>0.48777724454261939</v>
      </c>
      <c r="DH90" s="113">
        <f t="shared" si="4"/>
        <v>0.51222275480413093</v>
      </c>
      <c r="DI90" s="113">
        <f t="shared" si="5"/>
        <v>0.2556866851169457</v>
      </c>
    </row>
    <row r="91" spans="1:113" ht="12.75" customHeight="1" x14ac:dyDescent="0.2">
      <c r="A91" s="111" t="s">
        <v>259</v>
      </c>
      <c r="B91" s="111" t="s">
        <v>1964</v>
      </c>
      <c r="C91" s="113">
        <v>0</v>
      </c>
      <c r="D91" s="113">
        <v>0</v>
      </c>
      <c r="E91" s="113">
        <v>0</v>
      </c>
      <c r="F91" s="113">
        <v>0</v>
      </c>
      <c r="G91" s="113">
        <v>0</v>
      </c>
      <c r="H91" s="113">
        <v>0</v>
      </c>
      <c r="I91" s="113">
        <v>0</v>
      </c>
      <c r="J91" s="113">
        <v>0</v>
      </c>
      <c r="K91" s="113">
        <v>0</v>
      </c>
      <c r="L91" s="113">
        <v>0</v>
      </c>
      <c r="M91" s="113">
        <v>0</v>
      </c>
      <c r="N91" s="113">
        <v>0</v>
      </c>
      <c r="O91" s="113">
        <v>0</v>
      </c>
      <c r="P91" s="113">
        <v>0</v>
      </c>
      <c r="Q91" s="113">
        <v>0</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3">
        <v>0</v>
      </c>
      <c r="AL91" s="113">
        <v>0</v>
      </c>
      <c r="AM91" s="113">
        <v>0</v>
      </c>
      <c r="AN91" s="113">
        <v>0</v>
      </c>
      <c r="AO91" s="113">
        <v>0</v>
      </c>
      <c r="AP91" s="113">
        <v>0</v>
      </c>
      <c r="AQ91" s="113">
        <v>0</v>
      </c>
      <c r="AR91" s="113">
        <v>0</v>
      </c>
      <c r="AS91" s="113">
        <v>0</v>
      </c>
      <c r="AT91" s="113">
        <v>0</v>
      </c>
      <c r="AU91" s="113">
        <v>0</v>
      </c>
      <c r="AV91" s="113">
        <v>0</v>
      </c>
      <c r="AW91" s="113">
        <v>0</v>
      </c>
      <c r="AX91" s="113">
        <v>0</v>
      </c>
      <c r="AY91" s="113">
        <v>0</v>
      </c>
      <c r="AZ91" s="113">
        <v>0</v>
      </c>
      <c r="BA91" s="113">
        <v>0</v>
      </c>
      <c r="BB91" s="113">
        <v>0</v>
      </c>
      <c r="BC91" s="113">
        <v>0</v>
      </c>
      <c r="BD91" s="113">
        <v>0</v>
      </c>
      <c r="BE91" s="113">
        <v>0</v>
      </c>
      <c r="BF91" s="113">
        <v>0</v>
      </c>
      <c r="BG91" s="113">
        <v>0</v>
      </c>
      <c r="BH91" s="113">
        <v>0</v>
      </c>
      <c r="BI91" s="113">
        <v>0</v>
      </c>
      <c r="BJ91" s="113">
        <v>0</v>
      </c>
      <c r="BK91" s="113">
        <v>0</v>
      </c>
      <c r="BL91" s="113">
        <v>0</v>
      </c>
      <c r="BM91" s="113">
        <v>0</v>
      </c>
      <c r="BN91" s="113">
        <v>0</v>
      </c>
      <c r="BO91" s="113">
        <v>0</v>
      </c>
      <c r="BP91" s="113">
        <v>0</v>
      </c>
      <c r="BQ91" s="113">
        <v>0</v>
      </c>
      <c r="BR91" s="113">
        <v>0</v>
      </c>
      <c r="BS91" s="113">
        <v>0</v>
      </c>
      <c r="BT91" s="113">
        <v>0</v>
      </c>
      <c r="BU91" s="113">
        <v>0</v>
      </c>
      <c r="BV91" s="113">
        <v>0</v>
      </c>
      <c r="BW91" s="113">
        <v>0</v>
      </c>
      <c r="BX91" s="113">
        <v>0</v>
      </c>
      <c r="BY91" s="113">
        <v>0</v>
      </c>
      <c r="BZ91" s="113">
        <v>0</v>
      </c>
      <c r="CA91" s="113">
        <v>0</v>
      </c>
      <c r="CB91" s="113">
        <v>0</v>
      </c>
      <c r="CC91" s="113">
        <v>0</v>
      </c>
      <c r="CD91" s="113">
        <v>0</v>
      </c>
      <c r="CE91" s="113">
        <v>0</v>
      </c>
      <c r="CF91" s="113">
        <v>0</v>
      </c>
      <c r="CG91" s="113">
        <v>0</v>
      </c>
      <c r="CH91" s="113">
        <v>0</v>
      </c>
      <c r="CI91" s="113">
        <v>0</v>
      </c>
      <c r="CJ91" s="113">
        <v>0</v>
      </c>
      <c r="CK91" s="113">
        <v>0</v>
      </c>
      <c r="CL91" s="113">
        <v>0</v>
      </c>
      <c r="CM91" s="113">
        <v>0</v>
      </c>
      <c r="CN91" s="113">
        <v>0</v>
      </c>
      <c r="CO91" s="113">
        <v>0</v>
      </c>
      <c r="CP91" s="113">
        <v>0</v>
      </c>
      <c r="CQ91" s="113">
        <v>0</v>
      </c>
      <c r="CR91" s="113">
        <v>0</v>
      </c>
      <c r="CS91" s="113">
        <v>0</v>
      </c>
      <c r="CT91" s="113">
        <v>0</v>
      </c>
      <c r="CU91" s="113">
        <v>0</v>
      </c>
      <c r="CV91" s="113">
        <v>0</v>
      </c>
      <c r="CW91" s="113">
        <v>0</v>
      </c>
      <c r="CX91" s="113">
        <v>0</v>
      </c>
      <c r="CY91" s="113">
        <v>0</v>
      </c>
      <c r="CZ91" s="113">
        <v>0</v>
      </c>
      <c r="DA91" s="113">
        <v>0</v>
      </c>
      <c r="DB91" s="113">
        <v>0</v>
      </c>
      <c r="DC91" s="113">
        <v>0.2813214078046295</v>
      </c>
      <c r="DD91" s="113">
        <v>2.9924648181136243E-4</v>
      </c>
      <c r="DF91" s="111" t="s">
        <v>259</v>
      </c>
      <c r="DG91" s="113">
        <f t="shared" si="3"/>
        <v>0.22108738395069114</v>
      </c>
      <c r="DH91" s="113">
        <f t="shared" si="4"/>
        <v>0.77891261578104332</v>
      </c>
      <c r="DI91" s="113">
        <f t="shared" si="5"/>
        <v>0.37618168634729438</v>
      </c>
    </row>
    <row r="92" spans="1:113" ht="12.75" customHeight="1" x14ac:dyDescent="0.2">
      <c r="A92" s="111" t="s">
        <v>260</v>
      </c>
      <c r="B92" s="111" t="s">
        <v>1965</v>
      </c>
      <c r="C92" s="113">
        <v>0</v>
      </c>
      <c r="D92" s="113">
        <v>0</v>
      </c>
      <c r="E92" s="113">
        <v>4.1360722480906337E-4</v>
      </c>
      <c r="F92" s="113">
        <v>0</v>
      </c>
      <c r="G92" s="113">
        <v>0</v>
      </c>
      <c r="H92" s="113">
        <v>0</v>
      </c>
      <c r="I92" s="113">
        <v>0</v>
      </c>
      <c r="J92" s="113">
        <v>0</v>
      </c>
      <c r="K92" s="113">
        <v>1.2030942654642485E-4</v>
      </c>
      <c r="L92" s="113">
        <v>8.0257592893513894E-5</v>
      </c>
      <c r="M92" s="113">
        <v>0</v>
      </c>
      <c r="N92" s="113">
        <v>0</v>
      </c>
      <c r="O92" s="113">
        <v>0</v>
      </c>
      <c r="P92" s="113">
        <v>0</v>
      </c>
      <c r="Q92" s="113">
        <v>1.2549728875906732E-4</v>
      </c>
      <c r="R92" s="113">
        <v>0</v>
      </c>
      <c r="S92" s="113">
        <v>2.5603117019341722E-6</v>
      </c>
      <c r="T92" s="113">
        <v>0</v>
      </c>
      <c r="U92" s="113">
        <v>0</v>
      </c>
      <c r="V92" s="113">
        <v>0</v>
      </c>
      <c r="W92" s="113">
        <v>4.8929520644190073E-4</v>
      </c>
      <c r="X92" s="113">
        <v>2.5185202304268928E-4</v>
      </c>
      <c r="Y92" s="113">
        <v>1.5424418885972817E-4</v>
      </c>
      <c r="Z92" s="113">
        <v>4.1555810740106266E-4</v>
      </c>
      <c r="AA92" s="113">
        <v>0</v>
      </c>
      <c r="AB92" s="113">
        <v>5.5123224896727857E-4</v>
      </c>
      <c r="AC92" s="113">
        <v>5.0202165267521073E-7</v>
      </c>
      <c r="AD92" s="113">
        <v>0</v>
      </c>
      <c r="AE92" s="113">
        <v>1.5279441651163985E-5</v>
      </c>
      <c r="AF92" s="113">
        <v>1.2763780357864576E-4</v>
      </c>
      <c r="AG92" s="113">
        <v>0</v>
      </c>
      <c r="AH92" s="113">
        <v>2.1686957925233272E-4</v>
      </c>
      <c r="AI92" s="113">
        <v>3.3689791594038128E-4</v>
      </c>
      <c r="AJ92" s="113">
        <v>0</v>
      </c>
      <c r="AK92" s="113">
        <v>8.450934103941645E-4</v>
      </c>
      <c r="AL92" s="113">
        <v>0</v>
      </c>
      <c r="AM92" s="113">
        <v>0</v>
      </c>
      <c r="AN92" s="113">
        <v>0</v>
      </c>
      <c r="AO92" s="113">
        <v>0</v>
      </c>
      <c r="AP92" s="113">
        <v>0</v>
      </c>
      <c r="AQ92" s="113">
        <v>0</v>
      </c>
      <c r="AR92" s="113">
        <v>6.8094941300298839E-4</v>
      </c>
      <c r="AS92" s="113">
        <v>4.2059489961608632E-4</v>
      </c>
      <c r="AT92" s="113">
        <v>9.3090347156436629E-4</v>
      </c>
      <c r="AU92" s="113">
        <v>0</v>
      </c>
      <c r="AV92" s="113">
        <v>1.7138924500299277E-3</v>
      </c>
      <c r="AW92" s="113">
        <v>2.7946188285573998E-3</v>
      </c>
      <c r="AX92" s="113">
        <v>0</v>
      </c>
      <c r="AY92" s="113">
        <v>0</v>
      </c>
      <c r="AZ92" s="113">
        <v>0</v>
      </c>
      <c r="BA92" s="113">
        <v>0</v>
      </c>
      <c r="BB92" s="113">
        <v>1.6313566654457257E-3</v>
      </c>
      <c r="BC92" s="113">
        <v>0</v>
      </c>
      <c r="BD92" s="113">
        <v>0</v>
      </c>
      <c r="BE92" s="113">
        <v>0</v>
      </c>
      <c r="BF92" s="113">
        <v>1.6987718349872126E-4</v>
      </c>
      <c r="BG92" s="113">
        <v>4.9316681651481103E-5</v>
      </c>
      <c r="BH92" s="113">
        <v>2.9735161212582172E-4</v>
      </c>
      <c r="BI92" s="113">
        <v>0</v>
      </c>
      <c r="BJ92" s="113">
        <v>0</v>
      </c>
      <c r="BK92" s="113">
        <v>2.9361552826331081E-4</v>
      </c>
      <c r="BL92" s="113">
        <v>2.4256702444842998E-5</v>
      </c>
      <c r="BM92" s="113">
        <v>1.75097096865574E-4</v>
      </c>
      <c r="BN92" s="113">
        <v>2.151588901005191E-4</v>
      </c>
      <c r="BO92" s="113">
        <v>1.4497635912483867E-4</v>
      </c>
      <c r="BP92" s="113">
        <v>0</v>
      </c>
      <c r="BQ92" s="113">
        <v>9.5767988866084998E-5</v>
      </c>
      <c r="BR92" s="113">
        <v>1.3242318252542108E-4</v>
      </c>
      <c r="BS92" s="113">
        <v>2.4082375590954303E-4</v>
      </c>
      <c r="BT92" s="113">
        <v>3.2412731924317081E-4</v>
      </c>
      <c r="BU92" s="113">
        <v>3.7355543846847325E-4</v>
      </c>
      <c r="BV92" s="113">
        <v>2.642818158076692E-6</v>
      </c>
      <c r="BW92" s="113">
        <v>2.6979011090579757E-4</v>
      </c>
      <c r="BX92" s="113">
        <v>0</v>
      </c>
      <c r="BY92" s="113">
        <v>6.876364178391603E-3</v>
      </c>
      <c r="BZ92" s="113">
        <v>4.7451080932063206E-5</v>
      </c>
      <c r="CA92" s="113">
        <v>3.7856033437185876E-7</v>
      </c>
      <c r="CB92" s="113">
        <v>6.8358764666938288E-5</v>
      </c>
      <c r="CC92" s="113">
        <v>0</v>
      </c>
      <c r="CD92" s="113">
        <v>0</v>
      </c>
      <c r="CE92" s="113">
        <v>2.4989471066256587E-4</v>
      </c>
      <c r="CF92" s="113">
        <v>2.258817996344895E-5</v>
      </c>
      <c r="CG92" s="113">
        <v>5.653438710332072E-3</v>
      </c>
      <c r="CH92" s="113">
        <v>1.8845702936990819E-3</v>
      </c>
      <c r="CI92" s="113">
        <v>3.9371555390067831E-3</v>
      </c>
      <c r="CJ92" s="113">
        <v>8.9595498610703529E-3</v>
      </c>
      <c r="CK92" s="113">
        <v>9.4062964941931889E-4</v>
      </c>
      <c r="CL92" s="113">
        <v>3.8902776624525128E-5</v>
      </c>
      <c r="CM92" s="113">
        <v>0</v>
      </c>
      <c r="CN92" s="113">
        <v>0</v>
      </c>
      <c r="CO92" s="113">
        <v>1.6505202979841274E-4</v>
      </c>
      <c r="CP92" s="113">
        <v>2.0411650587251123E-4</v>
      </c>
      <c r="CQ92" s="113">
        <v>7.5296367160857387E-5</v>
      </c>
      <c r="CR92" s="113">
        <v>0</v>
      </c>
      <c r="CS92" s="113">
        <v>1.7273446975083057E-3</v>
      </c>
      <c r="CT92" s="113">
        <v>4.1216873351678694E-4</v>
      </c>
      <c r="CU92" s="113">
        <v>0</v>
      </c>
      <c r="CV92" s="113">
        <v>1.2688240909974604E-3</v>
      </c>
      <c r="CW92" s="113">
        <v>2.9169699772734923E-4</v>
      </c>
      <c r="CX92" s="113">
        <v>2.8040037359572948E-4</v>
      </c>
      <c r="CY92" s="113">
        <v>3.3331878184970426E-4</v>
      </c>
      <c r="CZ92" s="113">
        <v>7.2043046784811982E-4</v>
      </c>
      <c r="DA92" s="113">
        <v>5.3560621482613322E-4</v>
      </c>
      <c r="DB92" s="113">
        <v>0</v>
      </c>
      <c r="DC92" s="113">
        <v>2.1291758756006849E-3</v>
      </c>
      <c r="DD92" s="113">
        <v>2.6242067316660208E-4</v>
      </c>
      <c r="DF92" s="111" t="s">
        <v>260</v>
      </c>
      <c r="DG92" s="113">
        <f t="shared" si="3"/>
        <v>0.11541553577703233</v>
      </c>
      <c r="DH92" s="113">
        <f t="shared" si="4"/>
        <v>0.88458446407802649</v>
      </c>
      <c r="DI92" s="113">
        <f t="shared" si="5"/>
        <v>0.74615367463014903</v>
      </c>
    </row>
    <row r="93" spans="1:113" ht="12.75" customHeight="1" x14ac:dyDescent="0.2">
      <c r="A93" s="111" t="s">
        <v>261</v>
      </c>
      <c r="B93" s="111" t="s">
        <v>1966</v>
      </c>
      <c r="C93" s="113">
        <v>4.8508587697417178E-4</v>
      </c>
      <c r="D93" s="113">
        <v>1.2238660360224424E-5</v>
      </c>
      <c r="E93" s="113">
        <v>0</v>
      </c>
      <c r="F93" s="113">
        <v>1.0949165423848346E-3</v>
      </c>
      <c r="G93" s="113">
        <v>9.2734062065178455E-4</v>
      </c>
      <c r="H93" s="113">
        <v>0</v>
      </c>
      <c r="I93" s="113">
        <v>1.2264227151017122E-3</v>
      </c>
      <c r="J93" s="113">
        <v>0</v>
      </c>
      <c r="K93" s="113">
        <v>2.8095491384288415E-3</v>
      </c>
      <c r="L93" s="113">
        <v>3.373888444928311E-3</v>
      </c>
      <c r="M93" s="113">
        <v>0</v>
      </c>
      <c r="N93" s="113">
        <v>0</v>
      </c>
      <c r="O93" s="113">
        <v>5.7655426931850433E-2</v>
      </c>
      <c r="P93" s="113">
        <v>1.0404089949464321E-2</v>
      </c>
      <c r="Q93" s="113">
        <v>1.8349131074208824E-3</v>
      </c>
      <c r="R93" s="113">
        <v>9.5993440758838726E-4</v>
      </c>
      <c r="S93" s="113">
        <v>1.314823203047749E-2</v>
      </c>
      <c r="T93" s="113">
        <v>3.2613095965556434E-3</v>
      </c>
      <c r="U93" s="113">
        <v>4.0810729631642053E-3</v>
      </c>
      <c r="V93" s="113">
        <v>0</v>
      </c>
      <c r="W93" s="113">
        <v>5.5403745502679423E-2</v>
      </c>
      <c r="X93" s="113">
        <v>1.1453375756701519E-2</v>
      </c>
      <c r="Y93" s="113">
        <v>2.7657929666891019E-2</v>
      </c>
      <c r="Z93" s="113">
        <v>3.5609488345856317E-2</v>
      </c>
      <c r="AA93" s="113">
        <v>0</v>
      </c>
      <c r="AB93" s="113">
        <v>3.9169329401991346E-2</v>
      </c>
      <c r="AC93" s="113">
        <v>2.7647510196811032E-4</v>
      </c>
      <c r="AD93" s="113">
        <v>5.2177226621347543E-3</v>
      </c>
      <c r="AE93" s="113">
        <v>1.5091162830445514E-2</v>
      </c>
      <c r="AF93" s="113">
        <v>4.70579657709915E-2</v>
      </c>
      <c r="AG93" s="113">
        <v>0</v>
      </c>
      <c r="AH93" s="113">
        <v>3.3476351765264062E-2</v>
      </c>
      <c r="AI93" s="113">
        <v>8.6896949888362694E-3</v>
      </c>
      <c r="AJ93" s="113">
        <v>0</v>
      </c>
      <c r="AK93" s="113">
        <v>1.9203174637673525E-2</v>
      </c>
      <c r="AL93" s="113">
        <v>3.8101841188323527E-3</v>
      </c>
      <c r="AM93" s="113">
        <v>0</v>
      </c>
      <c r="AN93" s="113">
        <v>0</v>
      </c>
      <c r="AO93" s="113">
        <v>2.7309180139966794E-3</v>
      </c>
      <c r="AP93" s="113">
        <v>0</v>
      </c>
      <c r="AQ93" s="113">
        <v>0</v>
      </c>
      <c r="AR93" s="113">
        <v>6.9733368624829289E-3</v>
      </c>
      <c r="AS93" s="113">
        <v>5.4063235749364155E-3</v>
      </c>
      <c r="AT93" s="113">
        <v>3.2492979369708068E-2</v>
      </c>
      <c r="AU93" s="113">
        <v>0</v>
      </c>
      <c r="AV93" s="113">
        <v>7.650107976177091E-2</v>
      </c>
      <c r="AW93" s="113">
        <v>0.13313183113330582</v>
      </c>
      <c r="AX93" s="113">
        <v>0</v>
      </c>
      <c r="AY93" s="113">
        <v>0</v>
      </c>
      <c r="AZ93" s="113">
        <v>0</v>
      </c>
      <c r="BA93" s="113">
        <v>0</v>
      </c>
      <c r="BB93" s="113">
        <v>4.9473609806092882E-2</v>
      </c>
      <c r="BC93" s="113">
        <v>0</v>
      </c>
      <c r="BD93" s="113">
        <v>0</v>
      </c>
      <c r="BE93" s="113">
        <v>0</v>
      </c>
      <c r="BF93" s="113">
        <v>6.6528727489847941E-3</v>
      </c>
      <c r="BG93" s="113">
        <v>1.2197675408903909E-2</v>
      </c>
      <c r="BH93" s="113">
        <v>7.6147576045945631E-2</v>
      </c>
      <c r="BI93" s="113">
        <v>2.5516842155271523E-2</v>
      </c>
      <c r="BJ93" s="113">
        <v>1.372240537571785E-5</v>
      </c>
      <c r="BK93" s="113">
        <v>1.2133196090110181E-3</v>
      </c>
      <c r="BL93" s="113">
        <v>6.703653123156315E-4</v>
      </c>
      <c r="BM93" s="113">
        <v>2.4571238597313827E-3</v>
      </c>
      <c r="BN93" s="113">
        <v>2.5203293723931978E-3</v>
      </c>
      <c r="BO93" s="113">
        <v>8.0605504676103089E-4</v>
      </c>
      <c r="BP93" s="113">
        <v>0</v>
      </c>
      <c r="BQ93" s="113">
        <v>0</v>
      </c>
      <c r="BR93" s="113">
        <v>0</v>
      </c>
      <c r="BS93" s="113">
        <v>3.2068643609240535E-3</v>
      </c>
      <c r="BT93" s="113">
        <v>2.4984422195141053E-3</v>
      </c>
      <c r="BU93" s="113">
        <v>5.0958887531729429E-4</v>
      </c>
      <c r="BV93" s="113">
        <v>0</v>
      </c>
      <c r="BW93" s="113">
        <v>0</v>
      </c>
      <c r="BX93" s="113">
        <v>0</v>
      </c>
      <c r="BY93" s="113">
        <v>4.3820098172540701E-3</v>
      </c>
      <c r="BZ93" s="113">
        <v>5.735084237854898E-4</v>
      </c>
      <c r="CA93" s="113">
        <v>0</v>
      </c>
      <c r="CB93" s="113">
        <v>1.3705527871323956E-3</v>
      </c>
      <c r="CC93" s="113">
        <v>0</v>
      </c>
      <c r="CD93" s="113">
        <v>1.9829018578240397E-3</v>
      </c>
      <c r="CE93" s="113">
        <v>3.978366631722287E-3</v>
      </c>
      <c r="CF93" s="113">
        <v>7.9142334831303995E-5</v>
      </c>
      <c r="CG93" s="113">
        <v>1.0441021956840659E-2</v>
      </c>
      <c r="CH93" s="113">
        <v>4.3846250020643865E-3</v>
      </c>
      <c r="CI93" s="113">
        <v>1.6644026754535884E-2</v>
      </c>
      <c r="CJ93" s="113">
        <v>2.4093278202302792E-2</v>
      </c>
      <c r="CK93" s="113">
        <v>5.9561625238618758E-3</v>
      </c>
      <c r="CL93" s="113">
        <v>9.882243588160827E-5</v>
      </c>
      <c r="CM93" s="113">
        <v>0</v>
      </c>
      <c r="CN93" s="113">
        <v>4.3676981906194358E-3</v>
      </c>
      <c r="CO93" s="113">
        <v>4.5485411959012871E-5</v>
      </c>
      <c r="CP93" s="113">
        <v>8.9051124922664605E-5</v>
      </c>
      <c r="CQ93" s="113">
        <v>1.0420102940620719E-4</v>
      </c>
      <c r="CR93" s="113">
        <v>0</v>
      </c>
      <c r="CS93" s="113">
        <v>1.493931419397657E-3</v>
      </c>
      <c r="CT93" s="113">
        <v>2.1354461604850871E-3</v>
      </c>
      <c r="CU93" s="113">
        <v>2.0041700715738367E-3</v>
      </c>
      <c r="CV93" s="113">
        <v>4.4425353658102389E-4</v>
      </c>
      <c r="CW93" s="113">
        <v>2.3815350083319353E-4</v>
      </c>
      <c r="CX93" s="113">
        <v>0</v>
      </c>
      <c r="CY93" s="113">
        <v>0</v>
      </c>
      <c r="CZ93" s="113">
        <v>0</v>
      </c>
      <c r="DA93" s="113">
        <v>1.2576109831015893E-4</v>
      </c>
      <c r="DB93" s="113">
        <v>0</v>
      </c>
      <c r="DC93" s="113">
        <v>2.3322869580011355E-4</v>
      </c>
      <c r="DD93" s="113">
        <v>1.1758987757650059E-2</v>
      </c>
      <c r="DF93" s="111" t="s">
        <v>261</v>
      </c>
      <c r="DG93" s="113">
        <f t="shared" si="3"/>
        <v>0.38928506587405465</v>
      </c>
      <c r="DH93" s="113">
        <f t="shared" si="4"/>
        <v>0.61071493364221241</v>
      </c>
      <c r="DI93" s="113">
        <f t="shared" si="5"/>
        <v>0.47372826795496503</v>
      </c>
    </row>
    <row r="94" spans="1:113" ht="12.75" customHeight="1" x14ac:dyDescent="0.2">
      <c r="A94" s="111" t="s">
        <v>262</v>
      </c>
      <c r="B94" s="111" t="s">
        <v>1967</v>
      </c>
      <c r="C94" s="113">
        <v>0</v>
      </c>
      <c r="D94" s="113">
        <v>0</v>
      </c>
      <c r="E94" s="113">
        <v>1.8309802649853406E-3</v>
      </c>
      <c r="F94" s="113">
        <v>0</v>
      </c>
      <c r="G94" s="113">
        <v>0</v>
      </c>
      <c r="H94" s="113">
        <v>0</v>
      </c>
      <c r="I94" s="113">
        <v>0</v>
      </c>
      <c r="J94" s="113">
        <v>0</v>
      </c>
      <c r="K94" s="113">
        <v>0</v>
      </c>
      <c r="L94" s="113">
        <v>0</v>
      </c>
      <c r="M94" s="113">
        <v>0</v>
      </c>
      <c r="N94" s="113">
        <v>0</v>
      </c>
      <c r="O94" s="113">
        <v>0</v>
      </c>
      <c r="P94" s="113">
        <v>0</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3">
        <v>0</v>
      </c>
      <c r="AL94" s="113">
        <v>0</v>
      </c>
      <c r="AM94" s="113">
        <v>0</v>
      </c>
      <c r="AN94" s="113">
        <v>0</v>
      </c>
      <c r="AO94" s="113">
        <v>0</v>
      </c>
      <c r="AP94" s="113">
        <v>0</v>
      </c>
      <c r="AQ94" s="113">
        <v>0</v>
      </c>
      <c r="AR94" s="113">
        <v>0</v>
      </c>
      <c r="AS94" s="113">
        <v>0</v>
      </c>
      <c r="AT94" s="113">
        <v>0</v>
      </c>
      <c r="AU94" s="113">
        <v>0</v>
      </c>
      <c r="AV94" s="113">
        <v>0</v>
      </c>
      <c r="AW94" s="113">
        <v>0</v>
      </c>
      <c r="AX94" s="113">
        <v>0</v>
      </c>
      <c r="AY94" s="113">
        <v>0</v>
      </c>
      <c r="AZ94" s="113">
        <v>0</v>
      </c>
      <c r="BA94" s="113">
        <v>0</v>
      </c>
      <c r="BB94" s="113">
        <v>0</v>
      </c>
      <c r="BC94" s="113">
        <v>0</v>
      </c>
      <c r="BD94" s="113">
        <v>0</v>
      </c>
      <c r="BE94" s="113">
        <v>0</v>
      </c>
      <c r="BF94" s="113">
        <v>0</v>
      </c>
      <c r="BG94" s="113">
        <v>0</v>
      </c>
      <c r="BH94" s="113">
        <v>0</v>
      </c>
      <c r="BI94" s="113">
        <v>0</v>
      </c>
      <c r="BJ94" s="113">
        <v>0</v>
      </c>
      <c r="BK94" s="113">
        <v>0</v>
      </c>
      <c r="BL94" s="113">
        <v>0</v>
      </c>
      <c r="BM94" s="113">
        <v>0</v>
      </c>
      <c r="BN94" s="113">
        <v>0</v>
      </c>
      <c r="BO94" s="113">
        <v>0</v>
      </c>
      <c r="BP94" s="113">
        <v>0</v>
      </c>
      <c r="BQ94" s="113">
        <v>7.5761643725740568E-5</v>
      </c>
      <c r="BR94" s="113">
        <v>0</v>
      </c>
      <c r="BS94" s="113">
        <v>7.2887238781809658E-6</v>
      </c>
      <c r="BT94" s="113">
        <v>1.0203093194853792E-5</v>
      </c>
      <c r="BU94" s="113">
        <v>6.3231283428681856E-5</v>
      </c>
      <c r="BV94" s="113">
        <v>0</v>
      </c>
      <c r="BW94" s="113">
        <v>0</v>
      </c>
      <c r="BX94" s="113">
        <v>0</v>
      </c>
      <c r="BY94" s="113">
        <v>0</v>
      </c>
      <c r="BZ94" s="113">
        <v>0</v>
      </c>
      <c r="CA94" s="113">
        <v>0</v>
      </c>
      <c r="CB94" s="113">
        <v>1.1850490323654338E-4</v>
      </c>
      <c r="CC94" s="113">
        <v>0</v>
      </c>
      <c r="CD94" s="113">
        <v>0</v>
      </c>
      <c r="CE94" s="113">
        <v>8.8610798768422993E-3</v>
      </c>
      <c r="CF94" s="113">
        <v>1.0224133987631197E-5</v>
      </c>
      <c r="CG94" s="113">
        <v>3.4424325419272128E-4</v>
      </c>
      <c r="CH94" s="113">
        <v>1.4652461217337765E-4</v>
      </c>
      <c r="CI94" s="113">
        <v>0</v>
      </c>
      <c r="CJ94" s="113">
        <v>0</v>
      </c>
      <c r="CK94" s="113">
        <v>0</v>
      </c>
      <c r="CL94" s="113">
        <v>6.4580635891628158E-6</v>
      </c>
      <c r="CM94" s="113">
        <v>1.4310956061991092E-4</v>
      </c>
      <c r="CN94" s="113">
        <v>1.2308317153159769E-5</v>
      </c>
      <c r="CO94" s="113">
        <v>3.6925392693217249E-2</v>
      </c>
      <c r="CP94" s="113">
        <v>8.3339870087145913E-4</v>
      </c>
      <c r="CQ94" s="113">
        <v>1.7871036660633925E-3</v>
      </c>
      <c r="CR94" s="113">
        <v>7.3161739087115053E-6</v>
      </c>
      <c r="CS94" s="113">
        <v>0</v>
      </c>
      <c r="CT94" s="113">
        <v>0</v>
      </c>
      <c r="CU94" s="113">
        <v>0</v>
      </c>
      <c r="CV94" s="113">
        <v>8.9630396706860074E-6</v>
      </c>
      <c r="CW94" s="113">
        <v>0</v>
      </c>
      <c r="CX94" s="113">
        <v>2.5254862730960689E-5</v>
      </c>
      <c r="CY94" s="113">
        <v>0</v>
      </c>
      <c r="CZ94" s="113">
        <v>0</v>
      </c>
      <c r="DA94" s="113">
        <v>1.5866027235796921E-5</v>
      </c>
      <c r="DB94" s="113">
        <v>0</v>
      </c>
      <c r="DC94" s="113">
        <v>0</v>
      </c>
      <c r="DD94" s="113">
        <v>1.0655446813742932E-3</v>
      </c>
      <c r="DF94" s="111" t="s">
        <v>262</v>
      </c>
      <c r="DG94" s="113">
        <f t="shared" si="3"/>
        <v>0.41215579772301741</v>
      </c>
      <c r="DH94" s="113">
        <f t="shared" si="4"/>
        <v>0.58784420168939722</v>
      </c>
      <c r="DI94" s="113">
        <f t="shared" si="5"/>
        <v>0.40292902957886406</v>
      </c>
    </row>
    <row r="95" spans="1:113" ht="12.75" customHeight="1" x14ac:dyDescent="0.2">
      <c r="A95" s="111" t="s">
        <v>264</v>
      </c>
      <c r="B95" s="111" t="s">
        <v>1968</v>
      </c>
      <c r="C95" s="113">
        <v>0</v>
      </c>
      <c r="D95" s="113">
        <v>0</v>
      </c>
      <c r="E95" s="113">
        <v>0</v>
      </c>
      <c r="F95" s="113">
        <v>0</v>
      </c>
      <c r="G95" s="113">
        <v>0</v>
      </c>
      <c r="H95" s="113">
        <v>0</v>
      </c>
      <c r="I95" s="113">
        <v>0</v>
      </c>
      <c r="J95" s="113">
        <v>0</v>
      </c>
      <c r="K95" s="113">
        <v>0</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3">
        <v>0</v>
      </c>
      <c r="AL95" s="113">
        <v>0</v>
      </c>
      <c r="AM95" s="113">
        <v>0</v>
      </c>
      <c r="AN95" s="113">
        <v>0</v>
      </c>
      <c r="AO95" s="113">
        <v>0</v>
      </c>
      <c r="AP95" s="113">
        <v>0</v>
      </c>
      <c r="AQ95" s="113">
        <v>0</v>
      </c>
      <c r="AR95" s="113">
        <v>0</v>
      </c>
      <c r="AS95" s="113">
        <v>0</v>
      </c>
      <c r="AT95" s="113">
        <v>0</v>
      </c>
      <c r="AU95" s="113">
        <v>0</v>
      </c>
      <c r="AV95" s="113">
        <v>0</v>
      </c>
      <c r="AW95" s="113">
        <v>0</v>
      </c>
      <c r="AX95" s="113">
        <v>0</v>
      </c>
      <c r="AY95" s="113">
        <v>0</v>
      </c>
      <c r="AZ95" s="113">
        <v>0</v>
      </c>
      <c r="BA95" s="113">
        <v>0</v>
      </c>
      <c r="BB95" s="113">
        <v>0</v>
      </c>
      <c r="BC95" s="113">
        <v>0</v>
      </c>
      <c r="BD95" s="113">
        <v>0</v>
      </c>
      <c r="BE95" s="113">
        <v>0</v>
      </c>
      <c r="BF95" s="113">
        <v>0</v>
      </c>
      <c r="BG95" s="113">
        <v>0</v>
      </c>
      <c r="BH95" s="113">
        <v>0</v>
      </c>
      <c r="BI95" s="113">
        <v>0</v>
      </c>
      <c r="BJ95" s="113">
        <v>0</v>
      </c>
      <c r="BK95" s="113">
        <v>0</v>
      </c>
      <c r="BL95" s="113">
        <v>0</v>
      </c>
      <c r="BM95" s="113">
        <v>0</v>
      </c>
      <c r="BN95" s="113">
        <v>0</v>
      </c>
      <c r="BO95" s="113">
        <v>0</v>
      </c>
      <c r="BP95" s="113">
        <v>0</v>
      </c>
      <c r="BQ95" s="113">
        <v>0</v>
      </c>
      <c r="BR95" s="113">
        <v>0</v>
      </c>
      <c r="BS95" s="113">
        <v>0</v>
      </c>
      <c r="BT95" s="113">
        <v>0</v>
      </c>
      <c r="BU95" s="113">
        <v>0</v>
      </c>
      <c r="BV95" s="113">
        <v>0</v>
      </c>
      <c r="BW95" s="113">
        <v>0</v>
      </c>
      <c r="BX95" s="113">
        <v>0</v>
      </c>
      <c r="BY95" s="113">
        <v>0</v>
      </c>
      <c r="BZ95" s="113">
        <v>0</v>
      </c>
      <c r="CA95" s="113">
        <v>0</v>
      </c>
      <c r="CB95" s="113">
        <v>0</v>
      </c>
      <c r="CC95" s="113">
        <v>0</v>
      </c>
      <c r="CD95" s="113">
        <v>0</v>
      </c>
      <c r="CE95" s="113">
        <v>0</v>
      </c>
      <c r="CF95" s="113">
        <v>0</v>
      </c>
      <c r="CG95" s="113">
        <v>0</v>
      </c>
      <c r="CH95" s="113">
        <v>0</v>
      </c>
      <c r="CI95" s="113">
        <v>0</v>
      </c>
      <c r="CJ95" s="113">
        <v>0</v>
      </c>
      <c r="CK95" s="113">
        <v>0</v>
      </c>
      <c r="CL95" s="113">
        <v>0</v>
      </c>
      <c r="CM95" s="113">
        <v>0</v>
      </c>
      <c r="CN95" s="113">
        <v>0</v>
      </c>
      <c r="CO95" s="113">
        <v>0</v>
      </c>
      <c r="CP95" s="113">
        <v>0</v>
      </c>
      <c r="CQ95" s="113">
        <v>0</v>
      </c>
      <c r="CR95" s="113">
        <v>0</v>
      </c>
      <c r="CS95" s="113">
        <v>0</v>
      </c>
      <c r="CT95" s="113">
        <v>0</v>
      </c>
      <c r="CU95" s="113">
        <v>0</v>
      </c>
      <c r="CV95" s="113">
        <v>0</v>
      </c>
      <c r="CW95" s="113">
        <v>0</v>
      </c>
      <c r="CX95" s="113">
        <v>0</v>
      </c>
      <c r="CY95" s="113">
        <v>0</v>
      </c>
      <c r="CZ95" s="113">
        <v>0</v>
      </c>
      <c r="DA95" s="113">
        <v>0</v>
      </c>
      <c r="DB95" s="113">
        <v>0</v>
      </c>
      <c r="DC95" s="113">
        <v>0</v>
      </c>
      <c r="DD95" s="113">
        <v>0</v>
      </c>
      <c r="DF95" s="111" t="s">
        <v>264</v>
      </c>
      <c r="DG95" s="113">
        <f t="shared" si="3"/>
        <v>0.25018877673166107</v>
      </c>
      <c r="DH95" s="113">
        <f t="shared" si="4"/>
        <v>0.74981122293725833</v>
      </c>
      <c r="DI95" s="113">
        <f t="shared" si="5"/>
        <v>0.63477591011484935</v>
      </c>
    </row>
    <row r="96" spans="1:113" ht="12.75" customHeight="1" x14ac:dyDescent="0.2">
      <c r="A96" s="111" t="s">
        <v>266</v>
      </c>
      <c r="B96" s="111" t="s">
        <v>1969</v>
      </c>
      <c r="C96" s="113">
        <v>0</v>
      </c>
      <c r="D96" s="113">
        <v>0</v>
      </c>
      <c r="E96" s="113">
        <v>0</v>
      </c>
      <c r="F96" s="113">
        <v>0</v>
      </c>
      <c r="G96" s="113">
        <v>0</v>
      </c>
      <c r="H96" s="113">
        <v>0</v>
      </c>
      <c r="I96" s="113">
        <v>0</v>
      </c>
      <c r="J96" s="113">
        <v>0</v>
      </c>
      <c r="K96" s="113">
        <v>0</v>
      </c>
      <c r="L96" s="113">
        <v>0</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3">
        <v>0</v>
      </c>
      <c r="AK96" s="113">
        <v>0</v>
      </c>
      <c r="AL96" s="113">
        <v>0</v>
      </c>
      <c r="AM96" s="113">
        <v>0</v>
      </c>
      <c r="AN96" s="113">
        <v>0</v>
      </c>
      <c r="AO96" s="113">
        <v>0</v>
      </c>
      <c r="AP96" s="113">
        <v>0</v>
      </c>
      <c r="AQ96" s="113">
        <v>0</v>
      </c>
      <c r="AR96" s="113">
        <v>0</v>
      </c>
      <c r="AS96" s="113">
        <v>0</v>
      </c>
      <c r="AT96" s="113">
        <v>0</v>
      </c>
      <c r="AU96" s="113">
        <v>0</v>
      </c>
      <c r="AV96" s="113">
        <v>0</v>
      </c>
      <c r="AW96" s="113">
        <v>0</v>
      </c>
      <c r="AX96" s="113">
        <v>0</v>
      </c>
      <c r="AY96" s="113">
        <v>0</v>
      </c>
      <c r="AZ96" s="113">
        <v>0</v>
      </c>
      <c r="BA96" s="113">
        <v>0</v>
      </c>
      <c r="BB96" s="113">
        <v>0</v>
      </c>
      <c r="BC96" s="113">
        <v>0</v>
      </c>
      <c r="BD96" s="113">
        <v>0</v>
      </c>
      <c r="BE96" s="113">
        <v>0</v>
      </c>
      <c r="BF96" s="113">
        <v>0</v>
      </c>
      <c r="BG96" s="113">
        <v>0</v>
      </c>
      <c r="BH96" s="113">
        <v>0</v>
      </c>
      <c r="BI96" s="113">
        <v>0</v>
      </c>
      <c r="BJ96" s="113">
        <v>0</v>
      </c>
      <c r="BK96" s="113">
        <v>0</v>
      </c>
      <c r="BL96" s="113">
        <v>0</v>
      </c>
      <c r="BM96" s="113">
        <v>0</v>
      </c>
      <c r="BN96" s="113">
        <v>0</v>
      </c>
      <c r="BO96" s="113">
        <v>0</v>
      </c>
      <c r="BP96" s="113">
        <v>0</v>
      </c>
      <c r="BQ96" s="113">
        <v>0</v>
      </c>
      <c r="BR96" s="113">
        <v>0</v>
      </c>
      <c r="BS96" s="113">
        <v>0</v>
      </c>
      <c r="BT96" s="113">
        <v>0</v>
      </c>
      <c r="BU96" s="113">
        <v>0</v>
      </c>
      <c r="BV96" s="113">
        <v>0</v>
      </c>
      <c r="BW96" s="113">
        <v>0</v>
      </c>
      <c r="BX96" s="113">
        <v>0</v>
      </c>
      <c r="BY96" s="113">
        <v>0</v>
      </c>
      <c r="BZ96" s="113">
        <v>0</v>
      </c>
      <c r="CA96" s="113">
        <v>0</v>
      </c>
      <c r="CB96" s="113">
        <v>0</v>
      </c>
      <c r="CC96" s="113">
        <v>0</v>
      </c>
      <c r="CD96" s="113">
        <v>0</v>
      </c>
      <c r="CE96" s="113">
        <v>0</v>
      </c>
      <c r="CF96" s="113">
        <v>0</v>
      </c>
      <c r="CG96" s="113">
        <v>0</v>
      </c>
      <c r="CH96" s="113">
        <v>0</v>
      </c>
      <c r="CI96" s="113">
        <v>0</v>
      </c>
      <c r="CJ96" s="113">
        <v>0</v>
      </c>
      <c r="CK96" s="113">
        <v>0</v>
      </c>
      <c r="CL96" s="113">
        <v>0</v>
      </c>
      <c r="CM96" s="113">
        <v>0</v>
      </c>
      <c r="CN96" s="113">
        <v>0</v>
      </c>
      <c r="CO96" s="113">
        <v>0</v>
      </c>
      <c r="CP96" s="113">
        <v>0</v>
      </c>
      <c r="CQ96" s="113">
        <v>0</v>
      </c>
      <c r="CR96" s="113">
        <v>0</v>
      </c>
      <c r="CS96" s="113">
        <v>0</v>
      </c>
      <c r="CT96" s="113">
        <v>0</v>
      </c>
      <c r="CU96" s="113">
        <v>0</v>
      </c>
      <c r="CV96" s="113">
        <v>0</v>
      </c>
      <c r="CW96" s="113">
        <v>0</v>
      </c>
      <c r="CX96" s="113">
        <v>0</v>
      </c>
      <c r="CY96" s="113">
        <v>0</v>
      </c>
      <c r="CZ96" s="113">
        <v>0</v>
      </c>
      <c r="DA96" s="113">
        <v>0</v>
      </c>
      <c r="DB96" s="113">
        <v>0</v>
      </c>
      <c r="DC96" s="113">
        <v>0</v>
      </c>
      <c r="DD96" s="113">
        <v>0</v>
      </c>
      <c r="DF96" s="111" t="s">
        <v>266</v>
      </c>
      <c r="DG96" s="113">
        <f t="shared" si="3"/>
        <v>0.24909248358594346</v>
      </c>
      <c r="DH96" s="113">
        <f t="shared" si="4"/>
        <v>0.75090751608225548</v>
      </c>
      <c r="DI96" s="113">
        <f t="shared" si="5"/>
        <v>0.59631171569430963</v>
      </c>
    </row>
    <row r="97" spans="1:113" ht="12.75" customHeight="1" x14ac:dyDescent="0.2">
      <c r="A97" s="111" t="s">
        <v>267</v>
      </c>
      <c r="B97" s="111" t="s">
        <v>1970</v>
      </c>
      <c r="C97" s="113">
        <v>0</v>
      </c>
      <c r="D97" s="113">
        <v>0</v>
      </c>
      <c r="E97" s="113">
        <v>0</v>
      </c>
      <c r="F97" s="113">
        <v>2.4810311790503444E-5</v>
      </c>
      <c r="G97" s="113">
        <v>1.2218218492040579E-3</v>
      </c>
      <c r="H97" s="113">
        <v>0</v>
      </c>
      <c r="I97" s="113">
        <v>5.5175857710244587E-4</v>
      </c>
      <c r="J97" s="113">
        <v>0</v>
      </c>
      <c r="K97" s="113">
        <v>2.7343679766836019E-4</v>
      </c>
      <c r="L97" s="113">
        <v>1.7999569227337224E-4</v>
      </c>
      <c r="M97" s="113">
        <v>0</v>
      </c>
      <c r="N97" s="113">
        <v>0</v>
      </c>
      <c r="O97" s="113">
        <v>9.1467033159185101E-4</v>
      </c>
      <c r="P97" s="113">
        <v>5.1030245004845892E-4</v>
      </c>
      <c r="Q97" s="113">
        <v>2.9863951740586204E-4</v>
      </c>
      <c r="R97" s="113">
        <v>2.4457746802425753E-4</v>
      </c>
      <c r="S97" s="113">
        <v>2.3204443751243052E-4</v>
      </c>
      <c r="T97" s="113">
        <v>1.6797257469170859E-4</v>
      </c>
      <c r="U97" s="113">
        <v>2.420204822260431E-4</v>
      </c>
      <c r="V97" s="113">
        <v>0</v>
      </c>
      <c r="W97" s="113">
        <v>2.8381081003049282E-3</v>
      </c>
      <c r="X97" s="113">
        <v>4.3771510568053169E-4</v>
      </c>
      <c r="Y97" s="113">
        <v>1.9626043141624108E-4</v>
      </c>
      <c r="Z97" s="113">
        <v>1.9856222555584814E-4</v>
      </c>
      <c r="AA97" s="113">
        <v>0</v>
      </c>
      <c r="AB97" s="113">
        <v>3.0199658565651223E-4</v>
      </c>
      <c r="AC97" s="113">
        <v>2.4294133669732455E-6</v>
      </c>
      <c r="AD97" s="113">
        <v>5.6793360812475396E-4</v>
      </c>
      <c r="AE97" s="113">
        <v>1.4371962525377838E-4</v>
      </c>
      <c r="AF97" s="113">
        <v>9.0557000027701958E-4</v>
      </c>
      <c r="AG97" s="113">
        <v>0</v>
      </c>
      <c r="AH97" s="113">
        <v>6.5928647709978495E-4</v>
      </c>
      <c r="AI97" s="113">
        <v>5.0552650798779968E-4</v>
      </c>
      <c r="AJ97" s="113">
        <v>0</v>
      </c>
      <c r="AK97" s="113">
        <v>2.2953434181147291E-4</v>
      </c>
      <c r="AL97" s="113">
        <v>1.1846996048914623E-4</v>
      </c>
      <c r="AM97" s="113">
        <v>0</v>
      </c>
      <c r="AN97" s="113">
        <v>0</v>
      </c>
      <c r="AO97" s="113">
        <v>4.100941524140851E-4</v>
      </c>
      <c r="AP97" s="113">
        <v>0</v>
      </c>
      <c r="AQ97" s="113">
        <v>0</v>
      </c>
      <c r="AR97" s="113">
        <v>2.635091513118278E-4</v>
      </c>
      <c r="AS97" s="113">
        <v>2.5873516443563038E-4</v>
      </c>
      <c r="AT97" s="113">
        <v>1.0279313706813209E-3</v>
      </c>
      <c r="AU97" s="113">
        <v>0</v>
      </c>
      <c r="AV97" s="113">
        <v>3.5379100716693653E-4</v>
      </c>
      <c r="AW97" s="113">
        <v>6.3228307732991762E-4</v>
      </c>
      <c r="AX97" s="113">
        <v>0</v>
      </c>
      <c r="AY97" s="113">
        <v>0</v>
      </c>
      <c r="AZ97" s="113">
        <v>0</v>
      </c>
      <c r="BA97" s="113">
        <v>0</v>
      </c>
      <c r="BB97" s="113">
        <v>2.6228001910487967E-4</v>
      </c>
      <c r="BC97" s="113">
        <v>0</v>
      </c>
      <c r="BD97" s="113">
        <v>0</v>
      </c>
      <c r="BE97" s="113">
        <v>0</v>
      </c>
      <c r="BF97" s="113">
        <v>2.889039602572334E-4</v>
      </c>
      <c r="BG97" s="113">
        <v>1.4487525739253902E-4</v>
      </c>
      <c r="BH97" s="113">
        <v>3.272341044109832E-4</v>
      </c>
      <c r="BI97" s="113">
        <v>3.0989724052730061E-4</v>
      </c>
      <c r="BJ97" s="113">
        <v>1.888467654803012E-5</v>
      </c>
      <c r="BK97" s="113">
        <v>2.7720053967415841E-4</v>
      </c>
      <c r="BL97" s="113">
        <v>1.0224350870494355E-3</v>
      </c>
      <c r="BM97" s="113">
        <v>5.2884431814878325E-4</v>
      </c>
      <c r="BN97" s="113">
        <v>6.0954722422146409E-4</v>
      </c>
      <c r="BO97" s="113">
        <v>8.117695142879943E-5</v>
      </c>
      <c r="BP97" s="113">
        <v>0</v>
      </c>
      <c r="BQ97" s="113">
        <v>3.3786731037796502E-3</v>
      </c>
      <c r="BR97" s="113">
        <v>6.5753259570671644E-4</v>
      </c>
      <c r="BS97" s="113">
        <v>1.8001633144712625E-4</v>
      </c>
      <c r="BT97" s="113">
        <v>3.6026602716330311E-4</v>
      </c>
      <c r="BU97" s="113">
        <v>1.5124183995403658E-3</v>
      </c>
      <c r="BV97" s="113">
        <v>1.1067953245718815E-4</v>
      </c>
      <c r="BW97" s="113">
        <v>3.9243344199895591E-4</v>
      </c>
      <c r="BX97" s="113">
        <v>0</v>
      </c>
      <c r="BY97" s="113">
        <v>2.5381963578007346E-4</v>
      </c>
      <c r="BZ97" s="113">
        <v>3.240586741558716E-4</v>
      </c>
      <c r="CA97" s="113">
        <v>0</v>
      </c>
      <c r="CB97" s="113">
        <v>4.8129201724557771E-4</v>
      </c>
      <c r="CC97" s="113">
        <v>0</v>
      </c>
      <c r="CD97" s="113">
        <v>7.3881659326007973E-4</v>
      </c>
      <c r="CE97" s="113">
        <v>2.8524754681728223E-3</v>
      </c>
      <c r="CF97" s="113">
        <v>8.8985228132612738E-5</v>
      </c>
      <c r="CG97" s="113">
        <v>1.6926398364259981E-4</v>
      </c>
      <c r="CH97" s="113">
        <v>2.2110674256014787E-3</v>
      </c>
      <c r="CI97" s="113">
        <v>5.2848503822096099E-4</v>
      </c>
      <c r="CJ97" s="113">
        <v>0</v>
      </c>
      <c r="CK97" s="113">
        <v>1.2452737609648992E-3</v>
      </c>
      <c r="CL97" s="113">
        <v>8.5421694251535661E-7</v>
      </c>
      <c r="CM97" s="113">
        <v>1.4646521157464141E-4</v>
      </c>
      <c r="CN97" s="113">
        <v>2.1053924472005203E-3</v>
      </c>
      <c r="CO97" s="113">
        <v>5.9717230880878506E-4</v>
      </c>
      <c r="CP97" s="113">
        <v>1.2725383902083548E-5</v>
      </c>
      <c r="CQ97" s="113">
        <v>2.8767029479478186E-4</v>
      </c>
      <c r="CR97" s="113">
        <v>0</v>
      </c>
      <c r="CS97" s="113">
        <v>9.9625164133175102E-4</v>
      </c>
      <c r="CT97" s="113">
        <v>9.4307318708907188E-4</v>
      </c>
      <c r="CU97" s="113">
        <v>1.1394983465136464E-3</v>
      </c>
      <c r="CV97" s="113">
        <v>1.1991218826314847E-3</v>
      </c>
      <c r="CW97" s="113">
        <v>6.4200947590048515E-3</v>
      </c>
      <c r="CX97" s="113">
        <v>7.4445924938497041E-4</v>
      </c>
      <c r="CY97" s="113">
        <v>7.0936067456836246E-4</v>
      </c>
      <c r="CZ97" s="113">
        <v>3.2496923082051649E-4</v>
      </c>
      <c r="DA97" s="113">
        <v>1.0826593340818092E-3</v>
      </c>
      <c r="DB97" s="113">
        <v>0</v>
      </c>
      <c r="DC97" s="113">
        <v>6.4641488318409523E-3</v>
      </c>
      <c r="DD97" s="113">
        <v>4.3143973852731611E-4</v>
      </c>
      <c r="DF97" s="111" t="s">
        <v>267</v>
      </c>
      <c r="DG97" s="113">
        <f t="shared" si="3"/>
        <v>0.32811155896269922</v>
      </c>
      <c r="DH97" s="113">
        <f t="shared" si="4"/>
        <v>0.67188844061595121</v>
      </c>
      <c r="DI97" s="113">
        <f t="shared" si="5"/>
        <v>0.5312517679969696</v>
      </c>
    </row>
    <row r="98" spans="1:113" ht="12.75" customHeight="1" x14ac:dyDescent="0.2">
      <c r="A98" s="111" t="s">
        <v>269</v>
      </c>
      <c r="B98" s="111" t="s">
        <v>1971</v>
      </c>
      <c r="C98" s="113">
        <v>2.2391703879055512E-4</v>
      </c>
      <c r="D98" s="113">
        <v>0</v>
      </c>
      <c r="E98" s="113">
        <v>1.6121580868456878E-3</v>
      </c>
      <c r="F98" s="113">
        <v>0</v>
      </c>
      <c r="G98" s="113">
        <v>4.0905504174532521E-4</v>
      </c>
      <c r="H98" s="113">
        <v>0</v>
      </c>
      <c r="I98" s="113">
        <v>1.0291624428042092E-3</v>
      </c>
      <c r="J98" s="113">
        <v>0</v>
      </c>
      <c r="K98" s="113">
        <v>3.9279400198653147E-3</v>
      </c>
      <c r="L98" s="113">
        <v>1.4926612575294974E-2</v>
      </c>
      <c r="M98" s="113">
        <v>0</v>
      </c>
      <c r="N98" s="113">
        <v>0</v>
      </c>
      <c r="O98" s="113">
        <v>1.5785022697983393E-3</v>
      </c>
      <c r="P98" s="113">
        <v>1.2349548224579465E-3</v>
      </c>
      <c r="Q98" s="113">
        <v>4.9863174557447762E-4</v>
      </c>
      <c r="R98" s="113">
        <v>7.2816817088425083E-4</v>
      </c>
      <c r="S98" s="113">
        <v>5.5518109987993166E-3</v>
      </c>
      <c r="T98" s="113">
        <v>2.2153097347801611E-3</v>
      </c>
      <c r="U98" s="113">
        <v>5.0717591763988141E-4</v>
      </c>
      <c r="V98" s="113">
        <v>0</v>
      </c>
      <c r="W98" s="113">
        <v>2.6452077684132325E-3</v>
      </c>
      <c r="X98" s="113">
        <v>2.1859919025296373E-4</v>
      </c>
      <c r="Y98" s="113">
        <v>3.9367586248259274E-4</v>
      </c>
      <c r="Z98" s="113">
        <v>3.7402268994659102E-4</v>
      </c>
      <c r="AA98" s="113">
        <v>0</v>
      </c>
      <c r="AB98" s="113">
        <v>1.9788977908661133E-3</v>
      </c>
      <c r="AC98" s="113">
        <v>4.8627612512586352E-6</v>
      </c>
      <c r="AD98" s="113">
        <v>1.2595445555042977E-4</v>
      </c>
      <c r="AE98" s="113">
        <v>2.3211791283207434E-3</v>
      </c>
      <c r="AF98" s="113">
        <v>7.6895394603361551E-3</v>
      </c>
      <c r="AG98" s="113">
        <v>0</v>
      </c>
      <c r="AH98" s="113">
        <v>1.539623002195646E-3</v>
      </c>
      <c r="AI98" s="113">
        <v>5.0588772613637163E-4</v>
      </c>
      <c r="AJ98" s="113">
        <v>0</v>
      </c>
      <c r="AK98" s="113">
        <v>1.2125743858533611E-3</v>
      </c>
      <c r="AL98" s="113">
        <v>2.2122248890924594E-4</v>
      </c>
      <c r="AM98" s="113">
        <v>0</v>
      </c>
      <c r="AN98" s="113">
        <v>0</v>
      </c>
      <c r="AO98" s="113">
        <v>8.2396972097777783E-4</v>
      </c>
      <c r="AP98" s="113">
        <v>0</v>
      </c>
      <c r="AQ98" s="113">
        <v>0</v>
      </c>
      <c r="AR98" s="113">
        <v>7.9624874682649469E-4</v>
      </c>
      <c r="AS98" s="113">
        <v>8.3465306173599184E-4</v>
      </c>
      <c r="AT98" s="113">
        <v>2.5032926958458764E-3</v>
      </c>
      <c r="AU98" s="113">
        <v>0</v>
      </c>
      <c r="AV98" s="113">
        <v>4.0538984270528733E-3</v>
      </c>
      <c r="AW98" s="113">
        <v>8.2952561542984932E-3</v>
      </c>
      <c r="AX98" s="113">
        <v>0</v>
      </c>
      <c r="AY98" s="113">
        <v>0</v>
      </c>
      <c r="AZ98" s="113">
        <v>0</v>
      </c>
      <c r="BA98" s="113">
        <v>0</v>
      </c>
      <c r="BB98" s="113">
        <v>2.0734675746411331E-3</v>
      </c>
      <c r="BC98" s="113">
        <v>0</v>
      </c>
      <c r="BD98" s="113">
        <v>0</v>
      </c>
      <c r="BE98" s="113">
        <v>0</v>
      </c>
      <c r="BF98" s="113">
        <v>3.5558732984153048E-4</v>
      </c>
      <c r="BG98" s="113">
        <v>2.0808737267154643E-3</v>
      </c>
      <c r="BH98" s="113">
        <v>3.3304337355223586E-3</v>
      </c>
      <c r="BI98" s="113">
        <v>2.6359301338372341E-3</v>
      </c>
      <c r="BJ98" s="113">
        <v>4.3375685778891606E-9</v>
      </c>
      <c r="BK98" s="113">
        <v>2.2109059741112127E-3</v>
      </c>
      <c r="BL98" s="113">
        <v>6.057780263397796E-4</v>
      </c>
      <c r="BM98" s="113">
        <v>6.3707135068605074E-4</v>
      </c>
      <c r="BN98" s="113">
        <v>7.3235082118742914E-4</v>
      </c>
      <c r="BO98" s="113">
        <v>3.9597914692573902E-4</v>
      </c>
      <c r="BP98" s="113">
        <v>0</v>
      </c>
      <c r="BQ98" s="113">
        <v>3.0955941690128347E-3</v>
      </c>
      <c r="BR98" s="113">
        <v>4.4777331695826454E-4</v>
      </c>
      <c r="BS98" s="113">
        <v>3.1736577293802887E-3</v>
      </c>
      <c r="BT98" s="113">
        <v>1.1370566135482974E-2</v>
      </c>
      <c r="BU98" s="113">
        <v>2.9856459737790889E-2</v>
      </c>
      <c r="BV98" s="113">
        <v>1.0024055451399158E-2</v>
      </c>
      <c r="BW98" s="113">
        <v>7.7245497823381776E-3</v>
      </c>
      <c r="BX98" s="113">
        <v>0</v>
      </c>
      <c r="BY98" s="113">
        <v>5.0709783104066625E-3</v>
      </c>
      <c r="BZ98" s="113">
        <v>1.1069274563541606E-3</v>
      </c>
      <c r="CA98" s="113">
        <v>0</v>
      </c>
      <c r="CB98" s="113">
        <v>1.4928053400005505E-3</v>
      </c>
      <c r="CC98" s="113">
        <v>0</v>
      </c>
      <c r="CD98" s="113">
        <v>3.2667592427042609E-3</v>
      </c>
      <c r="CE98" s="113">
        <v>4.3863335533815307E-4</v>
      </c>
      <c r="CF98" s="113">
        <v>8.1748777216332882E-4</v>
      </c>
      <c r="CG98" s="113">
        <v>9.9764668956557386E-3</v>
      </c>
      <c r="CH98" s="113">
        <v>1.2211503812453315E-2</v>
      </c>
      <c r="CI98" s="113">
        <v>1.4484564325390983E-2</v>
      </c>
      <c r="CJ98" s="113">
        <v>2.1302428398169523E-2</v>
      </c>
      <c r="CK98" s="113">
        <v>2.4694958928490593E-2</v>
      </c>
      <c r="CL98" s="113">
        <v>1.1222425150843602E-3</v>
      </c>
      <c r="CM98" s="113">
        <v>2.6637930108121912E-3</v>
      </c>
      <c r="CN98" s="113">
        <v>1.9597060682143646E-3</v>
      </c>
      <c r="CO98" s="113">
        <v>1.4693454415055918E-3</v>
      </c>
      <c r="CP98" s="113">
        <v>1.0793617189317393E-3</v>
      </c>
      <c r="CQ98" s="113">
        <v>1.2342948266642422E-3</v>
      </c>
      <c r="CR98" s="113">
        <v>4.7184141947887968E-3</v>
      </c>
      <c r="CS98" s="113">
        <v>4.737142788473659E-4</v>
      </c>
      <c r="CT98" s="113">
        <v>4.9627966252710218E-3</v>
      </c>
      <c r="CU98" s="113">
        <v>2.5960743567064954E-3</v>
      </c>
      <c r="CV98" s="113">
        <v>1.1434357267412921E-2</v>
      </c>
      <c r="CW98" s="113">
        <v>9.7161911864380151E-3</v>
      </c>
      <c r="CX98" s="113">
        <v>9.961346587793983E-3</v>
      </c>
      <c r="CY98" s="113">
        <v>2.4556234194030922E-3</v>
      </c>
      <c r="CZ98" s="113">
        <v>5.0625278465474613E-3</v>
      </c>
      <c r="DA98" s="113">
        <v>6.906916506848864E-3</v>
      </c>
      <c r="DB98" s="113">
        <v>0</v>
      </c>
      <c r="DC98" s="113">
        <v>6.2295573465943324E-3</v>
      </c>
      <c r="DD98" s="113">
        <v>2.2241972694348072E-3</v>
      </c>
      <c r="DF98" s="111" t="s">
        <v>269</v>
      </c>
      <c r="DG98" s="113">
        <f t="shared" si="3"/>
        <v>0.63779889534983092</v>
      </c>
      <c r="DH98" s="113">
        <f t="shared" si="4"/>
        <v>0.36220110361741265</v>
      </c>
      <c r="DI98" s="113">
        <f t="shared" si="5"/>
        <v>0.16138230245972884</v>
      </c>
    </row>
    <row r="99" spans="1:113" ht="12.75" customHeight="1" x14ac:dyDescent="0.2">
      <c r="A99" s="111" t="s">
        <v>270</v>
      </c>
      <c r="B99" s="111" t="s">
        <v>1972</v>
      </c>
      <c r="C99" s="113">
        <v>2.2478434916135218E-3</v>
      </c>
      <c r="D99" s="113">
        <v>4.0743327528295703E-3</v>
      </c>
      <c r="E99" s="113">
        <v>8.2531655833301236E-3</v>
      </c>
      <c r="F99" s="113">
        <v>1.3287657850502279E-2</v>
      </c>
      <c r="G99" s="113">
        <v>1.4479028674456971E-4</v>
      </c>
      <c r="H99" s="113">
        <v>0</v>
      </c>
      <c r="I99" s="113">
        <v>1.7289968358104723E-3</v>
      </c>
      <c r="J99" s="113">
        <v>0</v>
      </c>
      <c r="K99" s="113">
        <v>1.6620397873596947E-3</v>
      </c>
      <c r="L99" s="113">
        <v>4.122119880297169E-3</v>
      </c>
      <c r="M99" s="113">
        <v>0</v>
      </c>
      <c r="N99" s="113">
        <v>0</v>
      </c>
      <c r="O99" s="113">
        <v>1.6026786839011169E-3</v>
      </c>
      <c r="P99" s="113">
        <v>1.9874383512328993E-3</v>
      </c>
      <c r="Q99" s="113">
        <v>4.0970410558259984E-3</v>
      </c>
      <c r="R99" s="113">
        <v>3.4598384635693784E-3</v>
      </c>
      <c r="S99" s="113">
        <v>5.9902907672527966E-3</v>
      </c>
      <c r="T99" s="113">
        <v>1.1050691219720488E-3</v>
      </c>
      <c r="U99" s="113">
        <v>6.7218933563078596E-3</v>
      </c>
      <c r="V99" s="113">
        <v>0</v>
      </c>
      <c r="W99" s="113">
        <v>3.8755671135556895E-3</v>
      </c>
      <c r="X99" s="113">
        <v>1.8805273503913573E-3</v>
      </c>
      <c r="Y99" s="113">
        <v>7.4469116309800452E-4</v>
      </c>
      <c r="Z99" s="113">
        <v>4.2467538813636643E-4</v>
      </c>
      <c r="AA99" s="113">
        <v>0</v>
      </c>
      <c r="AB99" s="113">
        <v>2.1246203715170825E-3</v>
      </c>
      <c r="AC99" s="113">
        <v>2.2460346830311931E-6</v>
      </c>
      <c r="AD99" s="113">
        <v>2.1341361302754134E-2</v>
      </c>
      <c r="AE99" s="113">
        <v>2.3688664935754941E-3</v>
      </c>
      <c r="AF99" s="113">
        <v>3.5433258119854536E-3</v>
      </c>
      <c r="AG99" s="113">
        <v>0</v>
      </c>
      <c r="AH99" s="113">
        <v>1.612836360724893E-3</v>
      </c>
      <c r="AI99" s="113">
        <v>2.5976877825308999E-3</v>
      </c>
      <c r="AJ99" s="113">
        <v>0</v>
      </c>
      <c r="AK99" s="113">
        <v>8.6119672513552716E-3</v>
      </c>
      <c r="AL99" s="113">
        <v>9.1645018754123696E-4</v>
      </c>
      <c r="AM99" s="113">
        <v>0</v>
      </c>
      <c r="AN99" s="113">
        <v>0</v>
      </c>
      <c r="AO99" s="113">
        <v>3.5828130607328816E-3</v>
      </c>
      <c r="AP99" s="113">
        <v>0</v>
      </c>
      <c r="AQ99" s="113">
        <v>0</v>
      </c>
      <c r="AR99" s="113">
        <v>1.1905033851150278E-3</v>
      </c>
      <c r="AS99" s="113">
        <v>2.6958137686050386E-3</v>
      </c>
      <c r="AT99" s="113">
        <v>9.6475611966671381E-3</v>
      </c>
      <c r="AU99" s="113">
        <v>0</v>
      </c>
      <c r="AV99" s="113">
        <v>1.4579787225818925E-2</v>
      </c>
      <c r="AW99" s="113">
        <v>5.0947595134291672E-3</v>
      </c>
      <c r="AX99" s="113">
        <v>0</v>
      </c>
      <c r="AY99" s="113">
        <v>0</v>
      </c>
      <c r="AZ99" s="113">
        <v>0</v>
      </c>
      <c r="BA99" s="113">
        <v>0</v>
      </c>
      <c r="BB99" s="113">
        <v>4.663663367952136E-3</v>
      </c>
      <c r="BC99" s="113">
        <v>0</v>
      </c>
      <c r="BD99" s="113">
        <v>0</v>
      </c>
      <c r="BE99" s="113">
        <v>0</v>
      </c>
      <c r="BF99" s="113">
        <v>3.547110946983221E-3</v>
      </c>
      <c r="BG99" s="113">
        <v>3.1574871600893997E-3</v>
      </c>
      <c r="BH99" s="113">
        <v>2.1600723143741871E-3</v>
      </c>
      <c r="BI99" s="113">
        <v>2.8873746232587001E-3</v>
      </c>
      <c r="BJ99" s="113">
        <v>1.653702263029165E-3</v>
      </c>
      <c r="BK99" s="113">
        <v>1.8188662310086222E-2</v>
      </c>
      <c r="BL99" s="113">
        <v>1.0840863611104316E-2</v>
      </c>
      <c r="BM99" s="113">
        <v>3.9061957240002755E-2</v>
      </c>
      <c r="BN99" s="113">
        <v>6.1305464708423588E-2</v>
      </c>
      <c r="BO99" s="113">
        <v>9.8577333518477415E-4</v>
      </c>
      <c r="BP99" s="113">
        <v>0</v>
      </c>
      <c r="BQ99" s="113">
        <v>2.6036980072763516E-3</v>
      </c>
      <c r="BR99" s="113">
        <v>3.048909435623122E-3</v>
      </c>
      <c r="BS99" s="113">
        <v>6.7706318660009186E-3</v>
      </c>
      <c r="BT99" s="113">
        <v>8.5538109082198208E-3</v>
      </c>
      <c r="BU99" s="113">
        <v>9.6814089676831357E-3</v>
      </c>
      <c r="BV99" s="113">
        <v>4.1932485836964256E-4</v>
      </c>
      <c r="BW99" s="113">
        <v>1.068975963845328E-3</v>
      </c>
      <c r="BX99" s="113">
        <v>0</v>
      </c>
      <c r="BY99" s="113">
        <v>1.953958928406566E-3</v>
      </c>
      <c r="BZ99" s="113">
        <v>2.4090832294976546E-3</v>
      </c>
      <c r="CA99" s="113">
        <v>5.2883221384229734E-3</v>
      </c>
      <c r="CB99" s="113">
        <v>2.2068132468918305E-3</v>
      </c>
      <c r="CC99" s="113">
        <v>0</v>
      </c>
      <c r="CD99" s="113">
        <v>1.1546262925441678E-2</v>
      </c>
      <c r="CE99" s="113">
        <v>5.9458314383620666E-3</v>
      </c>
      <c r="CF99" s="113">
        <v>5.0517739990450826E-4</v>
      </c>
      <c r="CG99" s="113">
        <v>7.6086528840668679E-3</v>
      </c>
      <c r="CH99" s="113">
        <v>1.8115209703768741E-2</v>
      </c>
      <c r="CI99" s="113">
        <v>1.0190205283870624E-2</v>
      </c>
      <c r="CJ99" s="113">
        <v>5.5674093098246037E-2</v>
      </c>
      <c r="CK99" s="113">
        <v>8.1348417420731844E-3</v>
      </c>
      <c r="CL99" s="113">
        <v>8.0047724099933746E-3</v>
      </c>
      <c r="CM99" s="113">
        <v>1.7871829777405584E-3</v>
      </c>
      <c r="CN99" s="113">
        <v>4.688507236499607E-3</v>
      </c>
      <c r="CO99" s="113">
        <v>7.0844567425107953E-3</v>
      </c>
      <c r="CP99" s="113">
        <v>8.1325863814164234E-3</v>
      </c>
      <c r="CQ99" s="113">
        <v>1.9298635056794522E-2</v>
      </c>
      <c r="CR99" s="113">
        <v>3.3268222478987225E-3</v>
      </c>
      <c r="CS99" s="113">
        <v>1.0136405056531302E-3</v>
      </c>
      <c r="CT99" s="113">
        <v>2.7896244021821258E-3</v>
      </c>
      <c r="CU99" s="113">
        <v>1.361877275269434E-2</v>
      </c>
      <c r="CV99" s="113">
        <v>1.1718931574231572E-2</v>
      </c>
      <c r="CW99" s="113">
        <v>5.3916941583685039E-3</v>
      </c>
      <c r="CX99" s="113">
        <v>5.269966100942252E-3</v>
      </c>
      <c r="CY99" s="113">
        <v>8.2742577832967054E-3</v>
      </c>
      <c r="CZ99" s="113">
        <v>3.130928383493286E-3</v>
      </c>
      <c r="DA99" s="113">
        <v>2.9611642462170724E-3</v>
      </c>
      <c r="DB99" s="113">
        <v>0</v>
      </c>
      <c r="DC99" s="113">
        <v>1.3008769635037755E-2</v>
      </c>
      <c r="DD99" s="113">
        <v>3.3891965133371251E-3</v>
      </c>
      <c r="DF99" s="111" t="s">
        <v>270</v>
      </c>
      <c r="DG99" s="113">
        <f t="shared" si="3"/>
        <v>0.30269480661345316</v>
      </c>
      <c r="DH99" s="113">
        <f t="shared" si="4"/>
        <v>0.69730519303227212</v>
      </c>
      <c r="DI99" s="113">
        <f t="shared" si="5"/>
        <v>0.13435394758544095</v>
      </c>
    </row>
    <row r="100" spans="1:113" ht="12.75" customHeight="1" x14ac:dyDescent="0.2">
      <c r="A100" s="111" t="s">
        <v>271</v>
      </c>
      <c r="B100" s="111" t="s">
        <v>1973</v>
      </c>
      <c r="C100" s="113">
        <v>2.1231541428959166E-2</v>
      </c>
      <c r="D100" s="113">
        <v>5.9449357216960676E-3</v>
      </c>
      <c r="E100" s="113">
        <v>2.1483734777002862E-2</v>
      </c>
      <c r="F100" s="113">
        <v>4.4463581544756853E-2</v>
      </c>
      <c r="G100" s="113">
        <v>1.4846693983436854E-4</v>
      </c>
      <c r="H100" s="113">
        <v>0</v>
      </c>
      <c r="I100" s="113">
        <v>5.5309735579522588E-3</v>
      </c>
      <c r="J100" s="113">
        <v>0</v>
      </c>
      <c r="K100" s="113">
        <v>3.7603126730064006E-3</v>
      </c>
      <c r="L100" s="113">
        <v>4.6173651263994447E-3</v>
      </c>
      <c r="M100" s="113">
        <v>0</v>
      </c>
      <c r="N100" s="113">
        <v>0</v>
      </c>
      <c r="O100" s="113">
        <v>9.8792195125559056E-3</v>
      </c>
      <c r="P100" s="113">
        <v>2.9186242435602547E-3</v>
      </c>
      <c r="Q100" s="113">
        <v>1.1279750687868045E-2</v>
      </c>
      <c r="R100" s="113">
        <v>2.7858256381428546E-3</v>
      </c>
      <c r="S100" s="113">
        <v>2.2241399790092859E-3</v>
      </c>
      <c r="T100" s="113">
        <v>2.2589201257417982E-3</v>
      </c>
      <c r="U100" s="113">
        <v>2.7086502482910296E-3</v>
      </c>
      <c r="V100" s="113">
        <v>0</v>
      </c>
      <c r="W100" s="113">
        <v>2.3355744231178185E-2</v>
      </c>
      <c r="X100" s="113">
        <v>8.775457430303198E-3</v>
      </c>
      <c r="Y100" s="113">
        <v>1.0777474825035719E-2</v>
      </c>
      <c r="Z100" s="113">
        <v>3.9410104995141757E-3</v>
      </c>
      <c r="AA100" s="113">
        <v>0</v>
      </c>
      <c r="AB100" s="113">
        <v>4.2760823481095434E-3</v>
      </c>
      <c r="AC100" s="113">
        <v>2.2943843893672675E-4</v>
      </c>
      <c r="AD100" s="113">
        <v>1.4362760304552431E-2</v>
      </c>
      <c r="AE100" s="113">
        <v>5.7520994196389695E-3</v>
      </c>
      <c r="AF100" s="113">
        <v>1.7277340737669511E-2</v>
      </c>
      <c r="AG100" s="113">
        <v>0</v>
      </c>
      <c r="AH100" s="113">
        <v>8.2372585886011877E-3</v>
      </c>
      <c r="AI100" s="113">
        <v>9.8602175264461672E-3</v>
      </c>
      <c r="AJ100" s="113">
        <v>0</v>
      </c>
      <c r="AK100" s="113">
        <v>2.5141217388476429E-2</v>
      </c>
      <c r="AL100" s="113">
        <v>2.6038487230178159E-3</v>
      </c>
      <c r="AM100" s="113">
        <v>0</v>
      </c>
      <c r="AN100" s="113">
        <v>0</v>
      </c>
      <c r="AO100" s="113">
        <v>2.0079561144290491E-3</v>
      </c>
      <c r="AP100" s="113">
        <v>0</v>
      </c>
      <c r="AQ100" s="113">
        <v>0</v>
      </c>
      <c r="AR100" s="113">
        <v>6.5787277315307998E-3</v>
      </c>
      <c r="AS100" s="113">
        <v>5.7875326803943439E-3</v>
      </c>
      <c r="AT100" s="113">
        <v>9.3179859139827983E-3</v>
      </c>
      <c r="AU100" s="113">
        <v>0</v>
      </c>
      <c r="AV100" s="113">
        <v>8.0624482007990092E-3</v>
      </c>
      <c r="AW100" s="113">
        <v>1.5417507576903092E-2</v>
      </c>
      <c r="AX100" s="113">
        <v>0</v>
      </c>
      <c r="AY100" s="113">
        <v>0</v>
      </c>
      <c r="AZ100" s="113">
        <v>0</v>
      </c>
      <c r="BA100" s="113">
        <v>0</v>
      </c>
      <c r="BB100" s="113">
        <v>6.1623906524932567E-3</v>
      </c>
      <c r="BC100" s="113">
        <v>0</v>
      </c>
      <c r="BD100" s="113">
        <v>0</v>
      </c>
      <c r="BE100" s="113">
        <v>0</v>
      </c>
      <c r="BF100" s="113">
        <v>1.8105618384475742E-3</v>
      </c>
      <c r="BG100" s="113">
        <v>2.5152809378603674E-3</v>
      </c>
      <c r="BH100" s="113">
        <v>6.4168931428218775E-3</v>
      </c>
      <c r="BI100" s="113">
        <v>2.6379386500867538E-3</v>
      </c>
      <c r="BJ100" s="113">
        <v>1.0092246991974346E-4</v>
      </c>
      <c r="BK100" s="113">
        <v>2.9106394242456256E-3</v>
      </c>
      <c r="BL100" s="113">
        <v>1.1031764384231112E-2</v>
      </c>
      <c r="BM100" s="113">
        <v>9.0570092988626789E-3</v>
      </c>
      <c r="BN100" s="113">
        <v>8.26418221783215E-3</v>
      </c>
      <c r="BO100" s="113">
        <v>1.0194457090497086E-2</v>
      </c>
      <c r="BP100" s="113">
        <v>0</v>
      </c>
      <c r="BQ100" s="113">
        <v>3.035803840863454E-2</v>
      </c>
      <c r="BR100" s="113">
        <v>2.8016809237931935E-2</v>
      </c>
      <c r="BS100" s="113">
        <v>5.1933983648379831E-4</v>
      </c>
      <c r="BT100" s="113">
        <v>8.046789926945679E-4</v>
      </c>
      <c r="BU100" s="113">
        <v>3.9285427192360901E-3</v>
      </c>
      <c r="BV100" s="113">
        <v>6.6079404969078721E-4</v>
      </c>
      <c r="BW100" s="113">
        <v>3.2634538777551593E-3</v>
      </c>
      <c r="BX100" s="113">
        <v>0</v>
      </c>
      <c r="BY100" s="113">
        <v>3.4400568082589562E-3</v>
      </c>
      <c r="BZ100" s="113">
        <v>2.4045821708815356E-2</v>
      </c>
      <c r="CA100" s="113">
        <v>2.6505604816913601E-3</v>
      </c>
      <c r="CB100" s="113">
        <v>1.1764654227570492E-3</v>
      </c>
      <c r="CC100" s="113">
        <v>0</v>
      </c>
      <c r="CD100" s="113">
        <v>5.8818438200251372E-2</v>
      </c>
      <c r="CE100" s="113">
        <v>1.0163497133846053E-2</v>
      </c>
      <c r="CF100" s="113">
        <v>2.6898699481267001E-3</v>
      </c>
      <c r="CG100" s="113">
        <v>4.4807284992204139E-3</v>
      </c>
      <c r="CH100" s="113">
        <v>1.2609799242912469E-2</v>
      </c>
      <c r="CI100" s="113">
        <v>2.4443981707713773E-2</v>
      </c>
      <c r="CJ100" s="113">
        <v>5.3464348314965406E-3</v>
      </c>
      <c r="CK100" s="113">
        <v>4.8362503690721906E-3</v>
      </c>
      <c r="CL100" s="113">
        <v>1.0073202820472929E-2</v>
      </c>
      <c r="CM100" s="113">
        <v>3.3422562872354607E-3</v>
      </c>
      <c r="CN100" s="113">
        <v>1.9666093115984929E-2</v>
      </c>
      <c r="CO100" s="113">
        <v>3.514472286382961E-3</v>
      </c>
      <c r="CP100" s="113">
        <v>5.2587432566817364E-3</v>
      </c>
      <c r="CQ100" s="113">
        <v>3.4170953478939816E-3</v>
      </c>
      <c r="CR100" s="113">
        <v>1.5790336768656585E-2</v>
      </c>
      <c r="CS100" s="113">
        <v>1.6130720264773803E-3</v>
      </c>
      <c r="CT100" s="113">
        <v>0.1057228118791948</v>
      </c>
      <c r="CU100" s="113">
        <v>2.1658271950262677E-2</v>
      </c>
      <c r="CV100" s="113">
        <v>5.8862352798115369E-3</v>
      </c>
      <c r="CW100" s="113">
        <v>8.304738939353155E-3</v>
      </c>
      <c r="CX100" s="113">
        <v>5.4592566068126297E-3</v>
      </c>
      <c r="CY100" s="113">
        <v>2.8550449498117077E-3</v>
      </c>
      <c r="CZ100" s="113">
        <v>1.2674890697995799E-2</v>
      </c>
      <c r="DA100" s="113">
        <v>1.6490093010096416E-3</v>
      </c>
      <c r="DB100" s="113">
        <v>0</v>
      </c>
      <c r="DC100" s="113">
        <v>0</v>
      </c>
      <c r="DD100" s="113">
        <v>7.0434598534494476E-3</v>
      </c>
      <c r="DF100" s="111" t="s">
        <v>271</v>
      </c>
      <c r="DG100" s="113">
        <f t="shared" si="3"/>
        <v>0.63312601836400051</v>
      </c>
      <c r="DH100" s="113">
        <f t="shared" si="4"/>
        <v>0.36687398075016775</v>
      </c>
      <c r="DI100" s="113">
        <f t="shared" si="5"/>
        <v>0.16768569663624111</v>
      </c>
    </row>
    <row r="101" spans="1:113" ht="12.75" customHeight="1" x14ac:dyDescent="0.2">
      <c r="A101" s="111" t="s">
        <v>273</v>
      </c>
      <c r="B101" s="111" t="s">
        <v>1974</v>
      </c>
      <c r="C101" s="113">
        <v>1.6839680517911814E-4</v>
      </c>
      <c r="D101" s="113">
        <v>6.7449059771715347E-4</v>
      </c>
      <c r="E101" s="113">
        <v>8.8025578078541004E-3</v>
      </c>
      <c r="F101" s="113">
        <v>0</v>
      </c>
      <c r="G101" s="113">
        <v>0.18639321691913469</v>
      </c>
      <c r="H101" s="113">
        <v>0</v>
      </c>
      <c r="I101" s="113">
        <v>7.025032846056197E-3</v>
      </c>
      <c r="J101" s="113">
        <v>0</v>
      </c>
      <c r="K101" s="113">
        <v>4.5506918995902755E-3</v>
      </c>
      <c r="L101" s="113">
        <v>3.1909590347332013E-3</v>
      </c>
      <c r="M101" s="113">
        <v>0</v>
      </c>
      <c r="N101" s="113">
        <v>0</v>
      </c>
      <c r="O101" s="113">
        <v>5.9929472866023245E-3</v>
      </c>
      <c r="P101" s="113">
        <v>7.6090111527741776E-3</v>
      </c>
      <c r="Q101" s="113">
        <v>2.8457922583255053E-3</v>
      </c>
      <c r="R101" s="113">
        <v>3.5976919896524313E-3</v>
      </c>
      <c r="S101" s="113">
        <v>1.9575062958235721E-2</v>
      </c>
      <c r="T101" s="113">
        <v>2.7346362060401285E-3</v>
      </c>
      <c r="U101" s="113">
        <v>1.3015954536982444E-2</v>
      </c>
      <c r="V101" s="113">
        <v>0</v>
      </c>
      <c r="W101" s="113">
        <v>1.7371238998779917E-2</v>
      </c>
      <c r="X101" s="113">
        <v>2.6805757007468101E-3</v>
      </c>
      <c r="Y101" s="113">
        <v>1.5077930228604779E-2</v>
      </c>
      <c r="Z101" s="113">
        <v>6.168384175493067E-3</v>
      </c>
      <c r="AA101" s="113">
        <v>0</v>
      </c>
      <c r="AB101" s="113">
        <v>1.3521295790594095E-2</v>
      </c>
      <c r="AC101" s="113">
        <v>2.309749145905936E-3</v>
      </c>
      <c r="AD101" s="113">
        <v>7.638689116940333E-3</v>
      </c>
      <c r="AE101" s="113">
        <v>1.0583254816756876E-2</v>
      </c>
      <c r="AF101" s="113">
        <v>1.6144201623643276E-2</v>
      </c>
      <c r="AG101" s="113">
        <v>0</v>
      </c>
      <c r="AH101" s="113">
        <v>1.9116450392778754E-2</v>
      </c>
      <c r="AI101" s="113">
        <v>1.2004719038963552E-2</v>
      </c>
      <c r="AJ101" s="113">
        <v>0</v>
      </c>
      <c r="AK101" s="113">
        <v>2.035873497343722E-2</v>
      </c>
      <c r="AL101" s="113">
        <v>9.6662961956641607E-4</v>
      </c>
      <c r="AM101" s="113">
        <v>0</v>
      </c>
      <c r="AN101" s="113">
        <v>0</v>
      </c>
      <c r="AO101" s="113">
        <v>6.3615431112952307E-3</v>
      </c>
      <c r="AP101" s="113">
        <v>0</v>
      </c>
      <c r="AQ101" s="113">
        <v>0</v>
      </c>
      <c r="AR101" s="113">
        <v>5.6504051514915127E-3</v>
      </c>
      <c r="AS101" s="113">
        <v>6.8239712815786136E-3</v>
      </c>
      <c r="AT101" s="113">
        <v>1.4769914515320564E-2</v>
      </c>
      <c r="AU101" s="113">
        <v>0</v>
      </c>
      <c r="AV101" s="113">
        <v>1.5396866448959757E-2</v>
      </c>
      <c r="AW101" s="113">
        <v>1.5268415923681002E-2</v>
      </c>
      <c r="AX101" s="113">
        <v>0</v>
      </c>
      <c r="AY101" s="113">
        <v>0</v>
      </c>
      <c r="AZ101" s="113">
        <v>0</v>
      </c>
      <c r="BA101" s="113">
        <v>0</v>
      </c>
      <c r="BB101" s="113">
        <v>8.7492469723998E-3</v>
      </c>
      <c r="BC101" s="113">
        <v>0</v>
      </c>
      <c r="BD101" s="113">
        <v>0</v>
      </c>
      <c r="BE101" s="113">
        <v>0</v>
      </c>
      <c r="BF101" s="113">
        <v>1.8306814588203138E-3</v>
      </c>
      <c r="BG101" s="113">
        <v>3.7150444077909263E-3</v>
      </c>
      <c r="BH101" s="113">
        <v>1.2930068015861728E-2</v>
      </c>
      <c r="BI101" s="113">
        <v>6.7563030559530503E-3</v>
      </c>
      <c r="BJ101" s="113">
        <v>1.5795746207983462E-4</v>
      </c>
      <c r="BK101" s="113">
        <v>5.4663266541276137E-2</v>
      </c>
      <c r="BL101" s="113">
        <v>1.6128685215679232E-2</v>
      </c>
      <c r="BM101" s="113">
        <v>7.2722201735519479E-2</v>
      </c>
      <c r="BN101" s="113">
        <v>1.8525410600617579E-2</v>
      </c>
      <c r="BO101" s="113">
        <v>4.7064431436806987E-3</v>
      </c>
      <c r="BP101" s="113">
        <v>0</v>
      </c>
      <c r="BQ101" s="113">
        <v>5.68991924821039E-2</v>
      </c>
      <c r="BR101" s="113">
        <v>4.1347107310353251E-2</v>
      </c>
      <c r="BS101" s="113">
        <v>3.1854166412937548E-2</v>
      </c>
      <c r="BT101" s="113">
        <v>4.3111246029712093E-2</v>
      </c>
      <c r="BU101" s="113">
        <v>5.5827865683591521E-2</v>
      </c>
      <c r="BV101" s="113">
        <v>1.908134498793343E-2</v>
      </c>
      <c r="BW101" s="113">
        <v>2.0692888805757727E-2</v>
      </c>
      <c r="BX101" s="113">
        <v>8.6033127698036506E-4</v>
      </c>
      <c r="BY101" s="113">
        <v>1.9611530791856291E-2</v>
      </c>
      <c r="BZ101" s="113">
        <v>3.4744087077107208E-3</v>
      </c>
      <c r="CA101" s="113">
        <v>2.1937171281099416E-2</v>
      </c>
      <c r="CB101" s="113">
        <v>6.3333385362549345E-3</v>
      </c>
      <c r="CC101" s="113">
        <v>0</v>
      </c>
      <c r="CD101" s="113">
        <v>2.3219388554090729E-2</v>
      </c>
      <c r="CE101" s="113">
        <v>8.0474889731412952E-2</v>
      </c>
      <c r="CF101" s="113">
        <v>8.9814874245714368E-3</v>
      </c>
      <c r="CG101" s="113">
        <v>5.0180584474534363E-2</v>
      </c>
      <c r="CH101" s="113">
        <v>6.9427066140883398E-2</v>
      </c>
      <c r="CI101" s="113">
        <v>0.10253910684485083</v>
      </c>
      <c r="CJ101" s="113">
        <v>8.0140877373912831E-2</v>
      </c>
      <c r="CK101" s="113">
        <v>2.4688474144049753E-2</v>
      </c>
      <c r="CL101" s="113">
        <v>2.7642178536450415E-2</v>
      </c>
      <c r="CM101" s="113">
        <v>1.3870661650639935E-2</v>
      </c>
      <c r="CN101" s="113">
        <v>5.7735162945658218E-2</v>
      </c>
      <c r="CO101" s="113">
        <v>3.3591538707009261E-2</v>
      </c>
      <c r="CP101" s="113">
        <v>2.2198472264507017E-2</v>
      </c>
      <c r="CQ101" s="113">
        <v>2.0327349345418279E-2</v>
      </c>
      <c r="CR101" s="113">
        <v>4.1697958062464888E-2</v>
      </c>
      <c r="CS101" s="113">
        <v>3.0239374898572691E-2</v>
      </c>
      <c r="CT101" s="113">
        <v>3.4504072620623091E-2</v>
      </c>
      <c r="CU101" s="113">
        <v>3.0471626228662854E-2</v>
      </c>
      <c r="CV101" s="113">
        <v>9.0368414780554615E-2</v>
      </c>
      <c r="CW101" s="113">
        <v>1.5862294823648128E-2</v>
      </c>
      <c r="CX101" s="113">
        <v>8.4488274862211891E-3</v>
      </c>
      <c r="CY101" s="113">
        <v>7.0919705654151023E-3</v>
      </c>
      <c r="CZ101" s="113">
        <v>1.2971647611016169E-2</v>
      </c>
      <c r="DA101" s="113">
        <v>1.5518508721164873E-2</v>
      </c>
      <c r="DB101" s="113">
        <v>0</v>
      </c>
      <c r="DC101" s="113">
        <v>2.8862059557530472E-2</v>
      </c>
      <c r="DD101" s="113">
        <v>1.5862543696765815E-2</v>
      </c>
      <c r="DF101" s="111" t="s">
        <v>273</v>
      </c>
      <c r="DG101" s="113">
        <f t="shared" si="3"/>
        <v>0.24432366276651965</v>
      </c>
      <c r="DH101" s="113">
        <f t="shared" si="4"/>
        <v>0.75567633693077552</v>
      </c>
      <c r="DI101" s="113">
        <f t="shared" si="5"/>
        <v>0.42773718937012101</v>
      </c>
    </row>
    <row r="102" spans="1:113" ht="12.75" customHeight="1" x14ac:dyDescent="0.2">
      <c r="A102" s="111" t="s">
        <v>274</v>
      </c>
      <c r="B102" s="111" t="s">
        <v>1975</v>
      </c>
      <c r="C102" s="113">
        <v>0</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3">
        <v>0</v>
      </c>
      <c r="AL102" s="113">
        <v>0</v>
      </c>
      <c r="AM102" s="113">
        <v>0</v>
      </c>
      <c r="AN102" s="113">
        <v>0</v>
      </c>
      <c r="AO102" s="113">
        <v>0</v>
      </c>
      <c r="AP102" s="113">
        <v>0</v>
      </c>
      <c r="AQ102" s="113">
        <v>0</v>
      </c>
      <c r="AR102" s="113">
        <v>0</v>
      </c>
      <c r="AS102" s="113">
        <v>0</v>
      </c>
      <c r="AT102" s="113">
        <v>0</v>
      </c>
      <c r="AU102" s="113">
        <v>0</v>
      </c>
      <c r="AV102" s="113">
        <v>0</v>
      </c>
      <c r="AW102" s="113">
        <v>0</v>
      </c>
      <c r="AX102" s="113">
        <v>0</v>
      </c>
      <c r="AY102" s="113">
        <v>0</v>
      </c>
      <c r="AZ102" s="113">
        <v>0</v>
      </c>
      <c r="BA102" s="113">
        <v>0</v>
      </c>
      <c r="BB102" s="113">
        <v>0</v>
      </c>
      <c r="BC102" s="113">
        <v>0</v>
      </c>
      <c r="BD102" s="113">
        <v>0</v>
      </c>
      <c r="BE102" s="113">
        <v>0</v>
      </c>
      <c r="BF102" s="113">
        <v>0</v>
      </c>
      <c r="BG102" s="113">
        <v>0</v>
      </c>
      <c r="BH102" s="113">
        <v>0</v>
      </c>
      <c r="BI102" s="113">
        <v>0</v>
      </c>
      <c r="BJ102" s="113">
        <v>0</v>
      </c>
      <c r="BK102" s="113">
        <v>0</v>
      </c>
      <c r="BL102" s="113">
        <v>0</v>
      </c>
      <c r="BM102" s="113">
        <v>0</v>
      </c>
      <c r="BN102" s="113">
        <v>0</v>
      </c>
      <c r="BO102" s="113">
        <v>0</v>
      </c>
      <c r="BP102" s="113">
        <v>0</v>
      </c>
      <c r="BQ102" s="113">
        <v>0</v>
      </c>
      <c r="BR102" s="113">
        <v>0</v>
      </c>
      <c r="BS102" s="113">
        <v>0</v>
      </c>
      <c r="BT102" s="113">
        <v>2.457111311945407E-5</v>
      </c>
      <c r="BU102" s="113">
        <v>0</v>
      </c>
      <c r="BV102" s="113">
        <v>0</v>
      </c>
      <c r="BW102" s="113">
        <v>0</v>
      </c>
      <c r="BX102" s="113">
        <v>0</v>
      </c>
      <c r="BY102" s="113">
        <v>0</v>
      </c>
      <c r="BZ102" s="113">
        <v>0</v>
      </c>
      <c r="CA102" s="113">
        <v>0</v>
      </c>
      <c r="CB102" s="113">
        <v>0</v>
      </c>
      <c r="CC102" s="113">
        <v>0</v>
      </c>
      <c r="CD102" s="113">
        <v>0</v>
      </c>
      <c r="CE102" s="113">
        <v>0</v>
      </c>
      <c r="CF102" s="113">
        <v>0</v>
      </c>
      <c r="CG102" s="113">
        <v>5.8538484010159738E-5</v>
      </c>
      <c r="CH102" s="113">
        <v>3.4269189151872145E-2</v>
      </c>
      <c r="CI102" s="113">
        <v>0</v>
      </c>
      <c r="CJ102" s="113">
        <v>3.5181784416251911E-4</v>
      </c>
      <c r="CK102" s="113">
        <v>1.2487010018547524E-2</v>
      </c>
      <c r="CL102" s="113">
        <v>0</v>
      </c>
      <c r="CM102" s="113">
        <v>6.1467145818470213E-5</v>
      </c>
      <c r="CN102" s="113">
        <v>0</v>
      </c>
      <c r="CO102" s="113">
        <v>0</v>
      </c>
      <c r="CP102" s="113">
        <v>0</v>
      </c>
      <c r="CQ102" s="113">
        <v>0</v>
      </c>
      <c r="CR102" s="113">
        <v>0</v>
      </c>
      <c r="CS102" s="113">
        <v>2.7396878212920407E-3</v>
      </c>
      <c r="CT102" s="113">
        <v>0</v>
      </c>
      <c r="CU102" s="113">
        <v>0</v>
      </c>
      <c r="CV102" s="113">
        <v>0</v>
      </c>
      <c r="CW102" s="113">
        <v>9.1521270495040306E-3</v>
      </c>
      <c r="CX102" s="113">
        <v>1.8778831740236623E-4</v>
      </c>
      <c r="CY102" s="113">
        <v>1.7510637357553054E-3</v>
      </c>
      <c r="CZ102" s="113">
        <v>0</v>
      </c>
      <c r="DA102" s="113">
        <v>1.0586041811273031E-3</v>
      </c>
      <c r="DB102" s="113">
        <v>0</v>
      </c>
      <c r="DC102" s="113">
        <v>6.0888258136370505E-4</v>
      </c>
      <c r="DD102" s="113">
        <v>1.7976673760891274E-4</v>
      </c>
      <c r="DF102" s="111" t="s">
        <v>274</v>
      </c>
      <c r="DG102" s="113">
        <f t="shared" si="3"/>
        <v>0.29377357975249896</v>
      </c>
      <c r="DH102" s="113">
        <f t="shared" si="4"/>
        <v>0.70622641987187618</v>
      </c>
      <c r="DI102" s="113">
        <f t="shared" si="5"/>
        <v>0.28688628717514808</v>
      </c>
    </row>
    <row r="103" spans="1:113" ht="12.75" customHeight="1" x14ac:dyDescent="0.2">
      <c r="A103" s="111" t="s">
        <v>275</v>
      </c>
      <c r="B103" s="111" t="s">
        <v>1976</v>
      </c>
      <c r="C103" s="113">
        <v>0</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3">
        <v>0</v>
      </c>
      <c r="AL103" s="113">
        <v>0</v>
      </c>
      <c r="AM103" s="113">
        <v>0</v>
      </c>
      <c r="AN103" s="113">
        <v>0</v>
      </c>
      <c r="AO103" s="113">
        <v>0</v>
      </c>
      <c r="AP103" s="113">
        <v>0</v>
      </c>
      <c r="AQ103" s="113">
        <v>0</v>
      </c>
      <c r="AR103" s="113">
        <v>0</v>
      </c>
      <c r="AS103" s="113">
        <v>0</v>
      </c>
      <c r="AT103" s="113">
        <v>0</v>
      </c>
      <c r="AU103" s="113">
        <v>0</v>
      </c>
      <c r="AV103" s="113">
        <v>0</v>
      </c>
      <c r="AW103" s="113">
        <v>0</v>
      </c>
      <c r="AX103" s="113">
        <v>0</v>
      </c>
      <c r="AY103" s="113">
        <v>0</v>
      </c>
      <c r="AZ103" s="113">
        <v>0</v>
      </c>
      <c r="BA103" s="113">
        <v>0</v>
      </c>
      <c r="BB103" s="113">
        <v>0</v>
      </c>
      <c r="BC103" s="113">
        <v>0</v>
      </c>
      <c r="BD103" s="113">
        <v>0</v>
      </c>
      <c r="BE103" s="113">
        <v>0</v>
      </c>
      <c r="BF103" s="113">
        <v>0</v>
      </c>
      <c r="BG103" s="113">
        <v>0</v>
      </c>
      <c r="BH103" s="113">
        <v>0</v>
      </c>
      <c r="BI103" s="113">
        <v>0</v>
      </c>
      <c r="BJ103" s="113">
        <v>0</v>
      </c>
      <c r="BK103" s="113">
        <v>0</v>
      </c>
      <c r="BL103" s="113">
        <v>0</v>
      </c>
      <c r="BM103" s="113">
        <v>0</v>
      </c>
      <c r="BN103" s="113">
        <v>0</v>
      </c>
      <c r="BO103" s="113">
        <v>0</v>
      </c>
      <c r="BP103" s="113">
        <v>0</v>
      </c>
      <c r="BQ103" s="113">
        <v>0</v>
      </c>
      <c r="BR103" s="113">
        <v>0</v>
      </c>
      <c r="BS103" s="113">
        <v>0</v>
      </c>
      <c r="BT103" s="113">
        <v>0</v>
      </c>
      <c r="BU103" s="113">
        <v>0</v>
      </c>
      <c r="BV103" s="113">
        <v>0</v>
      </c>
      <c r="BW103" s="113">
        <v>0</v>
      </c>
      <c r="BX103" s="113">
        <v>0</v>
      </c>
      <c r="BY103" s="113">
        <v>0</v>
      </c>
      <c r="BZ103" s="113">
        <v>0</v>
      </c>
      <c r="CA103" s="113">
        <v>0</v>
      </c>
      <c r="CB103" s="113">
        <v>0</v>
      </c>
      <c r="CC103" s="113">
        <v>0</v>
      </c>
      <c r="CD103" s="113">
        <v>0</v>
      </c>
      <c r="CE103" s="113">
        <v>0</v>
      </c>
      <c r="CF103" s="113">
        <v>0</v>
      </c>
      <c r="CG103" s="113">
        <v>0</v>
      </c>
      <c r="CH103" s="113">
        <v>0</v>
      </c>
      <c r="CI103" s="113">
        <v>0</v>
      </c>
      <c r="CJ103" s="113">
        <v>0</v>
      </c>
      <c r="CK103" s="113">
        <v>0</v>
      </c>
      <c r="CL103" s="113">
        <v>0</v>
      </c>
      <c r="CM103" s="113">
        <v>0</v>
      </c>
      <c r="CN103" s="113">
        <v>0</v>
      </c>
      <c r="CO103" s="113">
        <v>0</v>
      </c>
      <c r="CP103" s="113">
        <v>0</v>
      </c>
      <c r="CQ103" s="113">
        <v>0</v>
      </c>
      <c r="CR103" s="113">
        <v>0</v>
      </c>
      <c r="CS103" s="113">
        <v>0</v>
      </c>
      <c r="CT103" s="113">
        <v>0</v>
      </c>
      <c r="CU103" s="113">
        <v>0</v>
      </c>
      <c r="CV103" s="113">
        <v>0</v>
      </c>
      <c r="CW103" s="113">
        <v>0</v>
      </c>
      <c r="CX103" s="113">
        <v>0</v>
      </c>
      <c r="CY103" s="113">
        <v>0</v>
      </c>
      <c r="CZ103" s="113">
        <v>0</v>
      </c>
      <c r="DA103" s="113">
        <v>0</v>
      </c>
      <c r="DB103" s="113">
        <v>0</v>
      </c>
      <c r="DC103" s="113">
        <v>0</v>
      </c>
      <c r="DD103" s="113">
        <v>0</v>
      </c>
      <c r="DF103" s="111" t="s">
        <v>275</v>
      </c>
      <c r="DG103" s="113">
        <f t="shared" si="3"/>
        <v>0.50014053373635026</v>
      </c>
      <c r="DH103" s="113">
        <f t="shared" si="4"/>
        <v>0.49985946553662547</v>
      </c>
      <c r="DI103" s="113">
        <f t="shared" si="5"/>
        <v>0.31145426559925188</v>
      </c>
    </row>
    <row r="104" spans="1:113" ht="12.75" customHeight="1" x14ac:dyDescent="0.2">
      <c r="A104" s="111" t="s">
        <v>277</v>
      </c>
      <c r="B104" s="111" t="s">
        <v>1977</v>
      </c>
      <c r="C104" s="113">
        <v>0</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3">
        <v>0</v>
      </c>
      <c r="AL104" s="113">
        <v>0</v>
      </c>
      <c r="AM104" s="113">
        <v>0</v>
      </c>
      <c r="AN104" s="113">
        <v>0</v>
      </c>
      <c r="AO104" s="113">
        <v>0</v>
      </c>
      <c r="AP104" s="113">
        <v>0</v>
      </c>
      <c r="AQ104" s="113">
        <v>0</v>
      </c>
      <c r="AR104" s="113">
        <v>0</v>
      </c>
      <c r="AS104" s="113">
        <v>0</v>
      </c>
      <c r="AT104" s="113">
        <v>0</v>
      </c>
      <c r="AU104" s="113">
        <v>0</v>
      </c>
      <c r="AV104" s="113">
        <v>0</v>
      </c>
      <c r="AW104" s="113">
        <v>0</v>
      </c>
      <c r="AX104" s="113">
        <v>0</v>
      </c>
      <c r="AY104" s="113">
        <v>0</v>
      </c>
      <c r="AZ104" s="113">
        <v>0</v>
      </c>
      <c r="BA104" s="113">
        <v>0</v>
      </c>
      <c r="BB104" s="113">
        <v>0</v>
      </c>
      <c r="BC104" s="113">
        <v>0</v>
      </c>
      <c r="BD104" s="113">
        <v>0</v>
      </c>
      <c r="BE104" s="113">
        <v>0</v>
      </c>
      <c r="BF104" s="113">
        <v>0</v>
      </c>
      <c r="BG104" s="113">
        <v>0</v>
      </c>
      <c r="BH104" s="113">
        <v>0</v>
      </c>
      <c r="BI104" s="113">
        <v>0</v>
      </c>
      <c r="BJ104" s="113">
        <v>0</v>
      </c>
      <c r="BK104" s="113">
        <v>0</v>
      </c>
      <c r="BL104" s="113">
        <v>0</v>
      </c>
      <c r="BM104" s="113">
        <v>0</v>
      </c>
      <c r="BN104" s="113">
        <v>0</v>
      </c>
      <c r="BO104" s="113">
        <v>0</v>
      </c>
      <c r="BP104" s="113">
        <v>0</v>
      </c>
      <c r="BQ104" s="113">
        <v>0</v>
      </c>
      <c r="BR104" s="113">
        <v>0</v>
      </c>
      <c r="BS104" s="113">
        <v>0</v>
      </c>
      <c r="BT104" s="113">
        <v>0</v>
      </c>
      <c r="BU104" s="113">
        <v>0</v>
      </c>
      <c r="BV104" s="113">
        <v>0</v>
      </c>
      <c r="BW104" s="113">
        <v>0</v>
      </c>
      <c r="BX104" s="113">
        <v>0</v>
      </c>
      <c r="BY104" s="113">
        <v>0</v>
      </c>
      <c r="BZ104" s="113">
        <v>0</v>
      </c>
      <c r="CA104" s="113">
        <v>0</v>
      </c>
      <c r="CB104" s="113">
        <v>0</v>
      </c>
      <c r="CC104" s="113">
        <v>0</v>
      </c>
      <c r="CD104" s="113">
        <v>0</v>
      </c>
      <c r="CE104" s="113">
        <v>0</v>
      </c>
      <c r="CF104" s="113">
        <v>0</v>
      </c>
      <c r="CG104" s="113">
        <v>0</v>
      </c>
      <c r="CH104" s="113">
        <v>0</v>
      </c>
      <c r="CI104" s="113">
        <v>0</v>
      </c>
      <c r="CJ104" s="113">
        <v>0</v>
      </c>
      <c r="CK104" s="113">
        <v>0</v>
      </c>
      <c r="CL104" s="113">
        <v>0</v>
      </c>
      <c r="CM104" s="113">
        <v>0</v>
      </c>
      <c r="CN104" s="113">
        <v>0</v>
      </c>
      <c r="CO104" s="113">
        <v>0</v>
      </c>
      <c r="CP104" s="113">
        <v>0</v>
      </c>
      <c r="CQ104" s="113">
        <v>0</v>
      </c>
      <c r="CR104" s="113">
        <v>0</v>
      </c>
      <c r="CS104" s="113">
        <v>0</v>
      </c>
      <c r="CT104" s="113">
        <v>0</v>
      </c>
      <c r="CU104" s="113">
        <v>0</v>
      </c>
      <c r="CV104" s="113">
        <v>0</v>
      </c>
      <c r="CW104" s="113">
        <v>0</v>
      </c>
      <c r="CX104" s="113">
        <v>0</v>
      </c>
      <c r="CY104" s="113">
        <v>0</v>
      </c>
      <c r="CZ104" s="113">
        <v>0</v>
      </c>
      <c r="DA104" s="113">
        <v>0</v>
      </c>
      <c r="DB104" s="113">
        <v>0</v>
      </c>
      <c r="DC104" s="113">
        <v>0</v>
      </c>
      <c r="DD104" s="113">
        <v>0</v>
      </c>
      <c r="DF104" s="111" t="s">
        <v>277</v>
      </c>
      <c r="DG104" s="113">
        <f t="shared" si="3"/>
        <v>0.43523391517003751</v>
      </c>
      <c r="DH104" s="113">
        <f t="shared" si="4"/>
        <v>0.56476608423882235</v>
      </c>
      <c r="DI104" s="113">
        <f t="shared" si="5"/>
        <v>0.36191588051731766</v>
      </c>
    </row>
    <row r="105" spans="1:113" ht="12.75" customHeight="1" x14ac:dyDescent="0.2">
      <c r="A105" s="111" t="s">
        <v>278</v>
      </c>
      <c r="B105" s="111" t="s">
        <v>1978</v>
      </c>
      <c r="C105" s="113">
        <v>0</v>
      </c>
      <c r="D105" s="113">
        <v>0</v>
      </c>
      <c r="E105" s="113">
        <v>4.7803809850917789E-4</v>
      </c>
      <c r="F105" s="113">
        <v>0</v>
      </c>
      <c r="G105" s="113">
        <v>3.675202410106218E-5</v>
      </c>
      <c r="H105" s="113">
        <v>0</v>
      </c>
      <c r="I105" s="113">
        <v>7.403993889574356E-6</v>
      </c>
      <c r="J105" s="113">
        <v>0</v>
      </c>
      <c r="K105" s="113">
        <v>6.1067238603260688E-5</v>
      </c>
      <c r="L105" s="113">
        <v>6.1577487270277862E-5</v>
      </c>
      <c r="M105" s="113">
        <v>0</v>
      </c>
      <c r="N105" s="113">
        <v>0</v>
      </c>
      <c r="O105" s="113">
        <v>7.0204041666174289E-5</v>
      </c>
      <c r="P105" s="113">
        <v>2.9413210853929488E-5</v>
      </c>
      <c r="Q105" s="113">
        <v>3.9031206729229424E-5</v>
      </c>
      <c r="R105" s="113">
        <v>0</v>
      </c>
      <c r="S105" s="113">
        <v>3.8283510359260393E-5</v>
      </c>
      <c r="T105" s="113">
        <v>2.084472942161481E-5</v>
      </c>
      <c r="U105" s="113">
        <v>2.7454409319140524E-5</v>
      </c>
      <c r="V105" s="113">
        <v>0</v>
      </c>
      <c r="W105" s="113">
        <v>8.3588436272776165E-5</v>
      </c>
      <c r="X105" s="113">
        <v>3.1380539654205339E-6</v>
      </c>
      <c r="Y105" s="113">
        <v>1.58653973213997E-5</v>
      </c>
      <c r="Z105" s="113">
        <v>5.7105628242007382E-6</v>
      </c>
      <c r="AA105" s="113">
        <v>0</v>
      </c>
      <c r="AB105" s="113">
        <v>1.6516629548433772E-5</v>
      </c>
      <c r="AC105" s="113">
        <v>4.3306201353474815E-8</v>
      </c>
      <c r="AD105" s="113">
        <v>0</v>
      </c>
      <c r="AE105" s="113">
        <v>2.3717958281382072E-5</v>
      </c>
      <c r="AF105" s="113">
        <v>5.4077101957365928E-5</v>
      </c>
      <c r="AG105" s="113">
        <v>0</v>
      </c>
      <c r="AH105" s="113">
        <v>0</v>
      </c>
      <c r="AI105" s="113">
        <v>1.4264549781389875E-6</v>
      </c>
      <c r="AJ105" s="113">
        <v>0</v>
      </c>
      <c r="AK105" s="113">
        <v>2.3221141475077222E-5</v>
      </c>
      <c r="AL105" s="113">
        <v>2.1009245468862086E-5</v>
      </c>
      <c r="AM105" s="113">
        <v>0</v>
      </c>
      <c r="AN105" s="113">
        <v>0</v>
      </c>
      <c r="AO105" s="113">
        <v>3.3805865133795798E-5</v>
      </c>
      <c r="AP105" s="113">
        <v>0</v>
      </c>
      <c r="AQ105" s="113">
        <v>0</v>
      </c>
      <c r="AR105" s="113">
        <v>1.9629419336971229E-5</v>
      </c>
      <c r="AS105" s="113">
        <v>3.2255763674521422E-5</v>
      </c>
      <c r="AT105" s="113">
        <v>3.7877165929992162E-5</v>
      </c>
      <c r="AU105" s="113">
        <v>0</v>
      </c>
      <c r="AV105" s="113">
        <v>2.9735824117984828E-5</v>
      </c>
      <c r="AW105" s="113">
        <v>0</v>
      </c>
      <c r="AX105" s="113">
        <v>0</v>
      </c>
      <c r="AY105" s="113">
        <v>0</v>
      </c>
      <c r="AZ105" s="113">
        <v>0</v>
      </c>
      <c r="BA105" s="113">
        <v>0</v>
      </c>
      <c r="BB105" s="113">
        <v>5.7145708248617701E-5</v>
      </c>
      <c r="BC105" s="113">
        <v>0</v>
      </c>
      <c r="BD105" s="113">
        <v>0</v>
      </c>
      <c r="BE105" s="113">
        <v>0</v>
      </c>
      <c r="BF105" s="113">
        <v>2.5735161188960041E-5</v>
      </c>
      <c r="BG105" s="113">
        <v>2.192993063297547E-5</v>
      </c>
      <c r="BH105" s="113">
        <v>2.2071810547539422E-5</v>
      </c>
      <c r="BI105" s="113">
        <v>2.6633798008352287E-5</v>
      </c>
      <c r="BJ105" s="113">
        <v>0</v>
      </c>
      <c r="BK105" s="113">
        <v>9.0869108771122934E-6</v>
      </c>
      <c r="BL105" s="113">
        <v>1.5162137698380684E-5</v>
      </c>
      <c r="BM105" s="113">
        <v>6.6267721436903091E-5</v>
      </c>
      <c r="BN105" s="113">
        <v>2.9438139682349368E-5</v>
      </c>
      <c r="BO105" s="113">
        <v>1.0991203273291971E-5</v>
      </c>
      <c r="BP105" s="113">
        <v>0</v>
      </c>
      <c r="BQ105" s="113">
        <v>3.2001162954524407E-5</v>
      </c>
      <c r="BR105" s="113">
        <v>2.6452078610965692E-5</v>
      </c>
      <c r="BS105" s="113">
        <v>5.939612489061937E-5</v>
      </c>
      <c r="BT105" s="113">
        <v>4.8954417281021903E-5</v>
      </c>
      <c r="BU105" s="113">
        <v>8.5083907489699094E-5</v>
      </c>
      <c r="BV105" s="113">
        <v>1.5275292610796442E-5</v>
      </c>
      <c r="BW105" s="113">
        <v>1.4278791994242129E-5</v>
      </c>
      <c r="BX105" s="113">
        <v>0</v>
      </c>
      <c r="BY105" s="113">
        <v>2.8420584340168573E-3</v>
      </c>
      <c r="BZ105" s="113">
        <v>5.142982020281847E-5</v>
      </c>
      <c r="CA105" s="113">
        <v>5.7125794971554528E-4</v>
      </c>
      <c r="CB105" s="113">
        <v>6.8502869160481694E-5</v>
      </c>
      <c r="CC105" s="113">
        <v>0</v>
      </c>
      <c r="CD105" s="113">
        <v>1.0261352862773275E-4</v>
      </c>
      <c r="CE105" s="113">
        <v>3.8062069137604878E-5</v>
      </c>
      <c r="CF105" s="113">
        <v>4.2669501146495871E-6</v>
      </c>
      <c r="CG105" s="113">
        <v>2.5766342094006079E-4</v>
      </c>
      <c r="CH105" s="113">
        <v>9.5349989406655713E-4</v>
      </c>
      <c r="CI105" s="113">
        <v>7.1421267314130811E-5</v>
      </c>
      <c r="CJ105" s="113">
        <v>4.5437603648954873E-4</v>
      </c>
      <c r="CK105" s="113">
        <v>1.6149235697516783E-4</v>
      </c>
      <c r="CL105" s="113">
        <v>8.0289556426076523E-5</v>
      </c>
      <c r="CM105" s="113">
        <v>7.0712727176622299E-5</v>
      </c>
      <c r="CN105" s="113">
        <v>3.1785774854628378E-5</v>
      </c>
      <c r="CO105" s="113">
        <v>1.0694889741618493E-2</v>
      </c>
      <c r="CP105" s="113">
        <v>1.051929473910161E-2</v>
      </c>
      <c r="CQ105" s="113">
        <v>1.3517542040169021E-2</v>
      </c>
      <c r="CR105" s="113">
        <v>4.8504066677300896E-5</v>
      </c>
      <c r="CS105" s="113">
        <v>4.461725710698025E-4</v>
      </c>
      <c r="CT105" s="113">
        <v>4.8106890819724054E-5</v>
      </c>
      <c r="CU105" s="113">
        <v>2.0543367025172989E-5</v>
      </c>
      <c r="CV105" s="113">
        <v>7.8702131052984714E-5</v>
      </c>
      <c r="CW105" s="113">
        <v>9.882967022976356E-5</v>
      </c>
      <c r="CX105" s="113">
        <v>2.4326192415490434E-3</v>
      </c>
      <c r="CY105" s="113">
        <v>7.8524842427684111E-3</v>
      </c>
      <c r="CZ105" s="113">
        <v>9.2499509932777065E-3</v>
      </c>
      <c r="DA105" s="113">
        <v>3.6847466313629889E-4</v>
      </c>
      <c r="DB105" s="113">
        <v>0</v>
      </c>
      <c r="DC105" s="113">
        <v>1.3096664806828088E-2</v>
      </c>
      <c r="DD105" s="113">
        <v>5.125908715152746E-4</v>
      </c>
      <c r="DF105" s="111" t="s">
        <v>278</v>
      </c>
      <c r="DG105" s="113">
        <f t="shared" si="3"/>
        <v>0.24100445669701245</v>
      </c>
      <c r="DH105" s="113">
        <f t="shared" si="4"/>
        <v>0.75899554299380356</v>
      </c>
      <c r="DI105" s="113">
        <f t="shared" si="5"/>
        <v>0.29534037590296031</v>
      </c>
    </row>
    <row r="106" spans="1:113" ht="12.75" customHeight="1" x14ac:dyDescent="0.2">
      <c r="A106" s="111" t="s">
        <v>279</v>
      </c>
      <c r="B106" s="111" t="s">
        <v>1979</v>
      </c>
      <c r="C106" s="113">
        <v>5.7928284877432913E-6</v>
      </c>
      <c r="D106" s="113">
        <v>0</v>
      </c>
      <c r="E106" s="113">
        <v>1.0461293069514239E-3</v>
      </c>
      <c r="F106" s="113">
        <v>2.4170681062904515E-4</v>
      </c>
      <c r="G106" s="113">
        <v>4.8562901934515792E-4</v>
      </c>
      <c r="H106" s="113">
        <v>0</v>
      </c>
      <c r="I106" s="113">
        <v>9.9436775257586983E-5</v>
      </c>
      <c r="J106" s="113">
        <v>0</v>
      </c>
      <c r="K106" s="113">
        <v>5.0523921537666052E-5</v>
      </c>
      <c r="L106" s="113">
        <v>3.5676664457328557E-5</v>
      </c>
      <c r="M106" s="113">
        <v>0</v>
      </c>
      <c r="N106" s="113">
        <v>0</v>
      </c>
      <c r="O106" s="113">
        <v>6.0792325187179881E-5</v>
      </c>
      <c r="P106" s="113">
        <v>8.5559483885372308E-5</v>
      </c>
      <c r="Q106" s="113">
        <v>2.8861294954489588E-5</v>
      </c>
      <c r="R106" s="113">
        <v>2.8238777097824596E-5</v>
      </c>
      <c r="S106" s="113">
        <v>7.3462545396348264E-5</v>
      </c>
      <c r="T106" s="113">
        <v>1.9547339020872096E-5</v>
      </c>
      <c r="U106" s="113">
        <v>6.4037986808428968E-5</v>
      </c>
      <c r="V106" s="113">
        <v>0</v>
      </c>
      <c r="W106" s="113">
        <v>6.6971440860395261E-5</v>
      </c>
      <c r="X106" s="113">
        <v>4.2308073652808748E-5</v>
      </c>
      <c r="Y106" s="113">
        <v>3.6123749804213197E-5</v>
      </c>
      <c r="Z106" s="113">
        <v>3.4659541091315472E-5</v>
      </c>
      <c r="AA106" s="113">
        <v>0</v>
      </c>
      <c r="AB106" s="113">
        <v>5.2121821434433817E-5</v>
      </c>
      <c r="AC106" s="113">
        <v>6.5389611026211855E-7</v>
      </c>
      <c r="AD106" s="113">
        <v>0</v>
      </c>
      <c r="AE106" s="113">
        <v>2.6074438454382933E-5</v>
      </c>
      <c r="AF106" s="113">
        <v>9.8294194699772233E-5</v>
      </c>
      <c r="AG106" s="113">
        <v>0</v>
      </c>
      <c r="AH106" s="113">
        <v>2.5285419917505992E-5</v>
      </c>
      <c r="AI106" s="113">
        <v>2.9188183583606483E-5</v>
      </c>
      <c r="AJ106" s="113">
        <v>0</v>
      </c>
      <c r="AK106" s="113">
        <v>6.1034539783956511E-5</v>
      </c>
      <c r="AL106" s="113">
        <v>3.0096766135668654E-5</v>
      </c>
      <c r="AM106" s="113">
        <v>0</v>
      </c>
      <c r="AN106" s="113">
        <v>0</v>
      </c>
      <c r="AO106" s="113">
        <v>8.449363979388903E-5</v>
      </c>
      <c r="AP106" s="113">
        <v>0</v>
      </c>
      <c r="AQ106" s="113">
        <v>0</v>
      </c>
      <c r="AR106" s="113">
        <v>3.405355967183191E-5</v>
      </c>
      <c r="AS106" s="113">
        <v>4.3142574038442311E-5</v>
      </c>
      <c r="AT106" s="113">
        <v>1.4589110372793332E-4</v>
      </c>
      <c r="AU106" s="113">
        <v>0</v>
      </c>
      <c r="AV106" s="113">
        <v>1.4088240967574902E-4</v>
      </c>
      <c r="AW106" s="113">
        <v>0</v>
      </c>
      <c r="AX106" s="113">
        <v>0</v>
      </c>
      <c r="AY106" s="113">
        <v>0</v>
      </c>
      <c r="AZ106" s="113">
        <v>0</v>
      </c>
      <c r="BA106" s="113">
        <v>0</v>
      </c>
      <c r="BB106" s="113">
        <v>6.2429648681433379E-5</v>
      </c>
      <c r="BC106" s="113">
        <v>0</v>
      </c>
      <c r="BD106" s="113">
        <v>0</v>
      </c>
      <c r="BE106" s="113">
        <v>0</v>
      </c>
      <c r="BF106" s="113">
        <v>2.6670507213335518E-5</v>
      </c>
      <c r="BG106" s="113">
        <v>4.7136455782172269E-5</v>
      </c>
      <c r="BH106" s="113">
        <v>4.1274241950119599E-5</v>
      </c>
      <c r="BI106" s="113">
        <v>2.8846860377723312E-5</v>
      </c>
      <c r="BJ106" s="113">
        <v>5.9268306481530768E-7</v>
      </c>
      <c r="BK106" s="113">
        <v>1.952376350810965E-4</v>
      </c>
      <c r="BL106" s="113">
        <v>1.1853520541959216E-4</v>
      </c>
      <c r="BM106" s="113">
        <v>2.6349102214008184E-4</v>
      </c>
      <c r="BN106" s="113">
        <v>3.1183297638876666E-4</v>
      </c>
      <c r="BO106" s="113">
        <v>6.1915386003315662E-6</v>
      </c>
      <c r="BP106" s="113">
        <v>0</v>
      </c>
      <c r="BQ106" s="113">
        <v>2.102173711322253E-4</v>
      </c>
      <c r="BR106" s="113">
        <v>0</v>
      </c>
      <c r="BS106" s="113">
        <v>8.276624462755552E-4</v>
      </c>
      <c r="BT106" s="113">
        <v>5.2509696107154403E-4</v>
      </c>
      <c r="BU106" s="113">
        <v>1.7724204376085611E-4</v>
      </c>
      <c r="BV106" s="113">
        <v>4.5298469090336357E-4</v>
      </c>
      <c r="BW106" s="113">
        <v>4.7632071143344738E-4</v>
      </c>
      <c r="BX106" s="113">
        <v>3.2039513105777706E-4</v>
      </c>
      <c r="BY106" s="113">
        <v>2.0017434065618976E-4</v>
      </c>
      <c r="BZ106" s="113">
        <v>1.071602836494259E-4</v>
      </c>
      <c r="CA106" s="113">
        <v>0</v>
      </c>
      <c r="CB106" s="113">
        <v>1.3965931624531917E-4</v>
      </c>
      <c r="CC106" s="113">
        <v>0</v>
      </c>
      <c r="CD106" s="113">
        <v>2.2722137032621452E-4</v>
      </c>
      <c r="CE106" s="113">
        <v>3.0119265276548412E-4</v>
      </c>
      <c r="CF106" s="113">
        <v>2.9848324061655205E-5</v>
      </c>
      <c r="CG106" s="113">
        <v>1.4602841344438613E-4</v>
      </c>
      <c r="CH106" s="113">
        <v>3.5233545190418727E-3</v>
      </c>
      <c r="CI106" s="113">
        <v>1.5772316220427599E-3</v>
      </c>
      <c r="CJ106" s="113">
        <v>3.1734315414602969E-4</v>
      </c>
      <c r="CK106" s="113">
        <v>3.4603193710668703E-3</v>
      </c>
      <c r="CL106" s="113">
        <v>2.982770710474353E-4</v>
      </c>
      <c r="CM106" s="113">
        <v>2.3767641925498544E-4</v>
      </c>
      <c r="CN106" s="113">
        <v>2.0433305283642507E-3</v>
      </c>
      <c r="CO106" s="113">
        <v>2.6893907578768504E-4</v>
      </c>
      <c r="CP106" s="113">
        <v>1.4937441974500695E-4</v>
      </c>
      <c r="CQ106" s="113">
        <v>2.8973256079885311E-4</v>
      </c>
      <c r="CR106" s="113">
        <v>1.9441583491537464E-3</v>
      </c>
      <c r="CS106" s="113">
        <v>1.4148092265504827E-3</v>
      </c>
      <c r="CT106" s="113">
        <v>7.1335831740535827E-4</v>
      </c>
      <c r="CU106" s="113">
        <v>6.3759390729578548E-4</v>
      </c>
      <c r="CV106" s="113">
        <v>9.8913408755182649E-4</v>
      </c>
      <c r="CW106" s="113">
        <v>2.7052337712757373E-3</v>
      </c>
      <c r="CX106" s="113">
        <v>3.2137021353314231E-4</v>
      </c>
      <c r="CY106" s="113">
        <v>1.8823700344624108E-3</v>
      </c>
      <c r="CZ106" s="113">
        <v>7.334784773176731E-4</v>
      </c>
      <c r="DA106" s="113">
        <v>6.9895464424919729E-3</v>
      </c>
      <c r="DB106" s="113">
        <v>0</v>
      </c>
      <c r="DC106" s="113">
        <v>2.9094421076285076E-3</v>
      </c>
      <c r="DD106" s="113">
        <v>2.000169185094787E-4</v>
      </c>
      <c r="DF106" s="111" t="s">
        <v>279</v>
      </c>
      <c r="DG106" s="113">
        <f t="shared" si="3"/>
        <v>0.25547906889108557</v>
      </c>
      <c r="DH106" s="113">
        <f t="shared" si="4"/>
        <v>0.74452093077986647</v>
      </c>
      <c r="DI106" s="113">
        <f t="shared" si="5"/>
        <v>0.29070080902075579</v>
      </c>
    </row>
    <row r="107" spans="1:113" ht="12.75" customHeight="1" x14ac:dyDescent="0.2">
      <c r="A107" s="111" t="s">
        <v>280</v>
      </c>
      <c r="B107" s="111" t="s">
        <v>1980</v>
      </c>
      <c r="C107" s="113">
        <v>2.3096994342346265E-4</v>
      </c>
      <c r="D107" s="113">
        <v>6.0348168489675032E-4</v>
      </c>
      <c r="E107" s="113">
        <v>1.8717288717576338E-3</v>
      </c>
      <c r="F107" s="113">
        <v>2.6631454889507159E-3</v>
      </c>
      <c r="G107" s="113">
        <v>1.0016550666749392E-3</v>
      </c>
      <c r="H107" s="113">
        <v>0</v>
      </c>
      <c r="I107" s="113">
        <v>7.5792246200645269E-4</v>
      </c>
      <c r="J107" s="113">
        <v>0</v>
      </c>
      <c r="K107" s="113">
        <v>6.8742812991645804E-4</v>
      </c>
      <c r="L107" s="113">
        <v>2.696817524285063E-4</v>
      </c>
      <c r="M107" s="113">
        <v>0</v>
      </c>
      <c r="N107" s="113">
        <v>0</v>
      </c>
      <c r="O107" s="113">
        <v>1.206285238855578E-3</v>
      </c>
      <c r="P107" s="113">
        <v>1.2106115874223006E-3</v>
      </c>
      <c r="Q107" s="113">
        <v>7.6462799620801542E-4</v>
      </c>
      <c r="R107" s="113">
        <v>6.7224713149741067E-4</v>
      </c>
      <c r="S107" s="113">
        <v>1.8872724457610092E-3</v>
      </c>
      <c r="T107" s="113">
        <v>2.8220196522102311E-4</v>
      </c>
      <c r="U107" s="113">
        <v>9.8887003682343968E-4</v>
      </c>
      <c r="V107" s="113">
        <v>0</v>
      </c>
      <c r="W107" s="113">
        <v>2.9288684441045338E-3</v>
      </c>
      <c r="X107" s="113">
        <v>2.722255723197225E-4</v>
      </c>
      <c r="Y107" s="113">
        <v>2.3359906527280655E-4</v>
      </c>
      <c r="Z107" s="113">
        <v>2.255492282714556E-4</v>
      </c>
      <c r="AA107" s="113">
        <v>0</v>
      </c>
      <c r="AB107" s="113">
        <v>9.7850777256251156E-4</v>
      </c>
      <c r="AC107" s="113">
        <v>1.7946774897607217E-6</v>
      </c>
      <c r="AD107" s="113">
        <v>4.0676758043363951E-4</v>
      </c>
      <c r="AE107" s="113">
        <v>1.0835028481818861E-4</v>
      </c>
      <c r="AF107" s="113">
        <v>5.3876228435740094E-4</v>
      </c>
      <c r="AG107" s="113">
        <v>0</v>
      </c>
      <c r="AH107" s="113">
        <v>1.8177429730659861E-3</v>
      </c>
      <c r="AI107" s="113">
        <v>5.3231602264907567E-4</v>
      </c>
      <c r="AJ107" s="113">
        <v>0</v>
      </c>
      <c r="AK107" s="113">
        <v>2.5571506203994829E-3</v>
      </c>
      <c r="AL107" s="113">
        <v>7.7819621853349733E-5</v>
      </c>
      <c r="AM107" s="113">
        <v>0</v>
      </c>
      <c r="AN107" s="113">
        <v>0</v>
      </c>
      <c r="AO107" s="113">
        <v>9.1700886402811834E-4</v>
      </c>
      <c r="AP107" s="113">
        <v>0</v>
      </c>
      <c r="AQ107" s="113">
        <v>0</v>
      </c>
      <c r="AR107" s="113">
        <v>3.4320675101704796E-4</v>
      </c>
      <c r="AS107" s="113">
        <v>4.5029720411253617E-4</v>
      </c>
      <c r="AT107" s="113">
        <v>1.7231922479477193E-3</v>
      </c>
      <c r="AU107" s="113">
        <v>0</v>
      </c>
      <c r="AV107" s="113">
        <v>1.9781298596316323E-3</v>
      </c>
      <c r="AW107" s="113">
        <v>1.2356521018170837E-3</v>
      </c>
      <c r="AX107" s="113">
        <v>0</v>
      </c>
      <c r="AY107" s="113">
        <v>0</v>
      </c>
      <c r="AZ107" s="113">
        <v>0</v>
      </c>
      <c r="BA107" s="113">
        <v>0</v>
      </c>
      <c r="BB107" s="113">
        <v>8.114260918505278E-4</v>
      </c>
      <c r="BC107" s="113">
        <v>0</v>
      </c>
      <c r="BD107" s="113">
        <v>0</v>
      </c>
      <c r="BE107" s="113">
        <v>0</v>
      </c>
      <c r="BF107" s="113">
        <v>6.8748944977287661E-4</v>
      </c>
      <c r="BG107" s="113">
        <v>2.1833225380719409E-3</v>
      </c>
      <c r="BH107" s="113">
        <v>1.5817957154322451E-3</v>
      </c>
      <c r="BI107" s="113">
        <v>1.0557936507547328E-3</v>
      </c>
      <c r="BJ107" s="113">
        <v>9.63837671543588E-7</v>
      </c>
      <c r="BK107" s="113">
        <v>8.2740932462141425E-4</v>
      </c>
      <c r="BL107" s="113">
        <v>2.6598513683427414E-5</v>
      </c>
      <c r="BM107" s="113">
        <v>3.15431163977887E-3</v>
      </c>
      <c r="BN107" s="113">
        <v>5.6087974495714222E-4</v>
      </c>
      <c r="BO107" s="113">
        <v>1.2364625893026477E-5</v>
      </c>
      <c r="BP107" s="113">
        <v>0</v>
      </c>
      <c r="BQ107" s="113">
        <v>9.2343074984874867E-4</v>
      </c>
      <c r="BR107" s="113">
        <v>3.1958537083087062E-3</v>
      </c>
      <c r="BS107" s="113">
        <v>2.5021899606965732E-3</v>
      </c>
      <c r="BT107" s="113">
        <v>3.3954150897817156E-3</v>
      </c>
      <c r="BU107" s="113">
        <v>6.4759395213322682E-3</v>
      </c>
      <c r="BV107" s="113">
        <v>7.0990627099442227E-4</v>
      </c>
      <c r="BW107" s="113">
        <v>6.186814154919883E-3</v>
      </c>
      <c r="BX107" s="113">
        <v>0</v>
      </c>
      <c r="BY107" s="113">
        <v>2.8579729420948308E-3</v>
      </c>
      <c r="BZ107" s="113">
        <v>7.9874416922382505E-4</v>
      </c>
      <c r="CA107" s="113">
        <v>1.7006674668504411E-2</v>
      </c>
      <c r="CB107" s="113">
        <v>3.124550415354799E-3</v>
      </c>
      <c r="CC107" s="113">
        <v>0</v>
      </c>
      <c r="CD107" s="113">
        <v>8.1366104395935376E-3</v>
      </c>
      <c r="CE107" s="113">
        <v>2.7589601397215902E-3</v>
      </c>
      <c r="CF107" s="113">
        <v>2.3960539875473788E-4</v>
      </c>
      <c r="CG107" s="113">
        <v>2.3262278974492466E-3</v>
      </c>
      <c r="CH107" s="113">
        <v>3.7885251770969162E-3</v>
      </c>
      <c r="CI107" s="113">
        <v>1.0632301656034895E-3</v>
      </c>
      <c r="CJ107" s="113">
        <v>2.1895988945026448E-3</v>
      </c>
      <c r="CK107" s="113">
        <v>3.4692588611947542E-3</v>
      </c>
      <c r="CL107" s="113">
        <v>3.2703288472987926E-3</v>
      </c>
      <c r="CM107" s="113">
        <v>1.6319465679725275E-3</v>
      </c>
      <c r="CN107" s="113">
        <v>1.2803557676234133E-2</v>
      </c>
      <c r="CO107" s="113">
        <v>2.1972709178495458E-3</v>
      </c>
      <c r="CP107" s="113">
        <v>5.1530338785172047E-3</v>
      </c>
      <c r="CQ107" s="113">
        <v>9.3132225891137156E-3</v>
      </c>
      <c r="CR107" s="113">
        <v>7.1853508335769549E-3</v>
      </c>
      <c r="CS107" s="113">
        <v>1.1892072893683234E-3</v>
      </c>
      <c r="CT107" s="113">
        <v>1.5738208105923824E-3</v>
      </c>
      <c r="CU107" s="113">
        <v>2.0875861983836331E-3</v>
      </c>
      <c r="CV107" s="113">
        <v>3.0146382456166885E-3</v>
      </c>
      <c r="CW107" s="113">
        <v>2.8305294223039622E-3</v>
      </c>
      <c r="CX107" s="113">
        <v>1.1678162341431976E-3</v>
      </c>
      <c r="CY107" s="113">
        <v>3.1539495875270427E-3</v>
      </c>
      <c r="CZ107" s="113">
        <v>2.7110268712967648E-3</v>
      </c>
      <c r="DA107" s="113">
        <v>3.3012502503376485E-3</v>
      </c>
      <c r="DB107" s="113">
        <v>0</v>
      </c>
      <c r="DC107" s="113">
        <v>5.6353639932044076E-4</v>
      </c>
      <c r="DD107" s="113">
        <v>1.3497591754139569E-3</v>
      </c>
      <c r="DF107" s="111" t="s">
        <v>280</v>
      </c>
      <c r="DG107" s="113">
        <f t="shared" si="3"/>
        <v>0.99999999865524969</v>
      </c>
      <c r="DH107" s="113">
        <f t="shared" si="4"/>
        <v>0</v>
      </c>
      <c r="DI107" s="113">
        <f t="shared" si="5"/>
        <v>0</v>
      </c>
    </row>
    <row r="108" spans="1:113" ht="12.75" customHeight="1" x14ac:dyDescent="0.2">
      <c r="A108" s="111" t="s">
        <v>281</v>
      </c>
      <c r="B108" s="111" t="s">
        <v>1981</v>
      </c>
      <c r="C108" s="113">
        <v>5.3916735176877621E-3</v>
      </c>
      <c r="D108" s="113">
        <v>4.2464870703373733E-3</v>
      </c>
      <c r="E108" s="113">
        <v>1.8253763742833759E-2</v>
      </c>
      <c r="F108" s="113">
        <v>7.5226150063037343E-3</v>
      </c>
      <c r="G108" s="113">
        <v>3.7262452478112381E-3</v>
      </c>
      <c r="H108" s="113">
        <v>0</v>
      </c>
      <c r="I108" s="113">
        <v>1.1145250148920859E-3</v>
      </c>
      <c r="J108" s="113">
        <v>0</v>
      </c>
      <c r="K108" s="113">
        <v>1.8234181435994223E-3</v>
      </c>
      <c r="L108" s="113">
        <v>2.3922056070479953E-3</v>
      </c>
      <c r="M108" s="113">
        <v>0</v>
      </c>
      <c r="N108" s="113">
        <v>0</v>
      </c>
      <c r="O108" s="113">
        <v>1.4292565714092427E-3</v>
      </c>
      <c r="P108" s="113">
        <v>1.6560073447068582E-3</v>
      </c>
      <c r="Q108" s="113">
        <v>2.2889428396149539E-3</v>
      </c>
      <c r="R108" s="113">
        <v>4.8923706047402623E-3</v>
      </c>
      <c r="S108" s="113">
        <v>1.2151988398956932E-3</v>
      </c>
      <c r="T108" s="113">
        <v>1.0672366961172763E-3</v>
      </c>
      <c r="U108" s="113">
        <v>1.0981470392040665E-3</v>
      </c>
      <c r="V108" s="113">
        <v>0</v>
      </c>
      <c r="W108" s="113">
        <v>1.2707044253389024E-3</v>
      </c>
      <c r="X108" s="113">
        <v>1.6269651547567187E-4</v>
      </c>
      <c r="Y108" s="113">
        <v>9.0022357791906115E-5</v>
      </c>
      <c r="Z108" s="113">
        <v>5.1366632661253939E-4</v>
      </c>
      <c r="AA108" s="113">
        <v>0</v>
      </c>
      <c r="AB108" s="113">
        <v>5.4616055702590392E-3</v>
      </c>
      <c r="AC108" s="113">
        <v>2.6612983190607344E-5</v>
      </c>
      <c r="AD108" s="113">
        <v>1.4616366321988096E-2</v>
      </c>
      <c r="AE108" s="113">
        <v>7.8025158622693313E-4</v>
      </c>
      <c r="AF108" s="113">
        <v>4.8733899816604202E-3</v>
      </c>
      <c r="AG108" s="113">
        <v>0</v>
      </c>
      <c r="AH108" s="113">
        <v>6.0208735925475747E-3</v>
      </c>
      <c r="AI108" s="113">
        <v>3.1376008421201596E-3</v>
      </c>
      <c r="AJ108" s="113">
        <v>0</v>
      </c>
      <c r="AK108" s="113">
        <v>8.3089361110471899E-3</v>
      </c>
      <c r="AL108" s="113">
        <v>3.0324994264434271E-3</v>
      </c>
      <c r="AM108" s="113">
        <v>0</v>
      </c>
      <c r="AN108" s="113">
        <v>0</v>
      </c>
      <c r="AO108" s="113">
        <v>4.2016917265196973E-3</v>
      </c>
      <c r="AP108" s="113">
        <v>0</v>
      </c>
      <c r="AQ108" s="113">
        <v>0</v>
      </c>
      <c r="AR108" s="113">
        <v>6.7543546902420451E-4</v>
      </c>
      <c r="AS108" s="113">
        <v>2.5405821961628013E-3</v>
      </c>
      <c r="AT108" s="113">
        <v>8.9183462975415198E-3</v>
      </c>
      <c r="AU108" s="113">
        <v>0</v>
      </c>
      <c r="AV108" s="113">
        <v>2.6800695492363719E-3</v>
      </c>
      <c r="AW108" s="113">
        <v>4.333575966591059E-3</v>
      </c>
      <c r="AX108" s="113">
        <v>0</v>
      </c>
      <c r="AY108" s="113">
        <v>0</v>
      </c>
      <c r="AZ108" s="113">
        <v>0</v>
      </c>
      <c r="BA108" s="113">
        <v>0</v>
      </c>
      <c r="BB108" s="113">
        <v>6.2925564603649264E-4</v>
      </c>
      <c r="BC108" s="113">
        <v>0</v>
      </c>
      <c r="BD108" s="113">
        <v>0</v>
      </c>
      <c r="BE108" s="113">
        <v>0</v>
      </c>
      <c r="BF108" s="113">
        <v>1.8976060664491017E-2</v>
      </c>
      <c r="BG108" s="113">
        <v>4.9224060038367745E-3</v>
      </c>
      <c r="BH108" s="113">
        <v>1.5706818948590332E-3</v>
      </c>
      <c r="BI108" s="113">
        <v>1.0164529902601744E-3</v>
      </c>
      <c r="BJ108" s="113">
        <v>4.7878244662807996E-6</v>
      </c>
      <c r="BK108" s="113">
        <v>1.3268179726467294E-2</v>
      </c>
      <c r="BL108" s="113">
        <v>1.5055639471778983E-2</v>
      </c>
      <c r="BM108" s="113">
        <v>1.0672258529414207E-2</v>
      </c>
      <c r="BN108" s="113">
        <v>1.4589578712916976E-2</v>
      </c>
      <c r="BO108" s="113">
        <v>4.2596116270063545E-4</v>
      </c>
      <c r="BP108" s="113">
        <v>0</v>
      </c>
      <c r="BQ108" s="113">
        <v>7.9526627843495342E-3</v>
      </c>
      <c r="BR108" s="113">
        <v>7.2948774944973406E-4</v>
      </c>
      <c r="BS108" s="113">
        <v>5.7171006005460843E-3</v>
      </c>
      <c r="BT108" s="113">
        <v>7.7761997972742849E-3</v>
      </c>
      <c r="BU108" s="113">
        <v>4.0626545403150052E-3</v>
      </c>
      <c r="BV108" s="113">
        <v>1.8572692443768152E-3</v>
      </c>
      <c r="BW108" s="113">
        <v>1.3092660805310392E-2</v>
      </c>
      <c r="BX108" s="113">
        <v>5.4179197436477646E-5</v>
      </c>
      <c r="BY108" s="113">
        <v>2.5866250099583224E-2</v>
      </c>
      <c r="BZ108" s="113">
        <v>1.5923956940388966E-3</v>
      </c>
      <c r="CA108" s="113">
        <v>0</v>
      </c>
      <c r="CB108" s="113">
        <v>3.774309852209968E-3</v>
      </c>
      <c r="CC108" s="113">
        <v>0</v>
      </c>
      <c r="CD108" s="113">
        <v>6.7922551948454953E-3</v>
      </c>
      <c r="CE108" s="113">
        <v>1.3999932902419467E-2</v>
      </c>
      <c r="CF108" s="113">
        <v>7.3445761797288087E-4</v>
      </c>
      <c r="CG108" s="113">
        <v>9.5108531713299031E-3</v>
      </c>
      <c r="CH108" s="113">
        <v>1.1121157041483806E-3</v>
      </c>
      <c r="CI108" s="113">
        <v>4.3490411168185519E-3</v>
      </c>
      <c r="CJ108" s="113">
        <v>7.7415310766998256E-3</v>
      </c>
      <c r="CK108" s="113">
        <v>6.201065941098931E-3</v>
      </c>
      <c r="CL108" s="113">
        <v>4.982924220422667E-4</v>
      </c>
      <c r="CM108" s="113">
        <v>4.6890235665938227E-3</v>
      </c>
      <c r="CN108" s="113">
        <v>1.2102378593218782E-2</v>
      </c>
      <c r="CO108" s="113">
        <v>1.1946772213114451E-2</v>
      </c>
      <c r="CP108" s="113">
        <v>7.5116060408631025E-3</v>
      </c>
      <c r="CQ108" s="113">
        <v>5.0189494283657725E-3</v>
      </c>
      <c r="CR108" s="113">
        <v>3.216044116260175E-3</v>
      </c>
      <c r="CS108" s="113">
        <v>8.9539179616996637E-4</v>
      </c>
      <c r="CT108" s="113">
        <v>7.2529459460420062E-3</v>
      </c>
      <c r="CU108" s="113">
        <v>9.9722307216260405E-3</v>
      </c>
      <c r="CV108" s="113">
        <v>1.1217438226187273E-2</v>
      </c>
      <c r="CW108" s="113">
        <v>1.1369776049810027E-3</v>
      </c>
      <c r="CX108" s="113">
        <v>1.5631039187368639E-3</v>
      </c>
      <c r="CY108" s="113">
        <v>1.3050965352443735E-3</v>
      </c>
      <c r="CZ108" s="113">
        <v>2.4210421051108597E-3</v>
      </c>
      <c r="DA108" s="113">
        <v>1.7293236874140851E-3</v>
      </c>
      <c r="DB108" s="113">
        <v>0</v>
      </c>
      <c r="DC108" s="113">
        <v>0</v>
      </c>
      <c r="DD108" s="113">
        <v>2.3717693305090651E-3</v>
      </c>
      <c r="DF108" s="111" t="s">
        <v>281</v>
      </c>
      <c r="DG108" s="113">
        <f t="shared" si="3"/>
        <v>0.81502294537794762</v>
      </c>
      <c r="DH108" s="113">
        <f t="shared" si="4"/>
        <v>0.18497705347944174</v>
      </c>
      <c r="DI108" s="113">
        <f t="shared" si="5"/>
        <v>5.8546365308918755E-2</v>
      </c>
    </row>
    <row r="109" spans="1:113" ht="12.75" customHeight="1" x14ac:dyDescent="0.2">
      <c r="A109" s="111" t="s">
        <v>295</v>
      </c>
      <c r="B109" s="111" t="s">
        <v>2021</v>
      </c>
      <c r="C109" s="113">
        <v>0.39108091748949692</v>
      </c>
      <c r="D109" s="113">
        <v>0.77089252356062166</v>
      </c>
      <c r="E109" s="113">
        <v>0.33239595006767303</v>
      </c>
      <c r="F109" s="113">
        <v>0.23491995395025622</v>
      </c>
      <c r="G109" s="113">
        <v>0.3480339849621058</v>
      </c>
      <c r="H109" s="113">
        <v>0</v>
      </c>
      <c r="I109" s="113">
        <v>0.52290702269628342</v>
      </c>
      <c r="J109" s="113">
        <v>0</v>
      </c>
      <c r="K109" s="113">
        <v>0.38656829403779541</v>
      </c>
      <c r="L109" s="113">
        <v>0.34887176735650471</v>
      </c>
      <c r="M109" s="113">
        <v>0</v>
      </c>
      <c r="N109" s="113">
        <v>0</v>
      </c>
      <c r="O109" s="113">
        <v>0.51885474000293197</v>
      </c>
      <c r="P109" s="113">
        <v>0.32516720437775309</v>
      </c>
      <c r="Q109" s="113">
        <v>0.60666943226155379</v>
      </c>
      <c r="R109" s="113">
        <v>0.56280756891367789</v>
      </c>
      <c r="S109" s="113">
        <v>0.41652984548858768</v>
      </c>
      <c r="T109" s="113">
        <v>0.28628493191451998</v>
      </c>
      <c r="U109" s="113">
        <v>0.33142934783841704</v>
      </c>
      <c r="V109" s="113">
        <v>0</v>
      </c>
      <c r="W109" s="113">
        <v>0.74856539759538043</v>
      </c>
      <c r="X109" s="113">
        <v>0.75172155631905924</v>
      </c>
      <c r="Y109" s="113">
        <v>0.73391223441268771</v>
      </c>
      <c r="Z109" s="113">
        <v>0.82858416856361938</v>
      </c>
      <c r="AA109" s="113">
        <v>0</v>
      </c>
      <c r="AB109" s="113">
        <v>0.73601535398392159</v>
      </c>
      <c r="AC109" s="113">
        <v>0.60874185879128584</v>
      </c>
      <c r="AD109" s="113">
        <v>0.53953114107406586</v>
      </c>
      <c r="AE109" s="113">
        <v>0.58713809823939289</v>
      </c>
      <c r="AF109" s="113">
        <v>0.91524570643048941</v>
      </c>
      <c r="AG109" s="113">
        <v>0</v>
      </c>
      <c r="AH109" s="113">
        <v>0.50017857377025343</v>
      </c>
      <c r="AI109" s="113">
        <v>0.45350352398945093</v>
      </c>
      <c r="AJ109" s="113">
        <v>0</v>
      </c>
      <c r="AK109" s="113">
        <v>0.65089242989239982</v>
      </c>
      <c r="AL109" s="113">
        <v>0.81197801584504192</v>
      </c>
      <c r="AM109" s="113">
        <v>0</v>
      </c>
      <c r="AN109" s="113">
        <v>0</v>
      </c>
      <c r="AO109" s="113">
        <v>0.74249547008127947</v>
      </c>
      <c r="AP109" s="113">
        <v>0</v>
      </c>
      <c r="AQ109" s="113">
        <v>0</v>
      </c>
      <c r="AR109" s="113">
        <v>0.4127184104619166</v>
      </c>
      <c r="AS109" s="113">
        <v>0.50138913098130566</v>
      </c>
      <c r="AT109" s="113">
        <v>0.46673312339250822</v>
      </c>
      <c r="AU109" s="113">
        <v>0</v>
      </c>
      <c r="AV109" s="113">
        <v>0.66287160846823912</v>
      </c>
      <c r="AW109" s="113">
        <v>0.93374226956843709</v>
      </c>
      <c r="AX109" s="113">
        <v>0</v>
      </c>
      <c r="AY109" s="113">
        <v>0</v>
      </c>
      <c r="AZ109" s="113">
        <v>0</v>
      </c>
      <c r="BA109" s="113">
        <v>0</v>
      </c>
      <c r="BB109" s="113">
        <v>0.32028892293481509</v>
      </c>
      <c r="BC109" s="113">
        <v>0</v>
      </c>
      <c r="BD109" s="113">
        <v>0</v>
      </c>
      <c r="BE109" s="113">
        <v>0</v>
      </c>
      <c r="BF109" s="113">
        <v>0.33331590803449346</v>
      </c>
      <c r="BG109" s="113">
        <v>0.37364412227493154</v>
      </c>
      <c r="BH109" s="113">
        <v>0.42958270318286912</v>
      </c>
      <c r="BI109" s="113">
        <v>0.38551755802992971</v>
      </c>
      <c r="BJ109" s="113">
        <v>0.50262481787842128</v>
      </c>
      <c r="BK109" s="113">
        <v>0.49608947910986995</v>
      </c>
      <c r="BL109" s="113">
        <v>0.50873393526400812</v>
      </c>
      <c r="BM109" s="113">
        <v>0.50144525510674631</v>
      </c>
      <c r="BN109" s="113">
        <v>0.49152134529143687</v>
      </c>
      <c r="BO109" s="113">
        <v>0.59154179741855184</v>
      </c>
      <c r="BP109" s="113">
        <v>0</v>
      </c>
      <c r="BQ109" s="113">
        <v>0.33906344904272079</v>
      </c>
      <c r="BR109" s="113">
        <v>0.24085545027366073</v>
      </c>
      <c r="BS109" s="113">
        <v>0.29779896911651937</v>
      </c>
      <c r="BT109" s="113">
        <v>0.29779896912717596</v>
      </c>
      <c r="BU109" s="113">
        <v>0.32198437648609846</v>
      </c>
      <c r="BV109" s="113">
        <v>0.21448645296218019</v>
      </c>
      <c r="BW109" s="113">
        <v>0.16895528635867571</v>
      </c>
      <c r="BX109" s="113">
        <v>8.5357912819785983E-2</v>
      </c>
      <c r="BY109" s="113">
        <v>0.35543637206757417</v>
      </c>
      <c r="BZ109" s="113">
        <v>0.28565462932487456</v>
      </c>
      <c r="CA109" s="113">
        <v>0.99999999881327994</v>
      </c>
      <c r="CB109" s="113">
        <v>0.60404525496528039</v>
      </c>
      <c r="CC109" s="113">
        <v>0</v>
      </c>
      <c r="CD109" s="113">
        <v>0.28008344278827468</v>
      </c>
      <c r="CE109" s="113">
        <v>0.31865736665466332</v>
      </c>
      <c r="CF109" s="113">
        <v>0.29730477131036248</v>
      </c>
      <c r="CG109" s="113">
        <v>0.30506760133812361</v>
      </c>
      <c r="CH109" s="113">
        <v>0.44285341326425576</v>
      </c>
      <c r="CI109" s="113">
        <v>0.34690326035126223</v>
      </c>
      <c r="CJ109" s="113">
        <v>0.52215733356829053</v>
      </c>
      <c r="CK109" s="113">
        <v>0.48777724454261939</v>
      </c>
      <c r="CL109" s="113">
        <v>0.22108738395069114</v>
      </c>
      <c r="CM109" s="113">
        <v>0.11541553577703233</v>
      </c>
      <c r="CN109" s="113">
        <v>0.38928506587405465</v>
      </c>
      <c r="CO109" s="113">
        <v>0.41215579772301741</v>
      </c>
      <c r="CP109" s="113">
        <v>0.25018877673166107</v>
      </c>
      <c r="CQ109" s="113">
        <v>0.24909248358594346</v>
      </c>
      <c r="CR109" s="113">
        <v>0.32811155896269922</v>
      </c>
      <c r="CS109" s="113">
        <v>0.63779889534983092</v>
      </c>
      <c r="CT109" s="113">
        <v>0.30269480661345316</v>
      </c>
      <c r="CU109" s="113">
        <v>0.63312601836400051</v>
      </c>
      <c r="CV109" s="113">
        <v>0.24432366276651965</v>
      </c>
      <c r="CW109" s="113">
        <v>0.29377357975249896</v>
      </c>
      <c r="CX109" s="113">
        <v>0.50014053373635026</v>
      </c>
      <c r="CY109" s="113">
        <v>0.43523391517003751</v>
      </c>
      <c r="CZ109" s="113">
        <v>0.24100445669701245</v>
      </c>
      <c r="DA109" s="113">
        <v>0.25547906889108557</v>
      </c>
      <c r="DB109" s="113">
        <v>0.99999999865524969</v>
      </c>
      <c r="DC109" s="113">
        <v>0.81502294537794762</v>
      </c>
      <c r="DD109" s="113">
        <v>0.57339485862514439</v>
      </c>
      <c r="DF109" s="111" t="s">
        <v>289</v>
      </c>
      <c r="DG109" s="113">
        <f t="shared" si="3"/>
        <v>0.57339485862514439</v>
      </c>
      <c r="DH109" s="113">
        <f t="shared" si="4"/>
        <v>0.42660514137485472</v>
      </c>
      <c r="DI109" s="113">
        <f t="shared" si="5"/>
        <v>0.14300076206868681</v>
      </c>
    </row>
    <row r="110" spans="1:113" ht="12.75" customHeight="1" x14ac:dyDescent="0.2">
      <c r="A110" s="111" t="s">
        <v>297</v>
      </c>
      <c r="B110" s="111" t="s">
        <v>2022</v>
      </c>
      <c r="C110" s="113">
        <v>1.9887564202521464E-3</v>
      </c>
      <c r="D110" s="113">
        <v>0</v>
      </c>
      <c r="E110" s="113">
        <v>1.0368751771943839E-2</v>
      </c>
      <c r="F110" s="113">
        <v>5.9308536453677296E-3</v>
      </c>
      <c r="G110" s="113">
        <v>3.9562897042877666E-2</v>
      </c>
      <c r="H110" s="113">
        <v>0</v>
      </c>
      <c r="I110" s="113">
        <v>8.5548732855116508E-2</v>
      </c>
      <c r="J110" s="113">
        <v>0</v>
      </c>
      <c r="K110" s="113">
        <v>2.4453977452900014E-2</v>
      </c>
      <c r="L110" s="113">
        <v>1.3076540501584065E-2</v>
      </c>
      <c r="M110" s="113">
        <v>0</v>
      </c>
      <c r="N110" s="113">
        <v>0</v>
      </c>
      <c r="O110" s="113">
        <v>6.3242695469063595E-2</v>
      </c>
      <c r="P110" s="113">
        <v>4.7246982562082387E-2</v>
      </c>
      <c r="Q110" s="113">
        <v>1.1118017917515344E-2</v>
      </c>
      <c r="R110" s="113">
        <v>3.7046256885260201E-3</v>
      </c>
      <c r="S110" s="113">
        <v>-0.10966786016865042</v>
      </c>
      <c r="T110" s="113">
        <v>5.8044160532402619E-2</v>
      </c>
      <c r="U110" s="113">
        <v>3.0265943481823987E-2</v>
      </c>
      <c r="V110" s="113">
        <v>0</v>
      </c>
      <c r="W110" s="113">
        <v>7.2213708658682629E-3</v>
      </c>
      <c r="X110" s="113">
        <v>1.5169593443362165E-3</v>
      </c>
      <c r="Y110" s="113">
        <v>2.0714319000420305E-2</v>
      </c>
      <c r="Z110" s="113">
        <v>8.6564441934033481E-3</v>
      </c>
      <c r="AA110" s="113">
        <v>-1.408835473172221E-2</v>
      </c>
      <c r="AB110" s="113">
        <v>4.1384606200076174E-3</v>
      </c>
      <c r="AC110" s="113">
        <v>3.6222300033488006E-3</v>
      </c>
      <c r="AD110" s="113">
        <v>4.8804070416628834E-2</v>
      </c>
      <c r="AE110" s="113">
        <v>-6.1414258636037444E-2</v>
      </c>
      <c r="AF110" s="113">
        <v>-8.0796058323853344E-3</v>
      </c>
      <c r="AG110" s="113">
        <v>0</v>
      </c>
      <c r="AH110" s="113">
        <v>1.8555819349027485E-2</v>
      </c>
      <c r="AI110" s="113">
        <v>2.6186799245581833E-2</v>
      </c>
      <c r="AJ110" s="113">
        <v>0</v>
      </c>
      <c r="AK110" s="113">
        <v>1.409669684695895E-2</v>
      </c>
      <c r="AL110" s="113">
        <v>8.2899775338021349E-3</v>
      </c>
      <c r="AM110" s="113">
        <v>0</v>
      </c>
      <c r="AN110" s="113">
        <v>0</v>
      </c>
      <c r="AO110" s="113">
        <v>4.9607953893604289E-3</v>
      </c>
      <c r="AP110" s="113">
        <v>0</v>
      </c>
      <c r="AQ110" s="113">
        <v>0</v>
      </c>
      <c r="AR110" s="113">
        <v>3.0513556040951883E-3</v>
      </c>
      <c r="AS110" s="113">
        <v>1.3438416659143942E-2</v>
      </c>
      <c r="AT110" s="113">
        <v>1.3130192938948593E-2</v>
      </c>
      <c r="AU110" s="113">
        <v>0</v>
      </c>
      <c r="AV110" s="113">
        <v>-9.135449654653488E-4</v>
      </c>
      <c r="AW110" s="113">
        <v>4.3702009107837468E-2</v>
      </c>
      <c r="AX110" s="113">
        <v>0</v>
      </c>
      <c r="AY110" s="113">
        <v>0</v>
      </c>
      <c r="AZ110" s="113">
        <v>0</v>
      </c>
      <c r="BA110" s="113">
        <v>0</v>
      </c>
      <c r="BB110" s="113">
        <v>-6.5368917678700719E-2</v>
      </c>
      <c r="BC110" s="113">
        <v>0</v>
      </c>
      <c r="BD110" s="113">
        <v>0</v>
      </c>
      <c r="BE110" s="113">
        <v>0</v>
      </c>
      <c r="BF110" s="113">
        <v>-7.694836317194137E-2</v>
      </c>
      <c r="BG110" s="113">
        <v>-1.7706415235221821E-2</v>
      </c>
      <c r="BH110" s="113">
        <v>3.2669919447156776E-2</v>
      </c>
      <c r="BI110" s="113">
        <v>5.8089526455784662E-2</v>
      </c>
      <c r="BJ110" s="113">
        <v>5.8565841394957741E-3</v>
      </c>
      <c r="BK110" s="113">
        <v>2.6924131738711724E-2</v>
      </c>
      <c r="BL110" s="113">
        <v>1.8676048563979242E-2</v>
      </c>
      <c r="BM110" s="113">
        <v>1.7995483895714787E-2</v>
      </c>
      <c r="BN110" s="113">
        <v>8.0333500207473135E-3</v>
      </c>
      <c r="BO110" s="113">
        <v>1.8702215099051872E-2</v>
      </c>
      <c r="BP110" s="113">
        <v>0</v>
      </c>
      <c r="BQ110" s="113">
        <v>1.2868522043416692E-2</v>
      </c>
      <c r="BR110" s="113">
        <v>2.4286159477265534E-2</v>
      </c>
      <c r="BS110" s="113">
        <v>2.1720091449022032E-2</v>
      </c>
      <c r="BT110" s="113">
        <v>1.8891602300407588E-2</v>
      </c>
      <c r="BU110" s="113">
        <v>2.2171962954582909E-2</v>
      </c>
      <c r="BV110" s="113">
        <v>1.1110324150437159E-2</v>
      </c>
      <c r="BW110" s="113">
        <v>8.0261705285057557E-3</v>
      </c>
      <c r="BX110" s="113">
        <v>0</v>
      </c>
      <c r="BY110" s="113">
        <v>1.2933187857889052E-2</v>
      </c>
      <c r="BZ110" s="113">
        <v>1.7632932244561396E-2</v>
      </c>
      <c r="CA110" s="113">
        <v>0</v>
      </c>
      <c r="CB110" s="113">
        <v>2.2883206882996849E-2</v>
      </c>
      <c r="CC110" s="113">
        <v>0</v>
      </c>
      <c r="CD110" s="113">
        <v>3.9402994692599655E-2</v>
      </c>
      <c r="CE110" s="113">
        <v>1.8622631276005327E-2</v>
      </c>
      <c r="CF110" s="113">
        <v>2.6296766667942909E-2</v>
      </c>
      <c r="CG110" s="113">
        <v>4.0175970751633344E-2</v>
      </c>
      <c r="CH110" s="113">
        <v>2.1540108765787724E-2</v>
      </c>
      <c r="CI110" s="113">
        <v>2.2692713900937862E-2</v>
      </c>
      <c r="CJ110" s="113">
        <v>8.450847027417524E-3</v>
      </c>
      <c r="CK110" s="113">
        <v>6.4066359317699551E-2</v>
      </c>
      <c r="CL110" s="113">
        <v>1.1388176648746881E-2</v>
      </c>
      <c r="CM110" s="113">
        <v>5.3605393443160254E-3</v>
      </c>
      <c r="CN110" s="113">
        <v>1.5835053246734291E-2</v>
      </c>
      <c r="CO110" s="113">
        <v>8.0979660587129701E-3</v>
      </c>
      <c r="CP110" s="113">
        <v>3.809654690918949E-2</v>
      </c>
      <c r="CQ110" s="113">
        <v>1.1694584301155308E-2</v>
      </c>
      <c r="CR110" s="113">
        <v>5.4527553288429044E-2</v>
      </c>
      <c r="CS110" s="113">
        <v>2.5709155791299263E-2</v>
      </c>
      <c r="CT110" s="113">
        <v>9.4269369456902105E-3</v>
      </c>
      <c r="CU110" s="113">
        <v>1.5001357575198597E-2</v>
      </c>
      <c r="CV110" s="113">
        <v>1.9051730514409469E-2</v>
      </c>
      <c r="CW110" s="113">
        <v>1.8568593018424555E-2</v>
      </c>
      <c r="CX110" s="113">
        <v>2.1231087362749482E-2</v>
      </c>
      <c r="CY110" s="113">
        <v>2.3600365088621074E-2</v>
      </c>
      <c r="CZ110" s="113">
        <v>4.4569015691414436E-2</v>
      </c>
      <c r="DA110" s="113">
        <v>2.3190854465269695E-2</v>
      </c>
      <c r="DB110" s="113">
        <v>0</v>
      </c>
      <c r="DC110" s="113">
        <v>1.5028045234273072E-2</v>
      </c>
      <c r="DD110" s="113">
        <v>1.2803705349683102E-2</v>
      </c>
    </row>
    <row r="111" spans="1:113" ht="12.75" customHeight="1" x14ac:dyDescent="0.2">
      <c r="A111" s="111" t="s">
        <v>299</v>
      </c>
      <c r="B111" s="111" t="s">
        <v>2023</v>
      </c>
      <c r="C111" s="113">
        <v>0.11261642367723364</v>
      </c>
      <c r="D111" s="113">
        <v>2.3859783745024753E-2</v>
      </c>
      <c r="E111" s="113">
        <v>0.36997893014778582</v>
      </c>
      <c r="F111" s="113">
        <v>0.15001628854574933</v>
      </c>
      <c r="G111" s="113">
        <v>0.19939336140517977</v>
      </c>
      <c r="H111" s="113">
        <v>0</v>
      </c>
      <c r="I111" s="113">
        <v>0.18640202460495106</v>
      </c>
      <c r="J111" s="113">
        <v>0</v>
      </c>
      <c r="K111" s="113">
        <v>0.17815607837284186</v>
      </c>
      <c r="L111" s="113">
        <v>0.24085931109435607</v>
      </c>
      <c r="M111" s="113">
        <v>0</v>
      </c>
      <c r="N111" s="113">
        <v>0</v>
      </c>
      <c r="O111" s="113">
        <v>9.0767983344528444E-2</v>
      </c>
      <c r="P111" s="113">
        <v>1.6618349482679471</v>
      </c>
      <c r="Q111" s="113">
        <v>9.2164868559718491E-2</v>
      </c>
      <c r="R111" s="113">
        <v>0.34030855971698598</v>
      </c>
      <c r="S111" s="113">
        <v>0.86439379817597828</v>
      </c>
      <c r="T111" s="113">
        <v>0.3909127715158498</v>
      </c>
      <c r="U111" s="113">
        <v>0.31549675643776437</v>
      </c>
      <c r="V111" s="113">
        <v>0</v>
      </c>
      <c r="W111" s="113">
        <v>0.15289225367756182</v>
      </c>
      <c r="X111" s="113">
        <v>2.6912055996027705E-2</v>
      </c>
      <c r="Y111" s="113">
        <v>7.2129857143505241E-2</v>
      </c>
      <c r="Z111" s="113">
        <v>4.3681217671283884E-2</v>
      </c>
      <c r="AA111" s="113">
        <v>1.2584133388818191</v>
      </c>
      <c r="AB111" s="113">
        <v>0.1996295221455883</v>
      </c>
      <c r="AC111" s="113">
        <v>1.0696525659492476E-2</v>
      </c>
      <c r="AD111" s="113">
        <v>0.19373079196455045</v>
      </c>
      <c r="AE111" s="113">
        <v>0.25123390893405007</v>
      </c>
      <c r="AF111" s="113">
        <v>0.19558560599631497</v>
      </c>
      <c r="AG111" s="113">
        <v>0</v>
      </c>
      <c r="AH111" s="113">
        <v>0.19427754677014697</v>
      </c>
      <c r="AI111" s="113">
        <v>0.11711876508744117</v>
      </c>
      <c r="AJ111" s="113">
        <v>0</v>
      </c>
      <c r="AK111" s="113">
        <v>9.3908272287833439E-2</v>
      </c>
      <c r="AL111" s="113">
        <v>2.9874182139325405E-2</v>
      </c>
      <c r="AM111" s="113">
        <v>0</v>
      </c>
      <c r="AN111" s="113">
        <v>0</v>
      </c>
      <c r="AO111" s="113">
        <v>7.4724582697084124E-2</v>
      </c>
      <c r="AP111" s="113">
        <v>0</v>
      </c>
      <c r="AQ111" s="113">
        <v>0</v>
      </c>
      <c r="AR111" s="113">
        <v>0.59875065105780334</v>
      </c>
      <c r="AS111" s="113">
        <v>0.44630595302525372</v>
      </c>
      <c r="AT111" s="113">
        <v>0.33811247097161062</v>
      </c>
      <c r="AU111" s="113">
        <v>0</v>
      </c>
      <c r="AV111" s="113">
        <v>0.32487246481407056</v>
      </c>
      <c r="AW111" s="113">
        <v>0.20753844517624742</v>
      </c>
      <c r="AX111" s="113">
        <v>0</v>
      </c>
      <c r="AY111" s="113">
        <v>0</v>
      </c>
      <c r="AZ111" s="113">
        <v>0</v>
      </c>
      <c r="BA111" s="113">
        <v>0</v>
      </c>
      <c r="BB111" s="113">
        <v>0.49082056633182536</v>
      </c>
      <c r="BC111" s="113">
        <v>0</v>
      </c>
      <c r="BD111" s="113">
        <v>0</v>
      </c>
      <c r="BE111" s="113">
        <v>0</v>
      </c>
      <c r="BF111" s="113">
        <v>1.1396776316677624</v>
      </c>
      <c r="BG111" s="113">
        <v>0.82353757182877874</v>
      </c>
      <c r="BH111" s="113">
        <v>0.24901297081568696</v>
      </c>
      <c r="BI111" s="113">
        <v>0.29898134549539457</v>
      </c>
      <c r="BJ111" s="113">
        <v>1.5856833905839154E-2</v>
      </c>
      <c r="BK111" s="113">
        <v>0.35749726015750427</v>
      </c>
      <c r="BL111" s="113">
        <v>0.36968345463320895</v>
      </c>
      <c r="BM111" s="113">
        <v>0.35669900872997023</v>
      </c>
      <c r="BN111" s="113">
        <v>0.4444476607454354</v>
      </c>
      <c r="BO111" s="113">
        <v>5.7496504623389517E-2</v>
      </c>
      <c r="BP111" s="113">
        <v>0</v>
      </c>
      <c r="BQ111" s="113">
        <v>0.15240177425784457</v>
      </c>
      <c r="BR111" s="113">
        <v>0.47950266630444793</v>
      </c>
      <c r="BS111" s="113">
        <v>0.27416833686643677</v>
      </c>
      <c r="BT111" s="113">
        <v>0.46992846346728856</v>
      </c>
      <c r="BU111" s="113">
        <v>0.2520044622928595</v>
      </c>
      <c r="BV111" s="113">
        <v>0.13962257365513631</v>
      </c>
      <c r="BW111" s="113">
        <v>0.14000083962198434</v>
      </c>
      <c r="BX111" s="113">
        <v>0</v>
      </c>
      <c r="BY111" s="113">
        <v>0.23811830269757919</v>
      </c>
      <c r="BZ111" s="113">
        <v>0.5589334280617132</v>
      </c>
      <c r="CA111" s="113">
        <v>0</v>
      </c>
      <c r="CB111" s="113">
        <v>0.16151620112344942</v>
      </c>
      <c r="CC111" s="113">
        <v>0</v>
      </c>
      <c r="CD111" s="113">
        <v>0.34028872428493734</v>
      </c>
      <c r="CE111" s="113">
        <v>0.15672453697050812</v>
      </c>
      <c r="CF111" s="113">
        <v>0.22857871087899226</v>
      </c>
      <c r="CG111" s="113">
        <v>0.14908078845414832</v>
      </c>
      <c r="CH111" s="113">
        <v>0.21569905672873668</v>
      </c>
      <c r="CI111" s="113">
        <v>0.40366747150903232</v>
      </c>
      <c r="CJ111" s="113">
        <v>0.1973006822553903</v>
      </c>
      <c r="CK111" s="113">
        <v>0.2556866851169457</v>
      </c>
      <c r="CL111" s="113">
        <v>0.37618168634729438</v>
      </c>
      <c r="CM111" s="113">
        <v>0.74615367463014903</v>
      </c>
      <c r="CN111" s="113">
        <v>0.47372826795496503</v>
      </c>
      <c r="CO111" s="113">
        <v>0.40292902957886406</v>
      </c>
      <c r="CP111" s="113">
        <v>0.63477591011484935</v>
      </c>
      <c r="CQ111" s="113">
        <v>0.59631171569430963</v>
      </c>
      <c r="CR111" s="113">
        <v>0.5312517679969696</v>
      </c>
      <c r="CS111" s="113">
        <v>0.16138230245972884</v>
      </c>
      <c r="CT111" s="113">
        <v>0.13435394758544095</v>
      </c>
      <c r="CU111" s="113">
        <v>0.16768569663624111</v>
      </c>
      <c r="CV111" s="113">
        <v>0.42773718937012101</v>
      </c>
      <c r="CW111" s="113">
        <v>0.28688628717514808</v>
      </c>
      <c r="CX111" s="113">
        <v>0.31145426559925188</v>
      </c>
      <c r="CY111" s="113">
        <v>0.36191588051731766</v>
      </c>
      <c r="CZ111" s="113">
        <v>0.29534037590296031</v>
      </c>
      <c r="DA111" s="113">
        <v>0.29070080902075579</v>
      </c>
      <c r="DB111" s="113">
        <v>0</v>
      </c>
      <c r="DC111" s="113">
        <v>5.8546365308918755E-2</v>
      </c>
      <c r="DD111" s="113">
        <v>0.14300076206868681</v>
      </c>
    </row>
    <row r="112" spans="1:113" ht="12.75" customHeight="1" x14ac:dyDescent="0.2">
      <c r="A112" s="111" t="s">
        <v>301</v>
      </c>
      <c r="B112" s="111" t="s">
        <v>2024</v>
      </c>
      <c r="C112" s="113">
        <v>0.29470199915419026</v>
      </c>
      <c r="D112" s="113">
        <v>0.13202357632085746</v>
      </c>
      <c r="E112" s="113">
        <v>0.18446278789078618</v>
      </c>
      <c r="F112" s="113">
        <v>0.61465906721991492</v>
      </c>
      <c r="G112" s="113">
        <v>0.19273248371330892</v>
      </c>
      <c r="H112" s="113">
        <v>0</v>
      </c>
      <c r="I112" s="113">
        <v>9.2788366385376589E-2</v>
      </c>
      <c r="J112" s="113">
        <v>0</v>
      </c>
      <c r="K112" s="113">
        <v>0.32519065232650024</v>
      </c>
      <c r="L112" s="113">
        <v>0.34239541019348391</v>
      </c>
      <c r="M112" s="113">
        <v>0</v>
      </c>
      <c r="N112" s="113">
        <v>0</v>
      </c>
      <c r="O112" s="113">
        <v>-0.41417741017455761</v>
      </c>
      <c r="P112" s="113">
        <v>-1.2746636064973624</v>
      </c>
      <c r="Q112" s="113">
        <v>0.2109436390745385</v>
      </c>
      <c r="R112" s="113">
        <v>7.0444154266997253E-2</v>
      </c>
      <c r="S112" s="113">
        <v>0.44042851130878247</v>
      </c>
      <c r="T112" s="113">
        <v>0.1347429915874136</v>
      </c>
      <c r="U112" s="113">
        <v>0.16349234273706767</v>
      </c>
      <c r="V112" s="113">
        <v>0</v>
      </c>
      <c r="W112" s="113">
        <v>3.9499488700606808E-2</v>
      </c>
      <c r="X112" s="113">
        <v>3.580770253834907E-2</v>
      </c>
      <c r="Y112" s="113">
        <v>-1.6430835821303114E-2</v>
      </c>
      <c r="Z112" s="113">
        <v>-1.3963834309424328E-2</v>
      </c>
      <c r="AA112" s="113">
        <v>-0.11067948873181323</v>
      </c>
      <c r="AB112" s="113">
        <v>3.7741651071674973E-2</v>
      </c>
      <c r="AC112" s="113">
        <v>-3.7157503736904858E-2</v>
      </c>
      <c r="AD112" s="113">
        <v>0.16689914815900553</v>
      </c>
      <c r="AE112" s="113">
        <v>0.56673778164056388</v>
      </c>
      <c r="AF112" s="113">
        <v>1.4980538018952869E-2</v>
      </c>
      <c r="AG112" s="113">
        <v>0</v>
      </c>
      <c r="AH112" s="113">
        <v>0.12287215996222679</v>
      </c>
      <c r="AI112" s="113">
        <v>0.22407833169472233</v>
      </c>
      <c r="AJ112" s="113">
        <v>0</v>
      </c>
      <c r="AK112" s="113">
        <v>0.18377460239311064</v>
      </c>
      <c r="AL112" s="113">
        <v>8.1343683590790167E-2</v>
      </c>
      <c r="AM112" s="113">
        <v>0</v>
      </c>
      <c r="AN112" s="113">
        <v>0</v>
      </c>
      <c r="AO112" s="113">
        <v>0.14340812342100989</v>
      </c>
      <c r="AP112" s="113">
        <v>0</v>
      </c>
      <c r="AQ112" s="113">
        <v>0</v>
      </c>
      <c r="AR112" s="113">
        <v>-2.5267720193875687E-2</v>
      </c>
      <c r="AS112" s="113">
        <v>-3.0828554942002446E-2</v>
      </c>
      <c r="AT112" s="113">
        <v>0.13044605239463419</v>
      </c>
      <c r="AU112" s="113">
        <v>0</v>
      </c>
      <c r="AV112" s="113">
        <v>1.7202229616974304E-2</v>
      </c>
      <c r="AW112" s="113">
        <v>-0.34730803415464623</v>
      </c>
      <c r="AX112" s="113">
        <v>0</v>
      </c>
      <c r="AY112" s="113">
        <v>0</v>
      </c>
      <c r="AZ112" s="113">
        <v>0</v>
      </c>
      <c r="BA112" s="113">
        <v>0</v>
      </c>
      <c r="BB112" s="113">
        <v>0.67254484932604119</v>
      </c>
      <c r="BC112" s="113">
        <v>0</v>
      </c>
      <c r="BD112" s="113">
        <v>0</v>
      </c>
      <c r="BE112" s="113">
        <v>0</v>
      </c>
      <c r="BF112" s="113">
        <v>-0.14157457277005497</v>
      </c>
      <c r="BG112" s="113">
        <v>1.0045924047217575E-3</v>
      </c>
      <c r="BH112" s="113">
        <v>0.13919649549414981</v>
      </c>
      <c r="BI112" s="113">
        <v>1.1108938802060445E-2</v>
      </c>
      <c r="BJ112" s="113">
        <v>0.10495692748129209</v>
      </c>
      <c r="BK112" s="113">
        <v>5.437763379098242E-2</v>
      </c>
      <c r="BL112" s="113">
        <v>3.502615776224402E-2</v>
      </c>
      <c r="BM112" s="113">
        <v>3.3730312655385369E-2</v>
      </c>
      <c r="BN112" s="113">
        <v>3.5704361729915042E-2</v>
      </c>
      <c r="BO112" s="113">
        <v>-0.29751278387038288</v>
      </c>
      <c r="BP112" s="113">
        <v>0</v>
      </c>
      <c r="BQ112" s="113">
        <v>0.29987532041949333</v>
      </c>
      <c r="BR112" s="113">
        <v>9.899653843981808E-2</v>
      </c>
      <c r="BS112" s="113">
        <v>0.32656691730880771</v>
      </c>
      <c r="BT112" s="113">
        <v>0.10548504078912986</v>
      </c>
      <c r="BU112" s="113">
        <v>0.33163931560867432</v>
      </c>
      <c r="BV112" s="113">
        <v>0.31960852547900309</v>
      </c>
      <c r="BW112" s="113">
        <v>0.47803447864602622</v>
      </c>
      <c r="BX112" s="113">
        <v>0.69310216666972357</v>
      </c>
      <c r="BY112" s="113">
        <v>3.7963744042846644E-2</v>
      </c>
      <c r="BZ112" s="113">
        <v>4.7918046553716162E-2</v>
      </c>
      <c r="CA112" s="113">
        <v>0</v>
      </c>
      <c r="CB112" s="113">
        <v>5.9345751102489276E-2</v>
      </c>
      <c r="CC112" s="113">
        <v>0</v>
      </c>
      <c r="CD112" s="113">
        <v>0.11751607727016458</v>
      </c>
      <c r="CE112" s="113">
        <v>0.20171023895244342</v>
      </c>
      <c r="CF112" s="113">
        <v>0.31710751001675125</v>
      </c>
      <c r="CG112" s="113">
        <v>0.32487401347558897</v>
      </c>
      <c r="CH112" s="113">
        <v>0.19587314361614033</v>
      </c>
      <c r="CI112" s="113">
        <v>0.14166573386940853</v>
      </c>
      <c r="CJ112" s="113">
        <v>0.12948102480935364</v>
      </c>
      <c r="CK112" s="113">
        <v>0.12449965375280919</v>
      </c>
      <c r="CL112" s="113">
        <v>0</v>
      </c>
      <c r="CM112" s="113">
        <v>7.5284382040054802E-3</v>
      </c>
      <c r="CN112" s="113">
        <v>7.2505432718078348E-4</v>
      </c>
      <c r="CO112" s="113">
        <v>7.7820291310247397E-2</v>
      </c>
      <c r="CP112" s="113">
        <v>1.8417308678278083E-2</v>
      </c>
      <c r="CQ112" s="113">
        <v>5.642972044515656E-2</v>
      </c>
      <c r="CR112" s="113">
        <v>-1.6052692787589966E-2</v>
      </c>
      <c r="CS112" s="113">
        <v>2.6506598289688706E-2</v>
      </c>
      <c r="CT112" s="113">
        <v>0.13125269764478609</v>
      </c>
      <c r="CU112" s="113">
        <v>0.13583093397891424</v>
      </c>
      <c r="CV112" s="113">
        <v>0.18155534695280753</v>
      </c>
      <c r="CW112" s="113">
        <v>0.22058558552687585</v>
      </c>
      <c r="CX112" s="113">
        <v>6.1905296765319404E-2</v>
      </c>
      <c r="CY112" s="113">
        <v>3.2034004047550954E-2</v>
      </c>
      <c r="CZ112" s="113">
        <v>0.25948120341878012</v>
      </c>
      <c r="DA112" s="113">
        <v>0.18832606142487393</v>
      </c>
      <c r="DB112" s="113">
        <v>0</v>
      </c>
      <c r="DC112" s="113">
        <v>8.2376667580936636E-3</v>
      </c>
      <c r="DD112" s="113">
        <v>5.5396060546156832E-2</v>
      </c>
    </row>
    <row r="113" spans="1:111" ht="12.75" customHeight="1" x14ac:dyDescent="0.2">
      <c r="A113" s="111" t="s">
        <v>302</v>
      </c>
      <c r="B113" s="111" t="s">
        <v>2025</v>
      </c>
      <c r="C113" s="113">
        <v>0.18623668297448076</v>
      </c>
      <c r="D113" s="113">
        <v>7.8751901270337432E-2</v>
      </c>
      <c r="E113" s="113">
        <v>8.7965555994823585E-2</v>
      </c>
      <c r="F113" s="113">
        <v>3.826717269635263E-2</v>
      </c>
      <c r="G113" s="113">
        <v>0.17649593932005708</v>
      </c>
      <c r="H113" s="113">
        <v>0</v>
      </c>
      <c r="I113" s="113">
        <v>6.9526217774259186E-2</v>
      </c>
      <c r="J113" s="113">
        <v>0</v>
      </c>
      <c r="K113" s="113">
        <v>6.3181072824672613E-2</v>
      </c>
      <c r="L113" s="113">
        <v>3.4592825593727075E-2</v>
      </c>
      <c r="M113" s="113">
        <v>0</v>
      </c>
      <c r="N113" s="113">
        <v>0</v>
      </c>
      <c r="O113" s="113">
        <v>0.61862142018740363</v>
      </c>
      <c r="P113" s="113">
        <v>0.1291444849491846</v>
      </c>
      <c r="Q113" s="113">
        <v>5.7066281774803204E-2</v>
      </c>
      <c r="R113" s="113">
        <v>1.6063592358263577E-2</v>
      </c>
      <c r="S113" s="113">
        <v>-0.40060428885864952</v>
      </c>
      <c r="T113" s="113">
        <v>6.8024011253362909E-2</v>
      </c>
      <c r="U113" s="113">
        <v>0.12814050149606757</v>
      </c>
      <c r="V113" s="113">
        <v>0</v>
      </c>
      <c r="W113" s="113">
        <v>4.5158358276636612E-2</v>
      </c>
      <c r="X113" s="113">
        <v>0.17293909194822649</v>
      </c>
      <c r="Y113" s="113">
        <v>0.16319975771661122</v>
      </c>
      <c r="Z113" s="113">
        <v>0.11466848154808106</v>
      </c>
      <c r="AA113" s="113">
        <v>-0.11642135714113772</v>
      </c>
      <c r="AB113" s="113">
        <v>1.7423202287418515E-2</v>
      </c>
      <c r="AC113" s="113">
        <v>3.8080016779591129E-2</v>
      </c>
      <c r="AD113" s="113">
        <v>2.1589449212700524E-2</v>
      </c>
      <c r="AE113" s="113">
        <v>-0.26318155615189615</v>
      </c>
      <c r="AF113" s="113">
        <v>-0.10838209702892643</v>
      </c>
      <c r="AG113" s="113">
        <v>0</v>
      </c>
      <c r="AH113" s="113">
        <v>0.13585365469147015</v>
      </c>
      <c r="AI113" s="113">
        <v>0.13437268412719147</v>
      </c>
      <c r="AJ113" s="113">
        <v>0</v>
      </c>
      <c r="AK113" s="113">
        <v>4.6240956371511432E-2</v>
      </c>
      <c r="AL113" s="113">
        <v>5.385524111741246E-2</v>
      </c>
      <c r="AM113" s="113">
        <v>0</v>
      </c>
      <c r="AN113" s="113">
        <v>0</v>
      </c>
      <c r="AO113" s="113">
        <v>1.590343270650622E-2</v>
      </c>
      <c r="AP113" s="113">
        <v>0</v>
      </c>
      <c r="AQ113" s="113">
        <v>0</v>
      </c>
      <c r="AR113" s="113">
        <v>7.6865651044968593E-3</v>
      </c>
      <c r="AS113" s="113">
        <v>4.8077236151862338E-2</v>
      </c>
      <c r="AT113" s="113">
        <v>4.6728472957721937E-2</v>
      </c>
      <c r="AU113" s="113">
        <v>0</v>
      </c>
      <c r="AV113" s="113">
        <v>-3.6170301202796775E-3</v>
      </c>
      <c r="AW113" s="113">
        <v>0.15109370081702861</v>
      </c>
      <c r="AX113" s="113">
        <v>0</v>
      </c>
      <c r="AY113" s="113">
        <v>0</v>
      </c>
      <c r="AZ113" s="113">
        <v>0</v>
      </c>
      <c r="BA113" s="113">
        <v>0</v>
      </c>
      <c r="BB113" s="113">
        <v>-0.3783159131498583</v>
      </c>
      <c r="BC113" s="113">
        <v>0</v>
      </c>
      <c r="BD113" s="113">
        <v>0</v>
      </c>
      <c r="BE113" s="113">
        <v>0</v>
      </c>
      <c r="BF113" s="113">
        <v>-0.20148964461883273</v>
      </c>
      <c r="BG113" s="113">
        <v>-9.7909518644975671E-2</v>
      </c>
      <c r="BH113" s="113">
        <v>0.12087049185488581</v>
      </c>
      <c r="BI113" s="113">
        <v>0.21982066817029652</v>
      </c>
      <c r="BJ113" s="113">
        <v>2.6769283795494109E-2</v>
      </c>
      <c r="BK113" s="113">
        <v>3.2177326012274882E-2</v>
      </c>
      <c r="BL113" s="113">
        <v>3.5265910152691843E-2</v>
      </c>
      <c r="BM113" s="113">
        <v>5.6864952577832965E-2</v>
      </c>
      <c r="BN113" s="113">
        <v>1.9971393796133177E-2</v>
      </c>
      <c r="BO113" s="113">
        <v>0.55557160465794408</v>
      </c>
      <c r="BP113" s="113">
        <v>0</v>
      </c>
      <c r="BQ113" s="113">
        <v>0.23878901866462099</v>
      </c>
      <c r="BR113" s="113">
        <v>7.0728844333829213E-2</v>
      </c>
      <c r="BS113" s="113">
        <v>5.6971160634267486E-2</v>
      </c>
      <c r="BT113" s="113">
        <v>8.0501611403006768E-2</v>
      </c>
      <c r="BU113" s="113">
        <v>8.8644325069038368E-2</v>
      </c>
      <c r="BV113" s="113">
        <v>0.24525351722173497</v>
      </c>
      <c r="BW113" s="113">
        <v>0.17808208603411965</v>
      </c>
      <c r="BX113" s="113">
        <v>0.19811206742901727</v>
      </c>
      <c r="BY113" s="113">
        <v>0.3267787129825781</v>
      </c>
      <c r="BZ113" s="113">
        <v>5.6196113205740625E-2</v>
      </c>
      <c r="CA113" s="113">
        <v>0</v>
      </c>
      <c r="CB113" s="113">
        <v>0.13328552281226569</v>
      </c>
      <c r="CC113" s="113">
        <v>0</v>
      </c>
      <c r="CD113" s="113">
        <v>0.1558263522427045</v>
      </c>
      <c r="CE113" s="113">
        <v>0.19141309078735294</v>
      </c>
      <c r="CF113" s="113">
        <v>8.6351392717971362E-2</v>
      </c>
      <c r="CG113" s="113">
        <v>0.15881130056045045</v>
      </c>
      <c r="CH113" s="113">
        <v>0.10961835740895409</v>
      </c>
      <c r="CI113" s="113">
        <v>6.7259486543674765E-2</v>
      </c>
      <c r="CJ113" s="113">
        <v>0.10042389229008074</v>
      </c>
      <c r="CK113" s="113">
        <v>5.4628312396489992E-2</v>
      </c>
      <c r="CL113" s="113">
        <v>0</v>
      </c>
      <c r="CM113" s="113">
        <v>2.7275212740456842E-2</v>
      </c>
      <c r="CN113" s="113">
        <v>0.10225972649224369</v>
      </c>
      <c r="CO113" s="113">
        <v>0.11189262764185243</v>
      </c>
      <c r="CP113" s="113">
        <v>2.9404503378242717E-2</v>
      </c>
      <c r="CQ113" s="113">
        <v>7.382766235505385E-2</v>
      </c>
      <c r="CR113" s="113">
        <v>0.10333658519717362</v>
      </c>
      <c r="CS113" s="113">
        <v>0.12521103177680776</v>
      </c>
      <c r="CT113" s="113">
        <v>0.40519240363209058</v>
      </c>
      <c r="CU113" s="113">
        <v>3.5691994552025652E-2</v>
      </c>
      <c r="CV113" s="113">
        <v>9.100106973012273E-2</v>
      </c>
      <c r="CW113" s="113">
        <v>0.11326365144266676</v>
      </c>
      <c r="CX113" s="113">
        <v>7.8295492812993361E-2</v>
      </c>
      <c r="CY113" s="113">
        <v>0.12505962606572193</v>
      </c>
      <c r="CZ113" s="113">
        <v>0.11992740582122267</v>
      </c>
      <c r="DA113" s="113">
        <v>0.1597037064056179</v>
      </c>
      <c r="DB113" s="113">
        <v>0</v>
      </c>
      <c r="DC113" s="113">
        <v>8.976137624201895E-2</v>
      </c>
      <c r="DD113" s="113">
        <v>0.11085901409486658</v>
      </c>
    </row>
    <row r="114" spans="1:111" ht="12.75" customHeight="1" x14ac:dyDescent="0.2">
      <c r="A114" s="111" t="s">
        <v>304</v>
      </c>
      <c r="B114" s="111" t="s">
        <v>2026</v>
      </c>
      <c r="C114" s="113">
        <v>0</v>
      </c>
      <c r="D114" s="113">
        <v>0</v>
      </c>
      <c r="E114" s="113">
        <v>0</v>
      </c>
      <c r="F114" s="113">
        <v>0</v>
      </c>
      <c r="G114" s="113">
        <v>0</v>
      </c>
      <c r="H114" s="113">
        <v>0</v>
      </c>
      <c r="I114" s="113">
        <v>0</v>
      </c>
      <c r="J114" s="113">
        <v>0</v>
      </c>
      <c r="K114" s="113">
        <v>8.442028388060221E-4</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3">
        <v>0</v>
      </c>
      <c r="AL114" s="113">
        <v>0</v>
      </c>
      <c r="AM114" s="113">
        <v>0</v>
      </c>
      <c r="AN114" s="113">
        <v>0</v>
      </c>
      <c r="AO114" s="113">
        <v>0</v>
      </c>
      <c r="AP114" s="113">
        <v>0</v>
      </c>
      <c r="AQ114" s="113">
        <v>0</v>
      </c>
      <c r="AR114" s="113">
        <v>0</v>
      </c>
      <c r="AS114" s="113">
        <v>0</v>
      </c>
      <c r="AT114" s="113">
        <v>0</v>
      </c>
      <c r="AU114" s="113">
        <v>0</v>
      </c>
      <c r="AV114" s="113">
        <v>0</v>
      </c>
      <c r="AW114" s="113">
        <v>0</v>
      </c>
      <c r="AX114" s="113">
        <v>0</v>
      </c>
      <c r="AY114" s="113">
        <v>0</v>
      </c>
      <c r="AZ114" s="113">
        <v>0</v>
      </c>
      <c r="BA114" s="113">
        <v>0</v>
      </c>
      <c r="BB114" s="113">
        <v>0</v>
      </c>
      <c r="BC114" s="113">
        <v>0</v>
      </c>
      <c r="BD114" s="113">
        <v>0</v>
      </c>
      <c r="BE114" s="113">
        <v>0</v>
      </c>
      <c r="BF114" s="113">
        <v>0</v>
      </c>
      <c r="BG114" s="113">
        <v>0</v>
      </c>
      <c r="BH114" s="113">
        <v>0</v>
      </c>
      <c r="BI114" s="113">
        <v>0</v>
      </c>
      <c r="BJ114" s="113">
        <v>0</v>
      </c>
      <c r="BK114" s="113">
        <v>0</v>
      </c>
      <c r="BL114" s="113">
        <v>0</v>
      </c>
      <c r="BM114" s="113">
        <v>0</v>
      </c>
      <c r="BN114" s="113">
        <v>0</v>
      </c>
      <c r="BO114" s="113">
        <v>0</v>
      </c>
      <c r="BP114" s="113">
        <v>0</v>
      </c>
      <c r="BQ114" s="113">
        <v>1.7538470033807062E-2</v>
      </c>
      <c r="BR114" s="113">
        <v>4.0561987880602578E-2</v>
      </c>
      <c r="BS114" s="113">
        <v>0</v>
      </c>
      <c r="BT114" s="113">
        <v>0</v>
      </c>
      <c r="BU114" s="113">
        <v>0</v>
      </c>
      <c r="BV114" s="113">
        <v>0</v>
      </c>
      <c r="BW114" s="113">
        <v>0</v>
      </c>
      <c r="BX114" s="113">
        <v>0</v>
      </c>
      <c r="BY114" s="113">
        <v>0</v>
      </c>
      <c r="BZ114" s="113">
        <v>0</v>
      </c>
      <c r="CA114" s="113">
        <v>0</v>
      </c>
      <c r="CB114" s="113">
        <v>0</v>
      </c>
      <c r="CC114" s="113">
        <v>0</v>
      </c>
      <c r="CD114" s="113">
        <v>0</v>
      </c>
      <c r="CE114" s="113">
        <v>0</v>
      </c>
      <c r="CF114" s="113">
        <v>2.6209562959387069E-4</v>
      </c>
      <c r="CG114" s="113">
        <v>0</v>
      </c>
      <c r="CH114" s="113">
        <v>0</v>
      </c>
      <c r="CI114" s="113">
        <v>0</v>
      </c>
      <c r="CJ114" s="113">
        <v>0</v>
      </c>
      <c r="CK114" s="113">
        <v>0</v>
      </c>
      <c r="CL114" s="113">
        <v>0.3894131423684194</v>
      </c>
      <c r="CM114" s="113">
        <v>8.8088634867413279E-2</v>
      </c>
      <c r="CN114" s="113">
        <v>6.6716228262359316E-3</v>
      </c>
      <c r="CO114" s="113">
        <v>9.3710687713532981E-5</v>
      </c>
      <c r="CP114" s="113">
        <v>2.4138854167570997E-2</v>
      </c>
      <c r="CQ114" s="113">
        <v>0</v>
      </c>
      <c r="CR114" s="113">
        <v>0</v>
      </c>
      <c r="CS114" s="113">
        <v>0</v>
      </c>
      <c r="CT114" s="113">
        <v>0</v>
      </c>
      <c r="CU114" s="113">
        <v>0</v>
      </c>
      <c r="CV114" s="113">
        <v>0</v>
      </c>
      <c r="CW114" s="113">
        <v>0</v>
      </c>
      <c r="CX114" s="113">
        <v>0</v>
      </c>
      <c r="CY114" s="113">
        <v>0</v>
      </c>
      <c r="CZ114" s="113">
        <v>0</v>
      </c>
      <c r="DA114" s="113">
        <v>0</v>
      </c>
      <c r="DB114" s="113">
        <v>0</v>
      </c>
      <c r="DC114" s="113">
        <v>0</v>
      </c>
      <c r="DD114" s="113">
        <v>9.5410098284016646E-3</v>
      </c>
    </row>
    <row r="115" spans="1:111" ht="12.75" customHeight="1" x14ac:dyDescent="0.2">
      <c r="A115" s="111" t="s">
        <v>306</v>
      </c>
      <c r="B115" s="111" t="s">
        <v>2027</v>
      </c>
      <c r="C115" s="113">
        <v>3.3195273662950858E-2</v>
      </c>
      <c r="D115" s="113">
        <v>2.3382170654805284E-2</v>
      </c>
      <c r="E115" s="113">
        <v>1.4926178881135873E-2</v>
      </c>
      <c r="F115" s="113">
        <v>9.0121513420655282E-3</v>
      </c>
      <c r="G115" s="113">
        <v>4.382877984643762E-2</v>
      </c>
      <c r="H115" s="113">
        <v>0</v>
      </c>
      <c r="I115" s="113">
        <v>4.2854510474169868E-2</v>
      </c>
      <c r="J115" s="113">
        <v>0</v>
      </c>
      <c r="K115" s="113">
        <v>2.6845981278405259E-2</v>
      </c>
      <c r="L115" s="113">
        <v>2.0255459126147766E-2</v>
      </c>
      <c r="M115" s="113">
        <v>0</v>
      </c>
      <c r="N115" s="113">
        <v>0</v>
      </c>
      <c r="O115" s="113">
        <v>0.12272493913577612</v>
      </c>
      <c r="P115" s="113">
        <v>0.11132405096430395</v>
      </c>
      <c r="Q115" s="113">
        <v>2.2092014760802636E-2</v>
      </c>
      <c r="R115" s="113">
        <v>6.7008996245589928E-3</v>
      </c>
      <c r="S115" s="113">
        <v>-0.21128914861380038</v>
      </c>
      <c r="T115" s="113">
        <v>6.2012278947779984E-2</v>
      </c>
      <c r="U115" s="113">
        <v>3.1213487401515794E-2</v>
      </c>
      <c r="V115" s="113">
        <v>0</v>
      </c>
      <c r="W115" s="113">
        <v>6.6662906921241888E-3</v>
      </c>
      <c r="X115" s="113">
        <v>1.1104187310692537E-2</v>
      </c>
      <c r="Y115" s="113">
        <v>2.6482732958637515E-2</v>
      </c>
      <c r="Z115" s="113">
        <v>1.8383684711332993E-2</v>
      </c>
      <c r="AA115" s="113">
        <v>-1.7230029756521555E-2</v>
      </c>
      <c r="AB115" s="113">
        <v>5.0548650851845378E-3</v>
      </c>
      <c r="AC115" s="113">
        <v>0.38005498179538577</v>
      </c>
      <c r="AD115" s="113">
        <v>2.9445398802748678E-2</v>
      </c>
      <c r="AE115" s="113">
        <v>-8.0556851550967798E-2</v>
      </c>
      <c r="AF115" s="113">
        <v>-9.3598957601232109E-3</v>
      </c>
      <c r="AG115" s="113">
        <v>0</v>
      </c>
      <c r="AH115" s="113">
        <v>2.8276938488867344E-2</v>
      </c>
      <c r="AI115" s="113">
        <v>4.4767501017737313E-2</v>
      </c>
      <c r="AJ115" s="113">
        <v>0</v>
      </c>
      <c r="AK115" s="113">
        <v>1.1097954420848561E-2</v>
      </c>
      <c r="AL115" s="113">
        <v>1.4662582510853072E-2</v>
      </c>
      <c r="AM115" s="113">
        <v>0</v>
      </c>
      <c r="AN115" s="113">
        <v>0</v>
      </c>
      <c r="AO115" s="113">
        <v>1.8507594675347728E-2</v>
      </c>
      <c r="AP115" s="113">
        <v>0</v>
      </c>
      <c r="AQ115" s="113">
        <v>0</v>
      </c>
      <c r="AR115" s="113">
        <v>3.0633907926117619E-3</v>
      </c>
      <c r="AS115" s="113">
        <v>2.1637841281489732E-2</v>
      </c>
      <c r="AT115" s="113">
        <v>4.8624036178575858E-3</v>
      </c>
      <c r="AU115" s="113">
        <v>0</v>
      </c>
      <c r="AV115" s="113">
        <v>-4.1648339306009141E-4</v>
      </c>
      <c r="AW115" s="113">
        <v>1.1231608200969601E-2</v>
      </c>
      <c r="AX115" s="113">
        <v>0</v>
      </c>
      <c r="AY115" s="113">
        <v>0</v>
      </c>
      <c r="AZ115" s="113">
        <v>0</v>
      </c>
      <c r="BA115" s="113">
        <v>0</v>
      </c>
      <c r="BB115" s="113">
        <v>-4.0014064628481852E-2</v>
      </c>
      <c r="BC115" s="113">
        <v>0</v>
      </c>
      <c r="BD115" s="113">
        <v>0</v>
      </c>
      <c r="BE115" s="113">
        <v>0</v>
      </c>
      <c r="BF115" s="113">
        <v>-5.3053067202592924E-2</v>
      </c>
      <c r="BG115" s="113">
        <v>-8.2595647248870918E-2</v>
      </c>
      <c r="BH115" s="113">
        <v>2.8684526156996678E-2</v>
      </c>
      <c r="BI115" s="113">
        <v>2.6529378860447882E-2</v>
      </c>
      <c r="BJ115" s="113">
        <v>0.34396819844393411</v>
      </c>
      <c r="BK115" s="113">
        <v>3.2984126020401218E-2</v>
      </c>
      <c r="BL115" s="113">
        <v>3.265291754640047E-2</v>
      </c>
      <c r="BM115" s="113">
        <v>3.5892809565290278E-2</v>
      </c>
      <c r="BN115" s="113">
        <v>1.8935365687254468E-2</v>
      </c>
      <c r="BO115" s="113">
        <v>7.422390875194626E-2</v>
      </c>
      <c r="BP115" s="113">
        <v>0</v>
      </c>
      <c r="BQ115" s="113">
        <v>3.2729809841795264E-2</v>
      </c>
      <c r="BR115" s="113">
        <v>4.5086689749711556E-2</v>
      </c>
      <c r="BS115" s="113">
        <v>2.3602640422870483E-2</v>
      </c>
      <c r="BT115" s="113">
        <v>2.7553904305513691E-2</v>
      </c>
      <c r="BU115" s="113">
        <v>1.042123110106942E-2</v>
      </c>
      <c r="BV115" s="113">
        <v>6.9934858765879529E-2</v>
      </c>
      <c r="BW115" s="113">
        <v>3.1541247706558313E-2</v>
      </c>
      <c r="BX115" s="113">
        <v>2.342785297376548E-2</v>
      </c>
      <c r="BY115" s="113">
        <v>3.3558894618875047E-2</v>
      </c>
      <c r="BZ115" s="113">
        <v>3.6128339101548571E-2</v>
      </c>
      <c r="CA115" s="113">
        <v>0</v>
      </c>
      <c r="CB115" s="113">
        <v>2.3787358660380727E-2</v>
      </c>
      <c r="CC115" s="113">
        <v>0</v>
      </c>
      <c r="CD115" s="113">
        <v>6.6931822338695879E-2</v>
      </c>
      <c r="CE115" s="113">
        <v>0.11293158712092234</v>
      </c>
      <c r="CF115" s="113">
        <v>5.6679679483217171E-2</v>
      </c>
      <c r="CG115" s="113">
        <v>2.2008119580266956E-2</v>
      </c>
      <c r="CH115" s="113">
        <v>1.4441791776479305E-2</v>
      </c>
      <c r="CI115" s="113">
        <v>1.7885395412576357E-2</v>
      </c>
      <c r="CJ115" s="113">
        <v>4.2186219368359014E-2</v>
      </c>
      <c r="CK115" s="113">
        <v>1.3388680975009058E-2</v>
      </c>
      <c r="CL115" s="113">
        <v>1.9296104165826792E-3</v>
      </c>
      <c r="CM115" s="113">
        <v>1.0189429795326036E-2</v>
      </c>
      <c r="CN115" s="113">
        <v>1.2113380902732661E-2</v>
      </c>
      <c r="CO115" s="113">
        <v>1.4050163185230629E-2</v>
      </c>
      <c r="CP115" s="113">
        <v>4.9988889224916958E-3</v>
      </c>
      <c r="CQ115" s="113">
        <v>1.5583350142105061E-2</v>
      </c>
      <c r="CR115" s="113">
        <v>3.2360334978101625E-2</v>
      </c>
      <c r="CS115" s="113">
        <v>2.3430523392615532E-2</v>
      </c>
      <c r="CT115" s="113">
        <v>1.7088289978673336E-2</v>
      </c>
      <c r="CU115" s="113">
        <v>1.2675366979560419E-2</v>
      </c>
      <c r="CV115" s="113">
        <v>3.6690566294098378E-2</v>
      </c>
      <c r="CW115" s="113">
        <v>6.6942195292586673E-2</v>
      </c>
      <c r="CX115" s="113">
        <v>2.6980926579553689E-2</v>
      </c>
      <c r="CY115" s="113">
        <v>2.2196012065132019E-2</v>
      </c>
      <c r="CZ115" s="113">
        <v>3.9718853437440409E-2</v>
      </c>
      <c r="DA115" s="113">
        <v>8.2629058813822848E-2</v>
      </c>
      <c r="DB115" s="113">
        <v>0</v>
      </c>
      <c r="DC115" s="113">
        <v>1.3405537714477696E-2</v>
      </c>
      <c r="DD115" s="113">
        <v>9.8044548830758832E-2</v>
      </c>
    </row>
    <row r="116" spans="1:111" ht="12.75" customHeight="1" x14ac:dyDescent="0.2">
      <c r="A116" s="111" t="s">
        <v>318</v>
      </c>
      <c r="B116" s="111" t="s">
        <v>2028</v>
      </c>
      <c r="C116" s="113">
        <v>-1.9820053881048988E-2</v>
      </c>
      <c r="D116" s="113">
        <v>-2.8909956728949804E-2</v>
      </c>
      <c r="E116" s="113">
        <v>-9.8155192661970698E-5</v>
      </c>
      <c r="F116" s="113">
        <v>-5.2805487709027092E-2</v>
      </c>
      <c r="G116" s="113">
        <v>-4.7446706244801098E-5</v>
      </c>
      <c r="H116" s="113">
        <v>0</v>
      </c>
      <c r="I116" s="113">
        <v>-2.6875456485730051E-5</v>
      </c>
      <c r="J116" s="113">
        <v>0</v>
      </c>
      <c r="K116" s="113">
        <v>-5.2402596972634195E-3</v>
      </c>
      <c r="L116" s="113">
        <v>-5.1314343834027931E-5</v>
      </c>
      <c r="M116" s="113">
        <v>0</v>
      </c>
      <c r="N116" s="113">
        <v>0</v>
      </c>
      <c r="O116" s="113">
        <v>-3.4368530989252988E-5</v>
      </c>
      <c r="P116" s="113">
        <v>-5.4065041578624825E-5</v>
      </c>
      <c r="Q116" s="113">
        <v>-5.4255183986635546E-5</v>
      </c>
      <c r="R116" s="113">
        <v>-2.9401337411494048E-5</v>
      </c>
      <c r="S116" s="113">
        <v>2.0914212817683996E-4</v>
      </c>
      <c r="T116" s="113">
        <v>-2.1146122810878367E-5</v>
      </c>
      <c r="U116" s="113">
        <v>-3.8379820504361834E-5</v>
      </c>
      <c r="V116" s="113">
        <v>0</v>
      </c>
      <c r="W116" s="113">
        <v>-3.160639225680628E-6</v>
      </c>
      <c r="X116" s="113">
        <v>-1.5540238595469035E-6</v>
      </c>
      <c r="Y116" s="113">
        <v>-8.0659716212259941E-6</v>
      </c>
      <c r="Z116" s="113">
        <v>-1.0163177931211153E-5</v>
      </c>
      <c r="AA116" s="113">
        <v>5.8914793756225316E-6</v>
      </c>
      <c r="AB116" s="113">
        <v>-3.0560163900988394E-6</v>
      </c>
      <c r="AC116" s="113">
        <v>-4.0381073397642653E-3</v>
      </c>
      <c r="AD116" s="113">
        <v>0</v>
      </c>
      <c r="AE116" s="113">
        <v>4.2876798969517568E-5</v>
      </c>
      <c r="AF116" s="113">
        <v>9.7470723173859341E-6</v>
      </c>
      <c r="AG116" s="113">
        <v>0</v>
      </c>
      <c r="AH116" s="113">
        <v>-1.4693444072564982E-5</v>
      </c>
      <c r="AI116" s="113">
        <v>-2.7605046039806093E-5</v>
      </c>
      <c r="AJ116" s="113">
        <v>0</v>
      </c>
      <c r="AK116" s="113">
        <v>-1.0912805130890203E-5</v>
      </c>
      <c r="AL116" s="113">
        <v>-3.6850728549791702E-6</v>
      </c>
      <c r="AM116" s="113">
        <v>0</v>
      </c>
      <c r="AN116" s="113">
        <v>0</v>
      </c>
      <c r="AO116" s="113">
        <v>0</v>
      </c>
      <c r="AP116" s="113">
        <v>0</v>
      </c>
      <c r="AQ116" s="113">
        <v>0</v>
      </c>
      <c r="AR116" s="113">
        <v>-2.6533891645444638E-6</v>
      </c>
      <c r="AS116" s="113">
        <v>-2.0023817763300911E-5</v>
      </c>
      <c r="AT116" s="113">
        <v>-1.2716905161080198E-5</v>
      </c>
      <c r="AU116" s="113">
        <v>0</v>
      </c>
      <c r="AV116" s="113">
        <v>7.5468861258353258E-7</v>
      </c>
      <c r="AW116" s="113">
        <v>0</v>
      </c>
      <c r="AX116" s="113">
        <v>0</v>
      </c>
      <c r="AY116" s="113">
        <v>0</v>
      </c>
      <c r="AZ116" s="113">
        <v>0</v>
      </c>
      <c r="BA116" s="113">
        <v>0</v>
      </c>
      <c r="BB116" s="113">
        <v>4.4556451224702254E-5</v>
      </c>
      <c r="BC116" s="113">
        <v>0</v>
      </c>
      <c r="BD116" s="113">
        <v>0</v>
      </c>
      <c r="BE116" s="113">
        <v>0</v>
      </c>
      <c r="BF116" s="113">
        <v>7.2107612268186745E-5</v>
      </c>
      <c r="BG116" s="113">
        <v>2.529411440328621E-5</v>
      </c>
      <c r="BH116" s="113">
        <v>-1.7107507765875693E-5</v>
      </c>
      <c r="BI116" s="113">
        <v>-4.7416306887808448E-5</v>
      </c>
      <c r="BJ116" s="113">
        <v>-3.2646262648564463E-5</v>
      </c>
      <c r="BK116" s="113">
        <v>-4.9957466607879772E-5</v>
      </c>
      <c r="BL116" s="113">
        <v>-3.8424570757172485E-5</v>
      </c>
      <c r="BM116" s="113">
        <v>-2.6278230752036411E-3</v>
      </c>
      <c r="BN116" s="113">
        <v>-1.8613477871147484E-2</v>
      </c>
      <c r="BO116" s="113">
        <v>-2.3245030087580836E-5</v>
      </c>
      <c r="BP116" s="113">
        <v>0</v>
      </c>
      <c r="BQ116" s="113">
        <v>-9.3266364699400375E-2</v>
      </c>
      <c r="BR116" s="113">
        <v>-1.8336744068841892E-5</v>
      </c>
      <c r="BS116" s="113">
        <v>-8.2811618306134109E-4</v>
      </c>
      <c r="BT116" s="113">
        <v>-1.5959176700349373E-4</v>
      </c>
      <c r="BU116" s="113">
        <v>-2.6865673918558246E-2</v>
      </c>
      <c r="BV116" s="113">
        <v>-1.6252528239816438E-5</v>
      </c>
      <c r="BW116" s="113">
        <v>-4.6401091179174674E-3</v>
      </c>
      <c r="BX116" s="113">
        <v>0</v>
      </c>
      <c r="BY116" s="113">
        <v>-4.7892147009868579E-3</v>
      </c>
      <c r="BZ116" s="113">
        <v>-2.4634888216954086E-3</v>
      </c>
      <c r="CA116" s="113">
        <v>0</v>
      </c>
      <c r="CB116" s="113">
        <v>-4.8632963294364898E-3</v>
      </c>
      <c r="CC116" s="113">
        <v>0</v>
      </c>
      <c r="CD116" s="113">
        <v>-4.9413956023250978E-5</v>
      </c>
      <c r="CE116" s="113">
        <v>-5.9452151695978789E-5</v>
      </c>
      <c r="CF116" s="113">
        <v>-1.2580927066339972E-2</v>
      </c>
      <c r="CG116" s="113">
        <v>-1.7794561863431242E-5</v>
      </c>
      <c r="CH116" s="113">
        <v>-2.5872175353818907E-5</v>
      </c>
      <c r="CI116" s="113">
        <v>-7.406201216830175E-5</v>
      </c>
      <c r="CJ116" s="113">
        <v>0</v>
      </c>
      <c r="CK116" s="113">
        <v>-4.6936754822588737E-5</v>
      </c>
      <c r="CL116" s="113">
        <v>0</v>
      </c>
      <c r="CM116" s="113">
        <v>-1.1465503640188119E-5</v>
      </c>
      <c r="CN116" s="113">
        <v>-6.181721078799598E-4</v>
      </c>
      <c r="CO116" s="113">
        <v>-2.7039586773223788E-2</v>
      </c>
      <c r="CP116" s="113">
        <v>-2.0789233363922083E-5</v>
      </c>
      <c r="CQ116" s="113">
        <v>-2.9395168555248694E-3</v>
      </c>
      <c r="CR116" s="113">
        <v>-3.3535108057132716E-2</v>
      </c>
      <c r="CS116" s="113">
        <v>-3.850809272746826E-5</v>
      </c>
      <c r="CT116" s="113">
        <v>-9.0827544091050768E-6</v>
      </c>
      <c r="CU116" s="113">
        <v>-1.136897177224296E-5</v>
      </c>
      <c r="CV116" s="113">
        <v>-3.5956593078353136E-4</v>
      </c>
      <c r="CW116" s="113">
        <v>-1.9892583825805323E-5</v>
      </c>
      <c r="CX116" s="113">
        <v>-7.6035832423306871E-6</v>
      </c>
      <c r="CY116" s="113">
        <v>-3.9803545521267792E-5</v>
      </c>
      <c r="CZ116" s="113">
        <v>-4.1311278014369086E-5</v>
      </c>
      <c r="DA116" s="113">
        <v>-2.9559350473706276E-5</v>
      </c>
      <c r="DB116" s="113">
        <v>0</v>
      </c>
      <c r="DC116" s="113">
        <v>-1.9377783404183327E-6</v>
      </c>
      <c r="DD116" s="113">
        <v>-3.0399593436990771E-3</v>
      </c>
    </row>
    <row r="117" spans="1:111" ht="12.75" customHeight="1" x14ac:dyDescent="0.2">
      <c r="A117" s="111" t="s">
        <v>319</v>
      </c>
      <c r="B117" s="111" t="s">
        <v>2029</v>
      </c>
      <c r="C117" s="113">
        <v>0.60891908200805867</v>
      </c>
      <c r="D117" s="113">
        <v>0.22910747526207512</v>
      </c>
      <c r="E117" s="113">
        <v>0.66760404949381336</v>
      </c>
      <c r="F117" s="113">
        <v>0.7650800457404231</v>
      </c>
      <c r="G117" s="113">
        <v>0.6519660146216163</v>
      </c>
      <c r="H117" s="113">
        <v>0</v>
      </c>
      <c r="I117" s="113">
        <v>0.47709297663738742</v>
      </c>
      <c r="J117" s="113">
        <v>0</v>
      </c>
      <c r="K117" s="113">
        <v>0.61343170539686243</v>
      </c>
      <c r="L117" s="113">
        <v>0.65112823216546478</v>
      </c>
      <c r="M117" s="113">
        <v>0</v>
      </c>
      <c r="N117" s="113">
        <v>0</v>
      </c>
      <c r="O117" s="113">
        <v>0.48114525943122488</v>
      </c>
      <c r="P117" s="113">
        <v>0.67483279520457717</v>
      </c>
      <c r="Q117" s="113">
        <v>0.39333056690339158</v>
      </c>
      <c r="R117" s="113">
        <v>0.43719243031792032</v>
      </c>
      <c r="S117" s="113">
        <v>0.58347015397183721</v>
      </c>
      <c r="T117" s="113">
        <v>0.71371506771399806</v>
      </c>
      <c r="U117" s="113">
        <v>0.66857065173373498</v>
      </c>
      <c r="V117" s="113">
        <v>0</v>
      </c>
      <c r="W117" s="113">
        <v>0.251434601573572</v>
      </c>
      <c r="X117" s="113">
        <v>0.24827844311377245</v>
      </c>
      <c r="Y117" s="113">
        <v>0.26608776502624992</v>
      </c>
      <c r="Z117" s="113">
        <v>0.17141583063674573</v>
      </c>
      <c r="AA117" s="113">
        <v>1</v>
      </c>
      <c r="AB117" s="113">
        <v>0.26398464519348386</v>
      </c>
      <c r="AC117" s="113">
        <v>0.39125814316114904</v>
      </c>
      <c r="AD117" s="113">
        <v>0.46046885855563402</v>
      </c>
      <c r="AE117" s="113">
        <v>0.41286190103468207</v>
      </c>
      <c r="AF117" s="113">
        <v>8.4754292466150224E-2</v>
      </c>
      <c r="AG117" s="113">
        <v>0</v>
      </c>
      <c r="AH117" s="113">
        <v>0.4998214258176662</v>
      </c>
      <c r="AI117" s="113">
        <v>0.54649647612663432</v>
      </c>
      <c r="AJ117" s="113">
        <v>0</v>
      </c>
      <c r="AK117" s="113">
        <v>0.34910756951513211</v>
      </c>
      <c r="AL117" s="113">
        <v>0.18802198181932825</v>
      </c>
      <c r="AM117" s="113">
        <v>0</v>
      </c>
      <c r="AN117" s="113">
        <v>0</v>
      </c>
      <c r="AO117" s="113">
        <v>0.25750452888930841</v>
      </c>
      <c r="AP117" s="113">
        <v>0</v>
      </c>
      <c r="AQ117" s="113">
        <v>0</v>
      </c>
      <c r="AR117" s="113">
        <v>0.58728158897596694</v>
      </c>
      <c r="AS117" s="113">
        <v>0.49861086835798402</v>
      </c>
      <c r="AT117" s="113">
        <v>0.53326687597561184</v>
      </c>
      <c r="AU117" s="113">
        <v>0</v>
      </c>
      <c r="AV117" s="113">
        <v>0.33712839064085232</v>
      </c>
      <c r="AW117" s="113">
        <v>6.6257729147436925E-2</v>
      </c>
      <c r="AX117" s="113">
        <v>0</v>
      </c>
      <c r="AY117" s="113">
        <v>0</v>
      </c>
      <c r="AZ117" s="113">
        <v>0</v>
      </c>
      <c r="BA117" s="113">
        <v>0</v>
      </c>
      <c r="BB117" s="113">
        <v>0.67971107665205033</v>
      </c>
      <c r="BC117" s="113">
        <v>0</v>
      </c>
      <c r="BD117" s="113">
        <v>0</v>
      </c>
      <c r="BE117" s="113">
        <v>0</v>
      </c>
      <c r="BF117" s="113">
        <v>0.66668409151660868</v>
      </c>
      <c r="BG117" s="113">
        <v>0.62635587721883546</v>
      </c>
      <c r="BH117" s="113">
        <v>0.57041729626111026</v>
      </c>
      <c r="BI117" s="113">
        <v>0.6144824414770963</v>
      </c>
      <c r="BJ117" s="113">
        <v>0.49737518150340665</v>
      </c>
      <c r="BK117" s="113">
        <v>0.50391052025326666</v>
      </c>
      <c r="BL117" s="113">
        <v>0.49126606408776735</v>
      </c>
      <c r="BM117" s="113">
        <v>0.49855474434899</v>
      </c>
      <c r="BN117" s="113">
        <v>0.50847865410833792</v>
      </c>
      <c r="BO117" s="113">
        <v>0.40845820423186124</v>
      </c>
      <c r="BP117" s="113">
        <v>0</v>
      </c>
      <c r="BQ117" s="113">
        <v>0.66093655056157752</v>
      </c>
      <c r="BR117" s="113">
        <v>0.75914454944160603</v>
      </c>
      <c r="BS117" s="113">
        <v>0.70220103049834315</v>
      </c>
      <c r="BT117" s="113">
        <v>0.70220103049834293</v>
      </c>
      <c r="BU117" s="113">
        <v>0.67801562310766628</v>
      </c>
      <c r="BV117" s="113">
        <v>0.78551354674395113</v>
      </c>
      <c r="BW117" s="113">
        <v>0.83104471341927688</v>
      </c>
      <c r="BX117" s="113">
        <v>0.91464208707250638</v>
      </c>
      <c r="BY117" s="113">
        <v>0.64456362749878116</v>
      </c>
      <c r="BZ117" s="113">
        <v>0.71434537034558454</v>
      </c>
      <c r="CA117" s="113">
        <v>0</v>
      </c>
      <c r="CB117" s="113">
        <v>0.3959547442521455</v>
      </c>
      <c r="CC117" s="113">
        <v>0</v>
      </c>
      <c r="CD117" s="113">
        <v>0.71991655687307865</v>
      </c>
      <c r="CE117" s="113">
        <v>0.68134263295553621</v>
      </c>
      <c r="CF117" s="113">
        <v>0.70269522832812881</v>
      </c>
      <c r="CG117" s="113">
        <v>0.69493239826022457</v>
      </c>
      <c r="CH117" s="113">
        <v>0.5571465861207443</v>
      </c>
      <c r="CI117" s="113">
        <v>0.65309673922346156</v>
      </c>
      <c r="CJ117" s="113">
        <v>0.47784266575060119</v>
      </c>
      <c r="CK117" s="113">
        <v>0.51222275480413093</v>
      </c>
      <c r="CL117" s="113">
        <v>0.77891261578104332</v>
      </c>
      <c r="CM117" s="113">
        <v>0.88458446407802649</v>
      </c>
      <c r="CN117" s="113">
        <v>0.61071493364221241</v>
      </c>
      <c r="CO117" s="113">
        <v>0.58784420168939722</v>
      </c>
      <c r="CP117" s="113">
        <v>0.74981122293725833</v>
      </c>
      <c r="CQ117" s="113">
        <v>0.75090751608225548</v>
      </c>
      <c r="CR117" s="113">
        <v>0.67188844061595121</v>
      </c>
      <c r="CS117" s="113">
        <v>0.36220110361741265</v>
      </c>
      <c r="CT117" s="113">
        <v>0.69730519303227212</v>
      </c>
      <c r="CU117" s="113">
        <v>0.36687398075016775</v>
      </c>
      <c r="CV117" s="113">
        <v>0.75567633693077552</v>
      </c>
      <c r="CW117" s="113">
        <v>0.70622641987187618</v>
      </c>
      <c r="CX117" s="113">
        <v>0.49985946553662547</v>
      </c>
      <c r="CY117" s="113">
        <v>0.56476608423882235</v>
      </c>
      <c r="CZ117" s="113">
        <v>0.75899554299380356</v>
      </c>
      <c r="DA117" s="113">
        <v>0.74452093077986647</v>
      </c>
      <c r="DB117" s="113">
        <v>0</v>
      </c>
      <c r="DC117" s="113">
        <v>0.18497705347944174</v>
      </c>
      <c r="DD117" s="113">
        <v>0.42660514137485472</v>
      </c>
    </row>
    <row r="118" spans="1:111" ht="12.75" customHeight="1" x14ac:dyDescent="0.2">
      <c r="A118" s="111" t="s">
        <v>320</v>
      </c>
      <c r="B118" s="111" t="s">
        <v>2030</v>
      </c>
      <c r="C118" s="113">
        <v>1</v>
      </c>
      <c r="D118" s="113">
        <v>1</v>
      </c>
      <c r="E118" s="113">
        <v>1</v>
      </c>
      <c r="F118" s="113">
        <v>1</v>
      </c>
      <c r="G118" s="113">
        <v>1</v>
      </c>
      <c r="H118" s="113">
        <v>0</v>
      </c>
      <c r="I118" s="113">
        <v>1</v>
      </c>
      <c r="J118" s="113">
        <v>0</v>
      </c>
      <c r="K118" s="113">
        <v>1</v>
      </c>
      <c r="L118" s="113">
        <v>1</v>
      </c>
      <c r="M118" s="113">
        <v>0</v>
      </c>
      <c r="N118" s="113">
        <v>0</v>
      </c>
      <c r="O118" s="113">
        <v>1</v>
      </c>
      <c r="P118" s="113">
        <v>1</v>
      </c>
      <c r="Q118" s="113">
        <v>1</v>
      </c>
      <c r="R118" s="113">
        <v>1</v>
      </c>
      <c r="S118" s="113">
        <v>1</v>
      </c>
      <c r="T118" s="113">
        <v>1</v>
      </c>
      <c r="U118" s="113">
        <v>1</v>
      </c>
      <c r="V118" s="113">
        <v>0</v>
      </c>
      <c r="W118" s="113">
        <v>1</v>
      </c>
      <c r="X118" s="113">
        <v>1</v>
      </c>
      <c r="Y118" s="113">
        <v>1</v>
      </c>
      <c r="Z118" s="113">
        <v>1</v>
      </c>
      <c r="AA118" s="113">
        <v>1</v>
      </c>
      <c r="AB118" s="113">
        <v>1</v>
      </c>
      <c r="AC118" s="113">
        <v>1</v>
      </c>
      <c r="AD118" s="113">
        <v>1</v>
      </c>
      <c r="AE118" s="113">
        <v>1</v>
      </c>
      <c r="AF118" s="113">
        <v>1</v>
      </c>
      <c r="AG118" s="113">
        <v>0</v>
      </c>
      <c r="AH118" s="113">
        <v>1</v>
      </c>
      <c r="AI118" s="113">
        <v>1</v>
      </c>
      <c r="AJ118" s="113">
        <v>0</v>
      </c>
      <c r="AK118" s="113">
        <v>1</v>
      </c>
      <c r="AL118" s="113">
        <v>1</v>
      </c>
      <c r="AM118" s="113">
        <v>0</v>
      </c>
      <c r="AN118" s="113">
        <v>0</v>
      </c>
      <c r="AO118" s="113">
        <v>1</v>
      </c>
      <c r="AP118" s="113">
        <v>0</v>
      </c>
      <c r="AQ118" s="113">
        <v>0</v>
      </c>
      <c r="AR118" s="113">
        <v>1</v>
      </c>
      <c r="AS118" s="113">
        <v>1</v>
      </c>
      <c r="AT118" s="113">
        <v>1</v>
      </c>
      <c r="AU118" s="113">
        <v>0</v>
      </c>
      <c r="AV118" s="113">
        <v>1</v>
      </c>
      <c r="AW118" s="113">
        <v>1</v>
      </c>
      <c r="AX118" s="113">
        <v>0</v>
      </c>
      <c r="AY118" s="113">
        <v>0</v>
      </c>
      <c r="AZ118" s="113">
        <v>0</v>
      </c>
      <c r="BA118" s="113">
        <v>0</v>
      </c>
      <c r="BB118" s="113">
        <v>1</v>
      </c>
      <c r="BC118" s="113">
        <v>0</v>
      </c>
      <c r="BD118" s="113">
        <v>0</v>
      </c>
      <c r="BE118" s="113">
        <v>0</v>
      </c>
      <c r="BF118" s="113">
        <v>1</v>
      </c>
      <c r="BG118" s="113">
        <v>1</v>
      </c>
      <c r="BH118" s="113">
        <v>1</v>
      </c>
      <c r="BI118" s="113">
        <v>1</v>
      </c>
      <c r="BJ118" s="113">
        <v>1</v>
      </c>
      <c r="BK118" s="113">
        <v>1</v>
      </c>
      <c r="BL118" s="113">
        <v>1</v>
      </c>
      <c r="BM118" s="113">
        <v>1</v>
      </c>
      <c r="BN118" s="113">
        <v>1</v>
      </c>
      <c r="BO118" s="113">
        <v>1</v>
      </c>
      <c r="BP118" s="113">
        <v>0</v>
      </c>
      <c r="BQ118" s="113">
        <v>1</v>
      </c>
      <c r="BR118" s="113">
        <v>1</v>
      </c>
      <c r="BS118" s="113">
        <v>1</v>
      </c>
      <c r="BT118" s="113">
        <v>1</v>
      </c>
      <c r="BU118" s="113">
        <v>1</v>
      </c>
      <c r="BV118" s="113">
        <v>1</v>
      </c>
      <c r="BW118" s="113">
        <v>1</v>
      </c>
      <c r="BX118" s="113">
        <v>1</v>
      </c>
      <c r="BY118" s="113">
        <v>1</v>
      </c>
      <c r="BZ118" s="113">
        <v>1</v>
      </c>
      <c r="CA118" s="113">
        <v>1</v>
      </c>
      <c r="CB118" s="113">
        <v>1</v>
      </c>
      <c r="CC118" s="113">
        <v>0</v>
      </c>
      <c r="CD118" s="113">
        <v>1</v>
      </c>
      <c r="CE118" s="113">
        <v>1</v>
      </c>
      <c r="CF118" s="113">
        <v>1</v>
      </c>
      <c r="CG118" s="113">
        <v>1</v>
      </c>
      <c r="CH118" s="113">
        <v>1</v>
      </c>
      <c r="CI118" s="113">
        <v>1</v>
      </c>
      <c r="CJ118" s="113">
        <v>1</v>
      </c>
      <c r="CK118" s="113">
        <v>1</v>
      </c>
      <c r="CL118" s="113">
        <v>1</v>
      </c>
      <c r="CM118" s="113">
        <v>1</v>
      </c>
      <c r="CN118" s="113">
        <v>1</v>
      </c>
      <c r="CO118" s="113">
        <v>1</v>
      </c>
      <c r="CP118" s="113">
        <v>1</v>
      </c>
      <c r="CQ118" s="113">
        <v>1</v>
      </c>
      <c r="CR118" s="113">
        <v>1</v>
      </c>
      <c r="CS118" s="113">
        <v>1</v>
      </c>
      <c r="CT118" s="113">
        <v>1</v>
      </c>
      <c r="CU118" s="113">
        <v>1</v>
      </c>
      <c r="CV118" s="113">
        <v>1</v>
      </c>
      <c r="CW118" s="113">
        <v>1</v>
      </c>
      <c r="CX118" s="113">
        <v>1</v>
      </c>
      <c r="CY118" s="113">
        <v>1</v>
      </c>
      <c r="CZ118" s="113">
        <v>1</v>
      </c>
      <c r="DA118" s="113">
        <v>1</v>
      </c>
      <c r="DB118" s="113">
        <v>1</v>
      </c>
      <c r="DC118" s="113">
        <v>1</v>
      </c>
      <c r="DD118" s="113">
        <v>1</v>
      </c>
    </row>
    <row r="119" spans="1:111" ht="12.75" customHeight="1" x14ac:dyDescent="0.2"/>
    <row r="120" spans="1:111" ht="12.75" customHeight="1" x14ac:dyDescent="0.2">
      <c r="A120" s="113" t="s">
        <v>2035</v>
      </c>
    </row>
    <row r="121" spans="1:111" s="209" customFormat="1" ht="12.75" customHeight="1" x14ac:dyDescent="0.2">
      <c r="A121" s="113"/>
      <c r="B121" s="113" t="s">
        <v>0</v>
      </c>
      <c r="C121" s="111" t="s">
        <v>283</v>
      </c>
      <c r="D121" s="111" t="s">
        <v>284</v>
      </c>
      <c r="E121" s="111" t="s">
        <v>113</v>
      </c>
      <c r="F121" s="111" t="s">
        <v>114</v>
      </c>
      <c r="G121" s="111" t="s">
        <v>115</v>
      </c>
      <c r="H121" s="111" t="s">
        <v>116</v>
      </c>
      <c r="I121" s="111" t="s">
        <v>118</v>
      </c>
      <c r="J121" s="111" t="s">
        <v>120</v>
      </c>
      <c r="K121" s="111" t="s">
        <v>122</v>
      </c>
      <c r="L121" s="111" t="s">
        <v>123</v>
      </c>
      <c r="M121" s="111" t="s">
        <v>124</v>
      </c>
      <c r="N121" s="111" t="s">
        <v>126</v>
      </c>
      <c r="O121" s="111" t="s">
        <v>128</v>
      </c>
      <c r="P121" s="111" t="s">
        <v>130</v>
      </c>
      <c r="Q121" s="111" t="s">
        <v>132</v>
      </c>
      <c r="R121" s="111" t="s">
        <v>133</v>
      </c>
      <c r="S121" s="111" t="s">
        <v>134</v>
      </c>
      <c r="T121" s="111" t="s">
        <v>136</v>
      </c>
      <c r="U121" s="111" t="s">
        <v>138</v>
      </c>
      <c r="V121" s="111" t="s">
        <v>140</v>
      </c>
      <c r="W121" s="111" t="s">
        <v>142</v>
      </c>
      <c r="X121" s="111" t="s">
        <v>143</v>
      </c>
      <c r="Y121" s="111" t="s">
        <v>145</v>
      </c>
      <c r="Z121" s="111" t="s">
        <v>147</v>
      </c>
      <c r="AA121" s="111" t="s">
        <v>149</v>
      </c>
      <c r="AB121" s="111" t="s">
        <v>151</v>
      </c>
      <c r="AC121" s="111" t="s">
        <v>153</v>
      </c>
      <c r="AD121" s="111" t="s">
        <v>155</v>
      </c>
      <c r="AE121" s="111" t="s">
        <v>157</v>
      </c>
      <c r="AF121" s="111" t="s">
        <v>158</v>
      </c>
      <c r="AG121" s="111" t="s">
        <v>159</v>
      </c>
      <c r="AH121" s="111" t="s">
        <v>161</v>
      </c>
      <c r="AI121" s="111" t="s">
        <v>163</v>
      </c>
      <c r="AJ121" s="111" t="s">
        <v>165</v>
      </c>
      <c r="AK121" s="111" t="s">
        <v>167</v>
      </c>
      <c r="AL121" s="111" t="s">
        <v>169</v>
      </c>
      <c r="AM121" s="111" t="s">
        <v>171</v>
      </c>
      <c r="AN121" s="111" t="s">
        <v>173</v>
      </c>
      <c r="AO121" s="111" t="s">
        <v>175</v>
      </c>
      <c r="AP121" s="111" t="s">
        <v>177</v>
      </c>
      <c r="AQ121" s="111" t="s">
        <v>179</v>
      </c>
      <c r="AR121" s="111" t="s">
        <v>181</v>
      </c>
      <c r="AS121" s="111" t="s">
        <v>183</v>
      </c>
      <c r="AT121" s="111" t="s">
        <v>185</v>
      </c>
      <c r="AU121" s="111" t="s">
        <v>187</v>
      </c>
      <c r="AV121" s="111" t="s">
        <v>189</v>
      </c>
      <c r="AW121" s="111" t="s">
        <v>191</v>
      </c>
      <c r="AX121" s="111" t="s">
        <v>193</v>
      </c>
      <c r="AY121" s="111" t="s">
        <v>195</v>
      </c>
      <c r="AZ121" s="111" t="s">
        <v>197</v>
      </c>
      <c r="BA121" s="111" t="s">
        <v>199</v>
      </c>
      <c r="BB121" s="111" t="s">
        <v>201</v>
      </c>
      <c r="BC121" s="111" t="s">
        <v>203</v>
      </c>
      <c r="BD121" s="111" t="s">
        <v>205</v>
      </c>
      <c r="BE121" s="111" t="s">
        <v>207</v>
      </c>
      <c r="BF121" s="111" t="s">
        <v>209</v>
      </c>
      <c r="BG121" s="111" t="s">
        <v>211</v>
      </c>
      <c r="BH121" s="111" t="s">
        <v>213</v>
      </c>
      <c r="BI121" s="111" t="s">
        <v>215</v>
      </c>
      <c r="BJ121" s="111" t="s">
        <v>285</v>
      </c>
      <c r="BK121" s="111" t="s">
        <v>286</v>
      </c>
      <c r="BL121" s="111" t="s">
        <v>287</v>
      </c>
      <c r="BM121" s="111" t="s">
        <v>288</v>
      </c>
      <c r="BN121" s="111" t="s">
        <v>224</v>
      </c>
      <c r="BO121" s="111" t="s">
        <v>226</v>
      </c>
      <c r="BP121" s="111" t="s">
        <v>228</v>
      </c>
      <c r="BQ121" s="111" t="s">
        <v>230</v>
      </c>
      <c r="BR121" s="111" t="s">
        <v>231</v>
      </c>
      <c r="BS121" s="111" t="s">
        <v>232</v>
      </c>
      <c r="BT121" s="111" t="s">
        <v>234</v>
      </c>
      <c r="BU121" s="111" t="s">
        <v>236</v>
      </c>
      <c r="BV121" s="111" t="s">
        <v>237</v>
      </c>
      <c r="BW121" s="111" t="s">
        <v>238</v>
      </c>
      <c r="BX121" s="111" t="s">
        <v>240</v>
      </c>
      <c r="BY121" s="111" t="s">
        <v>241</v>
      </c>
      <c r="BZ121" s="111" t="s">
        <v>242</v>
      </c>
      <c r="CA121" s="111" t="s">
        <v>244</v>
      </c>
      <c r="CB121" s="111" t="s">
        <v>245</v>
      </c>
      <c r="CC121" s="111" t="s">
        <v>246</v>
      </c>
      <c r="CD121" s="111" t="s">
        <v>247</v>
      </c>
      <c r="CE121" s="111" t="s">
        <v>248</v>
      </c>
      <c r="CF121" s="111" t="s">
        <v>249</v>
      </c>
      <c r="CG121" s="111" t="s">
        <v>251</v>
      </c>
      <c r="CH121" s="111" t="s">
        <v>253</v>
      </c>
      <c r="CI121" s="111" t="s">
        <v>254</v>
      </c>
      <c r="CJ121" s="111" t="s">
        <v>255</v>
      </c>
      <c r="CK121" s="111" t="s">
        <v>257</v>
      </c>
      <c r="CL121" s="111" t="s">
        <v>259</v>
      </c>
      <c r="CM121" s="111" t="s">
        <v>260</v>
      </c>
      <c r="CN121" s="111" t="s">
        <v>261</v>
      </c>
      <c r="CO121" s="111" t="s">
        <v>262</v>
      </c>
      <c r="CP121" s="111" t="s">
        <v>264</v>
      </c>
      <c r="CQ121" s="111" t="s">
        <v>266</v>
      </c>
      <c r="CR121" s="111" t="s">
        <v>267</v>
      </c>
      <c r="CS121" s="111" t="s">
        <v>269</v>
      </c>
      <c r="CT121" s="111" t="s">
        <v>270</v>
      </c>
      <c r="CU121" s="111" t="s">
        <v>271</v>
      </c>
      <c r="CV121" s="111" t="s">
        <v>273</v>
      </c>
      <c r="CW121" s="111" t="s">
        <v>274</v>
      </c>
      <c r="CX121" s="111" t="s">
        <v>275</v>
      </c>
      <c r="CY121" s="111" t="s">
        <v>277</v>
      </c>
      <c r="CZ121" s="111" t="s">
        <v>278</v>
      </c>
      <c r="DA121" s="111" t="s">
        <v>279</v>
      </c>
      <c r="DB121" s="111" t="s">
        <v>280</v>
      </c>
      <c r="DC121" s="111" t="s">
        <v>281</v>
      </c>
      <c r="DD121" s="111" t="s">
        <v>289</v>
      </c>
    </row>
    <row r="122" spans="1:111" ht="12.75" customHeight="1" x14ac:dyDescent="0.2">
      <c r="A122" s="113" t="s">
        <v>0</v>
      </c>
      <c r="B122" s="113" t="s">
        <v>2036</v>
      </c>
      <c r="C122" s="355" t="s">
        <v>1878</v>
      </c>
      <c r="D122" s="355" t="s">
        <v>1879</v>
      </c>
      <c r="E122" s="355" t="s">
        <v>1442</v>
      </c>
      <c r="F122" s="355" t="s">
        <v>1880</v>
      </c>
      <c r="G122" s="355" t="s">
        <v>1881</v>
      </c>
      <c r="H122" s="355" t="s">
        <v>1882</v>
      </c>
      <c r="I122" s="355" t="s">
        <v>1883</v>
      </c>
      <c r="J122" s="355" t="s">
        <v>1884</v>
      </c>
      <c r="K122" s="355" t="s">
        <v>1885</v>
      </c>
      <c r="L122" s="355" t="s">
        <v>1886</v>
      </c>
      <c r="M122" s="355" t="s">
        <v>1887</v>
      </c>
      <c r="N122" s="355" t="s">
        <v>1888</v>
      </c>
      <c r="O122" s="355" t="s">
        <v>1889</v>
      </c>
      <c r="P122" s="355" t="s">
        <v>1890</v>
      </c>
      <c r="Q122" s="355" t="s">
        <v>1891</v>
      </c>
      <c r="R122" s="355" t="s">
        <v>1892</v>
      </c>
      <c r="S122" s="355" t="s">
        <v>1893</v>
      </c>
      <c r="T122" s="355" t="s">
        <v>1894</v>
      </c>
      <c r="U122" s="355" t="s">
        <v>1895</v>
      </c>
      <c r="V122" s="355" t="s">
        <v>1896</v>
      </c>
      <c r="W122" s="355" t="s">
        <v>1897</v>
      </c>
      <c r="X122" s="355" t="s">
        <v>1898</v>
      </c>
      <c r="Y122" s="355" t="s">
        <v>1899</v>
      </c>
      <c r="Z122" s="355" t="s">
        <v>1900</v>
      </c>
      <c r="AA122" s="355" t="s">
        <v>1901</v>
      </c>
      <c r="AB122" s="355" t="s">
        <v>1902</v>
      </c>
      <c r="AC122" s="355" t="s">
        <v>1903</v>
      </c>
      <c r="AD122" s="355" t="s">
        <v>1904</v>
      </c>
      <c r="AE122" s="355" t="s">
        <v>1905</v>
      </c>
      <c r="AF122" s="355" t="s">
        <v>1906</v>
      </c>
      <c r="AG122" s="355" t="s">
        <v>1907</v>
      </c>
      <c r="AH122" s="355" t="s">
        <v>1908</v>
      </c>
      <c r="AI122" s="355" t="s">
        <v>1909</v>
      </c>
      <c r="AJ122" s="355" t="s">
        <v>1910</v>
      </c>
      <c r="AK122" s="355" t="s">
        <v>1911</v>
      </c>
      <c r="AL122" s="355" t="s">
        <v>1912</v>
      </c>
      <c r="AM122" s="355" t="s">
        <v>1913</v>
      </c>
      <c r="AN122" s="355" t="s">
        <v>1914</v>
      </c>
      <c r="AO122" s="355" t="s">
        <v>1915</v>
      </c>
      <c r="AP122" s="355" t="s">
        <v>1916</v>
      </c>
      <c r="AQ122" s="355" t="s">
        <v>1917</v>
      </c>
      <c r="AR122" s="355" t="s">
        <v>1918</v>
      </c>
      <c r="AS122" s="355" t="s">
        <v>1919</v>
      </c>
      <c r="AT122" s="355" t="s">
        <v>1920</v>
      </c>
      <c r="AU122" s="355" t="s">
        <v>1921</v>
      </c>
      <c r="AV122" s="355" t="s">
        <v>1922</v>
      </c>
      <c r="AW122" s="355" t="s">
        <v>1923</v>
      </c>
      <c r="AX122" s="355" t="s">
        <v>1924</v>
      </c>
      <c r="AY122" s="355" t="s">
        <v>1925</v>
      </c>
      <c r="AZ122" s="355" t="s">
        <v>1926</v>
      </c>
      <c r="BA122" s="355" t="s">
        <v>1927</v>
      </c>
      <c r="BB122" s="355" t="s">
        <v>1928</v>
      </c>
      <c r="BC122" s="355" t="s">
        <v>1929</v>
      </c>
      <c r="BD122" s="355" t="s">
        <v>1930</v>
      </c>
      <c r="BE122" s="355" t="s">
        <v>1931</v>
      </c>
      <c r="BF122" s="355" t="s">
        <v>1932</v>
      </c>
      <c r="BG122" s="355" t="s">
        <v>1933</v>
      </c>
      <c r="BH122" s="355" t="s">
        <v>1934</v>
      </c>
      <c r="BI122" s="355" t="s">
        <v>1935</v>
      </c>
      <c r="BJ122" s="355" t="s">
        <v>1936</v>
      </c>
      <c r="BK122" s="355" t="s">
        <v>1937</v>
      </c>
      <c r="BL122" s="355" t="s">
        <v>1938</v>
      </c>
      <c r="BM122" s="355" t="s">
        <v>1939</v>
      </c>
      <c r="BN122" s="355" t="s">
        <v>1940</v>
      </c>
      <c r="BO122" s="355" t="s">
        <v>1941</v>
      </c>
      <c r="BP122" s="355" t="s">
        <v>1942</v>
      </c>
      <c r="BQ122" s="355" t="s">
        <v>1943</v>
      </c>
      <c r="BR122" s="355" t="s">
        <v>1944</v>
      </c>
      <c r="BS122" s="355" t="s">
        <v>1945</v>
      </c>
      <c r="BT122" s="355" t="s">
        <v>1946</v>
      </c>
      <c r="BU122" s="355" t="s">
        <v>1947</v>
      </c>
      <c r="BV122" s="355" t="s">
        <v>1948</v>
      </c>
      <c r="BW122" s="355" t="s">
        <v>1949</v>
      </c>
      <c r="BX122" s="355" t="s">
        <v>1950</v>
      </c>
      <c r="BY122" s="355" t="s">
        <v>1951</v>
      </c>
      <c r="BZ122" s="355" t="s">
        <v>1952</v>
      </c>
      <c r="CA122" s="355" t="s">
        <v>1953</v>
      </c>
      <c r="CB122" s="355" t="s">
        <v>1954</v>
      </c>
      <c r="CC122" s="355" t="s">
        <v>1955</v>
      </c>
      <c r="CD122" s="355" t="s">
        <v>1956</v>
      </c>
      <c r="CE122" s="355" t="s">
        <v>1957</v>
      </c>
      <c r="CF122" s="355" t="s">
        <v>1958</v>
      </c>
      <c r="CG122" s="355" t="s">
        <v>1959</v>
      </c>
      <c r="CH122" s="355" t="s">
        <v>1960</v>
      </c>
      <c r="CI122" s="355" t="s">
        <v>1961</v>
      </c>
      <c r="CJ122" s="355" t="s">
        <v>1962</v>
      </c>
      <c r="CK122" s="355" t="s">
        <v>1963</v>
      </c>
      <c r="CL122" s="355" t="s">
        <v>1964</v>
      </c>
      <c r="CM122" s="355" t="s">
        <v>1965</v>
      </c>
      <c r="CN122" s="355" t="s">
        <v>1966</v>
      </c>
      <c r="CO122" s="355" t="s">
        <v>1967</v>
      </c>
      <c r="CP122" s="355" t="s">
        <v>1968</v>
      </c>
      <c r="CQ122" s="355" t="s">
        <v>1969</v>
      </c>
      <c r="CR122" s="355" t="s">
        <v>1970</v>
      </c>
      <c r="CS122" s="355" t="s">
        <v>1971</v>
      </c>
      <c r="CT122" s="355" t="s">
        <v>1972</v>
      </c>
      <c r="CU122" s="355" t="s">
        <v>1973</v>
      </c>
      <c r="CV122" s="355" t="s">
        <v>1974</v>
      </c>
      <c r="CW122" s="355" t="s">
        <v>1975</v>
      </c>
      <c r="CX122" s="355" t="s">
        <v>1976</v>
      </c>
      <c r="CY122" s="355" t="s">
        <v>1977</v>
      </c>
      <c r="CZ122" s="355" t="s">
        <v>1978</v>
      </c>
      <c r="DA122" s="355" t="s">
        <v>1979</v>
      </c>
      <c r="DB122" s="355" t="s">
        <v>1980</v>
      </c>
      <c r="DC122" s="355" t="s">
        <v>1981</v>
      </c>
      <c r="DD122" s="355" t="s">
        <v>1982</v>
      </c>
      <c r="DE122" s="113" t="s">
        <v>365</v>
      </c>
    </row>
    <row r="123" spans="1:111" ht="12.75" customHeight="1" x14ac:dyDescent="0.2">
      <c r="B123" s="113" t="s">
        <v>2037</v>
      </c>
      <c r="C123" s="213">
        <f>INDEX(波及計算!$C7:$C111,C121,0)</f>
        <v>0</v>
      </c>
      <c r="D123" s="213">
        <f>INDEX(波及計算!$C7:$C111,D121,0)</f>
        <v>0</v>
      </c>
      <c r="E123" s="213">
        <f>INDEX(波及計算!$C7:$C111,E121,0)</f>
        <v>0</v>
      </c>
      <c r="F123" s="213">
        <f>INDEX(波及計算!$C7:$C111,F121,0)</f>
        <v>0</v>
      </c>
      <c r="G123" s="213">
        <f>INDEX(波及計算!$C7:$C111,G121,0)</f>
        <v>0</v>
      </c>
      <c r="H123" s="213">
        <f>INDEX(波及計算!$C7:$C111,H121,0)</f>
        <v>0</v>
      </c>
      <c r="I123" s="213">
        <f>INDEX(波及計算!$C7:$C111,I121,0)</f>
        <v>0</v>
      </c>
      <c r="J123" s="213">
        <f>INDEX(波及計算!$C7:$C111,J121,0)</f>
        <v>0</v>
      </c>
      <c r="K123" s="213">
        <f>INDEX(波及計算!$C7:$C111,K121,0)</f>
        <v>0</v>
      </c>
      <c r="L123" s="213">
        <f>INDEX(波及計算!$C7:$C111,L121,0)</f>
        <v>0</v>
      </c>
      <c r="M123" s="213">
        <f>INDEX(波及計算!$C7:$C111,M121,0)</f>
        <v>0</v>
      </c>
      <c r="N123" s="213">
        <f>INDEX(波及計算!$C7:$C111,N121,0)</f>
        <v>0</v>
      </c>
      <c r="O123" s="213">
        <f>INDEX(波及計算!$C7:$C111,O121,0)</f>
        <v>0</v>
      </c>
      <c r="P123" s="213">
        <f>INDEX(波及計算!$C7:$C111,P121,0)</f>
        <v>0</v>
      </c>
      <c r="Q123" s="213">
        <f>INDEX(波及計算!$C7:$C111,Q121,0)</f>
        <v>0</v>
      </c>
      <c r="R123" s="213">
        <f>INDEX(波及計算!$C7:$C111,R121,0)</f>
        <v>0</v>
      </c>
      <c r="S123" s="213">
        <f>INDEX(波及計算!$C7:$C111,S121,0)</f>
        <v>0</v>
      </c>
      <c r="T123" s="213">
        <f>INDEX(波及計算!$C7:$C111,T121,0)</f>
        <v>0</v>
      </c>
      <c r="U123" s="213">
        <f>INDEX(波及計算!$C7:$C111,U121,0)</f>
        <v>0</v>
      </c>
      <c r="V123" s="213">
        <f>INDEX(波及計算!$C7:$C111,V121,0)</f>
        <v>0</v>
      </c>
      <c r="W123" s="213">
        <f>INDEX(波及計算!$C7:$C111,W121,0)</f>
        <v>0</v>
      </c>
      <c r="X123" s="213">
        <f>INDEX(波及計算!$C7:$C111,X121,0)</f>
        <v>0</v>
      </c>
      <c r="Y123" s="213">
        <f>INDEX(波及計算!$C7:$C111,Y121,0)</f>
        <v>0</v>
      </c>
      <c r="Z123" s="213">
        <f>INDEX(波及計算!$C7:$C111,Z121,0)</f>
        <v>0</v>
      </c>
      <c r="AA123" s="213">
        <f>INDEX(波及計算!$C7:$C111,AA121,0)</f>
        <v>0</v>
      </c>
      <c r="AB123" s="213">
        <f>INDEX(波及計算!$C7:$C111,AB121,0)</f>
        <v>0</v>
      </c>
      <c r="AC123" s="213">
        <f>INDEX(波及計算!$C7:$C111,AC121,0)</f>
        <v>0</v>
      </c>
      <c r="AD123" s="213">
        <f>INDEX(波及計算!$C7:$C111,AD121,0)</f>
        <v>0</v>
      </c>
      <c r="AE123" s="213">
        <f>INDEX(波及計算!$C7:$C111,AE121,0)</f>
        <v>0</v>
      </c>
      <c r="AF123" s="213">
        <f>INDEX(波及計算!$C7:$C111,AF121,0)</f>
        <v>0</v>
      </c>
      <c r="AG123" s="213">
        <f>INDEX(波及計算!$C7:$C111,AG121,0)</f>
        <v>0</v>
      </c>
      <c r="AH123" s="213">
        <f>INDEX(波及計算!$C7:$C111,AH121,0)</f>
        <v>0</v>
      </c>
      <c r="AI123" s="213">
        <f>INDEX(波及計算!$C7:$C111,AI121,0)</f>
        <v>0</v>
      </c>
      <c r="AJ123" s="213">
        <f>INDEX(波及計算!$C7:$C111,AJ121,0)</f>
        <v>0</v>
      </c>
      <c r="AK123" s="213">
        <f>INDEX(波及計算!$C7:$C111,AK121,0)</f>
        <v>0</v>
      </c>
      <c r="AL123" s="213">
        <f>INDEX(波及計算!$C7:$C111,AL121,0)</f>
        <v>0</v>
      </c>
      <c r="AM123" s="213">
        <f>INDEX(波及計算!$C7:$C111,AM121,0)</f>
        <v>0</v>
      </c>
      <c r="AN123" s="213">
        <f>INDEX(波及計算!$C7:$C111,AN121,0)</f>
        <v>0</v>
      </c>
      <c r="AO123" s="213">
        <f>INDEX(波及計算!$C7:$C111,AO121,0)</f>
        <v>0</v>
      </c>
      <c r="AP123" s="213">
        <f>INDEX(波及計算!$C7:$C111,AP121,0)</f>
        <v>0</v>
      </c>
      <c r="AQ123" s="213">
        <f>INDEX(波及計算!$C7:$C111,AQ121,0)</f>
        <v>0</v>
      </c>
      <c r="AR123" s="213">
        <f>INDEX(波及計算!$C7:$C111,AR121,0)</f>
        <v>0</v>
      </c>
      <c r="AS123" s="213">
        <f>INDEX(波及計算!$C7:$C111,AS121,0)</f>
        <v>0</v>
      </c>
      <c r="AT123" s="213">
        <f>INDEX(波及計算!$C7:$C111,AT121,0)</f>
        <v>0</v>
      </c>
      <c r="AU123" s="213">
        <f>INDEX(波及計算!$C7:$C111,AU121,0)</f>
        <v>0</v>
      </c>
      <c r="AV123" s="213">
        <f>INDEX(波及計算!$C7:$C111,AV121,0)</f>
        <v>0</v>
      </c>
      <c r="AW123" s="213">
        <f>INDEX(波及計算!$C7:$C111,AW121,0)</f>
        <v>0</v>
      </c>
      <c r="AX123" s="213">
        <f>INDEX(波及計算!$C7:$C111,AX121,0)</f>
        <v>0</v>
      </c>
      <c r="AY123" s="213">
        <f>INDEX(波及計算!$C7:$C111,AY121,0)</f>
        <v>0</v>
      </c>
      <c r="AZ123" s="213">
        <f>INDEX(波及計算!$C7:$C111,AZ121,0)</f>
        <v>0</v>
      </c>
      <c r="BA123" s="213">
        <f>INDEX(波及計算!$C7:$C111,BA121,0)</f>
        <v>0</v>
      </c>
      <c r="BB123" s="213">
        <f>INDEX(波及計算!$C7:$C111,BB121,0)</f>
        <v>0</v>
      </c>
      <c r="BC123" s="213">
        <f>INDEX(波及計算!$C7:$C111,BC121,0)</f>
        <v>0</v>
      </c>
      <c r="BD123" s="213">
        <f>INDEX(波及計算!$C7:$C111,BD121,0)</f>
        <v>0</v>
      </c>
      <c r="BE123" s="213">
        <f>INDEX(波及計算!$C7:$C111,BE121,0)</f>
        <v>0</v>
      </c>
      <c r="BF123" s="213">
        <f>INDEX(波及計算!$C7:$C111,BF121,0)</f>
        <v>0</v>
      </c>
      <c r="BG123" s="213">
        <f>INDEX(波及計算!$C7:$C111,BG121,0)</f>
        <v>0</v>
      </c>
      <c r="BH123" s="213">
        <f>INDEX(波及計算!$C7:$C111,BH121,0)</f>
        <v>0</v>
      </c>
      <c r="BI123" s="213">
        <f>INDEX(波及計算!$C7:$C111,BI121,0)</f>
        <v>0</v>
      </c>
      <c r="BJ123" s="213">
        <f>INDEX(波及計算!$C7:$C111,BJ121,0)</f>
        <v>0</v>
      </c>
      <c r="BK123" s="213">
        <f>INDEX(波及計算!$C7:$C111,BK121,0)</f>
        <v>0</v>
      </c>
      <c r="BL123" s="213">
        <f>INDEX(波及計算!$C7:$C111,BL121,0)</f>
        <v>0</v>
      </c>
      <c r="BM123" s="213">
        <f>INDEX(波及計算!$C7:$C111,BM121,0)</f>
        <v>0</v>
      </c>
      <c r="BN123" s="213">
        <f>INDEX(波及計算!$C7:$C111,BN121,0)</f>
        <v>0</v>
      </c>
      <c r="BO123" s="213">
        <f>INDEX(波及計算!$C7:$C111,BO121,0)</f>
        <v>0</v>
      </c>
      <c r="BP123" s="213">
        <f>INDEX(波及計算!$C7:$C111,BP121,0)</f>
        <v>0</v>
      </c>
      <c r="BQ123" s="213">
        <f>INDEX(波及計算!$C7:$C111,BQ121,0)</f>
        <v>0</v>
      </c>
      <c r="BR123" s="213">
        <f>INDEX(波及計算!$C7:$C111,BR121,0)</f>
        <v>0</v>
      </c>
      <c r="BS123" s="213">
        <f>INDEX(波及計算!$C7:$C111,BS121,0)</f>
        <v>0</v>
      </c>
      <c r="BT123" s="213">
        <f>INDEX(波及計算!$C7:$C111,BT121,0)</f>
        <v>0</v>
      </c>
      <c r="BU123" s="213">
        <f>INDEX(波及計算!$C7:$C111,BU121,0)</f>
        <v>0</v>
      </c>
      <c r="BV123" s="213">
        <f>INDEX(波及計算!$C7:$C111,BV121,0)</f>
        <v>0</v>
      </c>
      <c r="BW123" s="213">
        <f>INDEX(波及計算!$C7:$C111,BW121,0)</f>
        <v>0</v>
      </c>
      <c r="BX123" s="213">
        <f>INDEX(波及計算!$C7:$C111,BX121,0)</f>
        <v>0</v>
      </c>
      <c r="BY123" s="213">
        <f>INDEX(波及計算!$C7:$C111,BY121,0)</f>
        <v>0</v>
      </c>
      <c r="BZ123" s="213">
        <f>INDEX(波及計算!$C7:$C111,BZ121,0)</f>
        <v>0</v>
      </c>
      <c r="CA123" s="213">
        <f>INDEX(波及計算!$C7:$C111,CA121,0)</f>
        <v>0</v>
      </c>
      <c r="CB123" s="213">
        <f>INDEX(波及計算!$C7:$C111,CB121,0)</f>
        <v>0</v>
      </c>
      <c r="CC123" s="213">
        <f>INDEX(波及計算!$C7:$C111,CC121,0)</f>
        <v>0</v>
      </c>
      <c r="CD123" s="213">
        <f>INDEX(波及計算!$C7:$C111,CD121,0)</f>
        <v>0</v>
      </c>
      <c r="CE123" s="213">
        <f>INDEX(波及計算!$C7:$C111,CE121,0)</f>
        <v>0</v>
      </c>
      <c r="CF123" s="213">
        <f>INDEX(波及計算!$C7:$C111,CF121,0)</f>
        <v>0</v>
      </c>
      <c r="CG123" s="213">
        <f>INDEX(波及計算!$C7:$C111,CG121,0)</f>
        <v>0</v>
      </c>
      <c r="CH123" s="213">
        <f>INDEX(波及計算!$C7:$C111,CH121,0)</f>
        <v>0</v>
      </c>
      <c r="CI123" s="213">
        <f>INDEX(波及計算!$C7:$C111,CI121,0)</f>
        <v>0</v>
      </c>
      <c r="CJ123" s="213">
        <f>INDEX(波及計算!$C7:$C111,CJ121,0)</f>
        <v>0</v>
      </c>
      <c r="CK123" s="213">
        <f>INDEX(波及計算!$C7:$C111,CK121,0)</f>
        <v>0</v>
      </c>
      <c r="CL123" s="213">
        <f>INDEX(波及計算!$C7:$C111,CL121,0)</f>
        <v>0</v>
      </c>
      <c r="CM123" s="213">
        <f>INDEX(波及計算!$C7:$C111,CM121,0)</f>
        <v>0</v>
      </c>
      <c r="CN123" s="213">
        <f>INDEX(波及計算!$C7:$C111,CN121,0)</f>
        <v>0</v>
      </c>
      <c r="CO123" s="213">
        <f>INDEX(波及計算!$C7:$C111,CO121,0)</f>
        <v>0</v>
      </c>
      <c r="CP123" s="213">
        <f>INDEX(波及計算!$C7:$C111,CP121,0)</f>
        <v>0</v>
      </c>
      <c r="CQ123" s="213">
        <f>INDEX(波及計算!$C7:$C111,CQ121,0)</f>
        <v>0</v>
      </c>
      <c r="CR123" s="213">
        <f>INDEX(波及計算!$C7:$C111,CR121,0)</f>
        <v>0</v>
      </c>
      <c r="CS123" s="213">
        <f>INDEX(波及計算!$C7:$C111,CS121,0)</f>
        <v>0</v>
      </c>
      <c r="CT123" s="213">
        <f>INDEX(波及計算!$C7:$C111,CT121,0)</f>
        <v>0</v>
      </c>
      <c r="CU123" s="213">
        <f>INDEX(波及計算!$C7:$C111,CU121,0)</f>
        <v>0</v>
      </c>
      <c r="CV123" s="213">
        <f>INDEX(波及計算!$C7:$C111,CV121,0)</f>
        <v>0</v>
      </c>
      <c r="CW123" s="213">
        <f>INDEX(波及計算!$C7:$C111,CW121,0)</f>
        <v>0</v>
      </c>
      <c r="CX123" s="213">
        <f>INDEX(波及計算!$C7:$C111,CX121,0)</f>
        <v>0</v>
      </c>
      <c r="CY123" s="213">
        <f>INDEX(波及計算!$C7:$C111,CY121,0)</f>
        <v>0</v>
      </c>
      <c r="CZ123" s="213">
        <f>INDEX(波及計算!$C7:$C111,CZ121,0)</f>
        <v>0</v>
      </c>
      <c r="DA123" s="213">
        <f>INDEX(波及計算!$C7:$C111,DA121,0)</f>
        <v>0</v>
      </c>
      <c r="DB123" s="213">
        <f>INDEX(波及計算!$C7:$C111,DB121,0)</f>
        <v>0</v>
      </c>
      <c r="DC123" s="213">
        <f>INDEX(波及計算!$C7:$C111,DC121,0)</f>
        <v>0</v>
      </c>
      <c r="DD123" s="213">
        <f>SUM(C123:DC123)</f>
        <v>0</v>
      </c>
      <c r="DE123" s="113">
        <f>DD123-波及計算!C112</f>
        <v>0</v>
      </c>
      <c r="DG123" s="213"/>
    </row>
    <row r="124" spans="1:111" ht="12.75" customHeight="1" x14ac:dyDescent="0.2"/>
    <row r="125" spans="1:111" ht="12.75" customHeight="1" x14ac:dyDescent="0.2">
      <c r="A125" s="113" t="s">
        <v>2038</v>
      </c>
      <c r="C125" s="111" t="s">
        <v>283</v>
      </c>
      <c r="D125" s="111" t="s">
        <v>284</v>
      </c>
      <c r="E125" s="111" t="s">
        <v>113</v>
      </c>
      <c r="F125" s="111" t="s">
        <v>114</v>
      </c>
      <c r="G125" s="111" t="s">
        <v>115</v>
      </c>
      <c r="H125" s="111" t="s">
        <v>116</v>
      </c>
      <c r="I125" s="111" t="s">
        <v>118</v>
      </c>
      <c r="J125" s="111" t="s">
        <v>120</v>
      </c>
      <c r="K125" s="111" t="s">
        <v>122</v>
      </c>
      <c r="L125" s="111" t="s">
        <v>123</v>
      </c>
      <c r="M125" s="111" t="s">
        <v>124</v>
      </c>
      <c r="N125" s="111" t="s">
        <v>126</v>
      </c>
      <c r="O125" s="111" t="s">
        <v>128</v>
      </c>
      <c r="P125" s="111" t="s">
        <v>130</v>
      </c>
      <c r="Q125" s="111" t="s">
        <v>132</v>
      </c>
      <c r="R125" s="111" t="s">
        <v>133</v>
      </c>
      <c r="S125" s="111" t="s">
        <v>134</v>
      </c>
      <c r="T125" s="111" t="s">
        <v>136</v>
      </c>
      <c r="U125" s="111" t="s">
        <v>138</v>
      </c>
      <c r="V125" s="111" t="s">
        <v>140</v>
      </c>
      <c r="W125" s="111" t="s">
        <v>142</v>
      </c>
      <c r="X125" s="111" t="s">
        <v>143</v>
      </c>
      <c r="Y125" s="111" t="s">
        <v>145</v>
      </c>
      <c r="Z125" s="111" t="s">
        <v>147</v>
      </c>
      <c r="AA125" s="111" t="s">
        <v>149</v>
      </c>
      <c r="AB125" s="111" t="s">
        <v>151</v>
      </c>
      <c r="AC125" s="111" t="s">
        <v>153</v>
      </c>
      <c r="AD125" s="111" t="s">
        <v>155</v>
      </c>
      <c r="AE125" s="111" t="s">
        <v>157</v>
      </c>
      <c r="AF125" s="111" t="s">
        <v>158</v>
      </c>
      <c r="AG125" s="111" t="s">
        <v>159</v>
      </c>
      <c r="AH125" s="111" t="s">
        <v>161</v>
      </c>
      <c r="AI125" s="111" t="s">
        <v>163</v>
      </c>
      <c r="AJ125" s="111" t="s">
        <v>165</v>
      </c>
      <c r="AK125" s="111" t="s">
        <v>167</v>
      </c>
      <c r="AL125" s="111" t="s">
        <v>169</v>
      </c>
      <c r="AM125" s="111" t="s">
        <v>171</v>
      </c>
      <c r="AN125" s="111" t="s">
        <v>173</v>
      </c>
      <c r="AO125" s="111" t="s">
        <v>175</v>
      </c>
      <c r="AP125" s="111" t="s">
        <v>177</v>
      </c>
      <c r="AQ125" s="111" t="s">
        <v>179</v>
      </c>
      <c r="AR125" s="111" t="s">
        <v>181</v>
      </c>
      <c r="AS125" s="111" t="s">
        <v>183</v>
      </c>
      <c r="AT125" s="111" t="s">
        <v>185</v>
      </c>
      <c r="AU125" s="111" t="s">
        <v>187</v>
      </c>
      <c r="AV125" s="111" t="s">
        <v>189</v>
      </c>
      <c r="AW125" s="111" t="s">
        <v>191</v>
      </c>
      <c r="AX125" s="111" t="s">
        <v>193</v>
      </c>
      <c r="AY125" s="111" t="s">
        <v>195</v>
      </c>
      <c r="AZ125" s="111" t="s">
        <v>197</v>
      </c>
      <c r="BA125" s="111" t="s">
        <v>199</v>
      </c>
      <c r="BB125" s="111" t="s">
        <v>201</v>
      </c>
      <c r="BC125" s="111" t="s">
        <v>203</v>
      </c>
      <c r="BD125" s="111" t="s">
        <v>205</v>
      </c>
      <c r="BE125" s="111" t="s">
        <v>207</v>
      </c>
      <c r="BF125" s="111" t="s">
        <v>209</v>
      </c>
      <c r="BG125" s="111" t="s">
        <v>211</v>
      </c>
      <c r="BH125" s="111" t="s">
        <v>213</v>
      </c>
      <c r="BI125" s="111" t="s">
        <v>215</v>
      </c>
      <c r="BJ125" s="111" t="s">
        <v>285</v>
      </c>
      <c r="BK125" s="111" t="s">
        <v>286</v>
      </c>
      <c r="BL125" s="111" t="s">
        <v>287</v>
      </c>
      <c r="BM125" s="111" t="s">
        <v>288</v>
      </c>
      <c r="BN125" s="111" t="s">
        <v>224</v>
      </c>
      <c r="BO125" s="111" t="s">
        <v>226</v>
      </c>
      <c r="BP125" s="111" t="s">
        <v>228</v>
      </c>
      <c r="BQ125" s="111" t="s">
        <v>230</v>
      </c>
      <c r="BR125" s="111" t="s">
        <v>231</v>
      </c>
      <c r="BS125" s="111" t="s">
        <v>232</v>
      </c>
      <c r="BT125" s="111" t="s">
        <v>234</v>
      </c>
      <c r="BU125" s="111" t="s">
        <v>236</v>
      </c>
      <c r="BV125" s="111" t="s">
        <v>237</v>
      </c>
      <c r="BW125" s="111" t="s">
        <v>238</v>
      </c>
      <c r="BX125" s="111" t="s">
        <v>240</v>
      </c>
      <c r="BY125" s="111" t="s">
        <v>241</v>
      </c>
      <c r="BZ125" s="111" t="s">
        <v>242</v>
      </c>
      <c r="CA125" s="111" t="s">
        <v>244</v>
      </c>
      <c r="CB125" s="111" t="s">
        <v>245</v>
      </c>
      <c r="CC125" s="111" t="s">
        <v>246</v>
      </c>
      <c r="CD125" s="111" t="s">
        <v>247</v>
      </c>
      <c r="CE125" s="111" t="s">
        <v>248</v>
      </c>
      <c r="CF125" s="111" t="s">
        <v>249</v>
      </c>
      <c r="CG125" s="111" t="s">
        <v>251</v>
      </c>
      <c r="CH125" s="111" t="s">
        <v>253</v>
      </c>
      <c r="CI125" s="111" t="s">
        <v>254</v>
      </c>
      <c r="CJ125" s="111" t="s">
        <v>255</v>
      </c>
      <c r="CK125" s="111" t="s">
        <v>257</v>
      </c>
      <c r="CL125" s="111" t="s">
        <v>259</v>
      </c>
      <c r="CM125" s="111" t="s">
        <v>260</v>
      </c>
      <c r="CN125" s="111" t="s">
        <v>261</v>
      </c>
      <c r="CO125" s="111" t="s">
        <v>262</v>
      </c>
      <c r="CP125" s="111" t="s">
        <v>264</v>
      </c>
      <c r="CQ125" s="111" t="s">
        <v>266</v>
      </c>
      <c r="CR125" s="111" t="s">
        <v>267</v>
      </c>
      <c r="CS125" s="111" t="s">
        <v>269</v>
      </c>
      <c r="CT125" s="111" t="s">
        <v>270</v>
      </c>
      <c r="CU125" s="111" t="s">
        <v>271</v>
      </c>
      <c r="CV125" s="111" t="s">
        <v>273</v>
      </c>
      <c r="CW125" s="111" t="s">
        <v>274</v>
      </c>
      <c r="CX125" s="111" t="s">
        <v>275</v>
      </c>
      <c r="CY125" s="111" t="s">
        <v>277</v>
      </c>
      <c r="CZ125" s="111" t="s">
        <v>278</v>
      </c>
      <c r="DA125" s="111" t="s">
        <v>279</v>
      </c>
      <c r="DB125" s="111" t="s">
        <v>280</v>
      </c>
      <c r="DC125" s="111" t="s">
        <v>281</v>
      </c>
      <c r="DD125" s="111" t="s">
        <v>289</v>
      </c>
    </row>
    <row r="126" spans="1:111" ht="12.75" customHeight="1" x14ac:dyDescent="0.2">
      <c r="A126" s="113" t="s">
        <v>0</v>
      </c>
      <c r="B126" s="113" t="s">
        <v>2036</v>
      </c>
      <c r="C126" s="355" t="s">
        <v>1878</v>
      </c>
      <c r="D126" s="355" t="s">
        <v>1879</v>
      </c>
      <c r="E126" s="355" t="s">
        <v>1442</v>
      </c>
      <c r="F126" s="355" t="s">
        <v>1880</v>
      </c>
      <c r="G126" s="355" t="s">
        <v>1881</v>
      </c>
      <c r="H126" s="355" t="s">
        <v>1882</v>
      </c>
      <c r="I126" s="355" t="s">
        <v>1883</v>
      </c>
      <c r="J126" s="355" t="s">
        <v>1884</v>
      </c>
      <c r="K126" s="355" t="s">
        <v>1885</v>
      </c>
      <c r="L126" s="355" t="s">
        <v>1886</v>
      </c>
      <c r="M126" s="355" t="s">
        <v>1887</v>
      </c>
      <c r="N126" s="355" t="s">
        <v>1888</v>
      </c>
      <c r="O126" s="355" t="s">
        <v>1889</v>
      </c>
      <c r="P126" s="355" t="s">
        <v>1890</v>
      </c>
      <c r="Q126" s="355" t="s">
        <v>1891</v>
      </c>
      <c r="R126" s="355" t="s">
        <v>1892</v>
      </c>
      <c r="S126" s="355" t="s">
        <v>1893</v>
      </c>
      <c r="T126" s="355" t="s">
        <v>1894</v>
      </c>
      <c r="U126" s="355" t="s">
        <v>1895</v>
      </c>
      <c r="V126" s="355" t="s">
        <v>1896</v>
      </c>
      <c r="W126" s="355" t="s">
        <v>1897</v>
      </c>
      <c r="X126" s="355" t="s">
        <v>1898</v>
      </c>
      <c r="Y126" s="355" t="s">
        <v>1899</v>
      </c>
      <c r="Z126" s="355" t="s">
        <v>1900</v>
      </c>
      <c r="AA126" s="355" t="s">
        <v>1901</v>
      </c>
      <c r="AB126" s="355" t="s">
        <v>1902</v>
      </c>
      <c r="AC126" s="355" t="s">
        <v>1903</v>
      </c>
      <c r="AD126" s="355" t="s">
        <v>1904</v>
      </c>
      <c r="AE126" s="355" t="s">
        <v>1905</v>
      </c>
      <c r="AF126" s="355" t="s">
        <v>1906</v>
      </c>
      <c r="AG126" s="355" t="s">
        <v>1907</v>
      </c>
      <c r="AH126" s="355" t="s">
        <v>1908</v>
      </c>
      <c r="AI126" s="355" t="s">
        <v>1909</v>
      </c>
      <c r="AJ126" s="355" t="s">
        <v>1910</v>
      </c>
      <c r="AK126" s="355" t="s">
        <v>1911</v>
      </c>
      <c r="AL126" s="355" t="s">
        <v>1912</v>
      </c>
      <c r="AM126" s="355" t="s">
        <v>1913</v>
      </c>
      <c r="AN126" s="355" t="s">
        <v>1914</v>
      </c>
      <c r="AO126" s="355" t="s">
        <v>1915</v>
      </c>
      <c r="AP126" s="355" t="s">
        <v>1916</v>
      </c>
      <c r="AQ126" s="355" t="s">
        <v>1917</v>
      </c>
      <c r="AR126" s="355" t="s">
        <v>1918</v>
      </c>
      <c r="AS126" s="355" t="s">
        <v>1919</v>
      </c>
      <c r="AT126" s="355" t="s">
        <v>1920</v>
      </c>
      <c r="AU126" s="355" t="s">
        <v>1921</v>
      </c>
      <c r="AV126" s="355" t="s">
        <v>1922</v>
      </c>
      <c r="AW126" s="355" t="s">
        <v>1923</v>
      </c>
      <c r="AX126" s="355" t="s">
        <v>1924</v>
      </c>
      <c r="AY126" s="355" t="s">
        <v>1925</v>
      </c>
      <c r="AZ126" s="355" t="s">
        <v>1926</v>
      </c>
      <c r="BA126" s="355" t="s">
        <v>1927</v>
      </c>
      <c r="BB126" s="355" t="s">
        <v>1928</v>
      </c>
      <c r="BC126" s="355" t="s">
        <v>1929</v>
      </c>
      <c r="BD126" s="355" t="s">
        <v>1930</v>
      </c>
      <c r="BE126" s="355" t="s">
        <v>1931</v>
      </c>
      <c r="BF126" s="355" t="s">
        <v>1932</v>
      </c>
      <c r="BG126" s="355" t="s">
        <v>1933</v>
      </c>
      <c r="BH126" s="355" t="s">
        <v>1934</v>
      </c>
      <c r="BI126" s="355" t="s">
        <v>1935</v>
      </c>
      <c r="BJ126" s="355" t="s">
        <v>1936</v>
      </c>
      <c r="BK126" s="355" t="s">
        <v>1937</v>
      </c>
      <c r="BL126" s="355" t="s">
        <v>1938</v>
      </c>
      <c r="BM126" s="355" t="s">
        <v>1939</v>
      </c>
      <c r="BN126" s="355" t="s">
        <v>1940</v>
      </c>
      <c r="BO126" s="355" t="s">
        <v>1941</v>
      </c>
      <c r="BP126" s="355" t="s">
        <v>1942</v>
      </c>
      <c r="BQ126" s="355" t="s">
        <v>1943</v>
      </c>
      <c r="BR126" s="355" t="s">
        <v>1944</v>
      </c>
      <c r="BS126" s="355" t="s">
        <v>1945</v>
      </c>
      <c r="BT126" s="355" t="s">
        <v>1946</v>
      </c>
      <c r="BU126" s="355" t="s">
        <v>1947</v>
      </c>
      <c r="BV126" s="355" t="s">
        <v>1948</v>
      </c>
      <c r="BW126" s="355" t="s">
        <v>1949</v>
      </c>
      <c r="BX126" s="355" t="s">
        <v>1950</v>
      </c>
      <c r="BY126" s="355" t="s">
        <v>1951</v>
      </c>
      <c r="BZ126" s="355" t="s">
        <v>1952</v>
      </c>
      <c r="CA126" s="355" t="s">
        <v>1953</v>
      </c>
      <c r="CB126" s="355" t="s">
        <v>1954</v>
      </c>
      <c r="CC126" s="355" t="s">
        <v>1955</v>
      </c>
      <c r="CD126" s="355" t="s">
        <v>1956</v>
      </c>
      <c r="CE126" s="355" t="s">
        <v>1957</v>
      </c>
      <c r="CF126" s="355" t="s">
        <v>1958</v>
      </c>
      <c r="CG126" s="355" t="s">
        <v>1959</v>
      </c>
      <c r="CH126" s="355" t="s">
        <v>1960</v>
      </c>
      <c r="CI126" s="355" t="s">
        <v>1961</v>
      </c>
      <c r="CJ126" s="355" t="s">
        <v>1962</v>
      </c>
      <c r="CK126" s="355" t="s">
        <v>1963</v>
      </c>
      <c r="CL126" s="355" t="s">
        <v>1964</v>
      </c>
      <c r="CM126" s="355" t="s">
        <v>1965</v>
      </c>
      <c r="CN126" s="355" t="s">
        <v>1966</v>
      </c>
      <c r="CO126" s="355" t="s">
        <v>1967</v>
      </c>
      <c r="CP126" s="355" t="s">
        <v>1968</v>
      </c>
      <c r="CQ126" s="355" t="s">
        <v>1969</v>
      </c>
      <c r="CR126" s="355" t="s">
        <v>1970</v>
      </c>
      <c r="CS126" s="355" t="s">
        <v>1971</v>
      </c>
      <c r="CT126" s="355" t="s">
        <v>1972</v>
      </c>
      <c r="CU126" s="355" t="s">
        <v>1973</v>
      </c>
      <c r="CV126" s="355" t="s">
        <v>1974</v>
      </c>
      <c r="CW126" s="355" t="s">
        <v>1975</v>
      </c>
      <c r="CX126" s="355" t="s">
        <v>1976</v>
      </c>
      <c r="CY126" s="355" t="s">
        <v>1977</v>
      </c>
      <c r="CZ126" s="355" t="s">
        <v>1978</v>
      </c>
      <c r="DA126" s="355" t="s">
        <v>1979</v>
      </c>
      <c r="DB126" s="355" t="s">
        <v>1980</v>
      </c>
      <c r="DC126" s="355" t="s">
        <v>1981</v>
      </c>
      <c r="DD126" s="355" t="s">
        <v>1982</v>
      </c>
    </row>
    <row r="127" spans="1:111" ht="12.75" customHeight="1" x14ac:dyDescent="0.2">
      <c r="A127" s="111" t="s">
        <v>324</v>
      </c>
      <c r="B127" s="111" t="s">
        <v>1878</v>
      </c>
      <c r="C127" s="113">
        <f t="shared" ref="C127:AH127" si="6">C$123*C4</f>
        <v>0</v>
      </c>
      <c r="D127" s="113">
        <f t="shared" si="6"/>
        <v>0</v>
      </c>
      <c r="E127" s="113">
        <f t="shared" si="6"/>
        <v>0</v>
      </c>
      <c r="F127" s="113">
        <f t="shared" si="6"/>
        <v>0</v>
      </c>
      <c r="G127" s="113">
        <f t="shared" si="6"/>
        <v>0</v>
      </c>
      <c r="H127" s="113">
        <f t="shared" si="6"/>
        <v>0</v>
      </c>
      <c r="I127" s="113">
        <f t="shared" si="6"/>
        <v>0</v>
      </c>
      <c r="J127" s="113">
        <f t="shared" si="6"/>
        <v>0</v>
      </c>
      <c r="K127" s="113">
        <f t="shared" si="6"/>
        <v>0</v>
      </c>
      <c r="L127" s="113">
        <f t="shared" si="6"/>
        <v>0</v>
      </c>
      <c r="M127" s="113">
        <f t="shared" si="6"/>
        <v>0</v>
      </c>
      <c r="N127" s="113">
        <f t="shared" si="6"/>
        <v>0</v>
      </c>
      <c r="O127" s="113">
        <f t="shared" si="6"/>
        <v>0</v>
      </c>
      <c r="P127" s="113">
        <f t="shared" si="6"/>
        <v>0</v>
      </c>
      <c r="Q127" s="113">
        <f t="shared" si="6"/>
        <v>0</v>
      </c>
      <c r="R127" s="113">
        <f t="shared" si="6"/>
        <v>0</v>
      </c>
      <c r="S127" s="113">
        <f t="shared" si="6"/>
        <v>0</v>
      </c>
      <c r="T127" s="113">
        <f t="shared" si="6"/>
        <v>0</v>
      </c>
      <c r="U127" s="113">
        <f t="shared" si="6"/>
        <v>0</v>
      </c>
      <c r="V127" s="113">
        <f t="shared" si="6"/>
        <v>0</v>
      </c>
      <c r="W127" s="113">
        <f t="shared" si="6"/>
        <v>0</v>
      </c>
      <c r="X127" s="113">
        <f t="shared" si="6"/>
        <v>0</v>
      </c>
      <c r="Y127" s="113">
        <f t="shared" si="6"/>
        <v>0</v>
      </c>
      <c r="Z127" s="113">
        <f t="shared" si="6"/>
        <v>0</v>
      </c>
      <c r="AA127" s="113">
        <f t="shared" si="6"/>
        <v>0</v>
      </c>
      <c r="AB127" s="113">
        <f t="shared" si="6"/>
        <v>0</v>
      </c>
      <c r="AC127" s="113">
        <f t="shared" si="6"/>
        <v>0</v>
      </c>
      <c r="AD127" s="113">
        <f t="shared" si="6"/>
        <v>0</v>
      </c>
      <c r="AE127" s="113">
        <f t="shared" si="6"/>
        <v>0</v>
      </c>
      <c r="AF127" s="113">
        <f t="shared" si="6"/>
        <v>0</v>
      </c>
      <c r="AG127" s="113">
        <f t="shared" si="6"/>
        <v>0</v>
      </c>
      <c r="AH127" s="113">
        <f t="shared" si="6"/>
        <v>0</v>
      </c>
      <c r="AI127" s="113">
        <f t="shared" ref="AI127:BN127" si="7">AI$123*AI4</f>
        <v>0</v>
      </c>
      <c r="AJ127" s="113">
        <f t="shared" si="7"/>
        <v>0</v>
      </c>
      <c r="AK127" s="113">
        <f t="shared" si="7"/>
        <v>0</v>
      </c>
      <c r="AL127" s="113">
        <f t="shared" si="7"/>
        <v>0</v>
      </c>
      <c r="AM127" s="113">
        <f t="shared" si="7"/>
        <v>0</v>
      </c>
      <c r="AN127" s="113">
        <f t="shared" si="7"/>
        <v>0</v>
      </c>
      <c r="AO127" s="113">
        <f t="shared" si="7"/>
        <v>0</v>
      </c>
      <c r="AP127" s="113">
        <f t="shared" si="7"/>
        <v>0</v>
      </c>
      <c r="AQ127" s="113">
        <f t="shared" si="7"/>
        <v>0</v>
      </c>
      <c r="AR127" s="113">
        <f t="shared" si="7"/>
        <v>0</v>
      </c>
      <c r="AS127" s="113">
        <f t="shared" si="7"/>
        <v>0</v>
      </c>
      <c r="AT127" s="113">
        <f t="shared" si="7"/>
        <v>0</v>
      </c>
      <c r="AU127" s="113">
        <f t="shared" si="7"/>
        <v>0</v>
      </c>
      <c r="AV127" s="113">
        <f t="shared" si="7"/>
        <v>0</v>
      </c>
      <c r="AW127" s="113">
        <f t="shared" si="7"/>
        <v>0</v>
      </c>
      <c r="AX127" s="113">
        <f t="shared" si="7"/>
        <v>0</v>
      </c>
      <c r="AY127" s="113">
        <f t="shared" si="7"/>
        <v>0</v>
      </c>
      <c r="AZ127" s="113">
        <f t="shared" si="7"/>
        <v>0</v>
      </c>
      <c r="BA127" s="113">
        <f t="shared" si="7"/>
        <v>0</v>
      </c>
      <c r="BB127" s="113">
        <f t="shared" si="7"/>
        <v>0</v>
      </c>
      <c r="BC127" s="113">
        <f t="shared" si="7"/>
        <v>0</v>
      </c>
      <c r="BD127" s="113">
        <f t="shared" si="7"/>
        <v>0</v>
      </c>
      <c r="BE127" s="113">
        <f t="shared" si="7"/>
        <v>0</v>
      </c>
      <c r="BF127" s="113">
        <f t="shared" si="7"/>
        <v>0</v>
      </c>
      <c r="BG127" s="113">
        <f t="shared" si="7"/>
        <v>0</v>
      </c>
      <c r="BH127" s="113">
        <f t="shared" si="7"/>
        <v>0</v>
      </c>
      <c r="BI127" s="113">
        <f t="shared" si="7"/>
        <v>0</v>
      </c>
      <c r="BJ127" s="113">
        <f t="shared" si="7"/>
        <v>0</v>
      </c>
      <c r="BK127" s="113">
        <f t="shared" si="7"/>
        <v>0</v>
      </c>
      <c r="BL127" s="113">
        <f t="shared" si="7"/>
        <v>0</v>
      </c>
      <c r="BM127" s="113">
        <f t="shared" si="7"/>
        <v>0</v>
      </c>
      <c r="BN127" s="113">
        <f t="shared" si="7"/>
        <v>0</v>
      </c>
      <c r="BO127" s="113">
        <f t="shared" ref="BO127:BV127" si="8">BO$123*BO4</f>
        <v>0</v>
      </c>
      <c r="BP127" s="113">
        <f t="shared" si="8"/>
        <v>0</v>
      </c>
      <c r="BQ127" s="113">
        <f t="shared" si="8"/>
        <v>0</v>
      </c>
      <c r="BR127" s="113">
        <f t="shared" si="8"/>
        <v>0</v>
      </c>
      <c r="BS127" s="113">
        <f t="shared" si="8"/>
        <v>0</v>
      </c>
      <c r="BT127" s="113">
        <f t="shared" si="8"/>
        <v>0</v>
      </c>
      <c r="BU127" s="113">
        <f t="shared" si="8"/>
        <v>0</v>
      </c>
      <c r="BV127" s="113">
        <f t="shared" si="8"/>
        <v>0</v>
      </c>
      <c r="BW127" s="113">
        <f t="shared" ref="BW127:DC127" si="9">BW$123*BW4</f>
        <v>0</v>
      </c>
      <c r="BX127" s="113">
        <f t="shared" si="9"/>
        <v>0</v>
      </c>
      <c r="BY127" s="113">
        <f t="shared" si="9"/>
        <v>0</v>
      </c>
      <c r="BZ127" s="113">
        <f t="shared" si="9"/>
        <v>0</v>
      </c>
      <c r="CA127" s="113">
        <f t="shared" si="9"/>
        <v>0</v>
      </c>
      <c r="CB127" s="113">
        <f t="shared" si="9"/>
        <v>0</v>
      </c>
      <c r="CC127" s="113">
        <f t="shared" si="9"/>
        <v>0</v>
      </c>
      <c r="CD127" s="113">
        <f t="shared" si="9"/>
        <v>0</v>
      </c>
      <c r="CE127" s="113">
        <f t="shared" si="9"/>
        <v>0</v>
      </c>
      <c r="CF127" s="113">
        <f t="shared" si="9"/>
        <v>0</v>
      </c>
      <c r="CG127" s="113">
        <f t="shared" si="9"/>
        <v>0</v>
      </c>
      <c r="CH127" s="113">
        <f t="shared" si="9"/>
        <v>0</v>
      </c>
      <c r="CI127" s="113">
        <f t="shared" si="9"/>
        <v>0</v>
      </c>
      <c r="CJ127" s="113">
        <f t="shared" si="9"/>
        <v>0</v>
      </c>
      <c r="CK127" s="113">
        <f t="shared" si="9"/>
        <v>0</v>
      </c>
      <c r="CL127" s="113">
        <f t="shared" si="9"/>
        <v>0</v>
      </c>
      <c r="CM127" s="113">
        <f t="shared" si="9"/>
        <v>0</v>
      </c>
      <c r="CN127" s="113">
        <f t="shared" si="9"/>
        <v>0</v>
      </c>
      <c r="CO127" s="113">
        <f t="shared" si="9"/>
        <v>0</v>
      </c>
      <c r="CP127" s="113">
        <f t="shared" si="9"/>
        <v>0</v>
      </c>
      <c r="CQ127" s="113">
        <f t="shared" si="9"/>
        <v>0</v>
      </c>
      <c r="CR127" s="113">
        <f t="shared" si="9"/>
        <v>0</v>
      </c>
      <c r="CS127" s="113">
        <f t="shared" si="9"/>
        <v>0</v>
      </c>
      <c r="CT127" s="113">
        <f t="shared" si="9"/>
        <v>0</v>
      </c>
      <c r="CU127" s="113">
        <f t="shared" si="9"/>
        <v>0</v>
      </c>
      <c r="CV127" s="113">
        <f t="shared" si="9"/>
        <v>0</v>
      </c>
      <c r="CW127" s="113">
        <f t="shared" si="9"/>
        <v>0</v>
      </c>
      <c r="CX127" s="113">
        <f t="shared" si="9"/>
        <v>0</v>
      </c>
      <c r="CY127" s="113">
        <f t="shared" si="9"/>
        <v>0</v>
      </c>
      <c r="CZ127" s="113">
        <f t="shared" si="9"/>
        <v>0</v>
      </c>
      <c r="DA127" s="113">
        <f t="shared" si="9"/>
        <v>0</v>
      </c>
      <c r="DB127" s="113">
        <f t="shared" si="9"/>
        <v>0</v>
      </c>
      <c r="DC127" s="113">
        <f t="shared" si="9"/>
        <v>0</v>
      </c>
      <c r="DD127" s="113">
        <f t="shared" ref="DD127:DD190" si="10">SUM(C127:DC127)</f>
        <v>0</v>
      </c>
    </row>
    <row r="128" spans="1:111" ht="12.75" customHeight="1" x14ac:dyDescent="0.2">
      <c r="A128" s="111" t="s">
        <v>325</v>
      </c>
      <c r="B128" s="111" t="s">
        <v>1879</v>
      </c>
      <c r="C128" s="113">
        <f t="shared" ref="C128:AH128" si="11">C$123*C5</f>
        <v>0</v>
      </c>
      <c r="D128" s="113">
        <f t="shared" si="11"/>
        <v>0</v>
      </c>
      <c r="E128" s="113">
        <f t="shared" si="11"/>
        <v>0</v>
      </c>
      <c r="F128" s="113">
        <f t="shared" si="11"/>
        <v>0</v>
      </c>
      <c r="G128" s="113">
        <f t="shared" si="11"/>
        <v>0</v>
      </c>
      <c r="H128" s="113">
        <f t="shared" si="11"/>
        <v>0</v>
      </c>
      <c r="I128" s="113">
        <f t="shared" si="11"/>
        <v>0</v>
      </c>
      <c r="J128" s="113">
        <f t="shared" si="11"/>
        <v>0</v>
      </c>
      <c r="K128" s="113">
        <f t="shared" si="11"/>
        <v>0</v>
      </c>
      <c r="L128" s="113">
        <f t="shared" si="11"/>
        <v>0</v>
      </c>
      <c r="M128" s="113">
        <f t="shared" si="11"/>
        <v>0</v>
      </c>
      <c r="N128" s="113">
        <f t="shared" si="11"/>
        <v>0</v>
      </c>
      <c r="O128" s="113">
        <f t="shared" si="11"/>
        <v>0</v>
      </c>
      <c r="P128" s="113">
        <f t="shared" si="11"/>
        <v>0</v>
      </c>
      <c r="Q128" s="113">
        <f t="shared" si="11"/>
        <v>0</v>
      </c>
      <c r="R128" s="113">
        <f t="shared" si="11"/>
        <v>0</v>
      </c>
      <c r="S128" s="113">
        <f t="shared" si="11"/>
        <v>0</v>
      </c>
      <c r="T128" s="113">
        <f t="shared" si="11"/>
        <v>0</v>
      </c>
      <c r="U128" s="113">
        <f t="shared" si="11"/>
        <v>0</v>
      </c>
      <c r="V128" s="113">
        <f t="shared" si="11"/>
        <v>0</v>
      </c>
      <c r="W128" s="113">
        <f t="shared" si="11"/>
        <v>0</v>
      </c>
      <c r="X128" s="113">
        <f t="shared" si="11"/>
        <v>0</v>
      </c>
      <c r="Y128" s="113">
        <f t="shared" si="11"/>
        <v>0</v>
      </c>
      <c r="Z128" s="113">
        <f t="shared" si="11"/>
        <v>0</v>
      </c>
      <c r="AA128" s="113">
        <f t="shared" si="11"/>
        <v>0</v>
      </c>
      <c r="AB128" s="113">
        <f t="shared" si="11"/>
        <v>0</v>
      </c>
      <c r="AC128" s="113">
        <f t="shared" si="11"/>
        <v>0</v>
      </c>
      <c r="AD128" s="113">
        <f t="shared" si="11"/>
        <v>0</v>
      </c>
      <c r="AE128" s="113">
        <f t="shared" si="11"/>
        <v>0</v>
      </c>
      <c r="AF128" s="113">
        <f t="shared" si="11"/>
        <v>0</v>
      </c>
      <c r="AG128" s="113">
        <f t="shared" si="11"/>
        <v>0</v>
      </c>
      <c r="AH128" s="113">
        <f t="shared" si="11"/>
        <v>0</v>
      </c>
      <c r="AI128" s="113">
        <f t="shared" ref="AI128:BN128" si="12">AI$123*AI5</f>
        <v>0</v>
      </c>
      <c r="AJ128" s="113">
        <f t="shared" si="12"/>
        <v>0</v>
      </c>
      <c r="AK128" s="113">
        <f t="shared" si="12"/>
        <v>0</v>
      </c>
      <c r="AL128" s="113">
        <f t="shared" si="12"/>
        <v>0</v>
      </c>
      <c r="AM128" s="113">
        <f t="shared" si="12"/>
        <v>0</v>
      </c>
      <c r="AN128" s="113">
        <f t="shared" si="12"/>
        <v>0</v>
      </c>
      <c r="AO128" s="113">
        <f t="shared" si="12"/>
        <v>0</v>
      </c>
      <c r="AP128" s="113">
        <f t="shared" si="12"/>
        <v>0</v>
      </c>
      <c r="AQ128" s="113">
        <f t="shared" si="12"/>
        <v>0</v>
      </c>
      <c r="AR128" s="113">
        <f t="shared" si="12"/>
        <v>0</v>
      </c>
      <c r="AS128" s="113">
        <f t="shared" si="12"/>
        <v>0</v>
      </c>
      <c r="AT128" s="113">
        <f t="shared" si="12"/>
        <v>0</v>
      </c>
      <c r="AU128" s="113">
        <f t="shared" si="12"/>
        <v>0</v>
      </c>
      <c r="AV128" s="113">
        <f t="shared" si="12"/>
        <v>0</v>
      </c>
      <c r="AW128" s="113">
        <f t="shared" si="12"/>
        <v>0</v>
      </c>
      <c r="AX128" s="113">
        <f t="shared" si="12"/>
        <v>0</v>
      </c>
      <c r="AY128" s="113">
        <f t="shared" si="12"/>
        <v>0</v>
      </c>
      <c r="AZ128" s="113">
        <f t="shared" si="12"/>
        <v>0</v>
      </c>
      <c r="BA128" s="113">
        <f t="shared" si="12"/>
        <v>0</v>
      </c>
      <c r="BB128" s="113">
        <f t="shared" si="12"/>
        <v>0</v>
      </c>
      <c r="BC128" s="113">
        <f t="shared" si="12"/>
        <v>0</v>
      </c>
      <c r="BD128" s="113">
        <f t="shared" si="12"/>
        <v>0</v>
      </c>
      <c r="BE128" s="113">
        <f t="shared" si="12"/>
        <v>0</v>
      </c>
      <c r="BF128" s="113">
        <f t="shared" si="12"/>
        <v>0</v>
      </c>
      <c r="BG128" s="113">
        <f t="shared" si="12"/>
        <v>0</v>
      </c>
      <c r="BH128" s="113">
        <f t="shared" si="12"/>
        <v>0</v>
      </c>
      <c r="BI128" s="113">
        <f t="shared" si="12"/>
        <v>0</v>
      </c>
      <c r="BJ128" s="113">
        <f t="shared" si="12"/>
        <v>0</v>
      </c>
      <c r="BK128" s="113">
        <f t="shared" si="12"/>
        <v>0</v>
      </c>
      <c r="BL128" s="113">
        <f t="shared" si="12"/>
        <v>0</v>
      </c>
      <c r="BM128" s="113">
        <f t="shared" si="12"/>
        <v>0</v>
      </c>
      <c r="BN128" s="113">
        <f t="shared" si="12"/>
        <v>0</v>
      </c>
      <c r="BO128" s="113">
        <f t="shared" ref="BO128:BV128" si="13">BO$123*BO5</f>
        <v>0</v>
      </c>
      <c r="BP128" s="113">
        <f t="shared" si="13"/>
        <v>0</v>
      </c>
      <c r="BQ128" s="113">
        <f t="shared" si="13"/>
        <v>0</v>
      </c>
      <c r="BR128" s="113">
        <f t="shared" si="13"/>
        <v>0</v>
      </c>
      <c r="BS128" s="113">
        <f t="shared" si="13"/>
        <v>0</v>
      </c>
      <c r="BT128" s="113">
        <f t="shared" si="13"/>
        <v>0</v>
      </c>
      <c r="BU128" s="113">
        <f t="shared" si="13"/>
        <v>0</v>
      </c>
      <c r="BV128" s="113">
        <f t="shared" si="13"/>
        <v>0</v>
      </c>
      <c r="BW128" s="113">
        <f t="shared" ref="BW128:DC128" si="14">BW$123*BW5</f>
        <v>0</v>
      </c>
      <c r="BX128" s="113">
        <f t="shared" si="14"/>
        <v>0</v>
      </c>
      <c r="BY128" s="113">
        <f t="shared" si="14"/>
        <v>0</v>
      </c>
      <c r="BZ128" s="113">
        <f t="shared" si="14"/>
        <v>0</v>
      </c>
      <c r="CA128" s="113">
        <f t="shared" si="14"/>
        <v>0</v>
      </c>
      <c r="CB128" s="113">
        <f t="shared" si="14"/>
        <v>0</v>
      </c>
      <c r="CC128" s="113">
        <f t="shared" si="14"/>
        <v>0</v>
      </c>
      <c r="CD128" s="113">
        <f t="shared" si="14"/>
        <v>0</v>
      </c>
      <c r="CE128" s="113">
        <f t="shared" si="14"/>
        <v>0</v>
      </c>
      <c r="CF128" s="113">
        <f t="shared" si="14"/>
        <v>0</v>
      </c>
      <c r="CG128" s="113">
        <f t="shared" si="14"/>
        <v>0</v>
      </c>
      <c r="CH128" s="113">
        <f t="shared" si="14"/>
        <v>0</v>
      </c>
      <c r="CI128" s="113">
        <f t="shared" si="14"/>
        <v>0</v>
      </c>
      <c r="CJ128" s="113">
        <f t="shared" si="14"/>
        <v>0</v>
      </c>
      <c r="CK128" s="113">
        <f t="shared" si="14"/>
        <v>0</v>
      </c>
      <c r="CL128" s="113">
        <f t="shared" si="14"/>
        <v>0</v>
      </c>
      <c r="CM128" s="113">
        <f t="shared" si="14"/>
        <v>0</v>
      </c>
      <c r="CN128" s="113">
        <f t="shared" si="14"/>
        <v>0</v>
      </c>
      <c r="CO128" s="113">
        <f t="shared" si="14"/>
        <v>0</v>
      </c>
      <c r="CP128" s="113">
        <f t="shared" si="14"/>
        <v>0</v>
      </c>
      <c r="CQ128" s="113">
        <f t="shared" si="14"/>
        <v>0</v>
      </c>
      <c r="CR128" s="113">
        <f t="shared" si="14"/>
        <v>0</v>
      </c>
      <c r="CS128" s="113">
        <f t="shared" si="14"/>
        <v>0</v>
      </c>
      <c r="CT128" s="113">
        <f t="shared" si="14"/>
        <v>0</v>
      </c>
      <c r="CU128" s="113">
        <f t="shared" si="14"/>
        <v>0</v>
      </c>
      <c r="CV128" s="113">
        <f t="shared" si="14"/>
        <v>0</v>
      </c>
      <c r="CW128" s="113">
        <f t="shared" si="14"/>
        <v>0</v>
      </c>
      <c r="CX128" s="113">
        <f t="shared" si="14"/>
        <v>0</v>
      </c>
      <c r="CY128" s="113">
        <f t="shared" si="14"/>
        <v>0</v>
      </c>
      <c r="CZ128" s="113">
        <f t="shared" si="14"/>
        <v>0</v>
      </c>
      <c r="DA128" s="113">
        <f t="shared" si="14"/>
        <v>0</v>
      </c>
      <c r="DB128" s="113">
        <f t="shared" si="14"/>
        <v>0</v>
      </c>
      <c r="DC128" s="113">
        <f t="shared" si="14"/>
        <v>0</v>
      </c>
      <c r="DD128" s="113">
        <f t="shared" si="10"/>
        <v>0</v>
      </c>
    </row>
    <row r="129" spans="1:108" ht="12.75" customHeight="1" x14ac:dyDescent="0.2">
      <c r="A129" s="111" t="s">
        <v>113</v>
      </c>
      <c r="B129" s="111" t="s">
        <v>1442</v>
      </c>
      <c r="C129" s="113">
        <f t="shared" ref="C129:AH129" si="15">C$123*C6</f>
        <v>0</v>
      </c>
      <c r="D129" s="113">
        <f t="shared" si="15"/>
        <v>0</v>
      </c>
      <c r="E129" s="113">
        <f t="shared" si="15"/>
        <v>0</v>
      </c>
      <c r="F129" s="113">
        <f t="shared" si="15"/>
        <v>0</v>
      </c>
      <c r="G129" s="113">
        <f t="shared" si="15"/>
        <v>0</v>
      </c>
      <c r="H129" s="113">
        <f t="shared" si="15"/>
        <v>0</v>
      </c>
      <c r="I129" s="113">
        <f t="shared" si="15"/>
        <v>0</v>
      </c>
      <c r="J129" s="113">
        <f t="shared" si="15"/>
        <v>0</v>
      </c>
      <c r="K129" s="113">
        <f t="shared" si="15"/>
        <v>0</v>
      </c>
      <c r="L129" s="113">
        <f t="shared" si="15"/>
        <v>0</v>
      </c>
      <c r="M129" s="113">
        <f t="shared" si="15"/>
        <v>0</v>
      </c>
      <c r="N129" s="113">
        <f t="shared" si="15"/>
        <v>0</v>
      </c>
      <c r="O129" s="113">
        <f t="shared" si="15"/>
        <v>0</v>
      </c>
      <c r="P129" s="113">
        <f t="shared" si="15"/>
        <v>0</v>
      </c>
      <c r="Q129" s="113">
        <f t="shared" si="15"/>
        <v>0</v>
      </c>
      <c r="R129" s="113">
        <f t="shared" si="15"/>
        <v>0</v>
      </c>
      <c r="S129" s="113">
        <f t="shared" si="15"/>
        <v>0</v>
      </c>
      <c r="T129" s="113">
        <f t="shared" si="15"/>
        <v>0</v>
      </c>
      <c r="U129" s="113">
        <f t="shared" si="15"/>
        <v>0</v>
      </c>
      <c r="V129" s="113">
        <f t="shared" si="15"/>
        <v>0</v>
      </c>
      <c r="W129" s="113">
        <f t="shared" si="15"/>
        <v>0</v>
      </c>
      <c r="X129" s="113">
        <f t="shared" si="15"/>
        <v>0</v>
      </c>
      <c r="Y129" s="113">
        <f t="shared" si="15"/>
        <v>0</v>
      </c>
      <c r="Z129" s="113">
        <f t="shared" si="15"/>
        <v>0</v>
      </c>
      <c r="AA129" s="113">
        <f t="shared" si="15"/>
        <v>0</v>
      </c>
      <c r="AB129" s="113">
        <f t="shared" si="15"/>
        <v>0</v>
      </c>
      <c r="AC129" s="113">
        <f t="shared" si="15"/>
        <v>0</v>
      </c>
      <c r="AD129" s="113">
        <f t="shared" si="15"/>
        <v>0</v>
      </c>
      <c r="AE129" s="113">
        <f t="shared" si="15"/>
        <v>0</v>
      </c>
      <c r="AF129" s="113">
        <f t="shared" si="15"/>
        <v>0</v>
      </c>
      <c r="AG129" s="113">
        <f t="shared" si="15"/>
        <v>0</v>
      </c>
      <c r="AH129" s="113">
        <f t="shared" si="15"/>
        <v>0</v>
      </c>
      <c r="AI129" s="113">
        <f t="shared" ref="AI129:BN129" si="16">AI$123*AI6</f>
        <v>0</v>
      </c>
      <c r="AJ129" s="113">
        <f t="shared" si="16"/>
        <v>0</v>
      </c>
      <c r="AK129" s="113">
        <f t="shared" si="16"/>
        <v>0</v>
      </c>
      <c r="AL129" s="113">
        <f t="shared" si="16"/>
        <v>0</v>
      </c>
      <c r="AM129" s="113">
        <f t="shared" si="16"/>
        <v>0</v>
      </c>
      <c r="AN129" s="113">
        <f t="shared" si="16"/>
        <v>0</v>
      </c>
      <c r="AO129" s="113">
        <f t="shared" si="16"/>
        <v>0</v>
      </c>
      <c r="AP129" s="113">
        <f t="shared" si="16"/>
        <v>0</v>
      </c>
      <c r="AQ129" s="113">
        <f t="shared" si="16"/>
        <v>0</v>
      </c>
      <c r="AR129" s="113">
        <f t="shared" si="16"/>
        <v>0</v>
      </c>
      <c r="AS129" s="113">
        <f t="shared" si="16"/>
        <v>0</v>
      </c>
      <c r="AT129" s="113">
        <f t="shared" si="16"/>
        <v>0</v>
      </c>
      <c r="AU129" s="113">
        <f t="shared" si="16"/>
        <v>0</v>
      </c>
      <c r="AV129" s="113">
        <f t="shared" si="16"/>
        <v>0</v>
      </c>
      <c r="AW129" s="113">
        <f t="shared" si="16"/>
        <v>0</v>
      </c>
      <c r="AX129" s="113">
        <f t="shared" si="16"/>
        <v>0</v>
      </c>
      <c r="AY129" s="113">
        <f t="shared" si="16"/>
        <v>0</v>
      </c>
      <c r="AZ129" s="113">
        <f t="shared" si="16"/>
        <v>0</v>
      </c>
      <c r="BA129" s="113">
        <f t="shared" si="16"/>
        <v>0</v>
      </c>
      <c r="BB129" s="113">
        <f t="shared" si="16"/>
        <v>0</v>
      </c>
      <c r="BC129" s="113">
        <f t="shared" si="16"/>
        <v>0</v>
      </c>
      <c r="BD129" s="113">
        <f t="shared" si="16"/>
        <v>0</v>
      </c>
      <c r="BE129" s="113">
        <f t="shared" si="16"/>
        <v>0</v>
      </c>
      <c r="BF129" s="113">
        <f t="shared" si="16"/>
        <v>0</v>
      </c>
      <c r="BG129" s="113">
        <f t="shared" si="16"/>
        <v>0</v>
      </c>
      <c r="BH129" s="113">
        <f t="shared" si="16"/>
        <v>0</v>
      </c>
      <c r="BI129" s="113">
        <f t="shared" si="16"/>
        <v>0</v>
      </c>
      <c r="BJ129" s="113">
        <f t="shared" si="16"/>
        <v>0</v>
      </c>
      <c r="BK129" s="113">
        <f t="shared" si="16"/>
        <v>0</v>
      </c>
      <c r="BL129" s="113">
        <f t="shared" si="16"/>
        <v>0</v>
      </c>
      <c r="BM129" s="113">
        <f t="shared" si="16"/>
        <v>0</v>
      </c>
      <c r="BN129" s="113">
        <f t="shared" si="16"/>
        <v>0</v>
      </c>
      <c r="BO129" s="113">
        <f t="shared" ref="BO129:BV129" si="17">BO$123*BO6</f>
        <v>0</v>
      </c>
      <c r="BP129" s="113">
        <f t="shared" si="17"/>
        <v>0</v>
      </c>
      <c r="BQ129" s="113">
        <f t="shared" si="17"/>
        <v>0</v>
      </c>
      <c r="BR129" s="113">
        <f t="shared" si="17"/>
        <v>0</v>
      </c>
      <c r="BS129" s="113">
        <f t="shared" si="17"/>
        <v>0</v>
      </c>
      <c r="BT129" s="113">
        <f t="shared" si="17"/>
        <v>0</v>
      </c>
      <c r="BU129" s="113">
        <f t="shared" si="17"/>
        <v>0</v>
      </c>
      <c r="BV129" s="113">
        <f t="shared" si="17"/>
        <v>0</v>
      </c>
      <c r="BW129" s="113">
        <f t="shared" ref="BW129:DC129" si="18">BW$123*BW6</f>
        <v>0</v>
      </c>
      <c r="BX129" s="113">
        <f t="shared" si="18"/>
        <v>0</v>
      </c>
      <c r="BY129" s="113">
        <f t="shared" si="18"/>
        <v>0</v>
      </c>
      <c r="BZ129" s="113">
        <f t="shared" si="18"/>
        <v>0</v>
      </c>
      <c r="CA129" s="113">
        <f t="shared" si="18"/>
        <v>0</v>
      </c>
      <c r="CB129" s="113">
        <f t="shared" si="18"/>
        <v>0</v>
      </c>
      <c r="CC129" s="113">
        <f t="shared" si="18"/>
        <v>0</v>
      </c>
      <c r="CD129" s="113">
        <f t="shared" si="18"/>
        <v>0</v>
      </c>
      <c r="CE129" s="113">
        <f t="shared" si="18"/>
        <v>0</v>
      </c>
      <c r="CF129" s="113">
        <f t="shared" si="18"/>
        <v>0</v>
      </c>
      <c r="CG129" s="113">
        <f t="shared" si="18"/>
        <v>0</v>
      </c>
      <c r="CH129" s="113">
        <f t="shared" si="18"/>
        <v>0</v>
      </c>
      <c r="CI129" s="113">
        <f t="shared" si="18"/>
        <v>0</v>
      </c>
      <c r="CJ129" s="113">
        <f t="shared" si="18"/>
        <v>0</v>
      </c>
      <c r="CK129" s="113">
        <f t="shared" si="18"/>
        <v>0</v>
      </c>
      <c r="CL129" s="113">
        <f t="shared" si="18"/>
        <v>0</v>
      </c>
      <c r="CM129" s="113">
        <f t="shared" si="18"/>
        <v>0</v>
      </c>
      <c r="CN129" s="113">
        <f t="shared" si="18"/>
        <v>0</v>
      </c>
      <c r="CO129" s="113">
        <f t="shared" si="18"/>
        <v>0</v>
      </c>
      <c r="CP129" s="113">
        <f t="shared" si="18"/>
        <v>0</v>
      </c>
      <c r="CQ129" s="113">
        <f t="shared" si="18"/>
        <v>0</v>
      </c>
      <c r="CR129" s="113">
        <f t="shared" si="18"/>
        <v>0</v>
      </c>
      <c r="CS129" s="113">
        <f t="shared" si="18"/>
        <v>0</v>
      </c>
      <c r="CT129" s="113">
        <f t="shared" si="18"/>
        <v>0</v>
      </c>
      <c r="CU129" s="113">
        <f t="shared" si="18"/>
        <v>0</v>
      </c>
      <c r="CV129" s="113">
        <f t="shared" si="18"/>
        <v>0</v>
      </c>
      <c r="CW129" s="113">
        <f t="shared" si="18"/>
        <v>0</v>
      </c>
      <c r="CX129" s="113">
        <f t="shared" si="18"/>
        <v>0</v>
      </c>
      <c r="CY129" s="113">
        <f t="shared" si="18"/>
        <v>0</v>
      </c>
      <c r="CZ129" s="113">
        <f t="shared" si="18"/>
        <v>0</v>
      </c>
      <c r="DA129" s="113">
        <f t="shared" si="18"/>
        <v>0</v>
      </c>
      <c r="DB129" s="113">
        <f t="shared" si="18"/>
        <v>0</v>
      </c>
      <c r="DC129" s="113">
        <f t="shared" si="18"/>
        <v>0</v>
      </c>
      <c r="DD129" s="113">
        <f t="shared" si="10"/>
        <v>0</v>
      </c>
    </row>
    <row r="130" spans="1:108" ht="12.75" customHeight="1" x14ac:dyDescent="0.2">
      <c r="A130" s="111" t="s">
        <v>114</v>
      </c>
      <c r="B130" s="111" t="s">
        <v>1880</v>
      </c>
      <c r="C130" s="113">
        <f t="shared" ref="C130:AH130" si="19">C$123*C7</f>
        <v>0</v>
      </c>
      <c r="D130" s="113">
        <f t="shared" si="19"/>
        <v>0</v>
      </c>
      <c r="E130" s="113">
        <f t="shared" si="19"/>
        <v>0</v>
      </c>
      <c r="F130" s="113">
        <f t="shared" si="19"/>
        <v>0</v>
      </c>
      <c r="G130" s="113">
        <f t="shared" si="19"/>
        <v>0</v>
      </c>
      <c r="H130" s="113">
        <f t="shared" si="19"/>
        <v>0</v>
      </c>
      <c r="I130" s="113">
        <f t="shared" si="19"/>
        <v>0</v>
      </c>
      <c r="J130" s="113">
        <f t="shared" si="19"/>
        <v>0</v>
      </c>
      <c r="K130" s="113">
        <f t="shared" si="19"/>
        <v>0</v>
      </c>
      <c r="L130" s="113">
        <f t="shared" si="19"/>
        <v>0</v>
      </c>
      <c r="M130" s="113">
        <f t="shared" si="19"/>
        <v>0</v>
      </c>
      <c r="N130" s="113">
        <f t="shared" si="19"/>
        <v>0</v>
      </c>
      <c r="O130" s="113">
        <f t="shared" si="19"/>
        <v>0</v>
      </c>
      <c r="P130" s="113">
        <f t="shared" si="19"/>
        <v>0</v>
      </c>
      <c r="Q130" s="113">
        <f t="shared" si="19"/>
        <v>0</v>
      </c>
      <c r="R130" s="113">
        <f t="shared" si="19"/>
        <v>0</v>
      </c>
      <c r="S130" s="113">
        <f t="shared" si="19"/>
        <v>0</v>
      </c>
      <c r="T130" s="113">
        <f t="shared" si="19"/>
        <v>0</v>
      </c>
      <c r="U130" s="113">
        <f t="shared" si="19"/>
        <v>0</v>
      </c>
      <c r="V130" s="113">
        <f t="shared" si="19"/>
        <v>0</v>
      </c>
      <c r="W130" s="113">
        <f t="shared" si="19"/>
        <v>0</v>
      </c>
      <c r="X130" s="113">
        <f t="shared" si="19"/>
        <v>0</v>
      </c>
      <c r="Y130" s="113">
        <f t="shared" si="19"/>
        <v>0</v>
      </c>
      <c r="Z130" s="113">
        <f t="shared" si="19"/>
        <v>0</v>
      </c>
      <c r="AA130" s="113">
        <f t="shared" si="19"/>
        <v>0</v>
      </c>
      <c r="AB130" s="113">
        <f t="shared" si="19"/>
        <v>0</v>
      </c>
      <c r="AC130" s="113">
        <f t="shared" si="19"/>
        <v>0</v>
      </c>
      <c r="AD130" s="113">
        <f t="shared" si="19"/>
        <v>0</v>
      </c>
      <c r="AE130" s="113">
        <f t="shared" si="19"/>
        <v>0</v>
      </c>
      <c r="AF130" s="113">
        <f t="shared" si="19"/>
        <v>0</v>
      </c>
      <c r="AG130" s="113">
        <f t="shared" si="19"/>
        <v>0</v>
      </c>
      <c r="AH130" s="113">
        <f t="shared" si="19"/>
        <v>0</v>
      </c>
      <c r="AI130" s="113">
        <f t="shared" ref="AI130:BN130" si="20">AI$123*AI7</f>
        <v>0</v>
      </c>
      <c r="AJ130" s="113">
        <f t="shared" si="20"/>
        <v>0</v>
      </c>
      <c r="AK130" s="113">
        <f t="shared" si="20"/>
        <v>0</v>
      </c>
      <c r="AL130" s="113">
        <f t="shared" si="20"/>
        <v>0</v>
      </c>
      <c r="AM130" s="113">
        <f t="shared" si="20"/>
        <v>0</v>
      </c>
      <c r="AN130" s="113">
        <f t="shared" si="20"/>
        <v>0</v>
      </c>
      <c r="AO130" s="113">
        <f t="shared" si="20"/>
        <v>0</v>
      </c>
      <c r="AP130" s="113">
        <f t="shared" si="20"/>
        <v>0</v>
      </c>
      <c r="AQ130" s="113">
        <f t="shared" si="20"/>
        <v>0</v>
      </c>
      <c r="AR130" s="113">
        <f t="shared" si="20"/>
        <v>0</v>
      </c>
      <c r="AS130" s="113">
        <f t="shared" si="20"/>
        <v>0</v>
      </c>
      <c r="AT130" s="113">
        <f t="shared" si="20"/>
        <v>0</v>
      </c>
      <c r="AU130" s="113">
        <f t="shared" si="20"/>
        <v>0</v>
      </c>
      <c r="AV130" s="113">
        <f t="shared" si="20"/>
        <v>0</v>
      </c>
      <c r="AW130" s="113">
        <f t="shared" si="20"/>
        <v>0</v>
      </c>
      <c r="AX130" s="113">
        <f t="shared" si="20"/>
        <v>0</v>
      </c>
      <c r="AY130" s="113">
        <f t="shared" si="20"/>
        <v>0</v>
      </c>
      <c r="AZ130" s="113">
        <f t="shared" si="20"/>
        <v>0</v>
      </c>
      <c r="BA130" s="113">
        <f t="shared" si="20"/>
        <v>0</v>
      </c>
      <c r="BB130" s="113">
        <f t="shared" si="20"/>
        <v>0</v>
      </c>
      <c r="BC130" s="113">
        <f t="shared" si="20"/>
        <v>0</v>
      </c>
      <c r="BD130" s="113">
        <f t="shared" si="20"/>
        <v>0</v>
      </c>
      <c r="BE130" s="113">
        <f t="shared" si="20"/>
        <v>0</v>
      </c>
      <c r="BF130" s="113">
        <f t="shared" si="20"/>
        <v>0</v>
      </c>
      <c r="BG130" s="113">
        <f t="shared" si="20"/>
        <v>0</v>
      </c>
      <c r="BH130" s="113">
        <f t="shared" si="20"/>
        <v>0</v>
      </c>
      <c r="BI130" s="113">
        <f t="shared" si="20"/>
        <v>0</v>
      </c>
      <c r="BJ130" s="113">
        <f t="shared" si="20"/>
        <v>0</v>
      </c>
      <c r="BK130" s="113">
        <f t="shared" si="20"/>
        <v>0</v>
      </c>
      <c r="BL130" s="113">
        <f t="shared" si="20"/>
        <v>0</v>
      </c>
      <c r="BM130" s="113">
        <f t="shared" si="20"/>
        <v>0</v>
      </c>
      <c r="BN130" s="113">
        <f t="shared" si="20"/>
        <v>0</v>
      </c>
      <c r="BO130" s="113">
        <f t="shared" ref="BO130:BV130" si="21">BO$123*BO7</f>
        <v>0</v>
      </c>
      <c r="BP130" s="113">
        <f t="shared" si="21"/>
        <v>0</v>
      </c>
      <c r="BQ130" s="113">
        <f t="shared" si="21"/>
        <v>0</v>
      </c>
      <c r="BR130" s="113">
        <f t="shared" si="21"/>
        <v>0</v>
      </c>
      <c r="BS130" s="113">
        <f t="shared" si="21"/>
        <v>0</v>
      </c>
      <c r="BT130" s="113">
        <f t="shared" si="21"/>
        <v>0</v>
      </c>
      <c r="BU130" s="113">
        <f t="shared" si="21"/>
        <v>0</v>
      </c>
      <c r="BV130" s="113">
        <f t="shared" si="21"/>
        <v>0</v>
      </c>
      <c r="BW130" s="113">
        <f t="shared" ref="BW130:DC130" si="22">BW$123*BW7</f>
        <v>0</v>
      </c>
      <c r="BX130" s="113">
        <f t="shared" si="22"/>
        <v>0</v>
      </c>
      <c r="BY130" s="113">
        <f t="shared" si="22"/>
        <v>0</v>
      </c>
      <c r="BZ130" s="113">
        <f t="shared" si="22"/>
        <v>0</v>
      </c>
      <c r="CA130" s="113">
        <f t="shared" si="22"/>
        <v>0</v>
      </c>
      <c r="CB130" s="113">
        <f t="shared" si="22"/>
        <v>0</v>
      </c>
      <c r="CC130" s="113">
        <f t="shared" si="22"/>
        <v>0</v>
      </c>
      <c r="CD130" s="113">
        <f t="shared" si="22"/>
        <v>0</v>
      </c>
      <c r="CE130" s="113">
        <f t="shared" si="22"/>
        <v>0</v>
      </c>
      <c r="CF130" s="113">
        <f t="shared" si="22"/>
        <v>0</v>
      </c>
      <c r="CG130" s="113">
        <f t="shared" si="22"/>
        <v>0</v>
      </c>
      <c r="CH130" s="113">
        <f t="shared" si="22"/>
        <v>0</v>
      </c>
      <c r="CI130" s="113">
        <f t="shared" si="22"/>
        <v>0</v>
      </c>
      <c r="CJ130" s="113">
        <f t="shared" si="22"/>
        <v>0</v>
      </c>
      <c r="CK130" s="113">
        <f t="shared" si="22"/>
        <v>0</v>
      </c>
      <c r="CL130" s="113">
        <f t="shared" si="22"/>
        <v>0</v>
      </c>
      <c r="CM130" s="113">
        <f t="shared" si="22"/>
        <v>0</v>
      </c>
      <c r="CN130" s="113">
        <f t="shared" si="22"/>
        <v>0</v>
      </c>
      <c r="CO130" s="113">
        <f t="shared" si="22"/>
        <v>0</v>
      </c>
      <c r="CP130" s="113">
        <f t="shared" si="22"/>
        <v>0</v>
      </c>
      <c r="CQ130" s="113">
        <f t="shared" si="22"/>
        <v>0</v>
      </c>
      <c r="CR130" s="113">
        <f t="shared" si="22"/>
        <v>0</v>
      </c>
      <c r="CS130" s="113">
        <f t="shared" si="22"/>
        <v>0</v>
      </c>
      <c r="CT130" s="113">
        <f t="shared" si="22"/>
        <v>0</v>
      </c>
      <c r="CU130" s="113">
        <f t="shared" si="22"/>
        <v>0</v>
      </c>
      <c r="CV130" s="113">
        <f t="shared" si="22"/>
        <v>0</v>
      </c>
      <c r="CW130" s="113">
        <f t="shared" si="22"/>
        <v>0</v>
      </c>
      <c r="CX130" s="113">
        <f t="shared" si="22"/>
        <v>0</v>
      </c>
      <c r="CY130" s="113">
        <f t="shared" si="22"/>
        <v>0</v>
      </c>
      <c r="CZ130" s="113">
        <f t="shared" si="22"/>
        <v>0</v>
      </c>
      <c r="DA130" s="113">
        <f t="shared" si="22"/>
        <v>0</v>
      </c>
      <c r="DB130" s="113">
        <f t="shared" si="22"/>
        <v>0</v>
      </c>
      <c r="DC130" s="113">
        <f t="shared" si="22"/>
        <v>0</v>
      </c>
      <c r="DD130" s="113">
        <f t="shared" si="10"/>
        <v>0</v>
      </c>
    </row>
    <row r="131" spans="1:108" ht="12.75" customHeight="1" x14ac:dyDescent="0.2">
      <c r="A131" s="111" t="s">
        <v>115</v>
      </c>
      <c r="B131" s="111" t="s">
        <v>1881</v>
      </c>
      <c r="C131" s="113">
        <f t="shared" ref="C131:AH131" si="23">C$123*C8</f>
        <v>0</v>
      </c>
      <c r="D131" s="113">
        <f t="shared" si="23"/>
        <v>0</v>
      </c>
      <c r="E131" s="113">
        <f t="shared" si="23"/>
        <v>0</v>
      </c>
      <c r="F131" s="113">
        <f t="shared" si="23"/>
        <v>0</v>
      </c>
      <c r="G131" s="113">
        <f t="shared" si="23"/>
        <v>0</v>
      </c>
      <c r="H131" s="113">
        <f t="shared" si="23"/>
        <v>0</v>
      </c>
      <c r="I131" s="113">
        <f t="shared" si="23"/>
        <v>0</v>
      </c>
      <c r="J131" s="113">
        <f t="shared" si="23"/>
        <v>0</v>
      </c>
      <c r="K131" s="113">
        <f t="shared" si="23"/>
        <v>0</v>
      </c>
      <c r="L131" s="113">
        <f t="shared" si="23"/>
        <v>0</v>
      </c>
      <c r="M131" s="113">
        <f t="shared" si="23"/>
        <v>0</v>
      </c>
      <c r="N131" s="113">
        <f t="shared" si="23"/>
        <v>0</v>
      </c>
      <c r="O131" s="113">
        <f t="shared" si="23"/>
        <v>0</v>
      </c>
      <c r="P131" s="113">
        <f t="shared" si="23"/>
        <v>0</v>
      </c>
      <c r="Q131" s="113">
        <f t="shared" si="23"/>
        <v>0</v>
      </c>
      <c r="R131" s="113">
        <f t="shared" si="23"/>
        <v>0</v>
      </c>
      <c r="S131" s="113">
        <f t="shared" si="23"/>
        <v>0</v>
      </c>
      <c r="T131" s="113">
        <f t="shared" si="23"/>
        <v>0</v>
      </c>
      <c r="U131" s="113">
        <f t="shared" si="23"/>
        <v>0</v>
      </c>
      <c r="V131" s="113">
        <f t="shared" si="23"/>
        <v>0</v>
      </c>
      <c r="W131" s="113">
        <f t="shared" si="23"/>
        <v>0</v>
      </c>
      <c r="X131" s="113">
        <f t="shared" si="23"/>
        <v>0</v>
      </c>
      <c r="Y131" s="113">
        <f t="shared" si="23"/>
        <v>0</v>
      </c>
      <c r="Z131" s="113">
        <f t="shared" si="23"/>
        <v>0</v>
      </c>
      <c r="AA131" s="113">
        <f t="shared" si="23"/>
        <v>0</v>
      </c>
      <c r="AB131" s="113">
        <f t="shared" si="23"/>
        <v>0</v>
      </c>
      <c r="AC131" s="113">
        <f t="shared" si="23"/>
        <v>0</v>
      </c>
      <c r="AD131" s="113">
        <f t="shared" si="23"/>
        <v>0</v>
      </c>
      <c r="AE131" s="113">
        <f t="shared" si="23"/>
        <v>0</v>
      </c>
      <c r="AF131" s="113">
        <f t="shared" si="23"/>
        <v>0</v>
      </c>
      <c r="AG131" s="113">
        <f t="shared" si="23"/>
        <v>0</v>
      </c>
      <c r="AH131" s="113">
        <f t="shared" si="23"/>
        <v>0</v>
      </c>
      <c r="AI131" s="113">
        <f t="shared" ref="AI131:BN131" si="24">AI$123*AI8</f>
        <v>0</v>
      </c>
      <c r="AJ131" s="113">
        <f t="shared" si="24"/>
        <v>0</v>
      </c>
      <c r="AK131" s="113">
        <f t="shared" si="24"/>
        <v>0</v>
      </c>
      <c r="AL131" s="113">
        <f t="shared" si="24"/>
        <v>0</v>
      </c>
      <c r="AM131" s="113">
        <f t="shared" si="24"/>
        <v>0</v>
      </c>
      <c r="AN131" s="113">
        <f t="shared" si="24"/>
        <v>0</v>
      </c>
      <c r="AO131" s="113">
        <f t="shared" si="24"/>
        <v>0</v>
      </c>
      <c r="AP131" s="113">
        <f t="shared" si="24"/>
        <v>0</v>
      </c>
      <c r="AQ131" s="113">
        <f t="shared" si="24"/>
        <v>0</v>
      </c>
      <c r="AR131" s="113">
        <f t="shared" si="24"/>
        <v>0</v>
      </c>
      <c r="AS131" s="113">
        <f t="shared" si="24"/>
        <v>0</v>
      </c>
      <c r="AT131" s="113">
        <f t="shared" si="24"/>
        <v>0</v>
      </c>
      <c r="AU131" s="113">
        <f t="shared" si="24"/>
        <v>0</v>
      </c>
      <c r="AV131" s="113">
        <f t="shared" si="24"/>
        <v>0</v>
      </c>
      <c r="AW131" s="113">
        <f t="shared" si="24"/>
        <v>0</v>
      </c>
      <c r="AX131" s="113">
        <f t="shared" si="24"/>
        <v>0</v>
      </c>
      <c r="AY131" s="113">
        <f t="shared" si="24"/>
        <v>0</v>
      </c>
      <c r="AZ131" s="113">
        <f t="shared" si="24"/>
        <v>0</v>
      </c>
      <c r="BA131" s="113">
        <f t="shared" si="24"/>
        <v>0</v>
      </c>
      <c r="BB131" s="113">
        <f t="shared" si="24"/>
        <v>0</v>
      </c>
      <c r="BC131" s="113">
        <f t="shared" si="24"/>
        <v>0</v>
      </c>
      <c r="BD131" s="113">
        <f t="shared" si="24"/>
        <v>0</v>
      </c>
      <c r="BE131" s="113">
        <f t="shared" si="24"/>
        <v>0</v>
      </c>
      <c r="BF131" s="113">
        <f t="shared" si="24"/>
        <v>0</v>
      </c>
      <c r="BG131" s="113">
        <f t="shared" si="24"/>
        <v>0</v>
      </c>
      <c r="BH131" s="113">
        <f t="shared" si="24"/>
        <v>0</v>
      </c>
      <c r="BI131" s="113">
        <f t="shared" si="24"/>
        <v>0</v>
      </c>
      <c r="BJ131" s="113">
        <f t="shared" si="24"/>
        <v>0</v>
      </c>
      <c r="BK131" s="113">
        <f t="shared" si="24"/>
        <v>0</v>
      </c>
      <c r="BL131" s="113">
        <f t="shared" si="24"/>
        <v>0</v>
      </c>
      <c r="BM131" s="113">
        <f t="shared" si="24"/>
        <v>0</v>
      </c>
      <c r="BN131" s="113">
        <f t="shared" si="24"/>
        <v>0</v>
      </c>
      <c r="BO131" s="113">
        <f t="shared" ref="BO131:BV131" si="25">BO$123*BO8</f>
        <v>0</v>
      </c>
      <c r="BP131" s="113">
        <f t="shared" si="25"/>
        <v>0</v>
      </c>
      <c r="BQ131" s="113">
        <f t="shared" si="25"/>
        <v>0</v>
      </c>
      <c r="BR131" s="113">
        <f t="shared" si="25"/>
        <v>0</v>
      </c>
      <c r="BS131" s="113">
        <f t="shared" si="25"/>
        <v>0</v>
      </c>
      <c r="BT131" s="113">
        <f t="shared" si="25"/>
        <v>0</v>
      </c>
      <c r="BU131" s="113">
        <f t="shared" si="25"/>
        <v>0</v>
      </c>
      <c r="BV131" s="113">
        <f t="shared" si="25"/>
        <v>0</v>
      </c>
      <c r="BW131" s="113">
        <f t="shared" ref="BW131:DC131" si="26">BW$123*BW8</f>
        <v>0</v>
      </c>
      <c r="BX131" s="113">
        <f t="shared" si="26"/>
        <v>0</v>
      </c>
      <c r="BY131" s="113">
        <f t="shared" si="26"/>
        <v>0</v>
      </c>
      <c r="BZ131" s="113">
        <f t="shared" si="26"/>
        <v>0</v>
      </c>
      <c r="CA131" s="113">
        <f t="shared" si="26"/>
        <v>0</v>
      </c>
      <c r="CB131" s="113">
        <f t="shared" si="26"/>
        <v>0</v>
      </c>
      <c r="CC131" s="113">
        <f t="shared" si="26"/>
        <v>0</v>
      </c>
      <c r="CD131" s="113">
        <f t="shared" si="26"/>
        <v>0</v>
      </c>
      <c r="CE131" s="113">
        <f t="shared" si="26"/>
        <v>0</v>
      </c>
      <c r="CF131" s="113">
        <f t="shared" si="26"/>
        <v>0</v>
      </c>
      <c r="CG131" s="113">
        <f t="shared" si="26"/>
        <v>0</v>
      </c>
      <c r="CH131" s="113">
        <f t="shared" si="26"/>
        <v>0</v>
      </c>
      <c r="CI131" s="113">
        <f t="shared" si="26"/>
        <v>0</v>
      </c>
      <c r="CJ131" s="113">
        <f t="shared" si="26"/>
        <v>0</v>
      </c>
      <c r="CK131" s="113">
        <f t="shared" si="26"/>
        <v>0</v>
      </c>
      <c r="CL131" s="113">
        <f t="shared" si="26"/>
        <v>0</v>
      </c>
      <c r="CM131" s="113">
        <f t="shared" si="26"/>
        <v>0</v>
      </c>
      <c r="CN131" s="113">
        <f t="shared" si="26"/>
        <v>0</v>
      </c>
      <c r="CO131" s="113">
        <f t="shared" si="26"/>
        <v>0</v>
      </c>
      <c r="CP131" s="113">
        <f t="shared" si="26"/>
        <v>0</v>
      </c>
      <c r="CQ131" s="113">
        <f t="shared" si="26"/>
        <v>0</v>
      </c>
      <c r="CR131" s="113">
        <f t="shared" si="26"/>
        <v>0</v>
      </c>
      <c r="CS131" s="113">
        <f t="shared" si="26"/>
        <v>0</v>
      </c>
      <c r="CT131" s="113">
        <f t="shared" si="26"/>
        <v>0</v>
      </c>
      <c r="CU131" s="113">
        <f t="shared" si="26"/>
        <v>0</v>
      </c>
      <c r="CV131" s="113">
        <f t="shared" si="26"/>
        <v>0</v>
      </c>
      <c r="CW131" s="113">
        <f t="shared" si="26"/>
        <v>0</v>
      </c>
      <c r="CX131" s="113">
        <f t="shared" si="26"/>
        <v>0</v>
      </c>
      <c r="CY131" s="113">
        <f t="shared" si="26"/>
        <v>0</v>
      </c>
      <c r="CZ131" s="113">
        <f t="shared" si="26"/>
        <v>0</v>
      </c>
      <c r="DA131" s="113">
        <f t="shared" si="26"/>
        <v>0</v>
      </c>
      <c r="DB131" s="113">
        <f t="shared" si="26"/>
        <v>0</v>
      </c>
      <c r="DC131" s="113">
        <f t="shared" si="26"/>
        <v>0</v>
      </c>
      <c r="DD131" s="113">
        <f t="shared" si="10"/>
        <v>0</v>
      </c>
    </row>
    <row r="132" spans="1:108" ht="12.75" customHeight="1" x14ac:dyDescent="0.2">
      <c r="A132" s="111" t="s">
        <v>116</v>
      </c>
      <c r="B132" s="111" t="s">
        <v>1882</v>
      </c>
      <c r="C132" s="113">
        <f t="shared" ref="C132:AH132" si="27">C$123*C9</f>
        <v>0</v>
      </c>
      <c r="D132" s="113">
        <f t="shared" si="27"/>
        <v>0</v>
      </c>
      <c r="E132" s="113">
        <f t="shared" si="27"/>
        <v>0</v>
      </c>
      <c r="F132" s="113">
        <f t="shared" si="27"/>
        <v>0</v>
      </c>
      <c r="G132" s="113">
        <f t="shared" si="27"/>
        <v>0</v>
      </c>
      <c r="H132" s="113">
        <f t="shared" si="27"/>
        <v>0</v>
      </c>
      <c r="I132" s="113">
        <f t="shared" si="27"/>
        <v>0</v>
      </c>
      <c r="J132" s="113">
        <f t="shared" si="27"/>
        <v>0</v>
      </c>
      <c r="K132" s="113">
        <f t="shared" si="27"/>
        <v>0</v>
      </c>
      <c r="L132" s="113">
        <f t="shared" si="27"/>
        <v>0</v>
      </c>
      <c r="M132" s="113">
        <f t="shared" si="27"/>
        <v>0</v>
      </c>
      <c r="N132" s="113">
        <f t="shared" si="27"/>
        <v>0</v>
      </c>
      <c r="O132" s="113">
        <f t="shared" si="27"/>
        <v>0</v>
      </c>
      <c r="P132" s="113">
        <f t="shared" si="27"/>
        <v>0</v>
      </c>
      <c r="Q132" s="113">
        <f t="shared" si="27"/>
        <v>0</v>
      </c>
      <c r="R132" s="113">
        <f t="shared" si="27"/>
        <v>0</v>
      </c>
      <c r="S132" s="113">
        <f t="shared" si="27"/>
        <v>0</v>
      </c>
      <c r="T132" s="113">
        <f t="shared" si="27"/>
        <v>0</v>
      </c>
      <c r="U132" s="113">
        <f t="shared" si="27"/>
        <v>0</v>
      </c>
      <c r="V132" s="113">
        <f t="shared" si="27"/>
        <v>0</v>
      </c>
      <c r="W132" s="113">
        <f t="shared" si="27"/>
        <v>0</v>
      </c>
      <c r="X132" s="113">
        <f t="shared" si="27"/>
        <v>0</v>
      </c>
      <c r="Y132" s="113">
        <f t="shared" si="27"/>
        <v>0</v>
      </c>
      <c r="Z132" s="113">
        <f t="shared" si="27"/>
        <v>0</v>
      </c>
      <c r="AA132" s="113">
        <f t="shared" si="27"/>
        <v>0</v>
      </c>
      <c r="AB132" s="113">
        <f t="shared" si="27"/>
        <v>0</v>
      </c>
      <c r="AC132" s="113">
        <f t="shared" si="27"/>
        <v>0</v>
      </c>
      <c r="AD132" s="113">
        <f t="shared" si="27"/>
        <v>0</v>
      </c>
      <c r="AE132" s="113">
        <f t="shared" si="27"/>
        <v>0</v>
      </c>
      <c r="AF132" s="113">
        <f t="shared" si="27"/>
        <v>0</v>
      </c>
      <c r="AG132" s="113">
        <f t="shared" si="27"/>
        <v>0</v>
      </c>
      <c r="AH132" s="113">
        <f t="shared" si="27"/>
        <v>0</v>
      </c>
      <c r="AI132" s="113">
        <f t="shared" ref="AI132:BN132" si="28">AI$123*AI9</f>
        <v>0</v>
      </c>
      <c r="AJ132" s="113">
        <f t="shared" si="28"/>
        <v>0</v>
      </c>
      <c r="AK132" s="113">
        <f t="shared" si="28"/>
        <v>0</v>
      </c>
      <c r="AL132" s="113">
        <f t="shared" si="28"/>
        <v>0</v>
      </c>
      <c r="AM132" s="113">
        <f t="shared" si="28"/>
        <v>0</v>
      </c>
      <c r="AN132" s="113">
        <f t="shared" si="28"/>
        <v>0</v>
      </c>
      <c r="AO132" s="113">
        <f t="shared" si="28"/>
        <v>0</v>
      </c>
      <c r="AP132" s="113">
        <f t="shared" si="28"/>
        <v>0</v>
      </c>
      <c r="AQ132" s="113">
        <f t="shared" si="28"/>
        <v>0</v>
      </c>
      <c r="AR132" s="113">
        <f t="shared" si="28"/>
        <v>0</v>
      </c>
      <c r="AS132" s="113">
        <f t="shared" si="28"/>
        <v>0</v>
      </c>
      <c r="AT132" s="113">
        <f t="shared" si="28"/>
        <v>0</v>
      </c>
      <c r="AU132" s="113">
        <f t="shared" si="28"/>
        <v>0</v>
      </c>
      <c r="AV132" s="113">
        <f t="shared" si="28"/>
        <v>0</v>
      </c>
      <c r="AW132" s="113">
        <f t="shared" si="28"/>
        <v>0</v>
      </c>
      <c r="AX132" s="113">
        <f t="shared" si="28"/>
        <v>0</v>
      </c>
      <c r="AY132" s="113">
        <f t="shared" si="28"/>
        <v>0</v>
      </c>
      <c r="AZ132" s="113">
        <f t="shared" si="28"/>
        <v>0</v>
      </c>
      <c r="BA132" s="113">
        <f t="shared" si="28"/>
        <v>0</v>
      </c>
      <c r="BB132" s="113">
        <f t="shared" si="28"/>
        <v>0</v>
      </c>
      <c r="BC132" s="113">
        <f t="shared" si="28"/>
        <v>0</v>
      </c>
      <c r="BD132" s="113">
        <f t="shared" si="28"/>
        <v>0</v>
      </c>
      <c r="BE132" s="113">
        <f t="shared" si="28"/>
        <v>0</v>
      </c>
      <c r="BF132" s="113">
        <f t="shared" si="28"/>
        <v>0</v>
      </c>
      <c r="BG132" s="113">
        <f t="shared" si="28"/>
        <v>0</v>
      </c>
      <c r="BH132" s="113">
        <f t="shared" si="28"/>
        <v>0</v>
      </c>
      <c r="BI132" s="113">
        <f t="shared" si="28"/>
        <v>0</v>
      </c>
      <c r="BJ132" s="113">
        <f t="shared" si="28"/>
        <v>0</v>
      </c>
      <c r="BK132" s="113">
        <f t="shared" si="28"/>
        <v>0</v>
      </c>
      <c r="BL132" s="113">
        <f t="shared" si="28"/>
        <v>0</v>
      </c>
      <c r="BM132" s="113">
        <f t="shared" si="28"/>
        <v>0</v>
      </c>
      <c r="BN132" s="113">
        <f t="shared" si="28"/>
        <v>0</v>
      </c>
      <c r="BO132" s="113">
        <f t="shared" ref="BO132:BV132" si="29">BO$123*BO9</f>
        <v>0</v>
      </c>
      <c r="BP132" s="113">
        <f t="shared" si="29"/>
        <v>0</v>
      </c>
      <c r="BQ132" s="113">
        <f t="shared" si="29"/>
        <v>0</v>
      </c>
      <c r="BR132" s="113">
        <f t="shared" si="29"/>
        <v>0</v>
      </c>
      <c r="BS132" s="113">
        <f t="shared" si="29"/>
        <v>0</v>
      </c>
      <c r="BT132" s="113">
        <f t="shared" si="29"/>
        <v>0</v>
      </c>
      <c r="BU132" s="113">
        <f t="shared" si="29"/>
        <v>0</v>
      </c>
      <c r="BV132" s="113">
        <f t="shared" si="29"/>
        <v>0</v>
      </c>
      <c r="BW132" s="113">
        <f t="shared" ref="BW132:DC132" si="30">BW$123*BW9</f>
        <v>0</v>
      </c>
      <c r="BX132" s="113">
        <f t="shared" si="30"/>
        <v>0</v>
      </c>
      <c r="BY132" s="113">
        <f t="shared" si="30"/>
        <v>0</v>
      </c>
      <c r="BZ132" s="113">
        <f t="shared" si="30"/>
        <v>0</v>
      </c>
      <c r="CA132" s="113">
        <f t="shared" si="30"/>
        <v>0</v>
      </c>
      <c r="CB132" s="113">
        <f t="shared" si="30"/>
        <v>0</v>
      </c>
      <c r="CC132" s="113">
        <f t="shared" si="30"/>
        <v>0</v>
      </c>
      <c r="CD132" s="113">
        <f t="shared" si="30"/>
        <v>0</v>
      </c>
      <c r="CE132" s="113">
        <f t="shared" si="30"/>
        <v>0</v>
      </c>
      <c r="CF132" s="113">
        <f t="shared" si="30"/>
        <v>0</v>
      </c>
      <c r="CG132" s="113">
        <f t="shared" si="30"/>
        <v>0</v>
      </c>
      <c r="CH132" s="113">
        <f t="shared" si="30"/>
        <v>0</v>
      </c>
      <c r="CI132" s="113">
        <f t="shared" si="30"/>
        <v>0</v>
      </c>
      <c r="CJ132" s="113">
        <f t="shared" si="30"/>
        <v>0</v>
      </c>
      <c r="CK132" s="113">
        <f t="shared" si="30"/>
        <v>0</v>
      </c>
      <c r="CL132" s="113">
        <f t="shared" si="30"/>
        <v>0</v>
      </c>
      <c r="CM132" s="113">
        <f t="shared" si="30"/>
        <v>0</v>
      </c>
      <c r="CN132" s="113">
        <f t="shared" si="30"/>
        <v>0</v>
      </c>
      <c r="CO132" s="113">
        <f t="shared" si="30"/>
        <v>0</v>
      </c>
      <c r="CP132" s="113">
        <f t="shared" si="30"/>
        <v>0</v>
      </c>
      <c r="CQ132" s="113">
        <f t="shared" si="30"/>
        <v>0</v>
      </c>
      <c r="CR132" s="113">
        <f t="shared" si="30"/>
        <v>0</v>
      </c>
      <c r="CS132" s="113">
        <f t="shared" si="30"/>
        <v>0</v>
      </c>
      <c r="CT132" s="113">
        <f t="shared" si="30"/>
        <v>0</v>
      </c>
      <c r="CU132" s="113">
        <f t="shared" si="30"/>
        <v>0</v>
      </c>
      <c r="CV132" s="113">
        <f t="shared" si="30"/>
        <v>0</v>
      </c>
      <c r="CW132" s="113">
        <f t="shared" si="30"/>
        <v>0</v>
      </c>
      <c r="CX132" s="113">
        <f t="shared" si="30"/>
        <v>0</v>
      </c>
      <c r="CY132" s="113">
        <f t="shared" si="30"/>
        <v>0</v>
      </c>
      <c r="CZ132" s="113">
        <f t="shared" si="30"/>
        <v>0</v>
      </c>
      <c r="DA132" s="113">
        <f t="shared" si="30"/>
        <v>0</v>
      </c>
      <c r="DB132" s="113">
        <f t="shared" si="30"/>
        <v>0</v>
      </c>
      <c r="DC132" s="113">
        <f t="shared" si="30"/>
        <v>0</v>
      </c>
      <c r="DD132" s="113">
        <f t="shared" si="10"/>
        <v>0</v>
      </c>
    </row>
    <row r="133" spans="1:108" ht="12.75" customHeight="1" x14ac:dyDescent="0.2">
      <c r="A133" s="111" t="s">
        <v>118</v>
      </c>
      <c r="B133" s="111" t="s">
        <v>1883</v>
      </c>
      <c r="C133" s="113">
        <f t="shared" ref="C133:AH133" si="31">C$123*C10</f>
        <v>0</v>
      </c>
      <c r="D133" s="113">
        <f t="shared" si="31"/>
        <v>0</v>
      </c>
      <c r="E133" s="113">
        <f t="shared" si="31"/>
        <v>0</v>
      </c>
      <c r="F133" s="113">
        <f t="shared" si="31"/>
        <v>0</v>
      </c>
      <c r="G133" s="113">
        <f t="shared" si="31"/>
        <v>0</v>
      </c>
      <c r="H133" s="113">
        <f t="shared" si="31"/>
        <v>0</v>
      </c>
      <c r="I133" s="113">
        <f t="shared" si="31"/>
        <v>0</v>
      </c>
      <c r="J133" s="113">
        <f t="shared" si="31"/>
        <v>0</v>
      </c>
      <c r="K133" s="113">
        <f t="shared" si="31"/>
        <v>0</v>
      </c>
      <c r="L133" s="113">
        <f t="shared" si="31"/>
        <v>0</v>
      </c>
      <c r="M133" s="113">
        <f t="shared" si="31"/>
        <v>0</v>
      </c>
      <c r="N133" s="113">
        <f t="shared" si="31"/>
        <v>0</v>
      </c>
      <c r="O133" s="113">
        <f t="shared" si="31"/>
        <v>0</v>
      </c>
      <c r="P133" s="113">
        <f t="shared" si="31"/>
        <v>0</v>
      </c>
      <c r="Q133" s="113">
        <f t="shared" si="31"/>
        <v>0</v>
      </c>
      <c r="R133" s="113">
        <f t="shared" si="31"/>
        <v>0</v>
      </c>
      <c r="S133" s="113">
        <f t="shared" si="31"/>
        <v>0</v>
      </c>
      <c r="T133" s="113">
        <f t="shared" si="31"/>
        <v>0</v>
      </c>
      <c r="U133" s="113">
        <f t="shared" si="31"/>
        <v>0</v>
      </c>
      <c r="V133" s="113">
        <f t="shared" si="31"/>
        <v>0</v>
      </c>
      <c r="W133" s="113">
        <f t="shared" si="31"/>
        <v>0</v>
      </c>
      <c r="X133" s="113">
        <f t="shared" si="31"/>
        <v>0</v>
      </c>
      <c r="Y133" s="113">
        <f t="shared" si="31"/>
        <v>0</v>
      </c>
      <c r="Z133" s="113">
        <f t="shared" si="31"/>
        <v>0</v>
      </c>
      <c r="AA133" s="113">
        <f t="shared" si="31"/>
        <v>0</v>
      </c>
      <c r="AB133" s="113">
        <f t="shared" si="31"/>
        <v>0</v>
      </c>
      <c r="AC133" s="113">
        <f t="shared" si="31"/>
        <v>0</v>
      </c>
      <c r="AD133" s="113">
        <f t="shared" si="31"/>
        <v>0</v>
      </c>
      <c r="AE133" s="113">
        <f t="shared" si="31"/>
        <v>0</v>
      </c>
      <c r="AF133" s="113">
        <f t="shared" si="31"/>
        <v>0</v>
      </c>
      <c r="AG133" s="113">
        <f t="shared" si="31"/>
        <v>0</v>
      </c>
      <c r="AH133" s="113">
        <f t="shared" si="31"/>
        <v>0</v>
      </c>
      <c r="AI133" s="113">
        <f t="shared" ref="AI133:BN133" si="32">AI$123*AI10</f>
        <v>0</v>
      </c>
      <c r="AJ133" s="113">
        <f t="shared" si="32"/>
        <v>0</v>
      </c>
      <c r="AK133" s="113">
        <f t="shared" si="32"/>
        <v>0</v>
      </c>
      <c r="AL133" s="113">
        <f t="shared" si="32"/>
        <v>0</v>
      </c>
      <c r="AM133" s="113">
        <f t="shared" si="32"/>
        <v>0</v>
      </c>
      <c r="AN133" s="113">
        <f t="shared" si="32"/>
        <v>0</v>
      </c>
      <c r="AO133" s="113">
        <f t="shared" si="32"/>
        <v>0</v>
      </c>
      <c r="AP133" s="113">
        <f t="shared" si="32"/>
        <v>0</v>
      </c>
      <c r="AQ133" s="113">
        <f t="shared" si="32"/>
        <v>0</v>
      </c>
      <c r="AR133" s="113">
        <f t="shared" si="32"/>
        <v>0</v>
      </c>
      <c r="AS133" s="113">
        <f t="shared" si="32"/>
        <v>0</v>
      </c>
      <c r="AT133" s="113">
        <f t="shared" si="32"/>
        <v>0</v>
      </c>
      <c r="AU133" s="113">
        <f t="shared" si="32"/>
        <v>0</v>
      </c>
      <c r="AV133" s="113">
        <f t="shared" si="32"/>
        <v>0</v>
      </c>
      <c r="AW133" s="113">
        <f t="shared" si="32"/>
        <v>0</v>
      </c>
      <c r="AX133" s="113">
        <f t="shared" si="32"/>
        <v>0</v>
      </c>
      <c r="AY133" s="113">
        <f t="shared" si="32"/>
        <v>0</v>
      </c>
      <c r="AZ133" s="113">
        <f t="shared" si="32"/>
        <v>0</v>
      </c>
      <c r="BA133" s="113">
        <f t="shared" si="32"/>
        <v>0</v>
      </c>
      <c r="BB133" s="113">
        <f t="shared" si="32"/>
        <v>0</v>
      </c>
      <c r="BC133" s="113">
        <f t="shared" si="32"/>
        <v>0</v>
      </c>
      <c r="BD133" s="113">
        <f t="shared" si="32"/>
        <v>0</v>
      </c>
      <c r="BE133" s="113">
        <f t="shared" si="32"/>
        <v>0</v>
      </c>
      <c r="BF133" s="113">
        <f t="shared" si="32"/>
        <v>0</v>
      </c>
      <c r="BG133" s="113">
        <f t="shared" si="32"/>
        <v>0</v>
      </c>
      <c r="BH133" s="113">
        <f t="shared" si="32"/>
        <v>0</v>
      </c>
      <c r="BI133" s="113">
        <f t="shared" si="32"/>
        <v>0</v>
      </c>
      <c r="BJ133" s="113">
        <f t="shared" si="32"/>
        <v>0</v>
      </c>
      <c r="BK133" s="113">
        <f t="shared" si="32"/>
        <v>0</v>
      </c>
      <c r="BL133" s="113">
        <f t="shared" si="32"/>
        <v>0</v>
      </c>
      <c r="BM133" s="113">
        <f t="shared" si="32"/>
        <v>0</v>
      </c>
      <c r="BN133" s="113">
        <f t="shared" si="32"/>
        <v>0</v>
      </c>
      <c r="BO133" s="113">
        <f t="shared" ref="BO133:BV133" si="33">BO$123*BO10</f>
        <v>0</v>
      </c>
      <c r="BP133" s="113">
        <f t="shared" si="33"/>
        <v>0</v>
      </c>
      <c r="BQ133" s="113">
        <f t="shared" si="33"/>
        <v>0</v>
      </c>
      <c r="BR133" s="113">
        <f t="shared" si="33"/>
        <v>0</v>
      </c>
      <c r="BS133" s="113">
        <f t="shared" si="33"/>
        <v>0</v>
      </c>
      <c r="BT133" s="113">
        <f t="shared" si="33"/>
        <v>0</v>
      </c>
      <c r="BU133" s="113">
        <f t="shared" si="33"/>
        <v>0</v>
      </c>
      <c r="BV133" s="113">
        <f t="shared" si="33"/>
        <v>0</v>
      </c>
      <c r="BW133" s="113">
        <f t="shared" ref="BW133:DC133" si="34">BW$123*BW10</f>
        <v>0</v>
      </c>
      <c r="BX133" s="113">
        <f t="shared" si="34"/>
        <v>0</v>
      </c>
      <c r="BY133" s="113">
        <f t="shared" si="34"/>
        <v>0</v>
      </c>
      <c r="BZ133" s="113">
        <f t="shared" si="34"/>
        <v>0</v>
      </c>
      <c r="CA133" s="113">
        <f t="shared" si="34"/>
        <v>0</v>
      </c>
      <c r="CB133" s="113">
        <f t="shared" si="34"/>
        <v>0</v>
      </c>
      <c r="CC133" s="113">
        <f t="shared" si="34"/>
        <v>0</v>
      </c>
      <c r="CD133" s="113">
        <f t="shared" si="34"/>
        <v>0</v>
      </c>
      <c r="CE133" s="113">
        <f t="shared" si="34"/>
        <v>0</v>
      </c>
      <c r="CF133" s="113">
        <f t="shared" si="34"/>
        <v>0</v>
      </c>
      <c r="CG133" s="113">
        <f t="shared" si="34"/>
        <v>0</v>
      </c>
      <c r="CH133" s="113">
        <f t="shared" si="34"/>
        <v>0</v>
      </c>
      <c r="CI133" s="113">
        <f t="shared" si="34"/>
        <v>0</v>
      </c>
      <c r="CJ133" s="113">
        <f t="shared" si="34"/>
        <v>0</v>
      </c>
      <c r="CK133" s="113">
        <f t="shared" si="34"/>
        <v>0</v>
      </c>
      <c r="CL133" s="113">
        <f t="shared" si="34"/>
        <v>0</v>
      </c>
      <c r="CM133" s="113">
        <f t="shared" si="34"/>
        <v>0</v>
      </c>
      <c r="CN133" s="113">
        <f t="shared" si="34"/>
        <v>0</v>
      </c>
      <c r="CO133" s="113">
        <f t="shared" si="34"/>
        <v>0</v>
      </c>
      <c r="CP133" s="113">
        <f t="shared" si="34"/>
        <v>0</v>
      </c>
      <c r="CQ133" s="113">
        <f t="shared" si="34"/>
        <v>0</v>
      </c>
      <c r="CR133" s="113">
        <f t="shared" si="34"/>
        <v>0</v>
      </c>
      <c r="CS133" s="113">
        <f t="shared" si="34"/>
        <v>0</v>
      </c>
      <c r="CT133" s="113">
        <f t="shared" si="34"/>
        <v>0</v>
      </c>
      <c r="CU133" s="113">
        <f t="shared" si="34"/>
        <v>0</v>
      </c>
      <c r="CV133" s="113">
        <f t="shared" si="34"/>
        <v>0</v>
      </c>
      <c r="CW133" s="113">
        <f t="shared" si="34"/>
        <v>0</v>
      </c>
      <c r="CX133" s="113">
        <f t="shared" si="34"/>
        <v>0</v>
      </c>
      <c r="CY133" s="113">
        <f t="shared" si="34"/>
        <v>0</v>
      </c>
      <c r="CZ133" s="113">
        <f t="shared" si="34"/>
        <v>0</v>
      </c>
      <c r="DA133" s="113">
        <f t="shared" si="34"/>
        <v>0</v>
      </c>
      <c r="DB133" s="113">
        <f t="shared" si="34"/>
        <v>0</v>
      </c>
      <c r="DC133" s="113">
        <f t="shared" si="34"/>
        <v>0</v>
      </c>
      <c r="DD133" s="113">
        <f>SUM(C133:DC133)</f>
        <v>0</v>
      </c>
    </row>
    <row r="134" spans="1:108" ht="12.75" customHeight="1" x14ac:dyDescent="0.2">
      <c r="A134" s="111" t="s">
        <v>120</v>
      </c>
      <c r="B134" s="111" t="s">
        <v>1884</v>
      </c>
      <c r="C134" s="113">
        <f t="shared" ref="C134:AH134" si="35">C$123*C11</f>
        <v>0</v>
      </c>
      <c r="D134" s="113">
        <f t="shared" si="35"/>
        <v>0</v>
      </c>
      <c r="E134" s="113">
        <f t="shared" si="35"/>
        <v>0</v>
      </c>
      <c r="F134" s="113">
        <f t="shared" si="35"/>
        <v>0</v>
      </c>
      <c r="G134" s="113">
        <f t="shared" si="35"/>
        <v>0</v>
      </c>
      <c r="H134" s="113">
        <f t="shared" si="35"/>
        <v>0</v>
      </c>
      <c r="I134" s="113">
        <f t="shared" si="35"/>
        <v>0</v>
      </c>
      <c r="J134" s="113">
        <f t="shared" si="35"/>
        <v>0</v>
      </c>
      <c r="K134" s="113">
        <f t="shared" si="35"/>
        <v>0</v>
      </c>
      <c r="L134" s="113">
        <f t="shared" si="35"/>
        <v>0</v>
      </c>
      <c r="M134" s="113">
        <f t="shared" si="35"/>
        <v>0</v>
      </c>
      <c r="N134" s="113">
        <f t="shared" si="35"/>
        <v>0</v>
      </c>
      <c r="O134" s="113">
        <f t="shared" si="35"/>
        <v>0</v>
      </c>
      <c r="P134" s="113">
        <f t="shared" si="35"/>
        <v>0</v>
      </c>
      <c r="Q134" s="113">
        <f t="shared" si="35"/>
        <v>0</v>
      </c>
      <c r="R134" s="113">
        <f t="shared" si="35"/>
        <v>0</v>
      </c>
      <c r="S134" s="113">
        <f t="shared" si="35"/>
        <v>0</v>
      </c>
      <c r="T134" s="113">
        <f t="shared" si="35"/>
        <v>0</v>
      </c>
      <c r="U134" s="113">
        <f t="shared" si="35"/>
        <v>0</v>
      </c>
      <c r="V134" s="113">
        <f t="shared" si="35"/>
        <v>0</v>
      </c>
      <c r="W134" s="113">
        <f t="shared" si="35"/>
        <v>0</v>
      </c>
      <c r="X134" s="113">
        <f t="shared" si="35"/>
        <v>0</v>
      </c>
      <c r="Y134" s="113">
        <f t="shared" si="35"/>
        <v>0</v>
      </c>
      <c r="Z134" s="113">
        <f t="shared" si="35"/>
        <v>0</v>
      </c>
      <c r="AA134" s="113">
        <f t="shared" si="35"/>
        <v>0</v>
      </c>
      <c r="AB134" s="113">
        <f t="shared" si="35"/>
        <v>0</v>
      </c>
      <c r="AC134" s="113">
        <f t="shared" si="35"/>
        <v>0</v>
      </c>
      <c r="AD134" s="113">
        <f t="shared" si="35"/>
        <v>0</v>
      </c>
      <c r="AE134" s="113">
        <f t="shared" si="35"/>
        <v>0</v>
      </c>
      <c r="AF134" s="113">
        <f t="shared" si="35"/>
        <v>0</v>
      </c>
      <c r="AG134" s="113">
        <f t="shared" si="35"/>
        <v>0</v>
      </c>
      <c r="AH134" s="113">
        <f t="shared" si="35"/>
        <v>0</v>
      </c>
      <c r="AI134" s="113">
        <f t="shared" ref="AI134:BN134" si="36">AI$123*AI11</f>
        <v>0</v>
      </c>
      <c r="AJ134" s="113">
        <f t="shared" si="36"/>
        <v>0</v>
      </c>
      <c r="AK134" s="113">
        <f t="shared" si="36"/>
        <v>0</v>
      </c>
      <c r="AL134" s="113">
        <f t="shared" si="36"/>
        <v>0</v>
      </c>
      <c r="AM134" s="113">
        <f t="shared" si="36"/>
        <v>0</v>
      </c>
      <c r="AN134" s="113">
        <f t="shared" si="36"/>
        <v>0</v>
      </c>
      <c r="AO134" s="113">
        <f t="shared" si="36"/>
        <v>0</v>
      </c>
      <c r="AP134" s="113">
        <f t="shared" si="36"/>
        <v>0</v>
      </c>
      <c r="AQ134" s="113">
        <f t="shared" si="36"/>
        <v>0</v>
      </c>
      <c r="AR134" s="113">
        <f t="shared" si="36"/>
        <v>0</v>
      </c>
      <c r="AS134" s="113">
        <f t="shared" si="36"/>
        <v>0</v>
      </c>
      <c r="AT134" s="113">
        <f t="shared" si="36"/>
        <v>0</v>
      </c>
      <c r="AU134" s="113">
        <f t="shared" si="36"/>
        <v>0</v>
      </c>
      <c r="AV134" s="113">
        <f t="shared" si="36"/>
        <v>0</v>
      </c>
      <c r="AW134" s="113">
        <f t="shared" si="36"/>
        <v>0</v>
      </c>
      <c r="AX134" s="113">
        <f t="shared" si="36"/>
        <v>0</v>
      </c>
      <c r="AY134" s="113">
        <f t="shared" si="36"/>
        <v>0</v>
      </c>
      <c r="AZ134" s="113">
        <f t="shared" si="36"/>
        <v>0</v>
      </c>
      <c r="BA134" s="113">
        <f t="shared" si="36"/>
        <v>0</v>
      </c>
      <c r="BB134" s="113">
        <f t="shared" si="36"/>
        <v>0</v>
      </c>
      <c r="BC134" s="113">
        <f t="shared" si="36"/>
        <v>0</v>
      </c>
      <c r="BD134" s="113">
        <f t="shared" si="36"/>
        <v>0</v>
      </c>
      <c r="BE134" s="113">
        <f t="shared" si="36"/>
        <v>0</v>
      </c>
      <c r="BF134" s="113">
        <f t="shared" si="36"/>
        <v>0</v>
      </c>
      <c r="BG134" s="113">
        <f t="shared" si="36"/>
        <v>0</v>
      </c>
      <c r="BH134" s="113">
        <f t="shared" si="36"/>
        <v>0</v>
      </c>
      <c r="BI134" s="113">
        <f t="shared" si="36"/>
        <v>0</v>
      </c>
      <c r="BJ134" s="113">
        <f t="shared" si="36"/>
        <v>0</v>
      </c>
      <c r="BK134" s="113">
        <f t="shared" si="36"/>
        <v>0</v>
      </c>
      <c r="BL134" s="113">
        <f t="shared" si="36"/>
        <v>0</v>
      </c>
      <c r="BM134" s="113">
        <f t="shared" si="36"/>
        <v>0</v>
      </c>
      <c r="BN134" s="113">
        <f t="shared" si="36"/>
        <v>0</v>
      </c>
      <c r="BO134" s="113">
        <f t="shared" ref="BO134:BV134" si="37">BO$123*BO11</f>
        <v>0</v>
      </c>
      <c r="BP134" s="113">
        <f t="shared" si="37"/>
        <v>0</v>
      </c>
      <c r="BQ134" s="113">
        <f t="shared" si="37"/>
        <v>0</v>
      </c>
      <c r="BR134" s="113">
        <f t="shared" si="37"/>
        <v>0</v>
      </c>
      <c r="BS134" s="113">
        <f t="shared" si="37"/>
        <v>0</v>
      </c>
      <c r="BT134" s="113">
        <f t="shared" si="37"/>
        <v>0</v>
      </c>
      <c r="BU134" s="113">
        <f t="shared" si="37"/>
        <v>0</v>
      </c>
      <c r="BV134" s="113">
        <f t="shared" si="37"/>
        <v>0</v>
      </c>
      <c r="BW134" s="113">
        <f t="shared" ref="BW134:DC134" si="38">BW$123*BW11</f>
        <v>0</v>
      </c>
      <c r="BX134" s="113">
        <f t="shared" si="38"/>
        <v>0</v>
      </c>
      <c r="BY134" s="113">
        <f t="shared" si="38"/>
        <v>0</v>
      </c>
      <c r="BZ134" s="113">
        <f t="shared" si="38"/>
        <v>0</v>
      </c>
      <c r="CA134" s="113">
        <f t="shared" si="38"/>
        <v>0</v>
      </c>
      <c r="CB134" s="113">
        <f t="shared" si="38"/>
        <v>0</v>
      </c>
      <c r="CC134" s="113">
        <f t="shared" si="38"/>
        <v>0</v>
      </c>
      <c r="CD134" s="113">
        <f t="shared" si="38"/>
        <v>0</v>
      </c>
      <c r="CE134" s="113">
        <f t="shared" si="38"/>
        <v>0</v>
      </c>
      <c r="CF134" s="113">
        <f t="shared" si="38"/>
        <v>0</v>
      </c>
      <c r="CG134" s="113">
        <f t="shared" si="38"/>
        <v>0</v>
      </c>
      <c r="CH134" s="113">
        <f t="shared" si="38"/>
        <v>0</v>
      </c>
      <c r="CI134" s="113">
        <f t="shared" si="38"/>
        <v>0</v>
      </c>
      <c r="CJ134" s="113">
        <f t="shared" si="38"/>
        <v>0</v>
      </c>
      <c r="CK134" s="113">
        <f t="shared" si="38"/>
        <v>0</v>
      </c>
      <c r="CL134" s="113">
        <f t="shared" si="38"/>
        <v>0</v>
      </c>
      <c r="CM134" s="113">
        <f t="shared" si="38"/>
        <v>0</v>
      </c>
      <c r="CN134" s="113">
        <f t="shared" si="38"/>
        <v>0</v>
      </c>
      <c r="CO134" s="113">
        <f t="shared" si="38"/>
        <v>0</v>
      </c>
      <c r="CP134" s="113">
        <f t="shared" si="38"/>
        <v>0</v>
      </c>
      <c r="CQ134" s="113">
        <f t="shared" si="38"/>
        <v>0</v>
      </c>
      <c r="CR134" s="113">
        <f t="shared" si="38"/>
        <v>0</v>
      </c>
      <c r="CS134" s="113">
        <f t="shared" si="38"/>
        <v>0</v>
      </c>
      <c r="CT134" s="113">
        <f t="shared" si="38"/>
        <v>0</v>
      </c>
      <c r="CU134" s="113">
        <f t="shared" si="38"/>
        <v>0</v>
      </c>
      <c r="CV134" s="113">
        <f t="shared" si="38"/>
        <v>0</v>
      </c>
      <c r="CW134" s="113">
        <f t="shared" si="38"/>
        <v>0</v>
      </c>
      <c r="CX134" s="113">
        <f t="shared" si="38"/>
        <v>0</v>
      </c>
      <c r="CY134" s="113">
        <f t="shared" si="38"/>
        <v>0</v>
      </c>
      <c r="CZ134" s="113">
        <f t="shared" si="38"/>
        <v>0</v>
      </c>
      <c r="DA134" s="113">
        <f t="shared" si="38"/>
        <v>0</v>
      </c>
      <c r="DB134" s="113">
        <f t="shared" si="38"/>
        <v>0</v>
      </c>
      <c r="DC134" s="113">
        <f t="shared" si="38"/>
        <v>0</v>
      </c>
      <c r="DD134" s="113">
        <f t="shared" si="10"/>
        <v>0</v>
      </c>
    </row>
    <row r="135" spans="1:108" ht="12.75" customHeight="1" x14ac:dyDescent="0.2">
      <c r="A135" s="111" t="s">
        <v>122</v>
      </c>
      <c r="B135" s="111" t="s">
        <v>1885</v>
      </c>
      <c r="C135" s="113">
        <f t="shared" ref="C135:AH135" si="39">C$123*C12</f>
        <v>0</v>
      </c>
      <c r="D135" s="113">
        <f t="shared" si="39"/>
        <v>0</v>
      </c>
      <c r="E135" s="113">
        <f t="shared" si="39"/>
        <v>0</v>
      </c>
      <c r="F135" s="113">
        <f t="shared" si="39"/>
        <v>0</v>
      </c>
      <c r="G135" s="113">
        <f t="shared" si="39"/>
        <v>0</v>
      </c>
      <c r="H135" s="113">
        <f t="shared" si="39"/>
        <v>0</v>
      </c>
      <c r="I135" s="113">
        <f t="shared" si="39"/>
        <v>0</v>
      </c>
      <c r="J135" s="113">
        <f t="shared" si="39"/>
        <v>0</v>
      </c>
      <c r="K135" s="113">
        <f t="shared" si="39"/>
        <v>0</v>
      </c>
      <c r="L135" s="113">
        <f t="shared" si="39"/>
        <v>0</v>
      </c>
      <c r="M135" s="113">
        <f t="shared" si="39"/>
        <v>0</v>
      </c>
      <c r="N135" s="113">
        <f t="shared" si="39"/>
        <v>0</v>
      </c>
      <c r="O135" s="113">
        <f t="shared" si="39"/>
        <v>0</v>
      </c>
      <c r="P135" s="113">
        <f t="shared" si="39"/>
        <v>0</v>
      </c>
      <c r="Q135" s="113">
        <f t="shared" si="39"/>
        <v>0</v>
      </c>
      <c r="R135" s="113">
        <f t="shared" si="39"/>
        <v>0</v>
      </c>
      <c r="S135" s="113">
        <f t="shared" si="39"/>
        <v>0</v>
      </c>
      <c r="T135" s="113">
        <f t="shared" si="39"/>
        <v>0</v>
      </c>
      <c r="U135" s="113">
        <f t="shared" si="39"/>
        <v>0</v>
      </c>
      <c r="V135" s="113">
        <f t="shared" si="39"/>
        <v>0</v>
      </c>
      <c r="W135" s="113">
        <f t="shared" si="39"/>
        <v>0</v>
      </c>
      <c r="X135" s="113">
        <f t="shared" si="39"/>
        <v>0</v>
      </c>
      <c r="Y135" s="113">
        <f t="shared" si="39"/>
        <v>0</v>
      </c>
      <c r="Z135" s="113">
        <f t="shared" si="39"/>
        <v>0</v>
      </c>
      <c r="AA135" s="113">
        <f t="shared" si="39"/>
        <v>0</v>
      </c>
      <c r="AB135" s="113">
        <f t="shared" si="39"/>
        <v>0</v>
      </c>
      <c r="AC135" s="113">
        <f t="shared" si="39"/>
        <v>0</v>
      </c>
      <c r="AD135" s="113">
        <f t="shared" si="39"/>
        <v>0</v>
      </c>
      <c r="AE135" s="113">
        <f t="shared" si="39"/>
        <v>0</v>
      </c>
      <c r="AF135" s="113">
        <f t="shared" si="39"/>
        <v>0</v>
      </c>
      <c r="AG135" s="113">
        <f t="shared" si="39"/>
        <v>0</v>
      </c>
      <c r="AH135" s="113">
        <f t="shared" si="39"/>
        <v>0</v>
      </c>
      <c r="AI135" s="113">
        <f t="shared" ref="AI135:BN135" si="40">AI$123*AI12</f>
        <v>0</v>
      </c>
      <c r="AJ135" s="113">
        <f t="shared" si="40"/>
        <v>0</v>
      </c>
      <c r="AK135" s="113">
        <f t="shared" si="40"/>
        <v>0</v>
      </c>
      <c r="AL135" s="113">
        <f t="shared" si="40"/>
        <v>0</v>
      </c>
      <c r="AM135" s="113">
        <f t="shared" si="40"/>
        <v>0</v>
      </c>
      <c r="AN135" s="113">
        <f t="shared" si="40"/>
        <v>0</v>
      </c>
      <c r="AO135" s="113">
        <f t="shared" si="40"/>
        <v>0</v>
      </c>
      <c r="AP135" s="113">
        <f t="shared" si="40"/>
        <v>0</v>
      </c>
      <c r="AQ135" s="113">
        <f t="shared" si="40"/>
        <v>0</v>
      </c>
      <c r="AR135" s="113">
        <f t="shared" si="40"/>
        <v>0</v>
      </c>
      <c r="AS135" s="113">
        <f t="shared" si="40"/>
        <v>0</v>
      </c>
      <c r="AT135" s="113">
        <f t="shared" si="40"/>
        <v>0</v>
      </c>
      <c r="AU135" s="113">
        <f t="shared" si="40"/>
        <v>0</v>
      </c>
      <c r="AV135" s="113">
        <f t="shared" si="40"/>
        <v>0</v>
      </c>
      <c r="AW135" s="113">
        <f t="shared" si="40"/>
        <v>0</v>
      </c>
      <c r="AX135" s="113">
        <f t="shared" si="40"/>
        <v>0</v>
      </c>
      <c r="AY135" s="113">
        <f t="shared" si="40"/>
        <v>0</v>
      </c>
      <c r="AZ135" s="113">
        <f t="shared" si="40"/>
        <v>0</v>
      </c>
      <c r="BA135" s="113">
        <f t="shared" si="40"/>
        <v>0</v>
      </c>
      <c r="BB135" s="113">
        <f t="shared" si="40"/>
        <v>0</v>
      </c>
      <c r="BC135" s="113">
        <f t="shared" si="40"/>
        <v>0</v>
      </c>
      <c r="BD135" s="113">
        <f t="shared" si="40"/>
        <v>0</v>
      </c>
      <c r="BE135" s="113">
        <f t="shared" si="40"/>
        <v>0</v>
      </c>
      <c r="BF135" s="113">
        <f t="shared" si="40"/>
        <v>0</v>
      </c>
      <c r="BG135" s="113">
        <f t="shared" si="40"/>
        <v>0</v>
      </c>
      <c r="BH135" s="113">
        <f t="shared" si="40"/>
        <v>0</v>
      </c>
      <c r="BI135" s="113">
        <f t="shared" si="40"/>
        <v>0</v>
      </c>
      <c r="BJ135" s="113">
        <f t="shared" si="40"/>
        <v>0</v>
      </c>
      <c r="BK135" s="113">
        <f t="shared" si="40"/>
        <v>0</v>
      </c>
      <c r="BL135" s="113">
        <f t="shared" si="40"/>
        <v>0</v>
      </c>
      <c r="BM135" s="113">
        <f t="shared" si="40"/>
        <v>0</v>
      </c>
      <c r="BN135" s="113">
        <f t="shared" si="40"/>
        <v>0</v>
      </c>
      <c r="BO135" s="113">
        <f t="shared" ref="BO135:BV135" si="41">BO$123*BO12</f>
        <v>0</v>
      </c>
      <c r="BP135" s="113">
        <f t="shared" si="41"/>
        <v>0</v>
      </c>
      <c r="BQ135" s="113">
        <f t="shared" si="41"/>
        <v>0</v>
      </c>
      <c r="BR135" s="113">
        <f t="shared" si="41"/>
        <v>0</v>
      </c>
      <c r="BS135" s="113">
        <f t="shared" si="41"/>
        <v>0</v>
      </c>
      <c r="BT135" s="113">
        <f t="shared" si="41"/>
        <v>0</v>
      </c>
      <c r="BU135" s="113">
        <f t="shared" si="41"/>
        <v>0</v>
      </c>
      <c r="BV135" s="113">
        <f t="shared" si="41"/>
        <v>0</v>
      </c>
      <c r="BW135" s="113">
        <f t="shared" ref="BW135:DC135" si="42">BW$123*BW12</f>
        <v>0</v>
      </c>
      <c r="BX135" s="113">
        <f t="shared" si="42"/>
        <v>0</v>
      </c>
      <c r="BY135" s="113">
        <f t="shared" si="42"/>
        <v>0</v>
      </c>
      <c r="BZ135" s="113">
        <f t="shared" si="42"/>
        <v>0</v>
      </c>
      <c r="CA135" s="113">
        <f t="shared" si="42"/>
        <v>0</v>
      </c>
      <c r="CB135" s="113">
        <f t="shared" si="42"/>
        <v>0</v>
      </c>
      <c r="CC135" s="113">
        <f t="shared" si="42"/>
        <v>0</v>
      </c>
      <c r="CD135" s="113">
        <f t="shared" si="42"/>
        <v>0</v>
      </c>
      <c r="CE135" s="113">
        <f t="shared" si="42"/>
        <v>0</v>
      </c>
      <c r="CF135" s="113">
        <f t="shared" si="42"/>
        <v>0</v>
      </c>
      <c r="CG135" s="113">
        <f t="shared" si="42"/>
        <v>0</v>
      </c>
      <c r="CH135" s="113">
        <f t="shared" si="42"/>
        <v>0</v>
      </c>
      <c r="CI135" s="113">
        <f t="shared" si="42"/>
        <v>0</v>
      </c>
      <c r="CJ135" s="113">
        <f t="shared" si="42"/>
        <v>0</v>
      </c>
      <c r="CK135" s="113">
        <f t="shared" si="42"/>
        <v>0</v>
      </c>
      <c r="CL135" s="113">
        <f t="shared" si="42"/>
        <v>0</v>
      </c>
      <c r="CM135" s="113">
        <f t="shared" si="42"/>
        <v>0</v>
      </c>
      <c r="CN135" s="113">
        <f t="shared" si="42"/>
        <v>0</v>
      </c>
      <c r="CO135" s="113">
        <f t="shared" si="42"/>
        <v>0</v>
      </c>
      <c r="CP135" s="113">
        <f t="shared" si="42"/>
        <v>0</v>
      </c>
      <c r="CQ135" s="113">
        <f t="shared" si="42"/>
        <v>0</v>
      </c>
      <c r="CR135" s="113">
        <f t="shared" si="42"/>
        <v>0</v>
      </c>
      <c r="CS135" s="113">
        <f t="shared" si="42"/>
        <v>0</v>
      </c>
      <c r="CT135" s="113">
        <f t="shared" si="42"/>
        <v>0</v>
      </c>
      <c r="CU135" s="113">
        <f t="shared" si="42"/>
        <v>0</v>
      </c>
      <c r="CV135" s="113">
        <f t="shared" si="42"/>
        <v>0</v>
      </c>
      <c r="CW135" s="113">
        <f t="shared" si="42"/>
        <v>0</v>
      </c>
      <c r="CX135" s="113">
        <f t="shared" si="42"/>
        <v>0</v>
      </c>
      <c r="CY135" s="113">
        <f t="shared" si="42"/>
        <v>0</v>
      </c>
      <c r="CZ135" s="113">
        <f t="shared" si="42"/>
        <v>0</v>
      </c>
      <c r="DA135" s="113">
        <f t="shared" si="42"/>
        <v>0</v>
      </c>
      <c r="DB135" s="113">
        <f t="shared" si="42"/>
        <v>0</v>
      </c>
      <c r="DC135" s="113">
        <f t="shared" si="42"/>
        <v>0</v>
      </c>
      <c r="DD135" s="113">
        <f t="shared" si="10"/>
        <v>0</v>
      </c>
    </row>
    <row r="136" spans="1:108" ht="12.75" customHeight="1" x14ac:dyDescent="0.2">
      <c r="A136" s="111" t="s">
        <v>123</v>
      </c>
      <c r="B136" s="111" t="s">
        <v>1886</v>
      </c>
      <c r="C136" s="113">
        <f t="shared" ref="C136:AH136" si="43">C$123*C13</f>
        <v>0</v>
      </c>
      <c r="D136" s="113">
        <f t="shared" si="43"/>
        <v>0</v>
      </c>
      <c r="E136" s="113">
        <f t="shared" si="43"/>
        <v>0</v>
      </c>
      <c r="F136" s="113">
        <f t="shared" si="43"/>
        <v>0</v>
      </c>
      <c r="G136" s="113">
        <f t="shared" si="43"/>
        <v>0</v>
      </c>
      <c r="H136" s="113">
        <f t="shared" si="43"/>
        <v>0</v>
      </c>
      <c r="I136" s="113">
        <f t="shared" si="43"/>
        <v>0</v>
      </c>
      <c r="J136" s="113">
        <f t="shared" si="43"/>
        <v>0</v>
      </c>
      <c r="K136" s="113">
        <f t="shared" si="43"/>
        <v>0</v>
      </c>
      <c r="L136" s="113">
        <f t="shared" si="43"/>
        <v>0</v>
      </c>
      <c r="M136" s="113">
        <f t="shared" si="43"/>
        <v>0</v>
      </c>
      <c r="N136" s="113">
        <f t="shared" si="43"/>
        <v>0</v>
      </c>
      <c r="O136" s="113">
        <f t="shared" si="43"/>
        <v>0</v>
      </c>
      <c r="P136" s="113">
        <f t="shared" si="43"/>
        <v>0</v>
      </c>
      <c r="Q136" s="113">
        <f t="shared" si="43"/>
        <v>0</v>
      </c>
      <c r="R136" s="113">
        <f t="shared" si="43"/>
        <v>0</v>
      </c>
      <c r="S136" s="113">
        <f t="shared" si="43"/>
        <v>0</v>
      </c>
      <c r="T136" s="113">
        <f t="shared" si="43"/>
        <v>0</v>
      </c>
      <c r="U136" s="113">
        <f t="shared" si="43"/>
        <v>0</v>
      </c>
      <c r="V136" s="113">
        <f t="shared" si="43"/>
        <v>0</v>
      </c>
      <c r="W136" s="113">
        <f t="shared" si="43"/>
        <v>0</v>
      </c>
      <c r="X136" s="113">
        <f t="shared" si="43"/>
        <v>0</v>
      </c>
      <c r="Y136" s="113">
        <f t="shared" si="43"/>
        <v>0</v>
      </c>
      <c r="Z136" s="113">
        <f t="shared" si="43"/>
        <v>0</v>
      </c>
      <c r="AA136" s="113">
        <f t="shared" si="43"/>
        <v>0</v>
      </c>
      <c r="AB136" s="113">
        <f t="shared" si="43"/>
        <v>0</v>
      </c>
      <c r="AC136" s="113">
        <f t="shared" si="43"/>
        <v>0</v>
      </c>
      <c r="AD136" s="113">
        <f t="shared" si="43"/>
        <v>0</v>
      </c>
      <c r="AE136" s="113">
        <f t="shared" si="43"/>
        <v>0</v>
      </c>
      <c r="AF136" s="113">
        <f t="shared" si="43"/>
        <v>0</v>
      </c>
      <c r="AG136" s="113">
        <f t="shared" si="43"/>
        <v>0</v>
      </c>
      <c r="AH136" s="113">
        <f t="shared" si="43"/>
        <v>0</v>
      </c>
      <c r="AI136" s="113">
        <f t="shared" ref="AI136:BN136" si="44">AI$123*AI13</f>
        <v>0</v>
      </c>
      <c r="AJ136" s="113">
        <f t="shared" si="44"/>
        <v>0</v>
      </c>
      <c r="AK136" s="113">
        <f t="shared" si="44"/>
        <v>0</v>
      </c>
      <c r="AL136" s="113">
        <f t="shared" si="44"/>
        <v>0</v>
      </c>
      <c r="AM136" s="113">
        <f t="shared" si="44"/>
        <v>0</v>
      </c>
      <c r="AN136" s="113">
        <f t="shared" si="44"/>
        <v>0</v>
      </c>
      <c r="AO136" s="113">
        <f t="shared" si="44"/>
        <v>0</v>
      </c>
      <c r="AP136" s="113">
        <f t="shared" si="44"/>
        <v>0</v>
      </c>
      <c r="AQ136" s="113">
        <f t="shared" si="44"/>
        <v>0</v>
      </c>
      <c r="AR136" s="113">
        <f t="shared" si="44"/>
        <v>0</v>
      </c>
      <c r="AS136" s="113">
        <f t="shared" si="44"/>
        <v>0</v>
      </c>
      <c r="AT136" s="113">
        <f t="shared" si="44"/>
        <v>0</v>
      </c>
      <c r="AU136" s="113">
        <f t="shared" si="44"/>
        <v>0</v>
      </c>
      <c r="AV136" s="113">
        <f t="shared" si="44"/>
        <v>0</v>
      </c>
      <c r="AW136" s="113">
        <f t="shared" si="44"/>
        <v>0</v>
      </c>
      <c r="AX136" s="113">
        <f t="shared" si="44"/>
        <v>0</v>
      </c>
      <c r="AY136" s="113">
        <f t="shared" si="44"/>
        <v>0</v>
      </c>
      <c r="AZ136" s="113">
        <f t="shared" si="44"/>
        <v>0</v>
      </c>
      <c r="BA136" s="113">
        <f t="shared" si="44"/>
        <v>0</v>
      </c>
      <c r="BB136" s="113">
        <f t="shared" si="44"/>
        <v>0</v>
      </c>
      <c r="BC136" s="113">
        <f t="shared" si="44"/>
        <v>0</v>
      </c>
      <c r="BD136" s="113">
        <f t="shared" si="44"/>
        <v>0</v>
      </c>
      <c r="BE136" s="113">
        <f t="shared" si="44"/>
        <v>0</v>
      </c>
      <c r="BF136" s="113">
        <f t="shared" si="44"/>
        <v>0</v>
      </c>
      <c r="BG136" s="113">
        <f t="shared" si="44"/>
        <v>0</v>
      </c>
      <c r="BH136" s="113">
        <f t="shared" si="44"/>
        <v>0</v>
      </c>
      <c r="BI136" s="113">
        <f t="shared" si="44"/>
        <v>0</v>
      </c>
      <c r="BJ136" s="113">
        <f t="shared" si="44"/>
        <v>0</v>
      </c>
      <c r="BK136" s="113">
        <f t="shared" si="44"/>
        <v>0</v>
      </c>
      <c r="BL136" s="113">
        <f t="shared" si="44"/>
        <v>0</v>
      </c>
      <c r="BM136" s="113">
        <f t="shared" si="44"/>
        <v>0</v>
      </c>
      <c r="BN136" s="113">
        <f t="shared" si="44"/>
        <v>0</v>
      </c>
      <c r="BO136" s="113">
        <f t="shared" ref="BO136:BV136" si="45">BO$123*BO13</f>
        <v>0</v>
      </c>
      <c r="BP136" s="113">
        <f t="shared" si="45"/>
        <v>0</v>
      </c>
      <c r="BQ136" s="113">
        <f t="shared" si="45"/>
        <v>0</v>
      </c>
      <c r="BR136" s="113">
        <f t="shared" si="45"/>
        <v>0</v>
      </c>
      <c r="BS136" s="113">
        <f t="shared" si="45"/>
        <v>0</v>
      </c>
      <c r="BT136" s="113">
        <f t="shared" si="45"/>
        <v>0</v>
      </c>
      <c r="BU136" s="113">
        <f t="shared" si="45"/>
        <v>0</v>
      </c>
      <c r="BV136" s="113">
        <f t="shared" si="45"/>
        <v>0</v>
      </c>
      <c r="BW136" s="113">
        <f t="shared" ref="BW136:DC136" si="46">BW$123*BW13</f>
        <v>0</v>
      </c>
      <c r="BX136" s="113">
        <f t="shared" si="46"/>
        <v>0</v>
      </c>
      <c r="BY136" s="113">
        <f t="shared" si="46"/>
        <v>0</v>
      </c>
      <c r="BZ136" s="113">
        <f t="shared" si="46"/>
        <v>0</v>
      </c>
      <c r="CA136" s="113">
        <f t="shared" si="46"/>
        <v>0</v>
      </c>
      <c r="CB136" s="113">
        <f t="shared" si="46"/>
        <v>0</v>
      </c>
      <c r="CC136" s="113">
        <f t="shared" si="46"/>
        <v>0</v>
      </c>
      <c r="CD136" s="113">
        <f t="shared" si="46"/>
        <v>0</v>
      </c>
      <c r="CE136" s="113">
        <f t="shared" si="46"/>
        <v>0</v>
      </c>
      <c r="CF136" s="113">
        <f t="shared" si="46"/>
        <v>0</v>
      </c>
      <c r="CG136" s="113">
        <f t="shared" si="46"/>
        <v>0</v>
      </c>
      <c r="CH136" s="113">
        <f t="shared" si="46"/>
        <v>0</v>
      </c>
      <c r="CI136" s="113">
        <f t="shared" si="46"/>
        <v>0</v>
      </c>
      <c r="CJ136" s="113">
        <f t="shared" si="46"/>
        <v>0</v>
      </c>
      <c r="CK136" s="113">
        <f t="shared" si="46"/>
        <v>0</v>
      </c>
      <c r="CL136" s="113">
        <f t="shared" si="46"/>
        <v>0</v>
      </c>
      <c r="CM136" s="113">
        <f t="shared" si="46"/>
        <v>0</v>
      </c>
      <c r="CN136" s="113">
        <f t="shared" si="46"/>
        <v>0</v>
      </c>
      <c r="CO136" s="113">
        <f t="shared" si="46"/>
        <v>0</v>
      </c>
      <c r="CP136" s="113">
        <f t="shared" si="46"/>
        <v>0</v>
      </c>
      <c r="CQ136" s="113">
        <f t="shared" si="46"/>
        <v>0</v>
      </c>
      <c r="CR136" s="113">
        <f t="shared" si="46"/>
        <v>0</v>
      </c>
      <c r="CS136" s="113">
        <f t="shared" si="46"/>
        <v>0</v>
      </c>
      <c r="CT136" s="113">
        <f t="shared" si="46"/>
        <v>0</v>
      </c>
      <c r="CU136" s="113">
        <f t="shared" si="46"/>
        <v>0</v>
      </c>
      <c r="CV136" s="113">
        <f t="shared" si="46"/>
        <v>0</v>
      </c>
      <c r="CW136" s="113">
        <f t="shared" si="46"/>
        <v>0</v>
      </c>
      <c r="CX136" s="113">
        <f t="shared" si="46"/>
        <v>0</v>
      </c>
      <c r="CY136" s="113">
        <f t="shared" si="46"/>
        <v>0</v>
      </c>
      <c r="CZ136" s="113">
        <f t="shared" si="46"/>
        <v>0</v>
      </c>
      <c r="DA136" s="113">
        <f t="shared" si="46"/>
        <v>0</v>
      </c>
      <c r="DB136" s="113">
        <f t="shared" si="46"/>
        <v>0</v>
      </c>
      <c r="DC136" s="113">
        <f t="shared" si="46"/>
        <v>0</v>
      </c>
      <c r="DD136" s="113">
        <f t="shared" si="10"/>
        <v>0</v>
      </c>
    </row>
    <row r="137" spans="1:108" ht="12.75" customHeight="1" x14ac:dyDescent="0.2">
      <c r="A137" s="111" t="s">
        <v>124</v>
      </c>
      <c r="B137" s="111" t="s">
        <v>1887</v>
      </c>
      <c r="C137" s="113">
        <f t="shared" ref="C137:AH137" si="47">C$123*C14</f>
        <v>0</v>
      </c>
      <c r="D137" s="113">
        <f t="shared" si="47"/>
        <v>0</v>
      </c>
      <c r="E137" s="113">
        <f t="shared" si="47"/>
        <v>0</v>
      </c>
      <c r="F137" s="113">
        <f t="shared" si="47"/>
        <v>0</v>
      </c>
      <c r="G137" s="113">
        <f t="shared" si="47"/>
        <v>0</v>
      </c>
      <c r="H137" s="113">
        <f t="shared" si="47"/>
        <v>0</v>
      </c>
      <c r="I137" s="113">
        <f t="shared" si="47"/>
        <v>0</v>
      </c>
      <c r="J137" s="113">
        <f t="shared" si="47"/>
        <v>0</v>
      </c>
      <c r="K137" s="113">
        <f t="shared" si="47"/>
        <v>0</v>
      </c>
      <c r="L137" s="113">
        <f t="shared" si="47"/>
        <v>0</v>
      </c>
      <c r="M137" s="113">
        <f t="shared" si="47"/>
        <v>0</v>
      </c>
      <c r="N137" s="113">
        <f t="shared" si="47"/>
        <v>0</v>
      </c>
      <c r="O137" s="113">
        <f t="shared" si="47"/>
        <v>0</v>
      </c>
      <c r="P137" s="113">
        <f t="shared" si="47"/>
        <v>0</v>
      </c>
      <c r="Q137" s="113">
        <f t="shared" si="47"/>
        <v>0</v>
      </c>
      <c r="R137" s="113">
        <f t="shared" si="47"/>
        <v>0</v>
      </c>
      <c r="S137" s="113">
        <f t="shared" si="47"/>
        <v>0</v>
      </c>
      <c r="T137" s="113">
        <f t="shared" si="47"/>
        <v>0</v>
      </c>
      <c r="U137" s="113">
        <f t="shared" si="47"/>
        <v>0</v>
      </c>
      <c r="V137" s="113">
        <f t="shared" si="47"/>
        <v>0</v>
      </c>
      <c r="W137" s="113">
        <f t="shared" si="47"/>
        <v>0</v>
      </c>
      <c r="X137" s="113">
        <f t="shared" si="47"/>
        <v>0</v>
      </c>
      <c r="Y137" s="113">
        <f t="shared" si="47"/>
        <v>0</v>
      </c>
      <c r="Z137" s="113">
        <f t="shared" si="47"/>
        <v>0</v>
      </c>
      <c r="AA137" s="113">
        <f t="shared" si="47"/>
        <v>0</v>
      </c>
      <c r="AB137" s="113">
        <f t="shared" si="47"/>
        <v>0</v>
      </c>
      <c r="AC137" s="113">
        <f t="shared" si="47"/>
        <v>0</v>
      </c>
      <c r="AD137" s="113">
        <f t="shared" si="47"/>
        <v>0</v>
      </c>
      <c r="AE137" s="113">
        <f t="shared" si="47"/>
        <v>0</v>
      </c>
      <c r="AF137" s="113">
        <f t="shared" si="47"/>
        <v>0</v>
      </c>
      <c r="AG137" s="113">
        <f t="shared" si="47"/>
        <v>0</v>
      </c>
      <c r="AH137" s="113">
        <f t="shared" si="47"/>
        <v>0</v>
      </c>
      <c r="AI137" s="113">
        <f t="shared" ref="AI137:BN137" si="48">AI$123*AI14</f>
        <v>0</v>
      </c>
      <c r="AJ137" s="113">
        <f t="shared" si="48"/>
        <v>0</v>
      </c>
      <c r="AK137" s="113">
        <f t="shared" si="48"/>
        <v>0</v>
      </c>
      <c r="AL137" s="113">
        <f t="shared" si="48"/>
        <v>0</v>
      </c>
      <c r="AM137" s="113">
        <f t="shared" si="48"/>
        <v>0</v>
      </c>
      <c r="AN137" s="113">
        <f t="shared" si="48"/>
        <v>0</v>
      </c>
      <c r="AO137" s="113">
        <f t="shared" si="48"/>
        <v>0</v>
      </c>
      <c r="AP137" s="113">
        <f t="shared" si="48"/>
        <v>0</v>
      </c>
      <c r="AQ137" s="113">
        <f t="shared" si="48"/>
        <v>0</v>
      </c>
      <c r="AR137" s="113">
        <f t="shared" si="48"/>
        <v>0</v>
      </c>
      <c r="AS137" s="113">
        <f t="shared" si="48"/>
        <v>0</v>
      </c>
      <c r="AT137" s="113">
        <f t="shared" si="48"/>
        <v>0</v>
      </c>
      <c r="AU137" s="113">
        <f t="shared" si="48"/>
        <v>0</v>
      </c>
      <c r="AV137" s="113">
        <f t="shared" si="48"/>
        <v>0</v>
      </c>
      <c r="AW137" s="113">
        <f t="shared" si="48"/>
        <v>0</v>
      </c>
      <c r="AX137" s="113">
        <f t="shared" si="48"/>
        <v>0</v>
      </c>
      <c r="AY137" s="113">
        <f t="shared" si="48"/>
        <v>0</v>
      </c>
      <c r="AZ137" s="113">
        <f t="shared" si="48"/>
        <v>0</v>
      </c>
      <c r="BA137" s="113">
        <f t="shared" si="48"/>
        <v>0</v>
      </c>
      <c r="BB137" s="113">
        <f t="shared" si="48"/>
        <v>0</v>
      </c>
      <c r="BC137" s="113">
        <f t="shared" si="48"/>
        <v>0</v>
      </c>
      <c r="BD137" s="113">
        <f t="shared" si="48"/>
        <v>0</v>
      </c>
      <c r="BE137" s="113">
        <f t="shared" si="48"/>
        <v>0</v>
      </c>
      <c r="BF137" s="113">
        <f t="shared" si="48"/>
        <v>0</v>
      </c>
      <c r="BG137" s="113">
        <f t="shared" si="48"/>
        <v>0</v>
      </c>
      <c r="BH137" s="113">
        <f t="shared" si="48"/>
        <v>0</v>
      </c>
      <c r="BI137" s="113">
        <f t="shared" si="48"/>
        <v>0</v>
      </c>
      <c r="BJ137" s="113">
        <f t="shared" si="48"/>
        <v>0</v>
      </c>
      <c r="BK137" s="113">
        <f t="shared" si="48"/>
        <v>0</v>
      </c>
      <c r="BL137" s="113">
        <f t="shared" si="48"/>
        <v>0</v>
      </c>
      <c r="BM137" s="113">
        <f t="shared" si="48"/>
        <v>0</v>
      </c>
      <c r="BN137" s="113">
        <f t="shared" si="48"/>
        <v>0</v>
      </c>
      <c r="BO137" s="113">
        <f t="shared" ref="BO137:BV137" si="49">BO$123*BO14</f>
        <v>0</v>
      </c>
      <c r="BP137" s="113">
        <f t="shared" si="49"/>
        <v>0</v>
      </c>
      <c r="BQ137" s="113">
        <f t="shared" si="49"/>
        <v>0</v>
      </c>
      <c r="BR137" s="113">
        <f t="shared" si="49"/>
        <v>0</v>
      </c>
      <c r="BS137" s="113">
        <f t="shared" si="49"/>
        <v>0</v>
      </c>
      <c r="BT137" s="113">
        <f t="shared" si="49"/>
        <v>0</v>
      </c>
      <c r="BU137" s="113">
        <f t="shared" si="49"/>
        <v>0</v>
      </c>
      <c r="BV137" s="113">
        <f t="shared" si="49"/>
        <v>0</v>
      </c>
      <c r="BW137" s="113">
        <f t="shared" ref="BW137:DC137" si="50">BW$123*BW14</f>
        <v>0</v>
      </c>
      <c r="BX137" s="113">
        <f t="shared" si="50"/>
        <v>0</v>
      </c>
      <c r="BY137" s="113">
        <f t="shared" si="50"/>
        <v>0</v>
      </c>
      <c r="BZ137" s="113">
        <f t="shared" si="50"/>
        <v>0</v>
      </c>
      <c r="CA137" s="113">
        <f t="shared" si="50"/>
        <v>0</v>
      </c>
      <c r="CB137" s="113">
        <f t="shared" si="50"/>
        <v>0</v>
      </c>
      <c r="CC137" s="113">
        <f t="shared" si="50"/>
        <v>0</v>
      </c>
      <c r="CD137" s="113">
        <f t="shared" si="50"/>
        <v>0</v>
      </c>
      <c r="CE137" s="113">
        <f t="shared" si="50"/>
        <v>0</v>
      </c>
      <c r="CF137" s="113">
        <f t="shared" si="50"/>
        <v>0</v>
      </c>
      <c r="CG137" s="113">
        <f t="shared" si="50"/>
        <v>0</v>
      </c>
      <c r="CH137" s="113">
        <f t="shared" si="50"/>
        <v>0</v>
      </c>
      <c r="CI137" s="113">
        <f t="shared" si="50"/>
        <v>0</v>
      </c>
      <c r="CJ137" s="113">
        <f t="shared" si="50"/>
        <v>0</v>
      </c>
      <c r="CK137" s="113">
        <f t="shared" si="50"/>
        <v>0</v>
      </c>
      <c r="CL137" s="113">
        <f t="shared" si="50"/>
        <v>0</v>
      </c>
      <c r="CM137" s="113">
        <f t="shared" si="50"/>
        <v>0</v>
      </c>
      <c r="CN137" s="113">
        <f t="shared" si="50"/>
        <v>0</v>
      </c>
      <c r="CO137" s="113">
        <f t="shared" si="50"/>
        <v>0</v>
      </c>
      <c r="CP137" s="113">
        <f t="shared" si="50"/>
        <v>0</v>
      </c>
      <c r="CQ137" s="113">
        <f t="shared" si="50"/>
        <v>0</v>
      </c>
      <c r="CR137" s="113">
        <f t="shared" si="50"/>
        <v>0</v>
      </c>
      <c r="CS137" s="113">
        <f t="shared" si="50"/>
        <v>0</v>
      </c>
      <c r="CT137" s="113">
        <f t="shared" si="50"/>
        <v>0</v>
      </c>
      <c r="CU137" s="113">
        <f t="shared" si="50"/>
        <v>0</v>
      </c>
      <c r="CV137" s="113">
        <f t="shared" si="50"/>
        <v>0</v>
      </c>
      <c r="CW137" s="113">
        <f t="shared" si="50"/>
        <v>0</v>
      </c>
      <c r="CX137" s="113">
        <f t="shared" si="50"/>
        <v>0</v>
      </c>
      <c r="CY137" s="113">
        <f t="shared" si="50"/>
        <v>0</v>
      </c>
      <c r="CZ137" s="113">
        <f t="shared" si="50"/>
        <v>0</v>
      </c>
      <c r="DA137" s="113">
        <f t="shared" si="50"/>
        <v>0</v>
      </c>
      <c r="DB137" s="113">
        <f t="shared" si="50"/>
        <v>0</v>
      </c>
      <c r="DC137" s="113">
        <f t="shared" si="50"/>
        <v>0</v>
      </c>
      <c r="DD137" s="113">
        <f t="shared" si="10"/>
        <v>0</v>
      </c>
    </row>
    <row r="138" spans="1:108" ht="12.75" customHeight="1" x14ac:dyDescent="0.2">
      <c r="A138" s="111" t="s">
        <v>126</v>
      </c>
      <c r="B138" s="111" t="s">
        <v>1888</v>
      </c>
      <c r="C138" s="113">
        <f t="shared" ref="C138:AH138" si="51">C$123*C15</f>
        <v>0</v>
      </c>
      <c r="D138" s="113">
        <f t="shared" si="51"/>
        <v>0</v>
      </c>
      <c r="E138" s="113">
        <f t="shared" si="51"/>
        <v>0</v>
      </c>
      <c r="F138" s="113">
        <f t="shared" si="51"/>
        <v>0</v>
      </c>
      <c r="G138" s="113">
        <f t="shared" si="51"/>
        <v>0</v>
      </c>
      <c r="H138" s="113">
        <f t="shared" si="51"/>
        <v>0</v>
      </c>
      <c r="I138" s="113">
        <f t="shared" si="51"/>
        <v>0</v>
      </c>
      <c r="J138" s="113">
        <f t="shared" si="51"/>
        <v>0</v>
      </c>
      <c r="K138" s="113">
        <f t="shared" si="51"/>
        <v>0</v>
      </c>
      <c r="L138" s="113">
        <f t="shared" si="51"/>
        <v>0</v>
      </c>
      <c r="M138" s="113">
        <f t="shared" si="51"/>
        <v>0</v>
      </c>
      <c r="N138" s="113">
        <f t="shared" si="51"/>
        <v>0</v>
      </c>
      <c r="O138" s="113">
        <f t="shared" si="51"/>
        <v>0</v>
      </c>
      <c r="P138" s="113">
        <f t="shared" si="51"/>
        <v>0</v>
      </c>
      <c r="Q138" s="113">
        <f t="shared" si="51"/>
        <v>0</v>
      </c>
      <c r="R138" s="113">
        <f t="shared" si="51"/>
        <v>0</v>
      </c>
      <c r="S138" s="113">
        <f t="shared" si="51"/>
        <v>0</v>
      </c>
      <c r="T138" s="113">
        <f t="shared" si="51"/>
        <v>0</v>
      </c>
      <c r="U138" s="113">
        <f t="shared" si="51"/>
        <v>0</v>
      </c>
      <c r="V138" s="113">
        <f t="shared" si="51"/>
        <v>0</v>
      </c>
      <c r="W138" s="113">
        <f t="shared" si="51"/>
        <v>0</v>
      </c>
      <c r="X138" s="113">
        <f t="shared" si="51"/>
        <v>0</v>
      </c>
      <c r="Y138" s="113">
        <f t="shared" si="51"/>
        <v>0</v>
      </c>
      <c r="Z138" s="113">
        <f t="shared" si="51"/>
        <v>0</v>
      </c>
      <c r="AA138" s="113">
        <f t="shared" si="51"/>
        <v>0</v>
      </c>
      <c r="AB138" s="113">
        <f t="shared" si="51"/>
        <v>0</v>
      </c>
      <c r="AC138" s="113">
        <f t="shared" si="51"/>
        <v>0</v>
      </c>
      <c r="AD138" s="113">
        <f t="shared" si="51"/>
        <v>0</v>
      </c>
      <c r="AE138" s="113">
        <f t="shared" si="51"/>
        <v>0</v>
      </c>
      <c r="AF138" s="113">
        <f t="shared" si="51"/>
        <v>0</v>
      </c>
      <c r="AG138" s="113">
        <f t="shared" si="51"/>
        <v>0</v>
      </c>
      <c r="AH138" s="113">
        <f t="shared" si="51"/>
        <v>0</v>
      </c>
      <c r="AI138" s="113">
        <f t="shared" ref="AI138:BN138" si="52">AI$123*AI15</f>
        <v>0</v>
      </c>
      <c r="AJ138" s="113">
        <f t="shared" si="52"/>
        <v>0</v>
      </c>
      <c r="AK138" s="113">
        <f t="shared" si="52"/>
        <v>0</v>
      </c>
      <c r="AL138" s="113">
        <f t="shared" si="52"/>
        <v>0</v>
      </c>
      <c r="AM138" s="113">
        <f t="shared" si="52"/>
        <v>0</v>
      </c>
      <c r="AN138" s="113">
        <f t="shared" si="52"/>
        <v>0</v>
      </c>
      <c r="AO138" s="113">
        <f t="shared" si="52"/>
        <v>0</v>
      </c>
      <c r="AP138" s="113">
        <f t="shared" si="52"/>
        <v>0</v>
      </c>
      <c r="AQ138" s="113">
        <f t="shared" si="52"/>
        <v>0</v>
      </c>
      <c r="AR138" s="113">
        <f t="shared" si="52"/>
        <v>0</v>
      </c>
      <c r="AS138" s="113">
        <f t="shared" si="52"/>
        <v>0</v>
      </c>
      <c r="AT138" s="113">
        <f t="shared" si="52"/>
        <v>0</v>
      </c>
      <c r="AU138" s="113">
        <f t="shared" si="52"/>
        <v>0</v>
      </c>
      <c r="AV138" s="113">
        <f t="shared" si="52"/>
        <v>0</v>
      </c>
      <c r="AW138" s="113">
        <f t="shared" si="52"/>
        <v>0</v>
      </c>
      <c r="AX138" s="113">
        <f t="shared" si="52"/>
        <v>0</v>
      </c>
      <c r="AY138" s="113">
        <f t="shared" si="52"/>
        <v>0</v>
      </c>
      <c r="AZ138" s="113">
        <f t="shared" si="52"/>
        <v>0</v>
      </c>
      <c r="BA138" s="113">
        <f t="shared" si="52"/>
        <v>0</v>
      </c>
      <c r="BB138" s="113">
        <f t="shared" si="52"/>
        <v>0</v>
      </c>
      <c r="BC138" s="113">
        <f t="shared" si="52"/>
        <v>0</v>
      </c>
      <c r="BD138" s="113">
        <f t="shared" si="52"/>
        <v>0</v>
      </c>
      <c r="BE138" s="113">
        <f t="shared" si="52"/>
        <v>0</v>
      </c>
      <c r="BF138" s="113">
        <f t="shared" si="52"/>
        <v>0</v>
      </c>
      <c r="BG138" s="113">
        <f t="shared" si="52"/>
        <v>0</v>
      </c>
      <c r="BH138" s="113">
        <f t="shared" si="52"/>
        <v>0</v>
      </c>
      <c r="BI138" s="113">
        <f t="shared" si="52"/>
        <v>0</v>
      </c>
      <c r="BJ138" s="113">
        <f t="shared" si="52"/>
        <v>0</v>
      </c>
      <c r="BK138" s="113">
        <f t="shared" si="52"/>
        <v>0</v>
      </c>
      <c r="BL138" s="113">
        <f t="shared" si="52"/>
        <v>0</v>
      </c>
      <c r="BM138" s="113">
        <f t="shared" si="52"/>
        <v>0</v>
      </c>
      <c r="BN138" s="113">
        <f t="shared" si="52"/>
        <v>0</v>
      </c>
      <c r="BO138" s="113">
        <f t="shared" ref="BO138:BV138" si="53">BO$123*BO15</f>
        <v>0</v>
      </c>
      <c r="BP138" s="113">
        <f t="shared" si="53"/>
        <v>0</v>
      </c>
      <c r="BQ138" s="113">
        <f t="shared" si="53"/>
        <v>0</v>
      </c>
      <c r="BR138" s="113">
        <f t="shared" si="53"/>
        <v>0</v>
      </c>
      <c r="BS138" s="113">
        <f t="shared" si="53"/>
        <v>0</v>
      </c>
      <c r="BT138" s="113">
        <f t="shared" si="53"/>
        <v>0</v>
      </c>
      <c r="BU138" s="113">
        <f t="shared" si="53"/>
        <v>0</v>
      </c>
      <c r="BV138" s="113">
        <f t="shared" si="53"/>
        <v>0</v>
      </c>
      <c r="BW138" s="113">
        <f t="shared" ref="BW138:DC138" si="54">BW$123*BW15</f>
        <v>0</v>
      </c>
      <c r="BX138" s="113">
        <f t="shared" si="54"/>
        <v>0</v>
      </c>
      <c r="BY138" s="113">
        <f t="shared" si="54"/>
        <v>0</v>
      </c>
      <c r="BZ138" s="113">
        <f t="shared" si="54"/>
        <v>0</v>
      </c>
      <c r="CA138" s="113">
        <f t="shared" si="54"/>
        <v>0</v>
      </c>
      <c r="CB138" s="113">
        <f t="shared" si="54"/>
        <v>0</v>
      </c>
      <c r="CC138" s="113">
        <f t="shared" si="54"/>
        <v>0</v>
      </c>
      <c r="CD138" s="113">
        <f t="shared" si="54"/>
        <v>0</v>
      </c>
      <c r="CE138" s="113">
        <f t="shared" si="54"/>
        <v>0</v>
      </c>
      <c r="CF138" s="113">
        <f t="shared" si="54"/>
        <v>0</v>
      </c>
      <c r="CG138" s="113">
        <f t="shared" si="54"/>
        <v>0</v>
      </c>
      <c r="CH138" s="113">
        <f t="shared" si="54"/>
        <v>0</v>
      </c>
      <c r="CI138" s="113">
        <f t="shared" si="54"/>
        <v>0</v>
      </c>
      <c r="CJ138" s="113">
        <f t="shared" si="54"/>
        <v>0</v>
      </c>
      <c r="CK138" s="113">
        <f t="shared" si="54"/>
        <v>0</v>
      </c>
      <c r="CL138" s="113">
        <f t="shared" si="54"/>
        <v>0</v>
      </c>
      <c r="CM138" s="113">
        <f t="shared" si="54"/>
        <v>0</v>
      </c>
      <c r="CN138" s="113">
        <f t="shared" si="54"/>
        <v>0</v>
      </c>
      <c r="CO138" s="113">
        <f t="shared" si="54"/>
        <v>0</v>
      </c>
      <c r="CP138" s="113">
        <f t="shared" si="54"/>
        <v>0</v>
      </c>
      <c r="CQ138" s="113">
        <f t="shared" si="54"/>
        <v>0</v>
      </c>
      <c r="CR138" s="113">
        <f t="shared" si="54"/>
        <v>0</v>
      </c>
      <c r="CS138" s="113">
        <f t="shared" si="54"/>
        <v>0</v>
      </c>
      <c r="CT138" s="113">
        <f t="shared" si="54"/>
        <v>0</v>
      </c>
      <c r="CU138" s="113">
        <f t="shared" si="54"/>
        <v>0</v>
      </c>
      <c r="CV138" s="113">
        <f t="shared" si="54"/>
        <v>0</v>
      </c>
      <c r="CW138" s="113">
        <f t="shared" si="54"/>
        <v>0</v>
      </c>
      <c r="CX138" s="113">
        <f t="shared" si="54"/>
        <v>0</v>
      </c>
      <c r="CY138" s="113">
        <f t="shared" si="54"/>
        <v>0</v>
      </c>
      <c r="CZ138" s="113">
        <f t="shared" si="54"/>
        <v>0</v>
      </c>
      <c r="DA138" s="113">
        <f t="shared" si="54"/>
        <v>0</v>
      </c>
      <c r="DB138" s="113">
        <f t="shared" si="54"/>
        <v>0</v>
      </c>
      <c r="DC138" s="113">
        <f t="shared" si="54"/>
        <v>0</v>
      </c>
      <c r="DD138" s="113">
        <f t="shared" si="10"/>
        <v>0</v>
      </c>
    </row>
    <row r="139" spans="1:108" ht="12.75" customHeight="1" x14ac:dyDescent="0.2">
      <c r="A139" s="111" t="s">
        <v>326</v>
      </c>
      <c r="B139" s="111" t="s">
        <v>1889</v>
      </c>
      <c r="C139" s="113">
        <f t="shared" ref="C139:AH139" si="55">C$123*C16</f>
        <v>0</v>
      </c>
      <c r="D139" s="113">
        <f t="shared" si="55"/>
        <v>0</v>
      </c>
      <c r="E139" s="113">
        <f t="shared" si="55"/>
        <v>0</v>
      </c>
      <c r="F139" s="113">
        <f t="shared" si="55"/>
        <v>0</v>
      </c>
      <c r="G139" s="113">
        <f t="shared" si="55"/>
        <v>0</v>
      </c>
      <c r="H139" s="113">
        <f t="shared" si="55"/>
        <v>0</v>
      </c>
      <c r="I139" s="113">
        <f t="shared" si="55"/>
        <v>0</v>
      </c>
      <c r="J139" s="113">
        <f t="shared" si="55"/>
        <v>0</v>
      </c>
      <c r="K139" s="113">
        <f t="shared" si="55"/>
        <v>0</v>
      </c>
      <c r="L139" s="113">
        <f t="shared" si="55"/>
        <v>0</v>
      </c>
      <c r="M139" s="113">
        <f t="shared" si="55"/>
        <v>0</v>
      </c>
      <c r="N139" s="113">
        <f t="shared" si="55"/>
        <v>0</v>
      </c>
      <c r="O139" s="113">
        <f t="shared" si="55"/>
        <v>0</v>
      </c>
      <c r="P139" s="113">
        <f t="shared" si="55"/>
        <v>0</v>
      </c>
      <c r="Q139" s="113">
        <f t="shared" si="55"/>
        <v>0</v>
      </c>
      <c r="R139" s="113">
        <f t="shared" si="55"/>
        <v>0</v>
      </c>
      <c r="S139" s="113">
        <f t="shared" si="55"/>
        <v>0</v>
      </c>
      <c r="T139" s="113">
        <f t="shared" si="55"/>
        <v>0</v>
      </c>
      <c r="U139" s="113">
        <f t="shared" si="55"/>
        <v>0</v>
      </c>
      <c r="V139" s="113">
        <f t="shared" si="55"/>
        <v>0</v>
      </c>
      <c r="W139" s="113">
        <f t="shared" si="55"/>
        <v>0</v>
      </c>
      <c r="X139" s="113">
        <f t="shared" si="55"/>
        <v>0</v>
      </c>
      <c r="Y139" s="113">
        <f t="shared" si="55"/>
        <v>0</v>
      </c>
      <c r="Z139" s="113">
        <f t="shared" si="55"/>
        <v>0</v>
      </c>
      <c r="AA139" s="113">
        <f t="shared" si="55"/>
        <v>0</v>
      </c>
      <c r="AB139" s="113">
        <f t="shared" si="55"/>
        <v>0</v>
      </c>
      <c r="AC139" s="113">
        <f t="shared" si="55"/>
        <v>0</v>
      </c>
      <c r="AD139" s="113">
        <f t="shared" si="55"/>
        <v>0</v>
      </c>
      <c r="AE139" s="113">
        <f t="shared" si="55"/>
        <v>0</v>
      </c>
      <c r="AF139" s="113">
        <f t="shared" si="55"/>
        <v>0</v>
      </c>
      <c r="AG139" s="113">
        <f t="shared" si="55"/>
        <v>0</v>
      </c>
      <c r="AH139" s="113">
        <f t="shared" si="55"/>
        <v>0</v>
      </c>
      <c r="AI139" s="113">
        <f t="shared" ref="AI139:BN139" si="56">AI$123*AI16</f>
        <v>0</v>
      </c>
      <c r="AJ139" s="113">
        <f t="shared" si="56"/>
        <v>0</v>
      </c>
      <c r="AK139" s="113">
        <f t="shared" si="56"/>
        <v>0</v>
      </c>
      <c r="AL139" s="113">
        <f t="shared" si="56"/>
        <v>0</v>
      </c>
      <c r="AM139" s="113">
        <f t="shared" si="56"/>
        <v>0</v>
      </c>
      <c r="AN139" s="113">
        <f t="shared" si="56"/>
        <v>0</v>
      </c>
      <c r="AO139" s="113">
        <f t="shared" si="56"/>
        <v>0</v>
      </c>
      <c r="AP139" s="113">
        <f t="shared" si="56"/>
        <v>0</v>
      </c>
      <c r="AQ139" s="113">
        <f t="shared" si="56"/>
        <v>0</v>
      </c>
      <c r="AR139" s="113">
        <f t="shared" si="56"/>
        <v>0</v>
      </c>
      <c r="AS139" s="113">
        <f t="shared" si="56"/>
        <v>0</v>
      </c>
      <c r="AT139" s="113">
        <f t="shared" si="56"/>
        <v>0</v>
      </c>
      <c r="AU139" s="113">
        <f t="shared" si="56"/>
        <v>0</v>
      </c>
      <c r="AV139" s="113">
        <f t="shared" si="56"/>
        <v>0</v>
      </c>
      <c r="AW139" s="113">
        <f t="shared" si="56"/>
        <v>0</v>
      </c>
      <c r="AX139" s="113">
        <f t="shared" si="56"/>
        <v>0</v>
      </c>
      <c r="AY139" s="113">
        <f t="shared" si="56"/>
        <v>0</v>
      </c>
      <c r="AZ139" s="113">
        <f t="shared" si="56"/>
        <v>0</v>
      </c>
      <c r="BA139" s="113">
        <f t="shared" si="56"/>
        <v>0</v>
      </c>
      <c r="BB139" s="113">
        <f t="shared" si="56"/>
        <v>0</v>
      </c>
      <c r="BC139" s="113">
        <f t="shared" si="56"/>
        <v>0</v>
      </c>
      <c r="BD139" s="113">
        <f t="shared" si="56"/>
        <v>0</v>
      </c>
      <c r="BE139" s="113">
        <f t="shared" si="56"/>
        <v>0</v>
      </c>
      <c r="BF139" s="113">
        <f t="shared" si="56"/>
        <v>0</v>
      </c>
      <c r="BG139" s="113">
        <f t="shared" si="56"/>
        <v>0</v>
      </c>
      <c r="BH139" s="113">
        <f t="shared" si="56"/>
        <v>0</v>
      </c>
      <c r="BI139" s="113">
        <f t="shared" si="56"/>
        <v>0</v>
      </c>
      <c r="BJ139" s="113">
        <f t="shared" si="56"/>
        <v>0</v>
      </c>
      <c r="BK139" s="113">
        <f t="shared" si="56"/>
        <v>0</v>
      </c>
      <c r="BL139" s="113">
        <f t="shared" si="56"/>
        <v>0</v>
      </c>
      <c r="BM139" s="113">
        <f t="shared" si="56"/>
        <v>0</v>
      </c>
      <c r="BN139" s="113">
        <f t="shared" si="56"/>
        <v>0</v>
      </c>
      <c r="BO139" s="113">
        <f t="shared" ref="BO139:BV139" si="57">BO$123*BO16</f>
        <v>0</v>
      </c>
      <c r="BP139" s="113">
        <f t="shared" si="57"/>
        <v>0</v>
      </c>
      <c r="BQ139" s="113">
        <f t="shared" si="57"/>
        <v>0</v>
      </c>
      <c r="BR139" s="113">
        <f t="shared" si="57"/>
        <v>0</v>
      </c>
      <c r="BS139" s="113">
        <f t="shared" si="57"/>
        <v>0</v>
      </c>
      <c r="BT139" s="113">
        <f t="shared" si="57"/>
        <v>0</v>
      </c>
      <c r="BU139" s="113">
        <f t="shared" si="57"/>
        <v>0</v>
      </c>
      <c r="BV139" s="113">
        <f t="shared" si="57"/>
        <v>0</v>
      </c>
      <c r="BW139" s="113">
        <f t="shared" ref="BW139:DC139" si="58">BW$123*BW16</f>
        <v>0</v>
      </c>
      <c r="BX139" s="113">
        <f t="shared" si="58"/>
        <v>0</v>
      </c>
      <c r="BY139" s="113">
        <f t="shared" si="58"/>
        <v>0</v>
      </c>
      <c r="BZ139" s="113">
        <f t="shared" si="58"/>
        <v>0</v>
      </c>
      <c r="CA139" s="113">
        <f t="shared" si="58"/>
        <v>0</v>
      </c>
      <c r="CB139" s="113">
        <f t="shared" si="58"/>
        <v>0</v>
      </c>
      <c r="CC139" s="113">
        <f t="shared" si="58"/>
        <v>0</v>
      </c>
      <c r="CD139" s="113">
        <f t="shared" si="58"/>
        <v>0</v>
      </c>
      <c r="CE139" s="113">
        <f t="shared" si="58"/>
        <v>0</v>
      </c>
      <c r="CF139" s="113">
        <f t="shared" si="58"/>
        <v>0</v>
      </c>
      <c r="CG139" s="113">
        <f t="shared" si="58"/>
        <v>0</v>
      </c>
      <c r="CH139" s="113">
        <f t="shared" si="58"/>
        <v>0</v>
      </c>
      <c r="CI139" s="113">
        <f t="shared" si="58"/>
        <v>0</v>
      </c>
      <c r="CJ139" s="113">
        <f t="shared" si="58"/>
        <v>0</v>
      </c>
      <c r="CK139" s="113">
        <f t="shared" si="58"/>
        <v>0</v>
      </c>
      <c r="CL139" s="113">
        <f t="shared" si="58"/>
        <v>0</v>
      </c>
      <c r="CM139" s="113">
        <f t="shared" si="58"/>
        <v>0</v>
      </c>
      <c r="CN139" s="113">
        <f t="shared" si="58"/>
        <v>0</v>
      </c>
      <c r="CO139" s="113">
        <f t="shared" si="58"/>
        <v>0</v>
      </c>
      <c r="CP139" s="113">
        <f t="shared" si="58"/>
        <v>0</v>
      </c>
      <c r="CQ139" s="113">
        <f t="shared" si="58"/>
        <v>0</v>
      </c>
      <c r="CR139" s="113">
        <f t="shared" si="58"/>
        <v>0</v>
      </c>
      <c r="CS139" s="113">
        <f t="shared" si="58"/>
        <v>0</v>
      </c>
      <c r="CT139" s="113">
        <f t="shared" si="58"/>
        <v>0</v>
      </c>
      <c r="CU139" s="113">
        <f t="shared" si="58"/>
        <v>0</v>
      </c>
      <c r="CV139" s="113">
        <f t="shared" si="58"/>
        <v>0</v>
      </c>
      <c r="CW139" s="113">
        <f t="shared" si="58"/>
        <v>0</v>
      </c>
      <c r="CX139" s="113">
        <f t="shared" si="58"/>
        <v>0</v>
      </c>
      <c r="CY139" s="113">
        <f t="shared" si="58"/>
        <v>0</v>
      </c>
      <c r="CZ139" s="113">
        <f t="shared" si="58"/>
        <v>0</v>
      </c>
      <c r="DA139" s="113">
        <f t="shared" si="58"/>
        <v>0</v>
      </c>
      <c r="DB139" s="113">
        <f t="shared" si="58"/>
        <v>0</v>
      </c>
      <c r="DC139" s="113">
        <f t="shared" si="58"/>
        <v>0</v>
      </c>
      <c r="DD139" s="113">
        <f t="shared" si="10"/>
        <v>0</v>
      </c>
    </row>
    <row r="140" spans="1:108" ht="12.75" customHeight="1" x14ac:dyDescent="0.2">
      <c r="A140" s="111" t="s">
        <v>130</v>
      </c>
      <c r="B140" s="111" t="s">
        <v>1890</v>
      </c>
      <c r="C140" s="113">
        <f t="shared" ref="C140:AH140" si="59">C$123*C17</f>
        <v>0</v>
      </c>
      <c r="D140" s="113">
        <f t="shared" si="59"/>
        <v>0</v>
      </c>
      <c r="E140" s="113">
        <f t="shared" si="59"/>
        <v>0</v>
      </c>
      <c r="F140" s="113">
        <f t="shared" si="59"/>
        <v>0</v>
      </c>
      <c r="G140" s="113">
        <f t="shared" si="59"/>
        <v>0</v>
      </c>
      <c r="H140" s="113">
        <f t="shared" si="59"/>
        <v>0</v>
      </c>
      <c r="I140" s="113">
        <f t="shared" si="59"/>
        <v>0</v>
      </c>
      <c r="J140" s="113">
        <f t="shared" si="59"/>
        <v>0</v>
      </c>
      <c r="K140" s="113">
        <f t="shared" si="59"/>
        <v>0</v>
      </c>
      <c r="L140" s="113">
        <f t="shared" si="59"/>
        <v>0</v>
      </c>
      <c r="M140" s="113">
        <f t="shared" si="59"/>
        <v>0</v>
      </c>
      <c r="N140" s="113">
        <f t="shared" si="59"/>
        <v>0</v>
      </c>
      <c r="O140" s="113">
        <f t="shared" si="59"/>
        <v>0</v>
      </c>
      <c r="P140" s="113">
        <f t="shared" si="59"/>
        <v>0</v>
      </c>
      <c r="Q140" s="113">
        <f t="shared" si="59"/>
        <v>0</v>
      </c>
      <c r="R140" s="113">
        <f t="shared" si="59"/>
        <v>0</v>
      </c>
      <c r="S140" s="113">
        <f t="shared" si="59"/>
        <v>0</v>
      </c>
      <c r="T140" s="113">
        <f t="shared" si="59"/>
        <v>0</v>
      </c>
      <c r="U140" s="113">
        <f t="shared" si="59"/>
        <v>0</v>
      </c>
      <c r="V140" s="113">
        <f t="shared" si="59"/>
        <v>0</v>
      </c>
      <c r="W140" s="113">
        <f t="shared" si="59"/>
        <v>0</v>
      </c>
      <c r="X140" s="113">
        <f t="shared" si="59"/>
        <v>0</v>
      </c>
      <c r="Y140" s="113">
        <f t="shared" si="59"/>
        <v>0</v>
      </c>
      <c r="Z140" s="113">
        <f t="shared" si="59"/>
        <v>0</v>
      </c>
      <c r="AA140" s="113">
        <f t="shared" si="59"/>
        <v>0</v>
      </c>
      <c r="AB140" s="113">
        <f t="shared" si="59"/>
        <v>0</v>
      </c>
      <c r="AC140" s="113">
        <f t="shared" si="59"/>
        <v>0</v>
      </c>
      <c r="AD140" s="113">
        <f t="shared" si="59"/>
        <v>0</v>
      </c>
      <c r="AE140" s="113">
        <f t="shared" si="59"/>
        <v>0</v>
      </c>
      <c r="AF140" s="113">
        <f t="shared" si="59"/>
        <v>0</v>
      </c>
      <c r="AG140" s="113">
        <f t="shared" si="59"/>
        <v>0</v>
      </c>
      <c r="AH140" s="113">
        <f t="shared" si="59"/>
        <v>0</v>
      </c>
      <c r="AI140" s="113">
        <f t="shared" ref="AI140:BN140" si="60">AI$123*AI17</f>
        <v>0</v>
      </c>
      <c r="AJ140" s="113">
        <f t="shared" si="60"/>
        <v>0</v>
      </c>
      <c r="AK140" s="113">
        <f t="shared" si="60"/>
        <v>0</v>
      </c>
      <c r="AL140" s="113">
        <f t="shared" si="60"/>
        <v>0</v>
      </c>
      <c r="AM140" s="113">
        <f t="shared" si="60"/>
        <v>0</v>
      </c>
      <c r="AN140" s="113">
        <f t="shared" si="60"/>
        <v>0</v>
      </c>
      <c r="AO140" s="113">
        <f t="shared" si="60"/>
        <v>0</v>
      </c>
      <c r="AP140" s="113">
        <f t="shared" si="60"/>
        <v>0</v>
      </c>
      <c r="AQ140" s="113">
        <f t="shared" si="60"/>
        <v>0</v>
      </c>
      <c r="AR140" s="113">
        <f t="shared" si="60"/>
        <v>0</v>
      </c>
      <c r="AS140" s="113">
        <f t="shared" si="60"/>
        <v>0</v>
      </c>
      <c r="AT140" s="113">
        <f t="shared" si="60"/>
        <v>0</v>
      </c>
      <c r="AU140" s="113">
        <f t="shared" si="60"/>
        <v>0</v>
      </c>
      <c r="AV140" s="113">
        <f t="shared" si="60"/>
        <v>0</v>
      </c>
      <c r="AW140" s="113">
        <f t="shared" si="60"/>
        <v>0</v>
      </c>
      <c r="AX140" s="113">
        <f t="shared" si="60"/>
        <v>0</v>
      </c>
      <c r="AY140" s="113">
        <f t="shared" si="60"/>
        <v>0</v>
      </c>
      <c r="AZ140" s="113">
        <f t="shared" si="60"/>
        <v>0</v>
      </c>
      <c r="BA140" s="113">
        <f t="shared" si="60"/>
        <v>0</v>
      </c>
      <c r="BB140" s="113">
        <f t="shared" si="60"/>
        <v>0</v>
      </c>
      <c r="BC140" s="113">
        <f t="shared" si="60"/>
        <v>0</v>
      </c>
      <c r="BD140" s="113">
        <f t="shared" si="60"/>
        <v>0</v>
      </c>
      <c r="BE140" s="113">
        <f t="shared" si="60"/>
        <v>0</v>
      </c>
      <c r="BF140" s="113">
        <f t="shared" si="60"/>
        <v>0</v>
      </c>
      <c r="BG140" s="113">
        <f t="shared" si="60"/>
        <v>0</v>
      </c>
      <c r="BH140" s="113">
        <f t="shared" si="60"/>
        <v>0</v>
      </c>
      <c r="BI140" s="113">
        <f t="shared" si="60"/>
        <v>0</v>
      </c>
      <c r="BJ140" s="113">
        <f t="shared" si="60"/>
        <v>0</v>
      </c>
      <c r="BK140" s="113">
        <f t="shared" si="60"/>
        <v>0</v>
      </c>
      <c r="BL140" s="113">
        <f t="shared" si="60"/>
        <v>0</v>
      </c>
      <c r="BM140" s="113">
        <f t="shared" si="60"/>
        <v>0</v>
      </c>
      <c r="BN140" s="113">
        <f t="shared" si="60"/>
        <v>0</v>
      </c>
      <c r="BO140" s="113">
        <f t="shared" ref="BO140:BV140" si="61">BO$123*BO17</f>
        <v>0</v>
      </c>
      <c r="BP140" s="113">
        <f t="shared" si="61"/>
        <v>0</v>
      </c>
      <c r="BQ140" s="113">
        <f t="shared" si="61"/>
        <v>0</v>
      </c>
      <c r="BR140" s="113">
        <f t="shared" si="61"/>
        <v>0</v>
      </c>
      <c r="BS140" s="113">
        <f t="shared" si="61"/>
        <v>0</v>
      </c>
      <c r="BT140" s="113">
        <f t="shared" si="61"/>
        <v>0</v>
      </c>
      <c r="BU140" s="113">
        <f t="shared" si="61"/>
        <v>0</v>
      </c>
      <c r="BV140" s="113">
        <f t="shared" si="61"/>
        <v>0</v>
      </c>
      <c r="BW140" s="113">
        <f t="shared" ref="BW140:DC140" si="62">BW$123*BW17</f>
        <v>0</v>
      </c>
      <c r="BX140" s="113">
        <f t="shared" si="62"/>
        <v>0</v>
      </c>
      <c r="BY140" s="113">
        <f t="shared" si="62"/>
        <v>0</v>
      </c>
      <c r="BZ140" s="113">
        <f t="shared" si="62"/>
        <v>0</v>
      </c>
      <c r="CA140" s="113">
        <f t="shared" si="62"/>
        <v>0</v>
      </c>
      <c r="CB140" s="113">
        <f t="shared" si="62"/>
        <v>0</v>
      </c>
      <c r="CC140" s="113">
        <f t="shared" si="62"/>
        <v>0</v>
      </c>
      <c r="CD140" s="113">
        <f t="shared" si="62"/>
        <v>0</v>
      </c>
      <c r="CE140" s="113">
        <f t="shared" si="62"/>
        <v>0</v>
      </c>
      <c r="CF140" s="113">
        <f t="shared" si="62"/>
        <v>0</v>
      </c>
      <c r="CG140" s="113">
        <f t="shared" si="62"/>
        <v>0</v>
      </c>
      <c r="CH140" s="113">
        <f t="shared" si="62"/>
        <v>0</v>
      </c>
      <c r="CI140" s="113">
        <f t="shared" si="62"/>
        <v>0</v>
      </c>
      <c r="CJ140" s="113">
        <f t="shared" si="62"/>
        <v>0</v>
      </c>
      <c r="CK140" s="113">
        <f t="shared" si="62"/>
        <v>0</v>
      </c>
      <c r="CL140" s="113">
        <f t="shared" si="62"/>
        <v>0</v>
      </c>
      <c r="CM140" s="113">
        <f t="shared" si="62"/>
        <v>0</v>
      </c>
      <c r="CN140" s="113">
        <f t="shared" si="62"/>
        <v>0</v>
      </c>
      <c r="CO140" s="113">
        <f t="shared" si="62"/>
        <v>0</v>
      </c>
      <c r="CP140" s="113">
        <f t="shared" si="62"/>
        <v>0</v>
      </c>
      <c r="CQ140" s="113">
        <f t="shared" si="62"/>
        <v>0</v>
      </c>
      <c r="CR140" s="113">
        <f t="shared" si="62"/>
        <v>0</v>
      </c>
      <c r="CS140" s="113">
        <f t="shared" si="62"/>
        <v>0</v>
      </c>
      <c r="CT140" s="113">
        <f t="shared" si="62"/>
        <v>0</v>
      </c>
      <c r="CU140" s="113">
        <f t="shared" si="62"/>
        <v>0</v>
      </c>
      <c r="CV140" s="113">
        <f t="shared" si="62"/>
        <v>0</v>
      </c>
      <c r="CW140" s="113">
        <f t="shared" si="62"/>
        <v>0</v>
      </c>
      <c r="CX140" s="113">
        <f t="shared" si="62"/>
        <v>0</v>
      </c>
      <c r="CY140" s="113">
        <f t="shared" si="62"/>
        <v>0</v>
      </c>
      <c r="CZ140" s="113">
        <f t="shared" si="62"/>
        <v>0</v>
      </c>
      <c r="DA140" s="113">
        <f t="shared" si="62"/>
        <v>0</v>
      </c>
      <c r="DB140" s="113">
        <f t="shared" si="62"/>
        <v>0</v>
      </c>
      <c r="DC140" s="113">
        <f t="shared" si="62"/>
        <v>0</v>
      </c>
      <c r="DD140" s="113">
        <f t="shared" si="10"/>
        <v>0</v>
      </c>
    </row>
    <row r="141" spans="1:108" ht="12.75" customHeight="1" x14ac:dyDescent="0.2">
      <c r="A141" s="111" t="s">
        <v>132</v>
      </c>
      <c r="B141" s="111" t="s">
        <v>1891</v>
      </c>
      <c r="C141" s="113">
        <f t="shared" ref="C141:AH141" si="63">C$123*C18</f>
        <v>0</v>
      </c>
      <c r="D141" s="113">
        <f t="shared" si="63"/>
        <v>0</v>
      </c>
      <c r="E141" s="113">
        <f t="shared" si="63"/>
        <v>0</v>
      </c>
      <c r="F141" s="113">
        <f t="shared" si="63"/>
        <v>0</v>
      </c>
      <c r="G141" s="113">
        <f t="shared" si="63"/>
        <v>0</v>
      </c>
      <c r="H141" s="113">
        <f t="shared" si="63"/>
        <v>0</v>
      </c>
      <c r="I141" s="113">
        <f t="shared" si="63"/>
        <v>0</v>
      </c>
      <c r="J141" s="113">
        <f t="shared" si="63"/>
        <v>0</v>
      </c>
      <c r="K141" s="113">
        <f t="shared" si="63"/>
        <v>0</v>
      </c>
      <c r="L141" s="113">
        <f t="shared" si="63"/>
        <v>0</v>
      </c>
      <c r="M141" s="113">
        <f t="shared" si="63"/>
        <v>0</v>
      </c>
      <c r="N141" s="113">
        <f t="shared" si="63"/>
        <v>0</v>
      </c>
      <c r="O141" s="113">
        <f t="shared" si="63"/>
        <v>0</v>
      </c>
      <c r="P141" s="113">
        <f t="shared" si="63"/>
        <v>0</v>
      </c>
      <c r="Q141" s="113">
        <f t="shared" si="63"/>
        <v>0</v>
      </c>
      <c r="R141" s="113">
        <f t="shared" si="63"/>
        <v>0</v>
      </c>
      <c r="S141" s="113">
        <f t="shared" si="63"/>
        <v>0</v>
      </c>
      <c r="T141" s="113">
        <f t="shared" si="63"/>
        <v>0</v>
      </c>
      <c r="U141" s="113">
        <f t="shared" si="63"/>
        <v>0</v>
      </c>
      <c r="V141" s="113">
        <f t="shared" si="63"/>
        <v>0</v>
      </c>
      <c r="W141" s="113">
        <f t="shared" si="63"/>
        <v>0</v>
      </c>
      <c r="X141" s="113">
        <f t="shared" si="63"/>
        <v>0</v>
      </c>
      <c r="Y141" s="113">
        <f t="shared" si="63"/>
        <v>0</v>
      </c>
      <c r="Z141" s="113">
        <f t="shared" si="63"/>
        <v>0</v>
      </c>
      <c r="AA141" s="113">
        <f t="shared" si="63"/>
        <v>0</v>
      </c>
      <c r="AB141" s="113">
        <f t="shared" si="63"/>
        <v>0</v>
      </c>
      <c r="AC141" s="113">
        <f t="shared" si="63"/>
        <v>0</v>
      </c>
      <c r="AD141" s="113">
        <f t="shared" si="63"/>
        <v>0</v>
      </c>
      <c r="AE141" s="113">
        <f t="shared" si="63"/>
        <v>0</v>
      </c>
      <c r="AF141" s="113">
        <f t="shared" si="63"/>
        <v>0</v>
      </c>
      <c r="AG141" s="113">
        <f t="shared" si="63"/>
        <v>0</v>
      </c>
      <c r="AH141" s="113">
        <f t="shared" si="63"/>
        <v>0</v>
      </c>
      <c r="AI141" s="113">
        <f t="shared" ref="AI141:BN141" si="64">AI$123*AI18</f>
        <v>0</v>
      </c>
      <c r="AJ141" s="113">
        <f t="shared" si="64"/>
        <v>0</v>
      </c>
      <c r="AK141" s="113">
        <f t="shared" si="64"/>
        <v>0</v>
      </c>
      <c r="AL141" s="113">
        <f t="shared" si="64"/>
        <v>0</v>
      </c>
      <c r="AM141" s="113">
        <f t="shared" si="64"/>
        <v>0</v>
      </c>
      <c r="AN141" s="113">
        <f t="shared" si="64"/>
        <v>0</v>
      </c>
      <c r="AO141" s="113">
        <f t="shared" si="64"/>
        <v>0</v>
      </c>
      <c r="AP141" s="113">
        <f t="shared" si="64"/>
        <v>0</v>
      </c>
      <c r="AQ141" s="113">
        <f t="shared" si="64"/>
        <v>0</v>
      </c>
      <c r="AR141" s="113">
        <f t="shared" si="64"/>
        <v>0</v>
      </c>
      <c r="AS141" s="113">
        <f t="shared" si="64"/>
        <v>0</v>
      </c>
      <c r="AT141" s="113">
        <f t="shared" si="64"/>
        <v>0</v>
      </c>
      <c r="AU141" s="113">
        <f t="shared" si="64"/>
        <v>0</v>
      </c>
      <c r="AV141" s="113">
        <f t="shared" si="64"/>
        <v>0</v>
      </c>
      <c r="AW141" s="113">
        <f t="shared" si="64"/>
        <v>0</v>
      </c>
      <c r="AX141" s="113">
        <f t="shared" si="64"/>
        <v>0</v>
      </c>
      <c r="AY141" s="113">
        <f t="shared" si="64"/>
        <v>0</v>
      </c>
      <c r="AZ141" s="113">
        <f t="shared" si="64"/>
        <v>0</v>
      </c>
      <c r="BA141" s="113">
        <f t="shared" si="64"/>
        <v>0</v>
      </c>
      <c r="BB141" s="113">
        <f t="shared" si="64"/>
        <v>0</v>
      </c>
      <c r="BC141" s="113">
        <f t="shared" si="64"/>
        <v>0</v>
      </c>
      <c r="BD141" s="113">
        <f t="shared" si="64"/>
        <v>0</v>
      </c>
      <c r="BE141" s="113">
        <f t="shared" si="64"/>
        <v>0</v>
      </c>
      <c r="BF141" s="113">
        <f t="shared" si="64"/>
        <v>0</v>
      </c>
      <c r="BG141" s="113">
        <f t="shared" si="64"/>
        <v>0</v>
      </c>
      <c r="BH141" s="113">
        <f t="shared" si="64"/>
        <v>0</v>
      </c>
      <c r="BI141" s="113">
        <f t="shared" si="64"/>
        <v>0</v>
      </c>
      <c r="BJ141" s="113">
        <f t="shared" si="64"/>
        <v>0</v>
      </c>
      <c r="BK141" s="113">
        <f t="shared" si="64"/>
        <v>0</v>
      </c>
      <c r="BL141" s="113">
        <f t="shared" si="64"/>
        <v>0</v>
      </c>
      <c r="BM141" s="113">
        <f t="shared" si="64"/>
        <v>0</v>
      </c>
      <c r="BN141" s="113">
        <f t="shared" si="64"/>
        <v>0</v>
      </c>
      <c r="BO141" s="113">
        <f t="shared" ref="BO141:BV141" si="65">BO$123*BO18</f>
        <v>0</v>
      </c>
      <c r="BP141" s="113">
        <f t="shared" si="65"/>
        <v>0</v>
      </c>
      <c r="BQ141" s="113">
        <f t="shared" si="65"/>
        <v>0</v>
      </c>
      <c r="BR141" s="113">
        <f t="shared" si="65"/>
        <v>0</v>
      </c>
      <c r="BS141" s="113">
        <f t="shared" si="65"/>
        <v>0</v>
      </c>
      <c r="BT141" s="113">
        <f t="shared" si="65"/>
        <v>0</v>
      </c>
      <c r="BU141" s="113">
        <f t="shared" si="65"/>
        <v>0</v>
      </c>
      <c r="BV141" s="113">
        <f t="shared" si="65"/>
        <v>0</v>
      </c>
      <c r="BW141" s="113">
        <f t="shared" ref="BW141:DC141" si="66">BW$123*BW18</f>
        <v>0</v>
      </c>
      <c r="BX141" s="113">
        <f t="shared" si="66"/>
        <v>0</v>
      </c>
      <c r="BY141" s="113">
        <f t="shared" si="66"/>
        <v>0</v>
      </c>
      <c r="BZ141" s="113">
        <f t="shared" si="66"/>
        <v>0</v>
      </c>
      <c r="CA141" s="113">
        <f t="shared" si="66"/>
        <v>0</v>
      </c>
      <c r="CB141" s="113">
        <f t="shared" si="66"/>
        <v>0</v>
      </c>
      <c r="CC141" s="113">
        <f t="shared" si="66"/>
        <v>0</v>
      </c>
      <c r="CD141" s="113">
        <f t="shared" si="66"/>
        <v>0</v>
      </c>
      <c r="CE141" s="113">
        <f t="shared" si="66"/>
        <v>0</v>
      </c>
      <c r="CF141" s="113">
        <f t="shared" si="66"/>
        <v>0</v>
      </c>
      <c r="CG141" s="113">
        <f t="shared" si="66"/>
        <v>0</v>
      </c>
      <c r="CH141" s="113">
        <f t="shared" si="66"/>
        <v>0</v>
      </c>
      <c r="CI141" s="113">
        <f t="shared" si="66"/>
        <v>0</v>
      </c>
      <c r="CJ141" s="113">
        <f t="shared" si="66"/>
        <v>0</v>
      </c>
      <c r="CK141" s="113">
        <f t="shared" si="66"/>
        <v>0</v>
      </c>
      <c r="CL141" s="113">
        <f t="shared" si="66"/>
        <v>0</v>
      </c>
      <c r="CM141" s="113">
        <f t="shared" si="66"/>
        <v>0</v>
      </c>
      <c r="CN141" s="113">
        <f t="shared" si="66"/>
        <v>0</v>
      </c>
      <c r="CO141" s="113">
        <f t="shared" si="66"/>
        <v>0</v>
      </c>
      <c r="CP141" s="113">
        <f t="shared" si="66"/>
        <v>0</v>
      </c>
      <c r="CQ141" s="113">
        <f t="shared" si="66"/>
        <v>0</v>
      </c>
      <c r="CR141" s="113">
        <f t="shared" si="66"/>
        <v>0</v>
      </c>
      <c r="CS141" s="113">
        <f t="shared" si="66"/>
        <v>0</v>
      </c>
      <c r="CT141" s="113">
        <f t="shared" si="66"/>
        <v>0</v>
      </c>
      <c r="CU141" s="113">
        <f t="shared" si="66"/>
        <v>0</v>
      </c>
      <c r="CV141" s="113">
        <f t="shared" si="66"/>
        <v>0</v>
      </c>
      <c r="CW141" s="113">
        <f t="shared" si="66"/>
        <v>0</v>
      </c>
      <c r="CX141" s="113">
        <f t="shared" si="66"/>
        <v>0</v>
      </c>
      <c r="CY141" s="113">
        <f t="shared" si="66"/>
        <v>0</v>
      </c>
      <c r="CZ141" s="113">
        <f t="shared" si="66"/>
        <v>0</v>
      </c>
      <c r="DA141" s="113">
        <f t="shared" si="66"/>
        <v>0</v>
      </c>
      <c r="DB141" s="113">
        <f t="shared" si="66"/>
        <v>0</v>
      </c>
      <c r="DC141" s="113">
        <f t="shared" si="66"/>
        <v>0</v>
      </c>
      <c r="DD141" s="113">
        <f t="shared" si="10"/>
        <v>0</v>
      </c>
    </row>
    <row r="142" spans="1:108" ht="12.75" customHeight="1" x14ac:dyDescent="0.2">
      <c r="A142" s="111" t="s">
        <v>133</v>
      </c>
      <c r="B142" s="111" t="s">
        <v>1892</v>
      </c>
      <c r="C142" s="113">
        <f t="shared" ref="C142:AH142" si="67">C$123*C19</f>
        <v>0</v>
      </c>
      <c r="D142" s="113">
        <f t="shared" si="67"/>
        <v>0</v>
      </c>
      <c r="E142" s="113">
        <f t="shared" si="67"/>
        <v>0</v>
      </c>
      <c r="F142" s="113">
        <f t="shared" si="67"/>
        <v>0</v>
      </c>
      <c r="G142" s="113">
        <f t="shared" si="67"/>
        <v>0</v>
      </c>
      <c r="H142" s="113">
        <f t="shared" si="67"/>
        <v>0</v>
      </c>
      <c r="I142" s="113">
        <f t="shared" si="67"/>
        <v>0</v>
      </c>
      <c r="J142" s="113">
        <f t="shared" si="67"/>
        <v>0</v>
      </c>
      <c r="K142" s="113">
        <f t="shared" si="67"/>
        <v>0</v>
      </c>
      <c r="L142" s="113">
        <f t="shared" si="67"/>
        <v>0</v>
      </c>
      <c r="M142" s="113">
        <f t="shared" si="67"/>
        <v>0</v>
      </c>
      <c r="N142" s="113">
        <f t="shared" si="67"/>
        <v>0</v>
      </c>
      <c r="O142" s="113">
        <f t="shared" si="67"/>
        <v>0</v>
      </c>
      <c r="P142" s="113">
        <f t="shared" si="67"/>
        <v>0</v>
      </c>
      <c r="Q142" s="113">
        <f t="shared" si="67"/>
        <v>0</v>
      </c>
      <c r="R142" s="113">
        <f t="shared" si="67"/>
        <v>0</v>
      </c>
      <c r="S142" s="113">
        <f t="shared" si="67"/>
        <v>0</v>
      </c>
      <c r="T142" s="113">
        <f t="shared" si="67"/>
        <v>0</v>
      </c>
      <c r="U142" s="113">
        <f t="shared" si="67"/>
        <v>0</v>
      </c>
      <c r="V142" s="113">
        <f t="shared" si="67"/>
        <v>0</v>
      </c>
      <c r="W142" s="113">
        <f t="shared" si="67"/>
        <v>0</v>
      </c>
      <c r="X142" s="113">
        <f t="shared" si="67"/>
        <v>0</v>
      </c>
      <c r="Y142" s="113">
        <f t="shared" si="67"/>
        <v>0</v>
      </c>
      <c r="Z142" s="113">
        <f t="shared" si="67"/>
        <v>0</v>
      </c>
      <c r="AA142" s="113">
        <f t="shared" si="67"/>
        <v>0</v>
      </c>
      <c r="AB142" s="113">
        <f t="shared" si="67"/>
        <v>0</v>
      </c>
      <c r="AC142" s="113">
        <f t="shared" si="67"/>
        <v>0</v>
      </c>
      <c r="AD142" s="113">
        <f t="shared" si="67"/>
        <v>0</v>
      </c>
      <c r="AE142" s="113">
        <f t="shared" si="67"/>
        <v>0</v>
      </c>
      <c r="AF142" s="113">
        <f t="shared" si="67"/>
        <v>0</v>
      </c>
      <c r="AG142" s="113">
        <f t="shared" si="67"/>
        <v>0</v>
      </c>
      <c r="AH142" s="113">
        <f t="shared" si="67"/>
        <v>0</v>
      </c>
      <c r="AI142" s="113">
        <f t="shared" ref="AI142:BN142" si="68">AI$123*AI19</f>
        <v>0</v>
      </c>
      <c r="AJ142" s="113">
        <f t="shared" si="68"/>
        <v>0</v>
      </c>
      <c r="AK142" s="113">
        <f t="shared" si="68"/>
        <v>0</v>
      </c>
      <c r="AL142" s="113">
        <f t="shared" si="68"/>
        <v>0</v>
      </c>
      <c r="AM142" s="113">
        <f t="shared" si="68"/>
        <v>0</v>
      </c>
      <c r="AN142" s="113">
        <f t="shared" si="68"/>
        <v>0</v>
      </c>
      <c r="AO142" s="113">
        <f t="shared" si="68"/>
        <v>0</v>
      </c>
      <c r="AP142" s="113">
        <f t="shared" si="68"/>
        <v>0</v>
      </c>
      <c r="AQ142" s="113">
        <f t="shared" si="68"/>
        <v>0</v>
      </c>
      <c r="AR142" s="113">
        <f t="shared" si="68"/>
        <v>0</v>
      </c>
      <c r="AS142" s="113">
        <f t="shared" si="68"/>
        <v>0</v>
      </c>
      <c r="AT142" s="113">
        <f t="shared" si="68"/>
        <v>0</v>
      </c>
      <c r="AU142" s="113">
        <f t="shared" si="68"/>
        <v>0</v>
      </c>
      <c r="AV142" s="113">
        <f t="shared" si="68"/>
        <v>0</v>
      </c>
      <c r="AW142" s="113">
        <f t="shared" si="68"/>
        <v>0</v>
      </c>
      <c r="AX142" s="113">
        <f t="shared" si="68"/>
        <v>0</v>
      </c>
      <c r="AY142" s="113">
        <f t="shared" si="68"/>
        <v>0</v>
      </c>
      <c r="AZ142" s="113">
        <f t="shared" si="68"/>
        <v>0</v>
      </c>
      <c r="BA142" s="113">
        <f t="shared" si="68"/>
        <v>0</v>
      </c>
      <c r="BB142" s="113">
        <f t="shared" si="68"/>
        <v>0</v>
      </c>
      <c r="BC142" s="113">
        <f t="shared" si="68"/>
        <v>0</v>
      </c>
      <c r="BD142" s="113">
        <f t="shared" si="68"/>
        <v>0</v>
      </c>
      <c r="BE142" s="113">
        <f t="shared" si="68"/>
        <v>0</v>
      </c>
      <c r="BF142" s="113">
        <f t="shared" si="68"/>
        <v>0</v>
      </c>
      <c r="BG142" s="113">
        <f t="shared" si="68"/>
        <v>0</v>
      </c>
      <c r="BH142" s="113">
        <f t="shared" si="68"/>
        <v>0</v>
      </c>
      <c r="BI142" s="113">
        <f t="shared" si="68"/>
        <v>0</v>
      </c>
      <c r="BJ142" s="113">
        <f t="shared" si="68"/>
        <v>0</v>
      </c>
      <c r="BK142" s="113">
        <f t="shared" si="68"/>
        <v>0</v>
      </c>
      <c r="BL142" s="113">
        <f t="shared" si="68"/>
        <v>0</v>
      </c>
      <c r="BM142" s="113">
        <f t="shared" si="68"/>
        <v>0</v>
      </c>
      <c r="BN142" s="113">
        <f t="shared" si="68"/>
        <v>0</v>
      </c>
      <c r="BO142" s="113">
        <f t="shared" ref="BO142:BV142" si="69">BO$123*BO19</f>
        <v>0</v>
      </c>
      <c r="BP142" s="113">
        <f t="shared" si="69"/>
        <v>0</v>
      </c>
      <c r="BQ142" s="113">
        <f t="shared" si="69"/>
        <v>0</v>
      </c>
      <c r="BR142" s="113">
        <f t="shared" si="69"/>
        <v>0</v>
      </c>
      <c r="BS142" s="113">
        <f t="shared" si="69"/>
        <v>0</v>
      </c>
      <c r="BT142" s="113">
        <f t="shared" si="69"/>
        <v>0</v>
      </c>
      <c r="BU142" s="113">
        <f t="shared" si="69"/>
        <v>0</v>
      </c>
      <c r="BV142" s="113">
        <f t="shared" si="69"/>
        <v>0</v>
      </c>
      <c r="BW142" s="113">
        <f t="shared" ref="BW142:DC142" si="70">BW$123*BW19</f>
        <v>0</v>
      </c>
      <c r="BX142" s="113">
        <f t="shared" si="70"/>
        <v>0</v>
      </c>
      <c r="BY142" s="113">
        <f t="shared" si="70"/>
        <v>0</v>
      </c>
      <c r="BZ142" s="113">
        <f t="shared" si="70"/>
        <v>0</v>
      </c>
      <c r="CA142" s="113">
        <f t="shared" si="70"/>
        <v>0</v>
      </c>
      <c r="CB142" s="113">
        <f t="shared" si="70"/>
        <v>0</v>
      </c>
      <c r="CC142" s="113">
        <f t="shared" si="70"/>
        <v>0</v>
      </c>
      <c r="CD142" s="113">
        <f t="shared" si="70"/>
        <v>0</v>
      </c>
      <c r="CE142" s="113">
        <f t="shared" si="70"/>
        <v>0</v>
      </c>
      <c r="CF142" s="113">
        <f t="shared" si="70"/>
        <v>0</v>
      </c>
      <c r="CG142" s="113">
        <f t="shared" si="70"/>
        <v>0</v>
      </c>
      <c r="CH142" s="113">
        <f t="shared" si="70"/>
        <v>0</v>
      </c>
      <c r="CI142" s="113">
        <f t="shared" si="70"/>
        <v>0</v>
      </c>
      <c r="CJ142" s="113">
        <f t="shared" si="70"/>
        <v>0</v>
      </c>
      <c r="CK142" s="113">
        <f t="shared" si="70"/>
        <v>0</v>
      </c>
      <c r="CL142" s="113">
        <f t="shared" si="70"/>
        <v>0</v>
      </c>
      <c r="CM142" s="113">
        <f t="shared" si="70"/>
        <v>0</v>
      </c>
      <c r="CN142" s="113">
        <f t="shared" si="70"/>
        <v>0</v>
      </c>
      <c r="CO142" s="113">
        <f t="shared" si="70"/>
        <v>0</v>
      </c>
      <c r="CP142" s="113">
        <f t="shared" si="70"/>
        <v>0</v>
      </c>
      <c r="CQ142" s="113">
        <f t="shared" si="70"/>
        <v>0</v>
      </c>
      <c r="CR142" s="113">
        <f t="shared" si="70"/>
        <v>0</v>
      </c>
      <c r="CS142" s="113">
        <f t="shared" si="70"/>
        <v>0</v>
      </c>
      <c r="CT142" s="113">
        <f t="shared" si="70"/>
        <v>0</v>
      </c>
      <c r="CU142" s="113">
        <f t="shared" si="70"/>
        <v>0</v>
      </c>
      <c r="CV142" s="113">
        <f t="shared" si="70"/>
        <v>0</v>
      </c>
      <c r="CW142" s="113">
        <f t="shared" si="70"/>
        <v>0</v>
      </c>
      <c r="CX142" s="113">
        <f t="shared" si="70"/>
        <v>0</v>
      </c>
      <c r="CY142" s="113">
        <f t="shared" si="70"/>
        <v>0</v>
      </c>
      <c r="CZ142" s="113">
        <f t="shared" si="70"/>
        <v>0</v>
      </c>
      <c r="DA142" s="113">
        <f t="shared" si="70"/>
        <v>0</v>
      </c>
      <c r="DB142" s="113">
        <f t="shared" si="70"/>
        <v>0</v>
      </c>
      <c r="DC142" s="113">
        <f t="shared" si="70"/>
        <v>0</v>
      </c>
      <c r="DD142" s="113">
        <f t="shared" si="10"/>
        <v>0</v>
      </c>
    </row>
    <row r="143" spans="1:108" ht="12.75" customHeight="1" x14ac:dyDescent="0.2">
      <c r="A143" s="111" t="s">
        <v>134</v>
      </c>
      <c r="B143" s="111" t="s">
        <v>1893</v>
      </c>
      <c r="C143" s="113">
        <f t="shared" ref="C143:AH143" si="71">C$123*C20</f>
        <v>0</v>
      </c>
      <c r="D143" s="113">
        <f t="shared" si="71"/>
        <v>0</v>
      </c>
      <c r="E143" s="113">
        <f t="shared" si="71"/>
        <v>0</v>
      </c>
      <c r="F143" s="113">
        <f t="shared" si="71"/>
        <v>0</v>
      </c>
      <c r="G143" s="113">
        <f t="shared" si="71"/>
        <v>0</v>
      </c>
      <c r="H143" s="113">
        <f t="shared" si="71"/>
        <v>0</v>
      </c>
      <c r="I143" s="113">
        <f t="shared" si="71"/>
        <v>0</v>
      </c>
      <c r="J143" s="113">
        <f t="shared" si="71"/>
        <v>0</v>
      </c>
      <c r="K143" s="113">
        <f t="shared" si="71"/>
        <v>0</v>
      </c>
      <c r="L143" s="113">
        <f t="shared" si="71"/>
        <v>0</v>
      </c>
      <c r="M143" s="113">
        <f t="shared" si="71"/>
        <v>0</v>
      </c>
      <c r="N143" s="113">
        <f t="shared" si="71"/>
        <v>0</v>
      </c>
      <c r="O143" s="113">
        <f t="shared" si="71"/>
        <v>0</v>
      </c>
      <c r="P143" s="113">
        <f t="shared" si="71"/>
        <v>0</v>
      </c>
      <c r="Q143" s="113">
        <f t="shared" si="71"/>
        <v>0</v>
      </c>
      <c r="R143" s="113">
        <f t="shared" si="71"/>
        <v>0</v>
      </c>
      <c r="S143" s="113">
        <f t="shared" si="71"/>
        <v>0</v>
      </c>
      <c r="T143" s="113">
        <f t="shared" si="71"/>
        <v>0</v>
      </c>
      <c r="U143" s="113">
        <f t="shared" si="71"/>
        <v>0</v>
      </c>
      <c r="V143" s="113">
        <f t="shared" si="71"/>
        <v>0</v>
      </c>
      <c r="W143" s="113">
        <f t="shared" si="71"/>
        <v>0</v>
      </c>
      <c r="X143" s="113">
        <f t="shared" si="71"/>
        <v>0</v>
      </c>
      <c r="Y143" s="113">
        <f t="shared" si="71"/>
        <v>0</v>
      </c>
      <c r="Z143" s="113">
        <f t="shared" si="71"/>
        <v>0</v>
      </c>
      <c r="AA143" s="113">
        <f t="shared" si="71"/>
        <v>0</v>
      </c>
      <c r="AB143" s="113">
        <f t="shared" si="71"/>
        <v>0</v>
      </c>
      <c r="AC143" s="113">
        <f t="shared" si="71"/>
        <v>0</v>
      </c>
      <c r="AD143" s="113">
        <f t="shared" si="71"/>
        <v>0</v>
      </c>
      <c r="AE143" s="113">
        <f t="shared" si="71"/>
        <v>0</v>
      </c>
      <c r="AF143" s="113">
        <f t="shared" si="71"/>
        <v>0</v>
      </c>
      <c r="AG143" s="113">
        <f t="shared" si="71"/>
        <v>0</v>
      </c>
      <c r="AH143" s="113">
        <f t="shared" si="71"/>
        <v>0</v>
      </c>
      <c r="AI143" s="113">
        <f t="shared" ref="AI143:BN143" si="72">AI$123*AI20</f>
        <v>0</v>
      </c>
      <c r="AJ143" s="113">
        <f t="shared" si="72"/>
        <v>0</v>
      </c>
      <c r="AK143" s="113">
        <f t="shared" si="72"/>
        <v>0</v>
      </c>
      <c r="AL143" s="113">
        <f t="shared" si="72"/>
        <v>0</v>
      </c>
      <c r="AM143" s="113">
        <f t="shared" si="72"/>
        <v>0</v>
      </c>
      <c r="AN143" s="113">
        <f t="shared" si="72"/>
        <v>0</v>
      </c>
      <c r="AO143" s="113">
        <f t="shared" si="72"/>
        <v>0</v>
      </c>
      <c r="AP143" s="113">
        <f t="shared" si="72"/>
        <v>0</v>
      </c>
      <c r="AQ143" s="113">
        <f t="shared" si="72"/>
        <v>0</v>
      </c>
      <c r="AR143" s="113">
        <f t="shared" si="72"/>
        <v>0</v>
      </c>
      <c r="AS143" s="113">
        <f t="shared" si="72"/>
        <v>0</v>
      </c>
      <c r="AT143" s="113">
        <f t="shared" si="72"/>
        <v>0</v>
      </c>
      <c r="AU143" s="113">
        <f t="shared" si="72"/>
        <v>0</v>
      </c>
      <c r="AV143" s="113">
        <f t="shared" si="72"/>
        <v>0</v>
      </c>
      <c r="AW143" s="113">
        <f t="shared" si="72"/>
        <v>0</v>
      </c>
      <c r="AX143" s="113">
        <f t="shared" si="72"/>
        <v>0</v>
      </c>
      <c r="AY143" s="113">
        <f t="shared" si="72"/>
        <v>0</v>
      </c>
      <c r="AZ143" s="113">
        <f t="shared" si="72"/>
        <v>0</v>
      </c>
      <c r="BA143" s="113">
        <f t="shared" si="72"/>
        <v>0</v>
      </c>
      <c r="BB143" s="113">
        <f t="shared" si="72"/>
        <v>0</v>
      </c>
      <c r="BC143" s="113">
        <f t="shared" si="72"/>
        <v>0</v>
      </c>
      <c r="BD143" s="113">
        <f t="shared" si="72"/>
        <v>0</v>
      </c>
      <c r="BE143" s="113">
        <f t="shared" si="72"/>
        <v>0</v>
      </c>
      <c r="BF143" s="113">
        <f t="shared" si="72"/>
        <v>0</v>
      </c>
      <c r="BG143" s="113">
        <f t="shared" si="72"/>
        <v>0</v>
      </c>
      <c r="BH143" s="113">
        <f t="shared" si="72"/>
        <v>0</v>
      </c>
      <c r="BI143" s="113">
        <f t="shared" si="72"/>
        <v>0</v>
      </c>
      <c r="BJ143" s="113">
        <f t="shared" si="72"/>
        <v>0</v>
      </c>
      <c r="BK143" s="113">
        <f t="shared" si="72"/>
        <v>0</v>
      </c>
      <c r="BL143" s="113">
        <f t="shared" si="72"/>
        <v>0</v>
      </c>
      <c r="BM143" s="113">
        <f t="shared" si="72"/>
        <v>0</v>
      </c>
      <c r="BN143" s="113">
        <f t="shared" si="72"/>
        <v>0</v>
      </c>
      <c r="BO143" s="113">
        <f t="shared" ref="BO143:BV143" si="73">BO$123*BO20</f>
        <v>0</v>
      </c>
      <c r="BP143" s="113">
        <f t="shared" si="73"/>
        <v>0</v>
      </c>
      <c r="BQ143" s="113">
        <f t="shared" si="73"/>
        <v>0</v>
      </c>
      <c r="BR143" s="113">
        <f t="shared" si="73"/>
        <v>0</v>
      </c>
      <c r="BS143" s="113">
        <f t="shared" si="73"/>
        <v>0</v>
      </c>
      <c r="BT143" s="113">
        <f t="shared" si="73"/>
        <v>0</v>
      </c>
      <c r="BU143" s="113">
        <f t="shared" si="73"/>
        <v>0</v>
      </c>
      <c r="BV143" s="113">
        <f t="shared" si="73"/>
        <v>0</v>
      </c>
      <c r="BW143" s="113">
        <f t="shared" ref="BW143:DC143" si="74">BW$123*BW20</f>
        <v>0</v>
      </c>
      <c r="BX143" s="113">
        <f t="shared" si="74"/>
        <v>0</v>
      </c>
      <c r="BY143" s="113">
        <f t="shared" si="74"/>
        <v>0</v>
      </c>
      <c r="BZ143" s="113">
        <f t="shared" si="74"/>
        <v>0</v>
      </c>
      <c r="CA143" s="113">
        <f t="shared" si="74"/>
        <v>0</v>
      </c>
      <c r="CB143" s="113">
        <f t="shared" si="74"/>
        <v>0</v>
      </c>
      <c r="CC143" s="113">
        <f t="shared" si="74"/>
        <v>0</v>
      </c>
      <c r="CD143" s="113">
        <f t="shared" si="74"/>
        <v>0</v>
      </c>
      <c r="CE143" s="113">
        <f t="shared" si="74"/>
        <v>0</v>
      </c>
      <c r="CF143" s="113">
        <f t="shared" si="74"/>
        <v>0</v>
      </c>
      <c r="CG143" s="113">
        <f t="shared" si="74"/>
        <v>0</v>
      </c>
      <c r="CH143" s="113">
        <f t="shared" si="74"/>
        <v>0</v>
      </c>
      <c r="CI143" s="113">
        <f t="shared" si="74"/>
        <v>0</v>
      </c>
      <c r="CJ143" s="113">
        <f t="shared" si="74"/>
        <v>0</v>
      </c>
      <c r="CK143" s="113">
        <f t="shared" si="74"/>
        <v>0</v>
      </c>
      <c r="CL143" s="113">
        <f t="shared" si="74"/>
        <v>0</v>
      </c>
      <c r="CM143" s="113">
        <f t="shared" si="74"/>
        <v>0</v>
      </c>
      <c r="CN143" s="113">
        <f t="shared" si="74"/>
        <v>0</v>
      </c>
      <c r="CO143" s="113">
        <f t="shared" si="74"/>
        <v>0</v>
      </c>
      <c r="CP143" s="113">
        <f t="shared" si="74"/>
        <v>0</v>
      </c>
      <c r="CQ143" s="113">
        <f t="shared" si="74"/>
        <v>0</v>
      </c>
      <c r="CR143" s="113">
        <f t="shared" si="74"/>
        <v>0</v>
      </c>
      <c r="CS143" s="113">
        <f t="shared" si="74"/>
        <v>0</v>
      </c>
      <c r="CT143" s="113">
        <f t="shared" si="74"/>
        <v>0</v>
      </c>
      <c r="CU143" s="113">
        <f t="shared" si="74"/>
        <v>0</v>
      </c>
      <c r="CV143" s="113">
        <f t="shared" si="74"/>
        <v>0</v>
      </c>
      <c r="CW143" s="113">
        <f t="shared" si="74"/>
        <v>0</v>
      </c>
      <c r="CX143" s="113">
        <f t="shared" si="74"/>
        <v>0</v>
      </c>
      <c r="CY143" s="113">
        <f t="shared" si="74"/>
        <v>0</v>
      </c>
      <c r="CZ143" s="113">
        <f t="shared" si="74"/>
        <v>0</v>
      </c>
      <c r="DA143" s="113">
        <f t="shared" si="74"/>
        <v>0</v>
      </c>
      <c r="DB143" s="113">
        <f t="shared" si="74"/>
        <v>0</v>
      </c>
      <c r="DC143" s="113">
        <f t="shared" si="74"/>
        <v>0</v>
      </c>
      <c r="DD143" s="113">
        <f t="shared" si="10"/>
        <v>0</v>
      </c>
    </row>
    <row r="144" spans="1:108" ht="12.75" customHeight="1" x14ac:dyDescent="0.2">
      <c r="A144" s="111" t="s">
        <v>136</v>
      </c>
      <c r="B144" s="111" t="s">
        <v>1894</v>
      </c>
      <c r="C144" s="113">
        <f t="shared" ref="C144:AH144" si="75">C$123*C21</f>
        <v>0</v>
      </c>
      <c r="D144" s="113">
        <f t="shared" si="75"/>
        <v>0</v>
      </c>
      <c r="E144" s="113">
        <f t="shared" si="75"/>
        <v>0</v>
      </c>
      <c r="F144" s="113">
        <f t="shared" si="75"/>
        <v>0</v>
      </c>
      <c r="G144" s="113">
        <f t="shared" si="75"/>
        <v>0</v>
      </c>
      <c r="H144" s="113">
        <f t="shared" si="75"/>
        <v>0</v>
      </c>
      <c r="I144" s="113">
        <f t="shared" si="75"/>
        <v>0</v>
      </c>
      <c r="J144" s="113">
        <f t="shared" si="75"/>
        <v>0</v>
      </c>
      <c r="K144" s="113">
        <f t="shared" si="75"/>
        <v>0</v>
      </c>
      <c r="L144" s="113">
        <f t="shared" si="75"/>
        <v>0</v>
      </c>
      <c r="M144" s="113">
        <f t="shared" si="75"/>
        <v>0</v>
      </c>
      <c r="N144" s="113">
        <f t="shared" si="75"/>
        <v>0</v>
      </c>
      <c r="O144" s="113">
        <f t="shared" si="75"/>
        <v>0</v>
      </c>
      <c r="P144" s="113">
        <f t="shared" si="75"/>
        <v>0</v>
      </c>
      <c r="Q144" s="113">
        <f t="shared" si="75"/>
        <v>0</v>
      </c>
      <c r="R144" s="113">
        <f t="shared" si="75"/>
        <v>0</v>
      </c>
      <c r="S144" s="113">
        <f t="shared" si="75"/>
        <v>0</v>
      </c>
      <c r="T144" s="113">
        <f t="shared" si="75"/>
        <v>0</v>
      </c>
      <c r="U144" s="113">
        <f t="shared" si="75"/>
        <v>0</v>
      </c>
      <c r="V144" s="113">
        <f t="shared" si="75"/>
        <v>0</v>
      </c>
      <c r="W144" s="113">
        <f t="shared" si="75"/>
        <v>0</v>
      </c>
      <c r="X144" s="113">
        <f t="shared" si="75"/>
        <v>0</v>
      </c>
      <c r="Y144" s="113">
        <f t="shared" si="75"/>
        <v>0</v>
      </c>
      <c r="Z144" s="113">
        <f t="shared" si="75"/>
        <v>0</v>
      </c>
      <c r="AA144" s="113">
        <f t="shared" si="75"/>
        <v>0</v>
      </c>
      <c r="AB144" s="113">
        <f t="shared" si="75"/>
        <v>0</v>
      </c>
      <c r="AC144" s="113">
        <f t="shared" si="75"/>
        <v>0</v>
      </c>
      <c r="AD144" s="113">
        <f t="shared" si="75"/>
        <v>0</v>
      </c>
      <c r="AE144" s="113">
        <f t="shared" si="75"/>
        <v>0</v>
      </c>
      <c r="AF144" s="113">
        <f t="shared" si="75"/>
        <v>0</v>
      </c>
      <c r="AG144" s="113">
        <f t="shared" si="75"/>
        <v>0</v>
      </c>
      <c r="AH144" s="113">
        <f t="shared" si="75"/>
        <v>0</v>
      </c>
      <c r="AI144" s="113">
        <f t="shared" ref="AI144:BN144" si="76">AI$123*AI21</f>
        <v>0</v>
      </c>
      <c r="AJ144" s="113">
        <f t="shared" si="76"/>
        <v>0</v>
      </c>
      <c r="AK144" s="113">
        <f t="shared" si="76"/>
        <v>0</v>
      </c>
      <c r="AL144" s="113">
        <f t="shared" si="76"/>
        <v>0</v>
      </c>
      <c r="AM144" s="113">
        <f t="shared" si="76"/>
        <v>0</v>
      </c>
      <c r="AN144" s="113">
        <f t="shared" si="76"/>
        <v>0</v>
      </c>
      <c r="AO144" s="113">
        <f t="shared" si="76"/>
        <v>0</v>
      </c>
      <c r="AP144" s="113">
        <f t="shared" si="76"/>
        <v>0</v>
      </c>
      <c r="AQ144" s="113">
        <f t="shared" si="76"/>
        <v>0</v>
      </c>
      <c r="AR144" s="113">
        <f t="shared" si="76"/>
        <v>0</v>
      </c>
      <c r="AS144" s="113">
        <f t="shared" si="76"/>
        <v>0</v>
      </c>
      <c r="AT144" s="113">
        <f t="shared" si="76"/>
        <v>0</v>
      </c>
      <c r="AU144" s="113">
        <f t="shared" si="76"/>
        <v>0</v>
      </c>
      <c r="AV144" s="113">
        <f t="shared" si="76"/>
        <v>0</v>
      </c>
      <c r="AW144" s="113">
        <f t="shared" si="76"/>
        <v>0</v>
      </c>
      <c r="AX144" s="113">
        <f t="shared" si="76"/>
        <v>0</v>
      </c>
      <c r="AY144" s="113">
        <f t="shared" si="76"/>
        <v>0</v>
      </c>
      <c r="AZ144" s="113">
        <f t="shared" si="76"/>
        <v>0</v>
      </c>
      <c r="BA144" s="113">
        <f t="shared" si="76"/>
        <v>0</v>
      </c>
      <c r="BB144" s="113">
        <f t="shared" si="76"/>
        <v>0</v>
      </c>
      <c r="BC144" s="113">
        <f t="shared" si="76"/>
        <v>0</v>
      </c>
      <c r="BD144" s="113">
        <f t="shared" si="76"/>
        <v>0</v>
      </c>
      <c r="BE144" s="113">
        <f t="shared" si="76"/>
        <v>0</v>
      </c>
      <c r="BF144" s="113">
        <f t="shared" si="76"/>
        <v>0</v>
      </c>
      <c r="BG144" s="113">
        <f t="shared" si="76"/>
        <v>0</v>
      </c>
      <c r="BH144" s="113">
        <f t="shared" si="76"/>
        <v>0</v>
      </c>
      <c r="BI144" s="113">
        <f t="shared" si="76"/>
        <v>0</v>
      </c>
      <c r="BJ144" s="113">
        <f t="shared" si="76"/>
        <v>0</v>
      </c>
      <c r="BK144" s="113">
        <f t="shared" si="76"/>
        <v>0</v>
      </c>
      <c r="BL144" s="113">
        <f t="shared" si="76"/>
        <v>0</v>
      </c>
      <c r="BM144" s="113">
        <f t="shared" si="76"/>
        <v>0</v>
      </c>
      <c r="BN144" s="113">
        <f t="shared" si="76"/>
        <v>0</v>
      </c>
      <c r="BO144" s="113">
        <f t="shared" ref="BO144:BV144" si="77">BO$123*BO21</f>
        <v>0</v>
      </c>
      <c r="BP144" s="113">
        <f t="shared" si="77"/>
        <v>0</v>
      </c>
      <c r="BQ144" s="113">
        <f t="shared" si="77"/>
        <v>0</v>
      </c>
      <c r="BR144" s="113">
        <f t="shared" si="77"/>
        <v>0</v>
      </c>
      <c r="BS144" s="113">
        <f t="shared" si="77"/>
        <v>0</v>
      </c>
      <c r="BT144" s="113">
        <f t="shared" si="77"/>
        <v>0</v>
      </c>
      <c r="BU144" s="113">
        <f t="shared" si="77"/>
        <v>0</v>
      </c>
      <c r="BV144" s="113">
        <f t="shared" si="77"/>
        <v>0</v>
      </c>
      <c r="BW144" s="113">
        <f t="shared" ref="BW144:DC144" si="78">BW$123*BW21</f>
        <v>0</v>
      </c>
      <c r="BX144" s="113">
        <f t="shared" si="78"/>
        <v>0</v>
      </c>
      <c r="BY144" s="113">
        <f t="shared" si="78"/>
        <v>0</v>
      </c>
      <c r="BZ144" s="113">
        <f t="shared" si="78"/>
        <v>0</v>
      </c>
      <c r="CA144" s="113">
        <f t="shared" si="78"/>
        <v>0</v>
      </c>
      <c r="CB144" s="113">
        <f t="shared" si="78"/>
        <v>0</v>
      </c>
      <c r="CC144" s="113">
        <f t="shared" si="78"/>
        <v>0</v>
      </c>
      <c r="CD144" s="113">
        <f t="shared" si="78"/>
        <v>0</v>
      </c>
      <c r="CE144" s="113">
        <f t="shared" si="78"/>
        <v>0</v>
      </c>
      <c r="CF144" s="113">
        <f t="shared" si="78"/>
        <v>0</v>
      </c>
      <c r="CG144" s="113">
        <f t="shared" si="78"/>
        <v>0</v>
      </c>
      <c r="CH144" s="113">
        <f t="shared" si="78"/>
        <v>0</v>
      </c>
      <c r="CI144" s="113">
        <f t="shared" si="78"/>
        <v>0</v>
      </c>
      <c r="CJ144" s="113">
        <f t="shared" si="78"/>
        <v>0</v>
      </c>
      <c r="CK144" s="113">
        <f t="shared" si="78"/>
        <v>0</v>
      </c>
      <c r="CL144" s="113">
        <f t="shared" si="78"/>
        <v>0</v>
      </c>
      <c r="CM144" s="113">
        <f t="shared" si="78"/>
        <v>0</v>
      </c>
      <c r="CN144" s="113">
        <f t="shared" si="78"/>
        <v>0</v>
      </c>
      <c r="CO144" s="113">
        <f t="shared" si="78"/>
        <v>0</v>
      </c>
      <c r="CP144" s="113">
        <f t="shared" si="78"/>
        <v>0</v>
      </c>
      <c r="CQ144" s="113">
        <f t="shared" si="78"/>
        <v>0</v>
      </c>
      <c r="CR144" s="113">
        <f t="shared" si="78"/>
        <v>0</v>
      </c>
      <c r="CS144" s="113">
        <f t="shared" si="78"/>
        <v>0</v>
      </c>
      <c r="CT144" s="113">
        <f t="shared" si="78"/>
        <v>0</v>
      </c>
      <c r="CU144" s="113">
        <f t="shared" si="78"/>
        <v>0</v>
      </c>
      <c r="CV144" s="113">
        <f t="shared" si="78"/>
        <v>0</v>
      </c>
      <c r="CW144" s="113">
        <f t="shared" si="78"/>
        <v>0</v>
      </c>
      <c r="CX144" s="113">
        <f t="shared" si="78"/>
        <v>0</v>
      </c>
      <c r="CY144" s="113">
        <f t="shared" si="78"/>
        <v>0</v>
      </c>
      <c r="CZ144" s="113">
        <f t="shared" si="78"/>
        <v>0</v>
      </c>
      <c r="DA144" s="113">
        <f t="shared" si="78"/>
        <v>0</v>
      </c>
      <c r="DB144" s="113">
        <f t="shared" si="78"/>
        <v>0</v>
      </c>
      <c r="DC144" s="113">
        <f t="shared" si="78"/>
        <v>0</v>
      </c>
      <c r="DD144" s="113">
        <f t="shared" si="10"/>
        <v>0</v>
      </c>
    </row>
    <row r="145" spans="1:108" ht="12.75" customHeight="1" x14ac:dyDescent="0.2">
      <c r="A145" s="111" t="s">
        <v>138</v>
      </c>
      <c r="B145" s="111" t="s">
        <v>1895</v>
      </c>
      <c r="C145" s="113">
        <f t="shared" ref="C145:AH145" si="79">C$123*C22</f>
        <v>0</v>
      </c>
      <c r="D145" s="113">
        <f t="shared" si="79"/>
        <v>0</v>
      </c>
      <c r="E145" s="113">
        <f t="shared" si="79"/>
        <v>0</v>
      </c>
      <c r="F145" s="113">
        <f t="shared" si="79"/>
        <v>0</v>
      </c>
      <c r="G145" s="113">
        <f t="shared" si="79"/>
        <v>0</v>
      </c>
      <c r="H145" s="113">
        <f t="shared" si="79"/>
        <v>0</v>
      </c>
      <c r="I145" s="113">
        <f t="shared" si="79"/>
        <v>0</v>
      </c>
      <c r="J145" s="113">
        <f t="shared" si="79"/>
        <v>0</v>
      </c>
      <c r="K145" s="113">
        <f t="shared" si="79"/>
        <v>0</v>
      </c>
      <c r="L145" s="113">
        <f t="shared" si="79"/>
        <v>0</v>
      </c>
      <c r="M145" s="113">
        <f t="shared" si="79"/>
        <v>0</v>
      </c>
      <c r="N145" s="113">
        <f t="shared" si="79"/>
        <v>0</v>
      </c>
      <c r="O145" s="113">
        <f t="shared" si="79"/>
        <v>0</v>
      </c>
      <c r="P145" s="113">
        <f t="shared" si="79"/>
        <v>0</v>
      </c>
      <c r="Q145" s="113">
        <f t="shared" si="79"/>
        <v>0</v>
      </c>
      <c r="R145" s="113">
        <f t="shared" si="79"/>
        <v>0</v>
      </c>
      <c r="S145" s="113">
        <f t="shared" si="79"/>
        <v>0</v>
      </c>
      <c r="T145" s="113">
        <f t="shared" si="79"/>
        <v>0</v>
      </c>
      <c r="U145" s="113">
        <f t="shared" si="79"/>
        <v>0</v>
      </c>
      <c r="V145" s="113">
        <f t="shared" si="79"/>
        <v>0</v>
      </c>
      <c r="W145" s="113">
        <f t="shared" si="79"/>
        <v>0</v>
      </c>
      <c r="X145" s="113">
        <f t="shared" si="79"/>
        <v>0</v>
      </c>
      <c r="Y145" s="113">
        <f t="shared" si="79"/>
        <v>0</v>
      </c>
      <c r="Z145" s="113">
        <f t="shared" si="79"/>
        <v>0</v>
      </c>
      <c r="AA145" s="113">
        <f t="shared" si="79"/>
        <v>0</v>
      </c>
      <c r="AB145" s="113">
        <f t="shared" si="79"/>
        <v>0</v>
      </c>
      <c r="AC145" s="113">
        <f t="shared" si="79"/>
        <v>0</v>
      </c>
      <c r="AD145" s="113">
        <f t="shared" si="79"/>
        <v>0</v>
      </c>
      <c r="AE145" s="113">
        <f t="shared" si="79"/>
        <v>0</v>
      </c>
      <c r="AF145" s="113">
        <f t="shared" si="79"/>
        <v>0</v>
      </c>
      <c r="AG145" s="113">
        <f t="shared" si="79"/>
        <v>0</v>
      </c>
      <c r="AH145" s="113">
        <f t="shared" si="79"/>
        <v>0</v>
      </c>
      <c r="AI145" s="113">
        <f t="shared" ref="AI145:BN145" si="80">AI$123*AI22</f>
        <v>0</v>
      </c>
      <c r="AJ145" s="113">
        <f t="shared" si="80"/>
        <v>0</v>
      </c>
      <c r="AK145" s="113">
        <f t="shared" si="80"/>
        <v>0</v>
      </c>
      <c r="AL145" s="113">
        <f t="shared" si="80"/>
        <v>0</v>
      </c>
      <c r="AM145" s="113">
        <f t="shared" si="80"/>
        <v>0</v>
      </c>
      <c r="AN145" s="113">
        <f t="shared" si="80"/>
        <v>0</v>
      </c>
      <c r="AO145" s="113">
        <f t="shared" si="80"/>
        <v>0</v>
      </c>
      <c r="AP145" s="113">
        <f t="shared" si="80"/>
        <v>0</v>
      </c>
      <c r="AQ145" s="113">
        <f t="shared" si="80"/>
        <v>0</v>
      </c>
      <c r="AR145" s="113">
        <f t="shared" si="80"/>
        <v>0</v>
      </c>
      <c r="AS145" s="113">
        <f t="shared" si="80"/>
        <v>0</v>
      </c>
      <c r="AT145" s="113">
        <f t="shared" si="80"/>
        <v>0</v>
      </c>
      <c r="AU145" s="113">
        <f t="shared" si="80"/>
        <v>0</v>
      </c>
      <c r="AV145" s="113">
        <f t="shared" si="80"/>
        <v>0</v>
      </c>
      <c r="AW145" s="113">
        <f t="shared" si="80"/>
        <v>0</v>
      </c>
      <c r="AX145" s="113">
        <f t="shared" si="80"/>
        <v>0</v>
      </c>
      <c r="AY145" s="113">
        <f t="shared" si="80"/>
        <v>0</v>
      </c>
      <c r="AZ145" s="113">
        <f t="shared" si="80"/>
        <v>0</v>
      </c>
      <c r="BA145" s="113">
        <f t="shared" si="80"/>
        <v>0</v>
      </c>
      <c r="BB145" s="113">
        <f t="shared" si="80"/>
        <v>0</v>
      </c>
      <c r="BC145" s="113">
        <f t="shared" si="80"/>
        <v>0</v>
      </c>
      <c r="BD145" s="113">
        <f t="shared" si="80"/>
        <v>0</v>
      </c>
      <c r="BE145" s="113">
        <f t="shared" si="80"/>
        <v>0</v>
      </c>
      <c r="BF145" s="113">
        <f t="shared" si="80"/>
        <v>0</v>
      </c>
      <c r="BG145" s="113">
        <f t="shared" si="80"/>
        <v>0</v>
      </c>
      <c r="BH145" s="113">
        <f t="shared" si="80"/>
        <v>0</v>
      </c>
      <c r="BI145" s="113">
        <f t="shared" si="80"/>
        <v>0</v>
      </c>
      <c r="BJ145" s="113">
        <f t="shared" si="80"/>
        <v>0</v>
      </c>
      <c r="BK145" s="113">
        <f t="shared" si="80"/>
        <v>0</v>
      </c>
      <c r="BL145" s="113">
        <f t="shared" si="80"/>
        <v>0</v>
      </c>
      <c r="BM145" s="113">
        <f t="shared" si="80"/>
        <v>0</v>
      </c>
      <c r="BN145" s="113">
        <f t="shared" si="80"/>
        <v>0</v>
      </c>
      <c r="BO145" s="113">
        <f t="shared" ref="BO145:BV145" si="81">BO$123*BO22</f>
        <v>0</v>
      </c>
      <c r="BP145" s="113">
        <f t="shared" si="81"/>
        <v>0</v>
      </c>
      <c r="BQ145" s="113">
        <f t="shared" si="81"/>
        <v>0</v>
      </c>
      <c r="BR145" s="113">
        <f t="shared" si="81"/>
        <v>0</v>
      </c>
      <c r="BS145" s="113">
        <f t="shared" si="81"/>
        <v>0</v>
      </c>
      <c r="BT145" s="113">
        <f t="shared" si="81"/>
        <v>0</v>
      </c>
      <c r="BU145" s="113">
        <f t="shared" si="81"/>
        <v>0</v>
      </c>
      <c r="BV145" s="113">
        <f t="shared" si="81"/>
        <v>0</v>
      </c>
      <c r="BW145" s="113">
        <f t="shared" ref="BW145:DC145" si="82">BW$123*BW22</f>
        <v>0</v>
      </c>
      <c r="BX145" s="113">
        <f t="shared" si="82"/>
        <v>0</v>
      </c>
      <c r="BY145" s="113">
        <f t="shared" si="82"/>
        <v>0</v>
      </c>
      <c r="BZ145" s="113">
        <f t="shared" si="82"/>
        <v>0</v>
      </c>
      <c r="CA145" s="113">
        <f t="shared" si="82"/>
        <v>0</v>
      </c>
      <c r="CB145" s="113">
        <f t="shared" si="82"/>
        <v>0</v>
      </c>
      <c r="CC145" s="113">
        <f t="shared" si="82"/>
        <v>0</v>
      </c>
      <c r="CD145" s="113">
        <f t="shared" si="82"/>
        <v>0</v>
      </c>
      <c r="CE145" s="113">
        <f t="shared" si="82"/>
        <v>0</v>
      </c>
      <c r="CF145" s="113">
        <f t="shared" si="82"/>
        <v>0</v>
      </c>
      <c r="CG145" s="113">
        <f t="shared" si="82"/>
        <v>0</v>
      </c>
      <c r="CH145" s="113">
        <f t="shared" si="82"/>
        <v>0</v>
      </c>
      <c r="CI145" s="113">
        <f t="shared" si="82"/>
        <v>0</v>
      </c>
      <c r="CJ145" s="113">
        <f t="shared" si="82"/>
        <v>0</v>
      </c>
      <c r="CK145" s="113">
        <f t="shared" si="82"/>
        <v>0</v>
      </c>
      <c r="CL145" s="113">
        <f t="shared" si="82"/>
        <v>0</v>
      </c>
      <c r="CM145" s="113">
        <f t="shared" si="82"/>
        <v>0</v>
      </c>
      <c r="CN145" s="113">
        <f t="shared" si="82"/>
        <v>0</v>
      </c>
      <c r="CO145" s="113">
        <f t="shared" si="82"/>
        <v>0</v>
      </c>
      <c r="CP145" s="113">
        <f t="shared" si="82"/>
        <v>0</v>
      </c>
      <c r="CQ145" s="113">
        <f t="shared" si="82"/>
        <v>0</v>
      </c>
      <c r="CR145" s="113">
        <f t="shared" si="82"/>
        <v>0</v>
      </c>
      <c r="CS145" s="113">
        <f t="shared" si="82"/>
        <v>0</v>
      </c>
      <c r="CT145" s="113">
        <f t="shared" si="82"/>
        <v>0</v>
      </c>
      <c r="CU145" s="113">
        <f t="shared" si="82"/>
        <v>0</v>
      </c>
      <c r="CV145" s="113">
        <f t="shared" si="82"/>
        <v>0</v>
      </c>
      <c r="CW145" s="113">
        <f t="shared" si="82"/>
        <v>0</v>
      </c>
      <c r="CX145" s="113">
        <f t="shared" si="82"/>
        <v>0</v>
      </c>
      <c r="CY145" s="113">
        <f t="shared" si="82"/>
        <v>0</v>
      </c>
      <c r="CZ145" s="113">
        <f t="shared" si="82"/>
        <v>0</v>
      </c>
      <c r="DA145" s="113">
        <f t="shared" si="82"/>
        <v>0</v>
      </c>
      <c r="DB145" s="113">
        <f t="shared" si="82"/>
        <v>0</v>
      </c>
      <c r="DC145" s="113">
        <f t="shared" si="82"/>
        <v>0</v>
      </c>
      <c r="DD145" s="113">
        <f t="shared" si="10"/>
        <v>0</v>
      </c>
    </row>
    <row r="146" spans="1:108" ht="12.75" customHeight="1" x14ac:dyDescent="0.2">
      <c r="A146" s="111" t="s">
        <v>140</v>
      </c>
      <c r="B146" s="111" t="s">
        <v>1896</v>
      </c>
      <c r="C146" s="113">
        <f t="shared" ref="C146:AH146" si="83">C$123*C23</f>
        <v>0</v>
      </c>
      <c r="D146" s="113">
        <f t="shared" si="83"/>
        <v>0</v>
      </c>
      <c r="E146" s="113">
        <f t="shared" si="83"/>
        <v>0</v>
      </c>
      <c r="F146" s="113">
        <f t="shared" si="83"/>
        <v>0</v>
      </c>
      <c r="G146" s="113">
        <f t="shared" si="83"/>
        <v>0</v>
      </c>
      <c r="H146" s="113">
        <f t="shared" si="83"/>
        <v>0</v>
      </c>
      <c r="I146" s="113">
        <f t="shared" si="83"/>
        <v>0</v>
      </c>
      <c r="J146" s="113">
        <f t="shared" si="83"/>
        <v>0</v>
      </c>
      <c r="K146" s="113">
        <f t="shared" si="83"/>
        <v>0</v>
      </c>
      <c r="L146" s="113">
        <f t="shared" si="83"/>
        <v>0</v>
      </c>
      <c r="M146" s="113">
        <f t="shared" si="83"/>
        <v>0</v>
      </c>
      <c r="N146" s="113">
        <f t="shared" si="83"/>
        <v>0</v>
      </c>
      <c r="O146" s="113">
        <f t="shared" si="83"/>
        <v>0</v>
      </c>
      <c r="P146" s="113">
        <f t="shared" si="83"/>
        <v>0</v>
      </c>
      <c r="Q146" s="113">
        <f t="shared" si="83"/>
        <v>0</v>
      </c>
      <c r="R146" s="113">
        <f t="shared" si="83"/>
        <v>0</v>
      </c>
      <c r="S146" s="113">
        <f t="shared" si="83"/>
        <v>0</v>
      </c>
      <c r="T146" s="113">
        <f t="shared" si="83"/>
        <v>0</v>
      </c>
      <c r="U146" s="113">
        <f t="shared" si="83"/>
        <v>0</v>
      </c>
      <c r="V146" s="113">
        <f t="shared" si="83"/>
        <v>0</v>
      </c>
      <c r="W146" s="113">
        <f t="shared" si="83"/>
        <v>0</v>
      </c>
      <c r="X146" s="113">
        <f t="shared" si="83"/>
        <v>0</v>
      </c>
      <c r="Y146" s="113">
        <f t="shared" si="83"/>
        <v>0</v>
      </c>
      <c r="Z146" s="113">
        <f t="shared" si="83"/>
        <v>0</v>
      </c>
      <c r="AA146" s="113">
        <f t="shared" si="83"/>
        <v>0</v>
      </c>
      <c r="AB146" s="113">
        <f t="shared" si="83"/>
        <v>0</v>
      </c>
      <c r="AC146" s="113">
        <f t="shared" si="83"/>
        <v>0</v>
      </c>
      <c r="AD146" s="113">
        <f t="shared" si="83"/>
        <v>0</v>
      </c>
      <c r="AE146" s="113">
        <f t="shared" si="83"/>
        <v>0</v>
      </c>
      <c r="AF146" s="113">
        <f t="shared" si="83"/>
        <v>0</v>
      </c>
      <c r="AG146" s="113">
        <f t="shared" si="83"/>
        <v>0</v>
      </c>
      <c r="AH146" s="113">
        <f t="shared" si="83"/>
        <v>0</v>
      </c>
      <c r="AI146" s="113">
        <f t="shared" ref="AI146:BN146" si="84">AI$123*AI23</f>
        <v>0</v>
      </c>
      <c r="AJ146" s="113">
        <f t="shared" si="84"/>
        <v>0</v>
      </c>
      <c r="AK146" s="113">
        <f t="shared" si="84"/>
        <v>0</v>
      </c>
      <c r="AL146" s="113">
        <f t="shared" si="84"/>
        <v>0</v>
      </c>
      <c r="AM146" s="113">
        <f t="shared" si="84"/>
        <v>0</v>
      </c>
      <c r="AN146" s="113">
        <f t="shared" si="84"/>
        <v>0</v>
      </c>
      <c r="AO146" s="113">
        <f t="shared" si="84"/>
        <v>0</v>
      </c>
      <c r="AP146" s="113">
        <f t="shared" si="84"/>
        <v>0</v>
      </c>
      <c r="AQ146" s="113">
        <f t="shared" si="84"/>
        <v>0</v>
      </c>
      <c r="AR146" s="113">
        <f t="shared" si="84"/>
        <v>0</v>
      </c>
      <c r="AS146" s="113">
        <f t="shared" si="84"/>
        <v>0</v>
      </c>
      <c r="AT146" s="113">
        <f t="shared" si="84"/>
        <v>0</v>
      </c>
      <c r="AU146" s="113">
        <f t="shared" si="84"/>
        <v>0</v>
      </c>
      <c r="AV146" s="113">
        <f t="shared" si="84"/>
        <v>0</v>
      </c>
      <c r="AW146" s="113">
        <f t="shared" si="84"/>
        <v>0</v>
      </c>
      <c r="AX146" s="113">
        <f t="shared" si="84"/>
        <v>0</v>
      </c>
      <c r="AY146" s="113">
        <f t="shared" si="84"/>
        <v>0</v>
      </c>
      <c r="AZ146" s="113">
        <f t="shared" si="84"/>
        <v>0</v>
      </c>
      <c r="BA146" s="113">
        <f t="shared" si="84"/>
        <v>0</v>
      </c>
      <c r="BB146" s="113">
        <f t="shared" si="84"/>
        <v>0</v>
      </c>
      <c r="BC146" s="113">
        <f t="shared" si="84"/>
        <v>0</v>
      </c>
      <c r="BD146" s="113">
        <f t="shared" si="84"/>
        <v>0</v>
      </c>
      <c r="BE146" s="113">
        <f t="shared" si="84"/>
        <v>0</v>
      </c>
      <c r="BF146" s="113">
        <f t="shared" si="84"/>
        <v>0</v>
      </c>
      <c r="BG146" s="113">
        <f t="shared" si="84"/>
        <v>0</v>
      </c>
      <c r="BH146" s="113">
        <f t="shared" si="84"/>
        <v>0</v>
      </c>
      <c r="BI146" s="113">
        <f t="shared" si="84"/>
        <v>0</v>
      </c>
      <c r="BJ146" s="113">
        <f t="shared" si="84"/>
        <v>0</v>
      </c>
      <c r="BK146" s="113">
        <f t="shared" si="84"/>
        <v>0</v>
      </c>
      <c r="BL146" s="113">
        <f t="shared" si="84"/>
        <v>0</v>
      </c>
      <c r="BM146" s="113">
        <f t="shared" si="84"/>
        <v>0</v>
      </c>
      <c r="BN146" s="113">
        <f t="shared" si="84"/>
        <v>0</v>
      </c>
      <c r="BO146" s="113">
        <f t="shared" ref="BO146:BV146" si="85">BO$123*BO23</f>
        <v>0</v>
      </c>
      <c r="BP146" s="113">
        <f t="shared" si="85"/>
        <v>0</v>
      </c>
      <c r="BQ146" s="113">
        <f t="shared" si="85"/>
        <v>0</v>
      </c>
      <c r="BR146" s="113">
        <f t="shared" si="85"/>
        <v>0</v>
      </c>
      <c r="BS146" s="113">
        <f t="shared" si="85"/>
        <v>0</v>
      </c>
      <c r="BT146" s="113">
        <f t="shared" si="85"/>
        <v>0</v>
      </c>
      <c r="BU146" s="113">
        <f t="shared" si="85"/>
        <v>0</v>
      </c>
      <c r="BV146" s="113">
        <f t="shared" si="85"/>
        <v>0</v>
      </c>
      <c r="BW146" s="113">
        <f t="shared" ref="BW146:DC146" si="86">BW$123*BW23</f>
        <v>0</v>
      </c>
      <c r="BX146" s="113">
        <f t="shared" si="86"/>
        <v>0</v>
      </c>
      <c r="BY146" s="113">
        <f t="shared" si="86"/>
        <v>0</v>
      </c>
      <c r="BZ146" s="113">
        <f t="shared" si="86"/>
        <v>0</v>
      </c>
      <c r="CA146" s="113">
        <f t="shared" si="86"/>
        <v>0</v>
      </c>
      <c r="CB146" s="113">
        <f t="shared" si="86"/>
        <v>0</v>
      </c>
      <c r="CC146" s="113">
        <f t="shared" si="86"/>
        <v>0</v>
      </c>
      <c r="CD146" s="113">
        <f t="shared" si="86"/>
        <v>0</v>
      </c>
      <c r="CE146" s="113">
        <f t="shared" si="86"/>
        <v>0</v>
      </c>
      <c r="CF146" s="113">
        <f t="shared" si="86"/>
        <v>0</v>
      </c>
      <c r="CG146" s="113">
        <f t="shared" si="86"/>
        <v>0</v>
      </c>
      <c r="CH146" s="113">
        <f t="shared" si="86"/>
        <v>0</v>
      </c>
      <c r="CI146" s="113">
        <f t="shared" si="86"/>
        <v>0</v>
      </c>
      <c r="CJ146" s="113">
        <f t="shared" si="86"/>
        <v>0</v>
      </c>
      <c r="CK146" s="113">
        <f t="shared" si="86"/>
        <v>0</v>
      </c>
      <c r="CL146" s="113">
        <f t="shared" si="86"/>
        <v>0</v>
      </c>
      <c r="CM146" s="113">
        <f t="shared" si="86"/>
        <v>0</v>
      </c>
      <c r="CN146" s="113">
        <f t="shared" si="86"/>
        <v>0</v>
      </c>
      <c r="CO146" s="113">
        <f t="shared" si="86"/>
        <v>0</v>
      </c>
      <c r="CP146" s="113">
        <f t="shared" si="86"/>
        <v>0</v>
      </c>
      <c r="CQ146" s="113">
        <f t="shared" si="86"/>
        <v>0</v>
      </c>
      <c r="CR146" s="113">
        <f t="shared" si="86"/>
        <v>0</v>
      </c>
      <c r="CS146" s="113">
        <f t="shared" si="86"/>
        <v>0</v>
      </c>
      <c r="CT146" s="113">
        <f t="shared" si="86"/>
        <v>0</v>
      </c>
      <c r="CU146" s="113">
        <f t="shared" si="86"/>
        <v>0</v>
      </c>
      <c r="CV146" s="113">
        <f t="shared" si="86"/>
        <v>0</v>
      </c>
      <c r="CW146" s="113">
        <f t="shared" si="86"/>
        <v>0</v>
      </c>
      <c r="CX146" s="113">
        <f t="shared" si="86"/>
        <v>0</v>
      </c>
      <c r="CY146" s="113">
        <f t="shared" si="86"/>
        <v>0</v>
      </c>
      <c r="CZ146" s="113">
        <f t="shared" si="86"/>
        <v>0</v>
      </c>
      <c r="DA146" s="113">
        <f t="shared" si="86"/>
        <v>0</v>
      </c>
      <c r="DB146" s="113">
        <f t="shared" si="86"/>
        <v>0</v>
      </c>
      <c r="DC146" s="113">
        <f t="shared" si="86"/>
        <v>0</v>
      </c>
      <c r="DD146" s="113">
        <f t="shared" si="10"/>
        <v>0</v>
      </c>
    </row>
    <row r="147" spans="1:108" ht="12.75" customHeight="1" x14ac:dyDescent="0.2">
      <c r="A147" s="111" t="s">
        <v>142</v>
      </c>
      <c r="B147" s="111" t="s">
        <v>1897</v>
      </c>
      <c r="C147" s="113">
        <f t="shared" ref="C147:AH147" si="87">C$123*C24</f>
        <v>0</v>
      </c>
      <c r="D147" s="113">
        <f t="shared" si="87"/>
        <v>0</v>
      </c>
      <c r="E147" s="113">
        <f t="shared" si="87"/>
        <v>0</v>
      </c>
      <c r="F147" s="113">
        <f t="shared" si="87"/>
        <v>0</v>
      </c>
      <c r="G147" s="113">
        <f t="shared" si="87"/>
        <v>0</v>
      </c>
      <c r="H147" s="113">
        <f t="shared" si="87"/>
        <v>0</v>
      </c>
      <c r="I147" s="113">
        <f t="shared" si="87"/>
        <v>0</v>
      </c>
      <c r="J147" s="113">
        <f t="shared" si="87"/>
        <v>0</v>
      </c>
      <c r="K147" s="113">
        <f t="shared" si="87"/>
        <v>0</v>
      </c>
      <c r="L147" s="113">
        <f t="shared" si="87"/>
        <v>0</v>
      </c>
      <c r="M147" s="113">
        <f t="shared" si="87"/>
        <v>0</v>
      </c>
      <c r="N147" s="113">
        <f t="shared" si="87"/>
        <v>0</v>
      </c>
      <c r="O147" s="113">
        <f t="shared" si="87"/>
        <v>0</v>
      </c>
      <c r="P147" s="113">
        <f t="shared" si="87"/>
        <v>0</v>
      </c>
      <c r="Q147" s="113">
        <f t="shared" si="87"/>
        <v>0</v>
      </c>
      <c r="R147" s="113">
        <f t="shared" si="87"/>
        <v>0</v>
      </c>
      <c r="S147" s="113">
        <f t="shared" si="87"/>
        <v>0</v>
      </c>
      <c r="T147" s="113">
        <f t="shared" si="87"/>
        <v>0</v>
      </c>
      <c r="U147" s="113">
        <f t="shared" si="87"/>
        <v>0</v>
      </c>
      <c r="V147" s="113">
        <f t="shared" si="87"/>
        <v>0</v>
      </c>
      <c r="W147" s="113">
        <f t="shared" si="87"/>
        <v>0</v>
      </c>
      <c r="X147" s="113">
        <f t="shared" si="87"/>
        <v>0</v>
      </c>
      <c r="Y147" s="113">
        <f t="shared" si="87"/>
        <v>0</v>
      </c>
      <c r="Z147" s="113">
        <f t="shared" si="87"/>
        <v>0</v>
      </c>
      <c r="AA147" s="113">
        <f t="shared" si="87"/>
        <v>0</v>
      </c>
      <c r="AB147" s="113">
        <f t="shared" si="87"/>
        <v>0</v>
      </c>
      <c r="AC147" s="113">
        <f t="shared" si="87"/>
        <v>0</v>
      </c>
      <c r="AD147" s="113">
        <f t="shared" si="87"/>
        <v>0</v>
      </c>
      <c r="AE147" s="113">
        <f t="shared" si="87"/>
        <v>0</v>
      </c>
      <c r="AF147" s="113">
        <f t="shared" si="87"/>
        <v>0</v>
      </c>
      <c r="AG147" s="113">
        <f t="shared" si="87"/>
        <v>0</v>
      </c>
      <c r="AH147" s="113">
        <f t="shared" si="87"/>
        <v>0</v>
      </c>
      <c r="AI147" s="113">
        <f t="shared" ref="AI147:BN147" si="88">AI$123*AI24</f>
        <v>0</v>
      </c>
      <c r="AJ147" s="113">
        <f t="shared" si="88"/>
        <v>0</v>
      </c>
      <c r="AK147" s="113">
        <f t="shared" si="88"/>
        <v>0</v>
      </c>
      <c r="AL147" s="113">
        <f t="shared" si="88"/>
        <v>0</v>
      </c>
      <c r="AM147" s="113">
        <f t="shared" si="88"/>
        <v>0</v>
      </c>
      <c r="AN147" s="113">
        <f t="shared" si="88"/>
        <v>0</v>
      </c>
      <c r="AO147" s="113">
        <f t="shared" si="88"/>
        <v>0</v>
      </c>
      <c r="AP147" s="113">
        <f t="shared" si="88"/>
        <v>0</v>
      </c>
      <c r="AQ147" s="113">
        <f t="shared" si="88"/>
        <v>0</v>
      </c>
      <c r="AR147" s="113">
        <f t="shared" si="88"/>
        <v>0</v>
      </c>
      <c r="AS147" s="113">
        <f t="shared" si="88"/>
        <v>0</v>
      </c>
      <c r="AT147" s="113">
        <f t="shared" si="88"/>
        <v>0</v>
      </c>
      <c r="AU147" s="113">
        <f t="shared" si="88"/>
        <v>0</v>
      </c>
      <c r="AV147" s="113">
        <f t="shared" si="88"/>
        <v>0</v>
      </c>
      <c r="AW147" s="113">
        <f t="shared" si="88"/>
        <v>0</v>
      </c>
      <c r="AX147" s="113">
        <f t="shared" si="88"/>
        <v>0</v>
      </c>
      <c r="AY147" s="113">
        <f t="shared" si="88"/>
        <v>0</v>
      </c>
      <c r="AZ147" s="113">
        <f t="shared" si="88"/>
        <v>0</v>
      </c>
      <c r="BA147" s="113">
        <f t="shared" si="88"/>
        <v>0</v>
      </c>
      <c r="BB147" s="113">
        <f t="shared" si="88"/>
        <v>0</v>
      </c>
      <c r="BC147" s="113">
        <f t="shared" si="88"/>
        <v>0</v>
      </c>
      <c r="BD147" s="113">
        <f t="shared" si="88"/>
        <v>0</v>
      </c>
      <c r="BE147" s="113">
        <f t="shared" si="88"/>
        <v>0</v>
      </c>
      <c r="BF147" s="113">
        <f t="shared" si="88"/>
        <v>0</v>
      </c>
      <c r="BG147" s="113">
        <f t="shared" si="88"/>
        <v>0</v>
      </c>
      <c r="BH147" s="113">
        <f t="shared" si="88"/>
        <v>0</v>
      </c>
      <c r="BI147" s="113">
        <f t="shared" si="88"/>
        <v>0</v>
      </c>
      <c r="BJ147" s="113">
        <f t="shared" si="88"/>
        <v>0</v>
      </c>
      <c r="BK147" s="113">
        <f t="shared" si="88"/>
        <v>0</v>
      </c>
      <c r="BL147" s="113">
        <f t="shared" si="88"/>
        <v>0</v>
      </c>
      <c r="BM147" s="113">
        <f t="shared" si="88"/>
        <v>0</v>
      </c>
      <c r="BN147" s="113">
        <f t="shared" si="88"/>
        <v>0</v>
      </c>
      <c r="BO147" s="113">
        <f t="shared" ref="BO147:BV147" si="89">BO$123*BO24</f>
        <v>0</v>
      </c>
      <c r="BP147" s="113">
        <f t="shared" si="89"/>
        <v>0</v>
      </c>
      <c r="BQ147" s="113">
        <f t="shared" si="89"/>
        <v>0</v>
      </c>
      <c r="BR147" s="113">
        <f t="shared" si="89"/>
        <v>0</v>
      </c>
      <c r="BS147" s="113">
        <f t="shared" si="89"/>
        <v>0</v>
      </c>
      <c r="BT147" s="113">
        <f t="shared" si="89"/>
        <v>0</v>
      </c>
      <c r="BU147" s="113">
        <f t="shared" si="89"/>
        <v>0</v>
      </c>
      <c r="BV147" s="113">
        <f t="shared" si="89"/>
        <v>0</v>
      </c>
      <c r="BW147" s="113">
        <f t="shared" ref="BW147:DC147" si="90">BW$123*BW24</f>
        <v>0</v>
      </c>
      <c r="BX147" s="113">
        <f t="shared" si="90"/>
        <v>0</v>
      </c>
      <c r="BY147" s="113">
        <f t="shared" si="90"/>
        <v>0</v>
      </c>
      <c r="BZ147" s="113">
        <f t="shared" si="90"/>
        <v>0</v>
      </c>
      <c r="CA147" s="113">
        <f t="shared" si="90"/>
        <v>0</v>
      </c>
      <c r="CB147" s="113">
        <f t="shared" si="90"/>
        <v>0</v>
      </c>
      <c r="CC147" s="113">
        <f t="shared" si="90"/>
        <v>0</v>
      </c>
      <c r="CD147" s="113">
        <f t="shared" si="90"/>
        <v>0</v>
      </c>
      <c r="CE147" s="113">
        <f t="shared" si="90"/>
        <v>0</v>
      </c>
      <c r="CF147" s="113">
        <f t="shared" si="90"/>
        <v>0</v>
      </c>
      <c r="CG147" s="113">
        <f t="shared" si="90"/>
        <v>0</v>
      </c>
      <c r="CH147" s="113">
        <f t="shared" si="90"/>
        <v>0</v>
      </c>
      <c r="CI147" s="113">
        <f t="shared" si="90"/>
        <v>0</v>
      </c>
      <c r="CJ147" s="113">
        <f t="shared" si="90"/>
        <v>0</v>
      </c>
      <c r="CK147" s="113">
        <f t="shared" si="90"/>
        <v>0</v>
      </c>
      <c r="CL147" s="113">
        <f t="shared" si="90"/>
        <v>0</v>
      </c>
      <c r="CM147" s="113">
        <f t="shared" si="90"/>
        <v>0</v>
      </c>
      <c r="CN147" s="113">
        <f t="shared" si="90"/>
        <v>0</v>
      </c>
      <c r="CO147" s="113">
        <f t="shared" si="90"/>
        <v>0</v>
      </c>
      <c r="CP147" s="113">
        <f t="shared" si="90"/>
        <v>0</v>
      </c>
      <c r="CQ147" s="113">
        <f t="shared" si="90"/>
        <v>0</v>
      </c>
      <c r="CR147" s="113">
        <f t="shared" si="90"/>
        <v>0</v>
      </c>
      <c r="CS147" s="113">
        <f t="shared" si="90"/>
        <v>0</v>
      </c>
      <c r="CT147" s="113">
        <f t="shared" si="90"/>
        <v>0</v>
      </c>
      <c r="CU147" s="113">
        <f t="shared" si="90"/>
        <v>0</v>
      </c>
      <c r="CV147" s="113">
        <f t="shared" si="90"/>
        <v>0</v>
      </c>
      <c r="CW147" s="113">
        <f t="shared" si="90"/>
        <v>0</v>
      </c>
      <c r="CX147" s="113">
        <f t="shared" si="90"/>
        <v>0</v>
      </c>
      <c r="CY147" s="113">
        <f t="shared" si="90"/>
        <v>0</v>
      </c>
      <c r="CZ147" s="113">
        <f t="shared" si="90"/>
        <v>0</v>
      </c>
      <c r="DA147" s="113">
        <f t="shared" si="90"/>
        <v>0</v>
      </c>
      <c r="DB147" s="113">
        <f t="shared" si="90"/>
        <v>0</v>
      </c>
      <c r="DC147" s="113">
        <f t="shared" si="90"/>
        <v>0</v>
      </c>
      <c r="DD147" s="113">
        <f t="shared" si="10"/>
        <v>0</v>
      </c>
    </row>
    <row r="148" spans="1:108" ht="12.75" customHeight="1" x14ac:dyDescent="0.2">
      <c r="A148" s="111" t="s">
        <v>143</v>
      </c>
      <c r="B148" s="111" t="s">
        <v>1898</v>
      </c>
      <c r="C148" s="113">
        <f t="shared" ref="C148:AH148" si="91">C$123*C25</f>
        <v>0</v>
      </c>
      <c r="D148" s="113">
        <f t="shared" si="91"/>
        <v>0</v>
      </c>
      <c r="E148" s="113">
        <f t="shared" si="91"/>
        <v>0</v>
      </c>
      <c r="F148" s="113">
        <f t="shared" si="91"/>
        <v>0</v>
      </c>
      <c r="G148" s="113">
        <f t="shared" si="91"/>
        <v>0</v>
      </c>
      <c r="H148" s="113">
        <f t="shared" si="91"/>
        <v>0</v>
      </c>
      <c r="I148" s="113">
        <f t="shared" si="91"/>
        <v>0</v>
      </c>
      <c r="J148" s="113">
        <f t="shared" si="91"/>
        <v>0</v>
      </c>
      <c r="K148" s="113">
        <f t="shared" si="91"/>
        <v>0</v>
      </c>
      <c r="L148" s="113">
        <f t="shared" si="91"/>
        <v>0</v>
      </c>
      <c r="M148" s="113">
        <f t="shared" si="91"/>
        <v>0</v>
      </c>
      <c r="N148" s="113">
        <f t="shared" si="91"/>
        <v>0</v>
      </c>
      <c r="O148" s="113">
        <f t="shared" si="91"/>
        <v>0</v>
      </c>
      <c r="P148" s="113">
        <f t="shared" si="91"/>
        <v>0</v>
      </c>
      <c r="Q148" s="113">
        <f t="shared" si="91"/>
        <v>0</v>
      </c>
      <c r="R148" s="113">
        <f t="shared" si="91"/>
        <v>0</v>
      </c>
      <c r="S148" s="113">
        <f t="shared" si="91"/>
        <v>0</v>
      </c>
      <c r="T148" s="113">
        <f t="shared" si="91"/>
        <v>0</v>
      </c>
      <c r="U148" s="113">
        <f t="shared" si="91"/>
        <v>0</v>
      </c>
      <c r="V148" s="113">
        <f t="shared" si="91"/>
        <v>0</v>
      </c>
      <c r="W148" s="113">
        <f t="shared" si="91"/>
        <v>0</v>
      </c>
      <c r="X148" s="113">
        <f t="shared" si="91"/>
        <v>0</v>
      </c>
      <c r="Y148" s="113">
        <f t="shared" si="91"/>
        <v>0</v>
      </c>
      <c r="Z148" s="113">
        <f t="shared" si="91"/>
        <v>0</v>
      </c>
      <c r="AA148" s="113">
        <f t="shared" si="91"/>
        <v>0</v>
      </c>
      <c r="AB148" s="113">
        <f t="shared" si="91"/>
        <v>0</v>
      </c>
      <c r="AC148" s="113">
        <f t="shared" si="91"/>
        <v>0</v>
      </c>
      <c r="AD148" s="113">
        <f t="shared" si="91"/>
        <v>0</v>
      </c>
      <c r="AE148" s="113">
        <f t="shared" si="91"/>
        <v>0</v>
      </c>
      <c r="AF148" s="113">
        <f t="shared" si="91"/>
        <v>0</v>
      </c>
      <c r="AG148" s="113">
        <f t="shared" si="91"/>
        <v>0</v>
      </c>
      <c r="AH148" s="113">
        <f t="shared" si="91"/>
        <v>0</v>
      </c>
      <c r="AI148" s="113">
        <f t="shared" ref="AI148:BN148" si="92">AI$123*AI25</f>
        <v>0</v>
      </c>
      <c r="AJ148" s="113">
        <f t="shared" si="92"/>
        <v>0</v>
      </c>
      <c r="AK148" s="113">
        <f t="shared" si="92"/>
        <v>0</v>
      </c>
      <c r="AL148" s="113">
        <f t="shared" si="92"/>
        <v>0</v>
      </c>
      <c r="AM148" s="113">
        <f t="shared" si="92"/>
        <v>0</v>
      </c>
      <c r="AN148" s="113">
        <f t="shared" si="92"/>
        <v>0</v>
      </c>
      <c r="AO148" s="113">
        <f t="shared" si="92"/>
        <v>0</v>
      </c>
      <c r="AP148" s="113">
        <f t="shared" si="92"/>
        <v>0</v>
      </c>
      <c r="AQ148" s="113">
        <f t="shared" si="92"/>
        <v>0</v>
      </c>
      <c r="AR148" s="113">
        <f t="shared" si="92"/>
        <v>0</v>
      </c>
      <c r="AS148" s="113">
        <f t="shared" si="92"/>
        <v>0</v>
      </c>
      <c r="AT148" s="113">
        <f t="shared" si="92"/>
        <v>0</v>
      </c>
      <c r="AU148" s="113">
        <f t="shared" si="92"/>
        <v>0</v>
      </c>
      <c r="AV148" s="113">
        <f t="shared" si="92"/>
        <v>0</v>
      </c>
      <c r="AW148" s="113">
        <f t="shared" si="92"/>
        <v>0</v>
      </c>
      <c r="AX148" s="113">
        <f t="shared" si="92"/>
        <v>0</v>
      </c>
      <c r="AY148" s="113">
        <f t="shared" si="92"/>
        <v>0</v>
      </c>
      <c r="AZ148" s="113">
        <f t="shared" si="92"/>
        <v>0</v>
      </c>
      <c r="BA148" s="113">
        <f t="shared" si="92"/>
        <v>0</v>
      </c>
      <c r="BB148" s="113">
        <f t="shared" si="92"/>
        <v>0</v>
      </c>
      <c r="BC148" s="113">
        <f t="shared" si="92"/>
        <v>0</v>
      </c>
      <c r="BD148" s="113">
        <f t="shared" si="92"/>
        <v>0</v>
      </c>
      <c r="BE148" s="113">
        <f t="shared" si="92"/>
        <v>0</v>
      </c>
      <c r="BF148" s="113">
        <f t="shared" si="92"/>
        <v>0</v>
      </c>
      <c r="BG148" s="113">
        <f t="shared" si="92"/>
        <v>0</v>
      </c>
      <c r="BH148" s="113">
        <f t="shared" si="92"/>
        <v>0</v>
      </c>
      <c r="BI148" s="113">
        <f t="shared" si="92"/>
        <v>0</v>
      </c>
      <c r="BJ148" s="113">
        <f t="shared" si="92"/>
        <v>0</v>
      </c>
      <c r="BK148" s="113">
        <f t="shared" si="92"/>
        <v>0</v>
      </c>
      <c r="BL148" s="113">
        <f t="shared" si="92"/>
        <v>0</v>
      </c>
      <c r="BM148" s="113">
        <f t="shared" si="92"/>
        <v>0</v>
      </c>
      <c r="BN148" s="113">
        <f t="shared" si="92"/>
        <v>0</v>
      </c>
      <c r="BO148" s="113">
        <f t="shared" ref="BO148:BV148" si="93">BO$123*BO25</f>
        <v>0</v>
      </c>
      <c r="BP148" s="113">
        <f t="shared" si="93"/>
        <v>0</v>
      </c>
      <c r="BQ148" s="113">
        <f t="shared" si="93"/>
        <v>0</v>
      </c>
      <c r="BR148" s="113">
        <f t="shared" si="93"/>
        <v>0</v>
      </c>
      <c r="BS148" s="113">
        <f t="shared" si="93"/>
        <v>0</v>
      </c>
      <c r="BT148" s="113">
        <f t="shared" si="93"/>
        <v>0</v>
      </c>
      <c r="BU148" s="113">
        <f t="shared" si="93"/>
        <v>0</v>
      </c>
      <c r="BV148" s="113">
        <f t="shared" si="93"/>
        <v>0</v>
      </c>
      <c r="BW148" s="113">
        <f t="shared" ref="BW148:DC148" si="94">BW$123*BW25</f>
        <v>0</v>
      </c>
      <c r="BX148" s="113">
        <f t="shared" si="94"/>
        <v>0</v>
      </c>
      <c r="BY148" s="113">
        <f t="shared" si="94"/>
        <v>0</v>
      </c>
      <c r="BZ148" s="113">
        <f t="shared" si="94"/>
        <v>0</v>
      </c>
      <c r="CA148" s="113">
        <f t="shared" si="94"/>
        <v>0</v>
      </c>
      <c r="CB148" s="113">
        <f t="shared" si="94"/>
        <v>0</v>
      </c>
      <c r="CC148" s="113">
        <f t="shared" si="94"/>
        <v>0</v>
      </c>
      <c r="CD148" s="113">
        <f t="shared" si="94"/>
        <v>0</v>
      </c>
      <c r="CE148" s="113">
        <f t="shared" si="94"/>
        <v>0</v>
      </c>
      <c r="CF148" s="113">
        <f t="shared" si="94"/>
        <v>0</v>
      </c>
      <c r="CG148" s="113">
        <f t="shared" si="94"/>
        <v>0</v>
      </c>
      <c r="CH148" s="113">
        <f t="shared" si="94"/>
        <v>0</v>
      </c>
      <c r="CI148" s="113">
        <f t="shared" si="94"/>
        <v>0</v>
      </c>
      <c r="CJ148" s="113">
        <f t="shared" si="94"/>
        <v>0</v>
      </c>
      <c r="CK148" s="113">
        <f t="shared" si="94"/>
        <v>0</v>
      </c>
      <c r="CL148" s="113">
        <f t="shared" si="94"/>
        <v>0</v>
      </c>
      <c r="CM148" s="113">
        <f t="shared" si="94"/>
        <v>0</v>
      </c>
      <c r="CN148" s="113">
        <f t="shared" si="94"/>
        <v>0</v>
      </c>
      <c r="CO148" s="113">
        <f t="shared" si="94"/>
        <v>0</v>
      </c>
      <c r="CP148" s="113">
        <f t="shared" si="94"/>
        <v>0</v>
      </c>
      <c r="CQ148" s="113">
        <f t="shared" si="94"/>
        <v>0</v>
      </c>
      <c r="CR148" s="113">
        <f t="shared" si="94"/>
        <v>0</v>
      </c>
      <c r="CS148" s="113">
        <f t="shared" si="94"/>
        <v>0</v>
      </c>
      <c r="CT148" s="113">
        <f t="shared" si="94"/>
        <v>0</v>
      </c>
      <c r="CU148" s="113">
        <f t="shared" si="94"/>
        <v>0</v>
      </c>
      <c r="CV148" s="113">
        <f t="shared" si="94"/>
        <v>0</v>
      </c>
      <c r="CW148" s="113">
        <f t="shared" si="94"/>
        <v>0</v>
      </c>
      <c r="CX148" s="113">
        <f t="shared" si="94"/>
        <v>0</v>
      </c>
      <c r="CY148" s="113">
        <f t="shared" si="94"/>
        <v>0</v>
      </c>
      <c r="CZ148" s="113">
        <f t="shared" si="94"/>
        <v>0</v>
      </c>
      <c r="DA148" s="113">
        <f t="shared" si="94"/>
        <v>0</v>
      </c>
      <c r="DB148" s="113">
        <f t="shared" si="94"/>
        <v>0</v>
      </c>
      <c r="DC148" s="113">
        <f t="shared" si="94"/>
        <v>0</v>
      </c>
      <c r="DD148" s="113">
        <f t="shared" si="10"/>
        <v>0</v>
      </c>
    </row>
    <row r="149" spans="1:108" ht="12.75" customHeight="1" x14ac:dyDescent="0.2">
      <c r="A149" s="111" t="s">
        <v>145</v>
      </c>
      <c r="B149" s="111" t="s">
        <v>1899</v>
      </c>
      <c r="C149" s="113">
        <f t="shared" ref="C149:AH149" si="95">C$123*C26</f>
        <v>0</v>
      </c>
      <c r="D149" s="113">
        <f t="shared" si="95"/>
        <v>0</v>
      </c>
      <c r="E149" s="113">
        <f t="shared" si="95"/>
        <v>0</v>
      </c>
      <c r="F149" s="113">
        <f t="shared" si="95"/>
        <v>0</v>
      </c>
      <c r="G149" s="113">
        <f t="shared" si="95"/>
        <v>0</v>
      </c>
      <c r="H149" s="113">
        <f t="shared" si="95"/>
        <v>0</v>
      </c>
      <c r="I149" s="113">
        <f t="shared" si="95"/>
        <v>0</v>
      </c>
      <c r="J149" s="113">
        <f t="shared" si="95"/>
        <v>0</v>
      </c>
      <c r="K149" s="113">
        <f t="shared" si="95"/>
        <v>0</v>
      </c>
      <c r="L149" s="113">
        <f t="shared" si="95"/>
        <v>0</v>
      </c>
      <c r="M149" s="113">
        <f t="shared" si="95"/>
        <v>0</v>
      </c>
      <c r="N149" s="113">
        <f t="shared" si="95"/>
        <v>0</v>
      </c>
      <c r="O149" s="113">
        <f t="shared" si="95"/>
        <v>0</v>
      </c>
      <c r="P149" s="113">
        <f t="shared" si="95"/>
        <v>0</v>
      </c>
      <c r="Q149" s="113">
        <f t="shared" si="95"/>
        <v>0</v>
      </c>
      <c r="R149" s="113">
        <f t="shared" si="95"/>
        <v>0</v>
      </c>
      <c r="S149" s="113">
        <f t="shared" si="95"/>
        <v>0</v>
      </c>
      <c r="T149" s="113">
        <f t="shared" si="95"/>
        <v>0</v>
      </c>
      <c r="U149" s="113">
        <f t="shared" si="95"/>
        <v>0</v>
      </c>
      <c r="V149" s="113">
        <f t="shared" si="95"/>
        <v>0</v>
      </c>
      <c r="W149" s="113">
        <f t="shared" si="95"/>
        <v>0</v>
      </c>
      <c r="X149" s="113">
        <f t="shared" si="95"/>
        <v>0</v>
      </c>
      <c r="Y149" s="113">
        <f t="shared" si="95"/>
        <v>0</v>
      </c>
      <c r="Z149" s="113">
        <f t="shared" si="95"/>
        <v>0</v>
      </c>
      <c r="AA149" s="113">
        <f t="shared" si="95"/>
        <v>0</v>
      </c>
      <c r="AB149" s="113">
        <f t="shared" si="95"/>
        <v>0</v>
      </c>
      <c r="AC149" s="113">
        <f t="shared" si="95"/>
        <v>0</v>
      </c>
      <c r="AD149" s="113">
        <f t="shared" si="95"/>
        <v>0</v>
      </c>
      <c r="AE149" s="113">
        <f t="shared" si="95"/>
        <v>0</v>
      </c>
      <c r="AF149" s="113">
        <f t="shared" si="95"/>
        <v>0</v>
      </c>
      <c r="AG149" s="113">
        <f t="shared" si="95"/>
        <v>0</v>
      </c>
      <c r="AH149" s="113">
        <f t="shared" si="95"/>
        <v>0</v>
      </c>
      <c r="AI149" s="113">
        <f t="shared" ref="AI149:BN149" si="96">AI$123*AI26</f>
        <v>0</v>
      </c>
      <c r="AJ149" s="113">
        <f t="shared" si="96"/>
        <v>0</v>
      </c>
      <c r="AK149" s="113">
        <f t="shared" si="96"/>
        <v>0</v>
      </c>
      <c r="AL149" s="113">
        <f t="shared" si="96"/>
        <v>0</v>
      </c>
      <c r="AM149" s="113">
        <f t="shared" si="96"/>
        <v>0</v>
      </c>
      <c r="AN149" s="113">
        <f t="shared" si="96"/>
        <v>0</v>
      </c>
      <c r="AO149" s="113">
        <f t="shared" si="96"/>
        <v>0</v>
      </c>
      <c r="AP149" s="113">
        <f t="shared" si="96"/>
        <v>0</v>
      </c>
      <c r="AQ149" s="113">
        <f t="shared" si="96"/>
        <v>0</v>
      </c>
      <c r="AR149" s="113">
        <f t="shared" si="96"/>
        <v>0</v>
      </c>
      <c r="AS149" s="113">
        <f t="shared" si="96"/>
        <v>0</v>
      </c>
      <c r="AT149" s="113">
        <f t="shared" si="96"/>
        <v>0</v>
      </c>
      <c r="AU149" s="113">
        <f t="shared" si="96"/>
        <v>0</v>
      </c>
      <c r="AV149" s="113">
        <f t="shared" si="96"/>
        <v>0</v>
      </c>
      <c r="AW149" s="113">
        <f t="shared" si="96"/>
        <v>0</v>
      </c>
      <c r="AX149" s="113">
        <f t="shared" si="96"/>
        <v>0</v>
      </c>
      <c r="AY149" s="113">
        <f t="shared" si="96"/>
        <v>0</v>
      </c>
      <c r="AZ149" s="113">
        <f t="shared" si="96"/>
        <v>0</v>
      </c>
      <c r="BA149" s="113">
        <f t="shared" si="96"/>
        <v>0</v>
      </c>
      <c r="BB149" s="113">
        <f t="shared" si="96"/>
        <v>0</v>
      </c>
      <c r="BC149" s="113">
        <f t="shared" si="96"/>
        <v>0</v>
      </c>
      <c r="BD149" s="113">
        <f t="shared" si="96"/>
        <v>0</v>
      </c>
      <c r="BE149" s="113">
        <f t="shared" si="96"/>
        <v>0</v>
      </c>
      <c r="BF149" s="113">
        <f t="shared" si="96"/>
        <v>0</v>
      </c>
      <c r="BG149" s="113">
        <f t="shared" si="96"/>
        <v>0</v>
      </c>
      <c r="BH149" s="113">
        <f t="shared" si="96"/>
        <v>0</v>
      </c>
      <c r="BI149" s="113">
        <f t="shared" si="96"/>
        <v>0</v>
      </c>
      <c r="BJ149" s="113">
        <f t="shared" si="96"/>
        <v>0</v>
      </c>
      <c r="BK149" s="113">
        <f t="shared" si="96"/>
        <v>0</v>
      </c>
      <c r="BL149" s="113">
        <f t="shared" si="96"/>
        <v>0</v>
      </c>
      <c r="BM149" s="113">
        <f t="shared" si="96"/>
        <v>0</v>
      </c>
      <c r="BN149" s="113">
        <f t="shared" si="96"/>
        <v>0</v>
      </c>
      <c r="BO149" s="113">
        <f t="shared" ref="BO149:BV149" si="97">BO$123*BO26</f>
        <v>0</v>
      </c>
      <c r="BP149" s="113">
        <f t="shared" si="97"/>
        <v>0</v>
      </c>
      <c r="BQ149" s="113">
        <f t="shared" si="97"/>
        <v>0</v>
      </c>
      <c r="BR149" s="113">
        <f t="shared" si="97"/>
        <v>0</v>
      </c>
      <c r="BS149" s="113">
        <f t="shared" si="97"/>
        <v>0</v>
      </c>
      <c r="BT149" s="113">
        <f t="shared" si="97"/>
        <v>0</v>
      </c>
      <c r="BU149" s="113">
        <f t="shared" si="97"/>
        <v>0</v>
      </c>
      <c r="BV149" s="113">
        <f t="shared" si="97"/>
        <v>0</v>
      </c>
      <c r="BW149" s="113">
        <f t="shared" ref="BW149:DC149" si="98">BW$123*BW26</f>
        <v>0</v>
      </c>
      <c r="BX149" s="113">
        <f t="shared" si="98"/>
        <v>0</v>
      </c>
      <c r="BY149" s="113">
        <f t="shared" si="98"/>
        <v>0</v>
      </c>
      <c r="BZ149" s="113">
        <f t="shared" si="98"/>
        <v>0</v>
      </c>
      <c r="CA149" s="113">
        <f t="shared" si="98"/>
        <v>0</v>
      </c>
      <c r="CB149" s="113">
        <f t="shared" si="98"/>
        <v>0</v>
      </c>
      <c r="CC149" s="113">
        <f t="shared" si="98"/>
        <v>0</v>
      </c>
      <c r="CD149" s="113">
        <f t="shared" si="98"/>
        <v>0</v>
      </c>
      <c r="CE149" s="113">
        <f t="shared" si="98"/>
        <v>0</v>
      </c>
      <c r="CF149" s="113">
        <f t="shared" si="98"/>
        <v>0</v>
      </c>
      <c r="CG149" s="113">
        <f t="shared" si="98"/>
        <v>0</v>
      </c>
      <c r="CH149" s="113">
        <f t="shared" si="98"/>
        <v>0</v>
      </c>
      <c r="CI149" s="113">
        <f t="shared" si="98"/>
        <v>0</v>
      </c>
      <c r="CJ149" s="113">
        <f t="shared" si="98"/>
        <v>0</v>
      </c>
      <c r="CK149" s="113">
        <f t="shared" si="98"/>
        <v>0</v>
      </c>
      <c r="CL149" s="113">
        <f t="shared" si="98"/>
        <v>0</v>
      </c>
      <c r="CM149" s="113">
        <f t="shared" si="98"/>
        <v>0</v>
      </c>
      <c r="CN149" s="113">
        <f t="shared" si="98"/>
        <v>0</v>
      </c>
      <c r="CO149" s="113">
        <f t="shared" si="98"/>
        <v>0</v>
      </c>
      <c r="CP149" s="113">
        <f t="shared" si="98"/>
        <v>0</v>
      </c>
      <c r="CQ149" s="113">
        <f t="shared" si="98"/>
        <v>0</v>
      </c>
      <c r="CR149" s="113">
        <f t="shared" si="98"/>
        <v>0</v>
      </c>
      <c r="CS149" s="113">
        <f t="shared" si="98"/>
        <v>0</v>
      </c>
      <c r="CT149" s="113">
        <f t="shared" si="98"/>
        <v>0</v>
      </c>
      <c r="CU149" s="113">
        <f t="shared" si="98"/>
        <v>0</v>
      </c>
      <c r="CV149" s="113">
        <f t="shared" si="98"/>
        <v>0</v>
      </c>
      <c r="CW149" s="113">
        <f t="shared" si="98"/>
        <v>0</v>
      </c>
      <c r="CX149" s="113">
        <f t="shared" si="98"/>
        <v>0</v>
      </c>
      <c r="CY149" s="113">
        <f t="shared" si="98"/>
        <v>0</v>
      </c>
      <c r="CZ149" s="113">
        <f t="shared" si="98"/>
        <v>0</v>
      </c>
      <c r="DA149" s="113">
        <f t="shared" si="98"/>
        <v>0</v>
      </c>
      <c r="DB149" s="113">
        <f t="shared" si="98"/>
        <v>0</v>
      </c>
      <c r="DC149" s="113">
        <f t="shared" si="98"/>
        <v>0</v>
      </c>
      <c r="DD149" s="113">
        <f t="shared" si="10"/>
        <v>0</v>
      </c>
    </row>
    <row r="150" spans="1:108" ht="12.75" customHeight="1" x14ac:dyDescent="0.2">
      <c r="A150" s="111" t="s">
        <v>147</v>
      </c>
      <c r="B150" s="111" t="s">
        <v>1900</v>
      </c>
      <c r="C150" s="113">
        <f t="shared" ref="C150:AH150" si="99">C$123*C27</f>
        <v>0</v>
      </c>
      <c r="D150" s="113">
        <f t="shared" si="99"/>
        <v>0</v>
      </c>
      <c r="E150" s="113">
        <f t="shared" si="99"/>
        <v>0</v>
      </c>
      <c r="F150" s="113">
        <f t="shared" si="99"/>
        <v>0</v>
      </c>
      <c r="G150" s="113">
        <f t="shared" si="99"/>
        <v>0</v>
      </c>
      <c r="H150" s="113">
        <f t="shared" si="99"/>
        <v>0</v>
      </c>
      <c r="I150" s="113">
        <f t="shared" si="99"/>
        <v>0</v>
      </c>
      <c r="J150" s="113">
        <f t="shared" si="99"/>
        <v>0</v>
      </c>
      <c r="K150" s="113">
        <f t="shared" si="99"/>
        <v>0</v>
      </c>
      <c r="L150" s="113">
        <f t="shared" si="99"/>
        <v>0</v>
      </c>
      <c r="M150" s="113">
        <f t="shared" si="99"/>
        <v>0</v>
      </c>
      <c r="N150" s="113">
        <f t="shared" si="99"/>
        <v>0</v>
      </c>
      <c r="O150" s="113">
        <f t="shared" si="99"/>
        <v>0</v>
      </c>
      <c r="P150" s="113">
        <f t="shared" si="99"/>
        <v>0</v>
      </c>
      <c r="Q150" s="113">
        <f t="shared" si="99"/>
        <v>0</v>
      </c>
      <c r="R150" s="113">
        <f t="shared" si="99"/>
        <v>0</v>
      </c>
      <c r="S150" s="113">
        <f t="shared" si="99"/>
        <v>0</v>
      </c>
      <c r="T150" s="113">
        <f t="shared" si="99"/>
        <v>0</v>
      </c>
      <c r="U150" s="113">
        <f t="shared" si="99"/>
        <v>0</v>
      </c>
      <c r="V150" s="113">
        <f t="shared" si="99"/>
        <v>0</v>
      </c>
      <c r="W150" s="113">
        <f t="shared" si="99"/>
        <v>0</v>
      </c>
      <c r="X150" s="113">
        <f t="shared" si="99"/>
        <v>0</v>
      </c>
      <c r="Y150" s="113">
        <f t="shared" si="99"/>
        <v>0</v>
      </c>
      <c r="Z150" s="113">
        <f t="shared" si="99"/>
        <v>0</v>
      </c>
      <c r="AA150" s="113">
        <f t="shared" si="99"/>
        <v>0</v>
      </c>
      <c r="AB150" s="113">
        <f t="shared" si="99"/>
        <v>0</v>
      </c>
      <c r="AC150" s="113">
        <f t="shared" si="99"/>
        <v>0</v>
      </c>
      <c r="AD150" s="113">
        <f t="shared" si="99"/>
        <v>0</v>
      </c>
      <c r="AE150" s="113">
        <f t="shared" si="99"/>
        <v>0</v>
      </c>
      <c r="AF150" s="113">
        <f t="shared" si="99"/>
        <v>0</v>
      </c>
      <c r="AG150" s="113">
        <f t="shared" si="99"/>
        <v>0</v>
      </c>
      <c r="AH150" s="113">
        <f t="shared" si="99"/>
        <v>0</v>
      </c>
      <c r="AI150" s="113">
        <f t="shared" ref="AI150:BN150" si="100">AI$123*AI27</f>
        <v>0</v>
      </c>
      <c r="AJ150" s="113">
        <f t="shared" si="100"/>
        <v>0</v>
      </c>
      <c r="AK150" s="113">
        <f t="shared" si="100"/>
        <v>0</v>
      </c>
      <c r="AL150" s="113">
        <f t="shared" si="100"/>
        <v>0</v>
      </c>
      <c r="AM150" s="113">
        <f t="shared" si="100"/>
        <v>0</v>
      </c>
      <c r="AN150" s="113">
        <f t="shared" si="100"/>
        <v>0</v>
      </c>
      <c r="AO150" s="113">
        <f t="shared" si="100"/>
        <v>0</v>
      </c>
      <c r="AP150" s="113">
        <f t="shared" si="100"/>
        <v>0</v>
      </c>
      <c r="AQ150" s="113">
        <f t="shared" si="100"/>
        <v>0</v>
      </c>
      <c r="AR150" s="113">
        <f t="shared" si="100"/>
        <v>0</v>
      </c>
      <c r="AS150" s="113">
        <f t="shared" si="100"/>
        <v>0</v>
      </c>
      <c r="AT150" s="113">
        <f t="shared" si="100"/>
        <v>0</v>
      </c>
      <c r="AU150" s="113">
        <f t="shared" si="100"/>
        <v>0</v>
      </c>
      <c r="AV150" s="113">
        <f t="shared" si="100"/>
        <v>0</v>
      </c>
      <c r="AW150" s="113">
        <f t="shared" si="100"/>
        <v>0</v>
      </c>
      <c r="AX150" s="113">
        <f t="shared" si="100"/>
        <v>0</v>
      </c>
      <c r="AY150" s="113">
        <f t="shared" si="100"/>
        <v>0</v>
      </c>
      <c r="AZ150" s="113">
        <f t="shared" si="100"/>
        <v>0</v>
      </c>
      <c r="BA150" s="113">
        <f t="shared" si="100"/>
        <v>0</v>
      </c>
      <c r="BB150" s="113">
        <f t="shared" si="100"/>
        <v>0</v>
      </c>
      <c r="BC150" s="113">
        <f t="shared" si="100"/>
        <v>0</v>
      </c>
      <c r="BD150" s="113">
        <f t="shared" si="100"/>
        <v>0</v>
      </c>
      <c r="BE150" s="113">
        <f t="shared" si="100"/>
        <v>0</v>
      </c>
      <c r="BF150" s="113">
        <f t="shared" si="100"/>
        <v>0</v>
      </c>
      <c r="BG150" s="113">
        <f t="shared" si="100"/>
        <v>0</v>
      </c>
      <c r="BH150" s="113">
        <f t="shared" si="100"/>
        <v>0</v>
      </c>
      <c r="BI150" s="113">
        <f t="shared" si="100"/>
        <v>0</v>
      </c>
      <c r="BJ150" s="113">
        <f t="shared" si="100"/>
        <v>0</v>
      </c>
      <c r="BK150" s="113">
        <f t="shared" si="100"/>
        <v>0</v>
      </c>
      <c r="BL150" s="113">
        <f t="shared" si="100"/>
        <v>0</v>
      </c>
      <c r="BM150" s="113">
        <f t="shared" si="100"/>
        <v>0</v>
      </c>
      <c r="BN150" s="113">
        <f t="shared" si="100"/>
        <v>0</v>
      </c>
      <c r="BO150" s="113">
        <f t="shared" ref="BO150:BV150" si="101">BO$123*BO27</f>
        <v>0</v>
      </c>
      <c r="BP150" s="113">
        <f t="shared" si="101"/>
        <v>0</v>
      </c>
      <c r="BQ150" s="113">
        <f t="shared" si="101"/>
        <v>0</v>
      </c>
      <c r="BR150" s="113">
        <f t="shared" si="101"/>
        <v>0</v>
      </c>
      <c r="BS150" s="113">
        <f t="shared" si="101"/>
        <v>0</v>
      </c>
      <c r="BT150" s="113">
        <f t="shared" si="101"/>
        <v>0</v>
      </c>
      <c r="BU150" s="113">
        <f t="shared" si="101"/>
        <v>0</v>
      </c>
      <c r="BV150" s="113">
        <f t="shared" si="101"/>
        <v>0</v>
      </c>
      <c r="BW150" s="113">
        <f t="shared" ref="BW150:DC150" si="102">BW$123*BW27</f>
        <v>0</v>
      </c>
      <c r="BX150" s="113">
        <f t="shared" si="102"/>
        <v>0</v>
      </c>
      <c r="BY150" s="113">
        <f t="shared" si="102"/>
        <v>0</v>
      </c>
      <c r="BZ150" s="113">
        <f t="shared" si="102"/>
        <v>0</v>
      </c>
      <c r="CA150" s="113">
        <f t="shared" si="102"/>
        <v>0</v>
      </c>
      <c r="CB150" s="113">
        <f t="shared" si="102"/>
        <v>0</v>
      </c>
      <c r="CC150" s="113">
        <f t="shared" si="102"/>
        <v>0</v>
      </c>
      <c r="CD150" s="113">
        <f t="shared" si="102"/>
        <v>0</v>
      </c>
      <c r="CE150" s="113">
        <f t="shared" si="102"/>
        <v>0</v>
      </c>
      <c r="CF150" s="113">
        <f t="shared" si="102"/>
        <v>0</v>
      </c>
      <c r="CG150" s="113">
        <f t="shared" si="102"/>
        <v>0</v>
      </c>
      <c r="CH150" s="113">
        <f t="shared" si="102"/>
        <v>0</v>
      </c>
      <c r="CI150" s="113">
        <f t="shared" si="102"/>
        <v>0</v>
      </c>
      <c r="CJ150" s="113">
        <f t="shared" si="102"/>
        <v>0</v>
      </c>
      <c r="CK150" s="113">
        <f t="shared" si="102"/>
        <v>0</v>
      </c>
      <c r="CL150" s="113">
        <f t="shared" si="102"/>
        <v>0</v>
      </c>
      <c r="CM150" s="113">
        <f t="shared" si="102"/>
        <v>0</v>
      </c>
      <c r="CN150" s="113">
        <f t="shared" si="102"/>
        <v>0</v>
      </c>
      <c r="CO150" s="113">
        <f t="shared" si="102"/>
        <v>0</v>
      </c>
      <c r="CP150" s="113">
        <f t="shared" si="102"/>
        <v>0</v>
      </c>
      <c r="CQ150" s="113">
        <f t="shared" si="102"/>
        <v>0</v>
      </c>
      <c r="CR150" s="113">
        <f t="shared" si="102"/>
        <v>0</v>
      </c>
      <c r="CS150" s="113">
        <f t="shared" si="102"/>
        <v>0</v>
      </c>
      <c r="CT150" s="113">
        <f t="shared" si="102"/>
        <v>0</v>
      </c>
      <c r="CU150" s="113">
        <f t="shared" si="102"/>
        <v>0</v>
      </c>
      <c r="CV150" s="113">
        <f t="shared" si="102"/>
        <v>0</v>
      </c>
      <c r="CW150" s="113">
        <f t="shared" si="102"/>
        <v>0</v>
      </c>
      <c r="CX150" s="113">
        <f t="shared" si="102"/>
        <v>0</v>
      </c>
      <c r="CY150" s="113">
        <f t="shared" si="102"/>
        <v>0</v>
      </c>
      <c r="CZ150" s="113">
        <f t="shared" si="102"/>
        <v>0</v>
      </c>
      <c r="DA150" s="113">
        <f t="shared" si="102"/>
        <v>0</v>
      </c>
      <c r="DB150" s="113">
        <f t="shared" si="102"/>
        <v>0</v>
      </c>
      <c r="DC150" s="113">
        <f t="shared" si="102"/>
        <v>0</v>
      </c>
      <c r="DD150" s="113">
        <f t="shared" si="10"/>
        <v>0</v>
      </c>
    </row>
    <row r="151" spans="1:108" ht="12.75" customHeight="1" x14ac:dyDescent="0.2">
      <c r="A151" s="111" t="s">
        <v>149</v>
      </c>
      <c r="B151" s="111" t="s">
        <v>1901</v>
      </c>
      <c r="C151" s="113">
        <f t="shared" ref="C151:AH151" si="103">C$123*C28</f>
        <v>0</v>
      </c>
      <c r="D151" s="113">
        <f t="shared" si="103"/>
        <v>0</v>
      </c>
      <c r="E151" s="113">
        <f t="shared" si="103"/>
        <v>0</v>
      </c>
      <c r="F151" s="113">
        <f t="shared" si="103"/>
        <v>0</v>
      </c>
      <c r="G151" s="113">
        <f t="shared" si="103"/>
        <v>0</v>
      </c>
      <c r="H151" s="113">
        <f t="shared" si="103"/>
        <v>0</v>
      </c>
      <c r="I151" s="113">
        <f t="shared" si="103"/>
        <v>0</v>
      </c>
      <c r="J151" s="113">
        <f t="shared" si="103"/>
        <v>0</v>
      </c>
      <c r="K151" s="113">
        <f t="shared" si="103"/>
        <v>0</v>
      </c>
      <c r="L151" s="113">
        <f t="shared" si="103"/>
        <v>0</v>
      </c>
      <c r="M151" s="113">
        <f t="shared" si="103"/>
        <v>0</v>
      </c>
      <c r="N151" s="113">
        <f t="shared" si="103"/>
        <v>0</v>
      </c>
      <c r="O151" s="113">
        <f t="shared" si="103"/>
        <v>0</v>
      </c>
      <c r="P151" s="113">
        <f t="shared" si="103"/>
        <v>0</v>
      </c>
      <c r="Q151" s="113">
        <f t="shared" si="103"/>
        <v>0</v>
      </c>
      <c r="R151" s="113">
        <f t="shared" si="103"/>
        <v>0</v>
      </c>
      <c r="S151" s="113">
        <f t="shared" si="103"/>
        <v>0</v>
      </c>
      <c r="T151" s="113">
        <f t="shared" si="103"/>
        <v>0</v>
      </c>
      <c r="U151" s="113">
        <f t="shared" si="103"/>
        <v>0</v>
      </c>
      <c r="V151" s="113">
        <f t="shared" si="103"/>
        <v>0</v>
      </c>
      <c r="W151" s="113">
        <f t="shared" si="103"/>
        <v>0</v>
      </c>
      <c r="X151" s="113">
        <f t="shared" si="103"/>
        <v>0</v>
      </c>
      <c r="Y151" s="113">
        <f t="shared" si="103"/>
        <v>0</v>
      </c>
      <c r="Z151" s="113">
        <f t="shared" si="103"/>
        <v>0</v>
      </c>
      <c r="AA151" s="113">
        <f t="shared" si="103"/>
        <v>0</v>
      </c>
      <c r="AB151" s="113">
        <f t="shared" si="103"/>
        <v>0</v>
      </c>
      <c r="AC151" s="113">
        <f t="shared" si="103"/>
        <v>0</v>
      </c>
      <c r="AD151" s="113">
        <f t="shared" si="103"/>
        <v>0</v>
      </c>
      <c r="AE151" s="113">
        <f t="shared" si="103"/>
        <v>0</v>
      </c>
      <c r="AF151" s="113">
        <f t="shared" si="103"/>
        <v>0</v>
      </c>
      <c r="AG151" s="113">
        <f t="shared" si="103"/>
        <v>0</v>
      </c>
      <c r="AH151" s="113">
        <f t="shared" si="103"/>
        <v>0</v>
      </c>
      <c r="AI151" s="113">
        <f t="shared" ref="AI151:BN151" si="104">AI$123*AI28</f>
        <v>0</v>
      </c>
      <c r="AJ151" s="113">
        <f t="shared" si="104"/>
        <v>0</v>
      </c>
      <c r="AK151" s="113">
        <f t="shared" si="104"/>
        <v>0</v>
      </c>
      <c r="AL151" s="113">
        <f t="shared" si="104"/>
        <v>0</v>
      </c>
      <c r="AM151" s="113">
        <f t="shared" si="104"/>
        <v>0</v>
      </c>
      <c r="AN151" s="113">
        <f t="shared" si="104"/>
        <v>0</v>
      </c>
      <c r="AO151" s="113">
        <f t="shared" si="104"/>
        <v>0</v>
      </c>
      <c r="AP151" s="113">
        <f t="shared" si="104"/>
        <v>0</v>
      </c>
      <c r="AQ151" s="113">
        <f t="shared" si="104"/>
        <v>0</v>
      </c>
      <c r="AR151" s="113">
        <f t="shared" si="104"/>
        <v>0</v>
      </c>
      <c r="AS151" s="113">
        <f t="shared" si="104"/>
        <v>0</v>
      </c>
      <c r="AT151" s="113">
        <f t="shared" si="104"/>
        <v>0</v>
      </c>
      <c r="AU151" s="113">
        <f t="shared" si="104"/>
        <v>0</v>
      </c>
      <c r="AV151" s="113">
        <f t="shared" si="104"/>
        <v>0</v>
      </c>
      <c r="AW151" s="113">
        <f t="shared" si="104"/>
        <v>0</v>
      </c>
      <c r="AX151" s="113">
        <f t="shared" si="104"/>
        <v>0</v>
      </c>
      <c r="AY151" s="113">
        <f t="shared" si="104"/>
        <v>0</v>
      </c>
      <c r="AZ151" s="113">
        <f t="shared" si="104"/>
        <v>0</v>
      </c>
      <c r="BA151" s="113">
        <f t="shared" si="104"/>
        <v>0</v>
      </c>
      <c r="BB151" s="113">
        <f t="shared" si="104"/>
        <v>0</v>
      </c>
      <c r="BC151" s="113">
        <f t="shared" si="104"/>
        <v>0</v>
      </c>
      <c r="BD151" s="113">
        <f t="shared" si="104"/>
        <v>0</v>
      </c>
      <c r="BE151" s="113">
        <f t="shared" si="104"/>
        <v>0</v>
      </c>
      <c r="BF151" s="113">
        <f t="shared" si="104"/>
        <v>0</v>
      </c>
      <c r="BG151" s="113">
        <f t="shared" si="104"/>
        <v>0</v>
      </c>
      <c r="BH151" s="113">
        <f t="shared" si="104"/>
        <v>0</v>
      </c>
      <c r="BI151" s="113">
        <f t="shared" si="104"/>
        <v>0</v>
      </c>
      <c r="BJ151" s="113">
        <f t="shared" si="104"/>
        <v>0</v>
      </c>
      <c r="BK151" s="113">
        <f t="shared" si="104"/>
        <v>0</v>
      </c>
      <c r="BL151" s="113">
        <f t="shared" si="104"/>
        <v>0</v>
      </c>
      <c r="BM151" s="113">
        <f t="shared" si="104"/>
        <v>0</v>
      </c>
      <c r="BN151" s="113">
        <f t="shared" si="104"/>
        <v>0</v>
      </c>
      <c r="BO151" s="113">
        <f t="shared" ref="BO151:BV151" si="105">BO$123*BO28</f>
        <v>0</v>
      </c>
      <c r="BP151" s="113">
        <f t="shared" si="105"/>
        <v>0</v>
      </c>
      <c r="BQ151" s="113">
        <f t="shared" si="105"/>
        <v>0</v>
      </c>
      <c r="BR151" s="113">
        <f t="shared" si="105"/>
        <v>0</v>
      </c>
      <c r="BS151" s="113">
        <f t="shared" si="105"/>
        <v>0</v>
      </c>
      <c r="BT151" s="113">
        <f t="shared" si="105"/>
        <v>0</v>
      </c>
      <c r="BU151" s="113">
        <f t="shared" si="105"/>
        <v>0</v>
      </c>
      <c r="BV151" s="113">
        <f t="shared" si="105"/>
        <v>0</v>
      </c>
      <c r="BW151" s="113">
        <f t="shared" ref="BW151:DC151" si="106">BW$123*BW28</f>
        <v>0</v>
      </c>
      <c r="BX151" s="113">
        <f t="shared" si="106"/>
        <v>0</v>
      </c>
      <c r="BY151" s="113">
        <f t="shared" si="106"/>
        <v>0</v>
      </c>
      <c r="BZ151" s="113">
        <f t="shared" si="106"/>
        <v>0</v>
      </c>
      <c r="CA151" s="113">
        <f t="shared" si="106"/>
        <v>0</v>
      </c>
      <c r="CB151" s="113">
        <f t="shared" si="106"/>
        <v>0</v>
      </c>
      <c r="CC151" s="113">
        <f t="shared" si="106"/>
        <v>0</v>
      </c>
      <c r="CD151" s="113">
        <f t="shared" si="106"/>
        <v>0</v>
      </c>
      <c r="CE151" s="113">
        <f t="shared" si="106"/>
        <v>0</v>
      </c>
      <c r="CF151" s="113">
        <f t="shared" si="106"/>
        <v>0</v>
      </c>
      <c r="CG151" s="113">
        <f t="shared" si="106"/>
        <v>0</v>
      </c>
      <c r="CH151" s="113">
        <f t="shared" si="106"/>
        <v>0</v>
      </c>
      <c r="CI151" s="113">
        <f t="shared" si="106"/>
        <v>0</v>
      </c>
      <c r="CJ151" s="113">
        <f t="shared" si="106"/>
        <v>0</v>
      </c>
      <c r="CK151" s="113">
        <f t="shared" si="106"/>
        <v>0</v>
      </c>
      <c r="CL151" s="113">
        <f t="shared" si="106"/>
        <v>0</v>
      </c>
      <c r="CM151" s="113">
        <f t="shared" si="106"/>
        <v>0</v>
      </c>
      <c r="CN151" s="113">
        <f t="shared" si="106"/>
        <v>0</v>
      </c>
      <c r="CO151" s="113">
        <f t="shared" si="106"/>
        <v>0</v>
      </c>
      <c r="CP151" s="113">
        <f t="shared" si="106"/>
        <v>0</v>
      </c>
      <c r="CQ151" s="113">
        <f t="shared" si="106"/>
        <v>0</v>
      </c>
      <c r="CR151" s="113">
        <f t="shared" si="106"/>
        <v>0</v>
      </c>
      <c r="CS151" s="113">
        <f t="shared" si="106"/>
        <v>0</v>
      </c>
      <c r="CT151" s="113">
        <f t="shared" si="106"/>
        <v>0</v>
      </c>
      <c r="CU151" s="113">
        <f t="shared" si="106"/>
        <v>0</v>
      </c>
      <c r="CV151" s="113">
        <f t="shared" si="106"/>
        <v>0</v>
      </c>
      <c r="CW151" s="113">
        <f t="shared" si="106"/>
        <v>0</v>
      </c>
      <c r="CX151" s="113">
        <f t="shared" si="106"/>
        <v>0</v>
      </c>
      <c r="CY151" s="113">
        <f t="shared" si="106"/>
        <v>0</v>
      </c>
      <c r="CZ151" s="113">
        <f t="shared" si="106"/>
        <v>0</v>
      </c>
      <c r="DA151" s="113">
        <f t="shared" si="106"/>
        <v>0</v>
      </c>
      <c r="DB151" s="113">
        <f t="shared" si="106"/>
        <v>0</v>
      </c>
      <c r="DC151" s="113">
        <f t="shared" si="106"/>
        <v>0</v>
      </c>
      <c r="DD151" s="113">
        <f t="shared" si="10"/>
        <v>0</v>
      </c>
    </row>
    <row r="152" spans="1:108" ht="12.75" customHeight="1" x14ac:dyDescent="0.2">
      <c r="A152" s="111" t="s">
        <v>151</v>
      </c>
      <c r="B152" s="111" t="s">
        <v>1902</v>
      </c>
      <c r="C152" s="113">
        <f t="shared" ref="C152:AH152" si="107">C$123*C29</f>
        <v>0</v>
      </c>
      <c r="D152" s="113">
        <f t="shared" si="107"/>
        <v>0</v>
      </c>
      <c r="E152" s="113">
        <f t="shared" si="107"/>
        <v>0</v>
      </c>
      <c r="F152" s="113">
        <f t="shared" si="107"/>
        <v>0</v>
      </c>
      <c r="G152" s="113">
        <f t="shared" si="107"/>
        <v>0</v>
      </c>
      <c r="H152" s="113">
        <f t="shared" si="107"/>
        <v>0</v>
      </c>
      <c r="I152" s="113">
        <f t="shared" si="107"/>
        <v>0</v>
      </c>
      <c r="J152" s="113">
        <f t="shared" si="107"/>
        <v>0</v>
      </c>
      <c r="K152" s="113">
        <f t="shared" si="107"/>
        <v>0</v>
      </c>
      <c r="L152" s="113">
        <f t="shared" si="107"/>
        <v>0</v>
      </c>
      <c r="M152" s="113">
        <f t="shared" si="107"/>
        <v>0</v>
      </c>
      <c r="N152" s="113">
        <f t="shared" si="107"/>
        <v>0</v>
      </c>
      <c r="O152" s="113">
        <f t="shared" si="107"/>
        <v>0</v>
      </c>
      <c r="P152" s="113">
        <f t="shared" si="107"/>
        <v>0</v>
      </c>
      <c r="Q152" s="113">
        <f t="shared" si="107"/>
        <v>0</v>
      </c>
      <c r="R152" s="113">
        <f t="shared" si="107"/>
        <v>0</v>
      </c>
      <c r="S152" s="113">
        <f t="shared" si="107"/>
        <v>0</v>
      </c>
      <c r="T152" s="113">
        <f t="shared" si="107"/>
        <v>0</v>
      </c>
      <c r="U152" s="113">
        <f t="shared" si="107"/>
        <v>0</v>
      </c>
      <c r="V152" s="113">
        <f t="shared" si="107"/>
        <v>0</v>
      </c>
      <c r="W152" s="113">
        <f t="shared" si="107"/>
        <v>0</v>
      </c>
      <c r="X152" s="113">
        <f t="shared" si="107"/>
        <v>0</v>
      </c>
      <c r="Y152" s="113">
        <f t="shared" si="107"/>
        <v>0</v>
      </c>
      <c r="Z152" s="113">
        <f t="shared" si="107"/>
        <v>0</v>
      </c>
      <c r="AA152" s="113">
        <f t="shared" si="107"/>
        <v>0</v>
      </c>
      <c r="AB152" s="113">
        <f t="shared" si="107"/>
        <v>0</v>
      </c>
      <c r="AC152" s="113">
        <f t="shared" si="107"/>
        <v>0</v>
      </c>
      <c r="AD152" s="113">
        <f t="shared" si="107"/>
        <v>0</v>
      </c>
      <c r="AE152" s="113">
        <f t="shared" si="107"/>
        <v>0</v>
      </c>
      <c r="AF152" s="113">
        <f t="shared" si="107"/>
        <v>0</v>
      </c>
      <c r="AG152" s="113">
        <f t="shared" si="107"/>
        <v>0</v>
      </c>
      <c r="AH152" s="113">
        <f t="shared" si="107"/>
        <v>0</v>
      </c>
      <c r="AI152" s="113">
        <f t="shared" ref="AI152:BN152" si="108">AI$123*AI29</f>
        <v>0</v>
      </c>
      <c r="AJ152" s="113">
        <f t="shared" si="108"/>
        <v>0</v>
      </c>
      <c r="AK152" s="113">
        <f t="shared" si="108"/>
        <v>0</v>
      </c>
      <c r="AL152" s="113">
        <f t="shared" si="108"/>
        <v>0</v>
      </c>
      <c r="AM152" s="113">
        <f t="shared" si="108"/>
        <v>0</v>
      </c>
      <c r="AN152" s="113">
        <f t="shared" si="108"/>
        <v>0</v>
      </c>
      <c r="AO152" s="113">
        <f t="shared" si="108"/>
        <v>0</v>
      </c>
      <c r="AP152" s="113">
        <f t="shared" si="108"/>
        <v>0</v>
      </c>
      <c r="AQ152" s="113">
        <f t="shared" si="108"/>
        <v>0</v>
      </c>
      <c r="AR152" s="113">
        <f t="shared" si="108"/>
        <v>0</v>
      </c>
      <c r="AS152" s="113">
        <f t="shared" si="108"/>
        <v>0</v>
      </c>
      <c r="AT152" s="113">
        <f t="shared" si="108"/>
        <v>0</v>
      </c>
      <c r="AU152" s="113">
        <f t="shared" si="108"/>
        <v>0</v>
      </c>
      <c r="AV152" s="113">
        <f t="shared" si="108"/>
        <v>0</v>
      </c>
      <c r="AW152" s="113">
        <f t="shared" si="108"/>
        <v>0</v>
      </c>
      <c r="AX152" s="113">
        <f t="shared" si="108"/>
        <v>0</v>
      </c>
      <c r="AY152" s="113">
        <f t="shared" si="108"/>
        <v>0</v>
      </c>
      <c r="AZ152" s="113">
        <f t="shared" si="108"/>
        <v>0</v>
      </c>
      <c r="BA152" s="113">
        <f t="shared" si="108"/>
        <v>0</v>
      </c>
      <c r="BB152" s="113">
        <f t="shared" si="108"/>
        <v>0</v>
      </c>
      <c r="BC152" s="113">
        <f t="shared" si="108"/>
        <v>0</v>
      </c>
      <c r="BD152" s="113">
        <f t="shared" si="108"/>
        <v>0</v>
      </c>
      <c r="BE152" s="113">
        <f t="shared" si="108"/>
        <v>0</v>
      </c>
      <c r="BF152" s="113">
        <f t="shared" si="108"/>
        <v>0</v>
      </c>
      <c r="BG152" s="113">
        <f t="shared" si="108"/>
        <v>0</v>
      </c>
      <c r="BH152" s="113">
        <f t="shared" si="108"/>
        <v>0</v>
      </c>
      <c r="BI152" s="113">
        <f t="shared" si="108"/>
        <v>0</v>
      </c>
      <c r="BJ152" s="113">
        <f t="shared" si="108"/>
        <v>0</v>
      </c>
      <c r="BK152" s="113">
        <f t="shared" si="108"/>
        <v>0</v>
      </c>
      <c r="BL152" s="113">
        <f t="shared" si="108"/>
        <v>0</v>
      </c>
      <c r="BM152" s="113">
        <f t="shared" si="108"/>
        <v>0</v>
      </c>
      <c r="BN152" s="113">
        <f t="shared" si="108"/>
        <v>0</v>
      </c>
      <c r="BO152" s="113">
        <f t="shared" ref="BO152:BV152" si="109">BO$123*BO29</f>
        <v>0</v>
      </c>
      <c r="BP152" s="113">
        <f t="shared" si="109"/>
        <v>0</v>
      </c>
      <c r="BQ152" s="113">
        <f t="shared" si="109"/>
        <v>0</v>
      </c>
      <c r="BR152" s="113">
        <f t="shared" si="109"/>
        <v>0</v>
      </c>
      <c r="BS152" s="113">
        <f t="shared" si="109"/>
        <v>0</v>
      </c>
      <c r="BT152" s="113">
        <f t="shared" si="109"/>
        <v>0</v>
      </c>
      <c r="BU152" s="113">
        <f t="shared" si="109"/>
        <v>0</v>
      </c>
      <c r="BV152" s="113">
        <f t="shared" si="109"/>
        <v>0</v>
      </c>
      <c r="BW152" s="113">
        <f t="shared" ref="BW152:DC152" si="110">BW$123*BW29</f>
        <v>0</v>
      </c>
      <c r="BX152" s="113">
        <f t="shared" si="110"/>
        <v>0</v>
      </c>
      <c r="BY152" s="113">
        <f t="shared" si="110"/>
        <v>0</v>
      </c>
      <c r="BZ152" s="113">
        <f t="shared" si="110"/>
        <v>0</v>
      </c>
      <c r="CA152" s="113">
        <f t="shared" si="110"/>
        <v>0</v>
      </c>
      <c r="CB152" s="113">
        <f t="shared" si="110"/>
        <v>0</v>
      </c>
      <c r="CC152" s="113">
        <f t="shared" si="110"/>
        <v>0</v>
      </c>
      <c r="CD152" s="113">
        <f t="shared" si="110"/>
        <v>0</v>
      </c>
      <c r="CE152" s="113">
        <f t="shared" si="110"/>
        <v>0</v>
      </c>
      <c r="CF152" s="113">
        <f t="shared" si="110"/>
        <v>0</v>
      </c>
      <c r="CG152" s="113">
        <f t="shared" si="110"/>
        <v>0</v>
      </c>
      <c r="CH152" s="113">
        <f t="shared" si="110"/>
        <v>0</v>
      </c>
      <c r="CI152" s="113">
        <f t="shared" si="110"/>
        <v>0</v>
      </c>
      <c r="CJ152" s="113">
        <f t="shared" si="110"/>
        <v>0</v>
      </c>
      <c r="CK152" s="113">
        <f t="shared" si="110"/>
        <v>0</v>
      </c>
      <c r="CL152" s="113">
        <f t="shared" si="110"/>
        <v>0</v>
      </c>
      <c r="CM152" s="113">
        <f t="shared" si="110"/>
        <v>0</v>
      </c>
      <c r="CN152" s="113">
        <f t="shared" si="110"/>
        <v>0</v>
      </c>
      <c r="CO152" s="113">
        <f t="shared" si="110"/>
        <v>0</v>
      </c>
      <c r="CP152" s="113">
        <f t="shared" si="110"/>
        <v>0</v>
      </c>
      <c r="CQ152" s="113">
        <f t="shared" si="110"/>
        <v>0</v>
      </c>
      <c r="CR152" s="113">
        <f t="shared" si="110"/>
        <v>0</v>
      </c>
      <c r="CS152" s="113">
        <f t="shared" si="110"/>
        <v>0</v>
      </c>
      <c r="CT152" s="113">
        <f t="shared" si="110"/>
        <v>0</v>
      </c>
      <c r="CU152" s="113">
        <f t="shared" si="110"/>
        <v>0</v>
      </c>
      <c r="CV152" s="113">
        <f t="shared" si="110"/>
        <v>0</v>
      </c>
      <c r="CW152" s="113">
        <f t="shared" si="110"/>
        <v>0</v>
      </c>
      <c r="CX152" s="113">
        <f t="shared" si="110"/>
        <v>0</v>
      </c>
      <c r="CY152" s="113">
        <f t="shared" si="110"/>
        <v>0</v>
      </c>
      <c r="CZ152" s="113">
        <f t="shared" si="110"/>
        <v>0</v>
      </c>
      <c r="DA152" s="113">
        <f t="shared" si="110"/>
        <v>0</v>
      </c>
      <c r="DB152" s="113">
        <f t="shared" si="110"/>
        <v>0</v>
      </c>
      <c r="DC152" s="113">
        <f t="shared" si="110"/>
        <v>0</v>
      </c>
      <c r="DD152" s="113">
        <f t="shared" si="10"/>
        <v>0</v>
      </c>
    </row>
    <row r="153" spans="1:108" ht="12.75" customHeight="1" x14ac:dyDescent="0.2">
      <c r="A153" s="111" t="s">
        <v>153</v>
      </c>
      <c r="B153" s="111" t="s">
        <v>1903</v>
      </c>
      <c r="C153" s="113">
        <f t="shared" ref="C153:AH153" si="111">C$123*C30</f>
        <v>0</v>
      </c>
      <c r="D153" s="113">
        <f t="shared" si="111"/>
        <v>0</v>
      </c>
      <c r="E153" s="113">
        <f t="shared" si="111"/>
        <v>0</v>
      </c>
      <c r="F153" s="113">
        <f t="shared" si="111"/>
        <v>0</v>
      </c>
      <c r="G153" s="113">
        <f t="shared" si="111"/>
        <v>0</v>
      </c>
      <c r="H153" s="113">
        <f t="shared" si="111"/>
        <v>0</v>
      </c>
      <c r="I153" s="113">
        <f t="shared" si="111"/>
        <v>0</v>
      </c>
      <c r="J153" s="113">
        <f t="shared" si="111"/>
        <v>0</v>
      </c>
      <c r="K153" s="113">
        <f t="shared" si="111"/>
        <v>0</v>
      </c>
      <c r="L153" s="113">
        <f t="shared" si="111"/>
        <v>0</v>
      </c>
      <c r="M153" s="113">
        <f t="shared" si="111"/>
        <v>0</v>
      </c>
      <c r="N153" s="113">
        <f t="shared" si="111"/>
        <v>0</v>
      </c>
      <c r="O153" s="113">
        <f t="shared" si="111"/>
        <v>0</v>
      </c>
      <c r="P153" s="113">
        <f t="shared" si="111"/>
        <v>0</v>
      </c>
      <c r="Q153" s="113">
        <f t="shared" si="111"/>
        <v>0</v>
      </c>
      <c r="R153" s="113">
        <f t="shared" si="111"/>
        <v>0</v>
      </c>
      <c r="S153" s="113">
        <f t="shared" si="111"/>
        <v>0</v>
      </c>
      <c r="T153" s="113">
        <f t="shared" si="111"/>
        <v>0</v>
      </c>
      <c r="U153" s="113">
        <f t="shared" si="111"/>
        <v>0</v>
      </c>
      <c r="V153" s="113">
        <f t="shared" si="111"/>
        <v>0</v>
      </c>
      <c r="W153" s="113">
        <f t="shared" si="111"/>
        <v>0</v>
      </c>
      <c r="X153" s="113">
        <f t="shared" si="111"/>
        <v>0</v>
      </c>
      <c r="Y153" s="113">
        <f t="shared" si="111"/>
        <v>0</v>
      </c>
      <c r="Z153" s="113">
        <f t="shared" si="111"/>
        <v>0</v>
      </c>
      <c r="AA153" s="113">
        <f t="shared" si="111"/>
        <v>0</v>
      </c>
      <c r="AB153" s="113">
        <f t="shared" si="111"/>
        <v>0</v>
      </c>
      <c r="AC153" s="113">
        <f t="shared" si="111"/>
        <v>0</v>
      </c>
      <c r="AD153" s="113">
        <f t="shared" si="111"/>
        <v>0</v>
      </c>
      <c r="AE153" s="113">
        <f t="shared" si="111"/>
        <v>0</v>
      </c>
      <c r="AF153" s="113">
        <f t="shared" si="111"/>
        <v>0</v>
      </c>
      <c r="AG153" s="113">
        <f t="shared" si="111"/>
        <v>0</v>
      </c>
      <c r="AH153" s="113">
        <f t="shared" si="111"/>
        <v>0</v>
      </c>
      <c r="AI153" s="113">
        <f t="shared" ref="AI153:BN153" si="112">AI$123*AI30</f>
        <v>0</v>
      </c>
      <c r="AJ153" s="113">
        <f t="shared" si="112"/>
        <v>0</v>
      </c>
      <c r="AK153" s="113">
        <f t="shared" si="112"/>
        <v>0</v>
      </c>
      <c r="AL153" s="113">
        <f t="shared" si="112"/>
        <v>0</v>
      </c>
      <c r="AM153" s="113">
        <f t="shared" si="112"/>
        <v>0</v>
      </c>
      <c r="AN153" s="113">
        <f t="shared" si="112"/>
        <v>0</v>
      </c>
      <c r="AO153" s="113">
        <f t="shared" si="112"/>
        <v>0</v>
      </c>
      <c r="AP153" s="113">
        <f t="shared" si="112"/>
        <v>0</v>
      </c>
      <c r="AQ153" s="113">
        <f t="shared" si="112"/>
        <v>0</v>
      </c>
      <c r="AR153" s="113">
        <f t="shared" si="112"/>
        <v>0</v>
      </c>
      <c r="AS153" s="113">
        <f t="shared" si="112"/>
        <v>0</v>
      </c>
      <c r="AT153" s="113">
        <f t="shared" si="112"/>
        <v>0</v>
      </c>
      <c r="AU153" s="113">
        <f t="shared" si="112"/>
        <v>0</v>
      </c>
      <c r="AV153" s="113">
        <f t="shared" si="112"/>
        <v>0</v>
      </c>
      <c r="AW153" s="113">
        <f t="shared" si="112"/>
        <v>0</v>
      </c>
      <c r="AX153" s="113">
        <f t="shared" si="112"/>
        <v>0</v>
      </c>
      <c r="AY153" s="113">
        <f t="shared" si="112"/>
        <v>0</v>
      </c>
      <c r="AZ153" s="113">
        <f t="shared" si="112"/>
        <v>0</v>
      </c>
      <c r="BA153" s="113">
        <f t="shared" si="112"/>
        <v>0</v>
      </c>
      <c r="BB153" s="113">
        <f t="shared" si="112"/>
        <v>0</v>
      </c>
      <c r="BC153" s="113">
        <f t="shared" si="112"/>
        <v>0</v>
      </c>
      <c r="BD153" s="113">
        <f t="shared" si="112"/>
        <v>0</v>
      </c>
      <c r="BE153" s="113">
        <f t="shared" si="112"/>
        <v>0</v>
      </c>
      <c r="BF153" s="113">
        <f t="shared" si="112"/>
        <v>0</v>
      </c>
      <c r="BG153" s="113">
        <f t="shared" si="112"/>
        <v>0</v>
      </c>
      <c r="BH153" s="113">
        <f t="shared" si="112"/>
        <v>0</v>
      </c>
      <c r="BI153" s="113">
        <f t="shared" si="112"/>
        <v>0</v>
      </c>
      <c r="BJ153" s="113">
        <f t="shared" si="112"/>
        <v>0</v>
      </c>
      <c r="BK153" s="113">
        <f t="shared" si="112"/>
        <v>0</v>
      </c>
      <c r="BL153" s="113">
        <f t="shared" si="112"/>
        <v>0</v>
      </c>
      <c r="BM153" s="113">
        <f t="shared" si="112"/>
        <v>0</v>
      </c>
      <c r="BN153" s="113">
        <f t="shared" si="112"/>
        <v>0</v>
      </c>
      <c r="BO153" s="113">
        <f t="shared" ref="BO153:BV153" si="113">BO$123*BO30</f>
        <v>0</v>
      </c>
      <c r="BP153" s="113">
        <f t="shared" si="113"/>
        <v>0</v>
      </c>
      <c r="BQ153" s="113">
        <f t="shared" si="113"/>
        <v>0</v>
      </c>
      <c r="BR153" s="113">
        <f t="shared" si="113"/>
        <v>0</v>
      </c>
      <c r="BS153" s="113">
        <f t="shared" si="113"/>
        <v>0</v>
      </c>
      <c r="BT153" s="113">
        <f t="shared" si="113"/>
        <v>0</v>
      </c>
      <c r="BU153" s="113">
        <f t="shared" si="113"/>
        <v>0</v>
      </c>
      <c r="BV153" s="113">
        <f t="shared" si="113"/>
        <v>0</v>
      </c>
      <c r="BW153" s="113">
        <f t="shared" ref="BW153:DC153" si="114">BW$123*BW30</f>
        <v>0</v>
      </c>
      <c r="BX153" s="113">
        <f t="shared" si="114"/>
        <v>0</v>
      </c>
      <c r="BY153" s="113">
        <f t="shared" si="114"/>
        <v>0</v>
      </c>
      <c r="BZ153" s="113">
        <f t="shared" si="114"/>
        <v>0</v>
      </c>
      <c r="CA153" s="113">
        <f t="shared" si="114"/>
        <v>0</v>
      </c>
      <c r="CB153" s="113">
        <f t="shared" si="114"/>
        <v>0</v>
      </c>
      <c r="CC153" s="113">
        <f t="shared" si="114"/>
        <v>0</v>
      </c>
      <c r="CD153" s="113">
        <f t="shared" si="114"/>
        <v>0</v>
      </c>
      <c r="CE153" s="113">
        <f t="shared" si="114"/>
        <v>0</v>
      </c>
      <c r="CF153" s="113">
        <f t="shared" si="114"/>
        <v>0</v>
      </c>
      <c r="CG153" s="113">
        <f t="shared" si="114"/>
        <v>0</v>
      </c>
      <c r="CH153" s="113">
        <f t="shared" si="114"/>
        <v>0</v>
      </c>
      <c r="CI153" s="113">
        <f t="shared" si="114"/>
        <v>0</v>
      </c>
      <c r="CJ153" s="113">
        <f t="shared" si="114"/>
        <v>0</v>
      </c>
      <c r="CK153" s="113">
        <f t="shared" si="114"/>
        <v>0</v>
      </c>
      <c r="CL153" s="113">
        <f t="shared" si="114"/>
        <v>0</v>
      </c>
      <c r="CM153" s="113">
        <f t="shared" si="114"/>
        <v>0</v>
      </c>
      <c r="CN153" s="113">
        <f t="shared" si="114"/>
        <v>0</v>
      </c>
      <c r="CO153" s="113">
        <f t="shared" si="114"/>
        <v>0</v>
      </c>
      <c r="CP153" s="113">
        <f t="shared" si="114"/>
        <v>0</v>
      </c>
      <c r="CQ153" s="113">
        <f t="shared" si="114"/>
        <v>0</v>
      </c>
      <c r="CR153" s="113">
        <f t="shared" si="114"/>
        <v>0</v>
      </c>
      <c r="CS153" s="113">
        <f t="shared" si="114"/>
        <v>0</v>
      </c>
      <c r="CT153" s="113">
        <f t="shared" si="114"/>
        <v>0</v>
      </c>
      <c r="CU153" s="113">
        <f t="shared" si="114"/>
        <v>0</v>
      </c>
      <c r="CV153" s="113">
        <f t="shared" si="114"/>
        <v>0</v>
      </c>
      <c r="CW153" s="113">
        <f t="shared" si="114"/>
        <v>0</v>
      </c>
      <c r="CX153" s="113">
        <f t="shared" si="114"/>
        <v>0</v>
      </c>
      <c r="CY153" s="113">
        <f t="shared" si="114"/>
        <v>0</v>
      </c>
      <c r="CZ153" s="113">
        <f t="shared" si="114"/>
        <v>0</v>
      </c>
      <c r="DA153" s="113">
        <f t="shared" si="114"/>
        <v>0</v>
      </c>
      <c r="DB153" s="113">
        <f t="shared" si="114"/>
        <v>0</v>
      </c>
      <c r="DC153" s="113">
        <f t="shared" si="114"/>
        <v>0</v>
      </c>
      <c r="DD153" s="113">
        <f t="shared" si="10"/>
        <v>0</v>
      </c>
    </row>
    <row r="154" spans="1:108" ht="12.75" customHeight="1" x14ac:dyDescent="0.2">
      <c r="A154" s="111" t="s">
        <v>155</v>
      </c>
      <c r="B154" s="111" t="s">
        <v>1904</v>
      </c>
      <c r="C154" s="113">
        <f t="shared" ref="C154:AH154" si="115">C$123*C31</f>
        <v>0</v>
      </c>
      <c r="D154" s="113">
        <f t="shared" si="115"/>
        <v>0</v>
      </c>
      <c r="E154" s="113">
        <f t="shared" si="115"/>
        <v>0</v>
      </c>
      <c r="F154" s="113">
        <f t="shared" si="115"/>
        <v>0</v>
      </c>
      <c r="G154" s="113">
        <f t="shared" si="115"/>
        <v>0</v>
      </c>
      <c r="H154" s="113">
        <f t="shared" si="115"/>
        <v>0</v>
      </c>
      <c r="I154" s="113">
        <f t="shared" si="115"/>
        <v>0</v>
      </c>
      <c r="J154" s="113">
        <f t="shared" si="115"/>
        <v>0</v>
      </c>
      <c r="K154" s="113">
        <f t="shared" si="115"/>
        <v>0</v>
      </c>
      <c r="L154" s="113">
        <f t="shared" si="115"/>
        <v>0</v>
      </c>
      <c r="M154" s="113">
        <f t="shared" si="115"/>
        <v>0</v>
      </c>
      <c r="N154" s="113">
        <f t="shared" si="115"/>
        <v>0</v>
      </c>
      <c r="O154" s="113">
        <f t="shared" si="115"/>
        <v>0</v>
      </c>
      <c r="P154" s="113">
        <f t="shared" si="115"/>
        <v>0</v>
      </c>
      <c r="Q154" s="113">
        <f t="shared" si="115"/>
        <v>0</v>
      </c>
      <c r="R154" s="113">
        <f t="shared" si="115"/>
        <v>0</v>
      </c>
      <c r="S154" s="113">
        <f t="shared" si="115"/>
        <v>0</v>
      </c>
      <c r="T154" s="113">
        <f t="shared" si="115"/>
        <v>0</v>
      </c>
      <c r="U154" s="113">
        <f t="shared" si="115"/>
        <v>0</v>
      </c>
      <c r="V154" s="113">
        <f t="shared" si="115"/>
        <v>0</v>
      </c>
      <c r="W154" s="113">
        <f t="shared" si="115"/>
        <v>0</v>
      </c>
      <c r="X154" s="113">
        <f t="shared" si="115"/>
        <v>0</v>
      </c>
      <c r="Y154" s="113">
        <f t="shared" si="115"/>
        <v>0</v>
      </c>
      <c r="Z154" s="113">
        <f t="shared" si="115"/>
        <v>0</v>
      </c>
      <c r="AA154" s="113">
        <f t="shared" si="115"/>
        <v>0</v>
      </c>
      <c r="AB154" s="113">
        <f t="shared" si="115"/>
        <v>0</v>
      </c>
      <c r="AC154" s="113">
        <f t="shared" si="115"/>
        <v>0</v>
      </c>
      <c r="AD154" s="113">
        <f t="shared" si="115"/>
        <v>0</v>
      </c>
      <c r="AE154" s="113">
        <f t="shared" si="115"/>
        <v>0</v>
      </c>
      <c r="AF154" s="113">
        <f t="shared" si="115"/>
        <v>0</v>
      </c>
      <c r="AG154" s="113">
        <f t="shared" si="115"/>
        <v>0</v>
      </c>
      <c r="AH154" s="113">
        <f t="shared" si="115"/>
        <v>0</v>
      </c>
      <c r="AI154" s="113">
        <f t="shared" ref="AI154:BN154" si="116">AI$123*AI31</f>
        <v>0</v>
      </c>
      <c r="AJ154" s="113">
        <f t="shared" si="116"/>
        <v>0</v>
      </c>
      <c r="AK154" s="113">
        <f t="shared" si="116"/>
        <v>0</v>
      </c>
      <c r="AL154" s="113">
        <f t="shared" si="116"/>
        <v>0</v>
      </c>
      <c r="AM154" s="113">
        <f t="shared" si="116"/>
        <v>0</v>
      </c>
      <c r="AN154" s="113">
        <f t="shared" si="116"/>
        <v>0</v>
      </c>
      <c r="AO154" s="113">
        <f t="shared" si="116"/>
        <v>0</v>
      </c>
      <c r="AP154" s="113">
        <f t="shared" si="116"/>
        <v>0</v>
      </c>
      <c r="AQ154" s="113">
        <f t="shared" si="116"/>
        <v>0</v>
      </c>
      <c r="AR154" s="113">
        <f t="shared" si="116"/>
        <v>0</v>
      </c>
      <c r="AS154" s="113">
        <f t="shared" si="116"/>
        <v>0</v>
      </c>
      <c r="AT154" s="113">
        <f t="shared" si="116"/>
        <v>0</v>
      </c>
      <c r="AU154" s="113">
        <f t="shared" si="116"/>
        <v>0</v>
      </c>
      <c r="AV154" s="113">
        <f t="shared" si="116"/>
        <v>0</v>
      </c>
      <c r="AW154" s="113">
        <f t="shared" si="116"/>
        <v>0</v>
      </c>
      <c r="AX154" s="113">
        <f t="shared" si="116"/>
        <v>0</v>
      </c>
      <c r="AY154" s="113">
        <f t="shared" si="116"/>
        <v>0</v>
      </c>
      <c r="AZ154" s="113">
        <f t="shared" si="116"/>
        <v>0</v>
      </c>
      <c r="BA154" s="113">
        <f t="shared" si="116"/>
        <v>0</v>
      </c>
      <c r="BB154" s="113">
        <f t="shared" si="116"/>
        <v>0</v>
      </c>
      <c r="BC154" s="113">
        <f t="shared" si="116"/>
        <v>0</v>
      </c>
      <c r="BD154" s="113">
        <f t="shared" si="116"/>
        <v>0</v>
      </c>
      <c r="BE154" s="113">
        <f t="shared" si="116"/>
        <v>0</v>
      </c>
      <c r="BF154" s="113">
        <f t="shared" si="116"/>
        <v>0</v>
      </c>
      <c r="BG154" s="113">
        <f t="shared" si="116"/>
        <v>0</v>
      </c>
      <c r="BH154" s="113">
        <f t="shared" si="116"/>
        <v>0</v>
      </c>
      <c r="BI154" s="113">
        <f t="shared" si="116"/>
        <v>0</v>
      </c>
      <c r="BJ154" s="113">
        <f t="shared" si="116"/>
        <v>0</v>
      </c>
      <c r="BK154" s="113">
        <f t="shared" si="116"/>
        <v>0</v>
      </c>
      <c r="BL154" s="113">
        <f t="shared" si="116"/>
        <v>0</v>
      </c>
      <c r="BM154" s="113">
        <f t="shared" si="116"/>
        <v>0</v>
      </c>
      <c r="BN154" s="113">
        <f t="shared" si="116"/>
        <v>0</v>
      </c>
      <c r="BO154" s="113">
        <f t="shared" ref="BO154:BV154" si="117">BO$123*BO31</f>
        <v>0</v>
      </c>
      <c r="BP154" s="113">
        <f t="shared" si="117"/>
        <v>0</v>
      </c>
      <c r="BQ154" s="113">
        <f t="shared" si="117"/>
        <v>0</v>
      </c>
      <c r="BR154" s="113">
        <f t="shared" si="117"/>
        <v>0</v>
      </c>
      <c r="BS154" s="113">
        <f t="shared" si="117"/>
        <v>0</v>
      </c>
      <c r="BT154" s="113">
        <f t="shared" si="117"/>
        <v>0</v>
      </c>
      <c r="BU154" s="113">
        <f t="shared" si="117"/>
        <v>0</v>
      </c>
      <c r="BV154" s="113">
        <f t="shared" si="117"/>
        <v>0</v>
      </c>
      <c r="BW154" s="113">
        <f t="shared" ref="BW154:DC154" si="118">BW$123*BW31</f>
        <v>0</v>
      </c>
      <c r="BX154" s="113">
        <f t="shared" si="118"/>
        <v>0</v>
      </c>
      <c r="BY154" s="113">
        <f t="shared" si="118"/>
        <v>0</v>
      </c>
      <c r="BZ154" s="113">
        <f t="shared" si="118"/>
        <v>0</v>
      </c>
      <c r="CA154" s="113">
        <f t="shared" si="118"/>
        <v>0</v>
      </c>
      <c r="CB154" s="113">
        <f t="shared" si="118"/>
        <v>0</v>
      </c>
      <c r="CC154" s="113">
        <f t="shared" si="118"/>
        <v>0</v>
      </c>
      <c r="CD154" s="113">
        <f t="shared" si="118"/>
        <v>0</v>
      </c>
      <c r="CE154" s="113">
        <f t="shared" si="118"/>
        <v>0</v>
      </c>
      <c r="CF154" s="113">
        <f t="shared" si="118"/>
        <v>0</v>
      </c>
      <c r="CG154" s="113">
        <f t="shared" si="118"/>
        <v>0</v>
      </c>
      <c r="CH154" s="113">
        <f t="shared" si="118"/>
        <v>0</v>
      </c>
      <c r="CI154" s="113">
        <f t="shared" si="118"/>
        <v>0</v>
      </c>
      <c r="CJ154" s="113">
        <f t="shared" si="118"/>
        <v>0</v>
      </c>
      <c r="CK154" s="113">
        <f t="shared" si="118"/>
        <v>0</v>
      </c>
      <c r="CL154" s="113">
        <f t="shared" si="118"/>
        <v>0</v>
      </c>
      <c r="CM154" s="113">
        <f t="shared" si="118"/>
        <v>0</v>
      </c>
      <c r="CN154" s="113">
        <f t="shared" si="118"/>
        <v>0</v>
      </c>
      <c r="CO154" s="113">
        <f t="shared" si="118"/>
        <v>0</v>
      </c>
      <c r="CP154" s="113">
        <f t="shared" si="118"/>
        <v>0</v>
      </c>
      <c r="CQ154" s="113">
        <f t="shared" si="118"/>
        <v>0</v>
      </c>
      <c r="CR154" s="113">
        <f t="shared" si="118"/>
        <v>0</v>
      </c>
      <c r="CS154" s="113">
        <f t="shared" si="118"/>
        <v>0</v>
      </c>
      <c r="CT154" s="113">
        <f t="shared" si="118"/>
        <v>0</v>
      </c>
      <c r="CU154" s="113">
        <f t="shared" si="118"/>
        <v>0</v>
      </c>
      <c r="CV154" s="113">
        <f t="shared" si="118"/>
        <v>0</v>
      </c>
      <c r="CW154" s="113">
        <f t="shared" si="118"/>
        <v>0</v>
      </c>
      <c r="CX154" s="113">
        <f t="shared" si="118"/>
        <v>0</v>
      </c>
      <c r="CY154" s="113">
        <f t="shared" si="118"/>
        <v>0</v>
      </c>
      <c r="CZ154" s="113">
        <f t="shared" si="118"/>
        <v>0</v>
      </c>
      <c r="DA154" s="113">
        <f t="shared" si="118"/>
        <v>0</v>
      </c>
      <c r="DB154" s="113">
        <f t="shared" si="118"/>
        <v>0</v>
      </c>
      <c r="DC154" s="113">
        <f t="shared" si="118"/>
        <v>0</v>
      </c>
      <c r="DD154" s="113">
        <f t="shared" si="10"/>
        <v>0</v>
      </c>
    </row>
    <row r="155" spans="1:108" ht="12.75" customHeight="1" x14ac:dyDescent="0.2">
      <c r="A155" s="111" t="s">
        <v>157</v>
      </c>
      <c r="B155" s="111" t="s">
        <v>1905</v>
      </c>
      <c r="C155" s="113">
        <f t="shared" ref="C155:AH155" si="119">C$123*C32</f>
        <v>0</v>
      </c>
      <c r="D155" s="113">
        <f t="shared" si="119"/>
        <v>0</v>
      </c>
      <c r="E155" s="113">
        <f t="shared" si="119"/>
        <v>0</v>
      </c>
      <c r="F155" s="113">
        <f t="shared" si="119"/>
        <v>0</v>
      </c>
      <c r="G155" s="113">
        <f t="shared" si="119"/>
        <v>0</v>
      </c>
      <c r="H155" s="113">
        <f t="shared" si="119"/>
        <v>0</v>
      </c>
      <c r="I155" s="113">
        <f t="shared" si="119"/>
        <v>0</v>
      </c>
      <c r="J155" s="113">
        <f t="shared" si="119"/>
        <v>0</v>
      </c>
      <c r="K155" s="113">
        <f t="shared" si="119"/>
        <v>0</v>
      </c>
      <c r="L155" s="113">
        <f t="shared" si="119"/>
        <v>0</v>
      </c>
      <c r="M155" s="113">
        <f t="shared" si="119"/>
        <v>0</v>
      </c>
      <c r="N155" s="113">
        <f t="shared" si="119"/>
        <v>0</v>
      </c>
      <c r="O155" s="113">
        <f t="shared" si="119"/>
        <v>0</v>
      </c>
      <c r="P155" s="113">
        <f t="shared" si="119"/>
        <v>0</v>
      </c>
      <c r="Q155" s="113">
        <f t="shared" si="119"/>
        <v>0</v>
      </c>
      <c r="R155" s="113">
        <f t="shared" si="119"/>
        <v>0</v>
      </c>
      <c r="S155" s="113">
        <f t="shared" si="119"/>
        <v>0</v>
      </c>
      <c r="T155" s="113">
        <f t="shared" si="119"/>
        <v>0</v>
      </c>
      <c r="U155" s="113">
        <f t="shared" si="119"/>
        <v>0</v>
      </c>
      <c r="V155" s="113">
        <f t="shared" si="119"/>
        <v>0</v>
      </c>
      <c r="W155" s="113">
        <f t="shared" si="119"/>
        <v>0</v>
      </c>
      <c r="X155" s="113">
        <f t="shared" si="119"/>
        <v>0</v>
      </c>
      <c r="Y155" s="113">
        <f t="shared" si="119"/>
        <v>0</v>
      </c>
      <c r="Z155" s="113">
        <f t="shared" si="119"/>
        <v>0</v>
      </c>
      <c r="AA155" s="113">
        <f t="shared" si="119"/>
        <v>0</v>
      </c>
      <c r="AB155" s="113">
        <f t="shared" si="119"/>
        <v>0</v>
      </c>
      <c r="AC155" s="113">
        <f t="shared" si="119"/>
        <v>0</v>
      </c>
      <c r="AD155" s="113">
        <f t="shared" si="119"/>
        <v>0</v>
      </c>
      <c r="AE155" s="113">
        <f t="shared" si="119"/>
        <v>0</v>
      </c>
      <c r="AF155" s="113">
        <f t="shared" si="119"/>
        <v>0</v>
      </c>
      <c r="AG155" s="113">
        <f t="shared" si="119"/>
        <v>0</v>
      </c>
      <c r="AH155" s="113">
        <f t="shared" si="119"/>
        <v>0</v>
      </c>
      <c r="AI155" s="113">
        <f t="shared" ref="AI155:BN155" si="120">AI$123*AI32</f>
        <v>0</v>
      </c>
      <c r="AJ155" s="113">
        <f t="shared" si="120"/>
        <v>0</v>
      </c>
      <c r="AK155" s="113">
        <f t="shared" si="120"/>
        <v>0</v>
      </c>
      <c r="AL155" s="113">
        <f t="shared" si="120"/>
        <v>0</v>
      </c>
      <c r="AM155" s="113">
        <f t="shared" si="120"/>
        <v>0</v>
      </c>
      <c r="AN155" s="113">
        <f t="shared" si="120"/>
        <v>0</v>
      </c>
      <c r="AO155" s="113">
        <f t="shared" si="120"/>
        <v>0</v>
      </c>
      <c r="AP155" s="113">
        <f t="shared" si="120"/>
        <v>0</v>
      </c>
      <c r="AQ155" s="113">
        <f t="shared" si="120"/>
        <v>0</v>
      </c>
      <c r="AR155" s="113">
        <f t="shared" si="120"/>
        <v>0</v>
      </c>
      <c r="AS155" s="113">
        <f t="shared" si="120"/>
        <v>0</v>
      </c>
      <c r="AT155" s="113">
        <f t="shared" si="120"/>
        <v>0</v>
      </c>
      <c r="AU155" s="113">
        <f t="shared" si="120"/>
        <v>0</v>
      </c>
      <c r="AV155" s="113">
        <f t="shared" si="120"/>
        <v>0</v>
      </c>
      <c r="AW155" s="113">
        <f t="shared" si="120"/>
        <v>0</v>
      </c>
      <c r="AX155" s="113">
        <f t="shared" si="120"/>
        <v>0</v>
      </c>
      <c r="AY155" s="113">
        <f t="shared" si="120"/>
        <v>0</v>
      </c>
      <c r="AZ155" s="113">
        <f t="shared" si="120"/>
        <v>0</v>
      </c>
      <c r="BA155" s="113">
        <f t="shared" si="120"/>
        <v>0</v>
      </c>
      <c r="BB155" s="113">
        <f t="shared" si="120"/>
        <v>0</v>
      </c>
      <c r="BC155" s="113">
        <f t="shared" si="120"/>
        <v>0</v>
      </c>
      <c r="BD155" s="113">
        <f t="shared" si="120"/>
        <v>0</v>
      </c>
      <c r="BE155" s="113">
        <f t="shared" si="120"/>
        <v>0</v>
      </c>
      <c r="BF155" s="113">
        <f t="shared" si="120"/>
        <v>0</v>
      </c>
      <c r="BG155" s="113">
        <f t="shared" si="120"/>
        <v>0</v>
      </c>
      <c r="BH155" s="113">
        <f t="shared" si="120"/>
        <v>0</v>
      </c>
      <c r="BI155" s="113">
        <f t="shared" si="120"/>
        <v>0</v>
      </c>
      <c r="BJ155" s="113">
        <f t="shared" si="120"/>
        <v>0</v>
      </c>
      <c r="BK155" s="113">
        <f t="shared" si="120"/>
        <v>0</v>
      </c>
      <c r="BL155" s="113">
        <f t="shared" si="120"/>
        <v>0</v>
      </c>
      <c r="BM155" s="113">
        <f t="shared" si="120"/>
        <v>0</v>
      </c>
      <c r="BN155" s="113">
        <f t="shared" si="120"/>
        <v>0</v>
      </c>
      <c r="BO155" s="113">
        <f t="shared" ref="BO155:BV155" si="121">BO$123*BO32</f>
        <v>0</v>
      </c>
      <c r="BP155" s="113">
        <f t="shared" si="121"/>
        <v>0</v>
      </c>
      <c r="BQ155" s="113">
        <f t="shared" si="121"/>
        <v>0</v>
      </c>
      <c r="BR155" s="113">
        <f t="shared" si="121"/>
        <v>0</v>
      </c>
      <c r="BS155" s="113">
        <f t="shared" si="121"/>
        <v>0</v>
      </c>
      <c r="BT155" s="113">
        <f t="shared" si="121"/>
        <v>0</v>
      </c>
      <c r="BU155" s="113">
        <f t="shared" si="121"/>
        <v>0</v>
      </c>
      <c r="BV155" s="113">
        <f t="shared" si="121"/>
        <v>0</v>
      </c>
      <c r="BW155" s="113">
        <f t="shared" ref="BW155:DC155" si="122">BW$123*BW32</f>
        <v>0</v>
      </c>
      <c r="BX155" s="113">
        <f t="shared" si="122"/>
        <v>0</v>
      </c>
      <c r="BY155" s="113">
        <f t="shared" si="122"/>
        <v>0</v>
      </c>
      <c r="BZ155" s="113">
        <f t="shared" si="122"/>
        <v>0</v>
      </c>
      <c r="CA155" s="113">
        <f t="shared" si="122"/>
        <v>0</v>
      </c>
      <c r="CB155" s="113">
        <f t="shared" si="122"/>
        <v>0</v>
      </c>
      <c r="CC155" s="113">
        <f t="shared" si="122"/>
        <v>0</v>
      </c>
      <c r="CD155" s="113">
        <f t="shared" si="122"/>
        <v>0</v>
      </c>
      <c r="CE155" s="113">
        <f t="shared" si="122"/>
        <v>0</v>
      </c>
      <c r="CF155" s="113">
        <f t="shared" si="122"/>
        <v>0</v>
      </c>
      <c r="CG155" s="113">
        <f t="shared" si="122"/>
        <v>0</v>
      </c>
      <c r="CH155" s="113">
        <f t="shared" si="122"/>
        <v>0</v>
      </c>
      <c r="CI155" s="113">
        <f t="shared" si="122"/>
        <v>0</v>
      </c>
      <c r="CJ155" s="113">
        <f t="shared" si="122"/>
        <v>0</v>
      </c>
      <c r="CK155" s="113">
        <f t="shared" si="122"/>
        <v>0</v>
      </c>
      <c r="CL155" s="113">
        <f t="shared" si="122"/>
        <v>0</v>
      </c>
      <c r="CM155" s="113">
        <f t="shared" si="122"/>
        <v>0</v>
      </c>
      <c r="CN155" s="113">
        <f t="shared" si="122"/>
        <v>0</v>
      </c>
      <c r="CO155" s="113">
        <f t="shared" si="122"/>
        <v>0</v>
      </c>
      <c r="CP155" s="113">
        <f t="shared" si="122"/>
        <v>0</v>
      </c>
      <c r="CQ155" s="113">
        <f t="shared" si="122"/>
        <v>0</v>
      </c>
      <c r="CR155" s="113">
        <f t="shared" si="122"/>
        <v>0</v>
      </c>
      <c r="CS155" s="113">
        <f t="shared" si="122"/>
        <v>0</v>
      </c>
      <c r="CT155" s="113">
        <f t="shared" si="122"/>
        <v>0</v>
      </c>
      <c r="CU155" s="113">
        <f t="shared" si="122"/>
        <v>0</v>
      </c>
      <c r="CV155" s="113">
        <f t="shared" si="122"/>
        <v>0</v>
      </c>
      <c r="CW155" s="113">
        <f t="shared" si="122"/>
        <v>0</v>
      </c>
      <c r="CX155" s="113">
        <f t="shared" si="122"/>
        <v>0</v>
      </c>
      <c r="CY155" s="113">
        <f t="shared" si="122"/>
        <v>0</v>
      </c>
      <c r="CZ155" s="113">
        <f t="shared" si="122"/>
        <v>0</v>
      </c>
      <c r="DA155" s="113">
        <f t="shared" si="122"/>
        <v>0</v>
      </c>
      <c r="DB155" s="113">
        <f t="shared" si="122"/>
        <v>0</v>
      </c>
      <c r="DC155" s="113">
        <f t="shared" si="122"/>
        <v>0</v>
      </c>
      <c r="DD155" s="113">
        <f t="shared" si="10"/>
        <v>0</v>
      </c>
    </row>
    <row r="156" spans="1:108" ht="12.75" customHeight="1" x14ac:dyDescent="0.2">
      <c r="A156" s="111" t="s">
        <v>158</v>
      </c>
      <c r="B156" s="111" t="s">
        <v>1906</v>
      </c>
      <c r="C156" s="113">
        <f t="shared" ref="C156:AH156" si="123">C$123*C33</f>
        <v>0</v>
      </c>
      <c r="D156" s="113">
        <f t="shared" si="123"/>
        <v>0</v>
      </c>
      <c r="E156" s="113">
        <f t="shared" si="123"/>
        <v>0</v>
      </c>
      <c r="F156" s="113">
        <f t="shared" si="123"/>
        <v>0</v>
      </c>
      <c r="G156" s="113">
        <f t="shared" si="123"/>
        <v>0</v>
      </c>
      <c r="H156" s="113">
        <f t="shared" si="123"/>
        <v>0</v>
      </c>
      <c r="I156" s="113">
        <f t="shared" si="123"/>
        <v>0</v>
      </c>
      <c r="J156" s="113">
        <f t="shared" si="123"/>
        <v>0</v>
      </c>
      <c r="K156" s="113">
        <f t="shared" si="123"/>
        <v>0</v>
      </c>
      <c r="L156" s="113">
        <f t="shared" si="123"/>
        <v>0</v>
      </c>
      <c r="M156" s="113">
        <f t="shared" si="123"/>
        <v>0</v>
      </c>
      <c r="N156" s="113">
        <f t="shared" si="123"/>
        <v>0</v>
      </c>
      <c r="O156" s="113">
        <f t="shared" si="123"/>
        <v>0</v>
      </c>
      <c r="P156" s="113">
        <f t="shared" si="123"/>
        <v>0</v>
      </c>
      <c r="Q156" s="113">
        <f t="shared" si="123"/>
        <v>0</v>
      </c>
      <c r="R156" s="113">
        <f t="shared" si="123"/>
        <v>0</v>
      </c>
      <c r="S156" s="113">
        <f t="shared" si="123"/>
        <v>0</v>
      </c>
      <c r="T156" s="113">
        <f t="shared" si="123"/>
        <v>0</v>
      </c>
      <c r="U156" s="113">
        <f t="shared" si="123"/>
        <v>0</v>
      </c>
      <c r="V156" s="113">
        <f t="shared" si="123"/>
        <v>0</v>
      </c>
      <c r="W156" s="113">
        <f t="shared" si="123"/>
        <v>0</v>
      </c>
      <c r="X156" s="113">
        <f t="shared" si="123"/>
        <v>0</v>
      </c>
      <c r="Y156" s="113">
        <f t="shared" si="123"/>
        <v>0</v>
      </c>
      <c r="Z156" s="113">
        <f t="shared" si="123"/>
        <v>0</v>
      </c>
      <c r="AA156" s="113">
        <f t="shared" si="123"/>
        <v>0</v>
      </c>
      <c r="AB156" s="113">
        <f t="shared" si="123"/>
        <v>0</v>
      </c>
      <c r="AC156" s="113">
        <f t="shared" si="123"/>
        <v>0</v>
      </c>
      <c r="AD156" s="113">
        <f t="shared" si="123"/>
        <v>0</v>
      </c>
      <c r="AE156" s="113">
        <f t="shared" si="123"/>
        <v>0</v>
      </c>
      <c r="AF156" s="113">
        <f t="shared" si="123"/>
        <v>0</v>
      </c>
      <c r="AG156" s="113">
        <f t="shared" si="123"/>
        <v>0</v>
      </c>
      <c r="AH156" s="113">
        <f t="shared" si="123"/>
        <v>0</v>
      </c>
      <c r="AI156" s="113">
        <f t="shared" ref="AI156:BN156" si="124">AI$123*AI33</f>
        <v>0</v>
      </c>
      <c r="AJ156" s="113">
        <f t="shared" si="124"/>
        <v>0</v>
      </c>
      <c r="AK156" s="113">
        <f t="shared" si="124"/>
        <v>0</v>
      </c>
      <c r="AL156" s="113">
        <f t="shared" si="124"/>
        <v>0</v>
      </c>
      <c r="AM156" s="113">
        <f t="shared" si="124"/>
        <v>0</v>
      </c>
      <c r="AN156" s="113">
        <f t="shared" si="124"/>
        <v>0</v>
      </c>
      <c r="AO156" s="113">
        <f t="shared" si="124"/>
        <v>0</v>
      </c>
      <c r="AP156" s="113">
        <f t="shared" si="124"/>
        <v>0</v>
      </c>
      <c r="AQ156" s="113">
        <f t="shared" si="124"/>
        <v>0</v>
      </c>
      <c r="AR156" s="113">
        <f t="shared" si="124"/>
        <v>0</v>
      </c>
      <c r="AS156" s="113">
        <f t="shared" si="124"/>
        <v>0</v>
      </c>
      <c r="AT156" s="113">
        <f t="shared" si="124"/>
        <v>0</v>
      </c>
      <c r="AU156" s="113">
        <f t="shared" si="124"/>
        <v>0</v>
      </c>
      <c r="AV156" s="113">
        <f t="shared" si="124"/>
        <v>0</v>
      </c>
      <c r="AW156" s="113">
        <f t="shared" si="124"/>
        <v>0</v>
      </c>
      <c r="AX156" s="113">
        <f t="shared" si="124"/>
        <v>0</v>
      </c>
      <c r="AY156" s="113">
        <f t="shared" si="124"/>
        <v>0</v>
      </c>
      <c r="AZ156" s="113">
        <f t="shared" si="124"/>
        <v>0</v>
      </c>
      <c r="BA156" s="113">
        <f t="shared" si="124"/>
        <v>0</v>
      </c>
      <c r="BB156" s="113">
        <f t="shared" si="124"/>
        <v>0</v>
      </c>
      <c r="BC156" s="113">
        <f t="shared" si="124"/>
        <v>0</v>
      </c>
      <c r="BD156" s="113">
        <f t="shared" si="124"/>
        <v>0</v>
      </c>
      <c r="BE156" s="113">
        <f t="shared" si="124"/>
        <v>0</v>
      </c>
      <c r="BF156" s="113">
        <f t="shared" si="124"/>
        <v>0</v>
      </c>
      <c r="BG156" s="113">
        <f t="shared" si="124"/>
        <v>0</v>
      </c>
      <c r="BH156" s="113">
        <f t="shared" si="124"/>
        <v>0</v>
      </c>
      <c r="BI156" s="113">
        <f t="shared" si="124"/>
        <v>0</v>
      </c>
      <c r="BJ156" s="113">
        <f t="shared" si="124"/>
        <v>0</v>
      </c>
      <c r="BK156" s="113">
        <f t="shared" si="124"/>
        <v>0</v>
      </c>
      <c r="BL156" s="113">
        <f t="shared" si="124"/>
        <v>0</v>
      </c>
      <c r="BM156" s="113">
        <f t="shared" si="124"/>
        <v>0</v>
      </c>
      <c r="BN156" s="113">
        <f t="shared" si="124"/>
        <v>0</v>
      </c>
      <c r="BO156" s="113">
        <f t="shared" ref="BO156:BV156" si="125">BO$123*BO33</f>
        <v>0</v>
      </c>
      <c r="BP156" s="113">
        <f t="shared" si="125"/>
        <v>0</v>
      </c>
      <c r="BQ156" s="113">
        <f t="shared" si="125"/>
        <v>0</v>
      </c>
      <c r="BR156" s="113">
        <f t="shared" si="125"/>
        <v>0</v>
      </c>
      <c r="BS156" s="113">
        <f t="shared" si="125"/>
        <v>0</v>
      </c>
      <c r="BT156" s="113">
        <f t="shared" si="125"/>
        <v>0</v>
      </c>
      <c r="BU156" s="113">
        <f t="shared" si="125"/>
        <v>0</v>
      </c>
      <c r="BV156" s="113">
        <f t="shared" si="125"/>
        <v>0</v>
      </c>
      <c r="BW156" s="113">
        <f t="shared" ref="BW156:DC156" si="126">BW$123*BW33</f>
        <v>0</v>
      </c>
      <c r="BX156" s="113">
        <f t="shared" si="126"/>
        <v>0</v>
      </c>
      <c r="BY156" s="113">
        <f t="shared" si="126"/>
        <v>0</v>
      </c>
      <c r="BZ156" s="113">
        <f t="shared" si="126"/>
        <v>0</v>
      </c>
      <c r="CA156" s="113">
        <f t="shared" si="126"/>
        <v>0</v>
      </c>
      <c r="CB156" s="113">
        <f t="shared" si="126"/>
        <v>0</v>
      </c>
      <c r="CC156" s="113">
        <f t="shared" si="126"/>
        <v>0</v>
      </c>
      <c r="CD156" s="113">
        <f t="shared" si="126"/>
        <v>0</v>
      </c>
      <c r="CE156" s="113">
        <f t="shared" si="126"/>
        <v>0</v>
      </c>
      <c r="CF156" s="113">
        <f t="shared" si="126"/>
        <v>0</v>
      </c>
      <c r="CG156" s="113">
        <f t="shared" si="126"/>
        <v>0</v>
      </c>
      <c r="CH156" s="113">
        <f t="shared" si="126"/>
        <v>0</v>
      </c>
      <c r="CI156" s="113">
        <f t="shared" si="126"/>
        <v>0</v>
      </c>
      <c r="CJ156" s="113">
        <f t="shared" si="126"/>
        <v>0</v>
      </c>
      <c r="CK156" s="113">
        <f t="shared" si="126"/>
        <v>0</v>
      </c>
      <c r="CL156" s="113">
        <f t="shared" si="126"/>
        <v>0</v>
      </c>
      <c r="CM156" s="113">
        <f t="shared" si="126"/>
        <v>0</v>
      </c>
      <c r="CN156" s="113">
        <f t="shared" si="126"/>
        <v>0</v>
      </c>
      <c r="CO156" s="113">
        <f t="shared" si="126"/>
        <v>0</v>
      </c>
      <c r="CP156" s="113">
        <f t="shared" si="126"/>
        <v>0</v>
      </c>
      <c r="CQ156" s="113">
        <f t="shared" si="126"/>
        <v>0</v>
      </c>
      <c r="CR156" s="113">
        <f t="shared" si="126"/>
        <v>0</v>
      </c>
      <c r="CS156" s="113">
        <f t="shared" si="126"/>
        <v>0</v>
      </c>
      <c r="CT156" s="113">
        <f t="shared" si="126"/>
        <v>0</v>
      </c>
      <c r="CU156" s="113">
        <f t="shared" si="126"/>
        <v>0</v>
      </c>
      <c r="CV156" s="113">
        <f t="shared" si="126"/>
        <v>0</v>
      </c>
      <c r="CW156" s="113">
        <f t="shared" si="126"/>
        <v>0</v>
      </c>
      <c r="CX156" s="113">
        <f t="shared" si="126"/>
        <v>0</v>
      </c>
      <c r="CY156" s="113">
        <f t="shared" si="126"/>
        <v>0</v>
      </c>
      <c r="CZ156" s="113">
        <f t="shared" si="126"/>
        <v>0</v>
      </c>
      <c r="DA156" s="113">
        <f t="shared" si="126"/>
        <v>0</v>
      </c>
      <c r="DB156" s="113">
        <f t="shared" si="126"/>
        <v>0</v>
      </c>
      <c r="DC156" s="113">
        <f t="shared" si="126"/>
        <v>0</v>
      </c>
      <c r="DD156" s="113">
        <f t="shared" si="10"/>
        <v>0</v>
      </c>
    </row>
    <row r="157" spans="1:108" ht="12.75" customHeight="1" x14ac:dyDescent="0.2">
      <c r="A157" s="111" t="s">
        <v>159</v>
      </c>
      <c r="B157" s="111" t="s">
        <v>1907</v>
      </c>
      <c r="C157" s="113">
        <f t="shared" ref="C157:AH157" si="127">C$123*C34</f>
        <v>0</v>
      </c>
      <c r="D157" s="113">
        <f t="shared" si="127"/>
        <v>0</v>
      </c>
      <c r="E157" s="113">
        <f t="shared" si="127"/>
        <v>0</v>
      </c>
      <c r="F157" s="113">
        <f t="shared" si="127"/>
        <v>0</v>
      </c>
      <c r="G157" s="113">
        <f t="shared" si="127"/>
        <v>0</v>
      </c>
      <c r="H157" s="113">
        <f t="shared" si="127"/>
        <v>0</v>
      </c>
      <c r="I157" s="113">
        <f t="shared" si="127"/>
        <v>0</v>
      </c>
      <c r="J157" s="113">
        <f t="shared" si="127"/>
        <v>0</v>
      </c>
      <c r="K157" s="113">
        <f t="shared" si="127"/>
        <v>0</v>
      </c>
      <c r="L157" s="113">
        <f t="shared" si="127"/>
        <v>0</v>
      </c>
      <c r="M157" s="113">
        <f t="shared" si="127"/>
        <v>0</v>
      </c>
      <c r="N157" s="113">
        <f t="shared" si="127"/>
        <v>0</v>
      </c>
      <c r="O157" s="113">
        <f t="shared" si="127"/>
        <v>0</v>
      </c>
      <c r="P157" s="113">
        <f t="shared" si="127"/>
        <v>0</v>
      </c>
      <c r="Q157" s="113">
        <f t="shared" si="127"/>
        <v>0</v>
      </c>
      <c r="R157" s="113">
        <f t="shared" si="127"/>
        <v>0</v>
      </c>
      <c r="S157" s="113">
        <f t="shared" si="127"/>
        <v>0</v>
      </c>
      <c r="T157" s="113">
        <f t="shared" si="127"/>
        <v>0</v>
      </c>
      <c r="U157" s="113">
        <f t="shared" si="127"/>
        <v>0</v>
      </c>
      <c r="V157" s="113">
        <f t="shared" si="127"/>
        <v>0</v>
      </c>
      <c r="W157" s="113">
        <f t="shared" si="127"/>
        <v>0</v>
      </c>
      <c r="X157" s="113">
        <f t="shared" si="127"/>
        <v>0</v>
      </c>
      <c r="Y157" s="113">
        <f t="shared" si="127"/>
        <v>0</v>
      </c>
      <c r="Z157" s="113">
        <f t="shared" si="127"/>
        <v>0</v>
      </c>
      <c r="AA157" s="113">
        <f t="shared" si="127"/>
        <v>0</v>
      </c>
      <c r="AB157" s="113">
        <f t="shared" si="127"/>
        <v>0</v>
      </c>
      <c r="AC157" s="113">
        <f t="shared" si="127"/>
        <v>0</v>
      </c>
      <c r="AD157" s="113">
        <f t="shared" si="127"/>
        <v>0</v>
      </c>
      <c r="AE157" s="113">
        <f t="shared" si="127"/>
        <v>0</v>
      </c>
      <c r="AF157" s="113">
        <f t="shared" si="127"/>
        <v>0</v>
      </c>
      <c r="AG157" s="113">
        <f t="shared" si="127"/>
        <v>0</v>
      </c>
      <c r="AH157" s="113">
        <f t="shared" si="127"/>
        <v>0</v>
      </c>
      <c r="AI157" s="113">
        <f t="shared" ref="AI157:BN157" si="128">AI$123*AI34</f>
        <v>0</v>
      </c>
      <c r="AJ157" s="113">
        <f t="shared" si="128"/>
        <v>0</v>
      </c>
      <c r="AK157" s="113">
        <f t="shared" si="128"/>
        <v>0</v>
      </c>
      <c r="AL157" s="113">
        <f t="shared" si="128"/>
        <v>0</v>
      </c>
      <c r="AM157" s="113">
        <f t="shared" si="128"/>
        <v>0</v>
      </c>
      <c r="AN157" s="113">
        <f t="shared" si="128"/>
        <v>0</v>
      </c>
      <c r="AO157" s="113">
        <f t="shared" si="128"/>
        <v>0</v>
      </c>
      <c r="AP157" s="113">
        <f t="shared" si="128"/>
        <v>0</v>
      </c>
      <c r="AQ157" s="113">
        <f t="shared" si="128"/>
        <v>0</v>
      </c>
      <c r="AR157" s="113">
        <f t="shared" si="128"/>
        <v>0</v>
      </c>
      <c r="AS157" s="113">
        <f t="shared" si="128"/>
        <v>0</v>
      </c>
      <c r="AT157" s="113">
        <f t="shared" si="128"/>
        <v>0</v>
      </c>
      <c r="AU157" s="113">
        <f t="shared" si="128"/>
        <v>0</v>
      </c>
      <c r="AV157" s="113">
        <f t="shared" si="128"/>
        <v>0</v>
      </c>
      <c r="AW157" s="113">
        <f t="shared" si="128"/>
        <v>0</v>
      </c>
      <c r="AX157" s="113">
        <f t="shared" si="128"/>
        <v>0</v>
      </c>
      <c r="AY157" s="113">
        <f t="shared" si="128"/>
        <v>0</v>
      </c>
      <c r="AZ157" s="113">
        <f t="shared" si="128"/>
        <v>0</v>
      </c>
      <c r="BA157" s="113">
        <f t="shared" si="128"/>
        <v>0</v>
      </c>
      <c r="BB157" s="113">
        <f t="shared" si="128"/>
        <v>0</v>
      </c>
      <c r="BC157" s="113">
        <f t="shared" si="128"/>
        <v>0</v>
      </c>
      <c r="BD157" s="113">
        <f t="shared" si="128"/>
        <v>0</v>
      </c>
      <c r="BE157" s="113">
        <f t="shared" si="128"/>
        <v>0</v>
      </c>
      <c r="BF157" s="113">
        <f t="shared" si="128"/>
        <v>0</v>
      </c>
      <c r="BG157" s="113">
        <f t="shared" si="128"/>
        <v>0</v>
      </c>
      <c r="BH157" s="113">
        <f t="shared" si="128"/>
        <v>0</v>
      </c>
      <c r="BI157" s="113">
        <f t="shared" si="128"/>
        <v>0</v>
      </c>
      <c r="BJ157" s="113">
        <f t="shared" si="128"/>
        <v>0</v>
      </c>
      <c r="BK157" s="113">
        <f t="shared" si="128"/>
        <v>0</v>
      </c>
      <c r="BL157" s="113">
        <f t="shared" si="128"/>
        <v>0</v>
      </c>
      <c r="BM157" s="113">
        <f t="shared" si="128"/>
        <v>0</v>
      </c>
      <c r="BN157" s="113">
        <f t="shared" si="128"/>
        <v>0</v>
      </c>
      <c r="BO157" s="113">
        <f t="shared" ref="BO157:BV157" si="129">BO$123*BO34</f>
        <v>0</v>
      </c>
      <c r="BP157" s="113">
        <f t="shared" si="129"/>
        <v>0</v>
      </c>
      <c r="BQ157" s="113">
        <f t="shared" si="129"/>
        <v>0</v>
      </c>
      <c r="BR157" s="113">
        <f t="shared" si="129"/>
        <v>0</v>
      </c>
      <c r="BS157" s="113">
        <f t="shared" si="129"/>
        <v>0</v>
      </c>
      <c r="BT157" s="113">
        <f t="shared" si="129"/>
        <v>0</v>
      </c>
      <c r="BU157" s="113">
        <f t="shared" si="129"/>
        <v>0</v>
      </c>
      <c r="BV157" s="113">
        <f t="shared" si="129"/>
        <v>0</v>
      </c>
      <c r="BW157" s="113">
        <f t="shared" ref="BW157:DC157" si="130">BW$123*BW34</f>
        <v>0</v>
      </c>
      <c r="BX157" s="113">
        <f t="shared" si="130"/>
        <v>0</v>
      </c>
      <c r="BY157" s="113">
        <f t="shared" si="130"/>
        <v>0</v>
      </c>
      <c r="BZ157" s="113">
        <f t="shared" si="130"/>
        <v>0</v>
      </c>
      <c r="CA157" s="113">
        <f t="shared" si="130"/>
        <v>0</v>
      </c>
      <c r="CB157" s="113">
        <f t="shared" si="130"/>
        <v>0</v>
      </c>
      <c r="CC157" s="113">
        <f t="shared" si="130"/>
        <v>0</v>
      </c>
      <c r="CD157" s="113">
        <f t="shared" si="130"/>
        <v>0</v>
      </c>
      <c r="CE157" s="113">
        <f t="shared" si="130"/>
        <v>0</v>
      </c>
      <c r="CF157" s="113">
        <f t="shared" si="130"/>
        <v>0</v>
      </c>
      <c r="CG157" s="113">
        <f t="shared" si="130"/>
        <v>0</v>
      </c>
      <c r="CH157" s="113">
        <f t="shared" si="130"/>
        <v>0</v>
      </c>
      <c r="CI157" s="113">
        <f t="shared" si="130"/>
        <v>0</v>
      </c>
      <c r="CJ157" s="113">
        <f t="shared" si="130"/>
        <v>0</v>
      </c>
      <c r="CK157" s="113">
        <f t="shared" si="130"/>
        <v>0</v>
      </c>
      <c r="CL157" s="113">
        <f t="shared" si="130"/>
        <v>0</v>
      </c>
      <c r="CM157" s="113">
        <f t="shared" si="130"/>
        <v>0</v>
      </c>
      <c r="CN157" s="113">
        <f t="shared" si="130"/>
        <v>0</v>
      </c>
      <c r="CO157" s="113">
        <f t="shared" si="130"/>
        <v>0</v>
      </c>
      <c r="CP157" s="113">
        <f t="shared" si="130"/>
        <v>0</v>
      </c>
      <c r="CQ157" s="113">
        <f t="shared" si="130"/>
        <v>0</v>
      </c>
      <c r="CR157" s="113">
        <f t="shared" si="130"/>
        <v>0</v>
      </c>
      <c r="CS157" s="113">
        <f t="shared" si="130"/>
        <v>0</v>
      </c>
      <c r="CT157" s="113">
        <f t="shared" si="130"/>
        <v>0</v>
      </c>
      <c r="CU157" s="113">
        <f t="shared" si="130"/>
        <v>0</v>
      </c>
      <c r="CV157" s="113">
        <f t="shared" si="130"/>
        <v>0</v>
      </c>
      <c r="CW157" s="113">
        <f t="shared" si="130"/>
        <v>0</v>
      </c>
      <c r="CX157" s="113">
        <f t="shared" si="130"/>
        <v>0</v>
      </c>
      <c r="CY157" s="113">
        <f t="shared" si="130"/>
        <v>0</v>
      </c>
      <c r="CZ157" s="113">
        <f t="shared" si="130"/>
        <v>0</v>
      </c>
      <c r="DA157" s="113">
        <f t="shared" si="130"/>
        <v>0</v>
      </c>
      <c r="DB157" s="113">
        <f t="shared" si="130"/>
        <v>0</v>
      </c>
      <c r="DC157" s="113">
        <f t="shared" si="130"/>
        <v>0</v>
      </c>
      <c r="DD157" s="113">
        <f t="shared" si="10"/>
        <v>0</v>
      </c>
    </row>
    <row r="158" spans="1:108" ht="12.75" customHeight="1" x14ac:dyDescent="0.2">
      <c r="A158" s="111" t="s">
        <v>161</v>
      </c>
      <c r="B158" s="111" t="s">
        <v>1908</v>
      </c>
      <c r="C158" s="113">
        <f t="shared" ref="C158:AH158" si="131">C$123*C35</f>
        <v>0</v>
      </c>
      <c r="D158" s="113">
        <f t="shared" si="131"/>
        <v>0</v>
      </c>
      <c r="E158" s="113">
        <f t="shared" si="131"/>
        <v>0</v>
      </c>
      <c r="F158" s="113">
        <f t="shared" si="131"/>
        <v>0</v>
      </c>
      <c r="G158" s="113">
        <f t="shared" si="131"/>
        <v>0</v>
      </c>
      <c r="H158" s="113">
        <f t="shared" si="131"/>
        <v>0</v>
      </c>
      <c r="I158" s="113">
        <f t="shared" si="131"/>
        <v>0</v>
      </c>
      <c r="J158" s="113">
        <f t="shared" si="131"/>
        <v>0</v>
      </c>
      <c r="K158" s="113">
        <f t="shared" si="131"/>
        <v>0</v>
      </c>
      <c r="L158" s="113">
        <f t="shared" si="131"/>
        <v>0</v>
      </c>
      <c r="M158" s="113">
        <f t="shared" si="131"/>
        <v>0</v>
      </c>
      <c r="N158" s="113">
        <f t="shared" si="131"/>
        <v>0</v>
      </c>
      <c r="O158" s="113">
        <f t="shared" si="131"/>
        <v>0</v>
      </c>
      <c r="P158" s="113">
        <f t="shared" si="131"/>
        <v>0</v>
      </c>
      <c r="Q158" s="113">
        <f t="shared" si="131"/>
        <v>0</v>
      </c>
      <c r="R158" s="113">
        <f t="shared" si="131"/>
        <v>0</v>
      </c>
      <c r="S158" s="113">
        <f t="shared" si="131"/>
        <v>0</v>
      </c>
      <c r="T158" s="113">
        <f t="shared" si="131"/>
        <v>0</v>
      </c>
      <c r="U158" s="113">
        <f t="shared" si="131"/>
        <v>0</v>
      </c>
      <c r="V158" s="113">
        <f t="shared" si="131"/>
        <v>0</v>
      </c>
      <c r="W158" s="113">
        <f t="shared" si="131"/>
        <v>0</v>
      </c>
      <c r="X158" s="113">
        <f t="shared" si="131"/>
        <v>0</v>
      </c>
      <c r="Y158" s="113">
        <f t="shared" si="131"/>
        <v>0</v>
      </c>
      <c r="Z158" s="113">
        <f t="shared" si="131"/>
        <v>0</v>
      </c>
      <c r="AA158" s="113">
        <f t="shared" si="131"/>
        <v>0</v>
      </c>
      <c r="AB158" s="113">
        <f t="shared" si="131"/>
        <v>0</v>
      </c>
      <c r="AC158" s="113">
        <f t="shared" si="131"/>
        <v>0</v>
      </c>
      <c r="AD158" s="113">
        <f t="shared" si="131"/>
        <v>0</v>
      </c>
      <c r="AE158" s="113">
        <f t="shared" si="131"/>
        <v>0</v>
      </c>
      <c r="AF158" s="113">
        <f t="shared" si="131"/>
        <v>0</v>
      </c>
      <c r="AG158" s="113">
        <f t="shared" si="131"/>
        <v>0</v>
      </c>
      <c r="AH158" s="113">
        <f t="shared" si="131"/>
        <v>0</v>
      </c>
      <c r="AI158" s="113">
        <f t="shared" ref="AI158:BN158" si="132">AI$123*AI35</f>
        <v>0</v>
      </c>
      <c r="AJ158" s="113">
        <f t="shared" si="132"/>
        <v>0</v>
      </c>
      <c r="AK158" s="113">
        <f t="shared" si="132"/>
        <v>0</v>
      </c>
      <c r="AL158" s="113">
        <f t="shared" si="132"/>
        <v>0</v>
      </c>
      <c r="AM158" s="113">
        <f t="shared" si="132"/>
        <v>0</v>
      </c>
      <c r="AN158" s="113">
        <f t="shared" si="132"/>
        <v>0</v>
      </c>
      <c r="AO158" s="113">
        <f t="shared" si="132"/>
        <v>0</v>
      </c>
      <c r="AP158" s="113">
        <f t="shared" si="132"/>
        <v>0</v>
      </c>
      <c r="AQ158" s="113">
        <f t="shared" si="132"/>
        <v>0</v>
      </c>
      <c r="AR158" s="113">
        <f t="shared" si="132"/>
        <v>0</v>
      </c>
      <c r="AS158" s="113">
        <f t="shared" si="132"/>
        <v>0</v>
      </c>
      <c r="AT158" s="113">
        <f t="shared" si="132"/>
        <v>0</v>
      </c>
      <c r="AU158" s="113">
        <f t="shared" si="132"/>
        <v>0</v>
      </c>
      <c r="AV158" s="113">
        <f t="shared" si="132"/>
        <v>0</v>
      </c>
      <c r="AW158" s="113">
        <f t="shared" si="132"/>
        <v>0</v>
      </c>
      <c r="AX158" s="113">
        <f t="shared" si="132"/>
        <v>0</v>
      </c>
      <c r="AY158" s="113">
        <f t="shared" si="132"/>
        <v>0</v>
      </c>
      <c r="AZ158" s="113">
        <f t="shared" si="132"/>
        <v>0</v>
      </c>
      <c r="BA158" s="113">
        <f t="shared" si="132"/>
        <v>0</v>
      </c>
      <c r="BB158" s="113">
        <f t="shared" si="132"/>
        <v>0</v>
      </c>
      <c r="BC158" s="113">
        <f t="shared" si="132"/>
        <v>0</v>
      </c>
      <c r="BD158" s="113">
        <f t="shared" si="132"/>
        <v>0</v>
      </c>
      <c r="BE158" s="113">
        <f t="shared" si="132"/>
        <v>0</v>
      </c>
      <c r="BF158" s="113">
        <f t="shared" si="132"/>
        <v>0</v>
      </c>
      <c r="BG158" s="113">
        <f t="shared" si="132"/>
        <v>0</v>
      </c>
      <c r="BH158" s="113">
        <f t="shared" si="132"/>
        <v>0</v>
      </c>
      <c r="BI158" s="113">
        <f t="shared" si="132"/>
        <v>0</v>
      </c>
      <c r="BJ158" s="113">
        <f t="shared" si="132"/>
        <v>0</v>
      </c>
      <c r="BK158" s="113">
        <f t="shared" si="132"/>
        <v>0</v>
      </c>
      <c r="BL158" s="113">
        <f t="shared" si="132"/>
        <v>0</v>
      </c>
      <c r="BM158" s="113">
        <f t="shared" si="132"/>
        <v>0</v>
      </c>
      <c r="BN158" s="113">
        <f t="shared" si="132"/>
        <v>0</v>
      </c>
      <c r="BO158" s="113">
        <f t="shared" ref="BO158:BV158" si="133">BO$123*BO35</f>
        <v>0</v>
      </c>
      <c r="BP158" s="113">
        <f t="shared" si="133"/>
        <v>0</v>
      </c>
      <c r="BQ158" s="113">
        <f t="shared" si="133"/>
        <v>0</v>
      </c>
      <c r="BR158" s="113">
        <f t="shared" si="133"/>
        <v>0</v>
      </c>
      <c r="BS158" s="113">
        <f t="shared" si="133"/>
        <v>0</v>
      </c>
      <c r="BT158" s="113">
        <f t="shared" si="133"/>
        <v>0</v>
      </c>
      <c r="BU158" s="113">
        <f t="shared" si="133"/>
        <v>0</v>
      </c>
      <c r="BV158" s="113">
        <f t="shared" si="133"/>
        <v>0</v>
      </c>
      <c r="BW158" s="113">
        <f t="shared" ref="BW158:DC158" si="134">BW$123*BW35</f>
        <v>0</v>
      </c>
      <c r="BX158" s="113">
        <f t="shared" si="134"/>
        <v>0</v>
      </c>
      <c r="BY158" s="113">
        <f t="shared" si="134"/>
        <v>0</v>
      </c>
      <c r="BZ158" s="113">
        <f t="shared" si="134"/>
        <v>0</v>
      </c>
      <c r="CA158" s="113">
        <f t="shared" si="134"/>
        <v>0</v>
      </c>
      <c r="CB158" s="113">
        <f t="shared" si="134"/>
        <v>0</v>
      </c>
      <c r="CC158" s="113">
        <f t="shared" si="134"/>
        <v>0</v>
      </c>
      <c r="CD158" s="113">
        <f t="shared" si="134"/>
        <v>0</v>
      </c>
      <c r="CE158" s="113">
        <f t="shared" si="134"/>
        <v>0</v>
      </c>
      <c r="CF158" s="113">
        <f t="shared" si="134"/>
        <v>0</v>
      </c>
      <c r="CG158" s="113">
        <f t="shared" si="134"/>
        <v>0</v>
      </c>
      <c r="CH158" s="113">
        <f t="shared" si="134"/>
        <v>0</v>
      </c>
      <c r="CI158" s="113">
        <f t="shared" si="134"/>
        <v>0</v>
      </c>
      <c r="CJ158" s="113">
        <f t="shared" si="134"/>
        <v>0</v>
      </c>
      <c r="CK158" s="113">
        <f t="shared" si="134"/>
        <v>0</v>
      </c>
      <c r="CL158" s="113">
        <f t="shared" si="134"/>
        <v>0</v>
      </c>
      <c r="CM158" s="113">
        <f t="shared" si="134"/>
        <v>0</v>
      </c>
      <c r="CN158" s="113">
        <f t="shared" si="134"/>
        <v>0</v>
      </c>
      <c r="CO158" s="113">
        <f t="shared" si="134"/>
        <v>0</v>
      </c>
      <c r="CP158" s="113">
        <f t="shared" si="134"/>
        <v>0</v>
      </c>
      <c r="CQ158" s="113">
        <f t="shared" si="134"/>
        <v>0</v>
      </c>
      <c r="CR158" s="113">
        <f t="shared" si="134"/>
        <v>0</v>
      </c>
      <c r="CS158" s="113">
        <f t="shared" si="134"/>
        <v>0</v>
      </c>
      <c r="CT158" s="113">
        <f t="shared" si="134"/>
        <v>0</v>
      </c>
      <c r="CU158" s="113">
        <f t="shared" si="134"/>
        <v>0</v>
      </c>
      <c r="CV158" s="113">
        <f t="shared" si="134"/>
        <v>0</v>
      </c>
      <c r="CW158" s="113">
        <f t="shared" si="134"/>
        <v>0</v>
      </c>
      <c r="CX158" s="113">
        <f t="shared" si="134"/>
        <v>0</v>
      </c>
      <c r="CY158" s="113">
        <f t="shared" si="134"/>
        <v>0</v>
      </c>
      <c r="CZ158" s="113">
        <f t="shared" si="134"/>
        <v>0</v>
      </c>
      <c r="DA158" s="113">
        <f t="shared" si="134"/>
        <v>0</v>
      </c>
      <c r="DB158" s="113">
        <f t="shared" si="134"/>
        <v>0</v>
      </c>
      <c r="DC158" s="113">
        <f t="shared" si="134"/>
        <v>0</v>
      </c>
      <c r="DD158" s="113">
        <f t="shared" si="10"/>
        <v>0</v>
      </c>
    </row>
    <row r="159" spans="1:108" ht="12.75" customHeight="1" x14ac:dyDescent="0.2">
      <c r="A159" s="111" t="s">
        <v>163</v>
      </c>
      <c r="B159" s="111" t="s">
        <v>1909</v>
      </c>
      <c r="C159" s="113">
        <f t="shared" ref="C159:AH159" si="135">C$123*C36</f>
        <v>0</v>
      </c>
      <c r="D159" s="113">
        <f t="shared" si="135"/>
        <v>0</v>
      </c>
      <c r="E159" s="113">
        <f t="shared" si="135"/>
        <v>0</v>
      </c>
      <c r="F159" s="113">
        <f t="shared" si="135"/>
        <v>0</v>
      </c>
      <c r="G159" s="113">
        <f t="shared" si="135"/>
        <v>0</v>
      </c>
      <c r="H159" s="113">
        <f t="shared" si="135"/>
        <v>0</v>
      </c>
      <c r="I159" s="113">
        <f t="shared" si="135"/>
        <v>0</v>
      </c>
      <c r="J159" s="113">
        <f t="shared" si="135"/>
        <v>0</v>
      </c>
      <c r="K159" s="113">
        <f t="shared" si="135"/>
        <v>0</v>
      </c>
      <c r="L159" s="113">
        <f t="shared" si="135"/>
        <v>0</v>
      </c>
      <c r="M159" s="113">
        <f t="shared" si="135"/>
        <v>0</v>
      </c>
      <c r="N159" s="113">
        <f t="shared" si="135"/>
        <v>0</v>
      </c>
      <c r="O159" s="113">
        <f t="shared" si="135"/>
        <v>0</v>
      </c>
      <c r="P159" s="113">
        <f t="shared" si="135"/>
        <v>0</v>
      </c>
      <c r="Q159" s="113">
        <f t="shared" si="135"/>
        <v>0</v>
      </c>
      <c r="R159" s="113">
        <f t="shared" si="135"/>
        <v>0</v>
      </c>
      <c r="S159" s="113">
        <f t="shared" si="135"/>
        <v>0</v>
      </c>
      <c r="T159" s="113">
        <f t="shared" si="135"/>
        <v>0</v>
      </c>
      <c r="U159" s="113">
        <f t="shared" si="135"/>
        <v>0</v>
      </c>
      <c r="V159" s="113">
        <f t="shared" si="135"/>
        <v>0</v>
      </c>
      <c r="W159" s="113">
        <f t="shared" si="135"/>
        <v>0</v>
      </c>
      <c r="X159" s="113">
        <f t="shared" si="135"/>
        <v>0</v>
      </c>
      <c r="Y159" s="113">
        <f t="shared" si="135"/>
        <v>0</v>
      </c>
      <c r="Z159" s="113">
        <f t="shared" si="135"/>
        <v>0</v>
      </c>
      <c r="AA159" s="113">
        <f t="shared" si="135"/>
        <v>0</v>
      </c>
      <c r="AB159" s="113">
        <f t="shared" si="135"/>
        <v>0</v>
      </c>
      <c r="AC159" s="113">
        <f t="shared" si="135"/>
        <v>0</v>
      </c>
      <c r="AD159" s="113">
        <f t="shared" si="135"/>
        <v>0</v>
      </c>
      <c r="AE159" s="113">
        <f t="shared" si="135"/>
        <v>0</v>
      </c>
      <c r="AF159" s="113">
        <f t="shared" si="135"/>
        <v>0</v>
      </c>
      <c r="AG159" s="113">
        <f t="shared" si="135"/>
        <v>0</v>
      </c>
      <c r="AH159" s="113">
        <f t="shared" si="135"/>
        <v>0</v>
      </c>
      <c r="AI159" s="113">
        <f t="shared" ref="AI159:BN159" si="136">AI$123*AI36</f>
        <v>0</v>
      </c>
      <c r="AJ159" s="113">
        <f t="shared" si="136"/>
        <v>0</v>
      </c>
      <c r="AK159" s="113">
        <f t="shared" si="136"/>
        <v>0</v>
      </c>
      <c r="AL159" s="113">
        <f t="shared" si="136"/>
        <v>0</v>
      </c>
      <c r="AM159" s="113">
        <f t="shared" si="136"/>
        <v>0</v>
      </c>
      <c r="AN159" s="113">
        <f t="shared" si="136"/>
        <v>0</v>
      </c>
      <c r="AO159" s="113">
        <f t="shared" si="136"/>
        <v>0</v>
      </c>
      <c r="AP159" s="113">
        <f t="shared" si="136"/>
        <v>0</v>
      </c>
      <c r="AQ159" s="113">
        <f t="shared" si="136"/>
        <v>0</v>
      </c>
      <c r="AR159" s="113">
        <f t="shared" si="136"/>
        <v>0</v>
      </c>
      <c r="AS159" s="113">
        <f t="shared" si="136"/>
        <v>0</v>
      </c>
      <c r="AT159" s="113">
        <f t="shared" si="136"/>
        <v>0</v>
      </c>
      <c r="AU159" s="113">
        <f t="shared" si="136"/>
        <v>0</v>
      </c>
      <c r="AV159" s="113">
        <f t="shared" si="136"/>
        <v>0</v>
      </c>
      <c r="AW159" s="113">
        <f t="shared" si="136"/>
        <v>0</v>
      </c>
      <c r="AX159" s="113">
        <f t="shared" si="136"/>
        <v>0</v>
      </c>
      <c r="AY159" s="113">
        <f t="shared" si="136"/>
        <v>0</v>
      </c>
      <c r="AZ159" s="113">
        <f t="shared" si="136"/>
        <v>0</v>
      </c>
      <c r="BA159" s="113">
        <f t="shared" si="136"/>
        <v>0</v>
      </c>
      <c r="BB159" s="113">
        <f t="shared" si="136"/>
        <v>0</v>
      </c>
      <c r="BC159" s="113">
        <f t="shared" si="136"/>
        <v>0</v>
      </c>
      <c r="BD159" s="113">
        <f t="shared" si="136"/>
        <v>0</v>
      </c>
      <c r="BE159" s="113">
        <f t="shared" si="136"/>
        <v>0</v>
      </c>
      <c r="BF159" s="113">
        <f t="shared" si="136"/>
        <v>0</v>
      </c>
      <c r="BG159" s="113">
        <f t="shared" si="136"/>
        <v>0</v>
      </c>
      <c r="BH159" s="113">
        <f t="shared" si="136"/>
        <v>0</v>
      </c>
      <c r="BI159" s="113">
        <f t="shared" si="136"/>
        <v>0</v>
      </c>
      <c r="BJ159" s="113">
        <f t="shared" si="136"/>
        <v>0</v>
      </c>
      <c r="BK159" s="113">
        <f t="shared" si="136"/>
        <v>0</v>
      </c>
      <c r="BL159" s="113">
        <f t="shared" si="136"/>
        <v>0</v>
      </c>
      <c r="BM159" s="113">
        <f t="shared" si="136"/>
        <v>0</v>
      </c>
      <c r="BN159" s="113">
        <f t="shared" si="136"/>
        <v>0</v>
      </c>
      <c r="BO159" s="113">
        <f t="shared" ref="BO159:BV159" si="137">BO$123*BO36</f>
        <v>0</v>
      </c>
      <c r="BP159" s="113">
        <f t="shared" si="137"/>
        <v>0</v>
      </c>
      <c r="BQ159" s="113">
        <f t="shared" si="137"/>
        <v>0</v>
      </c>
      <c r="BR159" s="113">
        <f t="shared" si="137"/>
        <v>0</v>
      </c>
      <c r="BS159" s="113">
        <f t="shared" si="137"/>
        <v>0</v>
      </c>
      <c r="BT159" s="113">
        <f t="shared" si="137"/>
        <v>0</v>
      </c>
      <c r="BU159" s="113">
        <f t="shared" si="137"/>
        <v>0</v>
      </c>
      <c r="BV159" s="113">
        <f t="shared" si="137"/>
        <v>0</v>
      </c>
      <c r="BW159" s="113">
        <f t="shared" ref="BW159:DC159" si="138">BW$123*BW36</f>
        <v>0</v>
      </c>
      <c r="BX159" s="113">
        <f t="shared" si="138"/>
        <v>0</v>
      </c>
      <c r="BY159" s="113">
        <f t="shared" si="138"/>
        <v>0</v>
      </c>
      <c r="BZ159" s="113">
        <f t="shared" si="138"/>
        <v>0</v>
      </c>
      <c r="CA159" s="113">
        <f t="shared" si="138"/>
        <v>0</v>
      </c>
      <c r="CB159" s="113">
        <f t="shared" si="138"/>
        <v>0</v>
      </c>
      <c r="CC159" s="113">
        <f t="shared" si="138"/>
        <v>0</v>
      </c>
      <c r="CD159" s="113">
        <f t="shared" si="138"/>
        <v>0</v>
      </c>
      <c r="CE159" s="113">
        <f t="shared" si="138"/>
        <v>0</v>
      </c>
      <c r="CF159" s="113">
        <f t="shared" si="138"/>
        <v>0</v>
      </c>
      <c r="CG159" s="113">
        <f t="shared" si="138"/>
        <v>0</v>
      </c>
      <c r="CH159" s="113">
        <f t="shared" si="138"/>
        <v>0</v>
      </c>
      <c r="CI159" s="113">
        <f t="shared" si="138"/>
        <v>0</v>
      </c>
      <c r="CJ159" s="113">
        <f t="shared" si="138"/>
        <v>0</v>
      </c>
      <c r="CK159" s="113">
        <f t="shared" si="138"/>
        <v>0</v>
      </c>
      <c r="CL159" s="113">
        <f t="shared" si="138"/>
        <v>0</v>
      </c>
      <c r="CM159" s="113">
        <f t="shared" si="138"/>
        <v>0</v>
      </c>
      <c r="CN159" s="113">
        <f t="shared" si="138"/>
        <v>0</v>
      </c>
      <c r="CO159" s="113">
        <f t="shared" si="138"/>
        <v>0</v>
      </c>
      <c r="CP159" s="113">
        <f t="shared" si="138"/>
        <v>0</v>
      </c>
      <c r="CQ159" s="113">
        <f t="shared" si="138"/>
        <v>0</v>
      </c>
      <c r="CR159" s="113">
        <f t="shared" si="138"/>
        <v>0</v>
      </c>
      <c r="CS159" s="113">
        <f t="shared" si="138"/>
        <v>0</v>
      </c>
      <c r="CT159" s="113">
        <f t="shared" si="138"/>
        <v>0</v>
      </c>
      <c r="CU159" s="113">
        <f t="shared" si="138"/>
        <v>0</v>
      </c>
      <c r="CV159" s="113">
        <f t="shared" si="138"/>
        <v>0</v>
      </c>
      <c r="CW159" s="113">
        <f t="shared" si="138"/>
        <v>0</v>
      </c>
      <c r="CX159" s="113">
        <f t="shared" si="138"/>
        <v>0</v>
      </c>
      <c r="CY159" s="113">
        <f t="shared" si="138"/>
        <v>0</v>
      </c>
      <c r="CZ159" s="113">
        <f t="shared" si="138"/>
        <v>0</v>
      </c>
      <c r="DA159" s="113">
        <f t="shared" si="138"/>
        <v>0</v>
      </c>
      <c r="DB159" s="113">
        <f t="shared" si="138"/>
        <v>0</v>
      </c>
      <c r="DC159" s="113">
        <f t="shared" si="138"/>
        <v>0</v>
      </c>
      <c r="DD159" s="113">
        <f t="shared" si="10"/>
        <v>0</v>
      </c>
    </row>
    <row r="160" spans="1:108" ht="12.75" customHeight="1" x14ac:dyDescent="0.2">
      <c r="A160" s="111" t="s">
        <v>165</v>
      </c>
      <c r="B160" s="111" t="s">
        <v>1910</v>
      </c>
      <c r="C160" s="113">
        <f t="shared" ref="C160:AH160" si="139">C$123*C37</f>
        <v>0</v>
      </c>
      <c r="D160" s="113">
        <f t="shared" si="139"/>
        <v>0</v>
      </c>
      <c r="E160" s="113">
        <f t="shared" si="139"/>
        <v>0</v>
      </c>
      <c r="F160" s="113">
        <f t="shared" si="139"/>
        <v>0</v>
      </c>
      <c r="G160" s="113">
        <f t="shared" si="139"/>
        <v>0</v>
      </c>
      <c r="H160" s="113">
        <f t="shared" si="139"/>
        <v>0</v>
      </c>
      <c r="I160" s="113">
        <f t="shared" si="139"/>
        <v>0</v>
      </c>
      <c r="J160" s="113">
        <f t="shared" si="139"/>
        <v>0</v>
      </c>
      <c r="K160" s="113">
        <f t="shared" si="139"/>
        <v>0</v>
      </c>
      <c r="L160" s="113">
        <f t="shared" si="139"/>
        <v>0</v>
      </c>
      <c r="M160" s="113">
        <f t="shared" si="139"/>
        <v>0</v>
      </c>
      <c r="N160" s="113">
        <f t="shared" si="139"/>
        <v>0</v>
      </c>
      <c r="O160" s="113">
        <f t="shared" si="139"/>
        <v>0</v>
      </c>
      <c r="P160" s="113">
        <f t="shared" si="139"/>
        <v>0</v>
      </c>
      <c r="Q160" s="113">
        <f t="shared" si="139"/>
        <v>0</v>
      </c>
      <c r="R160" s="113">
        <f t="shared" si="139"/>
        <v>0</v>
      </c>
      <c r="S160" s="113">
        <f t="shared" si="139"/>
        <v>0</v>
      </c>
      <c r="T160" s="113">
        <f t="shared" si="139"/>
        <v>0</v>
      </c>
      <c r="U160" s="113">
        <f t="shared" si="139"/>
        <v>0</v>
      </c>
      <c r="V160" s="113">
        <f t="shared" si="139"/>
        <v>0</v>
      </c>
      <c r="W160" s="113">
        <f t="shared" si="139"/>
        <v>0</v>
      </c>
      <c r="X160" s="113">
        <f t="shared" si="139"/>
        <v>0</v>
      </c>
      <c r="Y160" s="113">
        <f t="shared" si="139"/>
        <v>0</v>
      </c>
      <c r="Z160" s="113">
        <f t="shared" si="139"/>
        <v>0</v>
      </c>
      <c r="AA160" s="113">
        <f t="shared" si="139"/>
        <v>0</v>
      </c>
      <c r="AB160" s="113">
        <f t="shared" si="139"/>
        <v>0</v>
      </c>
      <c r="AC160" s="113">
        <f t="shared" si="139"/>
        <v>0</v>
      </c>
      <c r="AD160" s="113">
        <f t="shared" si="139"/>
        <v>0</v>
      </c>
      <c r="AE160" s="113">
        <f t="shared" si="139"/>
        <v>0</v>
      </c>
      <c r="AF160" s="113">
        <f t="shared" si="139"/>
        <v>0</v>
      </c>
      <c r="AG160" s="113">
        <f t="shared" si="139"/>
        <v>0</v>
      </c>
      <c r="AH160" s="113">
        <f t="shared" si="139"/>
        <v>0</v>
      </c>
      <c r="AI160" s="113">
        <f t="shared" ref="AI160:BN160" si="140">AI$123*AI37</f>
        <v>0</v>
      </c>
      <c r="AJ160" s="113">
        <f t="shared" si="140"/>
        <v>0</v>
      </c>
      <c r="AK160" s="113">
        <f t="shared" si="140"/>
        <v>0</v>
      </c>
      <c r="AL160" s="113">
        <f t="shared" si="140"/>
        <v>0</v>
      </c>
      <c r="AM160" s="113">
        <f t="shared" si="140"/>
        <v>0</v>
      </c>
      <c r="AN160" s="113">
        <f t="shared" si="140"/>
        <v>0</v>
      </c>
      <c r="AO160" s="113">
        <f t="shared" si="140"/>
        <v>0</v>
      </c>
      <c r="AP160" s="113">
        <f t="shared" si="140"/>
        <v>0</v>
      </c>
      <c r="AQ160" s="113">
        <f t="shared" si="140"/>
        <v>0</v>
      </c>
      <c r="AR160" s="113">
        <f t="shared" si="140"/>
        <v>0</v>
      </c>
      <c r="AS160" s="113">
        <f t="shared" si="140"/>
        <v>0</v>
      </c>
      <c r="AT160" s="113">
        <f t="shared" si="140"/>
        <v>0</v>
      </c>
      <c r="AU160" s="113">
        <f t="shared" si="140"/>
        <v>0</v>
      </c>
      <c r="AV160" s="113">
        <f t="shared" si="140"/>
        <v>0</v>
      </c>
      <c r="AW160" s="113">
        <f t="shared" si="140"/>
        <v>0</v>
      </c>
      <c r="AX160" s="113">
        <f t="shared" si="140"/>
        <v>0</v>
      </c>
      <c r="AY160" s="113">
        <f t="shared" si="140"/>
        <v>0</v>
      </c>
      <c r="AZ160" s="113">
        <f t="shared" si="140"/>
        <v>0</v>
      </c>
      <c r="BA160" s="113">
        <f t="shared" si="140"/>
        <v>0</v>
      </c>
      <c r="BB160" s="113">
        <f t="shared" si="140"/>
        <v>0</v>
      </c>
      <c r="BC160" s="113">
        <f t="shared" si="140"/>
        <v>0</v>
      </c>
      <c r="BD160" s="113">
        <f t="shared" si="140"/>
        <v>0</v>
      </c>
      <c r="BE160" s="113">
        <f t="shared" si="140"/>
        <v>0</v>
      </c>
      <c r="BF160" s="113">
        <f t="shared" si="140"/>
        <v>0</v>
      </c>
      <c r="BG160" s="113">
        <f t="shared" si="140"/>
        <v>0</v>
      </c>
      <c r="BH160" s="113">
        <f t="shared" si="140"/>
        <v>0</v>
      </c>
      <c r="BI160" s="113">
        <f t="shared" si="140"/>
        <v>0</v>
      </c>
      <c r="BJ160" s="113">
        <f t="shared" si="140"/>
        <v>0</v>
      </c>
      <c r="BK160" s="113">
        <f t="shared" si="140"/>
        <v>0</v>
      </c>
      <c r="BL160" s="113">
        <f t="shared" si="140"/>
        <v>0</v>
      </c>
      <c r="BM160" s="113">
        <f t="shared" si="140"/>
        <v>0</v>
      </c>
      <c r="BN160" s="113">
        <f t="shared" si="140"/>
        <v>0</v>
      </c>
      <c r="BO160" s="113">
        <f t="shared" ref="BO160:BV160" si="141">BO$123*BO37</f>
        <v>0</v>
      </c>
      <c r="BP160" s="113">
        <f t="shared" si="141"/>
        <v>0</v>
      </c>
      <c r="BQ160" s="113">
        <f t="shared" si="141"/>
        <v>0</v>
      </c>
      <c r="BR160" s="113">
        <f t="shared" si="141"/>
        <v>0</v>
      </c>
      <c r="BS160" s="113">
        <f t="shared" si="141"/>
        <v>0</v>
      </c>
      <c r="BT160" s="113">
        <f t="shared" si="141"/>
        <v>0</v>
      </c>
      <c r="BU160" s="113">
        <f t="shared" si="141"/>
        <v>0</v>
      </c>
      <c r="BV160" s="113">
        <f t="shared" si="141"/>
        <v>0</v>
      </c>
      <c r="BW160" s="113">
        <f t="shared" ref="BW160:DC160" si="142">BW$123*BW37</f>
        <v>0</v>
      </c>
      <c r="BX160" s="113">
        <f t="shared" si="142"/>
        <v>0</v>
      </c>
      <c r="BY160" s="113">
        <f t="shared" si="142"/>
        <v>0</v>
      </c>
      <c r="BZ160" s="113">
        <f t="shared" si="142"/>
        <v>0</v>
      </c>
      <c r="CA160" s="113">
        <f t="shared" si="142"/>
        <v>0</v>
      </c>
      <c r="CB160" s="113">
        <f t="shared" si="142"/>
        <v>0</v>
      </c>
      <c r="CC160" s="113">
        <f t="shared" si="142"/>
        <v>0</v>
      </c>
      <c r="CD160" s="113">
        <f t="shared" si="142"/>
        <v>0</v>
      </c>
      <c r="CE160" s="113">
        <f t="shared" si="142"/>
        <v>0</v>
      </c>
      <c r="CF160" s="113">
        <f t="shared" si="142"/>
        <v>0</v>
      </c>
      <c r="CG160" s="113">
        <f t="shared" si="142"/>
        <v>0</v>
      </c>
      <c r="CH160" s="113">
        <f t="shared" si="142"/>
        <v>0</v>
      </c>
      <c r="CI160" s="113">
        <f t="shared" si="142"/>
        <v>0</v>
      </c>
      <c r="CJ160" s="113">
        <f t="shared" si="142"/>
        <v>0</v>
      </c>
      <c r="CK160" s="113">
        <f t="shared" si="142"/>
        <v>0</v>
      </c>
      <c r="CL160" s="113">
        <f t="shared" si="142"/>
        <v>0</v>
      </c>
      <c r="CM160" s="113">
        <f t="shared" si="142"/>
        <v>0</v>
      </c>
      <c r="CN160" s="113">
        <f t="shared" si="142"/>
        <v>0</v>
      </c>
      <c r="CO160" s="113">
        <f t="shared" si="142"/>
        <v>0</v>
      </c>
      <c r="CP160" s="113">
        <f t="shared" si="142"/>
        <v>0</v>
      </c>
      <c r="CQ160" s="113">
        <f t="shared" si="142"/>
        <v>0</v>
      </c>
      <c r="CR160" s="113">
        <f t="shared" si="142"/>
        <v>0</v>
      </c>
      <c r="CS160" s="113">
        <f t="shared" si="142"/>
        <v>0</v>
      </c>
      <c r="CT160" s="113">
        <f t="shared" si="142"/>
        <v>0</v>
      </c>
      <c r="CU160" s="113">
        <f t="shared" si="142"/>
        <v>0</v>
      </c>
      <c r="CV160" s="113">
        <f t="shared" si="142"/>
        <v>0</v>
      </c>
      <c r="CW160" s="113">
        <f t="shared" si="142"/>
        <v>0</v>
      </c>
      <c r="CX160" s="113">
        <f t="shared" si="142"/>
        <v>0</v>
      </c>
      <c r="CY160" s="113">
        <f t="shared" si="142"/>
        <v>0</v>
      </c>
      <c r="CZ160" s="113">
        <f t="shared" si="142"/>
        <v>0</v>
      </c>
      <c r="DA160" s="113">
        <f t="shared" si="142"/>
        <v>0</v>
      </c>
      <c r="DB160" s="113">
        <f t="shared" si="142"/>
        <v>0</v>
      </c>
      <c r="DC160" s="113">
        <f t="shared" si="142"/>
        <v>0</v>
      </c>
      <c r="DD160" s="113">
        <f t="shared" si="10"/>
        <v>0</v>
      </c>
    </row>
    <row r="161" spans="1:108" ht="12.75" customHeight="1" x14ac:dyDescent="0.2">
      <c r="A161" s="111" t="s">
        <v>167</v>
      </c>
      <c r="B161" s="111" t="s">
        <v>1911</v>
      </c>
      <c r="C161" s="113">
        <f t="shared" ref="C161:AH161" si="143">C$123*C38</f>
        <v>0</v>
      </c>
      <c r="D161" s="113">
        <f t="shared" si="143"/>
        <v>0</v>
      </c>
      <c r="E161" s="113">
        <f t="shared" si="143"/>
        <v>0</v>
      </c>
      <c r="F161" s="113">
        <f t="shared" si="143"/>
        <v>0</v>
      </c>
      <c r="G161" s="113">
        <f t="shared" si="143"/>
        <v>0</v>
      </c>
      <c r="H161" s="113">
        <f t="shared" si="143"/>
        <v>0</v>
      </c>
      <c r="I161" s="113">
        <f t="shared" si="143"/>
        <v>0</v>
      </c>
      <c r="J161" s="113">
        <f t="shared" si="143"/>
        <v>0</v>
      </c>
      <c r="K161" s="113">
        <f t="shared" si="143"/>
        <v>0</v>
      </c>
      <c r="L161" s="113">
        <f t="shared" si="143"/>
        <v>0</v>
      </c>
      <c r="M161" s="113">
        <f t="shared" si="143"/>
        <v>0</v>
      </c>
      <c r="N161" s="113">
        <f t="shared" si="143"/>
        <v>0</v>
      </c>
      <c r="O161" s="113">
        <f t="shared" si="143"/>
        <v>0</v>
      </c>
      <c r="P161" s="113">
        <f t="shared" si="143"/>
        <v>0</v>
      </c>
      <c r="Q161" s="113">
        <f t="shared" si="143"/>
        <v>0</v>
      </c>
      <c r="R161" s="113">
        <f t="shared" si="143"/>
        <v>0</v>
      </c>
      <c r="S161" s="113">
        <f t="shared" si="143"/>
        <v>0</v>
      </c>
      <c r="T161" s="113">
        <f t="shared" si="143"/>
        <v>0</v>
      </c>
      <c r="U161" s="113">
        <f t="shared" si="143"/>
        <v>0</v>
      </c>
      <c r="V161" s="113">
        <f t="shared" si="143"/>
        <v>0</v>
      </c>
      <c r="W161" s="113">
        <f t="shared" si="143"/>
        <v>0</v>
      </c>
      <c r="X161" s="113">
        <f t="shared" si="143"/>
        <v>0</v>
      </c>
      <c r="Y161" s="113">
        <f t="shared" si="143"/>
        <v>0</v>
      </c>
      <c r="Z161" s="113">
        <f t="shared" si="143"/>
        <v>0</v>
      </c>
      <c r="AA161" s="113">
        <f t="shared" si="143"/>
        <v>0</v>
      </c>
      <c r="AB161" s="113">
        <f t="shared" si="143"/>
        <v>0</v>
      </c>
      <c r="AC161" s="113">
        <f t="shared" si="143"/>
        <v>0</v>
      </c>
      <c r="AD161" s="113">
        <f t="shared" si="143"/>
        <v>0</v>
      </c>
      <c r="AE161" s="113">
        <f t="shared" si="143"/>
        <v>0</v>
      </c>
      <c r="AF161" s="113">
        <f t="shared" si="143"/>
        <v>0</v>
      </c>
      <c r="AG161" s="113">
        <f t="shared" si="143"/>
        <v>0</v>
      </c>
      <c r="AH161" s="113">
        <f t="shared" si="143"/>
        <v>0</v>
      </c>
      <c r="AI161" s="113">
        <f t="shared" ref="AI161:BN161" si="144">AI$123*AI38</f>
        <v>0</v>
      </c>
      <c r="AJ161" s="113">
        <f t="shared" si="144"/>
        <v>0</v>
      </c>
      <c r="AK161" s="113">
        <f t="shared" si="144"/>
        <v>0</v>
      </c>
      <c r="AL161" s="113">
        <f t="shared" si="144"/>
        <v>0</v>
      </c>
      <c r="AM161" s="113">
        <f t="shared" si="144"/>
        <v>0</v>
      </c>
      <c r="AN161" s="113">
        <f t="shared" si="144"/>
        <v>0</v>
      </c>
      <c r="AO161" s="113">
        <f t="shared" si="144"/>
        <v>0</v>
      </c>
      <c r="AP161" s="113">
        <f t="shared" si="144"/>
        <v>0</v>
      </c>
      <c r="AQ161" s="113">
        <f t="shared" si="144"/>
        <v>0</v>
      </c>
      <c r="AR161" s="113">
        <f t="shared" si="144"/>
        <v>0</v>
      </c>
      <c r="AS161" s="113">
        <f t="shared" si="144"/>
        <v>0</v>
      </c>
      <c r="AT161" s="113">
        <f t="shared" si="144"/>
        <v>0</v>
      </c>
      <c r="AU161" s="113">
        <f t="shared" si="144"/>
        <v>0</v>
      </c>
      <c r="AV161" s="113">
        <f t="shared" si="144"/>
        <v>0</v>
      </c>
      <c r="AW161" s="113">
        <f t="shared" si="144"/>
        <v>0</v>
      </c>
      <c r="AX161" s="113">
        <f t="shared" si="144"/>
        <v>0</v>
      </c>
      <c r="AY161" s="113">
        <f t="shared" si="144"/>
        <v>0</v>
      </c>
      <c r="AZ161" s="113">
        <f t="shared" si="144"/>
        <v>0</v>
      </c>
      <c r="BA161" s="113">
        <f t="shared" si="144"/>
        <v>0</v>
      </c>
      <c r="BB161" s="113">
        <f t="shared" si="144"/>
        <v>0</v>
      </c>
      <c r="BC161" s="113">
        <f t="shared" si="144"/>
        <v>0</v>
      </c>
      <c r="BD161" s="113">
        <f t="shared" si="144"/>
        <v>0</v>
      </c>
      <c r="BE161" s="113">
        <f t="shared" si="144"/>
        <v>0</v>
      </c>
      <c r="BF161" s="113">
        <f t="shared" si="144"/>
        <v>0</v>
      </c>
      <c r="BG161" s="113">
        <f t="shared" si="144"/>
        <v>0</v>
      </c>
      <c r="BH161" s="113">
        <f t="shared" si="144"/>
        <v>0</v>
      </c>
      <c r="BI161" s="113">
        <f t="shared" si="144"/>
        <v>0</v>
      </c>
      <c r="BJ161" s="113">
        <f t="shared" si="144"/>
        <v>0</v>
      </c>
      <c r="BK161" s="113">
        <f t="shared" si="144"/>
        <v>0</v>
      </c>
      <c r="BL161" s="113">
        <f t="shared" si="144"/>
        <v>0</v>
      </c>
      <c r="BM161" s="113">
        <f t="shared" si="144"/>
        <v>0</v>
      </c>
      <c r="BN161" s="113">
        <f t="shared" si="144"/>
        <v>0</v>
      </c>
      <c r="BO161" s="113">
        <f t="shared" ref="BO161:BV161" si="145">BO$123*BO38</f>
        <v>0</v>
      </c>
      <c r="BP161" s="113">
        <f t="shared" si="145"/>
        <v>0</v>
      </c>
      <c r="BQ161" s="113">
        <f t="shared" si="145"/>
        <v>0</v>
      </c>
      <c r="BR161" s="113">
        <f t="shared" si="145"/>
        <v>0</v>
      </c>
      <c r="BS161" s="113">
        <f t="shared" si="145"/>
        <v>0</v>
      </c>
      <c r="BT161" s="113">
        <f t="shared" si="145"/>
        <v>0</v>
      </c>
      <c r="BU161" s="113">
        <f t="shared" si="145"/>
        <v>0</v>
      </c>
      <c r="BV161" s="113">
        <f t="shared" si="145"/>
        <v>0</v>
      </c>
      <c r="BW161" s="113">
        <f t="shared" ref="BW161:DC161" si="146">BW$123*BW38</f>
        <v>0</v>
      </c>
      <c r="BX161" s="113">
        <f t="shared" si="146"/>
        <v>0</v>
      </c>
      <c r="BY161" s="113">
        <f t="shared" si="146"/>
        <v>0</v>
      </c>
      <c r="BZ161" s="113">
        <f t="shared" si="146"/>
        <v>0</v>
      </c>
      <c r="CA161" s="113">
        <f t="shared" si="146"/>
        <v>0</v>
      </c>
      <c r="CB161" s="113">
        <f t="shared" si="146"/>
        <v>0</v>
      </c>
      <c r="CC161" s="113">
        <f t="shared" si="146"/>
        <v>0</v>
      </c>
      <c r="CD161" s="113">
        <f t="shared" si="146"/>
        <v>0</v>
      </c>
      <c r="CE161" s="113">
        <f t="shared" si="146"/>
        <v>0</v>
      </c>
      <c r="CF161" s="113">
        <f t="shared" si="146"/>
        <v>0</v>
      </c>
      <c r="CG161" s="113">
        <f t="shared" si="146"/>
        <v>0</v>
      </c>
      <c r="CH161" s="113">
        <f t="shared" si="146"/>
        <v>0</v>
      </c>
      <c r="CI161" s="113">
        <f t="shared" si="146"/>
        <v>0</v>
      </c>
      <c r="CJ161" s="113">
        <f t="shared" si="146"/>
        <v>0</v>
      </c>
      <c r="CK161" s="113">
        <f t="shared" si="146"/>
        <v>0</v>
      </c>
      <c r="CL161" s="113">
        <f t="shared" si="146"/>
        <v>0</v>
      </c>
      <c r="CM161" s="113">
        <f t="shared" si="146"/>
        <v>0</v>
      </c>
      <c r="CN161" s="113">
        <f t="shared" si="146"/>
        <v>0</v>
      </c>
      <c r="CO161" s="113">
        <f t="shared" si="146"/>
        <v>0</v>
      </c>
      <c r="CP161" s="113">
        <f t="shared" si="146"/>
        <v>0</v>
      </c>
      <c r="CQ161" s="113">
        <f t="shared" si="146"/>
        <v>0</v>
      </c>
      <c r="CR161" s="113">
        <f t="shared" si="146"/>
        <v>0</v>
      </c>
      <c r="CS161" s="113">
        <f t="shared" si="146"/>
        <v>0</v>
      </c>
      <c r="CT161" s="113">
        <f t="shared" si="146"/>
        <v>0</v>
      </c>
      <c r="CU161" s="113">
        <f t="shared" si="146"/>
        <v>0</v>
      </c>
      <c r="CV161" s="113">
        <f t="shared" si="146"/>
        <v>0</v>
      </c>
      <c r="CW161" s="113">
        <f t="shared" si="146"/>
        <v>0</v>
      </c>
      <c r="CX161" s="113">
        <f t="shared" si="146"/>
        <v>0</v>
      </c>
      <c r="CY161" s="113">
        <f t="shared" si="146"/>
        <v>0</v>
      </c>
      <c r="CZ161" s="113">
        <f t="shared" si="146"/>
        <v>0</v>
      </c>
      <c r="DA161" s="113">
        <f t="shared" si="146"/>
        <v>0</v>
      </c>
      <c r="DB161" s="113">
        <f t="shared" si="146"/>
        <v>0</v>
      </c>
      <c r="DC161" s="113">
        <f t="shared" si="146"/>
        <v>0</v>
      </c>
      <c r="DD161" s="113">
        <f t="shared" si="10"/>
        <v>0</v>
      </c>
    </row>
    <row r="162" spans="1:108" ht="12.75" customHeight="1" x14ac:dyDescent="0.2">
      <c r="A162" s="111" t="s">
        <v>169</v>
      </c>
      <c r="B162" s="111" t="s">
        <v>1912</v>
      </c>
      <c r="C162" s="113">
        <f t="shared" ref="C162:AH162" si="147">C$123*C39</f>
        <v>0</v>
      </c>
      <c r="D162" s="113">
        <f t="shared" si="147"/>
        <v>0</v>
      </c>
      <c r="E162" s="113">
        <f t="shared" si="147"/>
        <v>0</v>
      </c>
      <c r="F162" s="113">
        <f t="shared" si="147"/>
        <v>0</v>
      </c>
      <c r="G162" s="113">
        <f t="shared" si="147"/>
        <v>0</v>
      </c>
      <c r="H162" s="113">
        <f t="shared" si="147"/>
        <v>0</v>
      </c>
      <c r="I162" s="113">
        <f t="shared" si="147"/>
        <v>0</v>
      </c>
      <c r="J162" s="113">
        <f t="shared" si="147"/>
        <v>0</v>
      </c>
      <c r="K162" s="113">
        <f t="shared" si="147"/>
        <v>0</v>
      </c>
      <c r="L162" s="113">
        <f t="shared" si="147"/>
        <v>0</v>
      </c>
      <c r="M162" s="113">
        <f t="shared" si="147"/>
        <v>0</v>
      </c>
      <c r="N162" s="113">
        <f t="shared" si="147"/>
        <v>0</v>
      </c>
      <c r="O162" s="113">
        <f t="shared" si="147"/>
        <v>0</v>
      </c>
      <c r="P162" s="113">
        <f t="shared" si="147"/>
        <v>0</v>
      </c>
      <c r="Q162" s="113">
        <f t="shared" si="147"/>
        <v>0</v>
      </c>
      <c r="R162" s="113">
        <f t="shared" si="147"/>
        <v>0</v>
      </c>
      <c r="S162" s="113">
        <f t="shared" si="147"/>
        <v>0</v>
      </c>
      <c r="T162" s="113">
        <f t="shared" si="147"/>
        <v>0</v>
      </c>
      <c r="U162" s="113">
        <f t="shared" si="147"/>
        <v>0</v>
      </c>
      <c r="V162" s="113">
        <f t="shared" si="147"/>
        <v>0</v>
      </c>
      <c r="W162" s="113">
        <f t="shared" si="147"/>
        <v>0</v>
      </c>
      <c r="X162" s="113">
        <f t="shared" si="147"/>
        <v>0</v>
      </c>
      <c r="Y162" s="113">
        <f t="shared" si="147"/>
        <v>0</v>
      </c>
      <c r="Z162" s="113">
        <f t="shared" si="147"/>
        <v>0</v>
      </c>
      <c r="AA162" s="113">
        <f t="shared" si="147"/>
        <v>0</v>
      </c>
      <c r="AB162" s="113">
        <f t="shared" si="147"/>
        <v>0</v>
      </c>
      <c r="AC162" s="113">
        <f t="shared" si="147"/>
        <v>0</v>
      </c>
      <c r="AD162" s="113">
        <f t="shared" si="147"/>
        <v>0</v>
      </c>
      <c r="AE162" s="113">
        <f t="shared" si="147"/>
        <v>0</v>
      </c>
      <c r="AF162" s="113">
        <f t="shared" si="147"/>
        <v>0</v>
      </c>
      <c r="AG162" s="113">
        <f t="shared" si="147"/>
        <v>0</v>
      </c>
      <c r="AH162" s="113">
        <f t="shared" si="147"/>
        <v>0</v>
      </c>
      <c r="AI162" s="113">
        <f t="shared" ref="AI162:BN162" si="148">AI$123*AI39</f>
        <v>0</v>
      </c>
      <c r="AJ162" s="113">
        <f t="shared" si="148"/>
        <v>0</v>
      </c>
      <c r="AK162" s="113">
        <f t="shared" si="148"/>
        <v>0</v>
      </c>
      <c r="AL162" s="113">
        <f t="shared" si="148"/>
        <v>0</v>
      </c>
      <c r="AM162" s="113">
        <f t="shared" si="148"/>
        <v>0</v>
      </c>
      <c r="AN162" s="113">
        <f t="shared" si="148"/>
        <v>0</v>
      </c>
      <c r="AO162" s="113">
        <f t="shared" si="148"/>
        <v>0</v>
      </c>
      <c r="AP162" s="113">
        <f t="shared" si="148"/>
        <v>0</v>
      </c>
      <c r="AQ162" s="113">
        <f t="shared" si="148"/>
        <v>0</v>
      </c>
      <c r="AR162" s="113">
        <f t="shared" si="148"/>
        <v>0</v>
      </c>
      <c r="AS162" s="113">
        <f t="shared" si="148"/>
        <v>0</v>
      </c>
      <c r="AT162" s="113">
        <f t="shared" si="148"/>
        <v>0</v>
      </c>
      <c r="AU162" s="113">
        <f t="shared" si="148"/>
        <v>0</v>
      </c>
      <c r="AV162" s="113">
        <f t="shared" si="148"/>
        <v>0</v>
      </c>
      <c r="AW162" s="113">
        <f t="shared" si="148"/>
        <v>0</v>
      </c>
      <c r="AX162" s="113">
        <f t="shared" si="148"/>
        <v>0</v>
      </c>
      <c r="AY162" s="113">
        <f t="shared" si="148"/>
        <v>0</v>
      </c>
      <c r="AZ162" s="113">
        <f t="shared" si="148"/>
        <v>0</v>
      </c>
      <c r="BA162" s="113">
        <f t="shared" si="148"/>
        <v>0</v>
      </c>
      <c r="BB162" s="113">
        <f t="shared" si="148"/>
        <v>0</v>
      </c>
      <c r="BC162" s="113">
        <f t="shared" si="148"/>
        <v>0</v>
      </c>
      <c r="BD162" s="113">
        <f t="shared" si="148"/>
        <v>0</v>
      </c>
      <c r="BE162" s="113">
        <f t="shared" si="148"/>
        <v>0</v>
      </c>
      <c r="BF162" s="113">
        <f t="shared" si="148"/>
        <v>0</v>
      </c>
      <c r="BG162" s="113">
        <f t="shared" si="148"/>
        <v>0</v>
      </c>
      <c r="BH162" s="113">
        <f t="shared" si="148"/>
        <v>0</v>
      </c>
      <c r="BI162" s="113">
        <f t="shared" si="148"/>
        <v>0</v>
      </c>
      <c r="BJ162" s="113">
        <f t="shared" si="148"/>
        <v>0</v>
      </c>
      <c r="BK162" s="113">
        <f t="shared" si="148"/>
        <v>0</v>
      </c>
      <c r="BL162" s="113">
        <f t="shared" si="148"/>
        <v>0</v>
      </c>
      <c r="BM162" s="113">
        <f t="shared" si="148"/>
        <v>0</v>
      </c>
      <c r="BN162" s="113">
        <f t="shared" si="148"/>
        <v>0</v>
      </c>
      <c r="BO162" s="113">
        <f t="shared" ref="BO162:BV162" si="149">BO$123*BO39</f>
        <v>0</v>
      </c>
      <c r="BP162" s="113">
        <f t="shared" si="149"/>
        <v>0</v>
      </c>
      <c r="BQ162" s="113">
        <f t="shared" si="149"/>
        <v>0</v>
      </c>
      <c r="BR162" s="113">
        <f t="shared" si="149"/>
        <v>0</v>
      </c>
      <c r="BS162" s="113">
        <f t="shared" si="149"/>
        <v>0</v>
      </c>
      <c r="BT162" s="113">
        <f t="shared" si="149"/>
        <v>0</v>
      </c>
      <c r="BU162" s="113">
        <f t="shared" si="149"/>
        <v>0</v>
      </c>
      <c r="BV162" s="113">
        <f t="shared" si="149"/>
        <v>0</v>
      </c>
      <c r="BW162" s="113">
        <f t="shared" ref="BW162:DC162" si="150">BW$123*BW39</f>
        <v>0</v>
      </c>
      <c r="BX162" s="113">
        <f t="shared" si="150"/>
        <v>0</v>
      </c>
      <c r="BY162" s="113">
        <f t="shared" si="150"/>
        <v>0</v>
      </c>
      <c r="BZ162" s="113">
        <f t="shared" si="150"/>
        <v>0</v>
      </c>
      <c r="CA162" s="113">
        <f t="shared" si="150"/>
        <v>0</v>
      </c>
      <c r="CB162" s="113">
        <f t="shared" si="150"/>
        <v>0</v>
      </c>
      <c r="CC162" s="113">
        <f t="shared" si="150"/>
        <v>0</v>
      </c>
      <c r="CD162" s="113">
        <f t="shared" si="150"/>
        <v>0</v>
      </c>
      <c r="CE162" s="113">
        <f t="shared" si="150"/>
        <v>0</v>
      </c>
      <c r="CF162" s="113">
        <f t="shared" si="150"/>
        <v>0</v>
      </c>
      <c r="CG162" s="113">
        <f t="shared" si="150"/>
        <v>0</v>
      </c>
      <c r="CH162" s="113">
        <f t="shared" si="150"/>
        <v>0</v>
      </c>
      <c r="CI162" s="113">
        <f t="shared" si="150"/>
        <v>0</v>
      </c>
      <c r="CJ162" s="113">
        <f t="shared" si="150"/>
        <v>0</v>
      </c>
      <c r="CK162" s="113">
        <f t="shared" si="150"/>
        <v>0</v>
      </c>
      <c r="CL162" s="113">
        <f t="shared" si="150"/>
        <v>0</v>
      </c>
      <c r="CM162" s="113">
        <f t="shared" si="150"/>
        <v>0</v>
      </c>
      <c r="CN162" s="113">
        <f t="shared" si="150"/>
        <v>0</v>
      </c>
      <c r="CO162" s="113">
        <f t="shared" si="150"/>
        <v>0</v>
      </c>
      <c r="CP162" s="113">
        <f t="shared" si="150"/>
        <v>0</v>
      </c>
      <c r="CQ162" s="113">
        <f t="shared" si="150"/>
        <v>0</v>
      </c>
      <c r="CR162" s="113">
        <f t="shared" si="150"/>
        <v>0</v>
      </c>
      <c r="CS162" s="113">
        <f t="shared" si="150"/>
        <v>0</v>
      </c>
      <c r="CT162" s="113">
        <f t="shared" si="150"/>
        <v>0</v>
      </c>
      <c r="CU162" s="113">
        <f t="shared" si="150"/>
        <v>0</v>
      </c>
      <c r="CV162" s="113">
        <f t="shared" si="150"/>
        <v>0</v>
      </c>
      <c r="CW162" s="113">
        <f t="shared" si="150"/>
        <v>0</v>
      </c>
      <c r="CX162" s="113">
        <f t="shared" si="150"/>
        <v>0</v>
      </c>
      <c r="CY162" s="113">
        <f t="shared" si="150"/>
        <v>0</v>
      </c>
      <c r="CZ162" s="113">
        <f t="shared" si="150"/>
        <v>0</v>
      </c>
      <c r="DA162" s="113">
        <f t="shared" si="150"/>
        <v>0</v>
      </c>
      <c r="DB162" s="113">
        <f t="shared" si="150"/>
        <v>0</v>
      </c>
      <c r="DC162" s="113">
        <f t="shared" si="150"/>
        <v>0</v>
      </c>
      <c r="DD162" s="113">
        <f t="shared" si="10"/>
        <v>0</v>
      </c>
    </row>
    <row r="163" spans="1:108" ht="12.75" customHeight="1" x14ac:dyDescent="0.2">
      <c r="A163" s="111" t="s">
        <v>171</v>
      </c>
      <c r="B163" s="111" t="s">
        <v>1913</v>
      </c>
      <c r="C163" s="113">
        <f t="shared" ref="C163:AH163" si="151">C$123*C40</f>
        <v>0</v>
      </c>
      <c r="D163" s="113">
        <f t="shared" si="151"/>
        <v>0</v>
      </c>
      <c r="E163" s="113">
        <f t="shared" si="151"/>
        <v>0</v>
      </c>
      <c r="F163" s="113">
        <f t="shared" si="151"/>
        <v>0</v>
      </c>
      <c r="G163" s="113">
        <f t="shared" si="151"/>
        <v>0</v>
      </c>
      <c r="H163" s="113">
        <f t="shared" si="151"/>
        <v>0</v>
      </c>
      <c r="I163" s="113">
        <f t="shared" si="151"/>
        <v>0</v>
      </c>
      <c r="J163" s="113">
        <f t="shared" si="151"/>
        <v>0</v>
      </c>
      <c r="K163" s="113">
        <f t="shared" si="151"/>
        <v>0</v>
      </c>
      <c r="L163" s="113">
        <f t="shared" si="151"/>
        <v>0</v>
      </c>
      <c r="M163" s="113">
        <f t="shared" si="151"/>
        <v>0</v>
      </c>
      <c r="N163" s="113">
        <f t="shared" si="151"/>
        <v>0</v>
      </c>
      <c r="O163" s="113">
        <f t="shared" si="151"/>
        <v>0</v>
      </c>
      <c r="P163" s="113">
        <f t="shared" si="151"/>
        <v>0</v>
      </c>
      <c r="Q163" s="113">
        <f t="shared" si="151"/>
        <v>0</v>
      </c>
      <c r="R163" s="113">
        <f t="shared" si="151"/>
        <v>0</v>
      </c>
      <c r="S163" s="113">
        <f t="shared" si="151"/>
        <v>0</v>
      </c>
      <c r="T163" s="113">
        <f t="shared" si="151"/>
        <v>0</v>
      </c>
      <c r="U163" s="113">
        <f t="shared" si="151"/>
        <v>0</v>
      </c>
      <c r="V163" s="113">
        <f t="shared" si="151"/>
        <v>0</v>
      </c>
      <c r="W163" s="113">
        <f t="shared" si="151"/>
        <v>0</v>
      </c>
      <c r="X163" s="113">
        <f t="shared" si="151"/>
        <v>0</v>
      </c>
      <c r="Y163" s="113">
        <f t="shared" si="151"/>
        <v>0</v>
      </c>
      <c r="Z163" s="113">
        <f t="shared" si="151"/>
        <v>0</v>
      </c>
      <c r="AA163" s="113">
        <f t="shared" si="151"/>
        <v>0</v>
      </c>
      <c r="AB163" s="113">
        <f t="shared" si="151"/>
        <v>0</v>
      </c>
      <c r="AC163" s="113">
        <f t="shared" si="151"/>
        <v>0</v>
      </c>
      <c r="AD163" s="113">
        <f t="shared" si="151"/>
        <v>0</v>
      </c>
      <c r="AE163" s="113">
        <f t="shared" si="151"/>
        <v>0</v>
      </c>
      <c r="AF163" s="113">
        <f t="shared" si="151"/>
        <v>0</v>
      </c>
      <c r="AG163" s="113">
        <f t="shared" si="151"/>
        <v>0</v>
      </c>
      <c r="AH163" s="113">
        <f t="shared" si="151"/>
        <v>0</v>
      </c>
      <c r="AI163" s="113">
        <f t="shared" ref="AI163:BN163" si="152">AI$123*AI40</f>
        <v>0</v>
      </c>
      <c r="AJ163" s="113">
        <f t="shared" si="152"/>
        <v>0</v>
      </c>
      <c r="AK163" s="113">
        <f t="shared" si="152"/>
        <v>0</v>
      </c>
      <c r="AL163" s="113">
        <f t="shared" si="152"/>
        <v>0</v>
      </c>
      <c r="AM163" s="113">
        <f t="shared" si="152"/>
        <v>0</v>
      </c>
      <c r="AN163" s="113">
        <f t="shared" si="152"/>
        <v>0</v>
      </c>
      <c r="AO163" s="113">
        <f t="shared" si="152"/>
        <v>0</v>
      </c>
      <c r="AP163" s="113">
        <f t="shared" si="152"/>
        <v>0</v>
      </c>
      <c r="AQ163" s="113">
        <f t="shared" si="152"/>
        <v>0</v>
      </c>
      <c r="AR163" s="113">
        <f t="shared" si="152"/>
        <v>0</v>
      </c>
      <c r="AS163" s="113">
        <f t="shared" si="152"/>
        <v>0</v>
      </c>
      <c r="AT163" s="113">
        <f t="shared" si="152"/>
        <v>0</v>
      </c>
      <c r="AU163" s="113">
        <f t="shared" si="152"/>
        <v>0</v>
      </c>
      <c r="AV163" s="113">
        <f t="shared" si="152"/>
        <v>0</v>
      </c>
      <c r="AW163" s="113">
        <f t="shared" si="152"/>
        <v>0</v>
      </c>
      <c r="AX163" s="113">
        <f t="shared" si="152"/>
        <v>0</v>
      </c>
      <c r="AY163" s="113">
        <f t="shared" si="152"/>
        <v>0</v>
      </c>
      <c r="AZ163" s="113">
        <f t="shared" si="152"/>
        <v>0</v>
      </c>
      <c r="BA163" s="113">
        <f t="shared" si="152"/>
        <v>0</v>
      </c>
      <c r="BB163" s="113">
        <f t="shared" si="152"/>
        <v>0</v>
      </c>
      <c r="BC163" s="113">
        <f t="shared" si="152"/>
        <v>0</v>
      </c>
      <c r="BD163" s="113">
        <f t="shared" si="152"/>
        <v>0</v>
      </c>
      <c r="BE163" s="113">
        <f t="shared" si="152"/>
        <v>0</v>
      </c>
      <c r="BF163" s="113">
        <f t="shared" si="152"/>
        <v>0</v>
      </c>
      <c r="BG163" s="113">
        <f t="shared" si="152"/>
        <v>0</v>
      </c>
      <c r="BH163" s="113">
        <f t="shared" si="152"/>
        <v>0</v>
      </c>
      <c r="BI163" s="113">
        <f t="shared" si="152"/>
        <v>0</v>
      </c>
      <c r="BJ163" s="113">
        <f t="shared" si="152"/>
        <v>0</v>
      </c>
      <c r="BK163" s="113">
        <f t="shared" si="152"/>
        <v>0</v>
      </c>
      <c r="BL163" s="113">
        <f t="shared" si="152"/>
        <v>0</v>
      </c>
      <c r="BM163" s="113">
        <f t="shared" si="152"/>
        <v>0</v>
      </c>
      <c r="BN163" s="113">
        <f t="shared" si="152"/>
        <v>0</v>
      </c>
      <c r="BO163" s="113">
        <f t="shared" ref="BO163:BV163" si="153">BO$123*BO40</f>
        <v>0</v>
      </c>
      <c r="BP163" s="113">
        <f t="shared" si="153"/>
        <v>0</v>
      </c>
      <c r="BQ163" s="113">
        <f t="shared" si="153"/>
        <v>0</v>
      </c>
      <c r="BR163" s="113">
        <f t="shared" si="153"/>
        <v>0</v>
      </c>
      <c r="BS163" s="113">
        <f t="shared" si="153"/>
        <v>0</v>
      </c>
      <c r="BT163" s="113">
        <f t="shared" si="153"/>
        <v>0</v>
      </c>
      <c r="BU163" s="113">
        <f t="shared" si="153"/>
        <v>0</v>
      </c>
      <c r="BV163" s="113">
        <f t="shared" si="153"/>
        <v>0</v>
      </c>
      <c r="BW163" s="113">
        <f t="shared" ref="BW163:DC163" si="154">BW$123*BW40</f>
        <v>0</v>
      </c>
      <c r="BX163" s="113">
        <f t="shared" si="154"/>
        <v>0</v>
      </c>
      <c r="BY163" s="113">
        <f t="shared" si="154"/>
        <v>0</v>
      </c>
      <c r="BZ163" s="113">
        <f t="shared" si="154"/>
        <v>0</v>
      </c>
      <c r="CA163" s="113">
        <f t="shared" si="154"/>
        <v>0</v>
      </c>
      <c r="CB163" s="113">
        <f t="shared" si="154"/>
        <v>0</v>
      </c>
      <c r="CC163" s="113">
        <f t="shared" si="154"/>
        <v>0</v>
      </c>
      <c r="CD163" s="113">
        <f t="shared" si="154"/>
        <v>0</v>
      </c>
      <c r="CE163" s="113">
        <f t="shared" si="154"/>
        <v>0</v>
      </c>
      <c r="CF163" s="113">
        <f t="shared" si="154"/>
        <v>0</v>
      </c>
      <c r="CG163" s="113">
        <f t="shared" si="154"/>
        <v>0</v>
      </c>
      <c r="CH163" s="113">
        <f t="shared" si="154"/>
        <v>0</v>
      </c>
      <c r="CI163" s="113">
        <f t="shared" si="154"/>
        <v>0</v>
      </c>
      <c r="CJ163" s="113">
        <f t="shared" si="154"/>
        <v>0</v>
      </c>
      <c r="CK163" s="113">
        <f t="shared" si="154"/>
        <v>0</v>
      </c>
      <c r="CL163" s="113">
        <f t="shared" si="154"/>
        <v>0</v>
      </c>
      <c r="CM163" s="113">
        <f t="shared" si="154"/>
        <v>0</v>
      </c>
      <c r="CN163" s="113">
        <f t="shared" si="154"/>
        <v>0</v>
      </c>
      <c r="CO163" s="113">
        <f t="shared" si="154"/>
        <v>0</v>
      </c>
      <c r="CP163" s="113">
        <f t="shared" si="154"/>
        <v>0</v>
      </c>
      <c r="CQ163" s="113">
        <f t="shared" si="154"/>
        <v>0</v>
      </c>
      <c r="CR163" s="113">
        <f t="shared" si="154"/>
        <v>0</v>
      </c>
      <c r="CS163" s="113">
        <f t="shared" si="154"/>
        <v>0</v>
      </c>
      <c r="CT163" s="113">
        <f t="shared" si="154"/>
        <v>0</v>
      </c>
      <c r="CU163" s="113">
        <f t="shared" si="154"/>
        <v>0</v>
      </c>
      <c r="CV163" s="113">
        <f t="shared" si="154"/>
        <v>0</v>
      </c>
      <c r="CW163" s="113">
        <f t="shared" si="154"/>
        <v>0</v>
      </c>
      <c r="CX163" s="113">
        <f t="shared" si="154"/>
        <v>0</v>
      </c>
      <c r="CY163" s="113">
        <f t="shared" si="154"/>
        <v>0</v>
      </c>
      <c r="CZ163" s="113">
        <f t="shared" si="154"/>
        <v>0</v>
      </c>
      <c r="DA163" s="113">
        <f t="shared" si="154"/>
        <v>0</v>
      </c>
      <c r="DB163" s="113">
        <f t="shared" si="154"/>
        <v>0</v>
      </c>
      <c r="DC163" s="113">
        <f t="shared" si="154"/>
        <v>0</v>
      </c>
      <c r="DD163" s="113">
        <f t="shared" si="10"/>
        <v>0</v>
      </c>
    </row>
    <row r="164" spans="1:108" ht="12.75" customHeight="1" x14ac:dyDescent="0.2">
      <c r="A164" s="111" t="s">
        <v>173</v>
      </c>
      <c r="B164" s="111" t="s">
        <v>1914</v>
      </c>
      <c r="C164" s="113">
        <f t="shared" ref="C164:AH164" si="155">C$123*C41</f>
        <v>0</v>
      </c>
      <c r="D164" s="113">
        <f t="shared" si="155"/>
        <v>0</v>
      </c>
      <c r="E164" s="113">
        <f t="shared" si="155"/>
        <v>0</v>
      </c>
      <c r="F164" s="113">
        <f t="shared" si="155"/>
        <v>0</v>
      </c>
      <c r="G164" s="113">
        <f t="shared" si="155"/>
        <v>0</v>
      </c>
      <c r="H164" s="113">
        <f t="shared" si="155"/>
        <v>0</v>
      </c>
      <c r="I164" s="113">
        <f t="shared" si="155"/>
        <v>0</v>
      </c>
      <c r="J164" s="113">
        <f t="shared" si="155"/>
        <v>0</v>
      </c>
      <c r="K164" s="113">
        <f t="shared" si="155"/>
        <v>0</v>
      </c>
      <c r="L164" s="113">
        <f t="shared" si="155"/>
        <v>0</v>
      </c>
      <c r="M164" s="113">
        <f t="shared" si="155"/>
        <v>0</v>
      </c>
      <c r="N164" s="113">
        <f t="shared" si="155"/>
        <v>0</v>
      </c>
      <c r="O164" s="113">
        <f t="shared" si="155"/>
        <v>0</v>
      </c>
      <c r="P164" s="113">
        <f t="shared" si="155"/>
        <v>0</v>
      </c>
      <c r="Q164" s="113">
        <f t="shared" si="155"/>
        <v>0</v>
      </c>
      <c r="R164" s="113">
        <f t="shared" si="155"/>
        <v>0</v>
      </c>
      <c r="S164" s="113">
        <f t="shared" si="155"/>
        <v>0</v>
      </c>
      <c r="T164" s="113">
        <f t="shared" si="155"/>
        <v>0</v>
      </c>
      <c r="U164" s="113">
        <f t="shared" si="155"/>
        <v>0</v>
      </c>
      <c r="V164" s="113">
        <f t="shared" si="155"/>
        <v>0</v>
      </c>
      <c r="W164" s="113">
        <f t="shared" si="155"/>
        <v>0</v>
      </c>
      <c r="X164" s="113">
        <f t="shared" si="155"/>
        <v>0</v>
      </c>
      <c r="Y164" s="113">
        <f t="shared" si="155"/>
        <v>0</v>
      </c>
      <c r="Z164" s="113">
        <f t="shared" si="155"/>
        <v>0</v>
      </c>
      <c r="AA164" s="113">
        <f t="shared" si="155"/>
        <v>0</v>
      </c>
      <c r="AB164" s="113">
        <f t="shared" si="155"/>
        <v>0</v>
      </c>
      <c r="AC164" s="113">
        <f t="shared" si="155"/>
        <v>0</v>
      </c>
      <c r="AD164" s="113">
        <f t="shared" si="155"/>
        <v>0</v>
      </c>
      <c r="AE164" s="113">
        <f t="shared" si="155"/>
        <v>0</v>
      </c>
      <c r="AF164" s="113">
        <f t="shared" si="155"/>
        <v>0</v>
      </c>
      <c r="AG164" s="113">
        <f t="shared" si="155"/>
        <v>0</v>
      </c>
      <c r="AH164" s="113">
        <f t="shared" si="155"/>
        <v>0</v>
      </c>
      <c r="AI164" s="113">
        <f t="shared" ref="AI164:BN164" si="156">AI$123*AI41</f>
        <v>0</v>
      </c>
      <c r="AJ164" s="113">
        <f t="shared" si="156"/>
        <v>0</v>
      </c>
      <c r="AK164" s="113">
        <f t="shared" si="156"/>
        <v>0</v>
      </c>
      <c r="AL164" s="113">
        <f t="shared" si="156"/>
        <v>0</v>
      </c>
      <c r="AM164" s="113">
        <f t="shared" si="156"/>
        <v>0</v>
      </c>
      <c r="AN164" s="113">
        <f t="shared" si="156"/>
        <v>0</v>
      </c>
      <c r="AO164" s="113">
        <f t="shared" si="156"/>
        <v>0</v>
      </c>
      <c r="AP164" s="113">
        <f t="shared" si="156"/>
        <v>0</v>
      </c>
      <c r="AQ164" s="113">
        <f t="shared" si="156"/>
        <v>0</v>
      </c>
      <c r="AR164" s="113">
        <f t="shared" si="156"/>
        <v>0</v>
      </c>
      <c r="AS164" s="113">
        <f t="shared" si="156"/>
        <v>0</v>
      </c>
      <c r="AT164" s="113">
        <f t="shared" si="156"/>
        <v>0</v>
      </c>
      <c r="AU164" s="113">
        <f t="shared" si="156"/>
        <v>0</v>
      </c>
      <c r="AV164" s="113">
        <f t="shared" si="156"/>
        <v>0</v>
      </c>
      <c r="AW164" s="113">
        <f t="shared" si="156"/>
        <v>0</v>
      </c>
      <c r="AX164" s="113">
        <f t="shared" si="156"/>
        <v>0</v>
      </c>
      <c r="AY164" s="113">
        <f t="shared" si="156"/>
        <v>0</v>
      </c>
      <c r="AZ164" s="113">
        <f t="shared" si="156"/>
        <v>0</v>
      </c>
      <c r="BA164" s="113">
        <f t="shared" si="156"/>
        <v>0</v>
      </c>
      <c r="BB164" s="113">
        <f t="shared" si="156"/>
        <v>0</v>
      </c>
      <c r="BC164" s="113">
        <f t="shared" si="156"/>
        <v>0</v>
      </c>
      <c r="BD164" s="113">
        <f t="shared" si="156"/>
        <v>0</v>
      </c>
      <c r="BE164" s="113">
        <f t="shared" si="156"/>
        <v>0</v>
      </c>
      <c r="BF164" s="113">
        <f t="shared" si="156"/>
        <v>0</v>
      </c>
      <c r="BG164" s="113">
        <f t="shared" si="156"/>
        <v>0</v>
      </c>
      <c r="BH164" s="113">
        <f t="shared" si="156"/>
        <v>0</v>
      </c>
      <c r="BI164" s="113">
        <f t="shared" si="156"/>
        <v>0</v>
      </c>
      <c r="BJ164" s="113">
        <f t="shared" si="156"/>
        <v>0</v>
      </c>
      <c r="BK164" s="113">
        <f t="shared" si="156"/>
        <v>0</v>
      </c>
      <c r="BL164" s="113">
        <f t="shared" si="156"/>
        <v>0</v>
      </c>
      <c r="BM164" s="113">
        <f t="shared" si="156"/>
        <v>0</v>
      </c>
      <c r="BN164" s="113">
        <f t="shared" si="156"/>
        <v>0</v>
      </c>
      <c r="BO164" s="113">
        <f t="shared" ref="BO164:BV164" si="157">BO$123*BO41</f>
        <v>0</v>
      </c>
      <c r="BP164" s="113">
        <f t="shared" si="157"/>
        <v>0</v>
      </c>
      <c r="BQ164" s="113">
        <f t="shared" si="157"/>
        <v>0</v>
      </c>
      <c r="BR164" s="113">
        <f t="shared" si="157"/>
        <v>0</v>
      </c>
      <c r="BS164" s="113">
        <f t="shared" si="157"/>
        <v>0</v>
      </c>
      <c r="BT164" s="113">
        <f t="shared" si="157"/>
        <v>0</v>
      </c>
      <c r="BU164" s="113">
        <f t="shared" si="157"/>
        <v>0</v>
      </c>
      <c r="BV164" s="113">
        <f t="shared" si="157"/>
        <v>0</v>
      </c>
      <c r="BW164" s="113">
        <f t="shared" ref="BW164:DC164" si="158">BW$123*BW41</f>
        <v>0</v>
      </c>
      <c r="BX164" s="113">
        <f t="shared" si="158"/>
        <v>0</v>
      </c>
      <c r="BY164" s="113">
        <f t="shared" si="158"/>
        <v>0</v>
      </c>
      <c r="BZ164" s="113">
        <f t="shared" si="158"/>
        <v>0</v>
      </c>
      <c r="CA164" s="113">
        <f t="shared" si="158"/>
        <v>0</v>
      </c>
      <c r="CB164" s="113">
        <f t="shared" si="158"/>
        <v>0</v>
      </c>
      <c r="CC164" s="113">
        <f t="shared" si="158"/>
        <v>0</v>
      </c>
      <c r="CD164" s="113">
        <f t="shared" si="158"/>
        <v>0</v>
      </c>
      <c r="CE164" s="113">
        <f t="shared" si="158"/>
        <v>0</v>
      </c>
      <c r="CF164" s="113">
        <f t="shared" si="158"/>
        <v>0</v>
      </c>
      <c r="CG164" s="113">
        <f t="shared" si="158"/>
        <v>0</v>
      </c>
      <c r="CH164" s="113">
        <f t="shared" si="158"/>
        <v>0</v>
      </c>
      <c r="CI164" s="113">
        <f t="shared" si="158"/>
        <v>0</v>
      </c>
      <c r="CJ164" s="113">
        <f t="shared" si="158"/>
        <v>0</v>
      </c>
      <c r="CK164" s="113">
        <f t="shared" si="158"/>
        <v>0</v>
      </c>
      <c r="CL164" s="113">
        <f t="shared" si="158"/>
        <v>0</v>
      </c>
      <c r="CM164" s="113">
        <f t="shared" si="158"/>
        <v>0</v>
      </c>
      <c r="CN164" s="113">
        <f t="shared" si="158"/>
        <v>0</v>
      </c>
      <c r="CO164" s="113">
        <f t="shared" si="158"/>
        <v>0</v>
      </c>
      <c r="CP164" s="113">
        <f t="shared" si="158"/>
        <v>0</v>
      </c>
      <c r="CQ164" s="113">
        <f t="shared" si="158"/>
        <v>0</v>
      </c>
      <c r="CR164" s="113">
        <f t="shared" si="158"/>
        <v>0</v>
      </c>
      <c r="CS164" s="113">
        <f t="shared" si="158"/>
        <v>0</v>
      </c>
      <c r="CT164" s="113">
        <f t="shared" si="158"/>
        <v>0</v>
      </c>
      <c r="CU164" s="113">
        <f t="shared" si="158"/>
        <v>0</v>
      </c>
      <c r="CV164" s="113">
        <f t="shared" si="158"/>
        <v>0</v>
      </c>
      <c r="CW164" s="113">
        <f t="shared" si="158"/>
        <v>0</v>
      </c>
      <c r="CX164" s="113">
        <f t="shared" si="158"/>
        <v>0</v>
      </c>
      <c r="CY164" s="113">
        <f t="shared" si="158"/>
        <v>0</v>
      </c>
      <c r="CZ164" s="113">
        <f t="shared" si="158"/>
        <v>0</v>
      </c>
      <c r="DA164" s="113">
        <f t="shared" si="158"/>
        <v>0</v>
      </c>
      <c r="DB164" s="113">
        <f t="shared" si="158"/>
        <v>0</v>
      </c>
      <c r="DC164" s="113">
        <f t="shared" si="158"/>
        <v>0</v>
      </c>
      <c r="DD164" s="113">
        <f t="shared" si="10"/>
        <v>0</v>
      </c>
    </row>
    <row r="165" spans="1:108" ht="12.75" customHeight="1" x14ac:dyDescent="0.2">
      <c r="A165" s="111" t="s">
        <v>175</v>
      </c>
      <c r="B165" s="111" t="s">
        <v>1915</v>
      </c>
      <c r="C165" s="113">
        <f t="shared" ref="C165:AH165" si="159">C$123*C42</f>
        <v>0</v>
      </c>
      <c r="D165" s="113">
        <f t="shared" si="159"/>
        <v>0</v>
      </c>
      <c r="E165" s="113">
        <f t="shared" si="159"/>
        <v>0</v>
      </c>
      <c r="F165" s="113">
        <f t="shared" si="159"/>
        <v>0</v>
      </c>
      <c r="G165" s="113">
        <f t="shared" si="159"/>
        <v>0</v>
      </c>
      <c r="H165" s="113">
        <f t="shared" si="159"/>
        <v>0</v>
      </c>
      <c r="I165" s="113">
        <f t="shared" si="159"/>
        <v>0</v>
      </c>
      <c r="J165" s="113">
        <f t="shared" si="159"/>
        <v>0</v>
      </c>
      <c r="K165" s="113">
        <f t="shared" si="159"/>
        <v>0</v>
      </c>
      <c r="L165" s="113">
        <f t="shared" si="159"/>
        <v>0</v>
      </c>
      <c r="M165" s="113">
        <f t="shared" si="159"/>
        <v>0</v>
      </c>
      <c r="N165" s="113">
        <f t="shared" si="159"/>
        <v>0</v>
      </c>
      <c r="O165" s="113">
        <f t="shared" si="159"/>
        <v>0</v>
      </c>
      <c r="P165" s="113">
        <f t="shared" si="159"/>
        <v>0</v>
      </c>
      <c r="Q165" s="113">
        <f t="shared" si="159"/>
        <v>0</v>
      </c>
      <c r="R165" s="113">
        <f t="shared" si="159"/>
        <v>0</v>
      </c>
      <c r="S165" s="113">
        <f t="shared" si="159"/>
        <v>0</v>
      </c>
      <c r="T165" s="113">
        <f t="shared" si="159"/>
        <v>0</v>
      </c>
      <c r="U165" s="113">
        <f t="shared" si="159"/>
        <v>0</v>
      </c>
      <c r="V165" s="113">
        <f t="shared" si="159"/>
        <v>0</v>
      </c>
      <c r="W165" s="113">
        <f t="shared" si="159"/>
        <v>0</v>
      </c>
      <c r="X165" s="113">
        <f t="shared" si="159"/>
        <v>0</v>
      </c>
      <c r="Y165" s="113">
        <f t="shared" si="159"/>
        <v>0</v>
      </c>
      <c r="Z165" s="113">
        <f t="shared" si="159"/>
        <v>0</v>
      </c>
      <c r="AA165" s="113">
        <f t="shared" si="159"/>
        <v>0</v>
      </c>
      <c r="AB165" s="113">
        <f t="shared" si="159"/>
        <v>0</v>
      </c>
      <c r="AC165" s="113">
        <f t="shared" si="159"/>
        <v>0</v>
      </c>
      <c r="AD165" s="113">
        <f t="shared" si="159"/>
        <v>0</v>
      </c>
      <c r="AE165" s="113">
        <f t="shared" si="159"/>
        <v>0</v>
      </c>
      <c r="AF165" s="113">
        <f t="shared" si="159"/>
        <v>0</v>
      </c>
      <c r="AG165" s="113">
        <f t="shared" si="159"/>
        <v>0</v>
      </c>
      <c r="AH165" s="113">
        <f t="shared" si="159"/>
        <v>0</v>
      </c>
      <c r="AI165" s="113">
        <f t="shared" ref="AI165:BN165" si="160">AI$123*AI42</f>
        <v>0</v>
      </c>
      <c r="AJ165" s="113">
        <f t="shared" si="160"/>
        <v>0</v>
      </c>
      <c r="AK165" s="113">
        <f t="shared" si="160"/>
        <v>0</v>
      </c>
      <c r="AL165" s="113">
        <f t="shared" si="160"/>
        <v>0</v>
      </c>
      <c r="AM165" s="113">
        <f t="shared" si="160"/>
        <v>0</v>
      </c>
      <c r="AN165" s="113">
        <f t="shared" si="160"/>
        <v>0</v>
      </c>
      <c r="AO165" s="113">
        <f t="shared" si="160"/>
        <v>0</v>
      </c>
      <c r="AP165" s="113">
        <f t="shared" si="160"/>
        <v>0</v>
      </c>
      <c r="AQ165" s="113">
        <f t="shared" si="160"/>
        <v>0</v>
      </c>
      <c r="AR165" s="113">
        <f t="shared" si="160"/>
        <v>0</v>
      </c>
      <c r="AS165" s="113">
        <f t="shared" si="160"/>
        <v>0</v>
      </c>
      <c r="AT165" s="113">
        <f t="shared" si="160"/>
        <v>0</v>
      </c>
      <c r="AU165" s="113">
        <f t="shared" si="160"/>
        <v>0</v>
      </c>
      <c r="AV165" s="113">
        <f t="shared" si="160"/>
        <v>0</v>
      </c>
      <c r="AW165" s="113">
        <f t="shared" si="160"/>
        <v>0</v>
      </c>
      <c r="AX165" s="113">
        <f t="shared" si="160"/>
        <v>0</v>
      </c>
      <c r="AY165" s="113">
        <f t="shared" si="160"/>
        <v>0</v>
      </c>
      <c r="AZ165" s="113">
        <f t="shared" si="160"/>
        <v>0</v>
      </c>
      <c r="BA165" s="113">
        <f t="shared" si="160"/>
        <v>0</v>
      </c>
      <c r="BB165" s="113">
        <f t="shared" si="160"/>
        <v>0</v>
      </c>
      <c r="BC165" s="113">
        <f t="shared" si="160"/>
        <v>0</v>
      </c>
      <c r="BD165" s="113">
        <f t="shared" si="160"/>
        <v>0</v>
      </c>
      <c r="BE165" s="113">
        <f t="shared" si="160"/>
        <v>0</v>
      </c>
      <c r="BF165" s="113">
        <f t="shared" si="160"/>
        <v>0</v>
      </c>
      <c r="BG165" s="113">
        <f t="shared" si="160"/>
        <v>0</v>
      </c>
      <c r="BH165" s="113">
        <f t="shared" si="160"/>
        <v>0</v>
      </c>
      <c r="BI165" s="113">
        <f t="shared" si="160"/>
        <v>0</v>
      </c>
      <c r="BJ165" s="113">
        <f t="shared" si="160"/>
        <v>0</v>
      </c>
      <c r="BK165" s="113">
        <f t="shared" si="160"/>
        <v>0</v>
      </c>
      <c r="BL165" s="113">
        <f t="shared" si="160"/>
        <v>0</v>
      </c>
      <c r="BM165" s="113">
        <f t="shared" si="160"/>
        <v>0</v>
      </c>
      <c r="BN165" s="113">
        <f t="shared" si="160"/>
        <v>0</v>
      </c>
      <c r="BO165" s="113">
        <f t="shared" ref="BO165:BV165" si="161">BO$123*BO42</f>
        <v>0</v>
      </c>
      <c r="BP165" s="113">
        <f t="shared" si="161"/>
        <v>0</v>
      </c>
      <c r="BQ165" s="113">
        <f t="shared" si="161"/>
        <v>0</v>
      </c>
      <c r="BR165" s="113">
        <f t="shared" si="161"/>
        <v>0</v>
      </c>
      <c r="BS165" s="113">
        <f t="shared" si="161"/>
        <v>0</v>
      </c>
      <c r="BT165" s="113">
        <f t="shared" si="161"/>
        <v>0</v>
      </c>
      <c r="BU165" s="113">
        <f t="shared" si="161"/>
        <v>0</v>
      </c>
      <c r="BV165" s="113">
        <f t="shared" si="161"/>
        <v>0</v>
      </c>
      <c r="BW165" s="113">
        <f t="shared" ref="BW165:DC165" si="162">BW$123*BW42</f>
        <v>0</v>
      </c>
      <c r="BX165" s="113">
        <f t="shared" si="162"/>
        <v>0</v>
      </c>
      <c r="BY165" s="113">
        <f t="shared" si="162"/>
        <v>0</v>
      </c>
      <c r="BZ165" s="113">
        <f t="shared" si="162"/>
        <v>0</v>
      </c>
      <c r="CA165" s="113">
        <f t="shared" si="162"/>
        <v>0</v>
      </c>
      <c r="CB165" s="113">
        <f t="shared" si="162"/>
        <v>0</v>
      </c>
      <c r="CC165" s="113">
        <f t="shared" si="162"/>
        <v>0</v>
      </c>
      <c r="CD165" s="113">
        <f t="shared" si="162"/>
        <v>0</v>
      </c>
      <c r="CE165" s="113">
        <f t="shared" si="162"/>
        <v>0</v>
      </c>
      <c r="CF165" s="113">
        <f t="shared" si="162"/>
        <v>0</v>
      </c>
      <c r="CG165" s="113">
        <f t="shared" si="162"/>
        <v>0</v>
      </c>
      <c r="CH165" s="113">
        <f t="shared" si="162"/>
        <v>0</v>
      </c>
      <c r="CI165" s="113">
        <f t="shared" si="162"/>
        <v>0</v>
      </c>
      <c r="CJ165" s="113">
        <f t="shared" si="162"/>
        <v>0</v>
      </c>
      <c r="CK165" s="113">
        <f t="shared" si="162"/>
        <v>0</v>
      </c>
      <c r="CL165" s="113">
        <f t="shared" si="162"/>
        <v>0</v>
      </c>
      <c r="CM165" s="113">
        <f t="shared" si="162"/>
        <v>0</v>
      </c>
      <c r="CN165" s="113">
        <f t="shared" si="162"/>
        <v>0</v>
      </c>
      <c r="CO165" s="113">
        <f t="shared" si="162"/>
        <v>0</v>
      </c>
      <c r="CP165" s="113">
        <f t="shared" si="162"/>
        <v>0</v>
      </c>
      <c r="CQ165" s="113">
        <f t="shared" si="162"/>
        <v>0</v>
      </c>
      <c r="CR165" s="113">
        <f t="shared" si="162"/>
        <v>0</v>
      </c>
      <c r="CS165" s="113">
        <f t="shared" si="162"/>
        <v>0</v>
      </c>
      <c r="CT165" s="113">
        <f t="shared" si="162"/>
        <v>0</v>
      </c>
      <c r="CU165" s="113">
        <f t="shared" si="162"/>
        <v>0</v>
      </c>
      <c r="CV165" s="113">
        <f t="shared" si="162"/>
        <v>0</v>
      </c>
      <c r="CW165" s="113">
        <f t="shared" si="162"/>
        <v>0</v>
      </c>
      <c r="CX165" s="113">
        <f t="shared" si="162"/>
        <v>0</v>
      </c>
      <c r="CY165" s="113">
        <f t="shared" si="162"/>
        <v>0</v>
      </c>
      <c r="CZ165" s="113">
        <f t="shared" si="162"/>
        <v>0</v>
      </c>
      <c r="DA165" s="113">
        <f t="shared" si="162"/>
        <v>0</v>
      </c>
      <c r="DB165" s="113">
        <f t="shared" si="162"/>
        <v>0</v>
      </c>
      <c r="DC165" s="113">
        <f t="shared" si="162"/>
        <v>0</v>
      </c>
      <c r="DD165" s="113">
        <f t="shared" si="10"/>
        <v>0</v>
      </c>
    </row>
    <row r="166" spans="1:108" ht="12.75" customHeight="1" x14ac:dyDescent="0.2">
      <c r="A166" s="111" t="s">
        <v>177</v>
      </c>
      <c r="B166" s="111" t="s">
        <v>1916</v>
      </c>
      <c r="C166" s="113">
        <f t="shared" ref="C166:AH166" si="163">C$123*C43</f>
        <v>0</v>
      </c>
      <c r="D166" s="113">
        <f t="shared" si="163"/>
        <v>0</v>
      </c>
      <c r="E166" s="113">
        <f t="shared" si="163"/>
        <v>0</v>
      </c>
      <c r="F166" s="113">
        <f t="shared" si="163"/>
        <v>0</v>
      </c>
      <c r="G166" s="113">
        <f t="shared" si="163"/>
        <v>0</v>
      </c>
      <c r="H166" s="113">
        <f t="shared" si="163"/>
        <v>0</v>
      </c>
      <c r="I166" s="113">
        <f t="shared" si="163"/>
        <v>0</v>
      </c>
      <c r="J166" s="113">
        <f t="shared" si="163"/>
        <v>0</v>
      </c>
      <c r="K166" s="113">
        <f t="shared" si="163"/>
        <v>0</v>
      </c>
      <c r="L166" s="113">
        <f t="shared" si="163"/>
        <v>0</v>
      </c>
      <c r="M166" s="113">
        <f t="shared" si="163"/>
        <v>0</v>
      </c>
      <c r="N166" s="113">
        <f t="shared" si="163"/>
        <v>0</v>
      </c>
      <c r="O166" s="113">
        <f t="shared" si="163"/>
        <v>0</v>
      </c>
      <c r="P166" s="113">
        <f t="shared" si="163"/>
        <v>0</v>
      </c>
      <c r="Q166" s="113">
        <f t="shared" si="163"/>
        <v>0</v>
      </c>
      <c r="R166" s="113">
        <f t="shared" si="163"/>
        <v>0</v>
      </c>
      <c r="S166" s="113">
        <f t="shared" si="163"/>
        <v>0</v>
      </c>
      <c r="T166" s="113">
        <f t="shared" si="163"/>
        <v>0</v>
      </c>
      <c r="U166" s="113">
        <f t="shared" si="163"/>
        <v>0</v>
      </c>
      <c r="V166" s="113">
        <f t="shared" si="163"/>
        <v>0</v>
      </c>
      <c r="W166" s="113">
        <f t="shared" si="163"/>
        <v>0</v>
      </c>
      <c r="X166" s="113">
        <f t="shared" si="163"/>
        <v>0</v>
      </c>
      <c r="Y166" s="113">
        <f t="shared" si="163"/>
        <v>0</v>
      </c>
      <c r="Z166" s="113">
        <f t="shared" si="163"/>
        <v>0</v>
      </c>
      <c r="AA166" s="113">
        <f t="shared" si="163"/>
        <v>0</v>
      </c>
      <c r="AB166" s="113">
        <f t="shared" si="163"/>
        <v>0</v>
      </c>
      <c r="AC166" s="113">
        <f t="shared" si="163"/>
        <v>0</v>
      </c>
      <c r="AD166" s="113">
        <f t="shared" si="163"/>
        <v>0</v>
      </c>
      <c r="AE166" s="113">
        <f t="shared" si="163"/>
        <v>0</v>
      </c>
      <c r="AF166" s="113">
        <f t="shared" si="163"/>
        <v>0</v>
      </c>
      <c r="AG166" s="113">
        <f t="shared" si="163"/>
        <v>0</v>
      </c>
      <c r="AH166" s="113">
        <f t="shared" si="163"/>
        <v>0</v>
      </c>
      <c r="AI166" s="113">
        <f t="shared" ref="AI166:BN166" si="164">AI$123*AI43</f>
        <v>0</v>
      </c>
      <c r="AJ166" s="113">
        <f t="shared" si="164"/>
        <v>0</v>
      </c>
      <c r="AK166" s="113">
        <f t="shared" si="164"/>
        <v>0</v>
      </c>
      <c r="AL166" s="113">
        <f t="shared" si="164"/>
        <v>0</v>
      </c>
      <c r="AM166" s="113">
        <f t="shared" si="164"/>
        <v>0</v>
      </c>
      <c r="AN166" s="113">
        <f t="shared" si="164"/>
        <v>0</v>
      </c>
      <c r="AO166" s="113">
        <f t="shared" si="164"/>
        <v>0</v>
      </c>
      <c r="AP166" s="113">
        <f t="shared" si="164"/>
        <v>0</v>
      </c>
      <c r="AQ166" s="113">
        <f t="shared" si="164"/>
        <v>0</v>
      </c>
      <c r="AR166" s="113">
        <f t="shared" si="164"/>
        <v>0</v>
      </c>
      <c r="AS166" s="113">
        <f t="shared" si="164"/>
        <v>0</v>
      </c>
      <c r="AT166" s="113">
        <f t="shared" si="164"/>
        <v>0</v>
      </c>
      <c r="AU166" s="113">
        <f t="shared" si="164"/>
        <v>0</v>
      </c>
      <c r="AV166" s="113">
        <f t="shared" si="164"/>
        <v>0</v>
      </c>
      <c r="AW166" s="113">
        <f t="shared" si="164"/>
        <v>0</v>
      </c>
      <c r="AX166" s="113">
        <f t="shared" si="164"/>
        <v>0</v>
      </c>
      <c r="AY166" s="113">
        <f t="shared" si="164"/>
        <v>0</v>
      </c>
      <c r="AZ166" s="113">
        <f t="shared" si="164"/>
        <v>0</v>
      </c>
      <c r="BA166" s="113">
        <f t="shared" si="164"/>
        <v>0</v>
      </c>
      <c r="BB166" s="113">
        <f t="shared" si="164"/>
        <v>0</v>
      </c>
      <c r="BC166" s="113">
        <f t="shared" si="164"/>
        <v>0</v>
      </c>
      <c r="BD166" s="113">
        <f t="shared" si="164"/>
        <v>0</v>
      </c>
      <c r="BE166" s="113">
        <f t="shared" si="164"/>
        <v>0</v>
      </c>
      <c r="BF166" s="113">
        <f t="shared" si="164"/>
        <v>0</v>
      </c>
      <c r="BG166" s="113">
        <f t="shared" si="164"/>
        <v>0</v>
      </c>
      <c r="BH166" s="113">
        <f t="shared" si="164"/>
        <v>0</v>
      </c>
      <c r="BI166" s="113">
        <f t="shared" si="164"/>
        <v>0</v>
      </c>
      <c r="BJ166" s="113">
        <f t="shared" si="164"/>
        <v>0</v>
      </c>
      <c r="BK166" s="113">
        <f t="shared" si="164"/>
        <v>0</v>
      </c>
      <c r="BL166" s="113">
        <f t="shared" si="164"/>
        <v>0</v>
      </c>
      <c r="BM166" s="113">
        <f t="shared" si="164"/>
        <v>0</v>
      </c>
      <c r="BN166" s="113">
        <f t="shared" si="164"/>
        <v>0</v>
      </c>
      <c r="BO166" s="113">
        <f t="shared" ref="BO166:BV166" si="165">BO$123*BO43</f>
        <v>0</v>
      </c>
      <c r="BP166" s="113">
        <f t="shared" si="165"/>
        <v>0</v>
      </c>
      <c r="BQ166" s="113">
        <f t="shared" si="165"/>
        <v>0</v>
      </c>
      <c r="BR166" s="113">
        <f t="shared" si="165"/>
        <v>0</v>
      </c>
      <c r="BS166" s="113">
        <f t="shared" si="165"/>
        <v>0</v>
      </c>
      <c r="BT166" s="113">
        <f t="shared" si="165"/>
        <v>0</v>
      </c>
      <c r="BU166" s="113">
        <f t="shared" si="165"/>
        <v>0</v>
      </c>
      <c r="BV166" s="113">
        <f t="shared" si="165"/>
        <v>0</v>
      </c>
      <c r="BW166" s="113">
        <f t="shared" ref="BW166:DC166" si="166">BW$123*BW43</f>
        <v>0</v>
      </c>
      <c r="BX166" s="113">
        <f t="shared" si="166"/>
        <v>0</v>
      </c>
      <c r="BY166" s="113">
        <f t="shared" si="166"/>
        <v>0</v>
      </c>
      <c r="BZ166" s="113">
        <f t="shared" si="166"/>
        <v>0</v>
      </c>
      <c r="CA166" s="113">
        <f t="shared" si="166"/>
        <v>0</v>
      </c>
      <c r="CB166" s="113">
        <f t="shared" si="166"/>
        <v>0</v>
      </c>
      <c r="CC166" s="113">
        <f t="shared" si="166"/>
        <v>0</v>
      </c>
      <c r="CD166" s="113">
        <f t="shared" si="166"/>
        <v>0</v>
      </c>
      <c r="CE166" s="113">
        <f t="shared" si="166"/>
        <v>0</v>
      </c>
      <c r="CF166" s="113">
        <f t="shared" si="166"/>
        <v>0</v>
      </c>
      <c r="CG166" s="113">
        <f t="shared" si="166"/>
        <v>0</v>
      </c>
      <c r="CH166" s="113">
        <f t="shared" si="166"/>
        <v>0</v>
      </c>
      <c r="CI166" s="113">
        <f t="shared" si="166"/>
        <v>0</v>
      </c>
      <c r="CJ166" s="113">
        <f t="shared" si="166"/>
        <v>0</v>
      </c>
      <c r="CK166" s="113">
        <f t="shared" si="166"/>
        <v>0</v>
      </c>
      <c r="CL166" s="113">
        <f t="shared" si="166"/>
        <v>0</v>
      </c>
      <c r="CM166" s="113">
        <f t="shared" si="166"/>
        <v>0</v>
      </c>
      <c r="CN166" s="113">
        <f t="shared" si="166"/>
        <v>0</v>
      </c>
      <c r="CO166" s="113">
        <f t="shared" si="166"/>
        <v>0</v>
      </c>
      <c r="CP166" s="113">
        <f t="shared" si="166"/>
        <v>0</v>
      </c>
      <c r="CQ166" s="113">
        <f t="shared" si="166"/>
        <v>0</v>
      </c>
      <c r="CR166" s="113">
        <f t="shared" si="166"/>
        <v>0</v>
      </c>
      <c r="CS166" s="113">
        <f t="shared" si="166"/>
        <v>0</v>
      </c>
      <c r="CT166" s="113">
        <f t="shared" si="166"/>
        <v>0</v>
      </c>
      <c r="CU166" s="113">
        <f t="shared" si="166"/>
        <v>0</v>
      </c>
      <c r="CV166" s="113">
        <f t="shared" si="166"/>
        <v>0</v>
      </c>
      <c r="CW166" s="113">
        <f t="shared" si="166"/>
        <v>0</v>
      </c>
      <c r="CX166" s="113">
        <f t="shared" si="166"/>
        <v>0</v>
      </c>
      <c r="CY166" s="113">
        <f t="shared" si="166"/>
        <v>0</v>
      </c>
      <c r="CZ166" s="113">
        <f t="shared" si="166"/>
        <v>0</v>
      </c>
      <c r="DA166" s="113">
        <f t="shared" si="166"/>
        <v>0</v>
      </c>
      <c r="DB166" s="113">
        <f t="shared" si="166"/>
        <v>0</v>
      </c>
      <c r="DC166" s="113">
        <f t="shared" si="166"/>
        <v>0</v>
      </c>
      <c r="DD166" s="113">
        <f t="shared" si="10"/>
        <v>0</v>
      </c>
    </row>
    <row r="167" spans="1:108" ht="12.75" customHeight="1" x14ac:dyDescent="0.2">
      <c r="A167" s="111" t="s">
        <v>179</v>
      </c>
      <c r="B167" s="111" t="s">
        <v>1917</v>
      </c>
      <c r="C167" s="113">
        <f t="shared" ref="C167:AH167" si="167">C$123*C44</f>
        <v>0</v>
      </c>
      <c r="D167" s="113">
        <f t="shared" si="167"/>
        <v>0</v>
      </c>
      <c r="E167" s="113">
        <f t="shared" si="167"/>
        <v>0</v>
      </c>
      <c r="F167" s="113">
        <f t="shared" si="167"/>
        <v>0</v>
      </c>
      <c r="G167" s="113">
        <f t="shared" si="167"/>
        <v>0</v>
      </c>
      <c r="H167" s="113">
        <f t="shared" si="167"/>
        <v>0</v>
      </c>
      <c r="I167" s="113">
        <f t="shared" si="167"/>
        <v>0</v>
      </c>
      <c r="J167" s="113">
        <f t="shared" si="167"/>
        <v>0</v>
      </c>
      <c r="K167" s="113">
        <f t="shared" si="167"/>
        <v>0</v>
      </c>
      <c r="L167" s="113">
        <f t="shared" si="167"/>
        <v>0</v>
      </c>
      <c r="M167" s="113">
        <f t="shared" si="167"/>
        <v>0</v>
      </c>
      <c r="N167" s="113">
        <f t="shared" si="167"/>
        <v>0</v>
      </c>
      <c r="O167" s="113">
        <f t="shared" si="167"/>
        <v>0</v>
      </c>
      <c r="P167" s="113">
        <f t="shared" si="167"/>
        <v>0</v>
      </c>
      <c r="Q167" s="113">
        <f t="shared" si="167"/>
        <v>0</v>
      </c>
      <c r="R167" s="113">
        <f t="shared" si="167"/>
        <v>0</v>
      </c>
      <c r="S167" s="113">
        <f t="shared" si="167"/>
        <v>0</v>
      </c>
      <c r="T167" s="113">
        <f t="shared" si="167"/>
        <v>0</v>
      </c>
      <c r="U167" s="113">
        <f t="shared" si="167"/>
        <v>0</v>
      </c>
      <c r="V167" s="113">
        <f t="shared" si="167"/>
        <v>0</v>
      </c>
      <c r="W167" s="113">
        <f t="shared" si="167"/>
        <v>0</v>
      </c>
      <c r="X167" s="113">
        <f t="shared" si="167"/>
        <v>0</v>
      </c>
      <c r="Y167" s="113">
        <f t="shared" si="167"/>
        <v>0</v>
      </c>
      <c r="Z167" s="113">
        <f t="shared" si="167"/>
        <v>0</v>
      </c>
      <c r="AA167" s="113">
        <f t="shared" si="167"/>
        <v>0</v>
      </c>
      <c r="AB167" s="113">
        <f t="shared" si="167"/>
        <v>0</v>
      </c>
      <c r="AC167" s="113">
        <f t="shared" si="167"/>
        <v>0</v>
      </c>
      <c r="AD167" s="113">
        <f t="shared" si="167"/>
        <v>0</v>
      </c>
      <c r="AE167" s="113">
        <f t="shared" si="167"/>
        <v>0</v>
      </c>
      <c r="AF167" s="113">
        <f t="shared" si="167"/>
        <v>0</v>
      </c>
      <c r="AG167" s="113">
        <f t="shared" si="167"/>
        <v>0</v>
      </c>
      <c r="AH167" s="113">
        <f t="shared" si="167"/>
        <v>0</v>
      </c>
      <c r="AI167" s="113">
        <f t="shared" ref="AI167:BN167" si="168">AI$123*AI44</f>
        <v>0</v>
      </c>
      <c r="AJ167" s="113">
        <f t="shared" si="168"/>
        <v>0</v>
      </c>
      <c r="AK167" s="113">
        <f t="shared" si="168"/>
        <v>0</v>
      </c>
      <c r="AL167" s="113">
        <f t="shared" si="168"/>
        <v>0</v>
      </c>
      <c r="AM167" s="113">
        <f t="shared" si="168"/>
        <v>0</v>
      </c>
      <c r="AN167" s="113">
        <f t="shared" si="168"/>
        <v>0</v>
      </c>
      <c r="AO167" s="113">
        <f t="shared" si="168"/>
        <v>0</v>
      </c>
      <c r="AP167" s="113">
        <f t="shared" si="168"/>
        <v>0</v>
      </c>
      <c r="AQ167" s="113">
        <f t="shared" si="168"/>
        <v>0</v>
      </c>
      <c r="AR167" s="113">
        <f t="shared" si="168"/>
        <v>0</v>
      </c>
      <c r="AS167" s="113">
        <f t="shared" si="168"/>
        <v>0</v>
      </c>
      <c r="AT167" s="113">
        <f t="shared" si="168"/>
        <v>0</v>
      </c>
      <c r="AU167" s="113">
        <f t="shared" si="168"/>
        <v>0</v>
      </c>
      <c r="AV167" s="113">
        <f t="shared" si="168"/>
        <v>0</v>
      </c>
      <c r="AW167" s="113">
        <f t="shared" si="168"/>
        <v>0</v>
      </c>
      <c r="AX167" s="113">
        <f t="shared" si="168"/>
        <v>0</v>
      </c>
      <c r="AY167" s="113">
        <f t="shared" si="168"/>
        <v>0</v>
      </c>
      <c r="AZ167" s="113">
        <f t="shared" si="168"/>
        <v>0</v>
      </c>
      <c r="BA167" s="113">
        <f t="shared" si="168"/>
        <v>0</v>
      </c>
      <c r="BB167" s="113">
        <f t="shared" si="168"/>
        <v>0</v>
      </c>
      <c r="BC167" s="113">
        <f t="shared" si="168"/>
        <v>0</v>
      </c>
      <c r="BD167" s="113">
        <f t="shared" si="168"/>
        <v>0</v>
      </c>
      <c r="BE167" s="113">
        <f t="shared" si="168"/>
        <v>0</v>
      </c>
      <c r="BF167" s="113">
        <f t="shared" si="168"/>
        <v>0</v>
      </c>
      <c r="BG167" s="113">
        <f t="shared" si="168"/>
        <v>0</v>
      </c>
      <c r="BH167" s="113">
        <f t="shared" si="168"/>
        <v>0</v>
      </c>
      <c r="BI167" s="113">
        <f t="shared" si="168"/>
        <v>0</v>
      </c>
      <c r="BJ167" s="113">
        <f t="shared" si="168"/>
        <v>0</v>
      </c>
      <c r="BK167" s="113">
        <f t="shared" si="168"/>
        <v>0</v>
      </c>
      <c r="BL167" s="113">
        <f t="shared" si="168"/>
        <v>0</v>
      </c>
      <c r="BM167" s="113">
        <f t="shared" si="168"/>
        <v>0</v>
      </c>
      <c r="BN167" s="113">
        <f t="shared" si="168"/>
        <v>0</v>
      </c>
      <c r="BO167" s="113">
        <f t="shared" ref="BO167:BV167" si="169">BO$123*BO44</f>
        <v>0</v>
      </c>
      <c r="BP167" s="113">
        <f t="shared" si="169"/>
        <v>0</v>
      </c>
      <c r="BQ167" s="113">
        <f t="shared" si="169"/>
        <v>0</v>
      </c>
      <c r="BR167" s="113">
        <f t="shared" si="169"/>
        <v>0</v>
      </c>
      <c r="BS167" s="113">
        <f t="shared" si="169"/>
        <v>0</v>
      </c>
      <c r="BT167" s="113">
        <f t="shared" si="169"/>
        <v>0</v>
      </c>
      <c r="BU167" s="113">
        <f t="shared" si="169"/>
        <v>0</v>
      </c>
      <c r="BV167" s="113">
        <f t="shared" si="169"/>
        <v>0</v>
      </c>
      <c r="BW167" s="113">
        <f t="shared" ref="BW167:DC167" si="170">BW$123*BW44</f>
        <v>0</v>
      </c>
      <c r="BX167" s="113">
        <f t="shared" si="170"/>
        <v>0</v>
      </c>
      <c r="BY167" s="113">
        <f t="shared" si="170"/>
        <v>0</v>
      </c>
      <c r="BZ167" s="113">
        <f t="shared" si="170"/>
        <v>0</v>
      </c>
      <c r="CA167" s="113">
        <f t="shared" si="170"/>
        <v>0</v>
      </c>
      <c r="CB167" s="113">
        <f t="shared" si="170"/>
        <v>0</v>
      </c>
      <c r="CC167" s="113">
        <f t="shared" si="170"/>
        <v>0</v>
      </c>
      <c r="CD167" s="113">
        <f t="shared" si="170"/>
        <v>0</v>
      </c>
      <c r="CE167" s="113">
        <f t="shared" si="170"/>
        <v>0</v>
      </c>
      <c r="CF167" s="113">
        <f t="shared" si="170"/>
        <v>0</v>
      </c>
      <c r="CG167" s="113">
        <f t="shared" si="170"/>
        <v>0</v>
      </c>
      <c r="CH167" s="113">
        <f t="shared" si="170"/>
        <v>0</v>
      </c>
      <c r="CI167" s="113">
        <f t="shared" si="170"/>
        <v>0</v>
      </c>
      <c r="CJ167" s="113">
        <f t="shared" si="170"/>
        <v>0</v>
      </c>
      <c r="CK167" s="113">
        <f t="shared" si="170"/>
        <v>0</v>
      </c>
      <c r="CL167" s="113">
        <f t="shared" si="170"/>
        <v>0</v>
      </c>
      <c r="CM167" s="113">
        <f t="shared" si="170"/>
        <v>0</v>
      </c>
      <c r="CN167" s="113">
        <f t="shared" si="170"/>
        <v>0</v>
      </c>
      <c r="CO167" s="113">
        <f t="shared" si="170"/>
        <v>0</v>
      </c>
      <c r="CP167" s="113">
        <f t="shared" si="170"/>
        <v>0</v>
      </c>
      <c r="CQ167" s="113">
        <f t="shared" si="170"/>
        <v>0</v>
      </c>
      <c r="CR167" s="113">
        <f t="shared" si="170"/>
        <v>0</v>
      </c>
      <c r="CS167" s="113">
        <f t="shared" si="170"/>
        <v>0</v>
      </c>
      <c r="CT167" s="113">
        <f t="shared" si="170"/>
        <v>0</v>
      </c>
      <c r="CU167" s="113">
        <f t="shared" si="170"/>
        <v>0</v>
      </c>
      <c r="CV167" s="113">
        <f t="shared" si="170"/>
        <v>0</v>
      </c>
      <c r="CW167" s="113">
        <f t="shared" si="170"/>
        <v>0</v>
      </c>
      <c r="CX167" s="113">
        <f t="shared" si="170"/>
        <v>0</v>
      </c>
      <c r="CY167" s="113">
        <f t="shared" si="170"/>
        <v>0</v>
      </c>
      <c r="CZ167" s="113">
        <f t="shared" si="170"/>
        <v>0</v>
      </c>
      <c r="DA167" s="113">
        <f t="shared" si="170"/>
        <v>0</v>
      </c>
      <c r="DB167" s="113">
        <f t="shared" si="170"/>
        <v>0</v>
      </c>
      <c r="DC167" s="113">
        <f t="shared" si="170"/>
        <v>0</v>
      </c>
      <c r="DD167" s="113">
        <f t="shared" si="10"/>
        <v>0</v>
      </c>
    </row>
    <row r="168" spans="1:108" ht="12.75" customHeight="1" x14ac:dyDescent="0.2">
      <c r="A168" s="111" t="s">
        <v>181</v>
      </c>
      <c r="B168" s="111" t="s">
        <v>1918</v>
      </c>
      <c r="C168" s="113">
        <f t="shared" ref="C168:AH168" si="171">C$123*C45</f>
        <v>0</v>
      </c>
      <c r="D168" s="113">
        <f t="shared" si="171"/>
        <v>0</v>
      </c>
      <c r="E168" s="113">
        <f t="shared" si="171"/>
        <v>0</v>
      </c>
      <c r="F168" s="113">
        <f t="shared" si="171"/>
        <v>0</v>
      </c>
      <c r="G168" s="113">
        <f t="shared" si="171"/>
        <v>0</v>
      </c>
      <c r="H168" s="113">
        <f t="shared" si="171"/>
        <v>0</v>
      </c>
      <c r="I168" s="113">
        <f t="shared" si="171"/>
        <v>0</v>
      </c>
      <c r="J168" s="113">
        <f t="shared" si="171"/>
        <v>0</v>
      </c>
      <c r="K168" s="113">
        <f t="shared" si="171"/>
        <v>0</v>
      </c>
      <c r="L168" s="113">
        <f t="shared" si="171"/>
        <v>0</v>
      </c>
      <c r="M168" s="113">
        <f t="shared" si="171"/>
        <v>0</v>
      </c>
      <c r="N168" s="113">
        <f t="shared" si="171"/>
        <v>0</v>
      </c>
      <c r="O168" s="113">
        <f t="shared" si="171"/>
        <v>0</v>
      </c>
      <c r="P168" s="113">
        <f t="shared" si="171"/>
        <v>0</v>
      </c>
      <c r="Q168" s="113">
        <f t="shared" si="171"/>
        <v>0</v>
      </c>
      <c r="R168" s="113">
        <f t="shared" si="171"/>
        <v>0</v>
      </c>
      <c r="S168" s="113">
        <f t="shared" si="171"/>
        <v>0</v>
      </c>
      <c r="T168" s="113">
        <f t="shared" si="171"/>
        <v>0</v>
      </c>
      <c r="U168" s="113">
        <f t="shared" si="171"/>
        <v>0</v>
      </c>
      <c r="V168" s="113">
        <f t="shared" si="171"/>
        <v>0</v>
      </c>
      <c r="W168" s="113">
        <f t="shared" si="171"/>
        <v>0</v>
      </c>
      <c r="X168" s="113">
        <f t="shared" si="171"/>
        <v>0</v>
      </c>
      <c r="Y168" s="113">
        <f t="shared" si="171"/>
        <v>0</v>
      </c>
      <c r="Z168" s="113">
        <f t="shared" si="171"/>
        <v>0</v>
      </c>
      <c r="AA168" s="113">
        <f t="shared" si="171"/>
        <v>0</v>
      </c>
      <c r="AB168" s="113">
        <f t="shared" si="171"/>
        <v>0</v>
      </c>
      <c r="AC168" s="113">
        <f t="shared" si="171"/>
        <v>0</v>
      </c>
      <c r="AD168" s="113">
        <f t="shared" si="171"/>
        <v>0</v>
      </c>
      <c r="AE168" s="113">
        <f t="shared" si="171"/>
        <v>0</v>
      </c>
      <c r="AF168" s="113">
        <f t="shared" si="171"/>
        <v>0</v>
      </c>
      <c r="AG168" s="113">
        <f t="shared" si="171"/>
        <v>0</v>
      </c>
      <c r="AH168" s="113">
        <f t="shared" si="171"/>
        <v>0</v>
      </c>
      <c r="AI168" s="113">
        <f t="shared" ref="AI168:BN168" si="172">AI$123*AI45</f>
        <v>0</v>
      </c>
      <c r="AJ168" s="113">
        <f t="shared" si="172"/>
        <v>0</v>
      </c>
      <c r="AK168" s="113">
        <f t="shared" si="172"/>
        <v>0</v>
      </c>
      <c r="AL168" s="113">
        <f t="shared" si="172"/>
        <v>0</v>
      </c>
      <c r="AM168" s="113">
        <f t="shared" si="172"/>
        <v>0</v>
      </c>
      <c r="AN168" s="113">
        <f t="shared" si="172"/>
        <v>0</v>
      </c>
      <c r="AO168" s="113">
        <f t="shared" si="172"/>
        <v>0</v>
      </c>
      <c r="AP168" s="113">
        <f t="shared" si="172"/>
        <v>0</v>
      </c>
      <c r="AQ168" s="113">
        <f t="shared" si="172"/>
        <v>0</v>
      </c>
      <c r="AR168" s="113">
        <f t="shared" si="172"/>
        <v>0</v>
      </c>
      <c r="AS168" s="113">
        <f t="shared" si="172"/>
        <v>0</v>
      </c>
      <c r="AT168" s="113">
        <f t="shared" si="172"/>
        <v>0</v>
      </c>
      <c r="AU168" s="113">
        <f t="shared" si="172"/>
        <v>0</v>
      </c>
      <c r="AV168" s="113">
        <f t="shared" si="172"/>
        <v>0</v>
      </c>
      <c r="AW168" s="113">
        <f t="shared" si="172"/>
        <v>0</v>
      </c>
      <c r="AX168" s="113">
        <f t="shared" si="172"/>
        <v>0</v>
      </c>
      <c r="AY168" s="113">
        <f t="shared" si="172"/>
        <v>0</v>
      </c>
      <c r="AZ168" s="113">
        <f t="shared" si="172"/>
        <v>0</v>
      </c>
      <c r="BA168" s="113">
        <f t="shared" si="172"/>
        <v>0</v>
      </c>
      <c r="BB168" s="113">
        <f t="shared" si="172"/>
        <v>0</v>
      </c>
      <c r="BC168" s="113">
        <f t="shared" si="172"/>
        <v>0</v>
      </c>
      <c r="BD168" s="113">
        <f t="shared" si="172"/>
        <v>0</v>
      </c>
      <c r="BE168" s="113">
        <f t="shared" si="172"/>
        <v>0</v>
      </c>
      <c r="BF168" s="113">
        <f t="shared" si="172"/>
        <v>0</v>
      </c>
      <c r="BG168" s="113">
        <f t="shared" si="172"/>
        <v>0</v>
      </c>
      <c r="BH168" s="113">
        <f t="shared" si="172"/>
        <v>0</v>
      </c>
      <c r="BI168" s="113">
        <f t="shared" si="172"/>
        <v>0</v>
      </c>
      <c r="BJ168" s="113">
        <f t="shared" si="172"/>
        <v>0</v>
      </c>
      <c r="BK168" s="113">
        <f t="shared" si="172"/>
        <v>0</v>
      </c>
      <c r="BL168" s="113">
        <f t="shared" si="172"/>
        <v>0</v>
      </c>
      <c r="BM168" s="113">
        <f t="shared" si="172"/>
        <v>0</v>
      </c>
      <c r="BN168" s="113">
        <f t="shared" si="172"/>
        <v>0</v>
      </c>
      <c r="BO168" s="113">
        <f t="shared" ref="BO168:BV168" si="173">BO$123*BO45</f>
        <v>0</v>
      </c>
      <c r="BP168" s="113">
        <f t="shared" si="173"/>
        <v>0</v>
      </c>
      <c r="BQ168" s="113">
        <f t="shared" si="173"/>
        <v>0</v>
      </c>
      <c r="BR168" s="113">
        <f t="shared" si="173"/>
        <v>0</v>
      </c>
      <c r="BS168" s="113">
        <f t="shared" si="173"/>
        <v>0</v>
      </c>
      <c r="BT168" s="113">
        <f t="shared" si="173"/>
        <v>0</v>
      </c>
      <c r="BU168" s="113">
        <f t="shared" si="173"/>
        <v>0</v>
      </c>
      <c r="BV168" s="113">
        <f t="shared" si="173"/>
        <v>0</v>
      </c>
      <c r="BW168" s="113">
        <f t="shared" ref="BW168:DC168" si="174">BW$123*BW45</f>
        <v>0</v>
      </c>
      <c r="BX168" s="113">
        <f t="shared" si="174"/>
        <v>0</v>
      </c>
      <c r="BY168" s="113">
        <f t="shared" si="174"/>
        <v>0</v>
      </c>
      <c r="BZ168" s="113">
        <f t="shared" si="174"/>
        <v>0</v>
      </c>
      <c r="CA168" s="113">
        <f t="shared" si="174"/>
        <v>0</v>
      </c>
      <c r="CB168" s="113">
        <f t="shared" si="174"/>
        <v>0</v>
      </c>
      <c r="CC168" s="113">
        <f t="shared" si="174"/>
        <v>0</v>
      </c>
      <c r="CD168" s="113">
        <f t="shared" si="174"/>
        <v>0</v>
      </c>
      <c r="CE168" s="113">
        <f t="shared" si="174"/>
        <v>0</v>
      </c>
      <c r="CF168" s="113">
        <f t="shared" si="174"/>
        <v>0</v>
      </c>
      <c r="CG168" s="113">
        <f t="shared" si="174"/>
        <v>0</v>
      </c>
      <c r="CH168" s="113">
        <f t="shared" si="174"/>
        <v>0</v>
      </c>
      <c r="CI168" s="113">
        <f t="shared" si="174"/>
        <v>0</v>
      </c>
      <c r="CJ168" s="113">
        <f t="shared" si="174"/>
        <v>0</v>
      </c>
      <c r="CK168" s="113">
        <f t="shared" si="174"/>
        <v>0</v>
      </c>
      <c r="CL168" s="113">
        <f t="shared" si="174"/>
        <v>0</v>
      </c>
      <c r="CM168" s="113">
        <f t="shared" si="174"/>
        <v>0</v>
      </c>
      <c r="CN168" s="113">
        <f t="shared" si="174"/>
        <v>0</v>
      </c>
      <c r="CO168" s="113">
        <f t="shared" si="174"/>
        <v>0</v>
      </c>
      <c r="CP168" s="113">
        <f t="shared" si="174"/>
        <v>0</v>
      </c>
      <c r="CQ168" s="113">
        <f t="shared" si="174"/>
        <v>0</v>
      </c>
      <c r="CR168" s="113">
        <f t="shared" si="174"/>
        <v>0</v>
      </c>
      <c r="CS168" s="113">
        <f t="shared" si="174"/>
        <v>0</v>
      </c>
      <c r="CT168" s="113">
        <f t="shared" si="174"/>
        <v>0</v>
      </c>
      <c r="CU168" s="113">
        <f t="shared" si="174"/>
        <v>0</v>
      </c>
      <c r="CV168" s="113">
        <f t="shared" si="174"/>
        <v>0</v>
      </c>
      <c r="CW168" s="113">
        <f t="shared" si="174"/>
        <v>0</v>
      </c>
      <c r="CX168" s="113">
        <f t="shared" si="174"/>
        <v>0</v>
      </c>
      <c r="CY168" s="113">
        <f t="shared" si="174"/>
        <v>0</v>
      </c>
      <c r="CZ168" s="113">
        <f t="shared" si="174"/>
        <v>0</v>
      </c>
      <c r="DA168" s="113">
        <f t="shared" si="174"/>
        <v>0</v>
      </c>
      <c r="DB168" s="113">
        <f t="shared" si="174"/>
        <v>0</v>
      </c>
      <c r="DC168" s="113">
        <f t="shared" si="174"/>
        <v>0</v>
      </c>
      <c r="DD168" s="113">
        <f t="shared" si="10"/>
        <v>0</v>
      </c>
    </row>
    <row r="169" spans="1:108" ht="12.75" customHeight="1" x14ac:dyDescent="0.2">
      <c r="A169" s="111" t="s">
        <v>183</v>
      </c>
      <c r="B169" s="111" t="s">
        <v>1919</v>
      </c>
      <c r="C169" s="113">
        <f t="shared" ref="C169:AH169" si="175">C$123*C46</f>
        <v>0</v>
      </c>
      <c r="D169" s="113">
        <f t="shared" si="175"/>
        <v>0</v>
      </c>
      <c r="E169" s="113">
        <f t="shared" si="175"/>
        <v>0</v>
      </c>
      <c r="F169" s="113">
        <f t="shared" si="175"/>
        <v>0</v>
      </c>
      <c r="G169" s="113">
        <f t="shared" si="175"/>
        <v>0</v>
      </c>
      <c r="H169" s="113">
        <f t="shared" si="175"/>
        <v>0</v>
      </c>
      <c r="I169" s="113">
        <f t="shared" si="175"/>
        <v>0</v>
      </c>
      <c r="J169" s="113">
        <f t="shared" si="175"/>
        <v>0</v>
      </c>
      <c r="K169" s="113">
        <f t="shared" si="175"/>
        <v>0</v>
      </c>
      <c r="L169" s="113">
        <f t="shared" si="175"/>
        <v>0</v>
      </c>
      <c r="M169" s="113">
        <f t="shared" si="175"/>
        <v>0</v>
      </c>
      <c r="N169" s="113">
        <f t="shared" si="175"/>
        <v>0</v>
      </c>
      <c r="O169" s="113">
        <f t="shared" si="175"/>
        <v>0</v>
      </c>
      <c r="P169" s="113">
        <f t="shared" si="175"/>
        <v>0</v>
      </c>
      <c r="Q169" s="113">
        <f t="shared" si="175"/>
        <v>0</v>
      </c>
      <c r="R169" s="113">
        <f t="shared" si="175"/>
        <v>0</v>
      </c>
      <c r="S169" s="113">
        <f t="shared" si="175"/>
        <v>0</v>
      </c>
      <c r="T169" s="113">
        <f t="shared" si="175"/>
        <v>0</v>
      </c>
      <c r="U169" s="113">
        <f t="shared" si="175"/>
        <v>0</v>
      </c>
      <c r="V169" s="113">
        <f t="shared" si="175"/>
        <v>0</v>
      </c>
      <c r="W169" s="113">
        <f t="shared" si="175"/>
        <v>0</v>
      </c>
      <c r="X169" s="113">
        <f t="shared" si="175"/>
        <v>0</v>
      </c>
      <c r="Y169" s="113">
        <f t="shared" si="175"/>
        <v>0</v>
      </c>
      <c r="Z169" s="113">
        <f t="shared" si="175"/>
        <v>0</v>
      </c>
      <c r="AA169" s="113">
        <f t="shared" si="175"/>
        <v>0</v>
      </c>
      <c r="AB169" s="113">
        <f t="shared" si="175"/>
        <v>0</v>
      </c>
      <c r="AC169" s="113">
        <f t="shared" si="175"/>
        <v>0</v>
      </c>
      <c r="AD169" s="113">
        <f t="shared" si="175"/>
        <v>0</v>
      </c>
      <c r="AE169" s="113">
        <f t="shared" si="175"/>
        <v>0</v>
      </c>
      <c r="AF169" s="113">
        <f t="shared" si="175"/>
        <v>0</v>
      </c>
      <c r="AG169" s="113">
        <f t="shared" si="175"/>
        <v>0</v>
      </c>
      <c r="AH169" s="113">
        <f t="shared" si="175"/>
        <v>0</v>
      </c>
      <c r="AI169" s="113">
        <f t="shared" ref="AI169:BN169" si="176">AI$123*AI46</f>
        <v>0</v>
      </c>
      <c r="AJ169" s="113">
        <f t="shared" si="176"/>
        <v>0</v>
      </c>
      <c r="AK169" s="113">
        <f t="shared" si="176"/>
        <v>0</v>
      </c>
      <c r="AL169" s="113">
        <f t="shared" si="176"/>
        <v>0</v>
      </c>
      <c r="AM169" s="113">
        <f t="shared" si="176"/>
        <v>0</v>
      </c>
      <c r="AN169" s="113">
        <f t="shared" si="176"/>
        <v>0</v>
      </c>
      <c r="AO169" s="113">
        <f t="shared" si="176"/>
        <v>0</v>
      </c>
      <c r="AP169" s="113">
        <f t="shared" si="176"/>
        <v>0</v>
      </c>
      <c r="AQ169" s="113">
        <f t="shared" si="176"/>
        <v>0</v>
      </c>
      <c r="AR169" s="113">
        <f t="shared" si="176"/>
        <v>0</v>
      </c>
      <c r="AS169" s="113">
        <f t="shared" si="176"/>
        <v>0</v>
      </c>
      <c r="AT169" s="113">
        <f t="shared" si="176"/>
        <v>0</v>
      </c>
      <c r="AU169" s="113">
        <f t="shared" si="176"/>
        <v>0</v>
      </c>
      <c r="AV169" s="113">
        <f t="shared" si="176"/>
        <v>0</v>
      </c>
      <c r="AW169" s="113">
        <f t="shared" si="176"/>
        <v>0</v>
      </c>
      <c r="AX169" s="113">
        <f t="shared" si="176"/>
        <v>0</v>
      </c>
      <c r="AY169" s="113">
        <f t="shared" si="176"/>
        <v>0</v>
      </c>
      <c r="AZ169" s="113">
        <f t="shared" si="176"/>
        <v>0</v>
      </c>
      <c r="BA169" s="113">
        <f t="shared" si="176"/>
        <v>0</v>
      </c>
      <c r="BB169" s="113">
        <f t="shared" si="176"/>
        <v>0</v>
      </c>
      <c r="BC169" s="113">
        <f t="shared" si="176"/>
        <v>0</v>
      </c>
      <c r="BD169" s="113">
        <f t="shared" si="176"/>
        <v>0</v>
      </c>
      <c r="BE169" s="113">
        <f t="shared" si="176"/>
        <v>0</v>
      </c>
      <c r="BF169" s="113">
        <f t="shared" si="176"/>
        <v>0</v>
      </c>
      <c r="BG169" s="113">
        <f t="shared" si="176"/>
        <v>0</v>
      </c>
      <c r="BH169" s="113">
        <f t="shared" si="176"/>
        <v>0</v>
      </c>
      <c r="BI169" s="113">
        <f t="shared" si="176"/>
        <v>0</v>
      </c>
      <c r="BJ169" s="113">
        <f t="shared" si="176"/>
        <v>0</v>
      </c>
      <c r="BK169" s="113">
        <f t="shared" si="176"/>
        <v>0</v>
      </c>
      <c r="BL169" s="113">
        <f t="shared" si="176"/>
        <v>0</v>
      </c>
      <c r="BM169" s="113">
        <f t="shared" si="176"/>
        <v>0</v>
      </c>
      <c r="BN169" s="113">
        <f t="shared" si="176"/>
        <v>0</v>
      </c>
      <c r="BO169" s="113">
        <f t="shared" ref="BO169:BV169" si="177">BO$123*BO46</f>
        <v>0</v>
      </c>
      <c r="BP169" s="113">
        <f t="shared" si="177"/>
        <v>0</v>
      </c>
      <c r="BQ169" s="113">
        <f t="shared" si="177"/>
        <v>0</v>
      </c>
      <c r="BR169" s="113">
        <f t="shared" si="177"/>
        <v>0</v>
      </c>
      <c r="BS169" s="113">
        <f t="shared" si="177"/>
        <v>0</v>
      </c>
      <c r="BT169" s="113">
        <f t="shared" si="177"/>
        <v>0</v>
      </c>
      <c r="BU169" s="113">
        <f t="shared" si="177"/>
        <v>0</v>
      </c>
      <c r="BV169" s="113">
        <f t="shared" si="177"/>
        <v>0</v>
      </c>
      <c r="BW169" s="113">
        <f t="shared" ref="BW169:DC169" si="178">BW$123*BW46</f>
        <v>0</v>
      </c>
      <c r="BX169" s="113">
        <f t="shared" si="178"/>
        <v>0</v>
      </c>
      <c r="BY169" s="113">
        <f t="shared" si="178"/>
        <v>0</v>
      </c>
      <c r="BZ169" s="113">
        <f t="shared" si="178"/>
        <v>0</v>
      </c>
      <c r="CA169" s="113">
        <f t="shared" si="178"/>
        <v>0</v>
      </c>
      <c r="CB169" s="113">
        <f t="shared" si="178"/>
        <v>0</v>
      </c>
      <c r="CC169" s="113">
        <f t="shared" si="178"/>
        <v>0</v>
      </c>
      <c r="CD169" s="113">
        <f t="shared" si="178"/>
        <v>0</v>
      </c>
      <c r="CE169" s="113">
        <f t="shared" si="178"/>
        <v>0</v>
      </c>
      <c r="CF169" s="113">
        <f t="shared" si="178"/>
        <v>0</v>
      </c>
      <c r="CG169" s="113">
        <f t="shared" si="178"/>
        <v>0</v>
      </c>
      <c r="CH169" s="113">
        <f t="shared" si="178"/>
        <v>0</v>
      </c>
      <c r="CI169" s="113">
        <f t="shared" si="178"/>
        <v>0</v>
      </c>
      <c r="CJ169" s="113">
        <f t="shared" si="178"/>
        <v>0</v>
      </c>
      <c r="CK169" s="113">
        <f t="shared" si="178"/>
        <v>0</v>
      </c>
      <c r="CL169" s="113">
        <f t="shared" si="178"/>
        <v>0</v>
      </c>
      <c r="CM169" s="113">
        <f t="shared" si="178"/>
        <v>0</v>
      </c>
      <c r="CN169" s="113">
        <f t="shared" si="178"/>
        <v>0</v>
      </c>
      <c r="CO169" s="113">
        <f t="shared" si="178"/>
        <v>0</v>
      </c>
      <c r="CP169" s="113">
        <f t="shared" si="178"/>
        <v>0</v>
      </c>
      <c r="CQ169" s="113">
        <f t="shared" si="178"/>
        <v>0</v>
      </c>
      <c r="CR169" s="113">
        <f t="shared" si="178"/>
        <v>0</v>
      </c>
      <c r="CS169" s="113">
        <f t="shared" si="178"/>
        <v>0</v>
      </c>
      <c r="CT169" s="113">
        <f t="shared" si="178"/>
        <v>0</v>
      </c>
      <c r="CU169" s="113">
        <f t="shared" si="178"/>
        <v>0</v>
      </c>
      <c r="CV169" s="113">
        <f t="shared" si="178"/>
        <v>0</v>
      </c>
      <c r="CW169" s="113">
        <f t="shared" si="178"/>
        <v>0</v>
      </c>
      <c r="CX169" s="113">
        <f t="shared" si="178"/>
        <v>0</v>
      </c>
      <c r="CY169" s="113">
        <f t="shared" si="178"/>
        <v>0</v>
      </c>
      <c r="CZ169" s="113">
        <f t="shared" si="178"/>
        <v>0</v>
      </c>
      <c r="DA169" s="113">
        <f t="shared" si="178"/>
        <v>0</v>
      </c>
      <c r="DB169" s="113">
        <f t="shared" si="178"/>
        <v>0</v>
      </c>
      <c r="DC169" s="113">
        <f t="shared" si="178"/>
        <v>0</v>
      </c>
      <c r="DD169" s="113">
        <f t="shared" si="10"/>
        <v>0</v>
      </c>
    </row>
    <row r="170" spans="1:108" ht="12.75" customHeight="1" x14ac:dyDescent="0.2">
      <c r="A170" s="111" t="s">
        <v>185</v>
      </c>
      <c r="B170" s="111" t="s">
        <v>1920</v>
      </c>
      <c r="C170" s="113">
        <f t="shared" ref="C170:AH170" si="179">C$123*C47</f>
        <v>0</v>
      </c>
      <c r="D170" s="113">
        <f t="shared" si="179"/>
        <v>0</v>
      </c>
      <c r="E170" s="113">
        <f t="shared" si="179"/>
        <v>0</v>
      </c>
      <c r="F170" s="113">
        <f t="shared" si="179"/>
        <v>0</v>
      </c>
      <c r="G170" s="113">
        <f t="shared" si="179"/>
        <v>0</v>
      </c>
      <c r="H170" s="113">
        <f t="shared" si="179"/>
        <v>0</v>
      </c>
      <c r="I170" s="113">
        <f t="shared" si="179"/>
        <v>0</v>
      </c>
      <c r="J170" s="113">
        <f t="shared" si="179"/>
        <v>0</v>
      </c>
      <c r="K170" s="113">
        <f t="shared" si="179"/>
        <v>0</v>
      </c>
      <c r="L170" s="113">
        <f t="shared" si="179"/>
        <v>0</v>
      </c>
      <c r="M170" s="113">
        <f t="shared" si="179"/>
        <v>0</v>
      </c>
      <c r="N170" s="113">
        <f t="shared" si="179"/>
        <v>0</v>
      </c>
      <c r="O170" s="113">
        <f t="shared" si="179"/>
        <v>0</v>
      </c>
      <c r="P170" s="113">
        <f t="shared" si="179"/>
        <v>0</v>
      </c>
      <c r="Q170" s="113">
        <f t="shared" si="179"/>
        <v>0</v>
      </c>
      <c r="R170" s="113">
        <f t="shared" si="179"/>
        <v>0</v>
      </c>
      <c r="S170" s="113">
        <f t="shared" si="179"/>
        <v>0</v>
      </c>
      <c r="T170" s="113">
        <f t="shared" si="179"/>
        <v>0</v>
      </c>
      <c r="U170" s="113">
        <f t="shared" si="179"/>
        <v>0</v>
      </c>
      <c r="V170" s="113">
        <f t="shared" si="179"/>
        <v>0</v>
      </c>
      <c r="W170" s="113">
        <f t="shared" si="179"/>
        <v>0</v>
      </c>
      <c r="X170" s="113">
        <f t="shared" si="179"/>
        <v>0</v>
      </c>
      <c r="Y170" s="113">
        <f t="shared" si="179"/>
        <v>0</v>
      </c>
      <c r="Z170" s="113">
        <f t="shared" si="179"/>
        <v>0</v>
      </c>
      <c r="AA170" s="113">
        <f t="shared" si="179"/>
        <v>0</v>
      </c>
      <c r="AB170" s="113">
        <f t="shared" si="179"/>
        <v>0</v>
      </c>
      <c r="AC170" s="113">
        <f t="shared" si="179"/>
        <v>0</v>
      </c>
      <c r="AD170" s="113">
        <f t="shared" si="179"/>
        <v>0</v>
      </c>
      <c r="AE170" s="113">
        <f t="shared" si="179"/>
        <v>0</v>
      </c>
      <c r="AF170" s="113">
        <f t="shared" si="179"/>
        <v>0</v>
      </c>
      <c r="AG170" s="113">
        <f t="shared" si="179"/>
        <v>0</v>
      </c>
      <c r="AH170" s="113">
        <f t="shared" si="179"/>
        <v>0</v>
      </c>
      <c r="AI170" s="113">
        <f t="shared" ref="AI170:BN170" si="180">AI$123*AI47</f>
        <v>0</v>
      </c>
      <c r="AJ170" s="113">
        <f t="shared" si="180"/>
        <v>0</v>
      </c>
      <c r="AK170" s="113">
        <f t="shared" si="180"/>
        <v>0</v>
      </c>
      <c r="AL170" s="113">
        <f t="shared" si="180"/>
        <v>0</v>
      </c>
      <c r="AM170" s="113">
        <f t="shared" si="180"/>
        <v>0</v>
      </c>
      <c r="AN170" s="113">
        <f t="shared" si="180"/>
        <v>0</v>
      </c>
      <c r="AO170" s="113">
        <f t="shared" si="180"/>
        <v>0</v>
      </c>
      <c r="AP170" s="113">
        <f t="shared" si="180"/>
        <v>0</v>
      </c>
      <c r="AQ170" s="113">
        <f t="shared" si="180"/>
        <v>0</v>
      </c>
      <c r="AR170" s="113">
        <f t="shared" si="180"/>
        <v>0</v>
      </c>
      <c r="AS170" s="113">
        <f t="shared" si="180"/>
        <v>0</v>
      </c>
      <c r="AT170" s="113">
        <f t="shared" si="180"/>
        <v>0</v>
      </c>
      <c r="AU170" s="113">
        <f t="shared" si="180"/>
        <v>0</v>
      </c>
      <c r="AV170" s="113">
        <f t="shared" si="180"/>
        <v>0</v>
      </c>
      <c r="AW170" s="113">
        <f t="shared" si="180"/>
        <v>0</v>
      </c>
      <c r="AX170" s="113">
        <f t="shared" si="180"/>
        <v>0</v>
      </c>
      <c r="AY170" s="113">
        <f t="shared" si="180"/>
        <v>0</v>
      </c>
      <c r="AZ170" s="113">
        <f t="shared" si="180"/>
        <v>0</v>
      </c>
      <c r="BA170" s="113">
        <f t="shared" si="180"/>
        <v>0</v>
      </c>
      <c r="BB170" s="113">
        <f t="shared" si="180"/>
        <v>0</v>
      </c>
      <c r="BC170" s="113">
        <f t="shared" si="180"/>
        <v>0</v>
      </c>
      <c r="BD170" s="113">
        <f t="shared" si="180"/>
        <v>0</v>
      </c>
      <c r="BE170" s="113">
        <f t="shared" si="180"/>
        <v>0</v>
      </c>
      <c r="BF170" s="113">
        <f t="shared" si="180"/>
        <v>0</v>
      </c>
      <c r="BG170" s="113">
        <f t="shared" si="180"/>
        <v>0</v>
      </c>
      <c r="BH170" s="113">
        <f t="shared" si="180"/>
        <v>0</v>
      </c>
      <c r="BI170" s="113">
        <f t="shared" si="180"/>
        <v>0</v>
      </c>
      <c r="BJ170" s="113">
        <f t="shared" si="180"/>
        <v>0</v>
      </c>
      <c r="BK170" s="113">
        <f t="shared" si="180"/>
        <v>0</v>
      </c>
      <c r="BL170" s="113">
        <f t="shared" si="180"/>
        <v>0</v>
      </c>
      <c r="BM170" s="113">
        <f t="shared" si="180"/>
        <v>0</v>
      </c>
      <c r="BN170" s="113">
        <f t="shared" si="180"/>
        <v>0</v>
      </c>
      <c r="BO170" s="113">
        <f t="shared" ref="BO170:BV170" si="181">BO$123*BO47</f>
        <v>0</v>
      </c>
      <c r="BP170" s="113">
        <f t="shared" si="181"/>
        <v>0</v>
      </c>
      <c r="BQ170" s="113">
        <f t="shared" si="181"/>
        <v>0</v>
      </c>
      <c r="BR170" s="113">
        <f t="shared" si="181"/>
        <v>0</v>
      </c>
      <c r="BS170" s="113">
        <f t="shared" si="181"/>
        <v>0</v>
      </c>
      <c r="BT170" s="113">
        <f t="shared" si="181"/>
        <v>0</v>
      </c>
      <c r="BU170" s="113">
        <f t="shared" si="181"/>
        <v>0</v>
      </c>
      <c r="BV170" s="113">
        <f t="shared" si="181"/>
        <v>0</v>
      </c>
      <c r="BW170" s="113">
        <f t="shared" ref="BW170:DC170" si="182">BW$123*BW47</f>
        <v>0</v>
      </c>
      <c r="BX170" s="113">
        <f t="shared" si="182"/>
        <v>0</v>
      </c>
      <c r="BY170" s="113">
        <f t="shared" si="182"/>
        <v>0</v>
      </c>
      <c r="BZ170" s="113">
        <f t="shared" si="182"/>
        <v>0</v>
      </c>
      <c r="CA170" s="113">
        <f t="shared" si="182"/>
        <v>0</v>
      </c>
      <c r="CB170" s="113">
        <f t="shared" si="182"/>
        <v>0</v>
      </c>
      <c r="CC170" s="113">
        <f t="shared" si="182"/>
        <v>0</v>
      </c>
      <c r="CD170" s="113">
        <f t="shared" si="182"/>
        <v>0</v>
      </c>
      <c r="CE170" s="113">
        <f t="shared" si="182"/>
        <v>0</v>
      </c>
      <c r="CF170" s="113">
        <f t="shared" si="182"/>
        <v>0</v>
      </c>
      <c r="CG170" s="113">
        <f t="shared" si="182"/>
        <v>0</v>
      </c>
      <c r="CH170" s="113">
        <f t="shared" si="182"/>
        <v>0</v>
      </c>
      <c r="CI170" s="113">
        <f t="shared" si="182"/>
        <v>0</v>
      </c>
      <c r="CJ170" s="113">
        <f t="shared" si="182"/>
        <v>0</v>
      </c>
      <c r="CK170" s="113">
        <f t="shared" si="182"/>
        <v>0</v>
      </c>
      <c r="CL170" s="113">
        <f t="shared" si="182"/>
        <v>0</v>
      </c>
      <c r="CM170" s="113">
        <f t="shared" si="182"/>
        <v>0</v>
      </c>
      <c r="CN170" s="113">
        <f t="shared" si="182"/>
        <v>0</v>
      </c>
      <c r="CO170" s="113">
        <f t="shared" si="182"/>
        <v>0</v>
      </c>
      <c r="CP170" s="113">
        <f t="shared" si="182"/>
        <v>0</v>
      </c>
      <c r="CQ170" s="113">
        <f t="shared" si="182"/>
        <v>0</v>
      </c>
      <c r="CR170" s="113">
        <f t="shared" si="182"/>
        <v>0</v>
      </c>
      <c r="CS170" s="113">
        <f t="shared" si="182"/>
        <v>0</v>
      </c>
      <c r="CT170" s="113">
        <f t="shared" si="182"/>
        <v>0</v>
      </c>
      <c r="CU170" s="113">
        <f t="shared" si="182"/>
        <v>0</v>
      </c>
      <c r="CV170" s="113">
        <f t="shared" si="182"/>
        <v>0</v>
      </c>
      <c r="CW170" s="113">
        <f t="shared" si="182"/>
        <v>0</v>
      </c>
      <c r="CX170" s="113">
        <f t="shared" si="182"/>
        <v>0</v>
      </c>
      <c r="CY170" s="113">
        <f t="shared" si="182"/>
        <v>0</v>
      </c>
      <c r="CZ170" s="113">
        <f t="shared" si="182"/>
        <v>0</v>
      </c>
      <c r="DA170" s="113">
        <f t="shared" si="182"/>
        <v>0</v>
      </c>
      <c r="DB170" s="113">
        <f t="shared" si="182"/>
        <v>0</v>
      </c>
      <c r="DC170" s="113">
        <f t="shared" si="182"/>
        <v>0</v>
      </c>
      <c r="DD170" s="113">
        <f t="shared" si="10"/>
        <v>0</v>
      </c>
    </row>
    <row r="171" spans="1:108" ht="12.75" customHeight="1" x14ac:dyDescent="0.2">
      <c r="A171" s="111" t="s">
        <v>187</v>
      </c>
      <c r="B171" s="111" t="s">
        <v>1921</v>
      </c>
      <c r="C171" s="113">
        <f t="shared" ref="C171:AH171" si="183">C$123*C48</f>
        <v>0</v>
      </c>
      <c r="D171" s="113">
        <f t="shared" si="183"/>
        <v>0</v>
      </c>
      <c r="E171" s="113">
        <f t="shared" si="183"/>
        <v>0</v>
      </c>
      <c r="F171" s="113">
        <f t="shared" si="183"/>
        <v>0</v>
      </c>
      <c r="G171" s="113">
        <f t="shared" si="183"/>
        <v>0</v>
      </c>
      <c r="H171" s="113">
        <f t="shared" si="183"/>
        <v>0</v>
      </c>
      <c r="I171" s="113">
        <f t="shared" si="183"/>
        <v>0</v>
      </c>
      <c r="J171" s="113">
        <f t="shared" si="183"/>
        <v>0</v>
      </c>
      <c r="K171" s="113">
        <f t="shared" si="183"/>
        <v>0</v>
      </c>
      <c r="L171" s="113">
        <f t="shared" si="183"/>
        <v>0</v>
      </c>
      <c r="M171" s="113">
        <f t="shared" si="183"/>
        <v>0</v>
      </c>
      <c r="N171" s="113">
        <f t="shared" si="183"/>
        <v>0</v>
      </c>
      <c r="O171" s="113">
        <f t="shared" si="183"/>
        <v>0</v>
      </c>
      <c r="P171" s="113">
        <f t="shared" si="183"/>
        <v>0</v>
      </c>
      <c r="Q171" s="113">
        <f t="shared" si="183"/>
        <v>0</v>
      </c>
      <c r="R171" s="113">
        <f t="shared" si="183"/>
        <v>0</v>
      </c>
      <c r="S171" s="113">
        <f t="shared" si="183"/>
        <v>0</v>
      </c>
      <c r="T171" s="113">
        <f t="shared" si="183"/>
        <v>0</v>
      </c>
      <c r="U171" s="113">
        <f t="shared" si="183"/>
        <v>0</v>
      </c>
      <c r="V171" s="113">
        <f t="shared" si="183"/>
        <v>0</v>
      </c>
      <c r="W171" s="113">
        <f t="shared" si="183"/>
        <v>0</v>
      </c>
      <c r="X171" s="113">
        <f t="shared" si="183"/>
        <v>0</v>
      </c>
      <c r="Y171" s="113">
        <f t="shared" si="183"/>
        <v>0</v>
      </c>
      <c r="Z171" s="113">
        <f t="shared" si="183"/>
        <v>0</v>
      </c>
      <c r="AA171" s="113">
        <f t="shared" si="183"/>
        <v>0</v>
      </c>
      <c r="AB171" s="113">
        <f t="shared" si="183"/>
        <v>0</v>
      </c>
      <c r="AC171" s="113">
        <f t="shared" si="183"/>
        <v>0</v>
      </c>
      <c r="AD171" s="113">
        <f t="shared" si="183"/>
        <v>0</v>
      </c>
      <c r="AE171" s="113">
        <f t="shared" si="183"/>
        <v>0</v>
      </c>
      <c r="AF171" s="113">
        <f t="shared" si="183"/>
        <v>0</v>
      </c>
      <c r="AG171" s="113">
        <f t="shared" si="183"/>
        <v>0</v>
      </c>
      <c r="AH171" s="113">
        <f t="shared" si="183"/>
        <v>0</v>
      </c>
      <c r="AI171" s="113">
        <f t="shared" ref="AI171:BN171" si="184">AI$123*AI48</f>
        <v>0</v>
      </c>
      <c r="AJ171" s="113">
        <f t="shared" si="184"/>
        <v>0</v>
      </c>
      <c r="AK171" s="113">
        <f t="shared" si="184"/>
        <v>0</v>
      </c>
      <c r="AL171" s="113">
        <f t="shared" si="184"/>
        <v>0</v>
      </c>
      <c r="AM171" s="113">
        <f t="shared" si="184"/>
        <v>0</v>
      </c>
      <c r="AN171" s="113">
        <f t="shared" si="184"/>
        <v>0</v>
      </c>
      <c r="AO171" s="113">
        <f t="shared" si="184"/>
        <v>0</v>
      </c>
      <c r="AP171" s="113">
        <f t="shared" si="184"/>
        <v>0</v>
      </c>
      <c r="AQ171" s="113">
        <f t="shared" si="184"/>
        <v>0</v>
      </c>
      <c r="AR171" s="113">
        <f t="shared" si="184"/>
        <v>0</v>
      </c>
      <c r="AS171" s="113">
        <f t="shared" si="184"/>
        <v>0</v>
      </c>
      <c r="AT171" s="113">
        <f t="shared" si="184"/>
        <v>0</v>
      </c>
      <c r="AU171" s="113">
        <f t="shared" si="184"/>
        <v>0</v>
      </c>
      <c r="AV171" s="113">
        <f t="shared" si="184"/>
        <v>0</v>
      </c>
      <c r="AW171" s="113">
        <f t="shared" si="184"/>
        <v>0</v>
      </c>
      <c r="AX171" s="113">
        <f t="shared" si="184"/>
        <v>0</v>
      </c>
      <c r="AY171" s="113">
        <f t="shared" si="184"/>
        <v>0</v>
      </c>
      <c r="AZ171" s="113">
        <f t="shared" si="184"/>
        <v>0</v>
      </c>
      <c r="BA171" s="113">
        <f t="shared" si="184"/>
        <v>0</v>
      </c>
      <c r="BB171" s="113">
        <f t="shared" si="184"/>
        <v>0</v>
      </c>
      <c r="BC171" s="113">
        <f t="shared" si="184"/>
        <v>0</v>
      </c>
      <c r="BD171" s="113">
        <f t="shared" si="184"/>
        <v>0</v>
      </c>
      <c r="BE171" s="113">
        <f t="shared" si="184"/>
        <v>0</v>
      </c>
      <c r="BF171" s="113">
        <f t="shared" si="184"/>
        <v>0</v>
      </c>
      <c r="BG171" s="113">
        <f t="shared" si="184"/>
        <v>0</v>
      </c>
      <c r="BH171" s="113">
        <f t="shared" si="184"/>
        <v>0</v>
      </c>
      <c r="BI171" s="113">
        <f t="shared" si="184"/>
        <v>0</v>
      </c>
      <c r="BJ171" s="113">
        <f t="shared" si="184"/>
        <v>0</v>
      </c>
      <c r="BK171" s="113">
        <f t="shared" si="184"/>
        <v>0</v>
      </c>
      <c r="BL171" s="113">
        <f t="shared" si="184"/>
        <v>0</v>
      </c>
      <c r="BM171" s="113">
        <f t="shared" si="184"/>
        <v>0</v>
      </c>
      <c r="BN171" s="113">
        <f t="shared" si="184"/>
        <v>0</v>
      </c>
      <c r="BO171" s="113">
        <f t="shared" ref="BO171:BV171" si="185">BO$123*BO48</f>
        <v>0</v>
      </c>
      <c r="BP171" s="113">
        <f t="shared" si="185"/>
        <v>0</v>
      </c>
      <c r="BQ171" s="113">
        <f t="shared" si="185"/>
        <v>0</v>
      </c>
      <c r="BR171" s="113">
        <f t="shared" si="185"/>
        <v>0</v>
      </c>
      <c r="BS171" s="113">
        <f t="shared" si="185"/>
        <v>0</v>
      </c>
      <c r="BT171" s="113">
        <f t="shared" si="185"/>
        <v>0</v>
      </c>
      <c r="BU171" s="113">
        <f t="shared" si="185"/>
        <v>0</v>
      </c>
      <c r="BV171" s="113">
        <f t="shared" si="185"/>
        <v>0</v>
      </c>
      <c r="BW171" s="113">
        <f t="shared" ref="BW171:DC171" si="186">BW$123*BW48</f>
        <v>0</v>
      </c>
      <c r="BX171" s="113">
        <f t="shared" si="186"/>
        <v>0</v>
      </c>
      <c r="BY171" s="113">
        <f t="shared" si="186"/>
        <v>0</v>
      </c>
      <c r="BZ171" s="113">
        <f t="shared" si="186"/>
        <v>0</v>
      </c>
      <c r="CA171" s="113">
        <f t="shared" si="186"/>
        <v>0</v>
      </c>
      <c r="CB171" s="113">
        <f t="shared" si="186"/>
        <v>0</v>
      </c>
      <c r="CC171" s="113">
        <f t="shared" si="186"/>
        <v>0</v>
      </c>
      <c r="CD171" s="113">
        <f t="shared" si="186"/>
        <v>0</v>
      </c>
      <c r="CE171" s="113">
        <f t="shared" si="186"/>
        <v>0</v>
      </c>
      <c r="CF171" s="113">
        <f t="shared" si="186"/>
        <v>0</v>
      </c>
      <c r="CG171" s="113">
        <f t="shared" si="186"/>
        <v>0</v>
      </c>
      <c r="CH171" s="113">
        <f t="shared" si="186"/>
        <v>0</v>
      </c>
      <c r="CI171" s="113">
        <f t="shared" si="186"/>
        <v>0</v>
      </c>
      <c r="CJ171" s="113">
        <f t="shared" si="186"/>
        <v>0</v>
      </c>
      <c r="CK171" s="113">
        <f t="shared" si="186"/>
        <v>0</v>
      </c>
      <c r="CL171" s="113">
        <f t="shared" si="186"/>
        <v>0</v>
      </c>
      <c r="CM171" s="113">
        <f t="shared" si="186"/>
        <v>0</v>
      </c>
      <c r="CN171" s="113">
        <f t="shared" si="186"/>
        <v>0</v>
      </c>
      <c r="CO171" s="113">
        <f t="shared" si="186"/>
        <v>0</v>
      </c>
      <c r="CP171" s="113">
        <f t="shared" si="186"/>
        <v>0</v>
      </c>
      <c r="CQ171" s="113">
        <f t="shared" si="186"/>
        <v>0</v>
      </c>
      <c r="CR171" s="113">
        <f t="shared" si="186"/>
        <v>0</v>
      </c>
      <c r="CS171" s="113">
        <f t="shared" si="186"/>
        <v>0</v>
      </c>
      <c r="CT171" s="113">
        <f t="shared" si="186"/>
        <v>0</v>
      </c>
      <c r="CU171" s="113">
        <f t="shared" si="186"/>
        <v>0</v>
      </c>
      <c r="CV171" s="113">
        <f t="shared" si="186"/>
        <v>0</v>
      </c>
      <c r="CW171" s="113">
        <f t="shared" si="186"/>
        <v>0</v>
      </c>
      <c r="CX171" s="113">
        <f t="shared" si="186"/>
        <v>0</v>
      </c>
      <c r="CY171" s="113">
        <f t="shared" si="186"/>
        <v>0</v>
      </c>
      <c r="CZ171" s="113">
        <f t="shared" si="186"/>
        <v>0</v>
      </c>
      <c r="DA171" s="113">
        <f t="shared" si="186"/>
        <v>0</v>
      </c>
      <c r="DB171" s="113">
        <f t="shared" si="186"/>
        <v>0</v>
      </c>
      <c r="DC171" s="113">
        <f t="shared" si="186"/>
        <v>0</v>
      </c>
      <c r="DD171" s="113">
        <f t="shared" si="10"/>
        <v>0</v>
      </c>
    </row>
    <row r="172" spans="1:108" ht="12.75" customHeight="1" x14ac:dyDescent="0.2">
      <c r="A172" s="111" t="s">
        <v>189</v>
      </c>
      <c r="B172" s="111" t="s">
        <v>1922</v>
      </c>
      <c r="C172" s="113">
        <f t="shared" ref="C172:AH172" si="187">C$123*C49</f>
        <v>0</v>
      </c>
      <c r="D172" s="113">
        <f t="shared" si="187"/>
        <v>0</v>
      </c>
      <c r="E172" s="113">
        <f t="shared" si="187"/>
        <v>0</v>
      </c>
      <c r="F172" s="113">
        <f t="shared" si="187"/>
        <v>0</v>
      </c>
      <c r="G172" s="113">
        <f t="shared" si="187"/>
        <v>0</v>
      </c>
      <c r="H172" s="113">
        <f t="shared" si="187"/>
        <v>0</v>
      </c>
      <c r="I172" s="113">
        <f t="shared" si="187"/>
        <v>0</v>
      </c>
      <c r="J172" s="113">
        <f t="shared" si="187"/>
        <v>0</v>
      </c>
      <c r="K172" s="113">
        <f t="shared" si="187"/>
        <v>0</v>
      </c>
      <c r="L172" s="113">
        <f t="shared" si="187"/>
        <v>0</v>
      </c>
      <c r="M172" s="113">
        <f t="shared" si="187"/>
        <v>0</v>
      </c>
      <c r="N172" s="113">
        <f t="shared" si="187"/>
        <v>0</v>
      </c>
      <c r="O172" s="113">
        <f t="shared" si="187"/>
        <v>0</v>
      </c>
      <c r="P172" s="113">
        <f t="shared" si="187"/>
        <v>0</v>
      </c>
      <c r="Q172" s="113">
        <f t="shared" si="187"/>
        <v>0</v>
      </c>
      <c r="R172" s="113">
        <f t="shared" si="187"/>
        <v>0</v>
      </c>
      <c r="S172" s="113">
        <f t="shared" si="187"/>
        <v>0</v>
      </c>
      <c r="T172" s="113">
        <f t="shared" si="187"/>
        <v>0</v>
      </c>
      <c r="U172" s="113">
        <f t="shared" si="187"/>
        <v>0</v>
      </c>
      <c r="V172" s="113">
        <f t="shared" si="187"/>
        <v>0</v>
      </c>
      <c r="W172" s="113">
        <f t="shared" si="187"/>
        <v>0</v>
      </c>
      <c r="X172" s="113">
        <f t="shared" si="187"/>
        <v>0</v>
      </c>
      <c r="Y172" s="113">
        <f t="shared" si="187"/>
        <v>0</v>
      </c>
      <c r="Z172" s="113">
        <f t="shared" si="187"/>
        <v>0</v>
      </c>
      <c r="AA172" s="113">
        <f t="shared" si="187"/>
        <v>0</v>
      </c>
      <c r="AB172" s="113">
        <f t="shared" si="187"/>
        <v>0</v>
      </c>
      <c r="AC172" s="113">
        <f t="shared" si="187"/>
        <v>0</v>
      </c>
      <c r="AD172" s="113">
        <f t="shared" si="187"/>
        <v>0</v>
      </c>
      <c r="AE172" s="113">
        <f t="shared" si="187"/>
        <v>0</v>
      </c>
      <c r="AF172" s="113">
        <f t="shared" si="187"/>
        <v>0</v>
      </c>
      <c r="AG172" s="113">
        <f t="shared" si="187"/>
        <v>0</v>
      </c>
      <c r="AH172" s="113">
        <f t="shared" si="187"/>
        <v>0</v>
      </c>
      <c r="AI172" s="113">
        <f t="shared" ref="AI172:BN172" si="188">AI$123*AI49</f>
        <v>0</v>
      </c>
      <c r="AJ172" s="113">
        <f t="shared" si="188"/>
        <v>0</v>
      </c>
      <c r="AK172" s="113">
        <f t="shared" si="188"/>
        <v>0</v>
      </c>
      <c r="AL172" s="113">
        <f t="shared" si="188"/>
        <v>0</v>
      </c>
      <c r="AM172" s="113">
        <f t="shared" si="188"/>
        <v>0</v>
      </c>
      <c r="AN172" s="113">
        <f t="shared" si="188"/>
        <v>0</v>
      </c>
      <c r="AO172" s="113">
        <f t="shared" si="188"/>
        <v>0</v>
      </c>
      <c r="AP172" s="113">
        <f t="shared" si="188"/>
        <v>0</v>
      </c>
      <c r="AQ172" s="113">
        <f t="shared" si="188"/>
        <v>0</v>
      </c>
      <c r="AR172" s="113">
        <f t="shared" si="188"/>
        <v>0</v>
      </c>
      <c r="AS172" s="113">
        <f t="shared" si="188"/>
        <v>0</v>
      </c>
      <c r="AT172" s="113">
        <f t="shared" si="188"/>
        <v>0</v>
      </c>
      <c r="AU172" s="113">
        <f t="shared" si="188"/>
        <v>0</v>
      </c>
      <c r="AV172" s="113">
        <f t="shared" si="188"/>
        <v>0</v>
      </c>
      <c r="AW172" s="113">
        <f t="shared" si="188"/>
        <v>0</v>
      </c>
      <c r="AX172" s="113">
        <f t="shared" si="188"/>
        <v>0</v>
      </c>
      <c r="AY172" s="113">
        <f t="shared" si="188"/>
        <v>0</v>
      </c>
      <c r="AZ172" s="113">
        <f t="shared" si="188"/>
        <v>0</v>
      </c>
      <c r="BA172" s="113">
        <f t="shared" si="188"/>
        <v>0</v>
      </c>
      <c r="BB172" s="113">
        <f t="shared" si="188"/>
        <v>0</v>
      </c>
      <c r="BC172" s="113">
        <f t="shared" si="188"/>
        <v>0</v>
      </c>
      <c r="BD172" s="113">
        <f t="shared" si="188"/>
        <v>0</v>
      </c>
      <c r="BE172" s="113">
        <f t="shared" si="188"/>
        <v>0</v>
      </c>
      <c r="BF172" s="113">
        <f t="shared" si="188"/>
        <v>0</v>
      </c>
      <c r="BG172" s="113">
        <f t="shared" si="188"/>
        <v>0</v>
      </c>
      <c r="BH172" s="113">
        <f t="shared" si="188"/>
        <v>0</v>
      </c>
      <c r="BI172" s="113">
        <f t="shared" si="188"/>
        <v>0</v>
      </c>
      <c r="BJ172" s="113">
        <f t="shared" si="188"/>
        <v>0</v>
      </c>
      <c r="BK172" s="113">
        <f t="shared" si="188"/>
        <v>0</v>
      </c>
      <c r="BL172" s="113">
        <f t="shared" si="188"/>
        <v>0</v>
      </c>
      <c r="BM172" s="113">
        <f t="shared" si="188"/>
        <v>0</v>
      </c>
      <c r="BN172" s="113">
        <f t="shared" si="188"/>
        <v>0</v>
      </c>
      <c r="BO172" s="113">
        <f t="shared" ref="BO172:BV172" si="189">BO$123*BO49</f>
        <v>0</v>
      </c>
      <c r="BP172" s="113">
        <f t="shared" si="189"/>
        <v>0</v>
      </c>
      <c r="BQ172" s="113">
        <f t="shared" si="189"/>
        <v>0</v>
      </c>
      <c r="BR172" s="113">
        <f t="shared" si="189"/>
        <v>0</v>
      </c>
      <c r="BS172" s="113">
        <f t="shared" si="189"/>
        <v>0</v>
      </c>
      <c r="BT172" s="113">
        <f t="shared" si="189"/>
        <v>0</v>
      </c>
      <c r="BU172" s="113">
        <f t="shared" si="189"/>
        <v>0</v>
      </c>
      <c r="BV172" s="113">
        <f t="shared" si="189"/>
        <v>0</v>
      </c>
      <c r="BW172" s="113">
        <f t="shared" ref="BW172:DC172" si="190">BW$123*BW49</f>
        <v>0</v>
      </c>
      <c r="BX172" s="113">
        <f t="shared" si="190"/>
        <v>0</v>
      </c>
      <c r="BY172" s="113">
        <f t="shared" si="190"/>
        <v>0</v>
      </c>
      <c r="BZ172" s="113">
        <f t="shared" si="190"/>
        <v>0</v>
      </c>
      <c r="CA172" s="113">
        <f t="shared" si="190"/>
        <v>0</v>
      </c>
      <c r="CB172" s="113">
        <f t="shared" si="190"/>
        <v>0</v>
      </c>
      <c r="CC172" s="113">
        <f t="shared" si="190"/>
        <v>0</v>
      </c>
      <c r="CD172" s="113">
        <f t="shared" si="190"/>
        <v>0</v>
      </c>
      <c r="CE172" s="113">
        <f t="shared" si="190"/>
        <v>0</v>
      </c>
      <c r="CF172" s="113">
        <f t="shared" si="190"/>
        <v>0</v>
      </c>
      <c r="CG172" s="113">
        <f t="shared" si="190"/>
        <v>0</v>
      </c>
      <c r="CH172" s="113">
        <f t="shared" si="190"/>
        <v>0</v>
      </c>
      <c r="CI172" s="113">
        <f t="shared" si="190"/>
        <v>0</v>
      </c>
      <c r="CJ172" s="113">
        <f t="shared" si="190"/>
        <v>0</v>
      </c>
      <c r="CK172" s="113">
        <f t="shared" si="190"/>
        <v>0</v>
      </c>
      <c r="CL172" s="113">
        <f t="shared" si="190"/>
        <v>0</v>
      </c>
      <c r="CM172" s="113">
        <f t="shared" si="190"/>
        <v>0</v>
      </c>
      <c r="CN172" s="113">
        <f t="shared" si="190"/>
        <v>0</v>
      </c>
      <c r="CO172" s="113">
        <f t="shared" si="190"/>
        <v>0</v>
      </c>
      <c r="CP172" s="113">
        <f t="shared" si="190"/>
        <v>0</v>
      </c>
      <c r="CQ172" s="113">
        <f t="shared" si="190"/>
        <v>0</v>
      </c>
      <c r="CR172" s="113">
        <f t="shared" si="190"/>
        <v>0</v>
      </c>
      <c r="CS172" s="113">
        <f t="shared" si="190"/>
        <v>0</v>
      </c>
      <c r="CT172" s="113">
        <f t="shared" si="190"/>
        <v>0</v>
      </c>
      <c r="CU172" s="113">
        <f t="shared" si="190"/>
        <v>0</v>
      </c>
      <c r="CV172" s="113">
        <f t="shared" si="190"/>
        <v>0</v>
      </c>
      <c r="CW172" s="113">
        <f t="shared" si="190"/>
        <v>0</v>
      </c>
      <c r="CX172" s="113">
        <f t="shared" si="190"/>
        <v>0</v>
      </c>
      <c r="CY172" s="113">
        <f t="shared" si="190"/>
        <v>0</v>
      </c>
      <c r="CZ172" s="113">
        <f t="shared" si="190"/>
        <v>0</v>
      </c>
      <c r="DA172" s="113">
        <f t="shared" si="190"/>
        <v>0</v>
      </c>
      <c r="DB172" s="113">
        <f t="shared" si="190"/>
        <v>0</v>
      </c>
      <c r="DC172" s="113">
        <f t="shared" si="190"/>
        <v>0</v>
      </c>
      <c r="DD172" s="113">
        <f t="shared" si="10"/>
        <v>0</v>
      </c>
    </row>
    <row r="173" spans="1:108" ht="12.75" customHeight="1" x14ac:dyDescent="0.2">
      <c r="A173" s="111" t="s">
        <v>191</v>
      </c>
      <c r="B173" s="111" t="s">
        <v>1923</v>
      </c>
      <c r="C173" s="113">
        <f t="shared" ref="C173:AH173" si="191">C$123*C50</f>
        <v>0</v>
      </c>
      <c r="D173" s="113">
        <f t="shared" si="191"/>
        <v>0</v>
      </c>
      <c r="E173" s="113">
        <f t="shared" si="191"/>
        <v>0</v>
      </c>
      <c r="F173" s="113">
        <f t="shared" si="191"/>
        <v>0</v>
      </c>
      <c r="G173" s="113">
        <f t="shared" si="191"/>
        <v>0</v>
      </c>
      <c r="H173" s="113">
        <f t="shared" si="191"/>
        <v>0</v>
      </c>
      <c r="I173" s="113">
        <f t="shared" si="191"/>
        <v>0</v>
      </c>
      <c r="J173" s="113">
        <f t="shared" si="191"/>
        <v>0</v>
      </c>
      <c r="K173" s="113">
        <f t="shared" si="191"/>
        <v>0</v>
      </c>
      <c r="L173" s="113">
        <f t="shared" si="191"/>
        <v>0</v>
      </c>
      <c r="M173" s="113">
        <f t="shared" si="191"/>
        <v>0</v>
      </c>
      <c r="N173" s="113">
        <f t="shared" si="191"/>
        <v>0</v>
      </c>
      <c r="O173" s="113">
        <f t="shared" si="191"/>
        <v>0</v>
      </c>
      <c r="P173" s="113">
        <f t="shared" si="191"/>
        <v>0</v>
      </c>
      <c r="Q173" s="113">
        <f t="shared" si="191"/>
        <v>0</v>
      </c>
      <c r="R173" s="113">
        <f t="shared" si="191"/>
        <v>0</v>
      </c>
      <c r="S173" s="113">
        <f t="shared" si="191"/>
        <v>0</v>
      </c>
      <c r="T173" s="113">
        <f t="shared" si="191"/>
        <v>0</v>
      </c>
      <c r="U173" s="113">
        <f t="shared" si="191"/>
        <v>0</v>
      </c>
      <c r="V173" s="113">
        <f t="shared" si="191"/>
        <v>0</v>
      </c>
      <c r="W173" s="113">
        <f t="shared" si="191"/>
        <v>0</v>
      </c>
      <c r="X173" s="113">
        <f t="shared" si="191"/>
        <v>0</v>
      </c>
      <c r="Y173" s="113">
        <f t="shared" si="191"/>
        <v>0</v>
      </c>
      <c r="Z173" s="113">
        <f t="shared" si="191"/>
        <v>0</v>
      </c>
      <c r="AA173" s="113">
        <f t="shared" si="191"/>
        <v>0</v>
      </c>
      <c r="AB173" s="113">
        <f t="shared" si="191"/>
        <v>0</v>
      </c>
      <c r="AC173" s="113">
        <f t="shared" si="191"/>
        <v>0</v>
      </c>
      <c r="AD173" s="113">
        <f t="shared" si="191"/>
        <v>0</v>
      </c>
      <c r="AE173" s="113">
        <f t="shared" si="191"/>
        <v>0</v>
      </c>
      <c r="AF173" s="113">
        <f t="shared" si="191"/>
        <v>0</v>
      </c>
      <c r="AG173" s="113">
        <f t="shared" si="191"/>
        <v>0</v>
      </c>
      <c r="AH173" s="113">
        <f t="shared" si="191"/>
        <v>0</v>
      </c>
      <c r="AI173" s="113">
        <f t="shared" ref="AI173:BN173" si="192">AI$123*AI50</f>
        <v>0</v>
      </c>
      <c r="AJ173" s="113">
        <f t="shared" si="192"/>
        <v>0</v>
      </c>
      <c r="AK173" s="113">
        <f t="shared" si="192"/>
        <v>0</v>
      </c>
      <c r="AL173" s="113">
        <f t="shared" si="192"/>
        <v>0</v>
      </c>
      <c r="AM173" s="113">
        <f t="shared" si="192"/>
        <v>0</v>
      </c>
      <c r="AN173" s="113">
        <f t="shared" si="192"/>
        <v>0</v>
      </c>
      <c r="AO173" s="113">
        <f t="shared" si="192"/>
        <v>0</v>
      </c>
      <c r="AP173" s="113">
        <f t="shared" si="192"/>
        <v>0</v>
      </c>
      <c r="AQ173" s="113">
        <f t="shared" si="192"/>
        <v>0</v>
      </c>
      <c r="AR173" s="113">
        <f t="shared" si="192"/>
        <v>0</v>
      </c>
      <c r="AS173" s="113">
        <f t="shared" si="192"/>
        <v>0</v>
      </c>
      <c r="AT173" s="113">
        <f t="shared" si="192"/>
        <v>0</v>
      </c>
      <c r="AU173" s="113">
        <f t="shared" si="192"/>
        <v>0</v>
      </c>
      <c r="AV173" s="113">
        <f t="shared" si="192"/>
        <v>0</v>
      </c>
      <c r="AW173" s="113">
        <f t="shared" si="192"/>
        <v>0</v>
      </c>
      <c r="AX173" s="113">
        <f t="shared" si="192"/>
        <v>0</v>
      </c>
      <c r="AY173" s="113">
        <f t="shared" si="192"/>
        <v>0</v>
      </c>
      <c r="AZ173" s="113">
        <f t="shared" si="192"/>
        <v>0</v>
      </c>
      <c r="BA173" s="113">
        <f t="shared" si="192"/>
        <v>0</v>
      </c>
      <c r="BB173" s="113">
        <f t="shared" si="192"/>
        <v>0</v>
      </c>
      <c r="BC173" s="113">
        <f t="shared" si="192"/>
        <v>0</v>
      </c>
      <c r="BD173" s="113">
        <f t="shared" si="192"/>
        <v>0</v>
      </c>
      <c r="BE173" s="113">
        <f t="shared" si="192"/>
        <v>0</v>
      </c>
      <c r="BF173" s="113">
        <f t="shared" si="192"/>
        <v>0</v>
      </c>
      <c r="BG173" s="113">
        <f t="shared" si="192"/>
        <v>0</v>
      </c>
      <c r="BH173" s="113">
        <f t="shared" si="192"/>
        <v>0</v>
      </c>
      <c r="BI173" s="113">
        <f t="shared" si="192"/>
        <v>0</v>
      </c>
      <c r="BJ173" s="113">
        <f t="shared" si="192"/>
        <v>0</v>
      </c>
      <c r="BK173" s="113">
        <f t="shared" si="192"/>
        <v>0</v>
      </c>
      <c r="BL173" s="113">
        <f t="shared" si="192"/>
        <v>0</v>
      </c>
      <c r="BM173" s="113">
        <f t="shared" si="192"/>
        <v>0</v>
      </c>
      <c r="BN173" s="113">
        <f t="shared" si="192"/>
        <v>0</v>
      </c>
      <c r="BO173" s="113">
        <f t="shared" ref="BO173:BV173" si="193">BO$123*BO50</f>
        <v>0</v>
      </c>
      <c r="BP173" s="113">
        <f t="shared" si="193"/>
        <v>0</v>
      </c>
      <c r="BQ173" s="113">
        <f t="shared" si="193"/>
        <v>0</v>
      </c>
      <c r="BR173" s="113">
        <f t="shared" si="193"/>
        <v>0</v>
      </c>
      <c r="BS173" s="113">
        <f t="shared" si="193"/>
        <v>0</v>
      </c>
      <c r="BT173" s="113">
        <f t="shared" si="193"/>
        <v>0</v>
      </c>
      <c r="BU173" s="113">
        <f t="shared" si="193"/>
        <v>0</v>
      </c>
      <c r="BV173" s="113">
        <f t="shared" si="193"/>
        <v>0</v>
      </c>
      <c r="BW173" s="113">
        <f t="shared" ref="BW173:DC173" si="194">BW$123*BW50</f>
        <v>0</v>
      </c>
      <c r="BX173" s="113">
        <f t="shared" si="194"/>
        <v>0</v>
      </c>
      <c r="BY173" s="113">
        <f t="shared" si="194"/>
        <v>0</v>
      </c>
      <c r="BZ173" s="113">
        <f t="shared" si="194"/>
        <v>0</v>
      </c>
      <c r="CA173" s="113">
        <f t="shared" si="194"/>
        <v>0</v>
      </c>
      <c r="CB173" s="113">
        <f t="shared" si="194"/>
        <v>0</v>
      </c>
      <c r="CC173" s="113">
        <f t="shared" si="194"/>
        <v>0</v>
      </c>
      <c r="CD173" s="113">
        <f t="shared" si="194"/>
        <v>0</v>
      </c>
      <c r="CE173" s="113">
        <f t="shared" si="194"/>
        <v>0</v>
      </c>
      <c r="CF173" s="113">
        <f t="shared" si="194"/>
        <v>0</v>
      </c>
      <c r="CG173" s="113">
        <f t="shared" si="194"/>
        <v>0</v>
      </c>
      <c r="CH173" s="113">
        <f t="shared" si="194"/>
        <v>0</v>
      </c>
      <c r="CI173" s="113">
        <f t="shared" si="194"/>
        <v>0</v>
      </c>
      <c r="CJ173" s="113">
        <f t="shared" si="194"/>
        <v>0</v>
      </c>
      <c r="CK173" s="113">
        <f t="shared" si="194"/>
        <v>0</v>
      </c>
      <c r="CL173" s="113">
        <f t="shared" si="194"/>
        <v>0</v>
      </c>
      <c r="CM173" s="113">
        <f t="shared" si="194"/>
        <v>0</v>
      </c>
      <c r="CN173" s="113">
        <f t="shared" si="194"/>
        <v>0</v>
      </c>
      <c r="CO173" s="113">
        <f t="shared" si="194"/>
        <v>0</v>
      </c>
      <c r="CP173" s="113">
        <f t="shared" si="194"/>
        <v>0</v>
      </c>
      <c r="CQ173" s="113">
        <f t="shared" si="194"/>
        <v>0</v>
      </c>
      <c r="CR173" s="113">
        <f t="shared" si="194"/>
        <v>0</v>
      </c>
      <c r="CS173" s="113">
        <f t="shared" si="194"/>
        <v>0</v>
      </c>
      <c r="CT173" s="113">
        <f t="shared" si="194"/>
        <v>0</v>
      </c>
      <c r="CU173" s="113">
        <f t="shared" si="194"/>
        <v>0</v>
      </c>
      <c r="CV173" s="113">
        <f t="shared" si="194"/>
        <v>0</v>
      </c>
      <c r="CW173" s="113">
        <f t="shared" si="194"/>
        <v>0</v>
      </c>
      <c r="CX173" s="113">
        <f t="shared" si="194"/>
        <v>0</v>
      </c>
      <c r="CY173" s="113">
        <f t="shared" si="194"/>
        <v>0</v>
      </c>
      <c r="CZ173" s="113">
        <f t="shared" si="194"/>
        <v>0</v>
      </c>
      <c r="DA173" s="113">
        <f t="shared" si="194"/>
        <v>0</v>
      </c>
      <c r="DB173" s="113">
        <f t="shared" si="194"/>
        <v>0</v>
      </c>
      <c r="DC173" s="113">
        <f t="shared" si="194"/>
        <v>0</v>
      </c>
      <c r="DD173" s="113">
        <f t="shared" si="10"/>
        <v>0</v>
      </c>
    </row>
    <row r="174" spans="1:108" ht="12.75" customHeight="1" x14ac:dyDescent="0.2">
      <c r="A174" s="111" t="s">
        <v>193</v>
      </c>
      <c r="B174" s="111" t="s">
        <v>1924</v>
      </c>
      <c r="C174" s="113">
        <f t="shared" ref="C174:AH174" si="195">C$123*C51</f>
        <v>0</v>
      </c>
      <c r="D174" s="113">
        <f t="shared" si="195"/>
        <v>0</v>
      </c>
      <c r="E174" s="113">
        <f t="shared" si="195"/>
        <v>0</v>
      </c>
      <c r="F174" s="113">
        <f t="shared" si="195"/>
        <v>0</v>
      </c>
      <c r="G174" s="113">
        <f t="shared" si="195"/>
        <v>0</v>
      </c>
      <c r="H174" s="113">
        <f t="shared" si="195"/>
        <v>0</v>
      </c>
      <c r="I174" s="113">
        <f t="shared" si="195"/>
        <v>0</v>
      </c>
      <c r="J174" s="113">
        <f t="shared" si="195"/>
        <v>0</v>
      </c>
      <c r="K174" s="113">
        <f t="shared" si="195"/>
        <v>0</v>
      </c>
      <c r="L174" s="113">
        <f t="shared" si="195"/>
        <v>0</v>
      </c>
      <c r="M174" s="113">
        <f t="shared" si="195"/>
        <v>0</v>
      </c>
      <c r="N174" s="113">
        <f t="shared" si="195"/>
        <v>0</v>
      </c>
      <c r="O174" s="113">
        <f t="shared" si="195"/>
        <v>0</v>
      </c>
      <c r="P174" s="113">
        <f t="shared" si="195"/>
        <v>0</v>
      </c>
      <c r="Q174" s="113">
        <f t="shared" si="195"/>
        <v>0</v>
      </c>
      <c r="R174" s="113">
        <f t="shared" si="195"/>
        <v>0</v>
      </c>
      <c r="S174" s="113">
        <f t="shared" si="195"/>
        <v>0</v>
      </c>
      <c r="T174" s="113">
        <f t="shared" si="195"/>
        <v>0</v>
      </c>
      <c r="U174" s="113">
        <f t="shared" si="195"/>
        <v>0</v>
      </c>
      <c r="V174" s="113">
        <f t="shared" si="195"/>
        <v>0</v>
      </c>
      <c r="W174" s="113">
        <f t="shared" si="195"/>
        <v>0</v>
      </c>
      <c r="X174" s="113">
        <f t="shared" si="195"/>
        <v>0</v>
      </c>
      <c r="Y174" s="113">
        <f t="shared" si="195"/>
        <v>0</v>
      </c>
      <c r="Z174" s="113">
        <f t="shared" si="195"/>
        <v>0</v>
      </c>
      <c r="AA174" s="113">
        <f t="shared" si="195"/>
        <v>0</v>
      </c>
      <c r="AB174" s="113">
        <f t="shared" si="195"/>
        <v>0</v>
      </c>
      <c r="AC174" s="113">
        <f t="shared" si="195"/>
        <v>0</v>
      </c>
      <c r="AD174" s="113">
        <f t="shared" si="195"/>
        <v>0</v>
      </c>
      <c r="AE174" s="113">
        <f t="shared" si="195"/>
        <v>0</v>
      </c>
      <c r="AF174" s="113">
        <f t="shared" si="195"/>
        <v>0</v>
      </c>
      <c r="AG174" s="113">
        <f t="shared" si="195"/>
        <v>0</v>
      </c>
      <c r="AH174" s="113">
        <f t="shared" si="195"/>
        <v>0</v>
      </c>
      <c r="AI174" s="113">
        <f t="shared" ref="AI174:BN174" si="196">AI$123*AI51</f>
        <v>0</v>
      </c>
      <c r="AJ174" s="113">
        <f t="shared" si="196"/>
        <v>0</v>
      </c>
      <c r="AK174" s="113">
        <f t="shared" si="196"/>
        <v>0</v>
      </c>
      <c r="AL174" s="113">
        <f t="shared" si="196"/>
        <v>0</v>
      </c>
      <c r="AM174" s="113">
        <f t="shared" si="196"/>
        <v>0</v>
      </c>
      <c r="AN174" s="113">
        <f t="shared" si="196"/>
        <v>0</v>
      </c>
      <c r="AO174" s="113">
        <f t="shared" si="196"/>
        <v>0</v>
      </c>
      <c r="AP174" s="113">
        <f t="shared" si="196"/>
        <v>0</v>
      </c>
      <c r="AQ174" s="113">
        <f t="shared" si="196"/>
        <v>0</v>
      </c>
      <c r="AR174" s="113">
        <f t="shared" si="196"/>
        <v>0</v>
      </c>
      <c r="AS174" s="113">
        <f t="shared" si="196"/>
        <v>0</v>
      </c>
      <c r="AT174" s="113">
        <f t="shared" si="196"/>
        <v>0</v>
      </c>
      <c r="AU174" s="113">
        <f t="shared" si="196"/>
        <v>0</v>
      </c>
      <c r="AV174" s="113">
        <f t="shared" si="196"/>
        <v>0</v>
      </c>
      <c r="AW174" s="113">
        <f t="shared" si="196"/>
        <v>0</v>
      </c>
      <c r="AX174" s="113">
        <f t="shared" si="196"/>
        <v>0</v>
      </c>
      <c r="AY174" s="113">
        <f t="shared" si="196"/>
        <v>0</v>
      </c>
      <c r="AZ174" s="113">
        <f t="shared" si="196"/>
        <v>0</v>
      </c>
      <c r="BA174" s="113">
        <f t="shared" si="196"/>
        <v>0</v>
      </c>
      <c r="BB174" s="113">
        <f t="shared" si="196"/>
        <v>0</v>
      </c>
      <c r="BC174" s="113">
        <f t="shared" si="196"/>
        <v>0</v>
      </c>
      <c r="BD174" s="113">
        <f t="shared" si="196"/>
        <v>0</v>
      </c>
      <c r="BE174" s="113">
        <f t="shared" si="196"/>
        <v>0</v>
      </c>
      <c r="BF174" s="113">
        <f t="shared" si="196"/>
        <v>0</v>
      </c>
      <c r="BG174" s="113">
        <f t="shared" si="196"/>
        <v>0</v>
      </c>
      <c r="BH174" s="113">
        <f t="shared" si="196"/>
        <v>0</v>
      </c>
      <c r="BI174" s="113">
        <f t="shared" si="196"/>
        <v>0</v>
      </c>
      <c r="BJ174" s="113">
        <f t="shared" si="196"/>
        <v>0</v>
      </c>
      <c r="BK174" s="113">
        <f t="shared" si="196"/>
        <v>0</v>
      </c>
      <c r="BL174" s="113">
        <f t="shared" si="196"/>
        <v>0</v>
      </c>
      <c r="BM174" s="113">
        <f t="shared" si="196"/>
        <v>0</v>
      </c>
      <c r="BN174" s="113">
        <f t="shared" si="196"/>
        <v>0</v>
      </c>
      <c r="BO174" s="113">
        <f t="shared" ref="BO174:BV174" si="197">BO$123*BO51</f>
        <v>0</v>
      </c>
      <c r="BP174" s="113">
        <f t="shared" si="197"/>
        <v>0</v>
      </c>
      <c r="BQ174" s="113">
        <f t="shared" si="197"/>
        <v>0</v>
      </c>
      <c r="BR174" s="113">
        <f t="shared" si="197"/>
        <v>0</v>
      </c>
      <c r="BS174" s="113">
        <f t="shared" si="197"/>
        <v>0</v>
      </c>
      <c r="BT174" s="113">
        <f t="shared" si="197"/>
        <v>0</v>
      </c>
      <c r="BU174" s="113">
        <f t="shared" si="197"/>
        <v>0</v>
      </c>
      <c r="BV174" s="113">
        <f t="shared" si="197"/>
        <v>0</v>
      </c>
      <c r="BW174" s="113">
        <f t="shared" ref="BW174:DC174" si="198">BW$123*BW51</f>
        <v>0</v>
      </c>
      <c r="BX174" s="113">
        <f t="shared" si="198"/>
        <v>0</v>
      </c>
      <c r="BY174" s="113">
        <f t="shared" si="198"/>
        <v>0</v>
      </c>
      <c r="BZ174" s="113">
        <f t="shared" si="198"/>
        <v>0</v>
      </c>
      <c r="CA174" s="113">
        <f t="shared" si="198"/>
        <v>0</v>
      </c>
      <c r="CB174" s="113">
        <f t="shared" si="198"/>
        <v>0</v>
      </c>
      <c r="CC174" s="113">
        <f t="shared" si="198"/>
        <v>0</v>
      </c>
      <c r="CD174" s="113">
        <f t="shared" si="198"/>
        <v>0</v>
      </c>
      <c r="CE174" s="113">
        <f t="shared" si="198"/>
        <v>0</v>
      </c>
      <c r="CF174" s="113">
        <f t="shared" si="198"/>
        <v>0</v>
      </c>
      <c r="CG174" s="113">
        <f t="shared" si="198"/>
        <v>0</v>
      </c>
      <c r="CH174" s="113">
        <f t="shared" si="198"/>
        <v>0</v>
      </c>
      <c r="CI174" s="113">
        <f t="shared" si="198"/>
        <v>0</v>
      </c>
      <c r="CJ174" s="113">
        <f t="shared" si="198"/>
        <v>0</v>
      </c>
      <c r="CK174" s="113">
        <f t="shared" si="198"/>
        <v>0</v>
      </c>
      <c r="CL174" s="113">
        <f t="shared" si="198"/>
        <v>0</v>
      </c>
      <c r="CM174" s="113">
        <f t="shared" si="198"/>
        <v>0</v>
      </c>
      <c r="CN174" s="113">
        <f t="shared" si="198"/>
        <v>0</v>
      </c>
      <c r="CO174" s="113">
        <f t="shared" si="198"/>
        <v>0</v>
      </c>
      <c r="CP174" s="113">
        <f t="shared" si="198"/>
        <v>0</v>
      </c>
      <c r="CQ174" s="113">
        <f t="shared" si="198"/>
        <v>0</v>
      </c>
      <c r="CR174" s="113">
        <f t="shared" si="198"/>
        <v>0</v>
      </c>
      <c r="CS174" s="113">
        <f t="shared" si="198"/>
        <v>0</v>
      </c>
      <c r="CT174" s="113">
        <f t="shared" si="198"/>
        <v>0</v>
      </c>
      <c r="CU174" s="113">
        <f t="shared" si="198"/>
        <v>0</v>
      </c>
      <c r="CV174" s="113">
        <f t="shared" si="198"/>
        <v>0</v>
      </c>
      <c r="CW174" s="113">
        <f t="shared" si="198"/>
        <v>0</v>
      </c>
      <c r="CX174" s="113">
        <f t="shared" si="198"/>
        <v>0</v>
      </c>
      <c r="CY174" s="113">
        <f t="shared" si="198"/>
        <v>0</v>
      </c>
      <c r="CZ174" s="113">
        <f t="shared" si="198"/>
        <v>0</v>
      </c>
      <c r="DA174" s="113">
        <f t="shared" si="198"/>
        <v>0</v>
      </c>
      <c r="DB174" s="113">
        <f t="shared" si="198"/>
        <v>0</v>
      </c>
      <c r="DC174" s="113">
        <f t="shared" si="198"/>
        <v>0</v>
      </c>
      <c r="DD174" s="113">
        <f t="shared" si="10"/>
        <v>0</v>
      </c>
    </row>
    <row r="175" spans="1:108" ht="12.75" customHeight="1" x14ac:dyDescent="0.2">
      <c r="A175" s="111" t="s">
        <v>195</v>
      </c>
      <c r="B175" s="111" t="s">
        <v>1925</v>
      </c>
      <c r="C175" s="113">
        <f t="shared" ref="C175:AH175" si="199">C$123*C52</f>
        <v>0</v>
      </c>
      <c r="D175" s="113">
        <f t="shared" si="199"/>
        <v>0</v>
      </c>
      <c r="E175" s="113">
        <f t="shared" si="199"/>
        <v>0</v>
      </c>
      <c r="F175" s="113">
        <f t="shared" si="199"/>
        <v>0</v>
      </c>
      <c r="G175" s="113">
        <f t="shared" si="199"/>
        <v>0</v>
      </c>
      <c r="H175" s="113">
        <f t="shared" si="199"/>
        <v>0</v>
      </c>
      <c r="I175" s="113">
        <f t="shared" si="199"/>
        <v>0</v>
      </c>
      <c r="J175" s="113">
        <f t="shared" si="199"/>
        <v>0</v>
      </c>
      <c r="K175" s="113">
        <f t="shared" si="199"/>
        <v>0</v>
      </c>
      <c r="L175" s="113">
        <f t="shared" si="199"/>
        <v>0</v>
      </c>
      <c r="M175" s="113">
        <f t="shared" si="199"/>
        <v>0</v>
      </c>
      <c r="N175" s="113">
        <f t="shared" si="199"/>
        <v>0</v>
      </c>
      <c r="O175" s="113">
        <f t="shared" si="199"/>
        <v>0</v>
      </c>
      <c r="P175" s="113">
        <f t="shared" si="199"/>
        <v>0</v>
      </c>
      <c r="Q175" s="113">
        <f t="shared" si="199"/>
        <v>0</v>
      </c>
      <c r="R175" s="113">
        <f t="shared" si="199"/>
        <v>0</v>
      </c>
      <c r="S175" s="113">
        <f t="shared" si="199"/>
        <v>0</v>
      </c>
      <c r="T175" s="113">
        <f t="shared" si="199"/>
        <v>0</v>
      </c>
      <c r="U175" s="113">
        <f t="shared" si="199"/>
        <v>0</v>
      </c>
      <c r="V175" s="113">
        <f t="shared" si="199"/>
        <v>0</v>
      </c>
      <c r="W175" s="113">
        <f t="shared" si="199"/>
        <v>0</v>
      </c>
      <c r="X175" s="113">
        <f t="shared" si="199"/>
        <v>0</v>
      </c>
      <c r="Y175" s="113">
        <f t="shared" si="199"/>
        <v>0</v>
      </c>
      <c r="Z175" s="113">
        <f t="shared" si="199"/>
        <v>0</v>
      </c>
      <c r="AA175" s="113">
        <f t="shared" si="199"/>
        <v>0</v>
      </c>
      <c r="AB175" s="113">
        <f t="shared" si="199"/>
        <v>0</v>
      </c>
      <c r="AC175" s="113">
        <f t="shared" si="199"/>
        <v>0</v>
      </c>
      <c r="AD175" s="113">
        <f t="shared" si="199"/>
        <v>0</v>
      </c>
      <c r="AE175" s="113">
        <f t="shared" si="199"/>
        <v>0</v>
      </c>
      <c r="AF175" s="113">
        <f t="shared" si="199"/>
        <v>0</v>
      </c>
      <c r="AG175" s="113">
        <f t="shared" si="199"/>
        <v>0</v>
      </c>
      <c r="AH175" s="113">
        <f t="shared" si="199"/>
        <v>0</v>
      </c>
      <c r="AI175" s="113">
        <f t="shared" ref="AI175:BN175" si="200">AI$123*AI52</f>
        <v>0</v>
      </c>
      <c r="AJ175" s="113">
        <f t="shared" si="200"/>
        <v>0</v>
      </c>
      <c r="AK175" s="113">
        <f t="shared" si="200"/>
        <v>0</v>
      </c>
      <c r="AL175" s="113">
        <f t="shared" si="200"/>
        <v>0</v>
      </c>
      <c r="AM175" s="113">
        <f t="shared" si="200"/>
        <v>0</v>
      </c>
      <c r="AN175" s="113">
        <f t="shared" si="200"/>
        <v>0</v>
      </c>
      <c r="AO175" s="113">
        <f t="shared" si="200"/>
        <v>0</v>
      </c>
      <c r="AP175" s="113">
        <f t="shared" si="200"/>
        <v>0</v>
      </c>
      <c r="AQ175" s="113">
        <f t="shared" si="200"/>
        <v>0</v>
      </c>
      <c r="AR175" s="113">
        <f t="shared" si="200"/>
        <v>0</v>
      </c>
      <c r="AS175" s="113">
        <f t="shared" si="200"/>
        <v>0</v>
      </c>
      <c r="AT175" s="113">
        <f t="shared" si="200"/>
        <v>0</v>
      </c>
      <c r="AU175" s="113">
        <f t="shared" si="200"/>
        <v>0</v>
      </c>
      <c r="AV175" s="113">
        <f t="shared" si="200"/>
        <v>0</v>
      </c>
      <c r="AW175" s="113">
        <f t="shared" si="200"/>
        <v>0</v>
      </c>
      <c r="AX175" s="113">
        <f t="shared" si="200"/>
        <v>0</v>
      </c>
      <c r="AY175" s="113">
        <f t="shared" si="200"/>
        <v>0</v>
      </c>
      <c r="AZ175" s="113">
        <f t="shared" si="200"/>
        <v>0</v>
      </c>
      <c r="BA175" s="113">
        <f t="shared" si="200"/>
        <v>0</v>
      </c>
      <c r="BB175" s="113">
        <f t="shared" si="200"/>
        <v>0</v>
      </c>
      <c r="BC175" s="113">
        <f t="shared" si="200"/>
        <v>0</v>
      </c>
      <c r="BD175" s="113">
        <f t="shared" si="200"/>
        <v>0</v>
      </c>
      <c r="BE175" s="113">
        <f t="shared" si="200"/>
        <v>0</v>
      </c>
      <c r="BF175" s="113">
        <f t="shared" si="200"/>
        <v>0</v>
      </c>
      <c r="BG175" s="113">
        <f t="shared" si="200"/>
        <v>0</v>
      </c>
      <c r="BH175" s="113">
        <f t="shared" si="200"/>
        <v>0</v>
      </c>
      <c r="BI175" s="113">
        <f t="shared" si="200"/>
        <v>0</v>
      </c>
      <c r="BJ175" s="113">
        <f t="shared" si="200"/>
        <v>0</v>
      </c>
      <c r="BK175" s="113">
        <f t="shared" si="200"/>
        <v>0</v>
      </c>
      <c r="BL175" s="113">
        <f t="shared" si="200"/>
        <v>0</v>
      </c>
      <c r="BM175" s="113">
        <f t="shared" si="200"/>
        <v>0</v>
      </c>
      <c r="BN175" s="113">
        <f t="shared" si="200"/>
        <v>0</v>
      </c>
      <c r="BO175" s="113">
        <f t="shared" ref="BO175:BV175" si="201">BO$123*BO52</f>
        <v>0</v>
      </c>
      <c r="BP175" s="113">
        <f t="shared" si="201"/>
        <v>0</v>
      </c>
      <c r="BQ175" s="113">
        <f t="shared" si="201"/>
        <v>0</v>
      </c>
      <c r="BR175" s="113">
        <f t="shared" si="201"/>
        <v>0</v>
      </c>
      <c r="BS175" s="113">
        <f t="shared" si="201"/>
        <v>0</v>
      </c>
      <c r="BT175" s="113">
        <f t="shared" si="201"/>
        <v>0</v>
      </c>
      <c r="BU175" s="113">
        <f t="shared" si="201"/>
        <v>0</v>
      </c>
      <c r="BV175" s="113">
        <f t="shared" si="201"/>
        <v>0</v>
      </c>
      <c r="BW175" s="113">
        <f t="shared" ref="BW175:DC175" si="202">BW$123*BW52</f>
        <v>0</v>
      </c>
      <c r="BX175" s="113">
        <f t="shared" si="202"/>
        <v>0</v>
      </c>
      <c r="BY175" s="113">
        <f t="shared" si="202"/>
        <v>0</v>
      </c>
      <c r="BZ175" s="113">
        <f t="shared" si="202"/>
        <v>0</v>
      </c>
      <c r="CA175" s="113">
        <f t="shared" si="202"/>
        <v>0</v>
      </c>
      <c r="CB175" s="113">
        <f t="shared" si="202"/>
        <v>0</v>
      </c>
      <c r="CC175" s="113">
        <f t="shared" si="202"/>
        <v>0</v>
      </c>
      <c r="CD175" s="113">
        <f t="shared" si="202"/>
        <v>0</v>
      </c>
      <c r="CE175" s="113">
        <f t="shared" si="202"/>
        <v>0</v>
      </c>
      <c r="CF175" s="113">
        <f t="shared" si="202"/>
        <v>0</v>
      </c>
      <c r="CG175" s="113">
        <f t="shared" si="202"/>
        <v>0</v>
      </c>
      <c r="CH175" s="113">
        <f t="shared" si="202"/>
        <v>0</v>
      </c>
      <c r="CI175" s="113">
        <f t="shared" si="202"/>
        <v>0</v>
      </c>
      <c r="CJ175" s="113">
        <f t="shared" si="202"/>
        <v>0</v>
      </c>
      <c r="CK175" s="113">
        <f t="shared" si="202"/>
        <v>0</v>
      </c>
      <c r="CL175" s="113">
        <f t="shared" si="202"/>
        <v>0</v>
      </c>
      <c r="CM175" s="113">
        <f t="shared" si="202"/>
        <v>0</v>
      </c>
      <c r="CN175" s="113">
        <f t="shared" si="202"/>
        <v>0</v>
      </c>
      <c r="CO175" s="113">
        <f t="shared" si="202"/>
        <v>0</v>
      </c>
      <c r="CP175" s="113">
        <f t="shared" si="202"/>
        <v>0</v>
      </c>
      <c r="CQ175" s="113">
        <f t="shared" si="202"/>
        <v>0</v>
      </c>
      <c r="CR175" s="113">
        <f t="shared" si="202"/>
        <v>0</v>
      </c>
      <c r="CS175" s="113">
        <f t="shared" si="202"/>
        <v>0</v>
      </c>
      <c r="CT175" s="113">
        <f t="shared" si="202"/>
        <v>0</v>
      </c>
      <c r="CU175" s="113">
        <f t="shared" si="202"/>
        <v>0</v>
      </c>
      <c r="CV175" s="113">
        <f t="shared" si="202"/>
        <v>0</v>
      </c>
      <c r="CW175" s="113">
        <f t="shared" si="202"/>
        <v>0</v>
      </c>
      <c r="CX175" s="113">
        <f t="shared" si="202"/>
        <v>0</v>
      </c>
      <c r="CY175" s="113">
        <f t="shared" si="202"/>
        <v>0</v>
      </c>
      <c r="CZ175" s="113">
        <f t="shared" si="202"/>
        <v>0</v>
      </c>
      <c r="DA175" s="113">
        <f t="shared" si="202"/>
        <v>0</v>
      </c>
      <c r="DB175" s="113">
        <f t="shared" si="202"/>
        <v>0</v>
      </c>
      <c r="DC175" s="113">
        <f t="shared" si="202"/>
        <v>0</v>
      </c>
      <c r="DD175" s="113">
        <f t="shared" si="10"/>
        <v>0</v>
      </c>
    </row>
    <row r="176" spans="1:108" ht="12.75" customHeight="1" x14ac:dyDescent="0.2">
      <c r="A176" s="111" t="s">
        <v>197</v>
      </c>
      <c r="B176" s="111" t="s">
        <v>1926</v>
      </c>
      <c r="C176" s="113">
        <f t="shared" ref="C176:AH176" si="203">C$123*C53</f>
        <v>0</v>
      </c>
      <c r="D176" s="113">
        <f t="shared" si="203"/>
        <v>0</v>
      </c>
      <c r="E176" s="113">
        <f t="shared" si="203"/>
        <v>0</v>
      </c>
      <c r="F176" s="113">
        <f t="shared" si="203"/>
        <v>0</v>
      </c>
      <c r="G176" s="113">
        <f t="shared" si="203"/>
        <v>0</v>
      </c>
      <c r="H176" s="113">
        <f t="shared" si="203"/>
        <v>0</v>
      </c>
      <c r="I176" s="113">
        <f t="shared" si="203"/>
        <v>0</v>
      </c>
      <c r="J176" s="113">
        <f t="shared" si="203"/>
        <v>0</v>
      </c>
      <c r="K176" s="113">
        <f t="shared" si="203"/>
        <v>0</v>
      </c>
      <c r="L176" s="113">
        <f t="shared" si="203"/>
        <v>0</v>
      </c>
      <c r="M176" s="113">
        <f t="shared" si="203"/>
        <v>0</v>
      </c>
      <c r="N176" s="113">
        <f t="shared" si="203"/>
        <v>0</v>
      </c>
      <c r="O176" s="113">
        <f t="shared" si="203"/>
        <v>0</v>
      </c>
      <c r="P176" s="113">
        <f t="shared" si="203"/>
        <v>0</v>
      </c>
      <c r="Q176" s="113">
        <f t="shared" si="203"/>
        <v>0</v>
      </c>
      <c r="R176" s="113">
        <f t="shared" si="203"/>
        <v>0</v>
      </c>
      <c r="S176" s="113">
        <f t="shared" si="203"/>
        <v>0</v>
      </c>
      <c r="T176" s="113">
        <f t="shared" si="203"/>
        <v>0</v>
      </c>
      <c r="U176" s="113">
        <f t="shared" si="203"/>
        <v>0</v>
      </c>
      <c r="V176" s="113">
        <f t="shared" si="203"/>
        <v>0</v>
      </c>
      <c r="W176" s="113">
        <f t="shared" si="203"/>
        <v>0</v>
      </c>
      <c r="X176" s="113">
        <f t="shared" si="203"/>
        <v>0</v>
      </c>
      <c r="Y176" s="113">
        <f t="shared" si="203"/>
        <v>0</v>
      </c>
      <c r="Z176" s="113">
        <f t="shared" si="203"/>
        <v>0</v>
      </c>
      <c r="AA176" s="113">
        <f t="shared" si="203"/>
        <v>0</v>
      </c>
      <c r="AB176" s="113">
        <f t="shared" si="203"/>
        <v>0</v>
      </c>
      <c r="AC176" s="113">
        <f t="shared" si="203"/>
        <v>0</v>
      </c>
      <c r="AD176" s="113">
        <f t="shared" si="203"/>
        <v>0</v>
      </c>
      <c r="AE176" s="113">
        <f t="shared" si="203"/>
        <v>0</v>
      </c>
      <c r="AF176" s="113">
        <f t="shared" si="203"/>
        <v>0</v>
      </c>
      <c r="AG176" s="113">
        <f t="shared" si="203"/>
        <v>0</v>
      </c>
      <c r="AH176" s="113">
        <f t="shared" si="203"/>
        <v>0</v>
      </c>
      <c r="AI176" s="113">
        <f t="shared" ref="AI176:BN176" si="204">AI$123*AI53</f>
        <v>0</v>
      </c>
      <c r="AJ176" s="113">
        <f t="shared" si="204"/>
        <v>0</v>
      </c>
      <c r="AK176" s="113">
        <f t="shared" si="204"/>
        <v>0</v>
      </c>
      <c r="AL176" s="113">
        <f t="shared" si="204"/>
        <v>0</v>
      </c>
      <c r="AM176" s="113">
        <f t="shared" si="204"/>
        <v>0</v>
      </c>
      <c r="AN176" s="113">
        <f t="shared" si="204"/>
        <v>0</v>
      </c>
      <c r="AO176" s="113">
        <f t="shared" si="204"/>
        <v>0</v>
      </c>
      <c r="AP176" s="113">
        <f t="shared" si="204"/>
        <v>0</v>
      </c>
      <c r="AQ176" s="113">
        <f t="shared" si="204"/>
        <v>0</v>
      </c>
      <c r="AR176" s="113">
        <f t="shared" si="204"/>
        <v>0</v>
      </c>
      <c r="AS176" s="113">
        <f t="shared" si="204"/>
        <v>0</v>
      </c>
      <c r="AT176" s="113">
        <f t="shared" si="204"/>
        <v>0</v>
      </c>
      <c r="AU176" s="113">
        <f t="shared" si="204"/>
        <v>0</v>
      </c>
      <c r="AV176" s="113">
        <f t="shared" si="204"/>
        <v>0</v>
      </c>
      <c r="AW176" s="113">
        <f t="shared" si="204"/>
        <v>0</v>
      </c>
      <c r="AX176" s="113">
        <f t="shared" si="204"/>
        <v>0</v>
      </c>
      <c r="AY176" s="113">
        <f t="shared" si="204"/>
        <v>0</v>
      </c>
      <c r="AZ176" s="113">
        <f t="shared" si="204"/>
        <v>0</v>
      </c>
      <c r="BA176" s="113">
        <f t="shared" si="204"/>
        <v>0</v>
      </c>
      <c r="BB176" s="113">
        <f t="shared" si="204"/>
        <v>0</v>
      </c>
      <c r="BC176" s="113">
        <f t="shared" si="204"/>
        <v>0</v>
      </c>
      <c r="BD176" s="113">
        <f t="shared" si="204"/>
        <v>0</v>
      </c>
      <c r="BE176" s="113">
        <f t="shared" si="204"/>
        <v>0</v>
      </c>
      <c r="BF176" s="113">
        <f t="shared" si="204"/>
        <v>0</v>
      </c>
      <c r="BG176" s="113">
        <f t="shared" si="204"/>
        <v>0</v>
      </c>
      <c r="BH176" s="113">
        <f t="shared" si="204"/>
        <v>0</v>
      </c>
      <c r="BI176" s="113">
        <f t="shared" si="204"/>
        <v>0</v>
      </c>
      <c r="BJ176" s="113">
        <f t="shared" si="204"/>
        <v>0</v>
      </c>
      <c r="BK176" s="113">
        <f t="shared" si="204"/>
        <v>0</v>
      </c>
      <c r="BL176" s="113">
        <f t="shared" si="204"/>
        <v>0</v>
      </c>
      <c r="BM176" s="113">
        <f t="shared" si="204"/>
        <v>0</v>
      </c>
      <c r="BN176" s="113">
        <f t="shared" si="204"/>
        <v>0</v>
      </c>
      <c r="BO176" s="113">
        <f t="shared" ref="BO176:BV176" si="205">BO$123*BO53</f>
        <v>0</v>
      </c>
      <c r="BP176" s="113">
        <f t="shared" si="205"/>
        <v>0</v>
      </c>
      <c r="BQ176" s="113">
        <f t="shared" si="205"/>
        <v>0</v>
      </c>
      <c r="BR176" s="113">
        <f t="shared" si="205"/>
        <v>0</v>
      </c>
      <c r="BS176" s="113">
        <f t="shared" si="205"/>
        <v>0</v>
      </c>
      <c r="BT176" s="113">
        <f t="shared" si="205"/>
        <v>0</v>
      </c>
      <c r="BU176" s="113">
        <f t="shared" si="205"/>
        <v>0</v>
      </c>
      <c r="BV176" s="113">
        <f t="shared" si="205"/>
        <v>0</v>
      </c>
      <c r="BW176" s="113">
        <f t="shared" ref="BW176:DC176" si="206">BW$123*BW53</f>
        <v>0</v>
      </c>
      <c r="BX176" s="113">
        <f t="shared" si="206"/>
        <v>0</v>
      </c>
      <c r="BY176" s="113">
        <f t="shared" si="206"/>
        <v>0</v>
      </c>
      <c r="BZ176" s="113">
        <f t="shared" si="206"/>
        <v>0</v>
      </c>
      <c r="CA176" s="113">
        <f t="shared" si="206"/>
        <v>0</v>
      </c>
      <c r="CB176" s="113">
        <f t="shared" si="206"/>
        <v>0</v>
      </c>
      <c r="CC176" s="113">
        <f t="shared" si="206"/>
        <v>0</v>
      </c>
      <c r="CD176" s="113">
        <f t="shared" si="206"/>
        <v>0</v>
      </c>
      <c r="CE176" s="113">
        <f t="shared" si="206"/>
        <v>0</v>
      </c>
      <c r="CF176" s="113">
        <f t="shared" si="206"/>
        <v>0</v>
      </c>
      <c r="CG176" s="113">
        <f t="shared" si="206"/>
        <v>0</v>
      </c>
      <c r="CH176" s="113">
        <f t="shared" si="206"/>
        <v>0</v>
      </c>
      <c r="CI176" s="113">
        <f t="shared" si="206"/>
        <v>0</v>
      </c>
      <c r="CJ176" s="113">
        <f t="shared" si="206"/>
        <v>0</v>
      </c>
      <c r="CK176" s="113">
        <f t="shared" si="206"/>
        <v>0</v>
      </c>
      <c r="CL176" s="113">
        <f t="shared" si="206"/>
        <v>0</v>
      </c>
      <c r="CM176" s="113">
        <f t="shared" si="206"/>
        <v>0</v>
      </c>
      <c r="CN176" s="113">
        <f t="shared" si="206"/>
        <v>0</v>
      </c>
      <c r="CO176" s="113">
        <f t="shared" si="206"/>
        <v>0</v>
      </c>
      <c r="CP176" s="113">
        <f t="shared" si="206"/>
        <v>0</v>
      </c>
      <c r="CQ176" s="113">
        <f t="shared" si="206"/>
        <v>0</v>
      </c>
      <c r="CR176" s="113">
        <f t="shared" si="206"/>
        <v>0</v>
      </c>
      <c r="CS176" s="113">
        <f t="shared" si="206"/>
        <v>0</v>
      </c>
      <c r="CT176" s="113">
        <f t="shared" si="206"/>
        <v>0</v>
      </c>
      <c r="CU176" s="113">
        <f t="shared" si="206"/>
        <v>0</v>
      </c>
      <c r="CV176" s="113">
        <f t="shared" si="206"/>
        <v>0</v>
      </c>
      <c r="CW176" s="113">
        <f t="shared" si="206"/>
        <v>0</v>
      </c>
      <c r="CX176" s="113">
        <f t="shared" si="206"/>
        <v>0</v>
      </c>
      <c r="CY176" s="113">
        <f t="shared" si="206"/>
        <v>0</v>
      </c>
      <c r="CZ176" s="113">
        <f t="shared" si="206"/>
        <v>0</v>
      </c>
      <c r="DA176" s="113">
        <f t="shared" si="206"/>
        <v>0</v>
      </c>
      <c r="DB176" s="113">
        <f t="shared" si="206"/>
        <v>0</v>
      </c>
      <c r="DC176" s="113">
        <f t="shared" si="206"/>
        <v>0</v>
      </c>
      <c r="DD176" s="113">
        <f t="shared" si="10"/>
        <v>0</v>
      </c>
    </row>
    <row r="177" spans="1:108" ht="12.75" customHeight="1" x14ac:dyDescent="0.2">
      <c r="A177" s="111" t="s">
        <v>199</v>
      </c>
      <c r="B177" s="111" t="s">
        <v>1927</v>
      </c>
      <c r="C177" s="113">
        <f t="shared" ref="C177:AH177" si="207">C$123*C54</f>
        <v>0</v>
      </c>
      <c r="D177" s="113">
        <f t="shared" si="207"/>
        <v>0</v>
      </c>
      <c r="E177" s="113">
        <f t="shared" si="207"/>
        <v>0</v>
      </c>
      <c r="F177" s="113">
        <f t="shared" si="207"/>
        <v>0</v>
      </c>
      <c r="G177" s="113">
        <f t="shared" si="207"/>
        <v>0</v>
      </c>
      <c r="H177" s="113">
        <f t="shared" si="207"/>
        <v>0</v>
      </c>
      <c r="I177" s="113">
        <f t="shared" si="207"/>
        <v>0</v>
      </c>
      <c r="J177" s="113">
        <f t="shared" si="207"/>
        <v>0</v>
      </c>
      <c r="K177" s="113">
        <f t="shared" si="207"/>
        <v>0</v>
      </c>
      <c r="L177" s="113">
        <f t="shared" si="207"/>
        <v>0</v>
      </c>
      <c r="M177" s="113">
        <f t="shared" si="207"/>
        <v>0</v>
      </c>
      <c r="N177" s="113">
        <f t="shared" si="207"/>
        <v>0</v>
      </c>
      <c r="O177" s="113">
        <f t="shared" si="207"/>
        <v>0</v>
      </c>
      <c r="P177" s="113">
        <f t="shared" si="207"/>
        <v>0</v>
      </c>
      <c r="Q177" s="113">
        <f t="shared" si="207"/>
        <v>0</v>
      </c>
      <c r="R177" s="113">
        <f t="shared" si="207"/>
        <v>0</v>
      </c>
      <c r="S177" s="113">
        <f t="shared" si="207"/>
        <v>0</v>
      </c>
      <c r="T177" s="113">
        <f t="shared" si="207"/>
        <v>0</v>
      </c>
      <c r="U177" s="113">
        <f t="shared" si="207"/>
        <v>0</v>
      </c>
      <c r="V177" s="113">
        <f t="shared" si="207"/>
        <v>0</v>
      </c>
      <c r="W177" s="113">
        <f t="shared" si="207"/>
        <v>0</v>
      </c>
      <c r="X177" s="113">
        <f t="shared" si="207"/>
        <v>0</v>
      </c>
      <c r="Y177" s="113">
        <f t="shared" si="207"/>
        <v>0</v>
      </c>
      <c r="Z177" s="113">
        <f t="shared" si="207"/>
        <v>0</v>
      </c>
      <c r="AA177" s="113">
        <f t="shared" si="207"/>
        <v>0</v>
      </c>
      <c r="AB177" s="113">
        <f t="shared" si="207"/>
        <v>0</v>
      </c>
      <c r="AC177" s="113">
        <f t="shared" si="207"/>
        <v>0</v>
      </c>
      <c r="AD177" s="113">
        <f t="shared" si="207"/>
        <v>0</v>
      </c>
      <c r="AE177" s="113">
        <f t="shared" si="207"/>
        <v>0</v>
      </c>
      <c r="AF177" s="113">
        <f t="shared" si="207"/>
        <v>0</v>
      </c>
      <c r="AG177" s="113">
        <f t="shared" si="207"/>
        <v>0</v>
      </c>
      <c r="AH177" s="113">
        <f t="shared" si="207"/>
        <v>0</v>
      </c>
      <c r="AI177" s="113">
        <f t="shared" ref="AI177:BN177" si="208">AI$123*AI54</f>
        <v>0</v>
      </c>
      <c r="AJ177" s="113">
        <f t="shared" si="208"/>
        <v>0</v>
      </c>
      <c r="AK177" s="113">
        <f t="shared" si="208"/>
        <v>0</v>
      </c>
      <c r="AL177" s="113">
        <f t="shared" si="208"/>
        <v>0</v>
      </c>
      <c r="AM177" s="113">
        <f t="shared" si="208"/>
        <v>0</v>
      </c>
      <c r="AN177" s="113">
        <f t="shared" si="208"/>
        <v>0</v>
      </c>
      <c r="AO177" s="113">
        <f t="shared" si="208"/>
        <v>0</v>
      </c>
      <c r="AP177" s="113">
        <f t="shared" si="208"/>
        <v>0</v>
      </c>
      <c r="AQ177" s="113">
        <f t="shared" si="208"/>
        <v>0</v>
      </c>
      <c r="AR177" s="113">
        <f t="shared" si="208"/>
        <v>0</v>
      </c>
      <c r="AS177" s="113">
        <f t="shared" si="208"/>
        <v>0</v>
      </c>
      <c r="AT177" s="113">
        <f t="shared" si="208"/>
        <v>0</v>
      </c>
      <c r="AU177" s="113">
        <f t="shared" si="208"/>
        <v>0</v>
      </c>
      <c r="AV177" s="113">
        <f t="shared" si="208"/>
        <v>0</v>
      </c>
      <c r="AW177" s="113">
        <f t="shared" si="208"/>
        <v>0</v>
      </c>
      <c r="AX177" s="113">
        <f t="shared" si="208"/>
        <v>0</v>
      </c>
      <c r="AY177" s="113">
        <f t="shared" si="208"/>
        <v>0</v>
      </c>
      <c r="AZ177" s="113">
        <f t="shared" si="208"/>
        <v>0</v>
      </c>
      <c r="BA177" s="113">
        <f t="shared" si="208"/>
        <v>0</v>
      </c>
      <c r="BB177" s="113">
        <f t="shared" si="208"/>
        <v>0</v>
      </c>
      <c r="BC177" s="113">
        <f t="shared" si="208"/>
        <v>0</v>
      </c>
      <c r="BD177" s="113">
        <f t="shared" si="208"/>
        <v>0</v>
      </c>
      <c r="BE177" s="113">
        <f t="shared" si="208"/>
        <v>0</v>
      </c>
      <c r="BF177" s="113">
        <f t="shared" si="208"/>
        <v>0</v>
      </c>
      <c r="BG177" s="113">
        <f t="shared" si="208"/>
        <v>0</v>
      </c>
      <c r="BH177" s="113">
        <f t="shared" si="208"/>
        <v>0</v>
      </c>
      <c r="BI177" s="113">
        <f t="shared" si="208"/>
        <v>0</v>
      </c>
      <c r="BJ177" s="113">
        <f t="shared" si="208"/>
        <v>0</v>
      </c>
      <c r="BK177" s="113">
        <f t="shared" si="208"/>
        <v>0</v>
      </c>
      <c r="BL177" s="113">
        <f t="shared" si="208"/>
        <v>0</v>
      </c>
      <c r="BM177" s="113">
        <f t="shared" si="208"/>
        <v>0</v>
      </c>
      <c r="BN177" s="113">
        <f t="shared" si="208"/>
        <v>0</v>
      </c>
      <c r="BO177" s="113">
        <f t="shared" ref="BO177:BV177" si="209">BO$123*BO54</f>
        <v>0</v>
      </c>
      <c r="BP177" s="113">
        <f t="shared" si="209"/>
        <v>0</v>
      </c>
      <c r="BQ177" s="113">
        <f t="shared" si="209"/>
        <v>0</v>
      </c>
      <c r="BR177" s="113">
        <f t="shared" si="209"/>
        <v>0</v>
      </c>
      <c r="BS177" s="113">
        <f t="shared" si="209"/>
        <v>0</v>
      </c>
      <c r="BT177" s="113">
        <f t="shared" si="209"/>
        <v>0</v>
      </c>
      <c r="BU177" s="113">
        <f t="shared" si="209"/>
        <v>0</v>
      </c>
      <c r="BV177" s="113">
        <f t="shared" si="209"/>
        <v>0</v>
      </c>
      <c r="BW177" s="113">
        <f t="shared" ref="BW177:DC177" si="210">BW$123*BW54</f>
        <v>0</v>
      </c>
      <c r="BX177" s="113">
        <f t="shared" si="210"/>
        <v>0</v>
      </c>
      <c r="BY177" s="113">
        <f t="shared" si="210"/>
        <v>0</v>
      </c>
      <c r="BZ177" s="113">
        <f t="shared" si="210"/>
        <v>0</v>
      </c>
      <c r="CA177" s="113">
        <f t="shared" si="210"/>
        <v>0</v>
      </c>
      <c r="CB177" s="113">
        <f t="shared" si="210"/>
        <v>0</v>
      </c>
      <c r="CC177" s="113">
        <f t="shared" si="210"/>
        <v>0</v>
      </c>
      <c r="CD177" s="113">
        <f t="shared" si="210"/>
        <v>0</v>
      </c>
      <c r="CE177" s="113">
        <f t="shared" si="210"/>
        <v>0</v>
      </c>
      <c r="CF177" s="113">
        <f t="shared" si="210"/>
        <v>0</v>
      </c>
      <c r="CG177" s="113">
        <f t="shared" si="210"/>
        <v>0</v>
      </c>
      <c r="CH177" s="113">
        <f t="shared" si="210"/>
        <v>0</v>
      </c>
      <c r="CI177" s="113">
        <f t="shared" si="210"/>
        <v>0</v>
      </c>
      <c r="CJ177" s="113">
        <f t="shared" si="210"/>
        <v>0</v>
      </c>
      <c r="CK177" s="113">
        <f t="shared" si="210"/>
        <v>0</v>
      </c>
      <c r="CL177" s="113">
        <f t="shared" si="210"/>
        <v>0</v>
      </c>
      <c r="CM177" s="113">
        <f t="shared" si="210"/>
        <v>0</v>
      </c>
      <c r="CN177" s="113">
        <f t="shared" si="210"/>
        <v>0</v>
      </c>
      <c r="CO177" s="113">
        <f t="shared" si="210"/>
        <v>0</v>
      </c>
      <c r="CP177" s="113">
        <f t="shared" si="210"/>
        <v>0</v>
      </c>
      <c r="CQ177" s="113">
        <f t="shared" si="210"/>
        <v>0</v>
      </c>
      <c r="CR177" s="113">
        <f t="shared" si="210"/>
        <v>0</v>
      </c>
      <c r="CS177" s="113">
        <f t="shared" si="210"/>
        <v>0</v>
      </c>
      <c r="CT177" s="113">
        <f t="shared" si="210"/>
        <v>0</v>
      </c>
      <c r="CU177" s="113">
        <f t="shared" si="210"/>
        <v>0</v>
      </c>
      <c r="CV177" s="113">
        <f t="shared" si="210"/>
        <v>0</v>
      </c>
      <c r="CW177" s="113">
        <f t="shared" si="210"/>
        <v>0</v>
      </c>
      <c r="CX177" s="113">
        <f t="shared" si="210"/>
        <v>0</v>
      </c>
      <c r="CY177" s="113">
        <f t="shared" si="210"/>
        <v>0</v>
      </c>
      <c r="CZ177" s="113">
        <f t="shared" si="210"/>
        <v>0</v>
      </c>
      <c r="DA177" s="113">
        <f t="shared" si="210"/>
        <v>0</v>
      </c>
      <c r="DB177" s="113">
        <f t="shared" si="210"/>
        <v>0</v>
      </c>
      <c r="DC177" s="113">
        <f t="shared" si="210"/>
        <v>0</v>
      </c>
      <c r="DD177" s="113">
        <f t="shared" si="10"/>
        <v>0</v>
      </c>
    </row>
    <row r="178" spans="1:108" ht="12.75" customHeight="1" x14ac:dyDescent="0.2">
      <c r="A178" s="111" t="s">
        <v>201</v>
      </c>
      <c r="B178" s="111" t="s">
        <v>1928</v>
      </c>
      <c r="C178" s="113">
        <f t="shared" ref="C178:AH178" si="211">C$123*C55</f>
        <v>0</v>
      </c>
      <c r="D178" s="113">
        <f t="shared" si="211"/>
        <v>0</v>
      </c>
      <c r="E178" s="113">
        <f t="shared" si="211"/>
        <v>0</v>
      </c>
      <c r="F178" s="113">
        <f t="shared" si="211"/>
        <v>0</v>
      </c>
      <c r="G178" s="113">
        <f t="shared" si="211"/>
        <v>0</v>
      </c>
      <c r="H178" s="113">
        <f t="shared" si="211"/>
        <v>0</v>
      </c>
      <c r="I178" s="113">
        <f t="shared" si="211"/>
        <v>0</v>
      </c>
      <c r="J178" s="113">
        <f t="shared" si="211"/>
        <v>0</v>
      </c>
      <c r="K178" s="113">
        <f t="shared" si="211"/>
        <v>0</v>
      </c>
      <c r="L178" s="113">
        <f t="shared" si="211"/>
        <v>0</v>
      </c>
      <c r="M178" s="113">
        <f t="shared" si="211"/>
        <v>0</v>
      </c>
      <c r="N178" s="113">
        <f t="shared" si="211"/>
        <v>0</v>
      </c>
      <c r="O178" s="113">
        <f t="shared" si="211"/>
        <v>0</v>
      </c>
      <c r="P178" s="113">
        <f t="shared" si="211"/>
        <v>0</v>
      </c>
      <c r="Q178" s="113">
        <f t="shared" si="211"/>
        <v>0</v>
      </c>
      <c r="R178" s="113">
        <f t="shared" si="211"/>
        <v>0</v>
      </c>
      <c r="S178" s="113">
        <f t="shared" si="211"/>
        <v>0</v>
      </c>
      <c r="T178" s="113">
        <f t="shared" si="211"/>
        <v>0</v>
      </c>
      <c r="U178" s="113">
        <f t="shared" si="211"/>
        <v>0</v>
      </c>
      <c r="V178" s="113">
        <f t="shared" si="211"/>
        <v>0</v>
      </c>
      <c r="W178" s="113">
        <f t="shared" si="211"/>
        <v>0</v>
      </c>
      <c r="X178" s="113">
        <f t="shared" si="211"/>
        <v>0</v>
      </c>
      <c r="Y178" s="113">
        <f t="shared" si="211"/>
        <v>0</v>
      </c>
      <c r="Z178" s="113">
        <f t="shared" si="211"/>
        <v>0</v>
      </c>
      <c r="AA178" s="113">
        <f t="shared" si="211"/>
        <v>0</v>
      </c>
      <c r="AB178" s="113">
        <f t="shared" si="211"/>
        <v>0</v>
      </c>
      <c r="AC178" s="113">
        <f t="shared" si="211"/>
        <v>0</v>
      </c>
      <c r="AD178" s="113">
        <f t="shared" si="211"/>
        <v>0</v>
      </c>
      <c r="AE178" s="113">
        <f t="shared" si="211"/>
        <v>0</v>
      </c>
      <c r="AF178" s="113">
        <f t="shared" si="211"/>
        <v>0</v>
      </c>
      <c r="AG178" s="113">
        <f t="shared" si="211"/>
        <v>0</v>
      </c>
      <c r="AH178" s="113">
        <f t="shared" si="211"/>
        <v>0</v>
      </c>
      <c r="AI178" s="113">
        <f t="shared" ref="AI178:BN178" si="212">AI$123*AI55</f>
        <v>0</v>
      </c>
      <c r="AJ178" s="113">
        <f t="shared" si="212"/>
        <v>0</v>
      </c>
      <c r="AK178" s="113">
        <f t="shared" si="212"/>
        <v>0</v>
      </c>
      <c r="AL178" s="113">
        <f t="shared" si="212"/>
        <v>0</v>
      </c>
      <c r="AM178" s="113">
        <f t="shared" si="212"/>
        <v>0</v>
      </c>
      <c r="AN178" s="113">
        <f t="shared" si="212"/>
        <v>0</v>
      </c>
      <c r="AO178" s="113">
        <f t="shared" si="212"/>
        <v>0</v>
      </c>
      <c r="AP178" s="113">
        <f t="shared" si="212"/>
        <v>0</v>
      </c>
      <c r="AQ178" s="113">
        <f t="shared" si="212"/>
        <v>0</v>
      </c>
      <c r="AR178" s="113">
        <f t="shared" si="212"/>
        <v>0</v>
      </c>
      <c r="AS178" s="113">
        <f t="shared" si="212"/>
        <v>0</v>
      </c>
      <c r="AT178" s="113">
        <f t="shared" si="212"/>
        <v>0</v>
      </c>
      <c r="AU178" s="113">
        <f t="shared" si="212"/>
        <v>0</v>
      </c>
      <c r="AV178" s="113">
        <f t="shared" si="212"/>
        <v>0</v>
      </c>
      <c r="AW178" s="113">
        <f t="shared" si="212"/>
        <v>0</v>
      </c>
      <c r="AX178" s="113">
        <f t="shared" si="212"/>
        <v>0</v>
      </c>
      <c r="AY178" s="113">
        <f t="shared" si="212"/>
        <v>0</v>
      </c>
      <c r="AZ178" s="113">
        <f t="shared" si="212"/>
        <v>0</v>
      </c>
      <c r="BA178" s="113">
        <f t="shared" si="212"/>
        <v>0</v>
      </c>
      <c r="BB178" s="113">
        <f t="shared" si="212"/>
        <v>0</v>
      </c>
      <c r="BC178" s="113">
        <f t="shared" si="212"/>
        <v>0</v>
      </c>
      <c r="BD178" s="113">
        <f t="shared" si="212"/>
        <v>0</v>
      </c>
      <c r="BE178" s="113">
        <f t="shared" si="212"/>
        <v>0</v>
      </c>
      <c r="BF178" s="113">
        <f t="shared" si="212"/>
        <v>0</v>
      </c>
      <c r="BG178" s="113">
        <f t="shared" si="212"/>
        <v>0</v>
      </c>
      <c r="BH178" s="113">
        <f t="shared" si="212"/>
        <v>0</v>
      </c>
      <c r="BI178" s="113">
        <f t="shared" si="212"/>
        <v>0</v>
      </c>
      <c r="BJ178" s="113">
        <f t="shared" si="212"/>
        <v>0</v>
      </c>
      <c r="BK178" s="113">
        <f t="shared" si="212"/>
        <v>0</v>
      </c>
      <c r="BL178" s="113">
        <f t="shared" si="212"/>
        <v>0</v>
      </c>
      <c r="BM178" s="113">
        <f t="shared" si="212"/>
        <v>0</v>
      </c>
      <c r="BN178" s="113">
        <f t="shared" si="212"/>
        <v>0</v>
      </c>
      <c r="BO178" s="113">
        <f t="shared" ref="BO178:BV178" si="213">BO$123*BO55</f>
        <v>0</v>
      </c>
      <c r="BP178" s="113">
        <f t="shared" si="213"/>
        <v>0</v>
      </c>
      <c r="BQ178" s="113">
        <f t="shared" si="213"/>
        <v>0</v>
      </c>
      <c r="BR178" s="113">
        <f t="shared" si="213"/>
        <v>0</v>
      </c>
      <c r="BS178" s="113">
        <f t="shared" si="213"/>
        <v>0</v>
      </c>
      <c r="BT178" s="113">
        <f t="shared" si="213"/>
        <v>0</v>
      </c>
      <c r="BU178" s="113">
        <f t="shared" si="213"/>
        <v>0</v>
      </c>
      <c r="BV178" s="113">
        <f t="shared" si="213"/>
        <v>0</v>
      </c>
      <c r="BW178" s="113">
        <f t="shared" ref="BW178:DC178" si="214">BW$123*BW55</f>
        <v>0</v>
      </c>
      <c r="BX178" s="113">
        <f t="shared" si="214"/>
        <v>0</v>
      </c>
      <c r="BY178" s="113">
        <f t="shared" si="214"/>
        <v>0</v>
      </c>
      <c r="BZ178" s="113">
        <f t="shared" si="214"/>
        <v>0</v>
      </c>
      <c r="CA178" s="113">
        <f t="shared" si="214"/>
        <v>0</v>
      </c>
      <c r="CB178" s="113">
        <f t="shared" si="214"/>
        <v>0</v>
      </c>
      <c r="CC178" s="113">
        <f t="shared" si="214"/>
        <v>0</v>
      </c>
      <c r="CD178" s="113">
        <f t="shared" si="214"/>
        <v>0</v>
      </c>
      <c r="CE178" s="113">
        <f t="shared" si="214"/>
        <v>0</v>
      </c>
      <c r="CF178" s="113">
        <f t="shared" si="214"/>
        <v>0</v>
      </c>
      <c r="CG178" s="113">
        <f t="shared" si="214"/>
        <v>0</v>
      </c>
      <c r="CH178" s="113">
        <f t="shared" si="214"/>
        <v>0</v>
      </c>
      <c r="CI178" s="113">
        <f t="shared" si="214"/>
        <v>0</v>
      </c>
      <c r="CJ178" s="113">
        <f t="shared" si="214"/>
        <v>0</v>
      </c>
      <c r="CK178" s="113">
        <f t="shared" si="214"/>
        <v>0</v>
      </c>
      <c r="CL178" s="113">
        <f t="shared" si="214"/>
        <v>0</v>
      </c>
      <c r="CM178" s="113">
        <f t="shared" si="214"/>
        <v>0</v>
      </c>
      <c r="CN178" s="113">
        <f t="shared" si="214"/>
        <v>0</v>
      </c>
      <c r="CO178" s="113">
        <f t="shared" si="214"/>
        <v>0</v>
      </c>
      <c r="CP178" s="113">
        <f t="shared" si="214"/>
        <v>0</v>
      </c>
      <c r="CQ178" s="113">
        <f t="shared" si="214"/>
        <v>0</v>
      </c>
      <c r="CR178" s="113">
        <f t="shared" si="214"/>
        <v>0</v>
      </c>
      <c r="CS178" s="113">
        <f t="shared" si="214"/>
        <v>0</v>
      </c>
      <c r="CT178" s="113">
        <f t="shared" si="214"/>
        <v>0</v>
      </c>
      <c r="CU178" s="113">
        <f t="shared" si="214"/>
        <v>0</v>
      </c>
      <c r="CV178" s="113">
        <f t="shared" si="214"/>
        <v>0</v>
      </c>
      <c r="CW178" s="113">
        <f t="shared" si="214"/>
        <v>0</v>
      </c>
      <c r="CX178" s="113">
        <f t="shared" si="214"/>
        <v>0</v>
      </c>
      <c r="CY178" s="113">
        <f t="shared" si="214"/>
        <v>0</v>
      </c>
      <c r="CZ178" s="113">
        <f t="shared" si="214"/>
        <v>0</v>
      </c>
      <c r="DA178" s="113">
        <f t="shared" si="214"/>
        <v>0</v>
      </c>
      <c r="DB178" s="113">
        <f t="shared" si="214"/>
        <v>0</v>
      </c>
      <c r="DC178" s="113">
        <f t="shared" si="214"/>
        <v>0</v>
      </c>
      <c r="DD178" s="113">
        <f t="shared" si="10"/>
        <v>0</v>
      </c>
    </row>
    <row r="179" spans="1:108" ht="12.75" customHeight="1" x14ac:dyDescent="0.2">
      <c r="A179" s="111" t="s">
        <v>203</v>
      </c>
      <c r="B179" s="111" t="s">
        <v>1929</v>
      </c>
      <c r="C179" s="113">
        <f t="shared" ref="C179:AH179" si="215">C$123*C56</f>
        <v>0</v>
      </c>
      <c r="D179" s="113">
        <f t="shared" si="215"/>
        <v>0</v>
      </c>
      <c r="E179" s="113">
        <f t="shared" si="215"/>
        <v>0</v>
      </c>
      <c r="F179" s="113">
        <f t="shared" si="215"/>
        <v>0</v>
      </c>
      <c r="G179" s="113">
        <f t="shared" si="215"/>
        <v>0</v>
      </c>
      <c r="H179" s="113">
        <f t="shared" si="215"/>
        <v>0</v>
      </c>
      <c r="I179" s="113">
        <f t="shared" si="215"/>
        <v>0</v>
      </c>
      <c r="J179" s="113">
        <f t="shared" si="215"/>
        <v>0</v>
      </c>
      <c r="K179" s="113">
        <f t="shared" si="215"/>
        <v>0</v>
      </c>
      <c r="L179" s="113">
        <f t="shared" si="215"/>
        <v>0</v>
      </c>
      <c r="M179" s="113">
        <f t="shared" si="215"/>
        <v>0</v>
      </c>
      <c r="N179" s="113">
        <f t="shared" si="215"/>
        <v>0</v>
      </c>
      <c r="O179" s="113">
        <f t="shared" si="215"/>
        <v>0</v>
      </c>
      <c r="P179" s="113">
        <f t="shared" si="215"/>
        <v>0</v>
      </c>
      <c r="Q179" s="113">
        <f t="shared" si="215"/>
        <v>0</v>
      </c>
      <c r="R179" s="113">
        <f t="shared" si="215"/>
        <v>0</v>
      </c>
      <c r="S179" s="113">
        <f t="shared" si="215"/>
        <v>0</v>
      </c>
      <c r="T179" s="113">
        <f t="shared" si="215"/>
        <v>0</v>
      </c>
      <c r="U179" s="113">
        <f t="shared" si="215"/>
        <v>0</v>
      </c>
      <c r="V179" s="113">
        <f t="shared" si="215"/>
        <v>0</v>
      </c>
      <c r="W179" s="113">
        <f t="shared" si="215"/>
        <v>0</v>
      </c>
      <c r="X179" s="113">
        <f t="shared" si="215"/>
        <v>0</v>
      </c>
      <c r="Y179" s="113">
        <f t="shared" si="215"/>
        <v>0</v>
      </c>
      <c r="Z179" s="113">
        <f t="shared" si="215"/>
        <v>0</v>
      </c>
      <c r="AA179" s="113">
        <f t="shared" si="215"/>
        <v>0</v>
      </c>
      <c r="AB179" s="113">
        <f t="shared" si="215"/>
        <v>0</v>
      </c>
      <c r="AC179" s="113">
        <f t="shared" si="215"/>
        <v>0</v>
      </c>
      <c r="AD179" s="113">
        <f t="shared" si="215"/>
        <v>0</v>
      </c>
      <c r="AE179" s="113">
        <f t="shared" si="215"/>
        <v>0</v>
      </c>
      <c r="AF179" s="113">
        <f t="shared" si="215"/>
        <v>0</v>
      </c>
      <c r="AG179" s="113">
        <f t="shared" si="215"/>
        <v>0</v>
      </c>
      <c r="AH179" s="113">
        <f t="shared" si="215"/>
        <v>0</v>
      </c>
      <c r="AI179" s="113">
        <f t="shared" ref="AI179:BN179" si="216">AI$123*AI56</f>
        <v>0</v>
      </c>
      <c r="AJ179" s="113">
        <f t="shared" si="216"/>
        <v>0</v>
      </c>
      <c r="AK179" s="113">
        <f t="shared" si="216"/>
        <v>0</v>
      </c>
      <c r="AL179" s="113">
        <f t="shared" si="216"/>
        <v>0</v>
      </c>
      <c r="AM179" s="113">
        <f t="shared" si="216"/>
        <v>0</v>
      </c>
      <c r="AN179" s="113">
        <f t="shared" si="216"/>
        <v>0</v>
      </c>
      <c r="AO179" s="113">
        <f t="shared" si="216"/>
        <v>0</v>
      </c>
      <c r="AP179" s="113">
        <f t="shared" si="216"/>
        <v>0</v>
      </c>
      <c r="AQ179" s="113">
        <f t="shared" si="216"/>
        <v>0</v>
      </c>
      <c r="AR179" s="113">
        <f t="shared" si="216"/>
        <v>0</v>
      </c>
      <c r="AS179" s="113">
        <f t="shared" si="216"/>
        <v>0</v>
      </c>
      <c r="AT179" s="113">
        <f t="shared" si="216"/>
        <v>0</v>
      </c>
      <c r="AU179" s="113">
        <f t="shared" si="216"/>
        <v>0</v>
      </c>
      <c r="AV179" s="113">
        <f t="shared" si="216"/>
        <v>0</v>
      </c>
      <c r="AW179" s="113">
        <f t="shared" si="216"/>
        <v>0</v>
      </c>
      <c r="AX179" s="113">
        <f t="shared" si="216"/>
        <v>0</v>
      </c>
      <c r="AY179" s="113">
        <f t="shared" si="216"/>
        <v>0</v>
      </c>
      <c r="AZ179" s="113">
        <f t="shared" si="216"/>
        <v>0</v>
      </c>
      <c r="BA179" s="113">
        <f t="shared" si="216"/>
        <v>0</v>
      </c>
      <c r="BB179" s="113">
        <f t="shared" si="216"/>
        <v>0</v>
      </c>
      <c r="BC179" s="113">
        <f t="shared" si="216"/>
        <v>0</v>
      </c>
      <c r="BD179" s="113">
        <f t="shared" si="216"/>
        <v>0</v>
      </c>
      <c r="BE179" s="113">
        <f t="shared" si="216"/>
        <v>0</v>
      </c>
      <c r="BF179" s="113">
        <f t="shared" si="216"/>
        <v>0</v>
      </c>
      <c r="BG179" s="113">
        <f t="shared" si="216"/>
        <v>0</v>
      </c>
      <c r="BH179" s="113">
        <f t="shared" si="216"/>
        <v>0</v>
      </c>
      <c r="BI179" s="113">
        <f t="shared" si="216"/>
        <v>0</v>
      </c>
      <c r="BJ179" s="113">
        <f t="shared" si="216"/>
        <v>0</v>
      </c>
      <c r="BK179" s="113">
        <f t="shared" si="216"/>
        <v>0</v>
      </c>
      <c r="BL179" s="113">
        <f t="shared" si="216"/>
        <v>0</v>
      </c>
      <c r="BM179" s="113">
        <f t="shared" si="216"/>
        <v>0</v>
      </c>
      <c r="BN179" s="113">
        <f t="shared" si="216"/>
        <v>0</v>
      </c>
      <c r="BO179" s="113">
        <f t="shared" ref="BO179:BV179" si="217">BO$123*BO56</f>
        <v>0</v>
      </c>
      <c r="BP179" s="113">
        <f t="shared" si="217"/>
        <v>0</v>
      </c>
      <c r="BQ179" s="113">
        <f t="shared" si="217"/>
        <v>0</v>
      </c>
      <c r="BR179" s="113">
        <f t="shared" si="217"/>
        <v>0</v>
      </c>
      <c r="BS179" s="113">
        <f t="shared" si="217"/>
        <v>0</v>
      </c>
      <c r="BT179" s="113">
        <f t="shared" si="217"/>
        <v>0</v>
      </c>
      <c r="BU179" s="113">
        <f t="shared" si="217"/>
        <v>0</v>
      </c>
      <c r="BV179" s="113">
        <f t="shared" si="217"/>
        <v>0</v>
      </c>
      <c r="BW179" s="113">
        <f t="shared" ref="BW179:DC179" si="218">BW$123*BW56</f>
        <v>0</v>
      </c>
      <c r="BX179" s="113">
        <f t="shared" si="218"/>
        <v>0</v>
      </c>
      <c r="BY179" s="113">
        <f t="shared" si="218"/>
        <v>0</v>
      </c>
      <c r="BZ179" s="113">
        <f t="shared" si="218"/>
        <v>0</v>
      </c>
      <c r="CA179" s="113">
        <f t="shared" si="218"/>
        <v>0</v>
      </c>
      <c r="CB179" s="113">
        <f t="shared" si="218"/>
        <v>0</v>
      </c>
      <c r="CC179" s="113">
        <f t="shared" si="218"/>
        <v>0</v>
      </c>
      <c r="CD179" s="113">
        <f t="shared" si="218"/>
        <v>0</v>
      </c>
      <c r="CE179" s="113">
        <f t="shared" si="218"/>
        <v>0</v>
      </c>
      <c r="CF179" s="113">
        <f t="shared" si="218"/>
        <v>0</v>
      </c>
      <c r="CG179" s="113">
        <f t="shared" si="218"/>
        <v>0</v>
      </c>
      <c r="CH179" s="113">
        <f t="shared" si="218"/>
        <v>0</v>
      </c>
      <c r="CI179" s="113">
        <f t="shared" si="218"/>
        <v>0</v>
      </c>
      <c r="CJ179" s="113">
        <f t="shared" si="218"/>
        <v>0</v>
      </c>
      <c r="CK179" s="113">
        <f t="shared" si="218"/>
        <v>0</v>
      </c>
      <c r="CL179" s="113">
        <f t="shared" si="218"/>
        <v>0</v>
      </c>
      <c r="CM179" s="113">
        <f t="shared" si="218"/>
        <v>0</v>
      </c>
      <c r="CN179" s="113">
        <f t="shared" si="218"/>
        <v>0</v>
      </c>
      <c r="CO179" s="113">
        <f t="shared" si="218"/>
        <v>0</v>
      </c>
      <c r="CP179" s="113">
        <f t="shared" si="218"/>
        <v>0</v>
      </c>
      <c r="CQ179" s="113">
        <f t="shared" si="218"/>
        <v>0</v>
      </c>
      <c r="CR179" s="113">
        <f t="shared" si="218"/>
        <v>0</v>
      </c>
      <c r="CS179" s="113">
        <f t="shared" si="218"/>
        <v>0</v>
      </c>
      <c r="CT179" s="113">
        <f t="shared" si="218"/>
        <v>0</v>
      </c>
      <c r="CU179" s="113">
        <f t="shared" si="218"/>
        <v>0</v>
      </c>
      <c r="CV179" s="113">
        <f t="shared" si="218"/>
        <v>0</v>
      </c>
      <c r="CW179" s="113">
        <f t="shared" si="218"/>
        <v>0</v>
      </c>
      <c r="CX179" s="113">
        <f t="shared" si="218"/>
        <v>0</v>
      </c>
      <c r="CY179" s="113">
        <f t="shared" si="218"/>
        <v>0</v>
      </c>
      <c r="CZ179" s="113">
        <f t="shared" si="218"/>
        <v>0</v>
      </c>
      <c r="DA179" s="113">
        <f t="shared" si="218"/>
        <v>0</v>
      </c>
      <c r="DB179" s="113">
        <f t="shared" si="218"/>
        <v>0</v>
      </c>
      <c r="DC179" s="113">
        <f t="shared" si="218"/>
        <v>0</v>
      </c>
      <c r="DD179" s="113">
        <f t="shared" si="10"/>
        <v>0</v>
      </c>
    </row>
    <row r="180" spans="1:108" ht="12.75" customHeight="1" x14ac:dyDescent="0.2">
      <c r="A180" s="111" t="s">
        <v>205</v>
      </c>
      <c r="B180" s="111" t="s">
        <v>1930</v>
      </c>
      <c r="C180" s="113">
        <f t="shared" ref="C180:AH180" si="219">C$123*C57</f>
        <v>0</v>
      </c>
      <c r="D180" s="113">
        <f t="shared" si="219"/>
        <v>0</v>
      </c>
      <c r="E180" s="113">
        <f t="shared" si="219"/>
        <v>0</v>
      </c>
      <c r="F180" s="113">
        <f t="shared" si="219"/>
        <v>0</v>
      </c>
      <c r="G180" s="113">
        <f t="shared" si="219"/>
        <v>0</v>
      </c>
      <c r="H180" s="113">
        <f t="shared" si="219"/>
        <v>0</v>
      </c>
      <c r="I180" s="113">
        <f t="shared" si="219"/>
        <v>0</v>
      </c>
      <c r="J180" s="113">
        <f t="shared" si="219"/>
        <v>0</v>
      </c>
      <c r="K180" s="113">
        <f t="shared" si="219"/>
        <v>0</v>
      </c>
      <c r="L180" s="113">
        <f t="shared" si="219"/>
        <v>0</v>
      </c>
      <c r="M180" s="113">
        <f t="shared" si="219"/>
        <v>0</v>
      </c>
      <c r="N180" s="113">
        <f t="shared" si="219"/>
        <v>0</v>
      </c>
      <c r="O180" s="113">
        <f t="shared" si="219"/>
        <v>0</v>
      </c>
      <c r="P180" s="113">
        <f t="shared" si="219"/>
        <v>0</v>
      </c>
      <c r="Q180" s="113">
        <f t="shared" si="219"/>
        <v>0</v>
      </c>
      <c r="R180" s="113">
        <f t="shared" si="219"/>
        <v>0</v>
      </c>
      <c r="S180" s="113">
        <f t="shared" si="219"/>
        <v>0</v>
      </c>
      <c r="T180" s="113">
        <f t="shared" si="219"/>
        <v>0</v>
      </c>
      <c r="U180" s="113">
        <f t="shared" si="219"/>
        <v>0</v>
      </c>
      <c r="V180" s="113">
        <f t="shared" si="219"/>
        <v>0</v>
      </c>
      <c r="W180" s="113">
        <f t="shared" si="219"/>
        <v>0</v>
      </c>
      <c r="X180" s="113">
        <f t="shared" si="219"/>
        <v>0</v>
      </c>
      <c r="Y180" s="113">
        <f t="shared" si="219"/>
        <v>0</v>
      </c>
      <c r="Z180" s="113">
        <f t="shared" si="219"/>
        <v>0</v>
      </c>
      <c r="AA180" s="113">
        <f t="shared" si="219"/>
        <v>0</v>
      </c>
      <c r="AB180" s="113">
        <f t="shared" si="219"/>
        <v>0</v>
      </c>
      <c r="AC180" s="113">
        <f t="shared" si="219"/>
        <v>0</v>
      </c>
      <c r="AD180" s="113">
        <f t="shared" si="219"/>
        <v>0</v>
      </c>
      <c r="AE180" s="113">
        <f t="shared" si="219"/>
        <v>0</v>
      </c>
      <c r="AF180" s="113">
        <f t="shared" si="219"/>
        <v>0</v>
      </c>
      <c r="AG180" s="113">
        <f t="shared" si="219"/>
        <v>0</v>
      </c>
      <c r="AH180" s="113">
        <f t="shared" si="219"/>
        <v>0</v>
      </c>
      <c r="AI180" s="113">
        <f t="shared" ref="AI180:BN180" si="220">AI$123*AI57</f>
        <v>0</v>
      </c>
      <c r="AJ180" s="113">
        <f t="shared" si="220"/>
        <v>0</v>
      </c>
      <c r="AK180" s="113">
        <f t="shared" si="220"/>
        <v>0</v>
      </c>
      <c r="AL180" s="113">
        <f t="shared" si="220"/>
        <v>0</v>
      </c>
      <c r="AM180" s="113">
        <f t="shared" si="220"/>
        <v>0</v>
      </c>
      <c r="AN180" s="113">
        <f t="shared" si="220"/>
        <v>0</v>
      </c>
      <c r="AO180" s="113">
        <f t="shared" si="220"/>
        <v>0</v>
      </c>
      <c r="AP180" s="113">
        <f t="shared" si="220"/>
        <v>0</v>
      </c>
      <c r="AQ180" s="113">
        <f t="shared" si="220"/>
        <v>0</v>
      </c>
      <c r="AR180" s="113">
        <f t="shared" si="220"/>
        <v>0</v>
      </c>
      <c r="AS180" s="113">
        <f t="shared" si="220"/>
        <v>0</v>
      </c>
      <c r="AT180" s="113">
        <f t="shared" si="220"/>
        <v>0</v>
      </c>
      <c r="AU180" s="113">
        <f t="shared" si="220"/>
        <v>0</v>
      </c>
      <c r="AV180" s="113">
        <f t="shared" si="220"/>
        <v>0</v>
      </c>
      <c r="AW180" s="113">
        <f t="shared" si="220"/>
        <v>0</v>
      </c>
      <c r="AX180" s="113">
        <f t="shared" si="220"/>
        <v>0</v>
      </c>
      <c r="AY180" s="113">
        <f t="shared" si="220"/>
        <v>0</v>
      </c>
      <c r="AZ180" s="113">
        <f t="shared" si="220"/>
        <v>0</v>
      </c>
      <c r="BA180" s="113">
        <f t="shared" si="220"/>
        <v>0</v>
      </c>
      <c r="BB180" s="113">
        <f t="shared" si="220"/>
        <v>0</v>
      </c>
      <c r="BC180" s="113">
        <f t="shared" si="220"/>
        <v>0</v>
      </c>
      <c r="BD180" s="113">
        <f t="shared" si="220"/>
        <v>0</v>
      </c>
      <c r="BE180" s="113">
        <f t="shared" si="220"/>
        <v>0</v>
      </c>
      <c r="BF180" s="113">
        <f t="shared" si="220"/>
        <v>0</v>
      </c>
      <c r="BG180" s="113">
        <f t="shared" si="220"/>
        <v>0</v>
      </c>
      <c r="BH180" s="113">
        <f t="shared" si="220"/>
        <v>0</v>
      </c>
      <c r="BI180" s="113">
        <f t="shared" si="220"/>
        <v>0</v>
      </c>
      <c r="BJ180" s="113">
        <f t="shared" si="220"/>
        <v>0</v>
      </c>
      <c r="BK180" s="113">
        <f t="shared" si="220"/>
        <v>0</v>
      </c>
      <c r="BL180" s="113">
        <f t="shared" si="220"/>
        <v>0</v>
      </c>
      <c r="BM180" s="113">
        <f t="shared" si="220"/>
        <v>0</v>
      </c>
      <c r="BN180" s="113">
        <f t="shared" si="220"/>
        <v>0</v>
      </c>
      <c r="BO180" s="113">
        <f t="shared" ref="BO180:BV180" si="221">BO$123*BO57</f>
        <v>0</v>
      </c>
      <c r="BP180" s="113">
        <f t="shared" si="221"/>
        <v>0</v>
      </c>
      <c r="BQ180" s="113">
        <f t="shared" si="221"/>
        <v>0</v>
      </c>
      <c r="BR180" s="113">
        <f t="shared" si="221"/>
        <v>0</v>
      </c>
      <c r="BS180" s="113">
        <f t="shared" si="221"/>
        <v>0</v>
      </c>
      <c r="BT180" s="113">
        <f t="shared" si="221"/>
        <v>0</v>
      </c>
      <c r="BU180" s="113">
        <f t="shared" si="221"/>
        <v>0</v>
      </c>
      <c r="BV180" s="113">
        <f t="shared" si="221"/>
        <v>0</v>
      </c>
      <c r="BW180" s="113">
        <f t="shared" ref="BW180:DC180" si="222">BW$123*BW57</f>
        <v>0</v>
      </c>
      <c r="BX180" s="113">
        <f t="shared" si="222"/>
        <v>0</v>
      </c>
      <c r="BY180" s="113">
        <f t="shared" si="222"/>
        <v>0</v>
      </c>
      <c r="BZ180" s="113">
        <f t="shared" si="222"/>
        <v>0</v>
      </c>
      <c r="CA180" s="113">
        <f t="shared" si="222"/>
        <v>0</v>
      </c>
      <c r="CB180" s="113">
        <f t="shared" si="222"/>
        <v>0</v>
      </c>
      <c r="CC180" s="113">
        <f t="shared" si="222"/>
        <v>0</v>
      </c>
      <c r="CD180" s="113">
        <f t="shared" si="222"/>
        <v>0</v>
      </c>
      <c r="CE180" s="113">
        <f t="shared" si="222"/>
        <v>0</v>
      </c>
      <c r="CF180" s="113">
        <f t="shared" si="222"/>
        <v>0</v>
      </c>
      <c r="CG180" s="113">
        <f t="shared" si="222"/>
        <v>0</v>
      </c>
      <c r="CH180" s="113">
        <f t="shared" si="222"/>
        <v>0</v>
      </c>
      <c r="CI180" s="113">
        <f t="shared" si="222"/>
        <v>0</v>
      </c>
      <c r="CJ180" s="113">
        <f t="shared" si="222"/>
        <v>0</v>
      </c>
      <c r="CK180" s="113">
        <f t="shared" si="222"/>
        <v>0</v>
      </c>
      <c r="CL180" s="113">
        <f t="shared" si="222"/>
        <v>0</v>
      </c>
      <c r="CM180" s="113">
        <f t="shared" si="222"/>
        <v>0</v>
      </c>
      <c r="CN180" s="113">
        <f t="shared" si="222"/>
        <v>0</v>
      </c>
      <c r="CO180" s="113">
        <f t="shared" si="222"/>
        <v>0</v>
      </c>
      <c r="CP180" s="113">
        <f t="shared" si="222"/>
        <v>0</v>
      </c>
      <c r="CQ180" s="113">
        <f t="shared" si="222"/>
        <v>0</v>
      </c>
      <c r="CR180" s="113">
        <f t="shared" si="222"/>
        <v>0</v>
      </c>
      <c r="CS180" s="113">
        <f t="shared" si="222"/>
        <v>0</v>
      </c>
      <c r="CT180" s="113">
        <f t="shared" si="222"/>
        <v>0</v>
      </c>
      <c r="CU180" s="113">
        <f t="shared" si="222"/>
        <v>0</v>
      </c>
      <c r="CV180" s="113">
        <f t="shared" si="222"/>
        <v>0</v>
      </c>
      <c r="CW180" s="113">
        <f t="shared" si="222"/>
        <v>0</v>
      </c>
      <c r="CX180" s="113">
        <f t="shared" si="222"/>
        <v>0</v>
      </c>
      <c r="CY180" s="113">
        <f t="shared" si="222"/>
        <v>0</v>
      </c>
      <c r="CZ180" s="113">
        <f t="shared" si="222"/>
        <v>0</v>
      </c>
      <c r="DA180" s="113">
        <f t="shared" si="222"/>
        <v>0</v>
      </c>
      <c r="DB180" s="113">
        <f t="shared" si="222"/>
        <v>0</v>
      </c>
      <c r="DC180" s="113">
        <f t="shared" si="222"/>
        <v>0</v>
      </c>
      <c r="DD180" s="113">
        <f t="shared" si="10"/>
        <v>0</v>
      </c>
    </row>
    <row r="181" spans="1:108" ht="12.75" customHeight="1" x14ac:dyDescent="0.2">
      <c r="A181" s="111" t="s">
        <v>207</v>
      </c>
      <c r="B181" s="111" t="s">
        <v>1931</v>
      </c>
      <c r="C181" s="113">
        <f t="shared" ref="C181:AH181" si="223">C$123*C58</f>
        <v>0</v>
      </c>
      <c r="D181" s="113">
        <f t="shared" si="223"/>
        <v>0</v>
      </c>
      <c r="E181" s="113">
        <f t="shared" si="223"/>
        <v>0</v>
      </c>
      <c r="F181" s="113">
        <f t="shared" si="223"/>
        <v>0</v>
      </c>
      <c r="G181" s="113">
        <f t="shared" si="223"/>
        <v>0</v>
      </c>
      <c r="H181" s="113">
        <f t="shared" si="223"/>
        <v>0</v>
      </c>
      <c r="I181" s="113">
        <f t="shared" si="223"/>
        <v>0</v>
      </c>
      <c r="J181" s="113">
        <f t="shared" si="223"/>
        <v>0</v>
      </c>
      <c r="K181" s="113">
        <f t="shared" si="223"/>
        <v>0</v>
      </c>
      <c r="L181" s="113">
        <f t="shared" si="223"/>
        <v>0</v>
      </c>
      <c r="M181" s="113">
        <f t="shared" si="223"/>
        <v>0</v>
      </c>
      <c r="N181" s="113">
        <f t="shared" si="223"/>
        <v>0</v>
      </c>
      <c r="O181" s="113">
        <f t="shared" si="223"/>
        <v>0</v>
      </c>
      <c r="P181" s="113">
        <f t="shared" si="223"/>
        <v>0</v>
      </c>
      <c r="Q181" s="113">
        <f t="shared" si="223"/>
        <v>0</v>
      </c>
      <c r="R181" s="113">
        <f t="shared" si="223"/>
        <v>0</v>
      </c>
      <c r="S181" s="113">
        <f t="shared" si="223"/>
        <v>0</v>
      </c>
      <c r="T181" s="113">
        <f t="shared" si="223"/>
        <v>0</v>
      </c>
      <c r="U181" s="113">
        <f t="shared" si="223"/>
        <v>0</v>
      </c>
      <c r="V181" s="113">
        <f t="shared" si="223"/>
        <v>0</v>
      </c>
      <c r="W181" s="113">
        <f t="shared" si="223"/>
        <v>0</v>
      </c>
      <c r="X181" s="113">
        <f t="shared" si="223"/>
        <v>0</v>
      </c>
      <c r="Y181" s="113">
        <f t="shared" si="223"/>
        <v>0</v>
      </c>
      <c r="Z181" s="113">
        <f t="shared" si="223"/>
        <v>0</v>
      </c>
      <c r="AA181" s="113">
        <f t="shared" si="223"/>
        <v>0</v>
      </c>
      <c r="AB181" s="113">
        <f t="shared" si="223"/>
        <v>0</v>
      </c>
      <c r="AC181" s="113">
        <f t="shared" si="223"/>
        <v>0</v>
      </c>
      <c r="AD181" s="113">
        <f t="shared" si="223"/>
        <v>0</v>
      </c>
      <c r="AE181" s="113">
        <f t="shared" si="223"/>
        <v>0</v>
      </c>
      <c r="AF181" s="113">
        <f t="shared" si="223"/>
        <v>0</v>
      </c>
      <c r="AG181" s="113">
        <f t="shared" si="223"/>
        <v>0</v>
      </c>
      <c r="AH181" s="113">
        <f t="shared" si="223"/>
        <v>0</v>
      </c>
      <c r="AI181" s="113">
        <f t="shared" ref="AI181:BN181" si="224">AI$123*AI58</f>
        <v>0</v>
      </c>
      <c r="AJ181" s="113">
        <f t="shared" si="224"/>
        <v>0</v>
      </c>
      <c r="AK181" s="113">
        <f t="shared" si="224"/>
        <v>0</v>
      </c>
      <c r="AL181" s="113">
        <f t="shared" si="224"/>
        <v>0</v>
      </c>
      <c r="AM181" s="113">
        <f t="shared" si="224"/>
        <v>0</v>
      </c>
      <c r="AN181" s="113">
        <f t="shared" si="224"/>
        <v>0</v>
      </c>
      <c r="AO181" s="113">
        <f t="shared" si="224"/>
        <v>0</v>
      </c>
      <c r="AP181" s="113">
        <f t="shared" si="224"/>
        <v>0</v>
      </c>
      <c r="AQ181" s="113">
        <f t="shared" si="224"/>
        <v>0</v>
      </c>
      <c r="AR181" s="113">
        <f t="shared" si="224"/>
        <v>0</v>
      </c>
      <c r="AS181" s="113">
        <f t="shared" si="224"/>
        <v>0</v>
      </c>
      <c r="AT181" s="113">
        <f t="shared" si="224"/>
        <v>0</v>
      </c>
      <c r="AU181" s="113">
        <f t="shared" si="224"/>
        <v>0</v>
      </c>
      <c r="AV181" s="113">
        <f t="shared" si="224"/>
        <v>0</v>
      </c>
      <c r="AW181" s="113">
        <f t="shared" si="224"/>
        <v>0</v>
      </c>
      <c r="AX181" s="113">
        <f t="shared" si="224"/>
        <v>0</v>
      </c>
      <c r="AY181" s="113">
        <f t="shared" si="224"/>
        <v>0</v>
      </c>
      <c r="AZ181" s="113">
        <f t="shared" si="224"/>
        <v>0</v>
      </c>
      <c r="BA181" s="113">
        <f t="shared" si="224"/>
        <v>0</v>
      </c>
      <c r="BB181" s="113">
        <f t="shared" si="224"/>
        <v>0</v>
      </c>
      <c r="BC181" s="113">
        <f t="shared" si="224"/>
        <v>0</v>
      </c>
      <c r="BD181" s="113">
        <f t="shared" si="224"/>
        <v>0</v>
      </c>
      <c r="BE181" s="113">
        <f t="shared" si="224"/>
        <v>0</v>
      </c>
      <c r="BF181" s="113">
        <f t="shared" si="224"/>
        <v>0</v>
      </c>
      <c r="BG181" s="113">
        <f t="shared" si="224"/>
        <v>0</v>
      </c>
      <c r="BH181" s="113">
        <f t="shared" si="224"/>
        <v>0</v>
      </c>
      <c r="BI181" s="113">
        <f t="shared" si="224"/>
        <v>0</v>
      </c>
      <c r="BJ181" s="113">
        <f t="shared" si="224"/>
        <v>0</v>
      </c>
      <c r="BK181" s="113">
        <f t="shared" si="224"/>
        <v>0</v>
      </c>
      <c r="BL181" s="113">
        <f t="shared" si="224"/>
        <v>0</v>
      </c>
      <c r="BM181" s="113">
        <f t="shared" si="224"/>
        <v>0</v>
      </c>
      <c r="BN181" s="113">
        <f t="shared" si="224"/>
        <v>0</v>
      </c>
      <c r="BO181" s="113">
        <f t="shared" ref="BO181:BV181" si="225">BO$123*BO58</f>
        <v>0</v>
      </c>
      <c r="BP181" s="113">
        <f t="shared" si="225"/>
        <v>0</v>
      </c>
      <c r="BQ181" s="113">
        <f t="shared" si="225"/>
        <v>0</v>
      </c>
      <c r="BR181" s="113">
        <f t="shared" si="225"/>
        <v>0</v>
      </c>
      <c r="BS181" s="113">
        <f t="shared" si="225"/>
        <v>0</v>
      </c>
      <c r="BT181" s="113">
        <f t="shared" si="225"/>
        <v>0</v>
      </c>
      <c r="BU181" s="113">
        <f t="shared" si="225"/>
        <v>0</v>
      </c>
      <c r="BV181" s="113">
        <f t="shared" si="225"/>
        <v>0</v>
      </c>
      <c r="BW181" s="113">
        <f t="shared" ref="BW181:DC181" si="226">BW$123*BW58</f>
        <v>0</v>
      </c>
      <c r="BX181" s="113">
        <f t="shared" si="226"/>
        <v>0</v>
      </c>
      <c r="BY181" s="113">
        <f t="shared" si="226"/>
        <v>0</v>
      </c>
      <c r="BZ181" s="113">
        <f t="shared" si="226"/>
        <v>0</v>
      </c>
      <c r="CA181" s="113">
        <f t="shared" si="226"/>
        <v>0</v>
      </c>
      <c r="CB181" s="113">
        <f t="shared" si="226"/>
        <v>0</v>
      </c>
      <c r="CC181" s="113">
        <f t="shared" si="226"/>
        <v>0</v>
      </c>
      <c r="CD181" s="113">
        <f t="shared" si="226"/>
        <v>0</v>
      </c>
      <c r="CE181" s="113">
        <f t="shared" si="226"/>
        <v>0</v>
      </c>
      <c r="CF181" s="113">
        <f t="shared" si="226"/>
        <v>0</v>
      </c>
      <c r="CG181" s="113">
        <f t="shared" si="226"/>
        <v>0</v>
      </c>
      <c r="CH181" s="113">
        <f t="shared" si="226"/>
        <v>0</v>
      </c>
      <c r="CI181" s="113">
        <f t="shared" si="226"/>
        <v>0</v>
      </c>
      <c r="CJ181" s="113">
        <f t="shared" si="226"/>
        <v>0</v>
      </c>
      <c r="CK181" s="113">
        <f t="shared" si="226"/>
        <v>0</v>
      </c>
      <c r="CL181" s="113">
        <f t="shared" si="226"/>
        <v>0</v>
      </c>
      <c r="CM181" s="113">
        <f t="shared" si="226"/>
        <v>0</v>
      </c>
      <c r="CN181" s="113">
        <f t="shared" si="226"/>
        <v>0</v>
      </c>
      <c r="CO181" s="113">
        <f t="shared" si="226"/>
        <v>0</v>
      </c>
      <c r="CP181" s="113">
        <f t="shared" si="226"/>
        <v>0</v>
      </c>
      <c r="CQ181" s="113">
        <f t="shared" si="226"/>
        <v>0</v>
      </c>
      <c r="CR181" s="113">
        <f t="shared" si="226"/>
        <v>0</v>
      </c>
      <c r="CS181" s="113">
        <f t="shared" si="226"/>
        <v>0</v>
      </c>
      <c r="CT181" s="113">
        <f t="shared" si="226"/>
        <v>0</v>
      </c>
      <c r="CU181" s="113">
        <f t="shared" si="226"/>
        <v>0</v>
      </c>
      <c r="CV181" s="113">
        <f t="shared" si="226"/>
        <v>0</v>
      </c>
      <c r="CW181" s="113">
        <f t="shared" si="226"/>
        <v>0</v>
      </c>
      <c r="CX181" s="113">
        <f t="shared" si="226"/>
        <v>0</v>
      </c>
      <c r="CY181" s="113">
        <f t="shared" si="226"/>
        <v>0</v>
      </c>
      <c r="CZ181" s="113">
        <f t="shared" si="226"/>
        <v>0</v>
      </c>
      <c r="DA181" s="113">
        <f t="shared" si="226"/>
        <v>0</v>
      </c>
      <c r="DB181" s="113">
        <f t="shared" si="226"/>
        <v>0</v>
      </c>
      <c r="DC181" s="113">
        <f t="shared" si="226"/>
        <v>0</v>
      </c>
      <c r="DD181" s="113">
        <f t="shared" si="10"/>
        <v>0</v>
      </c>
    </row>
    <row r="182" spans="1:108" ht="12.75" customHeight="1" x14ac:dyDescent="0.2">
      <c r="A182" s="111" t="s">
        <v>209</v>
      </c>
      <c r="B182" s="111" t="s">
        <v>1932</v>
      </c>
      <c r="C182" s="113">
        <f t="shared" ref="C182:AH182" si="227">C$123*C59</f>
        <v>0</v>
      </c>
      <c r="D182" s="113">
        <f t="shared" si="227"/>
        <v>0</v>
      </c>
      <c r="E182" s="113">
        <f t="shared" si="227"/>
        <v>0</v>
      </c>
      <c r="F182" s="113">
        <f t="shared" si="227"/>
        <v>0</v>
      </c>
      <c r="G182" s="113">
        <f t="shared" si="227"/>
        <v>0</v>
      </c>
      <c r="H182" s="113">
        <f t="shared" si="227"/>
        <v>0</v>
      </c>
      <c r="I182" s="113">
        <f t="shared" si="227"/>
        <v>0</v>
      </c>
      <c r="J182" s="113">
        <f t="shared" si="227"/>
        <v>0</v>
      </c>
      <c r="K182" s="113">
        <f t="shared" si="227"/>
        <v>0</v>
      </c>
      <c r="L182" s="113">
        <f t="shared" si="227"/>
        <v>0</v>
      </c>
      <c r="M182" s="113">
        <f t="shared" si="227"/>
        <v>0</v>
      </c>
      <c r="N182" s="113">
        <f t="shared" si="227"/>
        <v>0</v>
      </c>
      <c r="O182" s="113">
        <f t="shared" si="227"/>
        <v>0</v>
      </c>
      <c r="P182" s="113">
        <f t="shared" si="227"/>
        <v>0</v>
      </c>
      <c r="Q182" s="113">
        <f t="shared" si="227"/>
        <v>0</v>
      </c>
      <c r="R182" s="113">
        <f t="shared" si="227"/>
        <v>0</v>
      </c>
      <c r="S182" s="113">
        <f t="shared" si="227"/>
        <v>0</v>
      </c>
      <c r="T182" s="113">
        <f t="shared" si="227"/>
        <v>0</v>
      </c>
      <c r="U182" s="113">
        <f t="shared" si="227"/>
        <v>0</v>
      </c>
      <c r="V182" s="113">
        <f t="shared" si="227"/>
        <v>0</v>
      </c>
      <c r="W182" s="113">
        <f t="shared" si="227"/>
        <v>0</v>
      </c>
      <c r="X182" s="113">
        <f t="shared" si="227"/>
        <v>0</v>
      </c>
      <c r="Y182" s="113">
        <f t="shared" si="227"/>
        <v>0</v>
      </c>
      <c r="Z182" s="113">
        <f t="shared" si="227"/>
        <v>0</v>
      </c>
      <c r="AA182" s="113">
        <f t="shared" si="227"/>
        <v>0</v>
      </c>
      <c r="AB182" s="113">
        <f t="shared" si="227"/>
        <v>0</v>
      </c>
      <c r="AC182" s="113">
        <f t="shared" si="227"/>
        <v>0</v>
      </c>
      <c r="AD182" s="113">
        <f t="shared" si="227"/>
        <v>0</v>
      </c>
      <c r="AE182" s="113">
        <f t="shared" si="227"/>
        <v>0</v>
      </c>
      <c r="AF182" s="113">
        <f t="shared" si="227"/>
        <v>0</v>
      </c>
      <c r="AG182" s="113">
        <f t="shared" si="227"/>
        <v>0</v>
      </c>
      <c r="AH182" s="113">
        <f t="shared" si="227"/>
        <v>0</v>
      </c>
      <c r="AI182" s="113">
        <f t="shared" ref="AI182:BN182" si="228">AI$123*AI59</f>
        <v>0</v>
      </c>
      <c r="AJ182" s="113">
        <f t="shared" si="228"/>
        <v>0</v>
      </c>
      <c r="AK182" s="113">
        <f t="shared" si="228"/>
        <v>0</v>
      </c>
      <c r="AL182" s="113">
        <f t="shared" si="228"/>
        <v>0</v>
      </c>
      <c r="AM182" s="113">
        <f t="shared" si="228"/>
        <v>0</v>
      </c>
      <c r="AN182" s="113">
        <f t="shared" si="228"/>
        <v>0</v>
      </c>
      <c r="AO182" s="113">
        <f t="shared" si="228"/>
        <v>0</v>
      </c>
      <c r="AP182" s="113">
        <f t="shared" si="228"/>
        <v>0</v>
      </c>
      <c r="AQ182" s="113">
        <f t="shared" si="228"/>
        <v>0</v>
      </c>
      <c r="AR182" s="113">
        <f t="shared" si="228"/>
        <v>0</v>
      </c>
      <c r="AS182" s="113">
        <f t="shared" si="228"/>
        <v>0</v>
      </c>
      <c r="AT182" s="113">
        <f t="shared" si="228"/>
        <v>0</v>
      </c>
      <c r="AU182" s="113">
        <f t="shared" si="228"/>
        <v>0</v>
      </c>
      <c r="AV182" s="113">
        <f t="shared" si="228"/>
        <v>0</v>
      </c>
      <c r="AW182" s="113">
        <f t="shared" si="228"/>
        <v>0</v>
      </c>
      <c r="AX182" s="113">
        <f t="shared" si="228"/>
        <v>0</v>
      </c>
      <c r="AY182" s="113">
        <f t="shared" si="228"/>
        <v>0</v>
      </c>
      <c r="AZ182" s="113">
        <f t="shared" si="228"/>
        <v>0</v>
      </c>
      <c r="BA182" s="113">
        <f t="shared" si="228"/>
        <v>0</v>
      </c>
      <c r="BB182" s="113">
        <f t="shared" si="228"/>
        <v>0</v>
      </c>
      <c r="BC182" s="113">
        <f t="shared" si="228"/>
        <v>0</v>
      </c>
      <c r="BD182" s="113">
        <f t="shared" si="228"/>
        <v>0</v>
      </c>
      <c r="BE182" s="113">
        <f t="shared" si="228"/>
        <v>0</v>
      </c>
      <c r="BF182" s="113">
        <f t="shared" si="228"/>
        <v>0</v>
      </c>
      <c r="BG182" s="113">
        <f t="shared" si="228"/>
        <v>0</v>
      </c>
      <c r="BH182" s="113">
        <f t="shared" si="228"/>
        <v>0</v>
      </c>
      <c r="BI182" s="113">
        <f t="shared" si="228"/>
        <v>0</v>
      </c>
      <c r="BJ182" s="113">
        <f t="shared" si="228"/>
        <v>0</v>
      </c>
      <c r="BK182" s="113">
        <f t="shared" si="228"/>
        <v>0</v>
      </c>
      <c r="BL182" s="113">
        <f t="shared" si="228"/>
        <v>0</v>
      </c>
      <c r="BM182" s="113">
        <f t="shared" si="228"/>
        <v>0</v>
      </c>
      <c r="BN182" s="113">
        <f t="shared" si="228"/>
        <v>0</v>
      </c>
      <c r="BO182" s="113">
        <f t="shared" ref="BO182:BV182" si="229">BO$123*BO59</f>
        <v>0</v>
      </c>
      <c r="BP182" s="113">
        <f t="shared" si="229"/>
        <v>0</v>
      </c>
      <c r="BQ182" s="113">
        <f t="shared" si="229"/>
        <v>0</v>
      </c>
      <c r="BR182" s="113">
        <f t="shared" si="229"/>
        <v>0</v>
      </c>
      <c r="BS182" s="113">
        <f t="shared" si="229"/>
        <v>0</v>
      </c>
      <c r="BT182" s="113">
        <f t="shared" si="229"/>
        <v>0</v>
      </c>
      <c r="BU182" s="113">
        <f t="shared" si="229"/>
        <v>0</v>
      </c>
      <c r="BV182" s="113">
        <f t="shared" si="229"/>
        <v>0</v>
      </c>
      <c r="BW182" s="113">
        <f t="shared" ref="BW182:DC182" si="230">BW$123*BW59</f>
        <v>0</v>
      </c>
      <c r="BX182" s="113">
        <f t="shared" si="230"/>
        <v>0</v>
      </c>
      <c r="BY182" s="113">
        <f t="shared" si="230"/>
        <v>0</v>
      </c>
      <c r="BZ182" s="113">
        <f t="shared" si="230"/>
        <v>0</v>
      </c>
      <c r="CA182" s="113">
        <f t="shared" si="230"/>
        <v>0</v>
      </c>
      <c r="CB182" s="113">
        <f t="shared" si="230"/>
        <v>0</v>
      </c>
      <c r="CC182" s="113">
        <f t="shared" si="230"/>
        <v>0</v>
      </c>
      <c r="CD182" s="113">
        <f t="shared" si="230"/>
        <v>0</v>
      </c>
      <c r="CE182" s="113">
        <f t="shared" si="230"/>
        <v>0</v>
      </c>
      <c r="CF182" s="113">
        <f t="shared" si="230"/>
        <v>0</v>
      </c>
      <c r="CG182" s="113">
        <f t="shared" si="230"/>
        <v>0</v>
      </c>
      <c r="CH182" s="113">
        <f t="shared" si="230"/>
        <v>0</v>
      </c>
      <c r="CI182" s="113">
        <f t="shared" si="230"/>
        <v>0</v>
      </c>
      <c r="CJ182" s="113">
        <f t="shared" si="230"/>
        <v>0</v>
      </c>
      <c r="CK182" s="113">
        <f t="shared" si="230"/>
        <v>0</v>
      </c>
      <c r="CL182" s="113">
        <f t="shared" si="230"/>
        <v>0</v>
      </c>
      <c r="CM182" s="113">
        <f t="shared" si="230"/>
        <v>0</v>
      </c>
      <c r="CN182" s="113">
        <f t="shared" si="230"/>
        <v>0</v>
      </c>
      <c r="CO182" s="113">
        <f t="shared" si="230"/>
        <v>0</v>
      </c>
      <c r="CP182" s="113">
        <f t="shared" si="230"/>
        <v>0</v>
      </c>
      <c r="CQ182" s="113">
        <f t="shared" si="230"/>
        <v>0</v>
      </c>
      <c r="CR182" s="113">
        <f t="shared" si="230"/>
        <v>0</v>
      </c>
      <c r="CS182" s="113">
        <f t="shared" si="230"/>
        <v>0</v>
      </c>
      <c r="CT182" s="113">
        <f t="shared" si="230"/>
        <v>0</v>
      </c>
      <c r="CU182" s="113">
        <f t="shared" si="230"/>
        <v>0</v>
      </c>
      <c r="CV182" s="113">
        <f t="shared" si="230"/>
        <v>0</v>
      </c>
      <c r="CW182" s="113">
        <f t="shared" si="230"/>
        <v>0</v>
      </c>
      <c r="CX182" s="113">
        <f t="shared" si="230"/>
        <v>0</v>
      </c>
      <c r="CY182" s="113">
        <f t="shared" si="230"/>
        <v>0</v>
      </c>
      <c r="CZ182" s="113">
        <f t="shared" si="230"/>
        <v>0</v>
      </c>
      <c r="DA182" s="113">
        <f t="shared" si="230"/>
        <v>0</v>
      </c>
      <c r="DB182" s="113">
        <f t="shared" si="230"/>
        <v>0</v>
      </c>
      <c r="DC182" s="113">
        <f t="shared" si="230"/>
        <v>0</v>
      </c>
      <c r="DD182" s="113">
        <f t="shared" si="10"/>
        <v>0</v>
      </c>
    </row>
    <row r="183" spans="1:108" ht="12.75" customHeight="1" x14ac:dyDescent="0.2">
      <c r="A183" s="111" t="s">
        <v>211</v>
      </c>
      <c r="B183" s="111" t="s">
        <v>1933</v>
      </c>
      <c r="C183" s="113">
        <f t="shared" ref="C183:AH183" si="231">C$123*C60</f>
        <v>0</v>
      </c>
      <c r="D183" s="113">
        <f t="shared" si="231"/>
        <v>0</v>
      </c>
      <c r="E183" s="113">
        <f t="shared" si="231"/>
        <v>0</v>
      </c>
      <c r="F183" s="113">
        <f t="shared" si="231"/>
        <v>0</v>
      </c>
      <c r="G183" s="113">
        <f t="shared" si="231"/>
        <v>0</v>
      </c>
      <c r="H183" s="113">
        <f t="shared" si="231"/>
        <v>0</v>
      </c>
      <c r="I183" s="113">
        <f t="shared" si="231"/>
        <v>0</v>
      </c>
      <c r="J183" s="113">
        <f t="shared" si="231"/>
        <v>0</v>
      </c>
      <c r="K183" s="113">
        <f t="shared" si="231"/>
        <v>0</v>
      </c>
      <c r="L183" s="113">
        <f t="shared" si="231"/>
        <v>0</v>
      </c>
      <c r="M183" s="113">
        <f t="shared" si="231"/>
        <v>0</v>
      </c>
      <c r="N183" s="113">
        <f t="shared" si="231"/>
        <v>0</v>
      </c>
      <c r="O183" s="113">
        <f t="shared" si="231"/>
        <v>0</v>
      </c>
      <c r="P183" s="113">
        <f t="shared" si="231"/>
        <v>0</v>
      </c>
      <c r="Q183" s="113">
        <f t="shared" si="231"/>
        <v>0</v>
      </c>
      <c r="R183" s="113">
        <f t="shared" si="231"/>
        <v>0</v>
      </c>
      <c r="S183" s="113">
        <f t="shared" si="231"/>
        <v>0</v>
      </c>
      <c r="T183" s="113">
        <f t="shared" si="231"/>
        <v>0</v>
      </c>
      <c r="U183" s="113">
        <f t="shared" si="231"/>
        <v>0</v>
      </c>
      <c r="V183" s="113">
        <f t="shared" si="231"/>
        <v>0</v>
      </c>
      <c r="W183" s="113">
        <f t="shared" si="231"/>
        <v>0</v>
      </c>
      <c r="X183" s="113">
        <f t="shared" si="231"/>
        <v>0</v>
      </c>
      <c r="Y183" s="113">
        <f t="shared" si="231"/>
        <v>0</v>
      </c>
      <c r="Z183" s="113">
        <f t="shared" si="231"/>
        <v>0</v>
      </c>
      <c r="AA183" s="113">
        <f t="shared" si="231"/>
        <v>0</v>
      </c>
      <c r="AB183" s="113">
        <f t="shared" si="231"/>
        <v>0</v>
      </c>
      <c r="AC183" s="113">
        <f t="shared" si="231"/>
        <v>0</v>
      </c>
      <c r="AD183" s="113">
        <f t="shared" si="231"/>
        <v>0</v>
      </c>
      <c r="AE183" s="113">
        <f t="shared" si="231"/>
        <v>0</v>
      </c>
      <c r="AF183" s="113">
        <f t="shared" si="231"/>
        <v>0</v>
      </c>
      <c r="AG183" s="113">
        <f t="shared" si="231"/>
        <v>0</v>
      </c>
      <c r="AH183" s="113">
        <f t="shared" si="231"/>
        <v>0</v>
      </c>
      <c r="AI183" s="113">
        <f t="shared" ref="AI183:BN183" si="232">AI$123*AI60</f>
        <v>0</v>
      </c>
      <c r="AJ183" s="113">
        <f t="shared" si="232"/>
        <v>0</v>
      </c>
      <c r="AK183" s="113">
        <f t="shared" si="232"/>
        <v>0</v>
      </c>
      <c r="AL183" s="113">
        <f t="shared" si="232"/>
        <v>0</v>
      </c>
      <c r="AM183" s="113">
        <f t="shared" si="232"/>
        <v>0</v>
      </c>
      <c r="AN183" s="113">
        <f t="shared" si="232"/>
        <v>0</v>
      </c>
      <c r="AO183" s="113">
        <f t="shared" si="232"/>
        <v>0</v>
      </c>
      <c r="AP183" s="113">
        <f t="shared" si="232"/>
        <v>0</v>
      </c>
      <c r="AQ183" s="113">
        <f t="shared" si="232"/>
        <v>0</v>
      </c>
      <c r="AR183" s="113">
        <f t="shared" si="232"/>
        <v>0</v>
      </c>
      <c r="AS183" s="113">
        <f t="shared" si="232"/>
        <v>0</v>
      </c>
      <c r="AT183" s="113">
        <f t="shared" si="232"/>
        <v>0</v>
      </c>
      <c r="AU183" s="113">
        <f t="shared" si="232"/>
        <v>0</v>
      </c>
      <c r="AV183" s="113">
        <f t="shared" si="232"/>
        <v>0</v>
      </c>
      <c r="AW183" s="113">
        <f t="shared" si="232"/>
        <v>0</v>
      </c>
      <c r="AX183" s="113">
        <f t="shared" si="232"/>
        <v>0</v>
      </c>
      <c r="AY183" s="113">
        <f t="shared" si="232"/>
        <v>0</v>
      </c>
      <c r="AZ183" s="113">
        <f t="shared" si="232"/>
        <v>0</v>
      </c>
      <c r="BA183" s="113">
        <f t="shared" si="232"/>
        <v>0</v>
      </c>
      <c r="BB183" s="113">
        <f t="shared" si="232"/>
        <v>0</v>
      </c>
      <c r="BC183" s="113">
        <f t="shared" si="232"/>
        <v>0</v>
      </c>
      <c r="BD183" s="113">
        <f t="shared" si="232"/>
        <v>0</v>
      </c>
      <c r="BE183" s="113">
        <f t="shared" si="232"/>
        <v>0</v>
      </c>
      <c r="BF183" s="113">
        <f t="shared" si="232"/>
        <v>0</v>
      </c>
      <c r="BG183" s="113">
        <f t="shared" si="232"/>
        <v>0</v>
      </c>
      <c r="BH183" s="113">
        <f t="shared" si="232"/>
        <v>0</v>
      </c>
      <c r="BI183" s="113">
        <f t="shared" si="232"/>
        <v>0</v>
      </c>
      <c r="BJ183" s="113">
        <f t="shared" si="232"/>
        <v>0</v>
      </c>
      <c r="BK183" s="113">
        <f t="shared" si="232"/>
        <v>0</v>
      </c>
      <c r="BL183" s="113">
        <f t="shared" si="232"/>
        <v>0</v>
      </c>
      <c r="BM183" s="113">
        <f t="shared" si="232"/>
        <v>0</v>
      </c>
      <c r="BN183" s="113">
        <f t="shared" si="232"/>
        <v>0</v>
      </c>
      <c r="BO183" s="113">
        <f t="shared" ref="BO183:BV183" si="233">BO$123*BO60</f>
        <v>0</v>
      </c>
      <c r="BP183" s="113">
        <f t="shared" si="233"/>
        <v>0</v>
      </c>
      <c r="BQ183" s="113">
        <f t="shared" si="233"/>
        <v>0</v>
      </c>
      <c r="BR183" s="113">
        <f t="shared" si="233"/>
        <v>0</v>
      </c>
      <c r="BS183" s="113">
        <f t="shared" si="233"/>
        <v>0</v>
      </c>
      <c r="BT183" s="113">
        <f t="shared" si="233"/>
        <v>0</v>
      </c>
      <c r="BU183" s="113">
        <f t="shared" si="233"/>
        <v>0</v>
      </c>
      <c r="BV183" s="113">
        <f t="shared" si="233"/>
        <v>0</v>
      </c>
      <c r="BW183" s="113">
        <f t="shared" ref="BW183:DC183" si="234">BW$123*BW60</f>
        <v>0</v>
      </c>
      <c r="BX183" s="113">
        <f t="shared" si="234"/>
        <v>0</v>
      </c>
      <c r="BY183" s="113">
        <f t="shared" si="234"/>
        <v>0</v>
      </c>
      <c r="BZ183" s="113">
        <f t="shared" si="234"/>
        <v>0</v>
      </c>
      <c r="CA183" s="113">
        <f t="shared" si="234"/>
        <v>0</v>
      </c>
      <c r="CB183" s="113">
        <f t="shared" si="234"/>
        <v>0</v>
      </c>
      <c r="CC183" s="113">
        <f t="shared" si="234"/>
        <v>0</v>
      </c>
      <c r="CD183" s="113">
        <f t="shared" si="234"/>
        <v>0</v>
      </c>
      <c r="CE183" s="113">
        <f t="shared" si="234"/>
        <v>0</v>
      </c>
      <c r="CF183" s="113">
        <f t="shared" si="234"/>
        <v>0</v>
      </c>
      <c r="CG183" s="113">
        <f t="shared" si="234"/>
        <v>0</v>
      </c>
      <c r="CH183" s="113">
        <f t="shared" si="234"/>
        <v>0</v>
      </c>
      <c r="CI183" s="113">
        <f t="shared" si="234"/>
        <v>0</v>
      </c>
      <c r="CJ183" s="113">
        <f t="shared" si="234"/>
        <v>0</v>
      </c>
      <c r="CK183" s="113">
        <f t="shared" si="234"/>
        <v>0</v>
      </c>
      <c r="CL183" s="113">
        <f t="shared" si="234"/>
        <v>0</v>
      </c>
      <c r="CM183" s="113">
        <f t="shared" si="234"/>
        <v>0</v>
      </c>
      <c r="CN183" s="113">
        <f t="shared" si="234"/>
        <v>0</v>
      </c>
      <c r="CO183" s="113">
        <f t="shared" si="234"/>
        <v>0</v>
      </c>
      <c r="CP183" s="113">
        <f t="shared" si="234"/>
        <v>0</v>
      </c>
      <c r="CQ183" s="113">
        <f t="shared" si="234"/>
        <v>0</v>
      </c>
      <c r="CR183" s="113">
        <f t="shared" si="234"/>
        <v>0</v>
      </c>
      <c r="CS183" s="113">
        <f t="shared" si="234"/>
        <v>0</v>
      </c>
      <c r="CT183" s="113">
        <f t="shared" si="234"/>
        <v>0</v>
      </c>
      <c r="CU183" s="113">
        <f t="shared" si="234"/>
        <v>0</v>
      </c>
      <c r="CV183" s="113">
        <f t="shared" si="234"/>
        <v>0</v>
      </c>
      <c r="CW183" s="113">
        <f t="shared" si="234"/>
        <v>0</v>
      </c>
      <c r="CX183" s="113">
        <f t="shared" si="234"/>
        <v>0</v>
      </c>
      <c r="CY183" s="113">
        <f t="shared" si="234"/>
        <v>0</v>
      </c>
      <c r="CZ183" s="113">
        <f t="shared" si="234"/>
        <v>0</v>
      </c>
      <c r="DA183" s="113">
        <f t="shared" si="234"/>
        <v>0</v>
      </c>
      <c r="DB183" s="113">
        <f t="shared" si="234"/>
        <v>0</v>
      </c>
      <c r="DC183" s="113">
        <f t="shared" si="234"/>
        <v>0</v>
      </c>
      <c r="DD183" s="113">
        <f t="shared" si="10"/>
        <v>0</v>
      </c>
    </row>
    <row r="184" spans="1:108" ht="12.75" customHeight="1" x14ac:dyDescent="0.2">
      <c r="A184" s="111" t="s">
        <v>213</v>
      </c>
      <c r="B184" s="111" t="s">
        <v>1934</v>
      </c>
      <c r="C184" s="113">
        <f t="shared" ref="C184:AH184" si="235">C$123*C61</f>
        <v>0</v>
      </c>
      <c r="D184" s="113">
        <f t="shared" si="235"/>
        <v>0</v>
      </c>
      <c r="E184" s="113">
        <f t="shared" si="235"/>
        <v>0</v>
      </c>
      <c r="F184" s="113">
        <f t="shared" si="235"/>
        <v>0</v>
      </c>
      <c r="G184" s="113">
        <f t="shared" si="235"/>
        <v>0</v>
      </c>
      <c r="H184" s="113">
        <f t="shared" si="235"/>
        <v>0</v>
      </c>
      <c r="I184" s="113">
        <f t="shared" si="235"/>
        <v>0</v>
      </c>
      <c r="J184" s="113">
        <f t="shared" si="235"/>
        <v>0</v>
      </c>
      <c r="K184" s="113">
        <f t="shared" si="235"/>
        <v>0</v>
      </c>
      <c r="L184" s="113">
        <f t="shared" si="235"/>
        <v>0</v>
      </c>
      <c r="M184" s="113">
        <f t="shared" si="235"/>
        <v>0</v>
      </c>
      <c r="N184" s="113">
        <f t="shared" si="235"/>
        <v>0</v>
      </c>
      <c r="O184" s="113">
        <f t="shared" si="235"/>
        <v>0</v>
      </c>
      <c r="P184" s="113">
        <f t="shared" si="235"/>
        <v>0</v>
      </c>
      <c r="Q184" s="113">
        <f t="shared" si="235"/>
        <v>0</v>
      </c>
      <c r="R184" s="113">
        <f t="shared" si="235"/>
        <v>0</v>
      </c>
      <c r="S184" s="113">
        <f t="shared" si="235"/>
        <v>0</v>
      </c>
      <c r="T184" s="113">
        <f t="shared" si="235"/>
        <v>0</v>
      </c>
      <c r="U184" s="113">
        <f t="shared" si="235"/>
        <v>0</v>
      </c>
      <c r="V184" s="113">
        <f t="shared" si="235"/>
        <v>0</v>
      </c>
      <c r="W184" s="113">
        <f t="shared" si="235"/>
        <v>0</v>
      </c>
      <c r="X184" s="113">
        <f t="shared" si="235"/>
        <v>0</v>
      </c>
      <c r="Y184" s="113">
        <f t="shared" si="235"/>
        <v>0</v>
      </c>
      <c r="Z184" s="113">
        <f t="shared" si="235"/>
        <v>0</v>
      </c>
      <c r="AA184" s="113">
        <f t="shared" si="235"/>
        <v>0</v>
      </c>
      <c r="AB184" s="113">
        <f t="shared" si="235"/>
        <v>0</v>
      </c>
      <c r="AC184" s="113">
        <f t="shared" si="235"/>
        <v>0</v>
      </c>
      <c r="AD184" s="113">
        <f t="shared" si="235"/>
        <v>0</v>
      </c>
      <c r="AE184" s="113">
        <f t="shared" si="235"/>
        <v>0</v>
      </c>
      <c r="AF184" s="113">
        <f t="shared" si="235"/>
        <v>0</v>
      </c>
      <c r="AG184" s="113">
        <f t="shared" si="235"/>
        <v>0</v>
      </c>
      <c r="AH184" s="113">
        <f t="shared" si="235"/>
        <v>0</v>
      </c>
      <c r="AI184" s="113">
        <f t="shared" ref="AI184:BN184" si="236">AI$123*AI61</f>
        <v>0</v>
      </c>
      <c r="AJ184" s="113">
        <f t="shared" si="236"/>
        <v>0</v>
      </c>
      <c r="AK184" s="113">
        <f t="shared" si="236"/>
        <v>0</v>
      </c>
      <c r="AL184" s="113">
        <f t="shared" si="236"/>
        <v>0</v>
      </c>
      <c r="AM184" s="113">
        <f t="shared" si="236"/>
        <v>0</v>
      </c>
      <c r="AN184" s="113">
        <f t="shared" si="236"/>
        <v>0</v>
      </c>
      <c r="AO184" s="113">
        <f t="shared" si="236"/>
        <v>0</v>
      </c>
      <c r="AP184" s="113">
        <f t="shared" si="236"/>
        <v>0</v>
      </c>
      <c r="AQ184" s="113">
        <f t="shared" si="236"/>
        <v>0</v>
      </c>
      <c r="AR184" s="113">
        <f t="shared" si="236"/>
        <v>0</v>
      </c>
      <c r="AS184" s="113">
        <f t="shared" si="236"/>
        <v>0</v>
      </c>
      <c r="AT184" s="113">
        <f t="shared" si="236"/>
        <v>0</v>
      </c>
      <c r="AU184" s="113">
        <f t="shared" si="236"/>
        <v>0</v>
      </c>
      <c r="AV184" s="113">
        <f t="shared" si="236"/>
        <v>0</v>
      </c>
      <c r="AW184" s="113">
        <f t="shared" si="236"/>
        <v>0</v>
      </c>
      <c r="AX184" s="113">
        <f t="shared" si="236"/>
        <v>0</v>
      </c>
      <c r="AY184" s="113">
        <f t="shared" si="236"/>
        <v>0</v>
      </c>
      <c r="AZ184" s="113">
        <f t="shared" si="236"/>
        <v>0</v>
      </c>
      <c r="BA184" s="113">
        <f t="shared" si="236"/>
        <v>0</v>
      </c>
      <c r="BB184" s="113">
        <f t="shared" si="236"/>
        <v>0</v>
      </c>
      <c r="BC184" s="113">
        <f t="shared" si="236"/>
        <v>0</v>
      </c>
      <c r="BD184" s="113">
        <f t="shared" si="236"/>
        <v>0</v>
      </c>
      <c r="BE184" s="113">
        <f t="shared" si="236"/>
        <v>0</v>
      </c>
      <c r="BF184" s="113">
        <f t="shared" si="236"/>
        <v>0</v>
      </c>
      <c r="BG184" s="113">
        <f t="shared" si="236"/>
        <v>0</v>
      </c>
      <c r="BH184" s="113">
        <f t="shared" si="236"/>
        <v>0</v>
      </c>
      <c r="BI184" s="113">
        <f t="shared" si="236"/>
        <v>0</v>
      </c>
      <c r="BJ184" s="113">
        <f t="shared" si="236"/>
        <v>0</v>
      </c>
      <c r="BK184" s="113">
        <f t="shared" si="236"/>
        <v>0</v>
      </c>
      <c r="BL184" s="113">
        <f t="shared" si="236"/>
        <v>0</v>
      </c>
      <c r="BM184" s="113">
        <f t="shared" si="236"/>
        <v>0</v>
      </c>
      <c r="BN184" s="113">
        <f t="shared" si="236"/>
        <v>0</v>
      </c>
      <c r="BO184" s="113">
        <f t="shared" ref="BO184:BV184" si="237">BO$123*BO61</f>
        <v>0</v>
      </c>
      <c r="BP184" s="113">
        <f t="shared" si="237"/>
        <v>0</v>
      </c>
      <c r="BQ184" s="113">
        <f t="shared" si="237"/>
        <v>0</v>
      </c>
      <c r="BR184" s="113">
        <f t="shared" si="237"/>
        <v>0</v>
      </c>
      <c r="BS184" s="113">
        <f t="shared" si="237"/>
        <v>0</v>
      </c>
      <c r="BT184" s="113">
        <f t="shared" si="237"/>
        <v>0</v>
      </c>
      <c r="BU184" s="113">
        <f t="shared" si="237"/>
        <v>0</v>
      </c>
      <c r="BV184" s="113">
        <f t="shared" si="237"/>
        <v>0</v>
      </c>
      <c r="BW184" s="113">
        <f t="shared" ref="BW184:DC184" si="238">BW$123*BW61</f>
        <v>0</v>
      </c>
      <c r="BX184" s="113">
        <f t="shared" si="238"/>
        <v>0</v>
      </c>
      <c r="BY184" s="113">
        <f t="shared" si="238"/>
        <v>0</v>
      </c>
      <c r="BZ184" s="113">
        <f t="shared" si="238"/>
        <v>0</v>
      </c>
      <c r="CA184" s="113">
        <f t="shared" si="238"/>
        <v>0</v>
      </c>
      <c r="CB184" s="113">
        <f t="shared" si="238"/>
        <v>0</v>
      </c>
      <c r="CC184" s="113">
        <f t="shared" si="238"/>
        <v>0</v>
      </c>
      <c r="CD184" s="113">
        <f t="shared" si="238"/>
        <v>0</v>
      </c>
      <c r="CE184" s="113">
        <f t="shared" si="238"/>
        <v>0</v>
      </c>
      <c r="CF184" s="113">
        <f t="shared" si="238"/>
        <v>0</v>
      </c>
      <c r="CG184" s="113">
        <f t="shared" si="238"/>
        <v>0</v>
      </c>
      <c r="CH184" s="113">
        <f t="shared" si="238"/>
        <v>0</v>
      </c>
      <c r="CI184" s="113">
        <f t="shared" si="238"/>
        <v>0</v>
      </c>
      <c r="CJ184" s="113">
        <f t="shared" si="238"/>
        <v>0</v>
      </c>
      <c r="CK184" s="113">
        <f t="shared" si="238"/>
        <v>0</v>
      </c>
      <c r="CL184" s="113">
        <f t="shared" si="238"/>
        <v>0</v>
      </c>
      <c r="CM184" s="113">
        <f t="shared" si="238"/>
        <v>0</v>
      </c>
      <c r="CN184" s="113">
        <f t="shared" si="238"/>
        <v>0</v>
      </c>
      <c r="CO184" s="113">
        <f t="shared" si="238"/>
        <v>0</v>
      </c>
      <c r="CP184" s="113">
        <f t="shared" si="238"/>
        <v>0</v>
      </c>
      <c r="CQ184" s="113">
        <f t="shared" si="238"/>
        <v>0</v>
      </c>
      <c r="CR184" s="113">
        <f t="shared" si="238"/>
        <v>0</v>
      </c>
      <c r="CS184" s="113">
        <f t="shared" si="238"/>
        <v>0</v>
      </c>
      <c r="CT184" s="113">
        <f t="shared" si="238"/>
        <v>0</v>
      </c>
      <c r="CU184" s="113">
        <f t="shared" si="238"/>
        <v>0</v>
      </c>
      <c r="CV184" s="113">
        <f t="shared" si="238"/>
        <v>0</v>
      </c>
      <c r="CW184" s="113">
        <f t="shared" si="238"/>
        <v>0</v>
      </c>
      <c r="CX184" s="113">
        <f t="shared" si="238"/>
        <v>0</v>
      </c>
      <c r="CY184" s="113">
        <f t="shared" si="238"/>
        <v>0</v>
      </c>
      <c r="CZ184" s="113">
        <f t="shared" si="238"/>
        <v>0</v>
      </c>
      <c r="DA184" s="113">
        <f t="shared" si="238"/>
        <v>0</v>
      </c>
      <c r="DB184" s="113">
        <f t="shared" si="238"/>
        <v>0</v>
      </c>
      <c r="DC184" s="113">
        <f t="shared" si="238"/>
        <v>0</v>
      </c>
      <c r="DD184" s="113">
        <f t="shared" si="10"/>
        <v>0</v>
      </c>
    </row>
    <row r="185" spans="1:108" ht="12.75" customHeight="1" x14ac:dyDescent="0.2">
      <c r="A185" s="111" t="s">
        <v>215</v>
      </c>
      <c r="B185" s="111" t="s">
        <v>1935</v>
      </c>
      <c r="C185" s="113">
        <f t="shared" ref="C185:C194" si="239">C$123*C62</f>
        <v>0</v>
      </c>
      <c r="D185" s="113">
        <f t="shared" ref="D185:BO185" si="240">D$123*D62</f>
        <v>0</v>
      </c>
      <c r="E185" s="113">
        <f t="shared" si="240"/>
        <v>0</v>
      </c>
      <c r="F185" s="113">
        <f t="shared" si="240"/>
        <v>0</v>
      </c>
      <c r="G185" s="113">
        <f t="shared" si="240"/>
        <v>0</v>
      </c>
      <c r="H185" s="113">
        <f t="shared" si="240"/>
        <v>0</v>
      </c>
      <c r="I185" s="113">
        <f t="shared" si="240"/>
        <v>0</v>
      </c>
      <c r="J185" s="113">
        <f t="shared" si="240"/>
        <v>0</v>
      </c>
      <c r="K185" s="113">
        <f t="shared" si="240"/>
        <v>0</v>
      </c>
      <c r="L185" s="113">
        <f t="shared" si="240"/>
        <v>0</v>
      </c>
      <c r="M185" s="113">
        <f t="shared" si="240"/>
        <v>0</v>
      </c>
      <c r="N185" s="113">
        <f t="shared" si="240"/>
        <v>0</v>
      </c>
      <c r="O185" s="113">
        <f t="shared" si="240"/>
        <v>0</v>
      </c>
      <c r="P185" s="113">
        <f t="shared" si="240"/>
        <v>0</v>
      </c>
      <c r="Q185" s="113">
        <f t="shared" si="240"/>
        <v>0</v>
      </c>
      <c r="R185" s="113">
        <f t="shared" si="240"/>
        <v>0</v>
      </c>
      <c r="S185" s="113">
        <f t="shared" si="240"/>
        <v>0</v>
      </c>
      <c r="T185" s="113">
        <f t="shared" si="240"/>
        <v>0</v>
      </c>
      <c r="U185" s="113">
        <f t="shared" si="240"/>
        <v>0</v>
      </c>
      <c r="V185" s="113">
        <f t="shared" si="240"/>
        <v>0</v>
      </c>
      <c r="W185" s="113">
        <f t="shared" si="240"/>
        <v>0</v>
      </c>
      <c r="X185" s="113">
        <f t="shared" si="240"/>
        <v>0</v>
      </c>
      <c r="Y185" s="113">
        <f t="shared" si="240"/>
        <v>0</v>
      </c>
      <c r="Z185" s="113">
        <f t="shared" si="240"/>
        <v>0</v>
      </c>
      <c r="AA185" s="113">
        <f t="shared" si="240"/>
        <v>0</v>
      </c>
      <c r="AB185" s="113">
        <f t="shared" si="240"/>
        <v>0</v>
      </c>
      <c r="AC185" s="113">
        <f t="shared" si="240"/>
        <v>0</v>
      </c>
      <c r="AD185" s="113">
        <f t="shared" si="240"/>
        <v>0</v>
      </c>
      <c r="AE185" s="113">
        <f t="shared" si="240"/>
        <v>0</v>
      </c>
      <c r="AF185" s="113">
        <f t="shared" si="240"/>
        <v>0</v>
      </c>
      <c r="AG185" s="113">
        <f t="shared" si="240"/>
        <v>0</v>
      </c>
      <c r="AH185" s="113">
        <f t="shared" si="240"/>
        <v>0</v>
      </c>
      <c r="AI185" s="113">
        <f t="shared" si="240"/>
        <v>0</v>
      </c>
      <c r="AJ185" s="113">
        <f t="shared" si="240"/>
        <v>0</v>
      </c>
      <c r="AK185" s="113">
        <f t="shared" si="240"/>
        <v>0</v>
      </c>
      <c r="AL185" s="113">
        <f t="shared" si="240"/>
        <v>0</v>
      </c>
      <c r="AM185" s="113">
        <f t="shared" si="240"/>
        <v>0</v>
      </c>
      <c r="AN185" s="113">
        <f t="shared" si="240"/>
        <v>0</v>
      </c>
      <c r="AO185" s="113">
        <f t="shared" si="240"/>
        <v>0</v>
      </c>
      <c r="AP185" s="113">
        <f t="shared" si="240"/>
        <v>0</v>
      </c>
      <c r="AQ185" s="113">
        <f t="shared" si="240"/>
        <v>0</v>
      </c>
      <c r="AR185" s="113">
        <f t="shared" si="240"/>
        <v>0</v>
      </c>
      <c r="AS185" s="113">
        <f t="shared" si="240"/>
        <v>0</v>
      </c>
      <c r="AT185" s="113">
        <f t="shared" si="240"/>
        <v>0</v>
      </c>
      <c r="AU185" s="113">
        <f t="shared" si="240"/>
        <v>0</v>
      </c>
      <c r="AV185" s="113">
        <f t="shared" si="240"/>
        <v>0</v>
      </c>
      <c r="AW185" s="113">
        <f t="shared" si="240"/>
        <v>0</v>
      </c>
      <c r="AX185" s="113">
        <f t="shared" si="240"/>
        <v>0</v>
      </c>
      <c r="AY185" s="113">
        <f t="shared" si="240"/>
        <v>0</v>
      </c>
      <c r="AZ185" s="113">
        <f t="shared" si="240"/>
        <v>0</v>
      </c>
      <c r="BA185" s="113">
        <f t="shared" si="240"/>
        <v>0</v>
      </c>
      <c r="BB185" s="113">
        <f t="shared" si="240"/>
        <v>0</v>
      </c>
      <c r="BC185" s="113">
        <f t="shared" si="240"/>
        <v>0</v>
      </c>
      <c r="BD185" s="113">
        <f t="shared" si="240"/>
        <v>0</v>
      </c>
      <c r="BE185" s="113">
        <f t="shared" si="240"/>
        <v>0</v>
      </c>
      <c r="BF185" s="113">
        <f t="shared" si="240"/>
        <v>0</v>
      </c>
      <c r="BG185" s="113">
        <f t="shared" si="240"/>
        <v>0</v>
      </c>
      <c r="BH185" s="113">
        <f t="shared" si="240"/>
        <v>0</v>
      </c>
      <c r="BI185" s="113">
        <f t="shared" si="240"/>
        <v>0</v>
      </c>
      <c r="BJ185" s="113">
        <f t="shared" si="240"/>
        <v>0</v>
      </c>
      <c r="BK185" s="113">
        <f t="shared" si="240"/>
        <v>0</v>
      </c>
      <c r="BL185" s="113">
        <f t="shared" si="240"/>
        <v>0</v>
      </c>
      <c r="BM185" s="113">
        <f t="shared" si="240"/>
        <v>0</v>
      </c>
      <c r="BN185" s="113">
        <f t="shared" si="240"/>
        <v>0</v>
      </c>
      <c r="BO185" s="113">
        <f t="shared" si="240"/>
        <v>0</v>
      </c>
      <c r="BP185" s="113">
        <f t="shared" ref="BP185:BV185" si="241">BP$123*BP62</f>
        <v>0</v>
      </c>
      <c r="BQ185" s="113">
        <f t="shared" si="241"/>
        <v>0</v>
      </c>
      <c r="BR185" s="113">
        <f t="shared" si="241"/>
        <v>0</v>
      </c>
      <c r="BS185" s="113">
        <f t="shared" si="241"/>
        <v>0</v>
      </c>
      <c r="BT185" s="113">
        <f t="shared" si="241"/>
        <v>0</v>
      </c>
      <c r="BU185" s="113">
        <f t="shared" si="241"/>
        <v>0</v>
      </c>
      <c r="BV185" s="113">
        <f t="shared" si="241"/>
        <v>0</v>
      </c>
      <c r="BW185" s="113">
        <f t="shared" ref="BW185:DC185" si="242">BW$123*BW62</f>
        <v>0</v>
      </c>
      <c r="BX185" s="113">
        <f t="shared" si="242"/>
        <v>0</v>
      </c>
      <c r="BY185" s="113">
        <f t="shared" si="242"/>
        <v>0</v>
      </c>
      <c r="BZ185" s="113">
        <f t="shared" si="242"/>
        <v>0</v>
      </c>
      <c r="CA185" s="113">
        <f t="shared" si="242"/>
        <v>0</v>
      </c>
      <c r="CB185" s="113">
        <f t="shared" si="242"/>
        <v>0</v>
      </c>
      <c r="CC185" s="113">
        <f t="shared" si="242"/>
        <v>0</v>
      </c>
      <c r="CD185" s="113">
        <f t="shared" si="242"/>
        <v>0</v>
      </c>
      <c r="CE185" s="113">
        <f t="shared" si="242"/>
        <v>0</v>
      </c>
      <c r="CF185" s="113">
        <f t="shared" si="242"/>
        <v>0</v>
      </c>
      <c r="CG185" s="113">
        <f t="shared" si="242"/>
        <v>0</v>
      </c>
      <c r="CH185" s="113">
        <f t="shared" si="242"/>
        <v>0</v>
      </c>
      <c r="CI185" s="113">
        <f t="shared" si="242"/>
        <v>0</v>
      </c>
      <c r="CJ185" s="113">
        <f t="shared" si="242"/>
        <v>0</v>
      </c>
      <c r="CK185" s="113">
        <f t="shared" si="242"/>
        <v>0</v>
      </c>
      <c r="CL185" s="113">
        <f t="shared" si="242"/>
        <v>0</v>
      </c>
      <c r="CM185" s="113">
        <f t="shared" si="242"/>
        <v>0</v>
      </c>
      <c r="CN185" s="113">
        <f t="shared" si="242"/>
        <v>0</v>
      </c>
      <c r="CO185" s="113">
        <f t="shared" si="242"/>
        <v>0</v>
      </c>
      <c r="CP185" s="113">
        <f t="shared" si="242"/>
        <v>0</v>
      </c>
      <c r="CQ185" s="113">
        <f t="shared" si="242"/>
        <v>0</v>
      </c>
      <c r="CR185" s="113">
        <f t="shared" si="242"/>
        <v>0</v>
      </c>
      <c r="CS185" s="113">
        <f t="shared" si="242"/>
        <v>0</v>
      </c>
      <c r="CT185" s="113">
        <f t="shared" si="242"/>
        <v>0</v>
      </c>
      <c r="CU185" s="113">
        <f t="shared" si="242"/>
        <v>0</v>
      </c>
      <c r="CV185" s="113">
        <f t="shared" si="242"/>
        <v>0</v>
      </c>
      <c r="CW185" s="113">
        <f t="shared" si="242"/>
        <v>0</v>
      </c>
      <c r="CX185" s="113">
        <f t="shared" si="242"/>
        <v>0</v>
      </c>
      <c r="CY185" s="113">
        <f t="shared" si="242"/>
        <v>0</v>
      </c>
      <c r="CZ185" s="113">
        <f t="shared" si="242"/>
        <v>0</v>
      </c>
      <c r="DA185" s="113">
        <f t="shared" si="242"/>
        <v>0</v>
      </c>
      <c r="DB185" s="113">
        <f t="shared" si="242"/>
        <v>0</v>
      </c>
      <c r="DC185" s="113">
        <f t="shared" si="242"/>
        <v>0</v>
      </c>
      <c r="DD185" s="113">
        <f t="shared" si="10"/>
        <v>0</v>
      </c>
    </row>
    <row r="186" spans="1:108" ht="12.75" customHeight="1" x14ac:dyDescent="0.2">
      <c r="A186" s="111" t="s">
        <v>327</v>
      </c>
      <c r="B186" s="111" t="s">
        <v>1936</v>
      </c>
      <c r="C186" s="113">
        <f t="shared" si="239"/>
        <v>0</v>
      </c>
      <c r="D186" s="113">
        <f t="shared" ref="D186:BO186" si="243">D$123*D63</f>
        <v>0</v>
      </c>
      <c r="E186" s="113">
        <f t="shared" si="243"/>
        <v>0</v>
      </c>
      <c r="F186" s="113">
        <f t="shared" si="243"/>
        <v>0</v>
      </c>
      <c r="G186" s="113">
        <f t="shared" si="243"/>
        <v>0</v>
      </c>
      <c r="H186" s="113">
        <f t="shared" si="243"/>
        <v>0</v>
      </c>
      <c r="I186" s="113">
        <f t="shared" si="243"/>
        <v>0</v>
      </c>
      <c r="J186" s="113">
        <f t="shared" si="243"/>
        <v>0</v>
      </c>
      <c r="K186" s="113">
        <f t="shared" si="243"/>
        <v>0</v>
      </c>
      <c r="L186" s="113">
        <f t="shared" si="243"/>
        <v>0</v>
      </c>
      <c r="M186" s="113">
        <f t="shared" si="243"/>
        <v>0</v>
      </c>
      <c r="N186" s="113">
        <f t="shared" si="243"/>
        <v>0</v>
      </c>
      <c r="O186" s="113">
        <f t="shared" si="243"/>
        <v>0</v>
      </c>
      <c r="P186" s="113">
        <f t="shared" si="243"/>
        <v>0</v>
      </c>
      <c r="Q186" s="113">
        <f t="shared" si="243"/>
        <v>0</v>
      </c>
      <c r="R186" s="113">
        <f t="shared" si="243"/>
        <v>0</v>
      </c>
      <c r="S186" s="113">
        <f t="shared" si="243"/>
        <v>0</v>
      </c>
      <c r="T186" s="113">
        <f t="shared" si="243"/>
        <v>0</v>
      </c>
      <c r="U186" s="113">
        <f t="shared" si="243"/>
        <v>0</v>
      </c>
      <c r="V186" s="113">
        <f t="shared" si="243"/>
        <v>0</v>
      </c>
      <c r="W186" s="113">
        <f t="shared" si="243"/>
        <v>0</v>
      </c>
      <c r="X186" s="113">
        <f t="shared" si="243"/>
        <v>0</v>
      </c>
      <c r="Y186" s="113">
        <f t="shared" si="243"/>
        <v>0</v>
      </c>
      <c r="Z186" s="113">
        <f t="shared" si="243"/>
        <v>0</v>
      </c>
      <c r="AA186" s="113">
        <f t="shared" si="243"/>
        <v>0</v>
      </c>
      <c r="AB186" s="113">
        <f t="shared" si="243"/>
        <v>0</v>
      </c>
      <c r="AC186" s="113">
        <f t="shared" si="243"/>
        <v>0</v>
      </c>
      <c r="AD186" s="113">
        <f t="shared" si="243"/>
        <v>0</v>
      </c>
      <c r="AE186" s="113">
        <f t="shared" si="243"/>
        <v>0</v>
      </c>
      <c r="AF186" s="113">
        <f t="shared" si="243"/>
        <v>0</v>
      </c>
      <c r="AG186" s="113">
        <f t="shared" si="243"/>
        <v>0</v>
      </c>
      <c r="AH186" s="113">
        <f t="shared" si="243"/>
        <v>0</v>
      </c>
      <c r="AI186" s="113">
        <f t="shared" si="243"/>
        <v>0</v>
      </c>
      <c r="AJ186" s="113">
        <f t="shared" si="243"/>
        <v>0</v>
      </c>
      <c r="AK186" s="113">
        <f t="shared" si="243"/>
        <v>0</v>
      </c>
      <c r="AL186" s="113">
        <f t="shared" si="243"/>
        <v>0</v>
      </c>
      <c r="AM186" s="113">
        <f t="shared" si="243"/>
        <v>0</v>
      </c>
      <c r="AN186" s="113">
        <f t="shared" si="243"/>
        <v>0</v>
      </c>
      <c r="AO186" s="113">
        <f t="shared" si="243"/>
        <v>0</v>
      </c>
      <c r="AP186" s="113">
        <f t="shared" si="243"/>
        <v>0</v>
      </c>
      <c r="AQ186" s="113">
        <f t="shared" si="243"/>
        <v>0</v>
      </c>
      <c r="AR186" s="113">
        <f t="shared" si="243"/>
        <v>0</v>
      </c>
      <c r="AS186" s="113">
        <f t="shared" si="243"/>
        <v>0</v>
      </c>
      <c r="AT186" s="113">
        <f t="shared" si="243"/>
        <v>0</v>
      </c>
      <c r="AU186" s="113">
        <f t="shared" si="243"/>
        <v>0</v>
      </c>
      <c r="AV186" s="113">
        <f t="shared" si="243"/>
        <v>0</v>
      </c>
      <c r="AW186" s="113">
        <f t="shared" si="243"/>
        <v>0</v>
      </c>
      <c r="AX186" s="113">
        <f t="shared" si="243"/>
        <v>0</v>
      </c>
      <c r="AY186" s="113">
        <f t="shared" si="243"/>
        <v>0</v>
      </c>
      <c r="AZ186" s="113">
        <f t="shared" si="243"/>
        <v>0</v>
      </c>
      <c r="BA186" s="113">
        <f t="shared" si="243"/>
        <v>0</v>
      </c>
      <c r="BB186" s="113">
        <f t="shared" si="243"/>
        <v>0</v>
      </c>
      <c r="BC186" s="113">
        <f t="shared" si="243"/>
        <v>0</v>
      </c>
      <c r="BD186" s="113">
        <f t="shared" si="243"/>
        <v>0</v>
      </c>
      <c r="BE186" s="113">
        <f t="shared" si="243"/>
        <v>0</v>
      </c>
      <c r="BF186" s="113">
        <f t="shared" si="243"/>
        <v>0</v>
      </c>
      <c r="BG186" s="113">
        <f t="shared" si="243"/>
        <v>0</v>
      </c>
      <c r="BH186" s="113">
        <f t="shared" si="243"/>
        <v>0</v>
      </c>
      <c r="BI186" s="113">
        <f t="shared" si="243"/>
        <v>0</v>
      </c>
      <c r="BJ186" s="113">
        <f t="shared" si="243"/>
        <v>0</v>
      </c>
      <c r="BK186" s="113">
        <f t="shared" si="243"/>
        <v>0</v>
      </c>
      <c r="BL186" s="113">
        <f t="shared" si="243"/>
        <v>0</v>
      </c>
      <c r="BM186" s="113">
        <f t="shared" si="243"/>
        <v>0</v>
      </c>
      <c r="BN186" s="113">
        <f t="shared" si="243"/>
        <v>0</v>
      </c>
      <c r="BO186" s="113">
        <f t="shared" si="243"/>
        <v>0</v>
      </c>
      <c r="BP186" s="113">
        <f t="shared" ref="BP186:BV186" si="244">BP$123*BP63</f>
        <v>0</v>
      </c>
      <c r="BQ186" s="113">
        <f t="shared" si="244"/>
        <v>0</v>
      </c>
      <c r="BR186" s="113">
        <f t="shared" si="244"/>
        <v>0</v>
      </c>
      <c r="BS186" s="113">
        <f t="shared" si="244"/>
        <v>0</v>
      </c>
      <c r="BT186" s="113">
        <f t="shared" si="244"/>
        <v>0</v>
      </c>
      <c r="BU186" s="113">
        <f t="shared" si="244"/>
        <v>0</v>
      </c>
      <c r="BV186" s="113">
        <f t="shared" si="244"/>
        <v>0</v>
      </c>
      <c r="BW186" s="113">
        <f t="shared" ref="BW186:DC186" si="245">BW$123*BW63</f>
        <v>0</v>
      </c>
      <c r="BX186" s="113">
        <f t="shared" si="245"/>
        <v>0</v>
      </c>
      <c r="BY186" s="113">
        <f t="shared" si="245"/>
        <v>0</v>
      </c>
      <c r="BZ186" s="113">
        <f t="shared" si="245"/>
        <v>0</v>
      </c>
      <c r="CA186" s="113">
        <f t="shared" si="245"/>
        <v>0</v>
      </c>
      <c r="CB186" s="113">
        <f t="shared" si="245"/>
        <v>0</v>
      </c>
      <c r="CC186" s="113">
        <f t="shared" si="245"/>
        <v>0</v>
      </c>
      <c r="CD186" s="113">
        <f t="shared" si="245"/>
        <v>0</v>
      </c>
      <c r="CE186" s="113">
        <f t="shared" si="245"/>
        <v>0</v>
      </c>
      <c r="CF186" s="113">
        <f t="shared" si="245"/>
        <v>0</v>
      </c>
      <c r="CG186" s="113">
        <f t="shared" si="245"/>
        <v>0</v>
      </c>
      <c r="CH186" s="113">
        <f t="shared" si="245"/>
        <v>0</v>
      </c>
      <c r="CI186" s="113">
        <f t="shared" si="245"/>
        <v>0</v>
      </c>
      <c r="CJ186" s="113">
        <f t="shared" si="245"/>
        <v>0</v>
      </c>
      <c r="CK186" s="113">
        <f t="shared" si="245"/>
        <v>0</v>
      </c>
      <c r="CL186" s="113">
        <f t="shared" si="245"/>
        <v>0</v>
      </c>
      <c r="CM186" s="113">
        <f t="shared" si="245"/>
        <v>0</v>
      </c>
      <c r="CN186" s="113">
        <f t="shared" si="245"/>
        <v>0</v>
      </c>
      <c r="CO186" s="113">
        <f t="shared" si="245"/>
        <v>0</v>
      </c>
      <c r="CP186" s="113">
        <f t="shared" si="245"/>
        <v>0</v>
      </c>
      <c r="CQ186" s="113">
        <f t="shared" si="245"/>
        <v>0</v>
      </c>
      <c r="CR186" s="113">
        <f t="shared" si="245"/>
        <v>0</v>
      </c>
      <c r="CS186" s="113">
        <f t="shared" si="245"/>
        <v>0</v>
      </c>
      <c r="CT186" s="113">
        <f t="shared" si="245"/>
        <v>0</v>
      </c>
      <c r="CU186" s="113">
        <f t="shared" si="245"/>
        <v>0</v>
      </c>
      <c r="CV186" s="113">
        <f t="shared" si="245"/>
        <v>0</v>
      </c>
      <c r="CW186" s="113">
        <f t="shared" si="245"/>
        <v>0</v>
      </c>
      <c r="CX186" s="113">
        <f t="shared" si="245"/>
        <v>0</v>
      </c>
      <c r="CY186" s="113">
        <f t="shared" si="245"/>
        <v>0</v>
      </c>
      <c r="CZ186" s="113">
        <f t="shared" si="245"/>
        <v>0</v>
      </c>
      <c r="DA186" s="113">
        <f t="shared" si="245"/>
        <v>0</v>
      </c>
      <c r="DB186" s="113">
        <f t="shared" si="245"/>
        <v>0</v>
      </c>
      <c r="DC186" s="113">
        <f t="shared" si="245"/>
        <v>0</v>
      </c>
      <c r="DD186" s="113">
        <f t="shared" si="10"/>
        <v>0</v>
      </c>
    </row>
    <row r="187" spans="1:108" ht="12.75" customHeight="1" x14ac:dyDescent="0.2">
      <c r="A187" s="111" t="s">
        <v>328</v>
      </c>
      <c r="B187" s="111" t="s">
        <v>1937</v>
      </c>
      <c r="C187" s="113">
        <f t="shared" si="239"/>
        <v>0</v>
      </c>
      <c r="D187" s="113">
        <f t="shared" ref="D187:BO187" si="246">D$123*D64</f>
        <v>0</v>
      </c>
      <c r="E187" s="113">
        <f t="shared" si="246"/>
        <v>0</v>
      </c>
      <c r="F187" s="113">
        <f t="shared" si="246"/>
        <v>0</v>
      </c>
      <c r="G187" s="113">
        <f t="shared" si="246"/>
        <v>0</v>
      </c>
      <c r="H187" s="113">
        <f t="shared" si="246"/>
        <v>0</v>
      </c>
      <c r="I187" s="113">
        <f t="shared" si="246"/>
        <v>0</v>
      </c>
      <c r="J187" s="113">
        <f t="shared" si="246"/>
        <v>0</v>
      </c>
      <c r="K187" s="113">
        <f t="shared" si="246"/>
        <v>0</v>
      </c>
      <c r="L187" s="113">
        <f t="shared" si="246"/>
        <v>0</v>
      </c>
      <c r="M187" s="113">
        <f t="shared" si="246"/>
        <v>0</v>
      </c>
      <c r="N187" s="113">
        <f t="shared" si="246"/>
        <v>0</v>
      </c>
      <c r="O187" s="113">
        <f t="shared" si="246"/>
        <v>0</v>
      </c>
      <c r="P187" s="113">
        <f t="shared" si="246"/>
        <v>0</v>
      </c>
      <c r="Q187" s="113">
        <f t="shared" si="246"/>
        <v>0</v>
      </c>
      <c r="R187" s="113">
        <f t="shared" si="246"/>
        <v>0</v>
      </c>
      <c r="S187" s="113">
        <f t="shared" si="246"/>
        <v>0</v>
      </c>
      <c r="T187" s="113">
        <f t="shared" si="246"/>
        <v>0</v>
      </c>
      <c r="U187" s="113">
        <f t="shared" si="246"/>
        <v>0</v>
      </c>
      <c r="V187" s="113">
        <f t="shared" si="246"/>
        <v>0</v>
      </c>
      <c r="W187" s="113">
        <f t="shared" si="246"/>
        <v>0</v>
      </c>
      <c r="X187" s="113">
        <f t="shared" si="246"/>
        <v>0</v>
      </c>
      <c r="Y187" s="113">
        <f t="shared" si="246"/>
        <v>0</v>
      </c>
      <c r="Z187" s="113">
        <f t="shared" si="246"/>
        <v>0</v>
      </c>
      <c r="AA187" s="113">
        <f t="shared" si="246"/>
        <v>0</v>
      </c>
      <c r="AB187" s="113">
        <f t="shared" si="246"/>
        <v>0</v>
      </c>
      <c r="AC187" s="113">
        <f t="shared" si="246"/>
        <v>0</v>
      </c>
      <c r="AD187" s="113">
        <f t="shared" si="246"/>
        <v>0</v>
      </c>
      <c r="AE187" s="113">
        <f t="shared" si="246"/>
        <v>0</v>
      </c>
      <c r="AF187" s="113">
        <f t="shared" si="246"/>
        <v>0</v>
      </c>
      <c r="AG187" s="113">
        <f t="shared" si="246"/>
        <v>0</v>
      </c>
      <c r="AH187" s="113">
        <f t="shared" si="246"/>
        <v>0</v>
      </c>
      <c r="AI187" s="113">
        <f t="shared" si="246"/>
        <v>0</v>
      </c>
      <c r="AJ187" s="113">
        <f t="shared" si="246"/>
        <v>0</v>
      </c>
      <c r="AK187" s="113">
        <f t="shared" si="246"/>
        <v>0</v>
      </c>
      <c r="AL187" s="113">
        <f t="shared" si="246"/>
        <v>0</v>
      </c>
      <c r="AM187" s="113">
        <f t="shared" si="246"/>
        <v>0</v>
      </c>
      <c r="AN187" s="113">
        <f t="shared" si="246"/>
        <v>0</v>
      </c>
      <c r="AO187" s="113">
        <f t="shared" si="246"/>
        <v>0</v>
      </c>
      <c r="AP187" s="113">
        <f t="shared" si="246"/>
        <v>0</v>
      </c>
      <c r="AQ187" s="113">
        <f t="shared" si="246"/>
        <v>0</v>
      </c>
      <c r="AR187" s="113">
        <f t="shared" si="246"/>
        <v>0</v>
      </c>
      <c r="AS187" s="113">
        <f t="shared" si="246"/>
        <v>0</v>
      </c>
      <c r="AT187" s="113">
        <f t="shared" si="246"/>
        <v>0</v>
      </c>
      <c r="AU187" s="113">
        <f t="shared" si="246"/>
        <v>0</v>
      </c>
      <c r="AV187" s="113">
        <f t="shared" si="246"/>
        <v>0</v>
      </c>
      <c r="AW187" s="113">
        <f t="shared" si="246"/>
        <v>0</v>
      </c>
      <c r="AX187" s="113">
        <f t="shared" si="246"/>
        <v>0</v>
      </c>
      <c r="AY187" s="113">
        <f t="shared" si="246"/>
        <v>0</v>
      </c>
      <c r="AZ187" s="113">
        <f t="shared" si="246"/>
        <v>0</v>
      </c>
      <c r="BA187" s="113">
        <f t="shared" si="246"/>
        <v>0</v>
      </c>
      <c r="BB187" s="113">
        <f t="shared" si="246"/>
        <v>0</v>
      </c>
      <c r="BC187" s="113">
        <f t="shared" si="246"/>
        <v>0</v>
      </c>
      <c r="BD187" s="113">
        <f t="shared" si="246"/>
        <v>0</v>
      </c>
      <c r="BE187" s="113">
        <f t="shared" si="246"/>
        <v>0</v>
      </c>
      <c r="BF187" s="113">
        <f t="shared" si="246"/>
        <v>0</v>
      </c>
      <c r="BG187" s="113">
        <f t="shared" si="246"/>
        <v>0</v>
      </c>
      <c r="BH187" s="113">
        <f t="shared" si="246"/>
        <v>0</v>
      </c>
      <c r="BI187" s="113">
        <f t="shared" si="246"/>
        <v>0</v>
      </c>
      <c r="BJ187" s="113">
        <f t="shared" si="246"/>
        <v>0</v>
      </c>
      <c r="BK187" s="113">
        <f t="shared" si="246"/>
        <v>0</v>
      </c>
      <c r="BL187" s="113">
        <f t="shared" si="246"/>
        <v>0</v>
      </c>
      <c r="BM187" s="113">
        <f t="shared" si="246"/>
        <v>0</v>
      </c>
      <c r="BN187" s="113">
        <f t="shared" si="246"/>
        <v>0</v>
      </c>
      <c r="BO187" s="113">
        <f t="shared" si="246"/>
        <v>0</v>
      </c>
      <c r="BP187" s="113">
        <f t="shared" ref="BP187:BV187" si="247">BP$123*BP64</f>
        <v>0</v>
      </c>
      <c r="BQ187" s="113">
        <f t="shared" si="247"/>
        <v>0</v>
      </c>
      <c r="BR187" s="113">
        <f t="shared" si="247"/>
        <v>0</v>
      </c>
      <c r="BS187" s="113">
        <f t="shared" si="247"/>
        <v>0</v>
      </c>
      <c r="BT187" s="113">
        <f t="shared" si="247"/>
        <v>0</v>
      </c>
      <c r="BU187" s="113">
        <f t="shared" si="247"/>
        <v>0</v>
      </c>
      <c r="BV187" s="113">
        <f t="shared" si="247"/>
        <v>0</v>
      </c>
      <c r="BW187" s="113">
        <f t="shared" ref="BW187:DC187" si="248">BW$123*BW64</f>
        <v>0</v>
      </c>
      <c r="BX187" s="113">
        <f t="shared" si="248"/>
        <v>0</v>
      </c>
      <c r="BY187" s="113">
        <f t="shared" si="248"/>
        <v>0</v>
      </c>
      <c r="BZ187" s="113">
        <f t="shared" si="248"/>
        <v>0</v>
      </c>
      <c r="CA187" s="113">
        <f t="shared" si="248"/>
        <v>0</v>
      </c>
      <c r="CB187" s="113">
        <f t="shared" si="248"/>
        <v>0</v>
      </c>
      <c r="CC187" s="113">
        <f t="shared" si="248"/>
        <v>0</v>
      </c>
      <c r="CD187" s="113">
        <f t="shared" si="248"/>
        <v>0</v>
      </c>
      <c r="CE187" s="113">
        <f t="shared" si="248"/>
        <v>0</v>
      </c>
      <c r="CF187" s="113">
        <f t="shared" si="248"/>
        <v>0</v>
      </c>
      <c r="CG187" s="113">
        <f t="shared" si="248"/>
        <v>0</v>
      </c>
      <c r="CH187" s="113">
        <f t="shared" si="248"/>
        <v>0</v>
      </c>
      <c r="CI187" s="113">
        <f t="shared" si="248"/>
        <v>0</v>
      </c>
      <c r="CJ187" s="113">
        <f t="shared" si="248"/>
        <v>0</v>
      </c>
      <c r="CK187" s="113">
        <f t="shared" si="248"/>
        <v>0</v>
      </c>
      <c r="CL187" s="113">
        <f t="shared" si="248"/>
        <v>0</v>
      </c>
      <c r="CM187" s="113">
        <f t="shared" si="248"/>
        <v>0</v>
      </c>
      <c r="CN187" s="113">
        <f t="shared" si="248"/>
        <v>0</v>
      </c>
      <c r="CO187" s="113">
        <f t="shared" si="248"/>
        <v>0</v>
      </c>
      <c r="CP187" s="113">
        <f t="shared" si="248"/>
        <v>0</v>
      </c>
      <c r="CQ187" s="113">
        <f t="shared" si="248"/>
        <v>0</v>
      </c>
      <c r="CR187" s="113">
        <f t="shared" si="248"/>
        <v>0</v>
      </c>
      <c r="CS187" s="113">
        <f t="shared" si="248"/>
        <v>0</v>
      </c>
      <c r="CT187" s="113">
        <f t="shared" si="248"/>
        <v>0</v>
      </c>
      <c r="CU187" s="113">
        <f t="shared" si="248"/>
        <v>0</v>
      </c>
      <c r="CV187" s="113">
        <f t="shared" si="248"/>
        <v>0</v>
      </c>
      <c r="CW187" s="113">
        <f t="shared" si="248"/>
        <v>0</v>
      </c>
      <c r="CX187" s="113">
        <f t="shared" si="248"/>
        <v>0</v>
      </c>
      <c r="CY187" s="113">
        <f t="shared" si="248"/>
        <v>0</v>
      </c>
      <c r="CZ187" s="113">
        <f t="shared" si="248"/>
        <v>0</v>
      </c>
      <c r="DA187" s="113">
        <f t="shared" si="248"/>
        <v>0</v>
      </c>
      <c r="DB187" s="113">
        <f t="shared" si="248"/>
        <v>0</v>
      </c>
      <c r="DC187" s="113">
        <f t="shared" si="248"/>
        <v>0</v>
      </c>
      <c r="DD187" s="113">
        <f t="shared" si="10"/>
        <v>0</v>
      </c>
    </row>
    <row r="188" spans="1:108" ht="12.75" customHeight="1" x14ac:dyDescent="0.2">
      <c r="A188" s="111" t="s">
        <v>329</v>
      </c>
      <c r="B188" s="111" t="s">
        <v>1938</v>
      </c>
      <c r="C188" s="113">
        <f t="shared" si="239"/>
        <v>0</v>
      </c>
      <c r="D188" s="113">
        <f t="shared" ref="D188:BO188" si="249">D$123*D65</f>
        <v>0</v>
      </c>
      <c r="E188" s="113">
        <f t="shared" si="249"/>
        <v>0</v>
      </c>
      <c r="F188" s="113">
        <f t="shared" si="249"/>
        <v>0</v>
      </c>
      <c r="G188" s="113">
        <f t="shared" si="249"/>
        <v>0</v>
      </c>
      <c r="H188" s="113">
        <f t="shared" si="249"/>
        <v>0</v>
      </c>
      <c r="I188" s="113">
        <f t="shared" si="249"/>
        <v>0</v>
      </c>
      <c r="J188" s="113">
        <f t="shared" si="249"/>
        <v>0</v>
      </c>
      <c r="K188" s="113">
        <f t="shared" si="249"/>
        <v>0</v>
      </c>
      <c r="L188" s="113">
        <f t="shared" si="249"/>
        <v>0</v>
      </c>
      <c r="M188" s="113">
        <f t="shared" si="249"/>
        <v>0</v>
      </c>
      <c r="N188" s="113">
        <f t="shared" si="249"/>
        <v>0</v>
      </c>
      <c r="O188" s="113">
        <f t="shared" si="249"/>
        <v>0</v>
      </c>
      <c r="P188" s="113">
        <f t="shared" si="249"/>
        <v>0</v>
      </c>
      <c r="Q188" s="113">
        <f t="shared" si="249"/>
        <v>0</v>
      </c>
      <c r="R188" s="113">
        <f t="shared" si="249"/>
        <v>0</v>
      </c>
      <c r="S188" s="113">
        <f t="shared" si="249"/>
        <v>0</v>
      </c>
      <c r="T188" s="113">
        <f t="shared" si="249"/>
        <v>0</v>
      </c>
      <c r="U188" s="113">
        <f t="shared" si="249"/>
        <v>0</v>
      </c>
      <c r="V188" s="113">
        <f t="shared" si="249"/>
        <v>0</v>
      </c>
      <c r="W188" s="113">
        <f t="shared" si="249"/>
        <v>0</v>
      </c>
      <c r="X188" s="113">
        <f t="shared" si="249"/>
        <v>0</v>
      </c>
      <c r="Y188" s="113">
        <f t="shared" si="249"/>
        <v>0</v>
      </c>
      <c r="Z188" s="113">
        <f t="shared" si="249"/>
        <v>0</v>
      </c>
      <c r="AA188" s="113">
        <f t="shared" si="249"/>
        <v>0</v>
      </c>
      <c r="AB188" s="113">
        <f t="shared" si="249"/>
        <v>0</v>
      </c>
      <c r="AC188" s="113">
        <f t="shared" si="249"/>
        <v>0</v>
      </c>
      <c r="AD188" s="113">
        <f t="shared" si="249"/>
        <v>0</v>
      </c>
      <c r="AE188" s="113">
        <f t="shared" si="249"/>
        <v>0</v>
      </c>
      <c r="AF188" s="113">
        <f t="shared" si="249"/>
        <v>0</v>
      </c>
      <c r="AG188" s="113">
        <f t="shared" si="249"/>
        <v>0</v>
      </c>
      <c r="AH188" s="113">
        <f t="shared" si="249"/>
        <v>0</v>
      </c>
      <c r="AI188" s="113">
        <f t="shared" si="249"/>
        <v>0</v>
      </c>
      <c r="AJ188" s="113">
        <f t="shared" si="249"/>
        <v>0</v>
      </c>
      <c r="AK188" s="113">
        <f t="shared" si="249"/>
        <v>0</v>
      </c>
      <c r="AL188" s="113">
        <f t="shared" si="249"/>
        <v>0</v>
      </c>
      <c r="AM188" s="113">
        <f t="shared" si="249"/>
        <v>0</v>
      </c>
      <c r="AN188" s="113">
        <f t="shared" si="249"/>
        <v>0</v>
      </c>
      <c r="AO188" s="113">
        <f t="shared" si="249"/>
        <v>0</v>
      </c>
      <c r="AP188" s="113">
        <f t="shared" si="249"/>
        <v>0</v>
      </c>
      <c r="AQ188" s="113">
        <f t="shared" si="249"/>
        <v>0</v>
      </c>
      <c r="AR188" s="113">
        <f t="shared" si="249"/>
        <v>0</v>
      </c>
      <c r="AS188" s="113">
        <f t="shared" si="249"/>
        <v>0</v>
      </c>
      <c r="AT188" s="113">
        <f t="shared" si="249"/>
        <v>0</v>
      </c>
      <c r="AU188" s="113">
        <f t="shared" si="249"/>
        <v>0</v>
      </c>
      <c r="AV188" s="113">
        <f t="shared" si="249"/>
        <v>0</v>
      </c>
      <c r="AW188" s="113">
        <f t="shared" si="249"/>
        <v>0</v>
      </c>
      <c r="AX188" s="113">
        <f t="shared" si="249"/>
        <v>0</v>
      </c>
      <c r="AY188" s="113">
        <f t="shared" si="249"/>
        <v>0</v>
      </c>
      <c r="AZ188" s="113">
        <f t="shared" si="249"/>
        <v>0</v>
      </c>
      <c r="BA188" s="113">
        <f t="shared" si="249"/>
        <v>0</v>
      </c>
      <c r="BB188" s="113">
        <f t="shared" si="249"/>
        <v>0</v>
      </c>
      <c r="BC188" s="113">
        <f t="shared" si="249"/>
        <v>0</v>
      </c>
      <c r="BD188" s="113">
        <f t="shared" si="249"/>
        <v>0</v>
      </c>
      <c r="BE188" s="113">
        <f t="shared" si="249"/>
        <v>0</v>
      </c>
      <c r="BF188" s="113">
        <f t="shared" si="249"/>
        <v>0</v>
      </c>
      <c r="BG188" s="113">
        <f t="shared" si="249"/>
        <v>0</v>
      </c>
      <c r="BH188" s="113">
        <f t="shared" si="249"/>
        <v>0</v>
      </c>
      <c r="BI188" s="113">
        <f t="shared" si="249"/>
        <v>0</v>
      </c>
      <c r="BJ188" s="113">
        <f t="shared" si="249"/>
        <v>0</v>
      </c>
      <c r="BK188" s="113">
        <f t="shared" si="249"/>
        <v>0</v>
      </c>
      <c r="BL188" s="113">
        <f t="shared" si="249"/>
        <v>0</v>
      </c>
      <c r="BM188" s="113">
        <f t="shared" si="249"/>
        <v>0</v>
      </c>
      <c r="BN188" s="113">
        <f t="shared" si="249"/>
        <v>0</v>
      </c>
      <c r="BO188" s="113">
        <f t="shared" si="249"/>
        <v>0</v>
      </c>
      <c r="BP188" s="113">
        <f t="shared" ref="BP188:BV188" si="250">BP$123*BP65</f>
        <v>0</v>
      </c>
      <c r="BQ188" s="113">
        <f t="shared" si="250"/>
        <v>0</v>
      </c>
      <c r="BR188" s="113">
        <f t="shared" si="250"/>
        <v>0</v>
      </c>
      <c r="BS188" s="113">
        <f t="shared" si="250"/>
        <v>0</v>
      </c>
      <c r="BT188" s="113">
        <f t="shared" si="250"/>
        <v>0</v>
      </c>
      <c r="BU188" s="113">
        <f t="shared" si="250"/>
        <v>0</v>
      </c>
      <c r="BV188" s="113">
        <f t="shared" si="250"/>
        <v>0</v>
      </c>
      <c r="BW188" s="113">
        <f t="shared" ref="BW188:DC188" si="251">BW$123*BW65</f>
        <v>0</v>
      </c>
      <c r="BX188" s="113">
        <f t="shared" si="251"/>
        <v>0</v>
      </c>
      <c r="BY188" s="113">
        <f t="shared" si="251"/>
        <v>0</v>
      </c>
      <c r="BZ188" s="113">
        <f t="shared" si="251"/>
        <v>0</v>
      </c>
      <c r="CA188" s="113">
        <f t="shared" si="251"/>
        <v>0</v>
      </c>
      <c r="CB188" s="113">
        <f t="shared" si="251"/>
        <v>0</v>
      </c>
      <c r="CC188" s="113">
        <f t="shared" si="251"/>
        <v>0</v>
      </c>
      <c r="CD188" s="113">
        <f t="shared" si="251"/>
        <v>0</v>
      </c>
      <c r="CE188" s="113">
        <f t="shared" si="251"/>
        <v>0</v>
      </c>
      <c r="CF188" s="113">
        <f t="shared" si="251"/>
        <v>0</v>
      </c>
      <c r="CG188" s="113">
        <f t="shared" si="251"/>
        <v>0</v>
      </c>
      <c r="CH188" s="113">
        <f t="shared" si="251"/>
        <v>0</v>
      </c>
      <c r="CI188" s="113">
        <f t="shared" si="251"/>
        <v>0</v>
      </c>
      <c r="CJ188" s="113">
        <f t="shared" si="251"/>
        <v>0</v>
      </c>
      <c r="CK188" s="113">
        <f t="shared" si="251"/>
        <v>0</v>
      </c>
      <c r="CL188" s="113">
        <f t="shared" si="251"/>
        <v>0</v>
      </c>
      <c r="CM188" s="113">
        <f t="shared" si="251"/>
        <v>0</v>
      </c>
      <c r="CN188" s="113">
        <f t="shared" si="251"/>
        <v>0</v>
      </c>
      <c r="CO188" s="113">
        <f t="shared" si="251"/>
        <v>0</v>
      </c>
      <c r="CP188" s="113">
        <f t="shared" si="251"/>
        <v>0</v>
      </c>
      <c r="CQ188" s="113">
        <f t="shared" si="251"/>
        <v>0</v>
      </c>
      <c r="CR188" s="113">
        <f t="shared" si="251"/>
        <v>0</v>
      </c>
      <c r="CS188" s="113">
        <f t="shared" si="251"/>
        <v>0</v>
      </c>
      <c r="CT188" s="113">
        <f t="shared" si="251"/>
        <v>0</v>
      </c>
      <c r="CU188" s="113">
        <f t="shared" si="251"/>
        <v>0</v>
      </c>
      <c r="CV188" s="113">
        <f t="shared" si="251"/>
        <v>0</v>
      </c>
      <c r="CW188" s="113">
        <f t="shared" si="251"/>
        <v>0</v>
      </c>
      <c r="CX188" s="113">
        <f t="shared" si="251"/>
        <v>0</v>
      </c>
      <c r="CY188" s="113">
        <f t="shared" si="251"/>
        <v>0</v>
      </c>
      <c r="CZ188" s="113">
        <f t="shared" si="251"/>
        <v>0</v>
      </c>
      <c r="DA188" s="113">
        <f t="shared" si="251"/>
        <v>0</v>
      </c>
      <c r="DB188" s="113">
        <f t="shared" si="251"/>
        <v>0</v>
      </c>
      <c r="DC188" s="113">
        <f t="shared" si="251"/>
        <v>0</v>
      </c>
      <c r="DD188" s="113">
        <f t="shared" si="10"/>
        <v>0</v>
      </c>
    </row>
    <row r="189" spans="1:108" ht="12.75" customHeight="1" x14ac:dyDescent="0.2">
      <c r="A189" s="111" t="s">
        <v>330</v>
      </c>
      <c r="B189" s="111" t="s">
        <v>1939</v>
      </c>
      <c r="C189" s="113">
        <f t="shared" si="239"/>
        <v>0</v>
      </c>
      <c r="D189" s="113">
        <f t="shared" ref="D189:BO189" si="252">D$123*D66</f>
        <v>0</v>
      </c>
      <c r="E189" s="113">
        <f t="shared" si="252"/>
        <v>0</v>
      </c>
      <c r="F189" s="113">
        <f t="shared" si="252"/>
        <v>0</v>
      </c>
      <c r="G189" s="113">
        <f t="shared" si="252"/>
        <v>0</v>
      </c>
      <c r="H189" s="113">
        <f t="shared" si="252"/>
        <v>0</v>
      </c>
      <c r="I189" s="113">
        <f t="shared" si="252"/>
        <v>0</v>
      </c>
      <c r="J189" s="113">
        <f t="shared" si="252"/>
        <v>0</v>
      </c>
      <c r="K189" s="113">
        <f t="shared" si="252"/>
        <v>0</v>
      </c>
      <c r="L189" s="113">
        <f t="shared" si="252"/>
        <v>0</v>
      </c>
      <c r="M189" s="113">
        <f t="shared" si="252"/>
        <v>0</v>
      </c>
      <c r="N189" s="113">
        <f t="shared" si="252"/>
        <v>0</v>
      </c>
      <c r="O189" s="113">
        <f t="shared" si="252"/>
        <v>0</v>
      </c>
      <c r="P189" s="113">
        <f t="shared" si="252"/>
        <v>0</v>
      </c>
      <c r="Q189" s="113">
        <f t="shared" si="252"/>
        <v>0</v>
      </c>
      <c r="R189" s="113">
        <f t="shared" si="252"/>
        <v>0</v>
      </c>
      <c r="S189" s="113">
        <f t="shared" si="252"/>
        <v>0</v>
      </c>
      <c r="T189" s="113">
        <f t="shared" si="252"/>
        <v>0</v>
      </c>
      <c r="U189" s="113">
        <f t="shared" si="252"/>
        <v>0</v>
      </c>
      <c r="V189" s="113">
        <f t="shared" si="252"/>
        <v>0</v>
      </c>
      <c r="W189" s="113">
        <f t="shared" si="252"/>
        <v>0</v>
      </c>
      <c r="X189" s="113">
        <f t="shared" si="252"/>
        <v>0</v>
      </c>
      <c r="Y189" s="113">
        <f t="shared" si="252"/>
        <v>0</v>
      </c>
      <c r="Z189" s="113">
        <f t="shared" si="252"/>
        <v>0</v>
      </c>
      <c r="AA189" s="113">
        <f t="shared" si="252"/>
        <v>0</v>
      </c>
      <c r="AB189" s="113">
        <f t="shared" si="252"/>
        <v>0</v>
      </c>
      <c r="AC189" s="113">
        <f t="shared" si="252"/>
        <v>0</v>
      </c>
      <c r="AD189" s="113">
        <f t="shared" si="252"/>
        <v>0</v>
      </c>
      <c r="AE189" s="113">
        <f t="shared" si="252"/>
        <v>0</v>
      </c>
      <c r="AF189" s="113">
        <f t="shared" si="252"/>
        <v>0</v>
      </c>
      <c r="AG189" s="113">
        <f t="shared" si="252"/>
        <v>0</v>
      </c>
      <c r="AH189" s="113">
        <f t="shared" si="252"/>
        <v>0</v>
      </c>
      <c r="AI189" s="113">
        <f t="shared" si="252"/>
        <v>0</v>
      </c>
      <c r="AJ189" s="113">
        <f t="shared" si="252"/>
        <v>0</v>
      </c>
      <c r="AK189" s="113">
        <f t="shared" si="252"/>
        <v>0</v>
      </c>
      <c r="AL189" s="113">
        <f t="shared" si="252"/>
        <v>0</v>
      </c>
      <c r="AM189" s="113">
        <f t="shared" si="252"/>
        <v>0</v>
      </c>
      <c r="AN189" s="113">
        <f t="shared" si="252"/>
        <v>0</v>
      </c>
      <c r="AO189" s="113">
        <f t="shared" si="252"/>
        <v>0</v>
      </c>
      <c r="AP189" s="113">
        <f t="shared" si="252"/>
        <v>0</v>
      </c>
      <c r="AQ189" s="113">
        <f t="shared" si="252"/>
        <v>0</v>
      </c>
      <c r="AR189" s="113">
        <f t="shared" si="252"/>
        <v>0</v>
      </c>
      <c r="AS189" s="113">
        <f t="shared" si="252"/>
        <v>0</v>
      </c>
      <c r="AT189" s="113">
        <f t="shared" si="252"/>
        <v>0</v>
      </c>
      <c r="AU189" s="113">
        <f t="shared" si="252"/>
        <v>0</v>
      </c>
      <c r="AV189" s="113">
        <f t="shared" si="252"/>
        <v>0</v>
      </c>
      <c r="AW189" s="113">
        <f t="shared" si="252"/>
        <v>0</v>
      </c>
      <c r="AX189" s="113">
        <f t="shared" si="252"/>
        <v>0</v>
      </c>
      <c r="AY189" s="113">
        <f t="shared" si="252"/>
        <v>0</v>
      </c>
      <c r="AZ189" s="113">
        <f t="shared" si="252"/>
        <v>0</v>
      </c>
      <c r="BA189" s="113">
        <f t="shared" si="252"/>
        <v>0</v>
      </c>
      <c r="BB189" s="113">
        <f t="shared" si="252"/>
        <v>0</v>
      </c>
      <c r="BC189" s="113">
        <f t="shared" si="252"/>
        <v>0</v>
      </c>
      <c r="BD189" s="113">
        <f t="shared" si="252"/>
        <v>0</v>
      </c>
      <c r="BE189" s="113">
        <f t="shared" si="252"/>
        <v>0</v>
      </c>
      <c r="BF189" s="113">
        <f t="shared" si="252"/>
        <v>0</v>
      </c>
      <c r="BG189" s="113">
        <f t="shared" si="252"/>
        <v>0</v>
      </c>
      <c r="BH189" s="113">
        <f t="shared" si="252"/>
        <v>0</v>
      </c>
      <c r="BI189" s="113">
        <f t="shared" si="252"/>
        <v>0</v>
      </c>
      <c r="BJ189" s="113">
        <f t="shared" si="252"/>
        <v>0</v>
      </c>
      <c r="BK189" s="113">
        <f t="shared" si="252"/>
        <v>0</v>
      </c>
      <c r="BL189" s="113">
        <f t="shared" si="252"/>
        <v>0</v>
      </c>
      <c r="BM189" s="113">
        <f t="shared" si="252"/>
        <v>0</v>
      </c>
      <c r="BN189" s="113">
        <f t="shared" si="252"/>
        <v>0</v>
      </c>
      <c r="BO189" s="113">
        <f t="shared" si="252"/>
        <v>0</v>
      </c>
      <c r="BP189" s="113">
        <f t="shared" ref="BP189:BV189" si="253">BP$123*BP66</f>
        <v>0</v>
      </c>
      <c r="BQ189" s="113">
        <f t="shared" si="253"/>
        <v>0</v>
      </c>
      <c r="BR189" s="113">
        <f t="shared" si="253"/>
        <v>0</v>
      </c>
      <c r="BS189" s="113">
        <f t="shared" si="253"/>
        <v>0</v>
      </c>
      <c r="BT189" s="113">
        <f t="shared" si="253"/>
        <v>0</v>
      </c>
      <c r="BU189" s="113">
        <f t="shared" si="253"/>
        <v>0</v>
      </c>
      <c r="BV189" s="113">
        <f t="shared" si="253"/>
        <v>0</v>
      </c>
      <c r="BW189" s="113">
        <f t="shared" ref="BW189:DC189" si="254">BW$123*BW66</f>
        <v>0</v>
      </c>
      <c r="BX189" s="113">
        <f t="shared" si="254"/>
        <v>0</v>
      </c>
      <c r="BY189" s="113">
        <f t="shared" si="254"/>
        <v>0</v>
      </c>
      <c r="BZ189" s="113">
        <f t="shared" si="254"/>
        <v>0</v>
      </c>
      <c r="CA189" s="113">
        <f t="shared" si="254"/>
        <v>0</v>
      </c>
      <c r="CB189" s="113">
        <f t="shared" si="254"/>
        <v>0</v>
      </c>
      <c r="CC189" s="113">
        <f t="shared" si="254"/>
        <v>0</v>
      </c>
      <c r="CD189" s="113">
        <f t="shared" si="254"/>
        <v>0</v>
      </c>
      <c r="CE189" s="113">
        <f t="shared" si="254"/>
        <v>0</v>
      </c>
      <c r="CF189" s="113">
        <f t="shared" si="254"/>
        <v>0</v>
      </c>
      <c r="CG189" s="113">
        <f t="shared" si="254"/>
        <v>0</v>
      </c>
      <c r="CH189" s="113">
        <f t="shared" si="254"/>
        <v>0</v>
      </c>
      <c r="CI189" s="113">
        <f t="shared" si="254"/>
        <v>0</v>
      </c>
      <c r="CJ189" s="113">
        <f t="shared" si="254"/>
        <v>0</v>
      </c>
      <c r="CK189" s="113">
        <f t="shared" si="254"/>
        <v>0</v>
      </c>
      <c r="CL189" s="113">
        <f t="shared" si="254"/>
        <v>0</v>
      </c>
      <c r="CM189" s="113">
        <f t="shared" si="254"/>
        <v>0</v>
      </c>
      <c r="CN189" s="113">
        <f t="shared" si="254"/>
        <v>0</v>
      </c>
      <c r="CO189" s="113">
        <f t="shared" si="254"/>
        <v>0</v>
      </c>
      <c r="CP189" s="113">
        <f t="shared" si="254"/>
        <v>0</v>
      </c>
      <c r="CQ189" s="113">
        <f t="shared" si="254"/>
        <v>0</v>
      </c>
      <c r="CR189" s="113">
        <f t="shared" si="254"/>
        <v>0</v>
      </c>
      <c r="CS189" s="113">
        <f t="shared" si="254"/>
        <v>0</v>
      </c>
      <c r="CT189" s="113">
        <f t="shared" si="254"/>
        <v>0</v>
      </c>
      <c r="CU189" s="113">
        <f t="shared" si="254"/>
        <v>0</v>
      </c>
      <c r="CV189" s="113">
        <f t="shared" si="254"/>
        <v>0</v>
      </c>
      <c r="CW189" s="113">
        <f t="shared" si="254"/>
        <v>0</v>
      </c>
      <c r="CX189" s="113">
        <f t="shared" si="254"/>
        <v>0</v>
      </c>
      <c r="CY189" s="113">
        <f t="shared" si="254"/>
        <v>0</v>
      </c>
      <c r="CZ189" s="113">
        <f t="shared" si="254"/>
        <v>0</v>
      </c>
      <c r="DA189" s="113">
        <f t="shared" si="254"/>
        <v>0</v>
      </c>
      <c r="DB189" s="113">
        <f t="shared" si="254"/>
        <v>0</v>
      </c>
      <c r="DC189" s="113">
        <f t="shared" si="254"/>
        <v>0</v>
      </c>
      <c r="DD189" s="113">
        <f t="shared" si="10"/>
        <v>0</v>
      </c>
    </row>
    <row r="190" spans="1:108" ht="12.75" customHeight="1" x14ac:dyDescent="0.2">
      <c r="A190" s="111" t="s">
        <v>224</v>
      </c>
      <c r="B190" s="111" t="s">
        <v>1940</v>
      </c>
      <c r="C190" s="113">
        <f t="shared" si="239"/>
        <v>0</v>
      </c>
      <c r="D190" s="113">
        <f t="shared" ref="D190:BO190" si="255">D$123*D67</f>
        <v>0</v>
      </c>
      <c r="E190" s="113">
        <f t="shared" si="255"/>
        <v>0</v>
      </c>
      <c r="F190" s="113">
        <f t="shared" si="255"/>
        <v>0</v>
      </c>
      <c r="G190" s="113">
        <f t="shared" si="255"/>
        <v>0</v>
      </c>
      <c r="H190" s="113">
        <f t="shared" si="255"/>
        <v>0</v>
      </c>
      <c r="I190" s="113">
        <f t="shared" si="255"/>
        <v>0</v>
      </c>
      <c r="J190" s="113">
        <f t="shared" si="255"/>
        <v>0</v>
      </c>
      <c r="K190" s="113">
        <f t="shared" si="255"/>
        <v>0</v>
      </c>
      <c r="L190" s="113">
        <f t="shared" si="255"/>
        <v>0</v>
      </c>
      <c r="M190" s="113">
        <f t="shared" si="255"/>
        <v>0</v>
      </c>
      <c r="N190" s="113">
        <f t="shared" si="255"/>
        <v>0</v>
      </c>
      <c r="O190" s="113">
        <f t="shared" si="255"/>
        <v>0</v>
      </c>
      <c r="P190" s="113">
        <f t="shared" si="255"/>
        <v>0</v>
      </c>
      <c r="Q190" s="113">
        <f t="shared" si="255"/>
        <v>0</v>
      </c>
      <c r="R190" s="113">
        <f t="shared" si="255"/>
        <v>0</v>
      </c>
      <c r="S190" s="113">
        <f t="shared" si="255"/>
        <v>0</v>
      </c>
      <c r="T190" s="113">
        <f t="shared" si="255"/>
        <v>0</v>
      </c>
      <c r="U190" s="113">
        <f t="shared" si="255"/>
        <v>0</v>
      </c>
      <c r="V190" s="113">
        <f t="shared" si="255"/>
        <v>0</v>
      </c>
      <c r="W190" s="113">
        <f t="shared" si="255"/>
        <v>0</v>
      </c>
      <c r="X190" s="113">
        <f t="shared" si="255"/>
        <v>0</v>
      </c>
      <c r="Y190" s="113">
        <f t="shared" si="255"/>
        <v>0</v>
      </c>
      <c r="Z190" s="113">
        <f t="shared" si="255"/>
        <v>0</v>
      </c>
      <c r="AA190" s="113">
        <f t="shared" si="255"/>
        <v>0</v>
      </c>
      <c r="AB190" s="113">
        <f t="shared" si="255"/>
        <v>0</v>
      </c>
      <c r="AC190" s="113">
        <f t="shared" si="255"/>
        <v>0</v>
      </c>
      <c r="AD190" s="113">
        <f t="shared" si="255"/>
        <v>0</v>
      </c>
      <c r="AE190" s="113">
        <f t="shared" si="255"/>
        <v>0</v>
      </c>
      <c r="AF190" s="113">
        <f t="shared" si="255"/>
        <v>0</v>
      </c>
      <c r="AG190" s="113">
        <f t="shared" si="255"/>
        <v>0</v>
      </c>
      <c r="AH190" s="113">
        <f t="shared" si="255"/>
        <v>0</v>
      </c>
      <c r="AI190" s="113">
        <f t="shared" si="255"/>
        <v>0</v>
      </c>
      <c r="AJ190" s="113">
        <f t="shared" si="255"/>
        <v>0</v>
      </c>
      <c r="AK190" s="113">
        <f t="shared" si="255"/>
        <v>0</v>
      </c>
      <c r="AL190" s="113">
        <f t="shared" si="255"/>
        <v>0</v>
      </c>
      <c r="AM190" s="113">
        <f t="shared" si="255"/>
        <v>0</v>
      </c>
      <c r="AN190" s="113">
        <f t="shared" si="255"/>
        <v>0</v>
      </c>
      <c r="AO190" s="113">
        <f t="shared" si="255"/>
        <v>0</v>
      </c>
      <c r="AP190" s="113">
        <f t="shared" si="255"/>
        <v>0</v>
      </c>
      <c r="AQ190" s="113">
        <f t="shared" si="255"/>
        <v>0</v>
      </c>
      <c r="AR190" s="113">
        <f t="shared" si="255"/>
        <v>0</v>
      </c>
      <c r="AS190" s="113">
        <f t="shared" si="255"/>
        <v>0</v>
      </c>
      <c r="AT190" s="113">
        <f t="shared" si="255"/>
        <v>0</v>
      </c>
      <c r="AU190" s="113">
        <f t="shared" si="255"/>
        <v>0</v>
      </c>
      <c r="AV190" s="113">
        <f t="shared" si="255"/>
        <v>0</v>
      </c>
      <c r="AW190" s="113">
        <f t="shared" si="255"/>
        <v>0</v>
      </c>
      <c r="AX190" s="113">
        <f t="shared" si="255"/>
        <v>0</v>
      </c>
      <c r="AY190" s="113">
        <f t="shared" si="255"/>
        <v>0</v>
      </c>
      <c r="AZ190" s="113">
        <f t="shared" si="255"/>
        <v>0</v>
      </c>
      <c r="BA190" s="113">
        <f t="shared" si="255"/>
        <v>0</v>
      </c>
      <c r="BB190" s="113">
        <f t="shared" si="255"/>
        <v>0</v>
      </c>
      <c r="BC190" s="113">
        <f t="shared" si="255"/>
        <v>0</v>
      </c>
      <c r="BD190" s="113">
        <f t="shared" si="255"/>
        <v>0</v>
      </c>
      <c r="BE190" s="113">
        <f t="shared" si="255"/>
        <v>0</v>
      </c>
      <c r="BF190" s="113">
        <f t="shared" si="255"/>
        <v>0</v>
      </c>
      <c r="BG190" s="113">
        <f t="shared" si="255"/>
        <v>0</v>
      </c>
      <c r="BH190" s="113">
        <f t="shared" si="255"/>
        <v>0</v>
      </c>
      <c r="BI190" s="113">
        <f t="shared" si="255"/>
        <v>0</v>
      </c>
      <c r="BJ190" s="113">
        <f t="shared" si="255"/>
        <v>0</v>
      </c>
      <c r="BK190" s="113">
        <f t="shared" si="255"/>
        <v>0</v>
      </c>
      <c r="BL190" s="113">
        <f t="shared" si="255"/>
        <v>0</v>
      </c>
      <c r="BM190" s="113">
        <f t="shared" si="255"/>
        <v>0</v>
      </c>
      <c r="BN190" s="113">
        <f t="shared" si="255"/>
        <v>0</v>
      </c>
      <c r="BO190" s="113">
        <f t="shared" si="255"/>
        <v>0</v>
      </c>
      <c r="BP190" s="113">
        <f t="shared" ref="BP190:BV190" si="256">BP$123*BP67</f>
        <v>0</v>
      </c>
      <c r="BQ190" s="113">
        <f t="shared" si="256"/>
        <v>0</v>
      </c>
      <c r="BR190" s="113">
        <f t="shared" si="256"/>
        <v>0</v>
      </c>
      <c r="BS190" s="113">
        <f t="shared" si="256"/>
        <v>0</v>
      </c>
      <c r="BT190" s="113">
        <f t="shared" si="256"/>
        <v>0</v>
      </c>
      <c r="BU190" s="113">
        <f t="shared" si="256"/>
        <v>0</v>
      </c>
      <c r="BV190" s="113">
        <f t="shared" si="256"/>
        <v>0</v>
      </c>
      <c r="BW190" s="113">
        <f t="shared" ref="BW190:DC190" si="257">BW$123*BW67</f>
        <v>0</v>
      </c>
      <c r="BX190" s="113">
        <f t="shared" si="257"/>
        <v>0</v>
      </c>
      <c r="BY190" s="113">
        <f t="shared" si="257"/>
        <v>0</v>
      </c>
      <c r="BZ190" s="113">
        <f t="shared" si="257"/>
        <v>0</v>
      </c>
      <c r="CA190" s="113">
        <f t="shared" si="257"/>
        <v>0</v>
      </c>
      <c r="CB190" s="113">
        <f t="shared" si="257"/>
        <v>0</v>
      </c>
      <c r="CC190" s="113">
        <f t="shared" si="257"/>
        <v>0</v>
      </c>
      <c r="CD190" s="113">
        <f t="shared" si="257"/>
        <v>0</v>
      </c>
      <c r="CE190" s="113">
        <f t="shared" si="257"/>
        <v>0</v>
      </c>
      <c r="CF190" s="113">
        <f t="shared" si="257"/>
        <v>0</v>
      </c>
      <c r="CG190" s="113">
        <f t="shared" si="257"/>
        <v>0</v>
      </c>
      <c r="CH190" s="113">
        <f t="shared" si="257"/>
        <v>0</v>
      </c>
      <c r="CI190" s="113">
        <f t="shared" si="257"/>
        <v>0</v>
      </c>
      <c r="CJ190" s="113">
        <f t="shared" si="257"/>
        <v>0</v>
      </c>
      <c r="CK190" s="113">
        <f t="shared" si="257"/>
        <v>0</v>
      </c>
      <c r="CL190" s="113">
        <f t="shared" si="257"/>
        <v>0</v>
      </c>
      <c r="CM190" s="113">
        <f t="shared" si="257"/>
        <v>0</v>
      </c>
      <c r="CN190" s="113">
        <f t="shared" si="257"/>
        <v>0</v>
      </c>
      <c r="CO190" s="113">
        <f t="shared" si="257"/>
        <v>0</v>
      </c>
      <c r="CP190" s="113">
        <f t="shared" si="257"/>
        <v>0</v>
      </c>
      <c r="CQ190" s="113">
        <f t="shared" si="257"/>
        <v>0</v>
      </c>
      <c r="CR190" s="113">
        <f t="shared" si="257"/>
        <v>0</v>
      </c>
      <c r="CS190" s="113">
        <f t="shared" si="257"/>
        <v>0</v>
      </c>
      <c r="CT190" s="113">
        <f t="shared" si="257"/>
        <v>0</v>
      </c>
      <c r="CU190" s="113">
        <f t="shared" si="257"/>
        <v>0</v>
      </c>
      <c r="CV190" s="113">
        <f t="shared" si="257"/>
        <v>0</v>
      </c>
      <c r="CW190" s="113">
        <f t="shared" si="257"/>
        <v>0</v>
      </c>
      <c r="CX190" s="113">
        <f t="shared" si="257"/>
        <v>0</v>
      </c>
      <c r="CY190" s="113">
        <f t="shared" si="257"/>
        <v>0</v>
      </c>
      <c r="CZ190" s="113">
        <f t="shared" si="257"/>
        <v>0</v>
      </c>
      <c r="DA190" s="113">
        <f t="shared" si="257"/>
        <v>0</v>
      </c>
      <c r="DB190" s="113">
        <f t="shared" si="257"/>
        <v>0</v>
      </c>
      <c r="DC190" s="113">
        <f t="shared" si="257"/>
        <v>0</v>
      </c>
      <c r="DD190" s="113">
        <f t="shared" si="10"/>
        <v>0</v>
      </c>
    </row>
    <row r="191" spans="1:108" ht="12.75" customHeight="1" x14ac:dyDescent="0.2">
      <c r="A191" s="111" t="s">
        <v>226</v>
      </c>
      <c r="B191" s="111" t="s">
        <v>1941</v>
      </c>
      <c r="C191" s="113">
        <f t="shared" si="239"/>
        <v>0</v>
      </c>
      <c r="D191" s="113">
        <f t="shared" ref="D191:BO191" si="258">D$123*D68</f>
        <v>0</v>
      </c>
      <c r="E191" s="113">
        <f t="shared" si="258"/>
        <v>0</v>
      </c>
      <c r="F191" s="113">
        <f t="shared" si="258"/>
        <v>0</v>
      </c>
      <c r="G191" s="113">
        <f t="shared" si="258"/>
        <v>0</v>
      </c>
      <c r="H191" s="113">
        <f t="shared" si="258"/>
        <v>0</v>
      </c>
      <c r="I191" s="113">
        <f t="shared" si="258"/>
        <v>0</v>
      </c>
      <c r="J191" s="113">
        <f t="shared" si="258"/>
        <v>0</v>
      </c>
      <c r="K191" s="113">
        <f t="shared" si="258"/>
        <v>0</v>
      </c>
      <c r="L191" s="113">
        <f t="shared" si="258"/>
        <v>0</v>
      </c>
      <c r="M191" s="113">
        <f t="shared" si="258"/>
        <v>0</v>
      </c>
      <c r="N191" s="113">
        <f t="shared" si="258"/>
        <v>0</v>
      </c>
      <c r="O191" s="113">
        <f t="shared" si="258"/>
        <v>0</v>
      </c>
      <c r="P191" s="113">
        <f t="shared" si="258"/>
        <v>0</v>
      </c>
      <c r="Q191" s="113">
        <f t="shared" si="258"/>
        <v>0</v>
      </c>
      <c r="R191" s="113">
        <f t="shared" si="258"/>
        <v>0</v>
      </c>
      <c r="S191" s="113">
        <f t="shared" si="258"/>
        <v>0</v>
      </c>
      <c r="T191" s="113">
        <f t="shared" si="258"/>
        <v>0</v>
      </c>
      <c r="U191" s="113">
        <f t="shared" si="258"/>
        <v>0</v>
      </c>
      <c r="V191" s="113">
        <f t="shared" si="258"/>
        <v>0</v>
      </c>
      <c r="W191" s="113">
        <f t="shared" si="258"/>
        <v>0</v>
      </c>
      <c r="X191" s="113">
        <f t="shared" si="258"/>
        <v>0</v>
      </c>
      <c r="Y191" s="113">
        <f t="shared" si="258"/>
        <v>0</v>
      </c>
      <c r="Z191" s="113">
        <f t="shared" si="258"/>
        <v>0</v>
      </c>
      <c r="AA191" s="113">
        <f t="shared" si="258"/>
        <v>0</v>
      </c>
      <c r="AB191" s="113">
        <f t="shared" si="258"/>
        <v>0</v>
      </c>
      <c r="AC191" s="113">
        <f t="shared" si="258"/>
        <v>0</v>
      </c>
      <c r="AD191" s="113">
        <f t="shared" si="258"/>
        <v>0</v>
      </c>
      <c r="AE191" s="113">
        <f t="shared" si="258"/>
        <v>0</v>
      </c>
      <c r="AF191" s="113">
        <f t="shared" si="258"/>
        <v>0</v>
      </c>
      <c r="AG191" s="113">
        <f t="shared" si="258"/>
        <v>0</v>
      </c>
      <c r="AH191" s="113">
        <f t="shared" si="258"/>
        <v>0</v>
      </c>
      <c r="AI191" s="113">
        <f t="shared" si="258"/>
        <v>0</v>
      </c>
      <c r="AJ191" s="113">
        <f t="shared" si="258"/>
        <v>0</v>
      </c>
      <c r="AK191" s="113">
        <f t="shared" si="258"/>
        <v>0</v>
      </c>
      <c r="AL191" s="113">
        <f t="shared" si="258"/>
        <v>0</v>
      </c>
      <c r="AM191" s="113">
        <f t="shared" si="258"/>
        <v>0</v>
      </c>
      <c r="AN191" s="113">
        <f t="shared" si="258"/>
        <v>0</v>
      </c>
      <c r="AO191" s="113">
        <f t="shared" si="258"/>
        <v>0</v>
      </c>
      <c r="AP191" s="113">
        <f t="shared" si="258"/>
        <v>0</v>
      </c>
      <c r="AQ191" s="113">
        <f t="shared" si="258"/>
        <v>0</v>
      </c>
      <c r="AR191" s="113">
        <f t="shared" si="258"/>
        <v>0</v>
      </c>
      <c r="AS191" s="113">
        <f t="shared" si="258"/>
        <v>0</v>
      </c>
      <c r="AT191" s="113">
        <f t="shared" si="258"/>
        <v>0</v>
      </c>
      <c r="AU191" s="113">
        <f t="shared" si="258"/>
        <v>0</v>
      </c>
      <c r="AV191" s="113">
        <f t="shared" si="258"/>
        <v>0</v>
      </c>
      <c r="AW191" s="113">
        <f t="shared" si="258"/>
        <v>0</v>
      </c>
      <c r="AX191" s="113">
        <f t="shared" si="258"/>
        <v>0</v>
      </c>
      <c r="AY191" s="113">
        <f t="shared" si="258"/>
        <v>0</v>
      </c>
      <c r="AZ191" s="113">
        <f t="shared" si="258"/>
        <v>0</v>
      </c>
      <c r="BA191" s="113">
        <f t="shared" si="258"/>
        <v>0</v>
      </c>
      <c r="BB191" s="113">
        <f t="shared" si="258"/>
        <v>0</v>
      </c>
      <c r="BC191" s="113">
        <f t="shared" si="258"/>
        <v>0</v>
      </c>
      <c r="BD191" s="113">
        <f t="shared" si="258"/>
        <v>0</v>
      </c>
      <c r="BE191" s="113">
        <f t="shared" si="258"/>
        <v>0</v>
      </c>
      <c r="BF191" s="113">
        <f t="shared" si="258"/>
        <v>0</v>
      </c>
      <c r="BG191" s="113">
        <f t="shared" si="258"/>
        <v>0</v>
      </c>
      <c r="BH191" s="113">
        <f t="shared" si="258"/>
        <v>0</v>
      </c>
      <c r="BI191" s="113">
        <f t="shared" si="258"/>
        <v>0</v>
      </c>
      <c r="BJ191" s="113">
        <f t="shared" si="258"/>
        <v>0</v>
      </c>
      <c r="BK191" s="113">
        <f t="shared" si="258"/>
        <v>0</v>
      </c>
      <c r="BL191" s="113">
        <f t="shared" si="258"/>
        <v>0</v>
      </c>
      <c r="BM191" s="113">
        <f t="shared" si="258"/>
        <v>0</v>
      </c>
      <c r="BN191" s="113">
        <f t="shared" si="258"/>
        <v>0</v>
      </c>
      <c r="BO191" s="113">
        <f t="shared" si="258"/>
        <v>0</v>
      </c>
      <c r="BP191" s="113">
        <f t="shared" ref="BP191:BV191" si="259">BP$123*BP68</f>
        <v>0</v>
      </c>
      <c r="BQ191" s="113">
        <f t="shared" si="259"/>
        <v>0</v>
      </c>
      <c r="BR191" s="113">
        <f t="shared" si="259"/>
        <v>0</v>
      </c>
      <c r="BS191" s="113">
        <f t="shared" si="259"/>
        <v>0</v>
      </c>
      <c r="BT191" s="113">
        <f t="shared" si="259"/>
        <v>0</v>
      </c>
      <c r="BU191" s="113">
        <f t="shared" si="259"/>
        <v>0</v>
      </c>
      <c r="BV191" s="113">
        <f t="shared" si="259"/>
        <v>0</v>
      </c>
      <c r="BW191" s="113">
        <f t="shared" ref="BW191:DC191" si="260">BW$123*BW68</f>
        <v>0</v>
      </c>
      <c r="BX191" s="113">
        <f t="shared" si="260"/>
        <v>0</v>
      </c>
      <c r="BY191" s="113">
        <f t="shared" si="260"/>
        <v>0</v>
      </c>
      <c r="BZ191" s="113">
        <f t="shared" si="260"/>
        <v>0</v>
      </c>
      <c r="CA191" s="113">
        <f t="shared" si="260"/>
        <v>0</v>
      </c>
      <c r="CB191" s="113">
        <f t="shared" si="260"/>
        <v>0</v>
      </c>
      <c r="CC191" s="113">
        <f t="shared" si="260"/>
        <v>0</v>
      </c>
      <c r="CD191" s="113">
        <f t="shared" si="260"/>
        <v>0</v>
      </c>
      <c r="CE191" s="113">
        <f t="shared" si="260"/>
        <v>0</v>
      </c>
      <c r="CF191" s="113">
        <f t="shared" si="260"/>
        <v>0</v>
      </c>
      <c r="CG191" s="113">
        <f t="shared" si="260"/>
        <v>0</v>
      </c>
      <c r="CH191" s="113">
        <f t="shared" si="260"/>
        <v>0</v>
      </c>
      <c r="CI191" s="113">
        <f t="shared" si="260"/>
        <v>0</v>
      </c>
      <c r="CJ191" s="113">
        <f t="shared" si="260"/>
        <v>0</v>
      </c>
      <c r="CK191" s="113">
        <f t="shared" si="260"/>
        <v>0</v>
      </c>
      <c r="CL191" s="113">
        <f t="shared" si="260"/>
        <v>0</v>
      </c>
      <c r="CM191" s="113">
        <f t="shared" si="260"/>
        <v>0</v>
      </c>
      <c r="CN191" s="113">
        <f t="shared" si="260"/>
        <v>0</v>
      </c>
      <c r="CO191" s="113">
        <f t="shared" si="260"/>
        <v>0</v>
      </c>
      <c r="CP191" s="113">
        <f t="shared" si="260"/>
        <v>0</v>
      </c>
      <c r="CQ191" s="113">
        <f t="shared" si="260"/>
        <v>0</v>
      </c>
      <c r="CR191" s="113">
        <f t="shared" si="260"/>
        <v>0</v>
      </c>
      <c r="CS191" s="113">
        <f t="shared" si="260"/>
        <v>0</v>
      </c>
      <c r="CT191" s="113">
        <f t="shared" si="260"/>
        <v>0</v>
      </c>
      <c r="CU191" s="113">
        <f t="shared" si="260"/>
        <v>0</v>
      </c>
      <c r="CV191" s="113">
        <f t="shared" si="260"/>
        <v>0</v>
      </c>
      <c r="CW191" s="113">
        <f t="shared" si="260"/>
        <v>0</v>
      </c>
      <c r="CX191" s="113">
        <f t="shared" si="260"/>
        <v>0</v>
      </c>
      <c r="CY191" s="113">
        <f t="shared" si="260"/>
        <v>0</v>
      </c>
      <c r="CZ191" s="113">
        <f t="shared" si="260"/>
        <v>0</v>
      </c>
      <c r="DA191" s="113">
        <f t="shared" si="260"/>
        <v>0</v>
      </c>
      <c r="DB191" s="113">
        <f t="shared" si="260"/>
        <v>0</v>
      </c>
      <c r="DC191" s="113">
        <f t="shared" si="260"/>
        <v>0</v>
      </c>
      <c r="DD191" s="113">
        <f t="shared" ref="DD191:DD240" si="261">SUM(C191:DC191)</f>
        <v>0</v>
      </c>
    </row>
    <row r="192" spans="1:108" ht="12.75" customHeight="1" x14ac:dyDescent="0.2">
      <c r="A192" s="111" t="s">
        <v>228</v>
      </c>
      <c r="B192" s="111" t="s">
        <v>1942</v>
      </c>
      <c r="C192" s="113">
        <f t="shared" si="239"/>
        <v>0</v>
      </c>
      <c r="D192" s="113">
        <f t="shared" ref="D192:BO192" si="262">D$123*D69</f>
        <v>0</v>
      </c>
      <c r="E192" s="113">
        <f t="shared" si="262"/>
        <v>0</v>
      </c>
      <c r="F192" s="113">
        <f t="shared" si="262"/>
        <v>0</v>
      </c>
      <c r="G192" s="113">
        <f t="shared" si="262"/>
        <v>0</v>
      </c>
      <c r="H192" s="113">
        <f t="shared" si="262"/>
        <v>0</v>
      </c>
      <c r="I192" s="113">
        <f t="shared" si="262"/>
        <v>0</v>
      </c>
      <c r="J192" s="113">
        <f t="shared" si="262"/>
        <v>0</v>
      </c>
      <c r="K192" s="113">
        <f t="shared" si="262"/>
        <v>0</v>
      </c>
      <c r="L192" s="113">
        <f t="shared" si="262"/>
        <v>0</v>
      </c>
      <c r="M192" s="113">
        <f t="shared" si="262"/>
        <v>0</v>
      </c>
      <c r="N192" s="113">
        <f t="shared" si="262"/>
        <v>0</v>
      </c>
      <c r="O192" s="113">
        <f t="shared" si="262"/>
        <v>0</v>
      </c>
      <c r="P192" s="113">
        <f t="shared" si="262"/>
        <v>0</v>
      </c>
      <c r="Q192" s="113">
        <f t="shared" si="262"/>
        <v>0</v>
      </c>
      <c r="R192" s="113">
        <f t="shared" si="262"/>
        <v>0</v>
      </c>
      <c r="S192" s="113">
        <f t="shared" si="262"/>
        <v>0</v>
      </c>
      <c r="T192" s="113">
        <f t="shared" si="262"/>
        <v>0</v>
      </c>
      <c r="U192" s="113">
        <f t="shared" si="262"/>
        <v>0</v>
      </c>
      <c r="V192" s="113">
        <f t="shared" si="262"/>
        <v>0</v>
      </c>
      <c r="W192" s="113">
        <f t="shared" si="262"/>
        <v>0</v>
      </c>
      <c r="X192" s="113">
        <f t="shared" si="262"/>
        <v>0</v>
      </c>
      <c r="Y192" s="113">
        <f t="shared" si="262"/>
        <v>0</v>
      </c>
      <c r="Z192" s="113">
        <f t="shared" si="262"/>
        <v>0</v>
      </c>
      <c r="AA192" s="113">
        <f t="shared" si="262"/>
        <v>0</v>
      </c>
      <c r="AB192" s="113">
        <f t="shared" si="262"/>
        <v>0</v>
      </c>
      <c r="AC192" s="113">
        <f t="shared" si="262"/>
        <v>0</v>
      </c>
      <c r="AD192" s="113">
        <f t="shared" si="262"/>
        <v>0</v>
      </c>
      <c r="AE192" s="113">
        <f t="shared" si="262"/>
        <v>0</v>
      </c>
      <c r="AF192" s="113">
        <f t="shared" si="262"/>
        <v>0</v>
      </c>
      <c r="AG192" s="113">
        <f t="shared" si="262"/>
        <v>0</v>
      </c>
      <c r="AH192" s="113">
        <f t="shared" si="262"/>
        <v>0</v>
      </c>
      <c r="AI192" s="113">
        <f t="shared" si="262"/>
        <v>0</v>
      </c>
      <c r="AJ192" s="113">
        <f t="shared" si="262"/>
        <v>0</v>
      </c>
      <c r="AK192" s="113">
        <f t="shared" si="262"/>
        <v>0</v>
      </c>
      <c r="AL192" s="113">
        <f t="shared" si="262"/>
        <v>0</v>
      </c>
      <c r="AM192" s="113">
        <f t="shared" si="262"/>
        <v>0</v>
      </c>
      <c r="AN192" s="113">
        <f t="shared" si="262"/>
        <v>0</v>
      </c>
      <c r="AO192" s="113">
        <f t="shared" si="262"/>
        <v>0</v>
      </c>
      <c r="AP192" s="113">
        <f t="shared" si="262"/>
        <v>0</v>
      </c>
      <c r="AQ192" s="113">
        <f t="shared" si="262"/>
        <v>0</v>
      </c>
      <c r="AR192" s="113">
        <f t="shared" si="262"/>
        <v>0</v>
      </c>
      <c r="AS192" s="113">
        <f t="shared" si="262"/>
        <v>0</v>
      </c>
      <c r="AT192" s="113">
        <f t="shared" si="262"/>
        <v>0</v>
      </c>
      <c r="AU192" s="113">
        <f t="shared" si="262"/>
        <v>0</v>
      </c>
      <c r="AV192" s="113">
        <f t="shared" si="262"/>
        <v>0</v>
      </c>
      <c r="AW192" s="113">
        <f t="shared" si="262"/>
        <v>0</v>
      </c>
      <c r="AX192" s="113">
        <f t="shared" si="262"/>
        <v>0</v>
      </c>
      <c r="AY192" s="113">
        <f t="shared" si="262"/>
        <v>0</v>
      </c>
      <c r="AZ192" s="113">
        <f t="shared" si="262"/>
        <v>0</v>
      </c>
      <c r="BA192" s="113">
        <f t="shared" si="262"/>
        <v>0</v>
      </c>
      <c r="BB192" s="113">
        <f t="shared" si="262"/>
        <v>0</v>
      </c>
      <c r="BC192" s="113">
        <f t="shared" si="262"/>
        <v>0</v>
      </c>
      <c r="BD192" s="113">
        <f t="shared" si="262"/>
        <v>0</v>
      </c>
      <c r="BE192" s="113">
        <f t="shared" si="262"/>
        <v>0</v>
      </c>
      <c r="BF192" s="113">
        <f t="shared" si="262"/>
        <v>0</v>
      </c>
      <c r="BG192" s="113">
        <f t="shared" si="262"/>
        <v>0</v>
      </c>
      <c r="BH192" s="113">
        <f t="shared" si="262"/>
        <v>0</v>
      </c>
      <c r="BI192" s="113">
        <f t="shared" si="262"/>
        <v>0</v>
      </c>
      <c r="BJ192" s="113">
        <f t="shared" si="262"/>
        <v>0</v>
      </c>
      <c r="BK192" s="113">
        <f t="shared" si="262"/>
        <v>0</v>
      </c>
      <c r="BL192" s="113">
        <f t="shared" si="262"/>
        <v>0</v>
      </c>
      <c r="BM192" s="113">
        <f t="shared" si="262"/>
        <v>0</v>
      </c>
      <c r="BN192" s="113">
        <f t="shared" si="262"/>
        <v>0</v>
      </c>
      <c r="BO192" s="113">
        <f t="shared" si="262"/>
        <v>0</v>
      </c>
      <c r="BP192" s="113">
        <f t="shared" ref="BP192:BV192" si="263">BP$123*BP69</f>
        <v>0</v>
      </c>
      <c r="BQ192" s="113">
        <f t="shared" si="263"/>
        <v>0</v>
      </c>
      <c r="BR192" s="113">
        <f t="shared" si="263"/>
        <v>0</v>
      </c>
      <c r="BS192" s="113">
        <f t="shared" si="263"/>
        <v>0</v>
      </c>
      <c r="BT192" s="113">
        <f t="shared" si="263"/>
        <v>0</v>
      </c>
      <c r="BU192" s="113">
        <f t="shared" si="263"/>
        <v>0</v>
      </c>
      <c r="BV192" s="113">
        <f t="shared" si="263"/>
        <v>0</v>
      </c>
      <c r="BW192" s="113">
        <f t="shared" ref="BW192:DC192" si="264">BW$123*BW69</f>
        <v>0</v>
      </c>
      <c r="BX192" s="113">
        <f t="shared" si="264"/>
        <v>0</v>
      </c>
      <c r="BY192" s="113">
        <f t="shared" si="264"/>
        <v>0</v>
      </c>
      <c r="BZ192" s="113">
        <f t="shared" si="264"/>
        <v>0</v>
      </c>
      <c r="CA192" s="113">
        <f t="shared" si="264"/>
        <v>0</v>
      </c>
      <c r="CB192" s="113">
        <f t="shared" si="264"/>
        <v>0</v>
      </c>
      <c r="CC192" s="113">
        <f t="shared" si="264"/>
        <v>0</v>
      </c>
      <c r="CD192" s="113">
        <f t="shared" si="264"/>
        <v>0</v>
      </c>
      <c r="CE192" s="113">
        <f t="shared" si="264"/>
        <v>0</v>
      </c>
      <c r="CF192" s="113">
        <f t="shared" si="264"/>
        <v>0</v>
      </c>
      <c r="CG192" s="113">
        <f t="shared" si="264"/>
        <v>0</v>
      </c>
      <c r="CH192" s="113">
        <f t="shared" si="264"/>
        <v>0</v>
      </c>
      <c r="CI192" s="113">
        <f t="shared" si="264"/>
        <v>0</v>
      </c>
      <c r="CJ192" s="113">
        <f t="shared" si="264"/>
        <v>0</v>
      </c>
      <c r="CK192" s="113">
        <f t="shared" si="264"/>
        <v>0</v>
      </c>
      <c r="CL192" s="113">
        <f t="shared" si="264"/>
        <v>0</v>
      </c>
      <c r="CM192" s="113">
        <f t="shared" si="264"/>
        <v>0</v>
      </c>
      <c r="CN192" s="113">
        <f t="shared" si="264"/>
        <v>0</v>
      </c>
      <c r="CO192" s="113">
        <f t="shared" si="264"/>
        <v>0</v>
      </c>
      <c r="CP192" s="113">
        <f t="shared" si="264"/>
        <v>0</v>
      </c>
      <c r="CQ192" s="113">
        <f t="shared" si="264"/>
        <v>0</v>
      </c>
      <c r="CR192" s="113">
        <f t="shared" si="264"/>
        <v>0</v>
      </c>
      <c r="CS192" s="113">
        <f t="shared" si="264"/>
        <v>0</v>
      </c>
      <c r="CT192" s="113">
        <f t="shared" si="264"/>
        <v>0</v>
      </c>
      <c r="CU192" s="113">
        <f t="shared" si="264"/>
        <v>0</v>
      </c>
      <c r="CV192" s="113">
        <f t="shared" si="264"/>
        <v>0</v>
      </c>
      <c r="CW192" s="113">
        <f t="shared" si="264"/>
        <v>0</v>
      </c>
      <c r="CX192" s="113">
        <f t="shared" si="264"/>
        <v>0</v>
      </c>
      <c r="CY192" s="113">
        <f t="shared" si="264"/>
        <v>0</v>
      </c>
      <c r="CZ192" s="113">
        <f t="shared" si="264"/>
        <v>0</v>
      </c>
      <c r="DA192" s="113">
        <f t="shared" si="264"/>
        <v>0</v>
      </c>
      <c r="DB192" s="113">
        <f t="shared" si="264"/>
        <v>0</v>
      </c>
      <c r="DC192" s="113">
        <f t="shared" si="264"/>
        <v>0</v>
      </c>
      <c r="DD192" s="113">
        <f t="shared" si="261"/>
        <v>0</v>
      </c>
    </row>
    <row r="193" spans="1:108" ht="12.75" customHeight="1" x14ac:dyDescent="0.2">
      <c r="A193" s="111" t="s">
        <v>230</v>
      </c>
      <c r="B193" s="111" t="s">
        <v>1943</v>
      </c>
      <c r="C193" s="113">
        <f t="shared" si="239"/>
        <v>0</v>
      </c>
      <c r="D193" s="113">
        <f t="shared" ref="D193:BO193" si="265">D$123*D70</f>
        <v>0</v>
      </c>
      <c r="E193" s="113">
        <f t="shared" si="265"/>
        <v>0</v>
      </c>
      <c r="F193" s="113">
        <f t="shared" si="265"/>
        <v>0</v>
      </c>
      <c r="G193" s="113">
        <f t="shared" si="265"/>
        <v>0</v>
      </c>
      <c r="H193" s="113">
        <f t="shared" si="265"/>
        <v>0</v>
      </c>
      <c r="I193" s="113">
        <f t="shared" si="265"/>
        <v>0</v>
      </c>
      <c r="J193" s="113">
        <f t="shared" si="265"/>
        <v>0</v>
      </c>
      <c r="K193" s="113">
        <f t="shared" si="265"/>
        <v>0</v>
      </c>
      <c r="L193" s="113">
        <f t="shared" si="265"/>
        <v>0</v>
      </c>
      <c r="M193" s="113">
        <f t="shared" si="265"/>
        <v>0</v>
      </c>
      <c r="N193" s="113">
        <f t="shared" si="265"/>
        <v>0</v>
      </c>
      <c r="O193" s="113">
        <f t="shared" si="265"/>
        <v>0</v>
      </c>
      <c r="P193" s="113">
        <f t="shared" si="265"/>
        <v>0</v>
      </c>
      <c r="Q193" s="113">
        <f t="shared" si="265"/>
        <v>0</v>
      </c>
      <c r="R193" s="113">
        <f t="shared" si="265"/>
        <v>0</v>
      </c>
      <c r="S193" s="113">
        <f t="shared" si="265"/>
        <v>0</v>
      </c>
      <c r="T193" s="113">
        <f t="shared" si="265"/>
        <v>0</v>
      </c>
      <c r="U193" s="113">
        <f t="shared" si="265"/>
        <v>0</v>
      </c>
      <c r="V193" s="113">
        <f t="shared" si="265"/>
        <v>0</v>
      </c>
      <c r="W193" s="113">
        <f t="shared" si="265"/>
        <v>0</v>
      </c>
      <c r="X193" s="113">
        <f t="shared" si="265"/>
        <v>0</v>
      </c>
      <c r="Y193" s="113">
        <f t="shared" si="265"/>
        <v>0</v>
      </c>
      <c r="Z193" s="113">
        <f t="shared" si="265"/>
        <v>0</v>
      </c>
      <c r="AA193" s="113">
        <f t="shared" si="265"/>
        <v>0</v>
      </c>
      <c r="AB193" s="113">
        <f t="shared" si="265"/>
        <v>0</v>
      </c>
      <c r="AC193" s="113">
        <f t="shared" si="265"/>
        <v>0</v>
      </c>
      <c r="AD193" s="113">
        <f t="shared" si="265"/>
        <v>0</v>
      </c>
      <c r="AE193" s="113">
        <f t="shared" si="265"/>
        <v>0</v>
      </c>
      <c r="AF193" s="113">
        <f t="shared" si="265"/>
        <v>0</v>
      </c>
      <c r="AG193" s="113">
        <f t="shared" si="265"/>
        <v>0</v>
      </c>
      <c r="AH193" s="113">
        <f t="shared" si="265"/>
        <v>0</v>
      </c>
      <c r="AI193" s="113">
        <f t="shared" si="265"/>
        <v>0</v>
      </c>
      <c r="AJ193" s="113">
        <f t="shared" si="265"/>
        <v>0</v>
      </c>
      <c r="AK193" s="113">
        <f t="shared" si="265"/>
        <v>0</v>
      </c>
      <c r="AL193" s="113">
        <f t="shared" si="265"/>
        <v>0</v>
      </c>
      <c r="AM193" s="113">
        <f t="shared" si="265"/>
        <v>0</v>
      </c>
      <c r="AN193" s="113">
        <f t="shared" si="265"/>
        <v>0</v>
      </c>
      <c r="AO193" s="113">
        <f t="shared" si="265"/>
        <v>0</v>
      </c>
      <c r="AP193" s="113">
        <f t="shared" si="265"/>
        <v>0</v>
      </c>
      <c r="AQ193" s="113">
        <f t="shared" si="265"/>
        <v>0</v>
      </c>
      <c r="AR193" s="113">
        <f t="shared" si="265"/>
        <v>0</v>
      </c>
      <c r="AS193" s="113">
        <f t="shared" si="265"/>
        <v>0</v>
      </c>
      <c r="AT193" s="113">
        <f t="shared" si="265"/>
        <v>0</v>
      </c>
      <c r="AU193" s="113">
        <f t="shared" si="265"/>
        <v>0</v>
      </c>
      <c r="AV193" s="113">
        <f t="shared" si="265"/>
        <v>0</v>
      </c>
      <c r="AW193" s="113">
        <f t="shared" si="265"/>
        <v>0</v>
      </c>
      <c r="AX193" s="113">
        <f t="shared" si="265"/>
        <v>0</v>
      </c>
      <c r="AY193" s="113">
        <f t="shared" si="265"/>
        <v>0</v>
      </c>
      <c r="AZ193" s="113">
        <f t="shared" si="265"/>
        <v>0</v>
      </c>
      <c r="BA193" s="113">
        <f t="shared" si="265"/>
        <v>0</v>
      </c>
      <c r="BB193" s="113">
        <f t="shared" si="265"/>
        <v>0</v>
      </c>
      <c r="BC193" s="113">
        <f t="shared" si="265"/>
        <v>0</v>
      </c>
      <c r="BD193" s="113">
        <f t="shared" si="265"/>
        <v>0</v>
      </c>
      <c r="BE193" s="113">
        <f t="shared" si="265"/>
        <v>0</v>
      </c>
      <c r="BF193" s="113">
        <f t="shared" si="265"/>
        <v>0</v>
      </c>
      <c r="BG193" s="113">
        <f t="shared" si="265"/>
        <v>0</v>
      </c>
      <c r="BH193" s="113">
        <f t="shared" si="265"/>
        <v>0</v>
      </c>
      <c r="BI193" s="113">
        <f t="shared" si="265"/>
        <v>0</v>
      </c>
      <c r="BJ193" s="113">
        <f t="shared" si="265"/>
        <v>0</v>
      </c>
      <c r="BK193" s="113">
        <f t="shared" si="265"/>
        <v>0</v>
      </c>
      <c r="BL193" s="113">
        <f t="shared" si="265"/>
        <v>0</v>
      </c>
      <c r="BM193" s="113">
        <f t="shared" si="265"/>
        <v>0</v>
      </c>
      <c r="BN193" s="113">
        <f t="shared" si="265"/>
        <v>0</v>
      </c>
      <c r="BO193" s="113">
        <f t="shared" si="265"/>
        <v>0</v>
      </c>
      <c r="BP193" s="113">
        <f t="shared" ref="BP193:BV193" si="266">BP$123*BP70</f>
        <v>0</v>
      </c>
      <c r="BQ193" s="113">
        <f t="shared" si="266"/>
        <v>0</v>
      </c>
      <c r="BR193" s="113">
        <f t="shared" si="266"/>
        <v>0</v>
      </c>
      <c r="BS193" s="113">
        <f t="shared" si="266"/>
        <v>0</v>
      </c>
      <c r="BT193" s="113">
        <f t="shared" si="266"/>
        <v>0</v>
      </c>
      <c r="BU193" s="113">
        <f t="shared" si="266"/>
        <v>0</v>
      </c>
      <c r="BV193" s="113">
        <f t="shared" si="266"/>
        <v>0</v>
      </c>
      <c r="BW193" s="113">
        <f t="shared" ref="BW193:DC193" si="267">BW$123*BW70</f>
        <v>0</v>
      </c>
      <c r="BX193" s="113">
        <f t="shared" si="267"/>
        <v>0</v>
      </c>
      <c r="BY193" s="113">
        <f t="shared" si="267"/>
        <v>0</v>
      </c>
      <c r="BZ193" s="113">
        <f t="shared" si="267"/>
        <v>0</v>
      </c>
      <c r="CA193" s="113">
        <f t="shared" si="267"/>
        <v>0</v>
      </c>
      <c r="CB193" s="113">
        <f t="shared" si="267"/>
        <v>0</v>
      </c>
      <c r="CC193" s="113">
        <f t="shared" si="267"/>
        <v>0</v>
      </c>
      <c r="CD193" s="113">
        <f t="shared" si="267"/>
        <v>0</v>
      </c>
      <c r="CE193" s="113">
        <f t="shared" si="267"/>
        <v>0</v>
      </c>
      <c r="CF193" s="113">
        <f t="shared" si="267"/>
        <v>0</v>
      </c>
      <c r="CG193" s="113">
        <f t="shared" si="267"/>
        <v>0</v>
      </c>
      <c r="CH193" s="113">
        <f t="shared" si="267"/>
        <v>0</v>
      </c>
      <c r="CI193" s="113">
        <f t="shared" si="267"/>
        <v>0</v>
      </c>
      <c r="CJ193" s="113">
        <f t="shared" si="267"/>
        <v>0</v>
      </c>
      <c r="CK193" s="113">
        <f t="shared" si="267"/>
        <v>0</v>
      </c>
      <c r="CL193" s="113">
        <f t="shared" si="267"/>
        <v>0</v>
      </c>
      <c r="CM193" s="113">
        <f t="shared" si="267"/>
        <v>0</v>
      </c>
      <c r="CN193" s="113">
        <f t="shared" si="267"/>
        <v>0</v>
      </c>
      <c r="CO193" s="113">
        <f t="shared" si="267"/>
        <v>0</v>
      </c>
      <c r="CP193" s="113">
        <f t="shared" si="267"/>
        <v>0</v>
      </c>
      <c r="CQ193" s="113">
        <f t="shared" si="267"/>
        <v>0</v>
      </c>
      <c r="CR193" s="113">
        <f t="shared" si="267"/>
        <v>0</v>
      </c>
      <c r="CS193" s="113">
        <f t="shared" si="267"/>
        <v>0</v>
      </c>
      <c r="CT193" s="113">
        <f t="shared" si="267"/>
        <v>0</v>
      </c>
      <c r="CU193" s="113">
        <f t="shared" si="267"/>
        <v>0</v>
      </c>
      <c r="CV193" s="113">
        <f t="shared" si="267"/>
        <v>0</v>
      </c>
      <c r="CW193" s="113">
        <f t="shared" si="267"/>
        <v>0</v>
      </c>
      <c r="CX193" s="113">
        <f t="shared" si="267"/>
        <v>0</v>
      </c>
      <c r="CY193" s="113">
        <f t="shared" si="267"/>
        <v>0</v>
      </c>
      <c r="CZ193" s="113">
        <f t="shared" si="267"/>
        <v>0</v>
      </c>
      <c r="DA193" s="113">
        <f t="shared" si="267"/>
        <v>0</v>
      </c>
      <c r="DB193" s="113">
        <f t="shared" si="267"/>
        <v>0</v>
      </c>
      <c r="DC193" s="113">
        <f t="shared" si="267"/>
        <v>0</v>
      </c>
      <c r="DD193" s="113">
        <f t="shared" si="261"/>
        <v>0</v>
      </c>
    </row>
    <row r="194" spans="1:108" ht="12.75" customHeight="1" x14ac:dyDescent="0.2">
      <c r="A194" s="111" t="s">
        <v>231</v>
      </c>
      <c r="B194" s="111" t="s">
        <v>1944</v>
      </c>
      <c r="C194" s="113">
        <f t="shared" si="239"/>
        <v>0</v>
      </c>
      <c r="D194" s="113">
        <f t="shared" ref="D194:BO195" si="268">D$123*D71</f>
        <v>0</v>
      </c>
      <c r="E194" s="113">
        <f t="shared" si="268"/>
        <v>0</v>
      </c>
      <c r="F194" s="113">
        <f t="shared" si="268"/>
        <v>0</v>
      </c>
      <c r="G194" s="113">
        <f t="shared" si="268"/>
        <v>0</v>
      </c>
      <c r="H194" s="113">
        <f t="shared" si="268"/>
        <v>0</v>
      </c>
      <c r="I194" s="113">
        <f t="shared" si="268"/>
        <v>0</v>
      </c>
      <c r="J194" s="113">
        <f t="shared" si="268"/>
        <v>0</v>
      </c>
      <c r="K194" s="113">
        <f t="shared" si="268"/>
        <v>0</v>
      </c>
      <c r="L194" s="113">
        <f t="shared" si="268"/>
        <v>0</v>
      </c>
      <c r="M194" s="113">
        <f t="shared" si="268"/>
        <v>0</v>
      </c>
      <c r="N194" s="113">
        <f t="shared" si="268"/>
        <v>0</v>
      </c>
      <c r="O194" s="113">
        <f t="shared" si="268"/>
        <v>0</v>
      </c>
      <c r="P194" s="113">
        <f t="shared" si="268"/>
        <v>0</v>
      </c>
      <c r="Q194" s="113">
        <f t="shared" si="268"/>
        <v>0</v>
      </c>
      <c r="R194" s="113">
        <f t="shared" si="268"/>
        <v>0</v>
      </c>
      <c r="S194" s="113">
        <f t="shared" si="268"/>
        <v>0</v>
      </c>
      <c r="T194" s="113">
        <f t="shared" si="268"/>
        <v>0</v>
      </c>
      <c r="U194" s="113">
        <f t="shared" si="268"/>
        <v>0</v>
      </c>
      <c r="V194" s="113">
        <f t="shared" si="268"/>
        <v>0</v>
      </c>
      <c r="W194" s="113">
        <f t="shared" si="268"/>
        <v>0</v>
      </c>
      <c r="X194" s="113">
        <f t="shared" si="268"/>
        <v>0</v>
      </c>
      <c r="Y194" s="113">
        <f t="shared" si="268"/>
        <v>0</v>
      </c>
      <c r="Z194" s="113">
        <f t="shared" si="268"/>
        <v>0</v>
      </c>
      <c r="AA194" s="113">
        <f t="shared" si="268"/>
        <v>0</v>
      </c>
      <c r="AB194" s="113">
        <f t="shared" si="268"/>
        <v>0</v>
      </c>
      <c r="AC194" s="113">
        <f t="shared" si="268"/>
        <v>0</v>
      </c>
      <c r="AD194" s="113">
        <f t="shared" si="268"/>
        <v>0</v>
      </c>
      <c r="AE194" s="113">
        <f t="shared" si="268"/>
        <v>0</v>
      </c>
      <c r="AF194" s="113">
        <f t="shared" si="268"/>
        <v>0</v>
      </c>
      <c r="AG194" s="113">
        <f t="shared" si="268"/>
        <v>0</v>
      </c>
      <c r="AH194" s="113">
        <f t="shared" si="268"/>
        <v>0</v>
      </c>
      <c r="AI194" s="113">
        <f t="shared" si="268"/>
        <v>0</v>
      </c>
      <c r="AJ194" s="113">
        <f t="shared" si="268"/>
        <v>0</v>
      </c>
      <c r="AK194" s="113">
        <f t="shared" si="268"/>
        <v>0</v>
      </c>
      <c r="AL194" s="113">
        <f t="shared" si="268"/>
        <v>0</v>
      </c>
      <c r="AM194" s="113">
        <f t="shared" si="268"/>
        <v>0</v>
      </c>
      <c r="AN194" s="113">
        <f t="shared" si="268"/>
        <v>0</v>
      </c>
      <c r="AO194" s="113">
        <f t="shared" si="268"/>
        <v>0</v>
      </c>
      <c r="AP194" s="113">
        <f t="shared" si="268"/>
        <v>0</v>
      </c>
      <c r="AQ194" s="113">
        <f t="shared" si="268"/>
        <v>0</v>
      </c>
      <c r="AR194" s="113">
        <f t="shared" si="268"/>
        <v>0</v>
      </c>
      <c r="AS194" s="113">
        <f t="shared" si="268"/>
        <v>0</v>
      </c>
      <c r="AT194" s="113">
        <f t="shared" si="268"/>
        <v>0</v>
      </c>
      <c r="AU194" s="113">
        <f t="shared" si="268"/>
        <v>0</v>
      </c>
      <c r="AV194" s="113">
        <f t="shared" si="268"/>
        <v>0</v>
      </c>
      <c r="AW194" s="113">
        <f t="shared" si="268"/>
        <v>0</v>
      </c>
      <c r="AX194" s="113">
        <f t="shared" si="268"/>
        <v>0</v>
      </c>
      <c r="AY194" s="113">
        <f t="shared" si="268"/>
        <v>0</v>
      </c>
      <c r="AZ194" s="113">
        <f t="shared" si="268"/>
        <v>0</v>
      </c>
      <c r="BA194" s="113">
        <f t="shared" si="268"/>
        <v>0</v>
      </c>
      <c r="BB194" s="113">
        <f t="shared" si="268"/>
        <v>0</v>
      </c>
      <c r="BC194" s="113">
        <f t="shared" si="268"/>
        <v>0</v>
      </c>
      <c r="BD194" s="113">
        <f t="shared" si="268"/>
        <v>0</v>
      </c>
      <c r="BE194" s="113">
        <f t="shared" si="268"/>
        <v>0</v>
      </c>
      <c r="BF194" s="113">
        <f t="shared" si="268"/>
        <v>0</v>
      </c>
      <c r="BG194" s="113">
        <f t="shared" si="268"/>
        <v>0</v>
      </c>
      <c r="BH194" s="113">
        <f t="shared" si="268"/>
        <v>0</v>
      </c>
      <c r="BI194" s="113">
        <f t="shared" si="268"/>
        <v>0</v>
      </c>
      <c r="BJ194" s="113">
        <f t="shared" si="268"/>
        <v>0</v>
      </c>
      <c r="BK194" s="113">
        <f t="shared" si="268"/>
        <v>0</v>
      </c>
      <c r="BL194" s="113">
        <f t="shared" si="268"/>
        <v>0</v>
      </c>
      <c r="BM194" s="113">
        <f t="shared" si="268"/>
        <v>0</v>
      </c>
      <c r="BN194" s="113">
        <f t="shared" si="268"/>
        <v>0</v>
      </c>
      <c r="BO194" s="113">
        <f t="shared" si="268"/>
        <v>0</v>
      </c>
      <c r="BP194" s="113">
        <f t="shared" ref="BP194:BV198" si="269">BP$123*BP71</f>
        <v>0</v>
      </c>
      <c r="BQ194" s="113">
        <f t="shared" si="269"/>
        <v>0</v>
      </c>
      <c r="BR194" s="113">
        <f t="shared" si="269"/>
        <v>0</v>
      </c>
      <c r="BS194" s="113">
        <f t="shared" si="269"/>
        <v>0</v>
      </c>
      <c r="BT194" s="113">
        <f t="shared" si="269"/>
        <v>0</v>
      </c>
      <c r="BU194" s="113">
        <f t="shared" si="269"/>
        <v>0</v>
      </c>
      <c r="BV194" s="113">
        <f t="shared" si="269"/>
        <v>0</v>
      </c>
      <c r="BW194" s="113">
        <f t="shared" ref="BW194:DC194" si="270">BW$123*BW71</f>
        <v>0</v>
      </c>
      <c r="BX194" s="113">
        <f t="shared" si="270"/>
        <v>0</v>
      </c>
      <c r="BY194" s="113">
        <f t="shared" si="270"/>
        <v>0</v>
      </c>
      <c r="BZ194" s="113">
        <f t="shared" si="270"/>
        <v>0</v>
      </c>
      <c r="CA194" s="113">
        <f t="shared" si="270"/>
        <v>0</v>
      </c>
      <c r="CB194" s="113">
        <f t="shared" si="270"/>
        <v>0</v>
      </c>
      <c r="CC194" s="113">
        <f t="shared" si="270"/>
        <v>0</v>
      </c>
      <c r="CD194" s="113">
        <f t="shared" si="270"/>
        <v>0</v>
      </c>
      <c r="CE194" s="113">
        <f t="shared" si="270"/>
        <v>0</v>
      </c>
      <c r="CF194" s="113">
        <f t="shared" si="270"/>
        <v>0</v>
      </c>
      <c r="CG194" s="113">
        <f t="shared" si="270"/>
        <v>0</v>
      </c>
      <c r="CH194" s="113">
        <f t="shared" si="270"/>
        <v>0</v>
      </c>
      <c r="CI194" s="113">
        <f t="shared" si="270"/>
        <v>0</v>
      </c>
      <c r="CJ194" s="113">
        <f t="shared" si="270"/>
        <v>0</v>
      </c>
      <c r="CK194" s="113">
        <f t="shared" si="270"/>
        <v>0</v>
      </c>
      <c r="CL194" s="113">
        <f t="shared" si="270"/>
        <v>0</v>
      </c>
      <c r="CM194" s="113">
        <f t="shared" si="270"/>
        <v>0</v>
      </c>
      <c r="CN194" s="113">
        <f t="shared" si="270"/>
        <v>0</v>
      </c>
      <c r="CO194" s="113">
        <f t="shared" si="270"/>
        <v>0</v>
      </c>
      <c r="CP194" s="113">
        <f t="shared" si="270"/>
        <v>0</v>
      </c>
      <c r="CQ194" s="113">
        <f t="shared" si="270"/>
        <v>0</v>
      </c>
      <c r="CR194" s="113">
        <f t="shared" si="270"/>
        <v>0</v>
      </c>
      <c r="CS194" s="113">
        <f t="shared" si="270"/>
        <v>0</v>
      </c>
      <c r="CT194" s="113">
        <f t="shared" si="270"/>
        <v>0</v>
      </c>
      <c r="CU194" s="113">
        <f t="shared" si="270"/>
        <v>0</v>
      </c>
      <c r="CV194" s="113">
        <f t="shared" si="270"/>
        <v>0</v>
      </c>
      <c r="CW194" s="113">
        <f t="shared" si="270"/>
        <v>0</v>
      </c>
      <c r="CX194" s="113">
        <f t="shared" si="270"/>
        <v>0</v>
      </c>
      <c r="CY194" s="113">
        <f t="shared" si="270"/>
        <v>0</v>
      </c>
      <c r="CZ194" s="113">
        <f t="shared" si="270"/>
        <v>0</v>
      </c>
      <c r="DA194" s="113">
        <f t="shared" si="270"/>
        <v>0</v>
      </c>
      <c r="DB194" s="113">
        <f t="shared" si="270"/>
        <v>0</v>
      </c>
      <c r="DC194" s="113">
        <f t="shared" si="270"/>
        <v>0</v>
      </c>
      <c r="DD194" s="113">
        <f t="shared" si="261"/>
        <v>0</v>
      </c>
    </row>
    <row r="195" spans="1:108" ht="12.75" customHeight="1" x14ac:dyDescent="0.2">
      <c r="A195" s="111" t="s">
        <v>232</v>
      </c>
      <c r="B195" s="111" t="s">
        <v>1945</v>
      </c>
      <c r="C195" s="113">
        <f t="shared" ref="C195:R195" si="271">C$123*C72</f>
        <v>0</v>
      </c>
      <c r="D195" s="113">
        <f t="shared" si="271"/>
        <v>0</v>
      </c>
      <c r="E195" s="113">
        <f t="shared" si="271"/>
        <v>0</v>
      </c>
      <c r="F195" s="113">
        <f t="shared" si="271"/>
        <v>0</v>
      </c>
      <c r="G195" s="113">
        <f t="shared" si="271"/>
        <v>0</v>
      </c>
      <c r="H195" s="113">
        <f t="shared" si="271"/>
        <v>0</v>
      </c>
      <c r="I195" s="113">
        <f t="shared" si="271"/>
        <v>0</v>
      </c>
      <c r="J195" s="113">
        <f t="shared" si="271"/>
        <v>0</v>
      </c>
      <c r="K195" s="113">
        <f t="shared" si="271"/>
        <v>0</v>
      </c>
      <c r="L195" s="113">
        <f t="shared" si="271"/>
        <v>0</v>
      </c>
      <c r="M195" s="113">
        <f t="shared" si="271"/>
        <v>0</v>
      </c>
      <c r="N195" s="113">
        <f t="shared" si="271"/>
        <v>0</v>
      </c>
      <c r="O195" s="113">
        <f t="shared" si="271"/>
        <v>0</v>
      </c>
      <c r="P195" s="113">
        <f t="shared" si="271"/>
        <v>0</v>
      </c>
      <c r="Q195" s="113">
        <f t="shared" si="271"/>
        <v>0</v>
      </c>
      <c r="R195" s="113">
        <f t="shared" si="271"/>
        <v>0</v>
      </c>
      <c r="S195" s="113">
        <f t="shared" si="268"/>
        <v>0</v>
      </c>
      <c r="T195" s="113">
        <f t="shared" si="268"/>
        <v>0</v>
      </c>
      <c r="U195" s="113">
        <f t="shared" si="268"/>
        <v>0</v>
      </c>
      <c r="V195" s="113">
        <f t="shared" si="268"/>
        <v>0</v>
      </c>
      <c r="W195" s="113">
        <f t="shared" si="268"/>
        <v>0</v>
      </c>
      <c r="X195" s="113">
        <f t="shared" si="268"/>
        <v>0</v>
      </c>
      <c r="Y195" s="113">
        <f t="shared" si="268"/>
        <v>0</v>
      </c>
      <c r="Z195" s="113">
        <f t="shared" si="268"/>
        <v>0</v>
      </c>
      <c r="AA195" s="113">
        <f t="shared" si="268"/>
        <v>0</v>
      </c>
      <c r="AB195" s="113">
        <f t="shared" si="268"/>
        <v>0</v>
      </c>
      <c r="AC195" s="113">
        <f t="shared" si="268"/>
        <v>0</v>
      </c>
      <c r="AD195" s="113">
        <f t="shared" si="268"/>
        <v>0</v>
      </c>
      <c r="AE195" s="113">
        <f t="shared" si="268"/>
        <v>0</v>
      </c>
      <c r="AF195" s="113">
        <f t="shared" si="268"/>
        <v>0</v>
      </c>
      <c r="AG195" s="113">
        <f t="shared" si="268"/>
        <v>0</v>
      </c>
      <c r="AH195" s="113">
        <f t="shared" si="268"/>
        <v>0</v>
      </c>
      <c r="AI195" s="113">
        <f t="shared" si="268"/>
        <v>0</v>
      </c>
      <c r="AJ195" s="113">
        <f t="shared" si="268"/>
        <v>0</v>
      </c>
      <c r="AK195" s="113">
        <f t="shared" si="268"/>
        <v>0</v>
      </c>
      <c r="AL195" s="113">
        <f t="shared" si="268"/>
        <v>0</v>
      </c>
      <c r="AM195" s="113">
        <f t="shared" si="268"/>
        <v>0</v>
      </c>
      <c r="AN195" s="113">
        <f t="shared" si="268"/>
        <v>0</v>
      </c>
      <c r="AO195" s="113">
        <f t="shared" si="268"/>
        <v>0</v>
      </c>
      <c r="AP195" s="113">
        <f t="shared" si="268"/>
        <v>0</v>
      </c>
      <c r="AQ195" s="113">
        <f t="shared" si="268"/>
        <v>0</v>
      </c>
      <c r="AR195" s="113">
        <f t="shared" si="268"/>
        <v>0</v>
      </c>
      <c r="AS195" s="113">
        <f t="shared" si="268"/>
        <v>0</v>
      </c>
      <c r="AT195" s="113">
        <f t="shared" si="268"/>
        <v>0</v>
      </c>
      <c r="AU195" s="113">
        <f t="shared" si="268"/>
        <v>0</v>
      </c>
      <c r="AV195" s="113">
        <f t="shared" si="268"/>
        <v>0</v>
      </c>
      <c r="AW195" s="113">
        <f t="shared" si="268"/>
        <v>0</v>
      </c>
      <c r="AX195" s="113">
        <f t="shared" si="268"/>
        <v>0</v>
      </c>
      <c r="AY195" s="113">
        <f t="shared" si="268"/>
        <v>0</v>
      </c>
      <c r="AZ195" s="113">
        <f t="shared" si="268"/>
        <v>0</v>
      </c>
      <c r="BA195" s="113">
        <f t="shared" si="268"/>
        <v>0</v>
      </c>
      <c r="BB195" s="113">
        <f t="shared" si="268"/>
        <v>0</v>
      </c>
      <c r="BC195" s="113">
        <f t="shared" si="268"/>
        <v>0</v>
      </c>
      <c r="BD195" s="113">
        <f t="shared" si="268"/>
        <v>0</v>
      </c>
      <c r="BE195" s="113">
        <f t="shared" si="268"/>
        <v>0</v>
      </c>
      <c r="BF195" s="113">
        <f t="shared" si="268"/>
        <v>0</v>
      </c>
      <c r="BG195" s="113">
        <f t="shared" si="268"/>
        <v>0</v>
      </c>
      <c r="BH195" s="113">
        <f t="shared" si="268"/>
        <v>0</v>
      </c>
      <c r="BI195" s="113">
        <f t="shared" si="268"/>
        <v>0</v>
      </c>
      <c r="BJ195" s="113">
        <f t="shared" si="268"/>
        <v>0</v>
      </c>
      <c r="BK195" s="113">
        <f t="shared" si="268"/>
        <v>0</v>
      </c>
      <c r="BL195" s="113">
        <f t="shared" si="268"/>
        <v>0</v>
      </c>
      <c r="BM195" s="113">
        <f t="shared" si="268"/>
        <v>0</v>
      </c>
      <c r="BN195" s="113">
        <f t="shared" si="268"/>
        <v>0</v>
      </c>
      <c r="BO195" s="113">
        <f t="shared" si="268"/>
        <v>0</v>
      </c>
      <c r="BP195" s="113">
        <f t="shared" si="269"/>
        <v>0</v>
      </c>
      <c r="BQ195" s="113">
        <f t="shared" si="269"/>
        <v>0</v>
      </c>
      <c r="BR195" s="113">
        <f t="shared" si="269"/>
        <v>0</v>
      </c>
      <c r="BS195" s="113">
        <f t="shared" si="269"/>
        <v>0</v>
      </c>
      <c r="BT195" s="113">
        <f t="shared" si="269"/>
        <v>0</v>
      </c>
      <c r="BU195" s="113">
        <f t="shared" si="269"/>
        <v>0</v>
      </c>
      <c r="BV195" s="113">
        <f t="shared" si="269"/>
        <v>0</v>
      </c>
      <c r="BW195" s="113">
        <f t="shared" ref="BW195:DC195" si="272">BW$123*BW72</f>
        <v>0</v>
      </c>
      <c r="BX195" s="113">
        <f t="shared" si="272"/>
        <v>0</v>
      </c>
      <c r="BY195" s="113">
        <f t="shared" si="272"/>
        <v>0</v>
      </c>
      <c r="BZ195" s="113">
        <f t="shared" si="272"/>
        <v>0</v>
      </c>
      <c r="CA195" s="113">
        <f t="shared" si="272"/>
        <v>0</v>
      </c>
      <c r="CB195" s="113">
        <f t="shared" si="272"/>
        <v>0</v>
      </c>
      <c r="CC195" s="113">
        <f t="shared" si="272"/>
        <v>0</v>
      </c>
      <c r="CD195" s="113">
        <f t="shared" si="272"/>
        <v>0</v>
      </c>
      <c r="CE195" s="113">
        <f t="shared" si="272"/>
        <v>0</v>
      </c>
      <c r="CF195" s="113">
        <f t="shared" si="272"/>
        <v>0</v>
      </c>
      <c r="CG195" s="113">
        <f t="shared" si="272"/>
        <v>0</v>
      </c>
      <c r="CH195" s="113">
        <f t="shared" si="272"/>
        <v>0</v>
      </c>
      <c r="CI195" s="113">
        <f t="shared" si="272"/>
        <v>0</v>
      </c>
      <c r="CJ195" s="113">
        <f t="shared" si="272"/>
        <v>0</v>
      </c>
      <c r="CK195" s="113">
        <f t="shared" si="272"/>
        <v>0</v>
      </c>
      <c r="CL195" s="113">
        <f t="shared" si="272"/>
        <v>0</v>
      </c>
      <c r="CM195" s="113">
        <f t="shared" si="272"/>
        <v>0</v>
      </c>
      <c r="CN195" s="113">
        <f t="shared" si="272"/>
        <v>0</v>
      </c>
      <c r="CO195" s="113">
        <f t="shared" si="272"/>
        <v>0</v>
      </c>
      <c r="CP195" s="113">
        <f t="shared" si="272"/>
        <v>0</v>
      </c>
      <c r="CQ195" s="113">
        <f t="shared" si="272"/>
        <v>0</v>
      </c>
      <c r="CR195" s="113">
        <f t="shared" si="272"/>
        <v>0</v>
      </c>
      <c r="CS195" s="113">
        <f t="shared" si="272"/>
        <v>0</v>
      </c>
      <c r="CT195" s="113">
        <f t="shared" si="272"/>
        <v>0</v>
      </c>
      <c r="CU195" s="113">
        <f t="shared" si="272"/>
        <v>0</v>
      </c>
      <c r="CV195" s="113">
        <f t="shared" si="272"/>
        <v>0</v>
      </c>
      <c r="CW195" s="113">
        <f t="shared" si="272"/>
        <v>0</v>
      </c>
      <c r="CX195" s="113">
        <f t="shared" si="272"/>
        <v>0</v>
      </c>
      <c r="CY195" s="113">
        <f t="shared" si="272"/>
        <v>0</v>
      </c>
      <c r="CZ195" s="113">
        <f t="shared" si="272"/>
        <v>0</v>
      </c>
      <c r="DA195" s="113">
        <f t="shared" si="272"/>
        <v>0</v>
      </c>
      <c r="DB195" s="113">
        <f t="shared" si="272"/>
        <v>0</v>
      </c>
      <c r="DC195" s="113">
        <f t="shared" si="272"/>
        <v>0</v>
      </c>
      <c r="DD195" s="113">
        <f t="shared" si="261"/>
        <v>0</v>
      </c>
    </row>
    <row r="196" spans="1:108" ht="12.75" customHeight="1" x14ac:dyDescent="0.2">
      <c r="A196" s="111" t="s">
        <v>234</v>
      </c>
      <c r="B196" s="111" t="s">
        <v>1946</v>
      </c>
      <c r="C196" s="113">
        <f t="shared" ref="C196:C241" si="273">C$123*C73</f>
        <v>0</v>
      </c>
      <c r="D196" s="113">
        <f t="shared" ref="D196:BO199" si="274">D$123*D73</f>
        <v>0</v>
      </c>
      <c r="E196" s="113">
        <f t="shared" si="274"/>
        <v>0</v>
      </c>
      <c r="F196" s="113">
        <f t="shared" si="274"/>
        <v>0</v>
      </c>
      <c r="G196" s="113">
        <f t="shared" si="274"/>
        <v>0</v>
      </c>
      <c r="H196" s="113">
        <f t="shared" si="274"/>
        <v>0</v>
      </c>
      <c r="I196" s="113">
        <f t="shared" si="274"/>
        <v>0</v>
      </c>
      <c r="J196" s="113">
        <f t="shared" si="274"/>
        <v>0</v>
      </c>
      <c r="K196" s="113">
        <f t="shared" si="274"/>
        <v>0</v>
      </c>
      <c r="L196" s="113">
        <f t="shared" si="274"/>
        <v>0</v>
      </c>
      <c r="M196" s="113">
        <f t="shared" si="274"/>
        <v>0</v>
      </c>
      <c r="N196" s="113">
        <f t="shared" si="274"/>
        <v>0</v>
      </c>
      <c r="O196" s="113">
        <f t="shared" si="274"/>
        <v>0</v>
      </c>
      <c r="P196" s="113">
        <f t="shared" si="274"/>
        <v>0</v>
      </c>
      <c r="Q196" s="113">
        <f t="shared" si="274"/>
        <v>0</v>
      </c>
      <c r="R196" s="113">
        <f t="shared" si="274"/>
        <v>0</v>
      </c>
      <c r="S196" s="113">
        <f t="shared" si="274"/>
        <v>0</v>
      </c>
      <c r="T196" s="113">
        <f t="shared" si="274"/>
        <v>0</v>
      </c>
      <c r="U196" s="113">
        <f t="shared" si="274"/>
        <v>0</v>
      </c>
      <c r="V196" s="113">
        <f t="shared" si="274"/>
        <v>0</v>
      </c>
      <c r="W196" s="113">
        <f t="shared" si="274"/>
        <v>0</v>
      </c>
      <c r="X196" s="113">
        <f t="shared" si="274"/>
        <v>0</v>
      </c>
      <c r="Y196" s="113">
        <f t="shared" si="274"/>
        <v>0</v>
      </c>
      <c r="Z196" s="113">
        <f t="shared" si="274"/>
        <v>0</v>
      </c>
      <c r="AA196" s="113">
        <f t="shared" si="274"/>
        <v>0</v>
      </c>
      <c r="AB196" s="113">
        <f t="shared" si="274"/>
        <v>0</v>
      </c>
      <c r="AC196" s="113">
        <f t="shared" si="274"/>
        <v>0</v>
      </c>
      <c r="AD196" s="113">
        <f t="shared" si="274"/>
        <v>0</v>
      </c>
      <c r="AE196" s="113">
        <f t="shared" si="274"/>
        <v>0</v>
      </c>
      <c r="AF196" s="113">
        <f t="shared" si="274"/>
        <v>0</v>
      </c>
      <c r="AG196" s="113">
        <f t="shared" si="274"/>
        <v>0</v>
      </c>
      <c r="AH196" s="113">
        <f t="shared" si="274"/>
        <v>0</v>
      </c>
      <c r="AI196" s="113">
        <f t="shared" si="274"/>
        <v>0</v>
      </c>
      <c r="AJ196" s="113">
        <f t="shared" si="274"/>
        <v>0</v>
      </c>
      <c r="AK196" s="113">
        <f t="shared" si="274"/>
        <v>0</v>
      </c>
      <c r="AL196" s="113">
        <f t="shared" si="274"/>
        <v>0</v>
      </c>
      <c r="AM196" s="113">
        <f t="shared" si="274"/>
        <v>0</v>
      </c>
      <c r="AN196" s="113">
        <f t="shared" si="274"/>
        <v>0</v>
      </c>
      <c r="AO196" s="113">
        <f t="shared" si="274"/>
        <v>0</v>
      </c>
      <c r="AP196" s="113">
        <f t="shared" si="274"/>
        <v>0</v>
      </c>
      <c r="AQ196" s="113">
        <f t="shared" si="274"/>
        <v>0</v>
      </c>
      <c r="AR196" s="113">
        <f t="shared" si="274"/>
        <v>0</v>
      </c>
      <c r="AS196" s="113">
        <f t="shared" si="274"/>
        <v>0</v>
      </c>
      <c r="AT196" s="113">
        <f t="shared" si="274"/>
        <v>0</v>
      </c>
      <c r="AU196" s="113">
        <f t="shared" si="274"/>
        <v>0</v>
      </c>
      <c r="AV196" s="113">
        <f t="shared" si="274"/>
        <v>0</v>
      </c>
      <c r="AW196" s="113">
        <f t="shared" si="274"/>
        <v>0</v>
      </c>
      <c r="AX196" s="113">
        <f t="shared" si="274"/>
        <v>0</v>
      </c>
      <c r="AY196" s="113">
        <f t="shared" si="274"/>
        <v>0</v>
      </c>
      <c r="AZ196" s="113">
        <f t="shared" si="274"/>
        <v>0</v>
      </c>
      <c r="BA196" s="113">
        <f t="shared" si="274"/>
        <v>0</v>
      </c>
      <c r="BB196" s="113">
        <f t="shared" si="274"/>
        <v>0</v>
      </c>
      <c r="BC196" s="113">
        <f t="shared" si="274"/>
        <v>0</v>
      </c>
      <c r="BD196" s="113">
        <f t="shared" si="274"/>
        <v>0</v>
      </c>
      <c r="BE196" s="113">
        <f t="shared" si="274"/>
        <v>0</v>
      </c>
      <c r="BF196" s="113">
        <f t="shared" si="274"/>
        <v>0</v>
      </c>
      <c r="BG196" s="113">
        <f t="shared" si="274"/>
        <v>0</v>
      </c>
      <c r="BH196" s="113">
        <f t="shared" si="274"/>
        <v>0</v>
      </c>
      <c r="BI196" s="113">
        <f t="shared" si="274"/>
        <v>0</v>
      </c>
      <c r="BJ196" s="113">
        <f t="shared" si="274"/>
        <v>0</v>
      </c>
      <c r="BK196" s="113">
        <f t="shared" si="274"/>
        <v>0</v>
      </c>
      <c r="BL196" s="113">
        <f t="shared" si="274"/>
        <v>0</v>
      </c>
      <c r="BM196" s="113">
        <f t="shared" si="274"/>
        <v>0</v>
      </c>
      <c r="BN196" s="113">
        <f t="shared" si="274"/>
        <v>0</v>
      </c>
      <c r="BO196" s="113">
        <f t="shared" si="274"/>
        <v>0</v>
      </c>
      <c r="BP196" s="113">
        <f t="shared" si="269"/>
        <v>0</v>
      </c>
      <c r="BQ196" s="113">
        <f t="shared" si="269"/>
        <v>0</v>
      </c>
      <c r="BR196" s="113">
        <f t="shared" si="269"/>
        <v>0</v>
      </c>
      <c r="BS196" s="113">
        <f t="shared" si="269"/>
        <v>0</v>
      </c>
      <c r="BT196" s="113">
        <f t="shared" si="269"/>
        <v>0</v>
      </c>
      <c r="BU196" s="113">
        <f t="shared" si="269"/>
        <v>0</v>
      </c>
      <c r="BV196" s="113">
        <f t="shared" si="269"/>
        <v>0</v>
      </c>
      <c r="BW196" s="113">
        <f t="shared" ref="BW196:DC196" si="275">BW$123*BW73</f>
        <v>0</v>
      </c>
      <c r="BX196" s="113">
        <f t="shared" si="275"/>
        <v>0</v>
      </c>
      <c r="BY196" s="113">
        <f t="shared" si="275"/>
        <v>0</v>
      </c>
      <c r="BZ196" s="113">
        <f t="shared" si="275"/>
        <v>0</v>
      </c>
      <c r="CA196" s="113">
        <f t="shared" si="275"/>
        <v>0</v>
      </c>
      <c r="CB196" s="113">
        <f t="shared" si="275"/>
        <v>0</v>
      </c>
      <c r="CC196" s="113">
        <f t="shared" si="275"/>
        <v>0</v>
      </c>
      <c r="CD196" s="113">
        <f t="shared" si="275"/>
        <v>0</v>
      </c>
      <c r="CE196" s="113">
        <f t="shared" si="275"/>
        <v>0</v>
      </c>
      <c r="CF196" s="113">
        <f t="shared" si="275"/>
        <v>0</v>
      </c>
      <c r="CG196" s="113">
        <f t="shared" si="275"/>
        <v>0</v>
      </c>
      <c r="CH196" s="113">
        <f t="shared" si="275"/>
        <v>0</v>
      </c>
      <c r="CI196" s="113">
        <f t="shared" si="275"/>
        <v>0</v>
      </c>
      <c r="CJ196" s="113">
        <f t="shared" si="275"/>
        <v>0</v>
      </c>
      <c r="CK196" s="113">
        <f t="shared" si="275"/>
        <v>0</v>
      </c>
      <c r="CL196" s="113">
        <f t="shared" si="275"/>
        <v>0</v>
      </c>
      <c r="CM196" s="113">
        <f t="shared" si="275"/>
        <v>0</v>
      </c>
      <c r="CN196" s="113">
        <f t="shared" si="275"/>
        <v>0</v>
      </c>
      <c r="CO196" s="113">
        <f t="shared" si="275"/>
        <v>0</v>
      </c>
      <c r="CP196" s="113">
        <f t="shared" si="275"/>
        <v>0</v>
      </c>
      <c r="CQ196" s="113">
        <f t="shared" si="275"/>
        <v>0</v>
      </c>
      <c r="CR196" s="113">
        <f t="shared" si="275"/>
        <v>0</v>
      </c>
      <c r="CS196" s="113">
        <f t="shared" si="275"/>
        <v>0</v>
      </c>
      <c r="CT196" s="113">
        <f t="shared" si="275"/>
        <v>0</v>
      </c>
      <c r="CU196" s="113">
        <f t="shared" si="275"/>
        <v>0</v>
      </c>
      <c r="CV196" s="113">
        <f t="shared" si="275"/>
        <v>0</v>
      </c>
      <c r="CW196" s="113">
        <f t="shared" si="275"/>
        <v>0</v>
      </c>
      <c r="CX196" s="113">
        <f t="shared" si="275"/>
        <v>0</v>
      </c>
      <c r="CY196" s="113">
        <f t="shared" si="275"/>
        <v>0</v>
      </c>
      <c r="CZ196" s="113">
        <f t="shared" si="275"/>
        <v>0</v>
      </c>
      <c r="DA196" s="113">
        <f t="shared" si="275"/>
        <v>0</v>
      </c>
      <c r="DB196" s="113">
        <f t="shared" si="275"/>
        <v>0</v>
      </c>
      <c r="DC196" s="113">
        <f t="shared" si="275"/>
        <v>0</v>
      </c>
      <c r="DD196" s="113">
        <f t="shared" si="261"/>
        <v>0</v>
      </c>
    </row>
    <row r="197" spans="1:108" ht="12.75" customHeight="1" x14ac:dyDescent="0.2">
      <c r="A197" s="111" t="s">
        <v>236</v>
      </c>
      <c r="B197" s="111" t="s">
        <v>1947</v>
      </c>
      <c r="C197" s="113">
        <f t="shared" si="273"/>
        <v>0</v>
      </c>
      <c r="D197" s="113">
        <f t="shared" si="274"/>
        <v>0</v>
      </c>
      <c r="E197" s="113">
        <f t="shared" si="274"/>
        <v>0</v>
      </c>
      <c r="F197" s="113">
        <f t="shared" si="274"/>
        <v>0</v>
      </c>
      <c r="G197" s="113">
        <f t="shared" si="274"/>
        <v>0</v>
      </c>
      <c r="H197" s="113">
        <f t="shared" si="274"/>
        <v>0</v>
      </c>
      <c r="I197" s="113">
        <f t="shared" si="274"/>
        <v>0</v>
      </c>
      <c r="J197" s="113">
        <f t="shared" si="274"/>
        <v>0</v>
      </c>
      <c r="K197" s="113">
        <f t="shared" si="274"/>
        <v>0</v>
      </c>
      <c r="L197" s="113">
        <f t="shared" si="274"/>
        <v>0</v>
      </c>
      <c r="M197" s="113">
        <f t="shared" si="274"/>
        <v>0</v>
      </c>
      <c r="N197" s="113">
        <f t="shared" si="274"/>
        <v>0</v>
      </c>
      <c r="O197" s="113">
        <f t="shared" si="274"/>
        <v>0</v>
      </c>
      <c r="P197" s="113">
        <f t="shared" si="274"/>
        <v>0</v>
      </c>
      <c r="Q197" s="113">
        <f t="shared" si="274"/>
        <v>0</v>
      </c>
      <c r="R197" s="113">
        <f t="shared" si="274"/>
        <v>0</v>
      </c>
      <c r="S197" s="113">
        <f t="shared" si="274"/>
        <v>0</v>
      </c>
      <c r="T197" s="113">
        <f t="shared" si="274"/>
        <v>0</v>
      </c>
      <c r="U197" s="113">
        <f t="shared" si="274"/>
        <v>0</v>
      </c>
      <c r="V197" s="113">
        <f t="shared" si="274"/>
        <v>0</v>
      </c>
      <c r="W197" s="113">
        <f t="shared" si="274"/>
        <v>0</v>
      </c>
      <c r="X197" s="113">
        <f t="shared" si="274"/>
        <v>0</v>
      </c>
      <c r="Y197" s="113">
        <f t="shared" si="274"/>
        <v>0</v>
      </c>
      <c r="Z197" s="113">
        <f t="shared" si="274"/>
        <v>0</v>
      </c>
      <c r="AA197" s="113">
        <f t="shared" si="274"/>
        <v>0</v>
      </c>
      <c r="AB197" s="113">
        <f t="shared" si="274"/>
        <v>0</v>
      </c>
      <c r="AC197" s="113">
        <f t="shared" si="274"/>
        <v>0</v>
      </c>
      <c r="AD197" s="113">
        <f t="shared" si="274"/>
        <v>0</v>
      </c>
      <c r="AE197" s="113">
        <f t="shared" si="274"/>
        <v>0</v>
      </c>
      <c r="AF197" s="113">
        <f t="shared" si="274"/>
        <v>0</v>
      </c>
      <c r="AG197" s="113">
        <f t="shared" si="274"/>
        <v>0</v>
      </c>
      <c r="AH197" s="113">
        <f t="shared" si="274"/>
        <v>0</v>
      </c>
      <c r="AI197" s="113">
        <f t="shared" si="274"/>
        <v>0</v>
      </c>
      <c r="AJ197" s="113">
        <f t="shared" si="274"/>
        <v>0</v>
      </c>
      <c r="AK197" s="113">
        <f t="shared" si="274"/>
        <v>0</v>
      </c>
      <c r="AL197" s="113">
        <f t="shared" si="274"/>
        <v>0</v>
      </c>
      <c r="AM197" s="113">
        <f t="shared" si="274"/>
        <v>0</v>
      </c>
      <c r="AN197" s="113">
        <f t="shared" si="274"/>
        <v>0</v>
      </c>
      <c r="AO197" s="113">
        <f t="shared" si="274"/>
        <v>0</v>
      </c>
      <c r="AP197" s="113">
        <f t="shared" si="274"/>
        <v>0</v>
      </c>
      <c r="AQ197" s="113">
        <f t="shared" si="274"/>
        <v>0</v>
      </c>
      <c r="AR197" s="113">
        <f t="shared" si="274"/>
        <v>0</v>
      </c>
      <c r="AS197" s="113">
        <f t="shared" si="274"/>
        <v>0</v>
      </c>
      <c r="AT197" s="113">
        <f t="shared" si="274"/>
        <v>0</v>
      </c>
      <c r="AU197" s="113">
        <f t="shared" si="274"/>
        <v>0</v>
      </c>
      <c r="AV197" s="113">
        <f t="shared" si="274"/>
        <v>0</v>
      </c>
      <c r="AW197" s="113">
        <f t="shared" si="274"/>
        <v>0</v>
      </c>
      <c r="AX197" s="113">
        <f t="shared" si="274"/>
        <v>0</v>
      </c>
      <c r="AY197" s="113">
        <f t="shared" si="274"/>
        <v>0</v>
      </c>
      <c r="AZ197" s="113">
        <f t="shared" si="274"/>
        <v>0</v>
      </c>
      <c r="BA197" s="113">
        <f t="shared" si="274"/>
        <v>0</v>
      </c>
      <c r="BB197" s="113">
        <f t="shared" si="274"/>
        <v>0</v>
      </c>
      <c r="BC197" s="113">
        <f t="shared" si="274"/>
        <v>0</v>
      </c>
      <c r="BD197" s="113">
        <f t="shared" si="274"/>
        <v>0</v>
      </c>
      <c r="BE197" s="113">
        <f t="shared" si="274"/>
        <v>0</v>
      </c>
      <c r="BF197" s="113">
        <f t="shared" si="274"/>
        <v>0</v>
      </c>
      <c r="BG197" s="113">
        <f t="shared" si="274"/>
        <v>0</v>
      </c>
      <c r="BH197" s="113">
        <f t="shared" si="274"/>
        <v>0</v>
      </c>
      <c r="BI197" s="113">
        <f t="shared" si="274"/>
        <v>0</v>
      </c>
      <c r="BJ197" s="113">
        <f t="shared" si="274"/>
        <v>0</v>
      </c>
      <c r="BK197" s="113">
        <f t="shared" si="274"/>
        <v>0</v>
      </c>
      <c r="BL197" s="113">
        <f t="shared" si="274"/>
        <v>0</v>
      </c>
      <c r="BM197" s="113">
        <f t="shared" si="274"/>
        <v>0</v>
      </c>
      <c r="BN197" s="113">
        <f t="shared" si="274"/>
        <v>0</v>
      </c>
      <c r="BO197" s="113">
        <f t="shared" si="274"/>
        <v>0</v>
      </c>
      <c r="BP197" s="113">
        <f t="shared" si="269"/>
        <v>0</v>
      </c>
      <c r="BQ197" s="113">
        <f t="shared" si="269"/>
        <v>0</v>
      </c>
      <c r="BR197" s="113">
        <f t="shared" si="269"/>
        <v>0</v>
      </c>
      <c r="BS197" s="113">
        <f t="shared" si="269"/>
        <v>0</v>
      </c>
      <c r="BT197" s="113">
        <f t="shared" si="269"/>
        <v>0</v>
      </c>
      <c r="BU197" s="113">
        <f t="shared" si="269"/>
        <v>0</v>
      </c>
      <c r="BV197" s="113">
        <f t="shared" si="269"/>
        <v>0</v>
      </c>
      <c r="BW197" s="113">
        <f t="shared" ref="BW197:DC197" si="276">BW$123*BW74</f>
        <v>0</v>
      </c>
      <c r="BX197" s="113">
        <f t="shared" si="276"/>
        <v>0</v>
      </c>
      <c r="BY197" s="113">
        <f t="shared" si="276"/>
        <v>0</v>
      </c>
      <c r="BZ197" s="113">
        <f t="shared" si="276"/>
        <v>0</v>
      </c>
      <c r="CA197" s="113">
        <f t="shared" si="276"/>
        <v>0</v>
      </c>
      <c r="CB197" s="113">
        <f t="shared" si="276"/>
        <v>0</v>
      </c>
      <c r="CC197" s="113">
        <f t="shared" si="276"/>
        <v>0</v>
      </c>
      <c r="CD197" s="113">
        <f t="shared" si="276"/>
        <v>0</v>
      </c>
      <c r="CE197" s="113">
        <f t="shared" si="276"/>
        <v>0</v>
      </c>
      <c r="CF197" s="113">
        <f t="shared" si="276"/>
        <v>0</v>
      </c>
      <c r="CG197" s="113">
        <f t="shared" si="276"/>
        <v>0</v>
      </c>
      <c r="CH197" s="113">
        <f t="shared" si="276"/>
        <v>0</v>
      </c>
      <c r="CI197" s="113">
        <f t="shared" si="276"/>
        <v>0</v>
      </c>
      <c r="CJ197" s="113">
        <f t="shared" si="276"/>
        <v>0</v>
      </c>
      <c r="CK197" s="113">
        <f t="shared" si="276"/>
        <v>0</v>
      </c>
      <c r="CL197" s="113">
        <f t="shared" si="276"/>
        <v>0</v>
      </c>
      <c r="CM197" s="113">
        <f t="shared" si="276"/>
        <v>0</v>
      </c>
      <c r="CN197" s="113">
        <f t="shared" si="276"/>
        <v>0</v>
      </c>
      <c r="CO197" s="113">
        <f t="shared" si="276"/>
        <v>0</v>
      </c>
      <c r="CP197" s="113">
        <f t="shared" si="276"/>
        <v>0</v>
      </c>
      <c r="CQ197" s="113">
        <f t="shared" si="276"/>
        <v>0</v>
      </c>
      <c r="CR197" s="113">
        <f t="shared" si="276"/>
        <v>0</v>
      </c>
      <c r="CS197" s="113">
        <f t="shared" si="276"/>
        <v>0</v>
      </c>
      <c r="CT197" s="113">
        <f t="shared" si="276"/>
        <v>0</v>
      </c>
      <c r="CU197" s="113">
        <f t="shared" si="276"/>
        <v>0</v>
      </c>
      <c r="CV197" s="113">
        <f t="shared" si="276"/>
        <v>0</v>
      </c>
      <c r="CW197" s="113">
        <f t="shared" si="276"/>
        <v>0</v>
      </c>
      <c r="CX197" s="113">
        <f t="shared" si="276"/>
        <v>0</v>
      </c>
      <c r="CY197" s="113">
        <f t="shared" si="276"/>
        <v>0</v>
      </c>
      <c r="CZ197" s="113">
        <f t="shared" si="276"/>
        <v>0</v>
      </c>
      <c r="DA197" s="113">
        <f t="shared" si="276"/>
        <v>0</v>
      </c>
      <c r="DB197" s="113">
        <f t="shared" si="276"/>
        <v>0</v>
      </c>
      <c r="DC197" s="113">
        <f t="shared" si="276"/>
        <v>0</v>
      </c>
      <c r="DD197" s="113">
        <f t="shared" si="261"/>
        <v>0</v>
      </c>
    </row>
    <row r="198" spans="1:108" ht="12.75" customHeight="1" x14ac:dyDescent="0.2">
      <c r="A198" s="111" t="s">
        <v>237</v>
      </c>
      <c r="B198" s="111" t="s">
        <v>1948</v>
      </c>
      <c r="C198" s="113">
        <f t="shared" si="273"/>
        <v>0</v>
      </c>
      <c r="D198" s="113">
        <f t="shared" si="274"/>
        <v>0</v>
      </c>
      <c r="E198" s="113">
        <f t="shared" si="274"/>
        <v>0</v>
      </c>
      <c r="F198" s="113">
        <f t="shared" si="274"/>
        <v>0</v>
      </c>
      <c r="G198" s="113">
        <f t="shared" si="274"/>
        <v>0</v>
      </c>
      <c r="H198" s="113">
        <f t="shared" si="274"/>
        <v>0</v>
      </c>
      <c r="I198" s="113">
        <f t="shared" si="274"/>
        <v>0</v>
      </c>
      <c r="J198" s="113">
        <f t="shared" si="274"/>
        <v>0</v>
      </c>
      <c r="K198" s="113">
        <f t="shared" si="274"/>
        <v>0</v>
      </c>
      <c r="L198" s="113">
        <f t="shared" si="274"/>
        <v>0</v>
      </c>
      <c r="M198" s="113">
        <f t="shared" si="274"/>
        <v>0</v>
      </c>
      <c r="N198" s="113">
        <f t="shared" si="274"/>
        <v>0</v>
      </c>
      <c r="O198" s="113">
        <f t="shared" si="274"/>
        <v>0</v>
      </c>
      <c r="P198" s="113">
        <f t="shared" si="274"/>
        <v>0</v>
      </c>
      <c r="Q198" s="113">
        <f t="shared" si="274"/>
        <v>0</v>
      </c>
      <c r="R198" s="113">
        <f t="shared" si="274"/>
        <v>0</v>
      </c>
      <c r="S198" s="113">
        <f t="shared" si="274"/>
        <v>0</v>
      </c>
      <c r="T198" s="113">
        <f t="shared" si="274"/>
        <v>0</v>
      </c>
      <c r="U198" s="113">
        <f t="shared" si="274"/>
        <v>0</v>
      </c>
      <c r="V198" s="113">
        <f t="shared" si="274"/>
        <v>0</v>
      </c>
      <c r="W198" s="113">
        <f t="shared" si="274"/>
        <v>0</v>
      </c>
      <c r="X198" s="113">
        <f t="shared" si="274"/>
        <v>0</v>
      </c>
      <c r="Y198" s="113">
        <f t="shared" si="274"/>
        <v>0</v>
      </c>
      <c r="Z198" s="113">
        <f t="shared" si="274"/>
        <v>0</v>
      </c>
      <c r="AA198" s="113">
        <f t="shared" si="274"/>
        <v>0</v>
      </c>
      <c r="AB198" s="113">
        <f t="shared" si="274"/>
        <v>0</v>
      </c>
      <c r="AC198" s="113">
        <f t="shared" si="274"/>
        <v>0</v>
      </c>
      <c r="AD198" s="113">
        <f t="shared" si="274"/>
        <v>0</v>
      </c>
      <c r="AE198" s="113">
        <f t="shared" si="274"/>
        <v>0</v>
      </c>
      <c r="AF198" s="113">
        <f t="shared" si="274"/>
        <v>0</v>
      </c>
      <c r="AG198" s="113">
        <f t="shared" si="274"/>
        <v>0</v>
      </c>
      <c r="AH198" s="113">
        <f t="shared" si="274"/>
        <v>0</v>
      </c>
      <c r="AI198" s="113">
        <f t="shared" si="274"/>
        <v>0</v>
      </c>
      <c r="AJ198" s="113">
        <f t="shared" si="274"/>
        <v>0</v>
      </c>
      <c r="AK198" s="113">
        <f t="shared" si="274"/>
        <v>0</v>
      </c>
      <c r="AL198" s="113">
        <f t="shared" si="274"/>
        <v>0</v>
      </c>
      <c r="AM198" s="113">
        <f t="shared" si="274"/>
        <v>0</v>
      </c>
      <c r="AN198" s="113">
        <f t="shared" si="274"/>
        <v>0</v>
      </c>
      <c r="AO198" s="113">
        <f t="shared" si="274"/>
        <v>0</v>
      </c>
      <c r="AP198" s="113">
        <f t="shared" si="274"/>
        <v>0</v>
      </c>
      <c r="AQ198" s="113">
        <f t="shared" si="274"/>
        <v>0</v>
      </c>
      <c r="AR198" s="113">
        <f t="shared" si="274"/>
        <v>0</v>
      </c>
      <c r="AS198" s="113">
        <f t="shared" si="274"/>
        <v>0</v>
      </c>
      <c r="AT198" s="113">
        <f t="shared" si="274"/>
        <v>0</v>
      </c>
      <c r="AU198" s="113">
        <f t="shared" si="274"/>
        <v>0</v>
      </c>
      <c r="AV198" s="113">
        <f t="shared" si="274"/>
        <v>0</v>
      </c>
      <c r="AW198" s="113">
        <f t="shared" si="274"/>
        <v>0</v>
      </c>
      <c r="AX198" s="113">
        <f t="shared" si="274"/>
        <v>0</v>
      </c>
      <c r="AY198" s="113">
        <f t="shared" si="274"/>
        <v>0</v>
      </c>
      <c r="AZ198" s="113">
        <f t="shared" si="274"/>
        <v>0</v>
      </c>
      <c r="BA198" s="113">
        <f t="shared" si="274"/>
        <v>0</v>
      </c>
      <c r="BB198" s="113">
        <f t="shared" si="274"/>
        <v>0</v>
      </c>
      <c r="BC198" s="113">
        <f t="shared" si="274"/>
        <v>0</v>
      </c>
      <c r="BD198" s="113">
        <f t="shared" si="274"/>
        <v>0</v>
      </c>
      <c r="BE198" s="113">
        <f t="shared" si="274"/>
        <v>0</v>
      </c>
      <c r="BF198" s="113">
        <f t="shared" si="274"/>
        <v>0</v>
      </c>
      <c r="BG198" s="113">
        <f t="shared" si="274"/>
        <v>0</v>
      </c>
      <c r="BH198" s="113">
        <f t="shared" si="274"/>
        <v>0</v>
      </c>
      <c r="BI198" s="113">
        <f t="shared" si="274"/>
        <v>0</v>
      </c>
      <c r="BJ198" s="113">
        <f t="shared" si="274"/>
        <v>0</v>
      </c>
      <c r="BK198" s="113">
        <f t="shared" si="274"/>
        <v>0</v>
      </c>
      <c r="BL198" s="113">
        <f t="shared" si="274"/>
        <v>0</v>
      </c>
      <c r="BM198" s="113">
        <f t="shared" si="274"/>
        <v>0</v>
      </c>
      <c r="BN198" s="113">
        <f t="shared" si="274"/>
        <v>0</v>
      </c>
      <c r="BO198" s="113">
        <f t="shared" si="274"/>
        <v>0</v>
      </c>
      <c r="BP198" s="113">
        <f t="shared" si="269"/>
        <v>0</v>
      </c>
      <c r="BQ198" s="113">
        <f t="shared" si="269"/>
        <v>0</v>
      </c>
      <c r="BR198" s="113">
        <f t="shared" si="269"/>
        <v>0</v>
      </c>
      <c r="BS198" s="113">
        <f t="shared" si="269"/>
        <v>0</v>
      </c>
      <c r="BT198" s="113">
        <f t="shared" si="269"/>
        <v>0</v>
      </c>
      <c r="BU198" s="113">
        <f t="shared" si="269"/>
        <v>0</v>
      </c>
      <c r="BV198" s="113">
        <f t="shared" si="269"/>
        <v>0</v>
      </c>
      <c r="BW198" s="113">
        <f t="shared" ref="BW198:DC198" si="277">BW$123*BW75</f>
        <v>0</v>
      </c>
      <c r="BX198" s="113">
        <f t="shared" si="277"/>
        <v>0</v>
      </c>
      <c r="BY198" s="113">
        <f t="shared" si="277"/>
        <v>0</v>
      </c>
      <c r="BZ198" s="113">
        <f t="shared" si="277"/>
        <v>0</v>
      </c>
      <c r="CA198" s="113">
        <f t="shared" si="277"/>
        <v>0</v>
      </c>
      <c r="CB198" s="113">
        <f t="shared" si="277"/>
        <v>0</v>
      </c>
      <c r="CC198" s="113">
        <f t="shared" si="277"/>
        <v>0</v>
      </c>
      <c r="CD198" s="113">
        <f t="shared" si="277"/>
        <v>0</v>
      </c>
      <c r="CE198" s="113">
        <f t="shared" si="277"/>
        <v>0</v>
      </c>
      <c r="CF198" s="113">
        <f t="shared" si="277"/>
        <v>0</v>
      </c>
      <c r="CG198" s="113">
        <f t="shared" si="277"/>
        <v>0</v>
      </c>
      <c r="CH198" s="113">
        <f t="shared" si="277"/>
        <v>0</v>
      </c>
      <c r="CI198" s="113">
        <f t="shared" si="277"/>
        <v>0</v>
      </c>
      <c r="CJ198" s="113">
        <f t="shared" si="277"/>
        <v>0</v>
      </c>
      <c r="CK198" s="113">
        <f t="shared" si="277"/>
        <v>0</v>
      </c>
      <c r="CL198" s="113">
        <f t="shared" si="277"/>
        <v>0</v>
      </c>
      <c r="CM198" s="113">
        <f t="shared" si="277"/>
        <v>0</v>
      </c>
      <c r="CN198" s="113">
        <f t="shared" si="277"/>
        <v>0</v>
      </c>
      <c r="CO198" s="113">
        <f t="shared" si="277"/>
        <v>0</v>
      </c>
      <c r="CP198" s="113">
        <f t="shared" si="277"/>
        <v>0</v>
      </c>
      <c r="CQ198" s="113">
        <f t="shared" si="277"/>
        <v>0</v>
      </c>
      <c r="CR198" s="113">
        <f t="shared" si="277"/>
        <v>0</v>
      </c>
      <c r="CS198" s="113">
        <f t="shared" si="277"/>
        <v>0</v>
      </c>
      <c r="CT198" s="113">
        <f t="shared" si="277"/>
        <v>0</v>
      </c>
      <c r="CU198" s="113">
        <f t="shared" si="277"/>
        <v>0</v>
      </c>
      <c r="CV198" s="113">
        <f t="shared" si="277"/>
        <v>0</v>
      </c>
      <c r="CW198" s="113">
        <f t="shared" si="277"/>
        <v>0</v>
      </c>
      <c r="CX198" s="113">
        <f t="shared" si="277"/>
        <v>0</v>
      </c>
      <c r="CY198" s="113">
        <f t="shared" si="277"/>
        <v>0</v>
      </c>
      <c r="CZ198" s="113">
        <f t="shared" si="277"/>
        <v>0</v>
      </c>
      <c r="DA198" s="113">
        <f t="shared" si="277"/>
        <v>0</v>
      </c>
      <c r="DB198" s="113">
        <f t="shared" si="277"/>
        <v>0</v>
      </c>
      <c r="DC198" s="113">
        <f t="shared" si="277"/>
        <v>0</v>
      </c>
      <c r="DD198" s="113">
        <f t="shared" si="261"/>
        <v>0</v>
      </c>
    </row>
    <row r="199" spans="1:108" ht="12.75" customHeight="1" x14ac:dyDescent="0.2">
      <c r="A199" s="111" t="s">
        <v>238</v>
      </c>
      <c r="B199" s="111" t="s">
        <v>1949</v>
      </c>
      <c r="C199" s="113">
        <f t="shared" si="273"/>
        <v>0</v>
      </c>
      <c r="D199" s="113">
        <f t="shared" si="274"/>
        <v>0</v>
      </c>
      <c r="E199" s="113">
        <f t="shared" si="274"/>
        <v>0</v>
      </c>
      <c r="F199" s="113">
        <f t="shared" si="274"/>
        <v>0</v>
      </c>
      <c r="G199" s="113">
        <f t="shared" si="274"/>
        <v>0</v>
      </c>
      <c r="H199" s="113">
        <f t="shared" si="274"/>
        <v>0</v>
      </c>
      <c r="I199" s="113">
        <f t="shared" si="274"/>
        <v>0</v>
      </c>
      <c r="J199" s="113">
        <f t="shared" si="274"/>
        <v>0</v>
      </c>
      <c r="K199" s="113">
        <f t="shared" si="274"/>
        <v>0</v>
      </c>
      <c r="L199" s="113">
        <f t="shared" si="274"/>
        <v>0</v>
      </c>
      <c r="M199" s="113">
        <f t="shared" si="274"/>
        <v>0</v>
      </c>
      <c r="N199" s="113">
        <f t="shared" si="274"/>
        <v>0</v>
      </c>
      <c r="O199" s="113">
        <f t="shared" si="274"/>
        <v>0</v>
      </c>
      <c r="P199" s="113">
        <f t="shared" si="274"/>
        <v>0</v>
      </c>
      <c r="Q199" s="113">
        <f t="shared" si="274"/>
        <v>0</v>
      </c>
      <c r="R199" s="113">
        <f t="shared" si="274"/>
        <v>0</v>
      </c>
      <c r="S199" s="113">
        <f t="shared" si="274"/>
        <v>0</v>
      </c>
      <c r="T199" s="113">
        <f t="shared" si="274"/>
        <v>0</v>
      </c>
      <c r="U199" s="113">
        <f t="shared" si="274"/>
        <v>0</v>
      </c>
      <c r="V199" s="113">
        <f t="shared" si="274"/>
        <v>0</v>
      </c>
      <c r="W199" s="113">
        <f t="shared" si="274"/>
        <v>0</v>
      </c>
      <c r="X199" s="113">
        <f t="shared" si="274"/>
        <v>0</v>
      </c>
      <c r="Y199" s="113">
        <f t="shared" si="274"/>
        <v>0</v>
      </c>
      <c r="Z199" s="113">
        <f t="shared" si="274"/>
        <v>0</v>
      </c>
      <c r="AA199" s="113">
        <f t="shared" si="274"/>
        <v>0</v>
      </c>
      <c r="AB199" s="113">
        <f t="shared" si="274"/>
        <v>0</v>
      </c>
      <c r="AC199" s="113">
        <f t="shared" si="274"/>
        <v>0</v>
      </c>
      <c r="AD199" s="113">
        <f t="shared" si="274"/>
        <v>0</v>
      </c>
      <c r="AE199" s="113">
        <f t="shared" si="274"/>
        <v>0</v>
      </c>
      <c r="AF199" s="113">
        <f t="shared" si="274"/>
        <v>0</v>
      </c>
      <c r="AG199" s="113">
        <f t="shared" si="274"/>
        <v>0</v>
      </c>
      <c r="AH199" s="113">
        <f t="shared" si="274"/>
        <v>0</v>
      </c>
      <c r="AI199" s="113">
        <f t="shared" si="274"/>
        <v>0</v>
      </c>
      <c r="AJ199" s="113">
        <f t="shared" si="274"/>
        <v>0</v>
      </c>
      <c r="AK199" s="113">
        <f t="shared" si="274"/>
        <v>0</v>
      </c>
      <c r="AL199" s="113">
        <f t="shared" si="274"/>
        <v>0</v>
      </c>
      <c r="AM199" s="113">
        <f t="shared" si="274"/>
        <v>0</v>
      </c>
      <c r="AN199" s="113">
        <f t="shared" si="274"/>
        <v>0</v>
      </c>
      <c r="AO199" s="113">
        <f t="shared" si="274"/>
        <v>0</v>
      </c>
      <c r="AP199" s="113">
        <f t="shared" si="274"/>
        <v>0</v>
      </c>
      <c r="AQ199" s="113">
        <f t="shared" si="274"/>
        <v>0</v>
      </c>
      <c r="AR199" s="113">
        <f t="shared" si="274"/>
        <v>0</v>
      </c>
      <c r="AS199" s="113">
        <f t="shared" si="274"/>
        <v>0</v>
      </c>
      <c r="AT199" s="113">
        <f t="shared" si="274"/>
        <v>0</v>
      </c>
      <c r="AU199" s="113">
        <f t="shared" si="274"/>
        <v>0</v>
      </c>
      <c r="AV199" s="113">
        <f t="shared" si="274"/>
        <v>0</v>
      </c>
      <c r="AW199" s="113">
        <f t="shared" si="274"/>
        <v>0</v>
      </c>
      <c r="AX199" s="113">
        <f t="shared" si="274"/>
        <v>0</v>
      </c>
      <c r="AY199" s="113">
        <f t="shared" si="274"/>
        <v>0</v>
      </c>
      <c r="AZ199" s="113">
        <f t="shared" si="274"/>
        <v>0</v>
      </c>
      <c r="BA199" s="113">
        <f t="shared" si="274"/>
        <v>0</v>
      </c>
      <c r="BB199" s="113">
        <f t="shared" si="274"/>
        <v>0</v>
      </c>
      <c r="BC199" s="113">
        <f t="shared" si="274"/>
        <v>0</v>
      </c>
      <c r="BD199" s="113">
        <f t="shared" si="274"/>
        <v>0</v>
      </c>
      <c r="BE199" s="113">
        <f t="shared" si="274"/>
        <v>0</v>
      </c>
      <c r="BF199" s="113">
        <f t="shared" si="274"/>
        <v>0</v>
      </c>
      <c r="BG199" s="113">
        <f t="shared" si="274"/>
        <v>0</v>
      </c>
      <c r="BH199" s="113">
        <f t="shared" si="274"/>
        <v>0</v>
      </c>
      <c r="BI199" s="113">
        <f t="shared" si="274"/>
        <v>0</v>
      </c>
      <c r="BJ199" s="113">
        <f t="shared" si="274"/>
        <v>0</v>
      </c>
      <c r="BK199" s="113">
        <f t="shared" si="274"/>
        <v>0</v>
      </c>
      <c r="BL199" s="113">
        <f t="shared" si="274"/>
        <v>0</v>
      </c>
      <c r="BM199" s="113">
        <f t="shared" si="274"/>
        <v>0</v>
      </c>
      <c r="BN199" s="113">
        <f t="shared" si="274"/>
        <v>0</v>
      </c>
      <c r="BO199" s="113">
        <f t="shared" ref="BO199:BV202" si="278">BO$123*BO76</f>
        <v>0</v>
      </c>
      <c r="BP199" s="113">
        <f t="shared" si="278"/>
        <v>0</v>
      </c>
      <c r="BQ199" s="113">
        <f t="shared" si="278"/>
        <v>0</v>
      </c>
      <c r="BR199" s="113">
        <f t="shared" si="278"/>
        <v>0</v>
      </c>
      <c r="BS199" s="113">
        <f t="shared" si="278"/>
        <v>0</v>
      </c>
      <c r="BT199" s="113">
        <f t="shared" si="278"/>
        <v>0</v>
      </c>
      <c r="BU199" s="113">
        <f t="shared" si="278"/>
        <v>0</v>
      </c>
      <c r="BV199" s="113">
        <f t="shared" si="278"/>
        <v>0</v>
      </c>
      <c r="BW199" s="113">
        <f t="shared" ref="BW199:DC199" si="279">BW$123*BW76</f>
        <v>0</v>
      </c>
      <c r="BX199" s="113">
        <f t="shared" si="279"/>
        <v>0</v>
      </c>
      <c r="BY199" s="113">
        <f t="shared" si="279"/>
        <v>0</v>
      </c>
      <c r="BZ199" s="113">
        <f t="shared" si="279"/>
        <v>0</v>
      </c>
      <c r="CA199" s="113">
        <f t="shared" si="279"/>
        <v>0</v>
      </c>
      <c r="CB199" s="113">
        <f t="shared" si="279"/>
        <v>0</v>
      </c>
      <c r="CC199" s="113">
        <f t="shared" si="279"/>
        <v>0</v>
      </c>
      <c r="CD199" s="113">
        <f t="shared" si="279"/>
        <v>0</v>
      </c>
      <c r="CE199" s="113">
        <f t="shared" si="279"/>
        <v>0</v>
      </c>
      <c r="CF199" s="113">
        <f t="shared" si="279"/>
        <v>0</v>
      </c>
      <c r="CG199" s="113">
        <f t="shared" si="279"/>
        <v>0</v>
      </c>
      <c r="CH199" s="113">
        <f t="shared" si="279"/>
        <v>0</v>
      </c>
      <c r="CI199" s="113">
        <f t="shared" si="279"/>
        <v>0</v>
      </c>
      <c r="CJ199" s="113">
        <f t="shared" si="279"/>
        <v>0</v>
      </c>
      <c r="CK199" s="113">
        <f t="shared" si="279"/>
        <v>0</v>
      </c>
      <c r="CL199" s="113">
        <f t="shared" si="279"/>
        <v>0</v>
      </c>
      <c r="CM199" s="113">
        <f t="shared" si="279"/>
        <v>0</v>
      </c>
      <c r="CN199" s="113">
        <f t="shared" si="279"/>
        <v>0</v>
      </c>
      <c r="CO199" s="113">
        <f t="shared" si="279"/>
        <v>0</v>
      </c>
      <c r="CP199" s="113">
        <f t="shared" si="279"/>
        <v>0</v>
      </c>
      <c r="CQ199" s="113">
        <f t="shared" si="279"/>
        <v>0</v>
      </c>
      <c r="CR199" s="113">
        <f t="shared" si="279"/>
        <v>0</v>
      </c>
      <c r="CS199" s="113">
        <f t="shared" si="279"/>
        <v>0</v>
      </c>
      <c r="CT199" s="113">
        <f t="shared" si="279"/>
        <v>0</v>
      </c>
      <c r="CU199" s="113">
        <f t="shared" si="279"/>
        <v>0</v>
      </c>
      <c r="CV199" s="113">
        <f t="shared" si="279"/>
        <v>0</v>
      </c>
      <c r="CW199" s="113">
        <f t="shared" si="279"/>
        <v>0</v>
      </c>
      <c r="CX199" s="113">
        <f t="shared" si="279"/>
        <v>0</v>
      </c>
      <c r="CY199" s="113">
        <f t="shared" si="279"/>
        <v>0</v>
      </c>
      <c r="CZ199" s="113">
        <f t="shared" si="279"/>
        <v>0</v>
      </c>
      <c r="DA199" s="113">
        <f t="shared" si="279"/>
        <v>0</v>
      </c>
      <c r="DB199" s="113">
        <f t="shared" si="279"/>
        <v>0</v>
      </c>
      <c r="DC199" s="113">
        <f t="shared" si="279"/>
        <v>0</v>
      </c>
      <c r="DD199" s="113">
        <f t="shared" si="261"/>
        <v>0</v>
      </c>
    </row>
    <row r="200" spans="1:108" ht="12.75" customHeight="1" x14ac:dyDescent="0.2">
      <c r="A200" s="111" t="s">
        <v>240</v>
      </c>
      <c r="B200" s="111" t="s">
        <v>1950</v>
      </c>
      <c r="C200" s="113">
        <f t="shared" si="273"/>
        <v>0</v>
      </c>
      <c r="D200" s="113">
        <f t="shared" ref="D200:BO203" si="280">D$123*D77</f>
        <v>0</v>
      </c>
      <c r="E200" s="113">
        <f t="shared" si="280"/>
        <v>0</v>
      </c>
      <c r="F200" s="113">
        <f t="shared" si="280"/>
        <v>0</v>
      </c>
      <c r="G200" s="113">
        <f t="shared" si="280"/>
        <v>0</v>
      </c>
      <c r="H200" s="113">
        <f t="shared" si="280"/>
        <v>0</v>
      </c>
      <c r="I200" s="113">
        <f t="shared" si="280"/>
        <v>0</v>
      </c>
      <c r="J200" s="113">
        <f t="shared" si="280"/>
        <v>0</v>
      </c>
      <c r="K200" s="113">
        <f t="shared" si="280"/>
        <v>0</v>
      </c>
      <c r="L200" s="113">
        <f t="shared" si="280"/>
        <v>0</v>
      </c>
      <c r="M200" s="113">
        <f t="shared" si="280"/>
        <v>0</v>
      </c>
      <c r="N200" s="113">
        <f t="shared" si="280"/>
        <v>0</v>
      </c>
      <c r="O200" s="113">
        <f t="shared" si="280"/>
        <v>0</v>
      </c>
      <c r="P200" s="113">
        <f t="shared" si="280"/>
        <v>0</v>
      </c>
      <c r="Q200" s="113">
        <f t="shared" si="280"/>
        <v>0</v>
      </c>
      <c r="R200" s="113">
        <f t="shared" si="280"/>
        <v>0</v>
      </c>
      <c r="S200" s="113">
        <f t="shared" si="280"/>
        <v>0</v>
      </c>
      <c r="T200" s="113">
        <f t="shared" si="280"/>
        <v>0</v>
      </c>
      <c r="U200" s="113">
        <f t="shared" si="280"/>
        <v>0</v>
      </c>
      <c r="V200" s="113">
        <f t="shared" si="280"/>
        <v>0</v>
      </c>
      <c r="W200" s="113">
        <f t="shared" si="280"/>
        <v>0</v>
      </c>
      <c r="X200" s="113">
        <f t="shared" si="280"/>
        <v>0</v>
      </c>
      <c r="Y200" s="113">
        <f t="shared" si="280"/>
        <v>0</v>
      </c>
      <c r="Z200" s="113">
        <f t="shared" si="280"/>
        <v>0</v>
      </c>
      <c r="AA200" s="113">
        <f t="shared" si="280"/>
        <v>0</v>
      </c>
      <c r="AB200" s="113">
        <f t="shared" si="280"/>
        <v>0</v>
      </c>
      <c r="AC200" s="113">
        <f t="shared" si="280"/>
        <v>0</v>
      </c>
      <c r="AD200" s="113">
        <f t="shared" si="280"/>
        <v>0</v>
      </c>
      <c r="AE200" s="113">
        <f t="shared" si="280"/>
        <v>0</v>
      </c>
      <c r="AF200" s="113">
        <f t="shared" si="280"/>
        <v>0</v>
      </c>
      <c r="AG200" s="113">
        <f t="shared" si="280"/>
        <v>0</v>
      </c>
      <c r="AH200" s="113">
        <f t="shared" si="280"/>
        <v>0</v>
      </c>
      <c r="AI200" s="113">
        <f t="shared" si="280"/>
        <v>0</v>
      </c>
      <c r="AJ200" s="113">
        <f t="shared" si="280"/>
        <v>0</v>
      </c>
      <c r="AK200" s="113">
        <f t="shared" si="280"/>
        <v>0</v>
      </c>
      <c r="AL200" s="113">
        <f t="shared" si="280"/>
        <v>0</v>
      </c>
      <c r="AM200" s="113">
        <f t="shared" si="280"/>
        <v>0</v>
      </c>
      <c r="AN200" s="113">
        <f t="shared" si="280"/>
        <v>0</v>
      </c>
      <c r="AO200" s="113">
        <f t="shared" si="280"/>
        <v>0</v>
      </c>
      <c r="AP200" s="113">
        <f t="shared" si="280"/>
        <v>0</v>
      </c>
      <c r="AQ200" s="113">
        <f t="shared" si="280"/>
        <v>0</v>
      </c>
      <c r="AR200" s="113">
        <f t="shared" si="280"/>
        <v>0</v>
      </c>
      <c r="AS200" s="113">
        <f t="shared" si="280"/>
        <v>0</v>
      </c>
      <c r="AT200" s="113">
        <f t="shared" si="280"/>
        <v>0</v>
      </c>
      <c r="AU200" s="113">
        <f t="shared" si="280"/>
        <v>0</v>
      </c>
      <c r="AV200" s="113">
        <f t="shared" si="280"/>
        <v>0</v>
      </c>
      <c r="AW200" s="113">
        <f t="shared" si="280"/>
        <v>0</v>
      </c>
      <c r="AX200" s="113">
        <f t="shared" si="280"/>
        <v>0</v>
      </c>
      <c r="AY200" s="113">
        <f t="shared" si="280"/>
        <v>0</v>
      </c>
      <c r="AZ200" s="113">
        <f t="shared" si="280"/>
        <v>0</v>
      </c>
      <c r="BA200" s="113">
        <f t="shared" si="280"/>
        <v>0</v>
      </c>
      <c r="BB200" s="113">
        <f t="shared" si="280"/>
        <v>0</v>
      </c>
      <c r="BC200" s="113">
        <f t="shared" si="280"/>
        <v>0</v>
      </c>
      <c r="BD200" s="113">
        <f t="shared" si="280"/>
        <v>0</v>
      </c>
      <c r="BE200" s="113">
        <f t="shared" si="280"/>
        <v>0</v>
      </c>
      <c r="BF200" s="113">
        <f t="shared" si="280"/>
        <v>0</v>
      </c>
      <c r="BG200" s="113">
        <f t="shared" si="280"/>
        <v>0</v>
      </c>
      <c r="BH200" s="113">
        <f t="shared" si="280"/>
        <v>0</v>
      </c>
      <c r="BI200" s="113">
        <f t="shared" si="280"/>
        <v>0</v>
      </c>
      <c r="BJ200" s="113">
        <f t="shared" si="280"/>
        <v>0</v>
      </c>
      <c r="BK200" s="113">
        <f t="shared" si="280"/>
        <v>0</v>
      </c>
      <c r="BL200" s="113">
        <f t="shared" si="280"/>
        <v>0</v>
      </c>
      <c r="BM200" s="113">
        <f t="shared" si="280"/>
        <v>0</v>
      </c>
      <c r="BN200" s="113">
        <f t="shared" si="280"/>
        <v>0</v>
      </c>
      <c r="BO200" s="113">
        <f t="shared" si="280"/>
        <v>0</v>
      </c>
      <c r="BP200" s="113">
        <f t="shared" si="278"/>
        <v>0</v>
      </c>
      <c r="BQ200" s="113">
        <f t="shared" si="278"/>
        <v>0</v>
      </c>
      <c r="BR200" s="113">
        <f t="shared" si="278"/>
        <v>0</v>
      </c>
      <c r="BS200" s="113">
        <f t="shared" si="278"/>
        <v>0</v>
      </c>
      <c r="BT200" s="113">
        <f t="shared" si="278"/>
        <v>0</v>
      </c>
      <c r="BU200" s="113">
        <f t="shared" si="278"/>
        <v>0</v>
      </c>
      <c r="BV200" s="113">
        <f t="shared" si="278"/>
        <v>0</v>
      </c>
      <c r="BW200" s="113">
        <f t="shared" ref="BW200:DC200" si="281">BW$123*BW77</f>
        <v>0</v>
      </c>
      <c r="BX200" s="113">
        <f t="shared" si="281"/>
        <v>0</v>
      </c>
      <c r="BY200" s="113">
        <f t="shared" si="281"/>
        <v>0</v>
      </c>
      <c r="BZ200" s="113">
        <f t="shared" si="281"/>
        <v>0</v>
      </c>
      <c r="CA200" s="113">
        <f t="shared" si="281"/>
        <v>0</v>
      </c>
      <c r="CB200" s="113">
        <f t="shared" si="281"/>
        <v>0</v>
      </c>
      <c r="CC200" s="113">
        <f t="shared" si="281"/>
        <v>0</v>
      </c>
      <c r="CD200" s="113">
        <f t="shared" si="281"/>
        <v>0</v>
      </c>
      <c r="CE200" s="113">
        <f t="shared" si="281"/>
        <v>0</v>
      </c>
      <c r="CF200" s="113">
        <f t="shared" si="281"/>
        <v>0</v>
      </c>
      <c r="CG200" s="113">
        <f t="shared" si="281"/>
        <v>0</v>
      </c>
      <c r="CH200" s="113">
        <f t="shared" si="281"/>
        <v>0</v>
      </c>
      <c r="CI200" s="113">
        <f t="shared" si="281"/>
        <v>0</v>
      </c>
      <c r="CJ200" s="113">
        <f t="shared" si="281"/>
        <v>0</v>
      </c>
      <c r="CK200" s="113">
        <f t="shared" si="281"/>
        <v>0</v>
      </c>
      <c r="CL200" s="113">
        <f t="shared" si="281"/>
        <v>0</v>
      </c>
      <c r="CM200" s="113">
        <f t="shared" si="281"/>
        <v>0</v>
      </c>
      <c r="CN200" s="113">
        <f t="shared" si="281"/>
        <v>0</v>
      </c>
      <c r="CO200" s="113">
        <f t="shared" si="281"/>
        <v>0</v>
      </c>
      <c r="CP200" s="113">
        <f t="shared" si="281"/>
        <v>0</v>
      </c>
      <c r="CQ200" s="113">
        <f t="shared" si="281"/>
        <v>0</v>
      </c>
      <c r="CR200" s="113">
        <f t="shared" si="281"/>
        <v>0</v>
      </c>
      <c r="CS200" s="113">
        <f t="shared" si="281"/>
        <v>0</v>
      </c>
      <c r="CT200" s="113">
        <f t="shared" si="281"/>
        <v>0</v>
      </c>
      <c r="CU200" s="113">
        <f t="shared" si="281"/>
        <v>0</v>
      </c>
      <c r="CV200" s="113">
        <f t="shared" si="281"/>
        <v>0</v>
      </c>
      <c r="CW200" s="113">
        <f t="shared" si="281"/>
        <v>0</v>
      </c>
      <c r="CX200" s="113">
        <f t="shared" si="281"/>
        <v>0</v>
      </c>
      <c r="CY200" s="113">
        <f t="shared" si="281"/>
        <v>0</v>
      </c>
      <c r="CZ200" s="113">
        <f t="shared" si="281"/>
        <v>0</v>
      </c>
      <c r="DA200" s="113">
        <f t="shared" si="281"/>
        <v>0</v>
      </c>
      <c r="DB200" s="113">
        <f t="shared" si="281"/>
        <v>0</v>
      </c>
      <c r="DC200" s="113">
        <f t="shared" si="281"/>
        <v>0</v>
      </c>
      <c r="DD200" s="113">
        <f t="shared" si="261"/>
        <v>0</v>
      </c>
    </row>
    <row r="201" spans="1:108" ht="12.75" customHeight="1" x14ac:dyDescent="0.2">
      <c r="A201" s="111" t="s">
        <v>241</v>
      </c>
      <c r="B201" s="111" t="s">
        <v>1951</v>
      </c>
      <c r="C201" s="113">
        <f t="shared" si="273"/>
        <v>0</v>
      </c>
      <c r="D201" s="113">
        <f t="shared" si="280"/>
        <v>0</v>
      </c>
      <c r="E201" s="113">
        <f t="shared" si="280"/>
        <v>0</v>
      </c>
      <c r="F201" s="113">
        <f t="shared" si="280"/>
        <v>0</v>
      </c>
      <c r="G201" s="113">
        <f t="shared" si="280"/>
        <v>0</v>
      </c>
      <c r="H201" s="113">
        <f t="shared" si="280"/>
        <v>0</v>
      </c>
      <c r="I201" s="113">
        <f t="shared" si="280"/>
        <v>0</v>
      </c>
      <c r="J201" s="113">
        <f t="shared" si="280"/>
        <v>0</v>
      </c>
      <c r="K201" s="113">
        <f t="shared" si="280"/>
        <v>0</v>
      </c>
      <c r="L201" s="113">
        <f t="shared" si="280"/>
        <v>0</v>
      </c>
      <c r="M201" s="113">
        <f t="shared" si="280"/>
        <v>0</v>
      </c>
      <c r="N201" s="113">
        <f t="shared" si="280"/>
        <v>0</v>
      </c>
      <c r="O201" s="113">
        <f t="shared" si="280"/>
        <v>0</v>
      </c>
      <c r="P201" s="113">
        <f t="shared" si="280"/>
        <v>0</v>
      </c>
      <c r="Q201" s="113">
        <f t="shared" si="280"/>
        <v>0</v>
      </c>
      <c r="R201" s="113">
        <f t="shared" si="280"/>
        <v>0</v>
      </c>
      <c r="S201" s="113">
        <f t="shared" si="280"/>
        <v>0</v>
      </c>
      <c r="T201" s="113">
        <f t="shared" si="280"/>
        <v>0</v>
      </c>
      <c r="U201" s="113">
        <f t="shared" si="280"/>
        <v>0</v>
      </c>
      <c r="V201" s="113">
        <f t="shared" si="280"/>
        <v>0</v>
      </c>
      <c r="W201" s="113">
        <f t="shared" si="280"/>
        <v>0</v>
      </c>
      <c r="X201" s="113">
        <f t="shared" si="280"/>
        <v>0</v>
      </c>
      <c r="Y201" s="113">
        <f t="shared" si="280"/>
        <v>0</v>
      </c>
      <c r="Z201" s="113">
        <f t="shared" si="280"/>
        <v>0</v>
      </c>
      <c r="AA201" s="113">
        <f t="shared" si="280"/>
        <v>0</v>
      </c>
      <c r="AB201" s="113">
        <f t="shared" si="280"/>
        <v>0</v>
      </c>
      <c r="AC201" s="113">
        <f t="shared" si="280"/>
        <v>0</v>
      </c>
      <c r="AD201" s="113">
        <f t="shared" si="280"/>
        <v>0</v>
      </c>
      <c r="AE201" s="113">
        <f t="shared" si="280"/>
        <v>0</v>
      </c>
      <c r="AF201" s="113">
        <f t="shared" si="280"/>
        <v>0</v>
      </c>
      <c r="AG201" s="113">
        <f t="shared" si="280"/>
        <v>0</v>
      </c>
      <c r="AH201" s="113">
        <f t="shared" si="280"/>
        <v>0</v>
      </c>
      <c r="AI201" s="113">
        <f t="shared" si="280"/>
        <v>0</v>
      </c>
      <c r="AJ201" s="113">
        <f t="shared" si="280"/>
        <v>0</v>
      </c>
      <c r="AK201" s="113">
        <f t="shared" si="280"/>
        <v>0</v>
      </c>
      <c r="AL201" s="113">
        <f t="shared" si="280"/>
        <v>0</v>
      </c>
      <c r="AM201" s="113">
        <f t="shared" si="280"/>
        <v>0</v>
      </c>
      <c r="AN201" s="113">
        <f t="shared" si="280"/>
        <v>0</v>
      </c>
      <c r="AO201" s="113">
        <f t="shared" si="280"/>
        <v>0</v>
      </c>
      <c r="AP201" s="113">
        <f t="shared" si="280"/>
        <v>0</v>
      </c>
      <c r="AQ201" s="113">
        <f t="shared" si="280"/>
        <v>0</v>
      </c>
      <c r="AR201" s="113">
        <f t="shared" si="280"/>
        <v>0</v>
      </c>
      <c r="AS201" s="113">
        <f t="shared" si="280"/>
        <v>0</v>
      </c>
      <c r="AT201" s="113">
        <f t="shared" si="280"/>
        <v>0</v>
      </c>
      <c r="AU201" s="113">
        <f t="shared" si="280"/>
        <v>0</v>
      </c>
      <c r="AV201" s="113">
        <f t="shared" si="280"/>
        <v>0</v>
      </c>
      <c r="AW201" s="113">
        <f t="shared" si="280"/>
        <v>0</v>
      </c>
      <c r="AX201" s="113">
        <f t="shared" si="280"/>
        <v>0</v>
      </c>
      <c r="AY201" s="113">
        <f t="shared" si="280"/>
        <v>0</v>
      </c>
      <c r="AZ201" s="113">
        <f t="shared" si="280"/>
        <v>0</v>
      </c>
      <c r="BA201" s="113">
        <f t="shared" si="280"/>
        <v>0</v>
      </c>
      <c r="BB201" s="113">
        <f t="shared" si="280"/>
        <v>0</v>
      </c>
      <c r="BC201" s="113">
        <f t="shared" si="280"/>
        <v>0</v>
      </c>
      <c r="BD201" s="113">
        <f t="shared" si="280"/>
        <v>0</v>
      </c>
      <c r="BE201" s="113">
        <f t="shared" si="280"/>
        <v>0</v>
      </c>
      <c r="BF201" s="113">
        <f t="shared" si="280"/>
        <v>0</v>
      </c>
      <c r="BG201" s="113">
        <f t="shared" si="280"/>
        <v>0</v>
      </c>
      <c r="BH201" s="113">
        <f t="shared" si="280"/>
        <v>0</v>
      </c>
      <c r="BI201" s="113">
        <f t="shared" si="280"/>
        <v>0</v>
      </c>
      <c r="BJ201" s="113">
        <f t="shared" si="280"/>
        <v>0</v>
      </c>
      <c r="BK201" s="113">
        <f t="shared" si="280"/>
        <v>0</v>
      </c>
      <c r="BL201" s="113">
        <f t="shared" si="280"/>
        <v>0</v>
      </c>
      <c r="BM201" s="113">
        <f t="shared" si="280"/>
        <v>0</v>
      </c>
      <c r="BN201" s="113">
        <f t="shared" si="280"/>
        <v>0</v>
      </c>
      <c r="BO201" s="113">
        <f t="shared" si="280"/>
        <v>0</v>
      </c>
      <c r="BP201" s="113">
        <f t="shared" si="278"/>
        <v>0</v>
      </c>
      <c r="BQ201" s="113">
        <f t="shared" si="278"/>
        <v>0</v>
      </c>
      <c r="BR201" s="113">
        <f t="shared" si="278"/>
        <v>0</v>
      </c>
      <c r="BS201" s="113">
        <f t="shared" si="278"/>
        <v>0</v>
      </c>
      <c r="BT201" s="113">
        <f t="shared" si="278"/>
        <v>0</v>
      </c>
      <c r="BU201" s="113">
        <f t="shared" si="278"/>
        <v>0</v>
      </c>
      <c r="BV201" s="113">
        <f t="shared" si="278"/>
        <v>0</v>
      </c>
      <c r="BW201" s="113">
        <f t="shared" ref="BW201:DC201" si="282">BW$123*BW78</f>
        <v>0</v>
      </c>
      <c r="BX201" s="113">
        <f t="shared" si="282"/>
        <v>0</v>
      </c>
      <c r="BY201" s="113">
        <f t="shared" si="282"/>
        <v>0</v>
      </c>
      <c r="BZ201" s="113">
        <f t="shared" si="282"/>
        <v>0</v>
      </c>
      <c r="CA201" s="113">
        <f t="shared" si="282"/>
        <v>0</v>
      </c>
      <c r="CB201" s="113">
        <f t="shared" si="282"/>
        <v>0</v>
      </c>
      <c r="CC201" s="113">
        <f t="shared" si="282"/>
        <v>0</v>
      </c>
      <c r="CD201" s="113">
        <f t="shared" si="282"/>
        <v>0</v>
      </c>
      <c r="CE201" s="113">
        <f t="shared" si="282"/>
        <v>0</v>
      </c>
      <c r="CF201" s="113">
        <f t="shared" si="282"/>
        <v>0</v>
      </c>
      <c r="CG201" s="113">
        <f t="shared" si="282"/>
        <v>0</v>
      </c>
      <c r="CH201" s="113">
        <f t="shared" si="282"/>
        <v>0</v>
      </c>
      <c r="CI201" s="113">
        <f t="shared" si="282"/>
        <v>0</v>
      </c>
      <c r="CJ201" s="113">
        <f t="shared" si="282"/>
        <v>0</v>
      </c>
      <c r="CK201" s="113">
        <f t="shared" si="282"/>
        <v>0</v>
      </c>
      <c r="CL201" s="113">
        <f t="shared" si="282"/>
        <v>0</v>
      </c>
      <c r="CM201" s="113">
        <f t="shared" si="282"/>
        <v>0</v>
      </c>
      <c r="CN201" s="113">
        <f t="shared" si="282"/>
        <v>0</v>
      </c>
      <c r="CO201" s="113">
        <f t="shared" si="282"/>
        <v>0</v>
      </c>
      <c r="CP201" s="113">
        <f t="shared" si="282"/>
        <v>0</v>
      </c>
      <c r="CQ201" s="113">
        <f t="shared" si="282"/>
        <v>0</v>
      </c>
      <c r="CR201" s="113">
        <f t="shared" si="282"/>
        <v>0</v>
      </c>
      <c r="CS201" s="113">
        <f t="shared" si="282"/>
        <v>0</v>
      </c>
      <c r="CT201" s="113">
        <f t="shared" si="282"/>
        <v>0</v>
      </c>
      <c r="CU201" s="113">
        <f t="shared" si="282"/>
        <v>0</v>
      </c>
      <c r="CV201" s="113">
        <f t="shared" si="282"/>
        <v>0</v>
      </c>
      <c r="CW201" s="113">
        <f t="shared" si="282"/>
        <v>0</v>
      </c>
      <c r="CX201" s="113">
        <f t="shared" si="282"/>
        <v>0</v>
      </c>
      <c r="CY201" s="113">
        <f t="shared" si="282"/>
        <v>0</v>
      </c>
      <c r="CZ201" s="113">
        <f t="shared" si="282"/>
        <v>0</v>
      </c>
      <c r="DA201" s="113">
        <f t="shared" si="282"/>
        <v>0</v>
      </c>
      <c r="DB201" s="113">
        <f t="shared" si="282"/>
        <v>0</v>
      </c>
      <c r="DC201" s="113">
        <f t="shared" si="282"/>
        <v>0</v>
      </c>
      <c r="DD201" s="113">
        <f t="shared" si="261"/>
        <v>0</v>
      </c>
    </row>
    <row r="202" spans="1:108" ht="12.75" customHeight="1" x14ac:dyDescent="0.2">
      <c r="A202" s="111" t="s">
        <v>242</v>
      </c>
      <c r="B202" s="111" t="s">
        <v>1952</v>
      </c>
      <c r="C202" s="113">
        <f t="shared" si="273"/>
        <v>0</v>
      </c>
      <c r="D202" s="113">
        <f t="shared" si="280"/>
        <v>0</v>
      </c>
      <c r="E202" s="113">
        <f t="shared" si="280"/>
        <v>0</v>
      </c>
      <c r="F202" s="113">
        <f t="shared" si="280"/>
        <v>0</v>
      </c>
      <c r="G202" s="113">
        <f t="shared" si="280"/>
        <v>0</v>
      </c>
      <c r="H202" s="113">
        <f t="shared" si="280"/>
        <v>0</v>
      </c>
      <c r="I202" s="113">
        <f t="shared" si="280"/>
        <v>0</v>
      </c>
      <c r="J202" s="113">
        <f t="shared" si="280"/>
        <v>0</v>
      </c>
      <c r="K202" s="113">
        <f t="shared" si="280"/>
        <v>0</v>
      </c>
      <c r="L202" s="113">
        <f t="shared" si="280"/>
        <v>0</v>
      </c>
      <c r="M202" s="113">
        <f t="shared" si="280"/>
        <v>0</v>
      </c>
      <c r="N202" s="113">
        <f t="shared" si="280"/>
        <v>0</v>
      </c>
      <c r="O202" s="113">
        <f t="shared" si="280"/>
        <v>0</v>
      </c>
      <c r="P202" s="113">
        <f t="shared" si="280"/>
        <v>0</v>
      </c>
      <c r="Q202" s="113">
        <f t="shared" si="280"/>
        <v>0</v>
      </c>
      <c r="R202" s="113">
        <f t="shared" si="280"/>
        <v>0</v>
      </c>
      <c r="S202" s="113">
        <f t="shared" si="280"/>
        <v>0</v>
      </c>
      <c r="T202" s="113">
        <f t="shared" si="280"/>
        <v>0</v>
      </c>
      <c r="U202" s="113">
        <f t="shared" si="280"/>
        <v>0</v>
      </c>
      <c r="V202" s="113">
        <f t="shared" si="280"/>
        <v>0</v>
      </c>
      <c r="W202" s="113">
        <f t="shared" si="280"/>
        <v>0</v>
      </c>
      <c r="X202" s="113">
        <f t="shared" si="280"/>
        <v>0</v>
      </c>
      <c r="Y202" s="113">
        <f t="shared" si="280"/>
        <v>0</v>
      </c>
      <c r="Z202" s="113">
        <f t="shared" si="280"/>
        <v>0</v>
      </c>
      <c r="AA202" s="113">
        <f t="shared" si="280"/>
        <v>0</v>
      </c>
      <c r="AB202" s="113">
        <f t="shared" si="280"/>
        <v>0</v>
      </c>
      <c r="AC202" s="113">
        <f t="shared" si="280"/>
        <v>0</v>
      </c>
      <c r="AD202" s="113">
        <f t="shared" si="280"/>
        <v>0</v>
      </c>
      <c r="AE202" s="113">
        <f t="shared" si="280"/>
        <v>0</v>
      </c>
      <c r="AF202" s="113">
        <f t="shared" si="280"/>
        <v>0</v>
      </c>
      <c r="AG202" s="113">
        <f t="shared" si="280"/>
        <v>0</v>
      </c>
      <c r="AH202" s="113">
        <f t="shared" si="280"/>
        <v>0</v>
      </c>
      <c r="AI202" s="113">
        <f t="shared" si="280"/>
        <v>0</v>
      </c>
      <c r="AJ202" s="113">
        <f t="shared" si="280"/>
        <v>0</v>
      </c>
      <c r="AK202" s="113">
        <f t="shared" si="280"/>
        <v>0</v>
      </c>
      <c r="AL202" s="113">
        <f t="shared" si="280"/>
        <v>0</v>
      </c>
      <c r="AM202" s="113">
        <f t="shared" si="280"/>
        <v>0</v>
      </c>
      <c r="AN202" s="113">
        <f t="shared" si="280"/>
        <v>0</v>
      </c>
      <c r="AO202" s="113">
        <f t="shared" si="280"/>
        <v>0</v>
      </c>
      <c r="AP202" s="113">
        <f t="shared" si="280"/>
        <v>0</v>
      </c>
      <c r="AQ202" s="113">
        <f t="shared" si="280"/>
        <v>0</v>
      </c>
      <c r="AR202" s="113">
        <f t="shared" si="280"/>
        <v>0</v>
      </c>
      <c r="AS202" s="113">
        <f t="shared" si="280"/>
        <v>0</v>
      </c>
      <c r="AT202" s="113">
        <f t="shared" si="280"/>
        <v>0</v>
      </c>
      <c r="AU202" s="113">
        <f t="shared" si="280"/>
        <v>0</v>
      </c>
      <c r="AV202" s="113">
        <f t="shared" si="280"/>
        <v>0</v>
      </c>
      <c r="AW202" s="113">
        <f t="shared" si="280"/>
        <v>0</v>
      </c>
      <c r="AX202" s="113">
        <f t="shared" si="280"/>
        <v>0</v>
      </c>
      <c r="AY202" s="113">
        <f t="shared" si="280"/>
        <v>0</v>
      </c>
      <c r="AZ202" s="113">
        <f t="shared" si="280"/>
        <v>0</v>
      </c>
      <c r="BA202" s="113">
        <f t="shared" si="280"/>
        <v>0</v>
      </c>
      <c r="BB202" s="113">
        <f t="shared" si="280"/>
        <v>0</v>
      </c>
      <c r="BC202" s="113">
        <f t="shared" si="280"/>
        <v>0</v>
      </c>
      <c r="BD202" s="113">
        <f t="shared" si="280"/>
        <v>0</v>
      </c>
      <c r="BE202" s="113">
        <f t="shared" si="280"/>
        <v>0</v>
      </c>
      <c r="BF202" s="113">
        <f t="shared" si="280"/>
        <v>0</v>
      </c>
      <c r="BG202" s="113">
        <f t="shared" si="280"/>
        <v>0</v>
      </c>
      <c r="BH202" s="113">
        <f t="shared" si="280"/>
        <v>0</v>
      </c>
      <c r="BI202" s="113">
        <f t="shared" si="280"/>
        <v>0</v>
      </c>
      <c r="BJ202" s="113">
        <f t="shared" si="280"/>
        <v>0</v>
      </c>
      <c r="BK202" s="113">
        <f t="shared" si="280"/>
        <v>0</v>
      </c>
      <c r="BL202" s="113">
        <f t="shared" si="280"/>
        <v>0</v>
      </c>
      <c r="BM202" s="113">
        <f t="shared" si="280"/>
        <v>0</v>
      </c>
      <c r="BN202" s="113">
        <f t="shared" si="280"/>
        <v>0</v>
      </c>
      <c r="BO202" s="113">
        <f t="shared" si="280"/>
        <v>0</v>
      </c>
      <c r="BP202" s="113">
        <f t="shared" si="278"/>
        <v>0</v>
      </c>
      <c r="BQ202" s="113">
        <f t="shared" si="278"/>
        <v>0</v>
      </c>
      <c r="BR202" s="113">
        <f t="shared" si="278"/>
        <v>0</v>
      </c>
      <c r="BS202" s="113">
        <f t="shared" si="278"/>
        <v>0</v>
      </c>
      <c r="BT202" s="113">
        <f t="shared" si="278"/>
        <v>0</v>
      </c>
      <c r="BU202" s="113">
        <f t="shared" si="278"/>
        <v>0</v>
      </c>
      <c r="BV202" s="113">
        <f t="shared" si="278"/>
        <v>0</v>
      </c>
      <c r="BW202" s="113">
        <f t="shared" ref="BW202:DC202" si="283">BW$123*BW79</f>
        <v>0</v>
      </c>
      <c r="BX202" s="113">
        <f t="shared" si="283"/>
        <v>0</v>
      </c>
      <c r="BY202" s="113">
        <f t="shared" si="283"/>
        <v>0</v>
      </c>
      <c r="BZ202" s="113">
        <f t="shared" si="283"/>
        <v>0</v>
      </c>
      <c r="CA202" s="113">
        <f t="shared" si="283"/>
        <v>0</v>
      </c>
      <c r="CB202" s="113">
        <f t="shared" si="283"/>
        <v>0</v>
      </c>
      <c r="CC202" s="113">
        <f t="shared" si="283"/>
        <v>0</v>
      </c>
      <c r="CD202" s="113">
        <f t="shared" si="283"/>
        <v>0</v>
      </c>
      <c r="CE202" s="113">
        <f t="shared" si="283"/>
        <v>0</v>
      </c>
      <c r="CF202" s="113">
        <f t="shared" si="283"/>
        <v>0</v>
      </c>
      <c r="CG202" s="113">
        <f t="shared" si="283"/>
        <v>0</v>
      </c>
      <c r="CH202" s="113">
        <f t="shared" si="283"/>
        <v>0</v>
      </c>
      <c r="CI202" s="113">
        <f t="shared" si="283"/>
        <v>0</v>
      </c>
      <c r="CJ202" s="113">
        <f t="shared" si="283"/>
        <v>0</v>
      </c>
      <c r="CK202" s="113">
        <f t="shared" si="283"/>
        <v>0</v>
      </c>
      <c r="CL202" s="113">
        <f t="shared" si="283"/>
        <v>0</v>
      </c>
      <c r="CM202" s="113">
        <f t="shared" si="283"/>
        <v>0</v>
      </c>
      <c r="CN202" s="113">
        <f t="shared" si="283"/>
        <v>0</v>
      </c>
      <c r="CO202" s="113">
        <f t="shared" si="283"/>
        <v>0</v>
      </c>
      <c r="CP202" s="113">
        <f t="shared" si="283"/>
        <v>0</v>
      </c>
      <c r="CQ202" s="113">
        <f t="shared" si="283"/>
        <v>0</v>
      </c>
      <c r="CR202" s="113">
        <f t="shared" si="283"/>
        <v>0</v>
      </c>
      <c r="CS202" s="113">
        <f t="shared" si="283"/>
        <v>0</v>
      </c>
      <c r="CT202" s="113">
        <f t="shared" si="283"/>
        <v>0</v>
      </c>
      <c r="CU202" s="113">
        <f t="shared" si="283"/>
        <v>0</v>
      </c>
      <c r="CV202" s="113">
        <f t="shared" si="283"/>
        <v>0</v>
      </c>
      <c r="CW202" s="113">
        <f t="shared" si="283"/>
        <v>0</v>
      </c>
      <c r="CX202" s="113">
        <f t="shared" si="283"/>
        <v>0</v>
      </c>
      <c r="CY202" s="113">
        <f t="shared" si="283"/>
        <v>0</v>
      </c>
      <c r="CZ202" s="113">
        <f t="shared" si="283"/>
        <v>0</v>
      </c>
      <c r="DA202" s="113">
        <f t="shared" si="283"/>
        <v>0</v>
      </c>
      <c r="DB202" s="113">
        <f t="shared" si="283"/>
        <v>0</v>
      </c>
      <c r="DC202" s="113">
        <f t="shared" si="283"/>
        <v>0</v>
      </c>
      <c r="DD202" s="113">
        <f t="shared" si="261"/>
        <v>0</v>
      </c>
    </row>
    <row r="203" spans="1:108" ht="12.75" customHeight="1" x14ac:dyDescent="0.2">
      <c r="A203" s="111" t="s">
        <v>244</v>
      </c>
      <c r="B203" s="111" t="s">
        <v>1953</v>
      </c>
      <c r="C203" s="113">
        <f t="shared" si="273"/>
        <v>0</v>
      </c>
      <c r="D203" s="113">
        <f t="shared" si="280"/>
        <v>0</v>
      </c>
      <c r="E203" s="113">
        <f t="shared" si="280"/>
        <v>0</v>
      </c>
      <c r="F203" s="113">
        <f t="shared" si="280"/>
        <v>0</v>
      </c>
      <c r="G203" s="113">
        <f t="shared" si="280"/>
        <v>0</v>
      </c>
      <c r="H203" s="113">
        <f t="shared" si="280"/>
        <v>0</v>
      </c>
      <c r="I203" s="113">
        <f t="shared" si="280"/>
        <v>0</v>
      </c>
      <c r="J203" s="113">
        <f t="shared" si="280"/>
        <v>0</v>
      </c>
      <c r="K203" s="113">
        <f t="shared" si="280"/>
        <v>0</v>
      </c>
      <c r="L203" s="113">
        <f t="shared" si="280"/>
        <v>0</v>
      </c>
      <c r="M203" s="113">
        <f t="shared" si="280"/>
        <v>0</v>
      </c>
      <c r="N203" s="113">
        <f t="shared" si="280"/>
        <v>0</v>
      </c>
      <c r="O203" s="113">
        <f t="shared" si="280"/>
        <v>0</v>
      </c>
      <c r="P203" s="113">
        <f t="shared" si="280"/>
        <v>0</v>
      </c>
      <c r="Q203" s="113">
        <f t="shared" si="280"/>
        <v>0</v>
      </c>
      <c r="R203" s="113">
        <f t="shared" si="280"/>
        <v>0</v>
      </c>
      <c r="S203" s="113">
        <f t="shared" si="280"/>
        <v>0</v>
      </c>
      <c r="T203" s="113">
        <f t="shared" si="280"/>
        <v>0</v>
      </c>
      <c r="U203" s="113">
        <f t="shared" si="280"/>
        <v>0</v>
      </c>
      <c r="V203" s="113">
        <f t="shared" si="280"/>
        <v>0</v>
      </c>
      <c r="W203" s="113">
        <f t="shared" si="280"/>
        <v>0</v>
      </c>
      <c r="X203" s="113">
        <f t="shared" si="280"/>
        <v>0</v>
      </c>
      <c r="Y203" s="113">
        <f t="shared" si="280"/>
        <v>0</v>
      </c>
      <c r="Z203" s="113">
        <f t="shared" si="280"/>
        <v>0</v>
      </c>
      <c r="AA203" s="113">
        <f t="shared" si="280"/>
        <v>0</v>
      </c>
      <c r="AB203" s="113">
        <f t="shared" si="280"/>
        <v>0</v>
      </c>
      <c r="AC203" s="113">
        <f t="shared" si="280"/>
        <v>0</v>
      </c>
      <c r="AD203" s="113">
        <f t="shared" si="280"/>
        <v>0</v>
      </c>
      <c r="AE203" s="113">
        <f t="shared" si="280"/>
        <v>0</v>
      </c>
      <c r="AF203" s="113">
        <f t="shared" si="280"/>
        <v>0</v>
      </c>
      <c r="AG203" s="113">
        <f t="shared" si="280"/>
        <v>0</v>
      </c>
      <c r="AH203" s="113">
        <f t="shared" si="280"/>
        <v>0</v>
      </c>
      <c r="AI203" s="113">
        <f t="shared" si="280"/>
        <v>0</v>
      </c>
      <c r="AJ203" s="113">
        <f t="shared" si="280"/>
        <v>0</v>
      </c>
      <c r="AK203" s="113">
        <f t="shared" si="280"/>
        <v>0</v>
      </c>
      <c r="AL203" s="113">
        <f t="shared" si="280"/>
        <v>0</v>
      </c>
      <c r="AM203" s="113">
        <f t="shared" si="280"/>
        <v>0</v>
      </c>
      <c r="AN203" s="113">
        <f t="shared" si="280"/>
        <v>0</v>
      </c>
      <c r="AO203" s="113">
        <f t="shared" si="280"/>
        <v>0</v>
      </c>
      <c r="AP203" s="113">
        <f t="shared" si="280"/>
        <v>0</v>
      </c>
      <c r="AQ203" s="113">
        <f t="shared" si="280"/>
        <v>0</v>
      </c>
      <c r="AR203" s="113">
        <f t="shared" si="280"/>
        <v>0</v>
      </c>
      <c r="AS203" s="113">
        <f t="shared" si="280"/>
        <v>0</v>
      </c>
      <c r="AT203" s="113">
        <f t="shared" si="280"/>
        <v>0</v>
      </c>
      <c r="AU203" s="113">
        <f t="shared" si="280"/>
        <v>0</v>
      </c>
      <c r="AV203" s="113">
        <f t="shared" si="280"/>
        <v>0</v>
      </c>
      <c r="AW203" s="113">
        <f t="shared" si="280"/>
        <v>0</v>
      </c>
      <c r="AX203" s="113">
        <f t="shared" si="280"/>
        <v>0</v>
      </c>
      <c r="AY203" s="113">
        <f t="shared" si="280"/>
        <v>0</v>
      </c>
      <c r="AZ203" s="113">
        <f t="shared" si="280"/>
        <v>0</v>
      </c>
      <c r="BA203" s="113">
        <f t="shared" si="280"/>
        <v>0</v>
      </c>
      <c r="BB203" s="113">
        <f t="shared" si="280"/>
        <v>0</v>
      </c>
      <c r="BC203" s="113">
        <f t="shared" si="280"/>
        <v>0</v>
      </c>
      <c r="BD203" s="113">
        <f t="shared" si="280"/>
        <v>0</v>
      </c>
      <c r="BE203" s="113">
        <f t="shared" si="280"/>
        <v>0</v>
      </c>
      <c r="BF203" s="113">
        <f t="shared" si="280"/>
        <v>0</v>
      </c>
      <c r="BG203" s="113">
        <f t="shared" si="280"/>
        <v>0</v>
      </c>
      <c r="BH203" s="113">
        <f t="shared" si="280"/>
        <v>0</v>
      </c>
      <c r="BI203" s="113">
        <f t="shared" si="280"/>
        <v>0</v>
      </c>
      <c r="BJ203" s="113">
        <f t="shared" si="280"/>
        <v>0</v>
      </c>
      <c r="BK203" s="113">
        <f t="shared" si="280"/>
        <v>0</v>
      </c>
      <c r="BL203" s="113">
        <f t="shared" si="280"/>
        <v>0</v>
      </c>
      <c r="BM203" s="113">
        <f t="shared" si="280"/>
        <v>0</v>
      </c>
      <c r="BN203" s="113">
        <f t="shared" si="280"/>
        <v>0</v>
      </c>
      <c r="BO203" s="113">
        <f t="shared" ref="BO203:BV206" si="284">BO$123*BO80</f>
        <v>0</v>
      </c>
      <c r="BP203" s="113">
        <f t="shared" si="284"/>
        <v>0</v>
      </c>
      <c r="BQ203" s="113">
        <f t="shared" si="284"/>
        <v>0</v>
      </c>
      <c r="BR203" s="113">
        <f t="shared" si="284"/>
        <v>0</v>
      </c>
      <c r="BS203" s="113">
        <f t="shared" si="284"/>
        <v>0</v>
      </c>
      <c r="BT203" s="113">
        <f t="shared" si="284"/>
        <v>0</v>
      </c>
      <c r="BU203" s="113">
        <f t="shared" si="284"/>
        <v>0</v>
      </c>
      <c r="BV203" s="113">
        <f t="shared" si="284"/>
        <v>0</v>
      </c>
      <c r="BW203" s="113">
        <f t="shared" ref="BW203:DC203" si="285">BW$123*BW80</f>
        <v>0</v>
      </c>
      <c r="BX203" s="113">
        <f t="shared" si="285"/>
        <v>0</v>
      </c>
      <c r="BY203" s="113">
        <f t="shared" si="285"/>
        <v>0</v>
      </c>
      <c r="BZ203" s="113">
        <f t="shared" si="285"/>
        <v>0</v>
      </c>
      <c r="CA203" s="113">
        <f t="shared" si="285"/>
        <v>0</v>
      </c>
      <c r="CB203" s="113">
        <f t="shared" si="285"/>
        <v>0</v>
      </c>
      <c r="CC203" s="113">
        <f t="shared" si="285"/>
        <v>0</v>
      </c>
      <c r="CD203" s="113">
        <f t="shared" si="285"/>
        <v>0</v>
      </c>
      <c r="CE203" s="113">
        <f t="shared" si="285"/>
        <v>0</v>
      </c>
      <c r="CF203" s="113">
        <f t="shared" si="285"/>
        <v>0</v>
      </c>
      <c r="CG203" s="113">
        <f t="shared" si="285"/>
        <v>0</v>
      </c>
      <c r="CH203" s="113">
        <f t="shared" si="285"/>
        <v>0</v>
      </c>
      <c r="CI203" s="113">
        <f t="shared" si="285"/>
        <v>0</v>
      </c>
      <c r="CJ203" s="113">
        <f t="shared" si="285"/>
        <v>0</v>
      </c>
      <c r="CK203" s="113">
        <f t="shared" si="285"/>
        <v>0</v>
      </c>
      <c r="CL203" s="113">
        <f t="shared" si="285"/>
        <v>0</v>
      </c>
      <c r="CM203" s="113">
        <f t="shared" si="285"/>
        <v>0</v>
      </c>
      <c r="CN203" s="113">
        <f t="shared" si="285"/>
        <v>0</v>
      </c>
      <c r="CO203" s="113">
        <f t="shared" si="285"/>
        <v>0</v>
      </c>
      <c r="CP203" s="113">
        <f t="shared" si="285"/>
        <v>0</v>
      </c>
      <c r="CQ203" s="113">
        <f t="shared" si="285"/>
        <v>0</v>
      </c>
      <c r="CR203" s="113">
        <f t="shared" si="285"/>
        <v>0</v>
      </c>
      <c r="CS203" s="113">
        <f t="shared" si="285"/>
        <v>0</v>
      </c>
      <c r="CT203" s="113">
        <f t="shared" si="285"/>
        <v>0</v>
      </c>
      <c r="CU203" s="113">
        <f t="shared" si="285"/>
        <v>0</v>
      </c>
      <c r="CV203" s="113">
        <f t="shared" si="285"/>
        <v>0</v>
      </c>
      <c r="CW203" s="113">
        <f t="shared" si="285"/>
        <v>0</v>
      </c>
      <c r="CX203" s="113">
        <f t="shared" si="285"/>
        <v>0</v>
      </c>
      <c r="CY203" s="113">
        <f t="shared" si="285"/>
        <v>0</v>
      </c>
      <c r="CZ203" s="113">
        <f t="shared" si="285"/>
        <v>0</v>
      </c>
      <c r="DA203" s="113">
        <f t="shared" si="285"/>
        <v>0</v>
      </c>
      <c r="DB203" s="113">
        <f t="shared" si="285"/>
        <v>0</v>
      </c>
      <c r="DC203" s="113">
        <f t="shared" si="285"/>
        <v>0</v>
      </c>
      <c r="DD203" s="113">
        <f t="shared" si="261"/>
        <v>0</v>
      </c>
    </row>
    <row r="204" spans="1:108" ht="12.75" customHeight="1" x14ac:dyDescent="0.2">
      <c r="A204" s="111" t="s">
        <v>245</v>
      </c>
      <c r="B204" s="111" t="s">
        <v>1954</v>
      </c>
      <c r="C204" s="113">
        <f t="shared" si="273"/>
        <v>0</v>
      </c>
      <c r="D204" s="113">
        <f t="shared" ref="D204:BO207" si="286">D$123*D81</f>
        <v>0</v>
      </c>
      <c r="E204" s="113">
        <f t="shared" si="286"/>
        <v>0</v>
      </c>
      <c r="F204" s="113">
        <f t="shared" si="286"/>
        <v>0</v>
      </c>
      <c r="G204" s="113">
        <f t="shared" si="286"/>
        <v>0</v>
      </c>
      <c r="H204" s="113">
        <f t="shared" si="286"/>
        <v>0</v>
      </c>
      <c r="I204" s="113">
        <f t="shared" si="286"/>
        <v>0</v>
      </c>
      <c r="J204" s="113">
        <f t="shared" si="286"/>
        <v>0</v>
      </c>
      <c r="K204" s="113">
        <f t="shared" si="286"/>
        <v>0</v>
      </c>
      <c r="L204" s="113">
        <f t="shared" si="286"/>
        <v>0</v>
      </c>
      <c r="M204" s="113">
        <f t="shared" si="286"/>
        <v>0</v>
      </c>
      <c r="N204" s="113">
        <f t="shared" si="286"/>
        <v>0</v>
      </c>
      <c r="O204" s="113">
        <f t="shared" si="286"/>
        <v>0</v>
      </c>
      <c r="P204" s="113">
        <f t="shared" si="286"/>
        <v>0</v>
      </c>
      <c r="Q204" s="113">
        <f t="shared" si="286"/>
        <v>0</v>
      </c>
      <c r="R204" s="113">
        <f t="shared" si="286"/>
        <v>0</v>
      </c>
      <c r="S204" s="113">
        <f t="shared" si="286"/>
        <v>0</v>
      </c>
      <c r="T204" s="113">
        <f t="shared" si="286"/>
        <v>0</v>
      </c>
      <c r="U204" s="113">
        <f t="shared" si="286"/>
        <v>0</v>
      </c>
      <c r="V204" s="113">
        <f t="shared" si="286"/>
        <v>0</v>
      </c>
      <c r="W204" s="113">
        <f t="shared" si="286"/>
        <v>0</v>
      </c>
      <c r="X204" s="113">
        <f t="shared" si="286"/>
        <v>0</v>
      </c>
      <c r="Y204" s="113">
        <f t="shared" si="286"/>
        <v>0</v>
      </c>
      <c r="Z204" s="113">
        <f t="shared" si="286"/>
        <v>0</v>
      </c>
      <c r="AA204" s="113">
        <f t="shared" si="286"/>
        <v>0</v>
      </c>
      <c r="AB204" s="113">
        <f t="shared" si="286"/>
        <v>0</v>
      </c>
      <c r="AC204" s="113">
        <f t="shared" si="286"/>
        <v>0</v>
      </c>
      <c r="AD204" s="113">
        <f t="shared" si="286"/>
        <v>0</v>
      </c>
      <c r="AE204" s="113">
        <f t="shared" si="286"/>
        <v>0</v>
      </c>
      <c r="AF204" s="113">
        <f t="shared" si="286"/>
        <v>0</v>
      </c>
      <c r="AG204" s="113">
        <f t="shared" si="286"/>
        <v>0</v>
      </c>
      <c r="AH204" s="113">
        <f t="shared" si="286"/>
        <v>0</v>
      </c>
      <c r="AI204" s="113">
        <f t="shared" si="286"/>
        <v>0</v>
      </c>
      <c r="AJ204" s="113">
        <f t="shared" si="286"/>
        <v>0</v>
      </c>
      <c r="AK204" s="113">
        <f t="shared" si="286"/>
        <v>0</v>
      </c>
      <c r="AL204" s="113">
        <f t="shared" si="286"/>
        <v>0</v>
      </c>
      <c r="AM204" s="113">
        <f t="shared" si="286"/>
        <v>0</v>
      </c>
      <c r="AN204" s="113">
        <f t="shared" si="286"/>
        <v>0</v>
      </c>
      <c r="AO204" s="113">
        <f t="shared" si="286"/>
        <v>0</v>
      </c>
      <c r="AP204" s="113">
        <f t="shared" si="286"/>
        <v>0</v>
      </c>
      <c r="AQ204" s="113">
        <f t="shared" si="286"/>
        <v>0</v>
      </c>
      <c r="AR204" s="113">
        <f t="shared" si="286"/>
        <v>0</v>
      </c>
      <c r="AS204" s="113">
        <f t="shared" si="286"/>
        <v>0</v>
      </c>
      <c r="AT204" s="113">
        <f t="shared" si="286"/>
        <v>0</v>
      </c>
      <c r="AU204" s="113">
        <f t="shared" si="286"/>
        <v>0</v>
      </c>
      <c r="AV204" s="113">
        <f t="shared" si="286"/>
        <v>0</v>
      </c>
      <c r="AW204" s="113">
        <f t="shared" si="286"/>
        <v>0</v>
      </c>
      <c r="AX204" s="113">
        <f t="shared" si="286"/>
        <v>0</v>
      </c>
      <c r="AY204" s="113">
        <f t="shared" si="286"/>
        <v>0</v>
      </c>
      <c r="AZ204" s="113">
        <f t="shared" si="286"/>
        <v>0</v>
      </c>
      <c r="BA204" s="113">
        <f t="shared" si="286"/>
        <v>0</v>
      </c>
      <c r="BB204" s="113">
        <f t="shared" si="286"/>
        <v>0</v>
      </c>
      <c r="BC204" s="113">
        <f t="shared" si="286"/>
        <v>0</v>
      </c>
      <c r="BD204" s="113">
        <f t="shared" si="286"/>
        <v>0</v>
      </c>
      <c r="BE204" s="113">
        <f t="shared" si="286"/>
        <v>0</v>
      </c>
      <c r="BF204" s="113">
        <f t="shared" si="286"/>
        <v>0</v>
      </c>
      <c r="BG204" s="113">
        <f t="shared" si="286"/>
        <v>0</v>
      </c>
      <c r="BH204" s="113">
        <f t="shared" si="286"/>
        <v>0</v>
      </c>
      <c r="BI204" s="113">
        <f t="shared" si="286"/>
        <v>0</v>
      </c>
      <c r="BJ204" s="113">
        <f t="shared" si="286"/>
        <v>0</v>
      </c>
      <c r="BK204" s="113">
        <f t="shared" si="286"/>
        <v>0</v>
      </c>
      <c r="BL204" s="113">
        <f t="shared" si="286"/>
        <v>0</v>
      </c>
      <c r="BM204" s="113">
        <f t="shared" si="286"/>
        <v>0</v>
      </c>
      <c r="BN204" s="113">
        <f t="shared" si="286"/>
        <v>0</v>
      </c>
      <c r="BO204" s="113">
        <f t="shared" si="286"/>
        <v>0</v>
      </c>
      <c r="BP204" s="113">
        <f t="shared" si="284"/>
        <v>0</v>
      </c>
      <c r="BQ204" s="113">
        <f t="shared" si="284"/>
        <v>0</v>
      </c>
      <c r="BR204" s="113">
        <f t="shared" si="284"/>
        <v>0</v>
      </c>
      <c r="BS204" s="113">
        <f t="shared" si="284"/>
        <v>0</v>
      </c>
      <c r="BT204" s="113">
        <f t="shared" si="284"/>
        <v>0</v>
      </c>
      <c r="BU204" s="113">
        <f t="shared" si="284"/>
        <v>0</v>
      </c>
      <c r="BV204" s="113">
        <f t="shared" si="284"/>
        <v>0</v>
      </c>
      <c r="BW204" s="113">
        <f t="shared" ref="BW204:DC204" si="287">BW$123*BW81</f>
        <v>0</v>
      </c>
      <c r="BX204" s="113">
        <f t="shared" si="287"/>
        <v>0</v>
      </c>
      <c r="BY204" s="113">
        <f t="shared" si="287"/>
        <v>0</v>
      </c>
      <c r="BZ204" s="113">
        <f t="shared" si="287"/>
        <v>0</v>
      </c>
      <c r="CA204" s="113">
        <f t="shared" si="287"/>
        <v>0</v>
      </c>
      <c r="CB204" s="113">
        <f t="shared" si="287"/>
        <v>0</v>
      </c>
      <c r="CC204" s="113">
        <f t="shared" si="287"/>
        <v>0</v>
      </c>
      <c r="CD204" s="113">
        <f t="shared" si="287"/>
        <v>0</v>
      </c>
      <c r="CE204" s="113">
        <f t="shared" si="287"/>
        <v>0</v>
      </c>
      <c r="CF204" s="113">
        <f t="shared" si="287"/>
        <v>0</v>
      </c>
      <c r="CG204" s="113">
        <f t="shared" si="287"/>
        <v>0</v>
      </c>
      <c r="CH204" s="113">
        <f t="shared" si="287"/>
        <v>0</v>
      </c>
      <c r="CI204" s="113">
        <f t="shared" si="287"/>
        <v>0</v>
      </c>
      <c r="CJ204" s="113">
        <f t="shared" si="287"/>
        <v>0</v>
      </c>
      <c r="CK204" s="113">
        <f t="shared" si="287"/>
        <v>0</v>
      </c>
      <c r="CL204" s="113">
        <f t="shared" si="287"/>
        <v>0</v>
      </c>
      <c r="CM204" s="113">
        <f t="shared" si="287"/>
        <v>0</v>
      </c>
      <c r="CN204" s="113">
        <f t="shared" si="287"/>
        <v>0</v>
      </c>
      <c r="CO204" s="113">
        <f t="shared" si="287"/>
        <v>0</v>
      </c>
      <c r="CP204" s="113">
        <f t="shared" si="287"/>
        <v>0</v>
      </c>
      <c r="CQ204" s="113">
        <f t="shared" si="287"/>
        <v>0</v>
      </c>
      <c r="CR204" s="113">
        <f t="shared" si="287"/>
        <v>0</v>
      </c>
      <c r="CS204" s="113">
        <f t="shared" si="287"/>
        <v>0</v>
      </c>
      <c r="CT204" s="113">
        <f t="shared" si="287"/>
        <v>0</v>
      </c>
      <c r="CU204" s="113">
        <f t="shared" si="287"/>
        <v>0</v>
      </c>
      <c r="CV204" s="113">
        <f t="shared" si="287"/>
        <v>0</v>
      </c>
      <c r="CW204" s="113">
        <f t="shared" si="287"/>
        <v>0</v>
      </c>
      <c r="CX204" s="113">
        <f t="shared" si="287"/>
        <v>0</v>
      </c>
      <c r="CY204" s="113">
        <f t="shared" si="287"/>
        <v>0</v>
      </c>
      <c r="CZ204" s="113">
        <f t="shared" si="287"/>
        <v>0</v>
      </c>
      <c r="DA204" s="113">
        <f t="shared" si="287"/>
        <v>0</v>
      </c>
      <c r="DB204" s="113">
        <f t="shared" si="287"/>
        <v>0</v>
      </c>
      <c r="DC204" s="113">
        <f t="shared" si="287"/>
        <v>0</v>
      </c>
      <c r="DD204" s="113">
        <f t="shared" si="261"/>
        <v>0</v>
      </c>
    </row>
    <row r="205" spans="1:108" ht="12.75" customHeight="1" x14ac:dyDescent="0.2">
      <c r="A205" s="111" t="s">
        <v>246</v>
      </c>
      <c r="B205" s="111" t="s">
        <v>1955</v>
      </c>
      <c r="C205" s="113">
        <f t="shared" si="273"/>
        <v>0</v>
      </c>
      <c r="D205" s="113">
        <f t="shared" si="286"/>
        <v>0</v>
      </c>
      <c r="E205" s="113">
        <f t="shared" si="286"/>
        <v>0</v>
      </c>
      <c r="F205" s="113">
        <f t="shared" si="286"/>
        <v>0</v>
      </c>
      <c r="G205" s="113">
        <f t="shared" si="286"/>
        <v>0</v>
      </c>
      <c r="H205" s="113">
        <f t="shared" si="286"/>
        <v>0</v>
      </c>
      <c r="I205" s="113">
        <f t="shared" si="286"/>
        <v>0</v>
      </c>
      <c r="J205" s="113">
        <f t="shared" si="286"/>
        <v>0</v>
      </c>
      <c r="K205" s="113">
        <f t="shared" si="286"/>
        <v>0</v>
      </c>
      <c r="L205" s="113">
        <f t="shared" si="286"/>
        <v>0</v>
      </c>
      <c r="M205" s="113">
        <f t="shared" si="286"/>
        <v>0</v>
      </c>
      <c r="N205" s="113">
        <f t="shared" si="286"/>
        <v>0</v>
      </c>
      <c r="O205" s="113">
        <f t="shared" si="286"/>
        <v>0</v>
      </c>
      <c r="P205" s="113">
        <f t="shared" si="286"/>
        <v>0</v>
      </c>
      <c r="Q205" s="113">
        <f t="shared" si="286"/>
        <v>0</v>
      </c>
      <c r="R205" s="113">
        <f t="shared" si="286"/>
        <v>0</v>
      </c>
      <c r="S205" s="113">
        <f t="shared" si="286"/>
        <v>0</v>
      </c>
      <c r="T205" s="113">
        <f t="shared" si="286"/>
        <v>0</v>
      </c>
      <c r="U205" s="113">
        <f t="shared" si="286"/>
        <v>0</v>
      </c>
      <c r="V205" s="113">
        <f t="shared" si="286"/>
        <v>0</v>
      </c>
      <c r="W205" s="113">
        <f t="shared" si="286"/>
        <v>0</v>
      </c>
      <c r="X205" s="113">
        <f t="shared" si="286"/>
        <v>0</v>
      </c>
      <c r="Y205" s="113">
        <f t="shared" si="286"/>
        <v>0</v>
      </c>
      <c r="Z205" s="113">
        <f t="shared" si="286"/>
        <v>0</v>
      </c>
      <c r="AA205" s="113">
        <f t="shared" si="286"/>
        <v>0</v>
      </c>
      <c r="AB205" s="113">
        <f t="shared" si="286"/>
        <v>0</v>
      </c>
      <c r="AC205" s="113">
        <f t="shared" si="286"/>
        <v>0</v>
      </c>
      <c r="AD205" s="113">
        <f t="shared" si="286"/>
        <v>0</v>
      </c>
      <c r="AE205" s="113">
        <f t="shared" si="286"/>
        <v>0</v>
      </c>
      <c r="AF205" s="113">
        <f t="shared" si="286"/>
        <v>0</v>
      </c>
      <c r="AG205" s="113">
        <f t="shared" si="286"/>
        <v>0</v>
      </c>
      <c r="AH205" s="113">
        <f t="shared" si="286"/>
        <v>0</v>
      </c>
      <c r="AI205" s="113">
        <f t="shared" si="286"/>
        <v>0</v>
      </c>
      <c r="AJ205" s="113">
        <f t="shared" si="286"/>
        <v>0</v>
      </c>
      <c r="AK205" s="113">
        <f t="shared" si="286"/>
        <v>0</v>
      </c>
      <c r="AL205" s="113">
        <f t="shared" si="286"/>
        <v>0</v>
      </c>
      <c r="AM205" s="113">
        <f t="shared" si="286"/>
        <v>0</v>
      </c>
      <c r="AN205" s="113">
        <f t="shared" si="286"/>
        <v>0</v>
      </c>
      <c r="AO205" s="113">
        <f t="shared" si="286"/>
        <v>0</v>
      </c>
      <c r="AP205" s="113">
        <f t="shared" si="286"/>
        <v>0</v>
      </c>
      <c r="AQ205" s="113">
        <f t="shared" si="286"/>
        <v>0</v>
      </c>
      <c r="AR205" s="113">
        <f t="shared" si="286"/>
        <v>0</v>
      </c>
      <c r="AS205" s="113">
        <f t="shared" si="286"/>
        <v>0</v>
      </c>
      <c r="AT205" s="113">
        <f t="shared" si="286"/>
        <v>0</v>
      </c>
      <c r="AU205" s="113">
        <f t="shared" si="286"/>
        <v>0</v>
      </c>
      <c r="AV205" s="113">
        <f t="shared" si="286"/>
        <v>0</v>
      </c>
      <c r="AW205" s="113">
        <f t="shared" si="286"/>
        <v>0</v>
      </c>
      <c r="AX205" s="113">
        <f t="shared" si="286"/>
        <v>0</v>
      </c>
      <c r="AY205" s="113">
        <f t="shared" si="286"/>
        <v>0</v>
      </c>
      <c r="AZ205" s="113">
        <f t="shared" si="286"/>
        <v>0</v>
      </c>
      <c r="BA205" s="113">
        <f t="shared" si="286"/>
        <v>0</v>
      </c>
      <c r="BB205" s="113">
        <f t="shared" si="286"/>
        <v>0</v>
      </c>
      <c r="BC205" s="113">
        <f t="shared" si="286"/>
        <v>0</v>
      </c>
      <c r="BD205" s="113">
        <f t="shared" si="286"/>
        <v>0</v>
      </c>
      <c r="BE205" s="113">
        <f t="shared" si="286"/>
        <v>0</v>
      </c>
      <c r="BF205" s="113">
        <f t="shared" si="286"/>
        <v>0</v>
      </c>
      <c r="BG205" s="113">
        <f t="shared" si="286"/>
        <v>0</v>
      </c>
      <c r="BH205" s="113">
        <f t="shared" si="286"/>
        <v>0</v>
      </c>
      <c r="BI205" s="113">
        <f t="shared" si="286"/>
        <v>0</v>
      </c>
      <c r="BJ205" s="113">
        <f t="shared" si="286"/>
        <v>0</v>
      </c>
      <c r="BK205" s="113">
        <f t="shared" si="286"/>
        <v>0</v>
      </c>
      <c r="BL205" s="113">
        <f t="shared" si="286"/>
        <v>0</v>
      </c>
      <c r="BM205" s="113">
        <f t="shared" si="286"/>
        <v>0</v>
      </c>
      <c r="BN205" s="113">
        <f t="shared" si="286"/>
        <v>0</v>
      </c>
      <c r="BO205" s="113">
        <f t="shared" si="286"/>
        <v>0</v>
      </c>
      <c r="BP205" s="113">
        <f t="shared" si="284"/>
        <v>0</v>
      </c>
      <c r="BQ205" s="113">
        <f t="shared" si="284"/>
        <v>0</v>
      </c>
      <c r="BR205" s="113">
        <f t="shared" si="284"/>
        <v>0</v>
      </c>
      <c r="BS205" s="113">
        <f t="shared" si="284"/>
        <v>0</v>
      </c>
      <c r="BT205" s="113">
        <f t="shared" si="284"/>
        <v>0</v>
      </c>
      <c r="BU205" s="113">
        <f t="shared" si="284"/>
        <v>0</v>
      </c>
      <c r="BV205" s="113">
        <f t="shared" si="284"/>
        <v>0</v>
      </c>
      <c r="BW205" s="113">
        <f t="shared" ref="BW205:DC205" si="288">BW$123*BW82</f>
        <v>0</v>
      </c>
      <c r="BX205" s="113">
        <f t="shared" si="288"/>
        <v>0</v>
      </c>
      <c r="BY205" s="113">
        <f t="shared" si="288"/>
        <v>0</v>
      </c>
      <c r="BZ205" s="113">
        <f t="shared" si="288"/>
        <v>0</v>
      </c>
      <c r="CA205" s="113">
        <f t="shared" si="288"/>
        <v>0</v>
      </c>
      <c r="CB205" s="113">
        <f t="shared" si="288"/>
        <v>0</v>
      </c>
      <c r="CC205" s="113">
        <f t="shared" si="288"/>
        <v>0</v>
      </c>
      <c r="CD205" s="113">
        <f t="shared" si="288"/>
        <v>0</v>
      </c>
      <c r="CE205" s="113">
        <f t="shared" si="288"/>
        <v>0</v>
      </c>
      <c r="CF205" s="113">
        <f t="shared" si="288"/>
        <v>0</v>
      </c>
      <c r="CG205" s="113">
        <f t="shared" si="288"/>
        <v>0</v>
      </c>
      <c r="CH205" s="113">
        <f t="shared" si="288"/>
        <v>0</v>
      </c>
      <c r="CI205" s="113">
        <f t="shared" si="288"/>
        <v>0</v>
      </c>
      <c r="CJ205" s="113">
        <f t="shared" si="288"/>
        <v>0</v>
      </c>
      <c r="CK205" s="113">
        <f t="shared" si="288"/>
        <v>0</v>
      </c>
      <c r="CL205" s="113">
        <f t="shared" si="288"/>
        <v>0</v>
      </c>
      <c r="CM205" s="113">
        <f t="shared" si="288"/>
        <v>0</v>
      </c>
      <c r="CN205" s="113">
        <f t="shared" si="288"/>
        <v>0</v>
      </c>
      <c r="CO205" s="113">
        <f t="shared" si="288"/>
        <v>0</v>
      </c>
      <c r="CP205" s="113">
        <f t="shared" si="288"/>
        <v>0</v>
      </c>
      <c r="CQ205" s="113">
        <f t="shared" si="288"/>
        <v>0</v>
      </c>
      <c r="CR205" s="113">
        <f t="shared" si="288"/>
        <v>0</v>
      </c>
      <c r="CS205" s="113">
        <f t="shared" si="288"/>
        <v>0</v>
      </c>
      <c r="CT205" s="113">
        <f t="shared" si="288"/>
        <v>0</v>
      </c>
      <c r="CU205" s="113">
        <f t="shared" si="288"/>
        <v>0</v>
      </c>
      <c r="CV205" s="113">
        <f t="shared" si="288"/>
        <v>0</v>
      </c>
      <c r="CW205" s="113">
        <f t="shared" si="288"/>
        <v>0</v>
      </c>
      <c r="CX205" s="113">
        <f t="shared" si="288"/>
        <v>0</v>
      </c>
      <c r="CY205" s="113">
        <f t="shared" si="288"/>
        <v>0</v>
      </c>
      <c r="CZ205" s="113">
        <f t="shared" si="288"/>
        <v>0</v>
      </c>
      <c r="DA205" s="113">
        <f t="shared" si="288"/>
        <v>0</v>
      </c>
      <c r="DB205" s="113">
        <f t="shared" si="288"/>
        <v>0</v>
      </c>
      <c r="DC205" s="113">
        <f t="shared" si="288"/>
        <v>0</v>
      </c>
      <c r="DD205" s="113">
        <f t="shared" si="261"/>
        <v>0</v>
      </c>
    </row>
    <row r="206" spans="1:108" ht="12.75" customHeight="1" x14ac:dyDescent="0.2">
      <c r="A206" s="111" t="s">
        <v>247</v>
      </c>
      <c r="B206" s="111" t="s">
        <v>1956</v>
      </c>
      <c r="C206" s="113">
        <f t="shared" si="273"/>
        <v>0</v>
      </c>
      <c r="D206" s="113">
        <f t="shared" si="286"/>
        <v>0</v>
      </c>
      <c r="E206" s="113">
        <f t="shared" si="286"/>
        <v>0</v>
      </c>
      <c r="F206" s="113">
        <f t="shared" si="286"/>
        <v>0</v>
      </c>
      <c r="G206" s="113">
        <f t="shared" si="286"/>
        <v>0</v>
      </c>
      <c r="H206" s="113">
        <f t="shared" si="286"/>
        <v>0</v>
      </c>
      <c r="I206" s="113">
        <f t="shared" si="286"/>
        <v>0</v>
      </c>
      <c r="J206" s="113">
        <f t="shared" si="286"/>
        <v>0</v>
      </c>
      <c r="K206" s="113">
        <f t="shared" si="286"/>
        <v>0</v>
      </c>
      <c r="L206" s="113">
        <f t="shared" si="286"/>
        <v>0</v>
      </c>
      <c r="M206" s="113">
        <f t="shared" si="286"/>
        <v>0</v>
      </c>
      <c r="N206" s="113">
        <f t="shared" si="286"/>
        <v>0</v>
      </c>
      <c r="O206" s="113">
        <f t="shared" si="286"/>
        <v>0</v>
      </c>
      <c r="P206" s="113">
        <f t="shared" si="286"/>
        <v>0</v>
      </c>
      <c r="Q206" s="113">
        <f t="shared" si="286"/>
        <v>0</v>
      </c>
      <c r="R206" s="113">
        <f t="shared" si="286"/>
        <v>0</v>
      </c>
      <c r="S206" s="113">
        <f t="shared" si="286"/>
        <v>0</v>
      </c>
      <c r="T206" s="113">
        <f t="shared" si="286"/>
        <v>0</v>
      </c>
      <c r="U206" s="113">
        <f t="shared" si="286"/>
        <v>0</v>
      </c>
      <c r="V206" s="113">
        <f t="shared" si="286"/>
        <v>0</v>
      </c>
      <c r="W206" s="113">
        <f t="shared" si="286"/>
        <v>0</v>
      </c>
      <c r="X206" s="113">
        <f t="shared" si="286"/>
        <v>0</v>
      </c>
      <c r="Y206" s="113">
        <f t="shared" si="286"/>
        <v>0</v>
      </c>
      <c r="Z206" s="113">
        <f t="shared" si="286"/>
        <v>0</v>
      </c>
      <c r="AA206" s="113">
        <f t="shared" si="286"/>
        <v>0</v>
      </c>
      <c r="AB206" s="113">
        <f t="shared" si="286"/>
        <v>0</v>
      </c>
      <c r="AC206" s="113">
        <f t="shared" si="286"/>
        <v>0</v>
      </c>
      <c r="AD206" s="113">
        <f t="shared" si="286"/>
        <v>0</v>
      </c>
      <c r="AE206" s="113">
        <f t="shared" si="286"/>
        <v>0</v>
      </c>
      <c r="AF206" s="113">
        <f t="shared" si="286"/>
        <v>0</v>
      </c>
      <c r="AG206" s="113">
        <f t="shared" si="286"/>
        <v>0</v>
      </c>
      <c r="AH206" s="113">
        <f t="shared" si="286"/>
        <v>0</v>
      </c>
      <c r="AI206" s="113">
        <f t="shared" si="286"/>
        <v>0</v>
      </c>
      <c r="AJ206" s="113">
        <f t="shared" si="286"/>
        <v>0</v>
      </c>
      <c r="AK206" s="113">
        <f t="shared" si="286"/>
        <v>0</v>
      </c>
      <c r="AL206" s="113">
        <f t="shared" si="286"/>
        <v>0</v>
      </c>
      <c r="AM206" s="113">
        <f t="shared" si="286"/>
        <v>0</v>
      </c>
      <c r="AN206" s="113">
        <f t="shared" si="286"/>
        <v>0</v>
      </c>
      <c r="AO206" s="113">
        <f t="shared" si="286"/>
        <v>0</v>
      </c>
      <c r="AP206" s="113">
        <f t="shared" si="286"/>
        <v>0</v>
      </c>
      <c r="AQ206" s="113">
        <f t="shared" si="286"/>
        <v>0</v>
      </c>
      <c r="AR206" s="113">
        <f t="shared" si="286"/>
        <v>0</v>
      </c>
      <c r="AS206" s="113">
        <f t="shared" si="286"/>
        <v>0</v>
      </c>
      <c r="AT206" s="113">
        <f t="shared" si="286"/>
        <v>0</v>
      </c>
      <c r="AU206" s="113">
        <f t="shared" si="286"/>
        <v>0</v>
      </c>
      <c r="AV206" s="113">
        <f t="shared" si="286"/>
        <v>0</v>
      </c>
      <c r="AW206" s="113">
        <f t="shared" si="286"/>
        <v>0</v>
      </c>
      <c r="AX206" s="113">
        <f t="shared" si="286"/>
        <v>0</v>
      </c>
      <c r="AY206" s="113">
        <f t="shared" si="286"/>
        <v>0</v>
      </c>
      <c r="AZ206" s="113">
        <f t="shared" si="286"/>
        <v>0</v>
      </c>
      <c r="BA206" s="113">
        <f t="shared" si="286"/>
        <v>0</v>
      </c>
      <c r="BB206" s="113">
        <f t="shared" si="286"/>
        <v>0</v>
      </c>
      <c r="BC206" s="113">
        <f t="shared" si="286"/>
        <v>0</v>
      </c>
      <c r="BD206" s="113">
        <f t="shared" si="286"/>
        <v>0</v>
      </c>
      <c r="BE206" s="113">
        <f t="shared" si="286"/>
        <v>0</v>
      </c>
      <c r="BF206" s="113">
        <f t="shared" si="286"/>
        <v>0</v>
      </c>
      <c r="BG206" s="113">
        <f t="shared" si="286"/>
        <v>0</v>
      </c>
      <c r="BH206" s="113">
        <f t="shared" si="286"/>
        <v>0</v>
      </c>
      <c r="BI206" s="113">
        <f t="shared" si="286"/>
        <v>0</v>
      </c>
      <c r="BJ206" s="113">
        <f t="shared" si="286"/>
        <v>0</v>
      </c>
      <c r="BK206" s="113">
        <f t="shared" si="286"/>
        <v>0</v>
      </c>
      <c r="BL206" s="113">
        <f t="shared" si="286"/>
        <v>0</v>
      </c>
      <c r="BM206" s="113">
        <f t="shared" si="286"/>
        <v>0</v>
      </c>
      <c r="BN206" s="113">
        <f t="shared" si="286"/>
        <v>0</v>
      </c>
      <c r="BO206" s="113">
        <f t="shared" si="286"/>
        <v>0</v>
      </c>
      <c r="BP206" s="113">
        <f t="shared" si="284"/>
        <v>0</v>
      </c>
      <c r="BQ206" s="113">
        <f t="shared" si="284"/>
        <v>0</v>
      </c>
      <c r="BR206" s="113">
        <f t="shared" si="284"/>
        <v>0</v>
      </c>
      <c r="BS206" s="113">
        <f t="shared" si="284"/>
        <v>0</v>
      </c>
      <c r="BT206" s="113">
        <f t="shared" si="284"/>
        <v>0</v>
      </c>
      <c r="BU206" s="113">
        <f t="shared" si="284"/>
        <v>0</v>
      </c>
      <c r="BV206" s="113">
        <f t="shared" si="284"/>
        <v>0</v>
      </c>
      <c r="BW206" s="113">
        <f t="shared" ref="BW206:DC206" si="289">BW$123*BW83</f>
        <v>0</v>
      </c>
      <c r="BX206" s="113">
        <f t="shared" si="289"/>
        <v>0</v>
      </c>
      <c r="BY206" s="113">
        <f t="shared" si="289"/>
        <v>0</v>
      </c>
      <c r="BZ206" s="113">
        <f t="shared" si="289"/>
        <v>0</v>
      </c>
      <c r="CA206" s="113">
        <f t="shared" si="289"/>
        <v>0</v>
      </c>
      <c r="CB206" s="113">
        <f t="shared" si="289"/>
        <v>0</v>
      </c>
      <c r="CC206" s="113">
        <f t="shared" si="289"/>
        <v>0</v>
      </c>
      <c r="CD206" s="113">
        <f t="shared" si="289"/>
        <v>0</v>
      </c>
      <c r="CE206" s="113">
        <f t="shared" si="289"/>
        <v>0</v>
      </c>
      <c r="CF206" s="113">
        <f t="shared" si="289"/>
        <v>0</v>
      </c>
      <c r="CG206" s="113">
        <f t="shared" si="289"/>
        <v>0</v>
      </c>
      <c r="CH206" s="113">
        <f t="shared" si="289"/>
        <v>0</v>
      </c>
      <c r="CI206" s="113">
        <f t="shared" si="289"/>
        <v>0</v>
      </c>
      <c r="CJ206" s="113">
        <f t="shared" si="289"/>
        <v>0</v>
      </c>
      <c r="CK206" s="113">
        <f t="shared" si="289"/>
        <v>0</v>
      </c>
      <c r="CL206" s="113">
        <f t="shared" si="289"/>
        <v>0</v>
      </c>
      <c r="CM206" s="113">
        <f t="shared" si="289"/>
        <v>0</v>
      </c>
      <c r="CN206" s="113">
        <f t="shared" si="289"/>
        <v>0</v>
      </c>
      <c r="CO206" s="113">
        <f t="shared" si="289"/>
        <v>0</v>
      </c>
      <c r="CP206" s="113">
        <f t="shared" si="289"/>
        <v>0</v>
      </c>
      <c r="CQ206" s="113">
        <f t="shared" si="289"/>
        <v>0</v>
      </c>
      <c r="CR206" s="113">
        <f t="shared" si="289"/>
        <v>0</v>
      </c>
      <c r="CS206" s="113">
        <f t="shared" si="289"/>
        <v>0</v>
      </c>
      <c r="CT206" s="113">
        <f t="shared" si="289"/>
        <v>0</v>
      </c>
      <c r="CU206" s="113">
        <f t="shared" si="289"/>
        <v>0</v>
      </c>
      <c r="CV206" s="113">
        <f t="shared" si="289"/>
        <v>0</v>
      </c>
      <c r="CW206" s="113">
        <f t="shared" si="289"/>
        <v>0</v>
      </c>
      <c r="CX206" s="113">
        <f t="shared" si="289"/>
        <v>0</v>
      </c>
      <c r="CY206" s="113">
        <f t="shared" si="289"/>
        <v>0</v>
      </c>
      <c r="CZ206" s="113">
        <f t="shared" si="289"/>
        <v>0</v>
      </c>
      <c r="DA206" s="113">
        <f t="shared" si="289"/>
        <v>0</v>
      </c>
      <c r="DB206" s="113">
        <f t="shared" si="289"/>
        <v>0</v>
      </c>
      <c r="DC206" s="113">
        <f t="shared" si="289"/>
        <v>0</v>
      </c>
      <c r="DD206" s="113">
        <f t="shared" si="261"/>
        <v>0</v>
      </c>
    </row>
    <row r="207" spans="1:108" ht="12.75" customHeight="1" x14ac:dyDescent="0.2">
      <c r="A207" s="111" t="s">
        <v>248</v>
      </c>
      <c r="B207" s="111" t="s">
        <v>1957</v>
      </c>
      <c r="C207" s="113">
        <f t="shared" si="273"/>
        <v>0</v>
      </c>
      <c r="D207" s="113">
        <f t="shared" si="286"/>
        <v>0</v>
      </c>
      <c r="E207" s="113">
        <f t="shared" si="286"/>
        <v>0</v>
      </c>
      <c r="F207" s="113">
        <f t="shared" si="286"/>
        <v>0</v>
      </c>
      <c r="G207" s="113">
        <f t="shared" si="286"/>
        <v>0</v>
      </c>
      <c r="H207" s="113">
        <f t="shared" si="286"/>
        <v>0</v>
      </c>
      <c r="I207" s="113">
        <f t="shared" si="286"/>
        <v>0</v>
      </c>
      <c r="J207" s="113">
        <f t="shared" si="286"/>
        <v>0</v>
      </c>
      <c r="K207" s="113">
        <f t="shared" si="286"/>
        <v>0</v>
      </c>
      <c r="L207" s="113">
        <f t="shared" si="286"/>
        <v>0</v>
      </c>
      <c r="M207" s="113">
        <f t="shared" si="286"/>
        <v>0</v>
      </c>
      <c r="N207" s="113">
        <f t="shared" si="286"/>
        <v>0</v>
      </c>
      <c r="O207" s="113">
        <f t="shared" si="286"/>
        <v>0</v>
      </c>
      <c r="P207" s="113">
        <f t="shared" si="286"/>
        <v>0</v>
      </c>
      <c r="Q207" s="113">
        <f t="shared" si="286"/>
        <v>0</v>
      </c>
      <c r="R207" s="113">
        <f t="shared" si="286"/>
        <v>0</v>
      </c>
      <c r="S207" s="113">
        <f t="shared" si="286"/>
        <v>0</v>
      </c>
      <c r="T207" s="113">
        <f t="shared" si="286"/>
        <v>0</v>
      </c>
      <c r="U207" s="113">
        <f t="shared" si="286"/>
        <v>0</v>
      </c>
      <c r="V207" s="113">
        <f t="shared" si="286"/>
        <v>0</v>
      </c>
      <c r="W207" s="113">
        <f t="shared" si="286"/>
        <v>0</v>
      </c>
      <c r="X207" s="113">
        <f t="shared" si="286"/>
        <v>0</v>
      </c>
      <c r="Y207" s="113">
        <f t="shared" si="286"/>
        <v>0</v>
      </c>
      <c r="Z207" s="113">
        <f t="shared" si="286"/>
        <v>0</v>
      </c>
      <c r="AA207" s="113">
        <f t="shared" si="286"/>
        <v>0</v>
      </c>
      <c r="AB207" s="113">
        <f t="shared" si="286"/>
        <v>0</v>
      </c>
      <c r="AC207" s="113">
        <f t="shared" si="286"/>
        <v>0</v>
      </c>
      <c r="AD207" s="113">
        <f t="shared" si="286"/>
        <v>0</v>
      </c>
      <c r="AE207" s="113">
        <f t="shared" si="286"/>
        <v>0</v>
      </c>
      <c r="AF207" s="113">
        <f t="shared" si="286"/>
        <v>0</v>
      </c>
      <c r="AG207" s="113">
        <f t="shared" si="286"/>
        <v>0</v>
      </c>
      <c r="AH207" s="113">
        <f t="shared" si="286"/>
        <v>0</v>
      </c>
      <c r="AI207" s="113">
        <f t="shared" si="286"/>
        <v>0</v>
      </c>
      <c r="AJ207" s="113">
        <f t="shared" si="286"/>
        <v>0</v>
      </c>
      <c r="AK207" s="113">
        <f t="shared" si="286"/>
        <v>0</v>
      </c>
      <c r="AL207" s="113">
        <f t="shared" si="286"/>
        <v>0</v>
      </c>
      <c r="AM207" s="113">
        <f t="shared" si="286"/>
        <v>0</v>
      </c>
      <c r="AN207" s="113">
        <f t="shared" si="286"/>
        <v>0</v>
      </c>
      <c r="AO207" s="113">
        <f t="shared" si="286"/>
        <v>0</v>
      </c>
      <c r="AP207" s="113">
        <f t="shared" si="286"/>
        <v>0</v>
      </c>
      <c r="AQ207" s="113">
        <f t="shared" si="286"/>
        <v>0</v>
      </c>
      <c r="AR207" s="113">
        <f t="shared" si="286"/>
        <v>0</v>
      </c>
      <c r="AS207" s="113">
        <f t="shared" si="286"/>
        <v>0</v>
      </c>
      <c r="AT207" s="113">
        <f t="shared" si="286"/>
        <v>0</v>
      </c>
      <c r="AU207" s="113">
        <f t="shared" si="286"/>
        <v>0</v>
      </c>
      <c r="AV207" s="113">
        <f t="shared" si="286"/>
        <v>0</v>
      </c>
      <c r="AW207" s="113">
        <f t="shared" si="286"/>
        <v>0</v>
      </c>
      <c r="AX207" s="113">
        <f t="shared" si="286"/>
        <v>0</v>
      </c>
      <c r="AY207" s="113">
        <f t="shared" si="286"/>
        <v>0</v>
      </c>
      <c r="AZ207" s="113">
        <f t="shared" si="286"/>
        <v>0</v>
      </c>
      <c r="BA207" s="113">
        <f t="shared" si="286"/>
        <v>0</v>
      </c>
      <c r="BB207" s="113">
        <f t="shared" si="286"/>
        <v>0</v>
      </c>
      <c r="BC207" s="113">
        <f t="shared" si="286"/>
        <v>0</v>
      </c>
      <c r="BD207" s="113">
        <f t="shared" si="286"/>
        <v>0</v>
      </c>
      <c r="BE207" s="113">
        <f t="shared" si="286"/>
        <v>0</v>
      </c>
      <c r="BF207" s="113">
        <f t="shared" si="286"/>
        <v>0</v>
      </c>
      <c r="BG207" s="113">
        <f t="shared" si="286"/>
        <v>0</v>
      </c>
      <c r="BH207" s="113">
        <f t="shared" si="286"/>
        <v>0</v>
      </c>
      <c r="BI207" s="113">
        <f t="shared" si="286"/>
        <v>0</v>
      </c>
      <c r="BJ207" s="113">
        <f t="shared" si="286"/>
        <v>0</v>
      </c>
      <c r="BK207" s="113">
        <f t="shared" si="286"/>
        <v>0</v>
      </c>
      <c r="BL207" s="113">
        <f t="shared" si="286"/>
        <v>0</v>
      </c>
      <c r="BM207" s="113">
        <f t="shared" si="286"/>
        <v>0</v>
      </c>
      <c r="BN207" s="113">
        <f t="shared" si="286"/>
        <v>0</v>
      </c>
      <c r="BO207" s="113">
        <f t="shared" ref="BO207:BV210" si="290">BO$123*BO84</f>
        <v>0</v>
      </c>
      <c r="BP207" s="113">
        <f t="shared" si="290"/>
        <v>0</v>
      </c>
      <c r="BQ207" s="113">
        <f t="shared" si="290"/>
        <v>0</v>
      </c>
      <c r="BR207" s="113">
        <f t="shared" si="290"/>
        <v>0</v>
      </c>
      <c r="BS207" s="113">
        <f t="shared" si="290"/>
        <v>0</v>
      </c>
      <c r="BT207" s="113">
        <f t="shared" si="290"/>
        <v>0</v>
      </c>
      <c r="BU207" s="113">
        <f t="shared" si="290"/>
        <v>0</v>
      </c>
      <c r="BV207" s="113">
        <f t="shared" si="290"/>
        <v>0</v>
      </c>
      <c r="BW207" s="113">
        <f t="shared" ref="BW207:DC207" si="291">BW$123*BW84</f>
        <v>0</v>
      </c>
      <c r="BX207" s="113">
        <f t="shared" si="291"/>
        <v>0</v>
      </c>
      <c r="BY207" s="113">
        <f t="shared" si="291"/>
        <v>0</v>
      </c>
      <c r="BZ207" s="113">
        <f t="shared" si="291"/>
        <v>0</v>
      </c>
      <c r="CA207" s="113">
        <f t="shared" si="291"/>
        <v>0</v>
      </c>
      <c r="CB207" s="113">
        <f t="shared" si="291"/>
        <v>0</v>
      </c>
      <c r="CC207" s="113">
        <f t="shared" si="291"/>
        <v>0</v>
      </c>
      <c r="CD207" s="113">
        <f t="shared" si="291"/>
        <v>0</v>
      </c>
      <c r="CE207" s="113">
        <f t="shared" si="291"/>
        <v>0</v>
      </c>
      <c r="CF207" s="113">
        <f t="shared" si="291"/>
        <v>0</v>
      </c>
      <c r="CG207" s="113">
        <f t="shared" si="291"/>
        <v>0</v>
      </c>
      <c r="CH207" s="113">
        <f t="shared" si="291"/>
        <v>0</v>
      </c>
      <c r="CI207" s="113">
        <f t="shared" si="291"/>
        <v>0</v>
      </c>
      <c r="CJ207" s="113">
        <f t="shared" si="291"/>
        <v>0</v>
      </c>
      <c r="CK207" s="113">
        <f t="shared" si="291"/>
        <v>0</v>
      </c>
      <c r="CL207" s="113">
        <f t="shared" si="291"/>
        <v>0</v>
      </c>
      <c r="CM207" s="113">
        <f t="shared" si="291"/>
        <v>0</v>
      </c>
      <c r="CN207" s="113">
        <f t="shared" si="291"/>
        <v>0</v>
      </c>
      <c r="CO207" s="113">
        <f t="shared" si="291"/>
        <v>0</v>
      </c>
      <c r="CP207" s="113">
        <f t="shared" si="291"/>
        <v>0</v>
      </c>
      <c r="CQ207" s="113">
        <f t="shared" si="291"/>
        <v>0</v>
      </c>
      <c r="CR207" s="113">
        <f t="shared" si="291"/>
        <v>0</v>
      </c>
      <c r="CS207" s="113">
        <f t="shared" si="291"/>
        <v>0</v>
      </c>
      <c r="CT207" s="113">
        <f t="shared" si="291"/>
        <v>0</v>
      </c>
      <c r="CU207" s="113">
        <f t="shared" si="291"/>
        <v>0</v>
      </c>
      <c r="CV207" s="113">
        <f t="shared" si="291"/>
        <v>0</v>
      </c>
      <c r="CW207" s="113">
        <f t="shared" si="291"/>
        <v>0</v>
      </c>
      <c r="CX207" s="113">
        <f t="shared" si="291"/>
        <v>0</v>
      </c>
      <c r="CY207" s="113">
        <f t="shared" si="291"/>
        <v>0</v>
      </c>
      <c r="CZ207" s="113">
        <f t="shared" si="291"/>
        <v>0</v>
      </c>
      <c r="DA207" s="113">
        <f t="shared" si="291"/>
        <v>0</v>
      </c>
      <c r="DB207" s="113">
        <f t="shared" si="291"/>
        <v>0</v>
      </c>
      <c r="DC207" s="113">
        <f t="shared" si="291"/>
        <v>0</v>
      </c>
      <c r="DD207" s="113">
        <f t="shared" si="261"/>
        <v>0</v>
      </c>
    </row>
    <row r="208" spans="1:108" ht="12.75" customHeight="1" x14ac:dyDescent="0.2">
      <c r="A208" s="111" t="s">
        <v>249</v>
      </c>
      <c r="B208" s="111" t="s">
        <v>1958</v>
      </c>
      <c r="C208" s="113">
        <f t="shared" si="273"/>
        <v>0</v>
      </c>
      <c r="D208" s="113">
        <f t="shared" ref="D208:BO211" si="292">D$123*D85</f>
        <v>0</v>
      </c>
      <c r="E208" s="113">
        <f t="shared" si="292"/>
        <v>0</v>
      </c>
      <c r="F208" s="113">
        <f t="shared" si="292"/>
        <v>0</v>
      </c>
      <c r="G208" s="113">
        <f t="shared" si="292"/>
        <v>0</v>
      </c>
      <c r="H208" s="113">
        <f t="shared" si="292"/>
        <v>0</v>
      </c>
      <c r="I208" s="113">
        <f t="shared" si="292"/>
        <v>0</v>
      </c>
      <c r="J208" s="113">
        <f t="shared" si="292"/>
        <v>0</v>
      </c>
      <c r="K208" s="113">
        <f t="shared" si="292"/>
        <v>0</v>
      </c>
      <c r="L208" s="113">
        <f t="shared" si="292"/>
        <v>0</v>
      </c>
      <c r="M208" s="113">
        <f t="shared" si="292"/>
        <v>0</v>
      </c>
      <c r="N208" s="113">
        <f t="shared" si="292"/>
        <v>0</v>
      </c>
      <c r="O208" s="113">
        <f t="shared" si="292"/>
        <v>0</v>
      </c>
      <c r="P208" s="113">
        <f t="shared" si="292"/>
        <v>0</v>
      </c>
      <c r="Q208" s="113">
        <f t="shared" si="292"/>
        <v>0</v>
      </c>
      <c r="R208" s="113">
        <f t="shared" si="292"/>
        <v>0</v>
      </c>
      <c r="S208" s="113">
        <f t="shared" si="292"/>
        <v>0</v>
      </c>
      <c r="T208" s="113">
        <f t="shared" si="292"/>
        <v>0</v>
      </c>
      <c r="U208" s="113">
        <f t="shared" si="292"/>
        <v>0</v>
      </c>
      <c r="V208" s="113">
        <f t="shared" si="292"/>
        <v>0</v>
      </c>
      <c r="W208" s="113">
        <f t="shared" si="292"/>
        <v>0</v>
      </c>
      <c r="X208" s="113">
        <f t="shared" si="292"/>
        <v>0</v>
      </c>
      <c r="Y208" s="113">
        <f t="shared" si="292"/>
        <v>0</v>
      </c>
      <c r="Z208" s="113">
        <f t="shared" si="292"/>
        <v>0</v>
      </c>
      <c r="AA208" s="113">
        <f t="shared" si="292"/>
        <v>0</v>
      </c>
      <c r="AB208" s="113">
        <f t="shared" si="292"/>
        <v>0</v>
      </c>
      <c r="AC208" s="113">
        <f t="shared" si="292"/>
        <v>0</v>
      </c>
      <c r="AD208" s="113">
        <f t="shared" si="292"/>
        <v>0</v>
      </c>
      <c r="AE208" s="113">
        <f t="shared" si="292"/>
        <v>0</v>
      </c>
      <c r="AF208" s="113">
        <f t="shared" si="292"/>
        <v>0</v>
      </c>
      <c r="AG208" s="113">
        <f t="shared" si="292"/>
        <v>0</v>
      </c>
      <c r="AH208" s="113">
        <f t="shared" si="292"/>
        <v>0</v>
      </c>
      <c r="AI208" s="113">
        <f t="shared" si="292"/>
        <v>0</v>
      </c>
      <c r="AJ208" s="113">
        <f t="shared" si="292"/>
        <v>0</v>
      </c>
      <c r="AK208" s="113">
        <f t="shared" si="292"/>
        <v>0</v>
      </c>
      <c r="AL208" s="113">
        <f t="shared" si="292"/>
        <v>0</v>
      </c>
      <c r="AM208" s="113">
        <f t="shared" si="292"/>
        <v>0</v>
      </c>
      <c r="AN208" s="113">
        <f t="shared" si="292"/>
        <v>0</v>
      </c>
      <c r="AO208" s="113">
        <f t="shared" si="292"/>
        <v>0</v>
      </c>
      <c r="AP208" s="113">
        <f t="shared" si="292"/>
        <v>0</v>
      </c>
      <c r="AQ208" s="113">
        <f t="shared" si="292"/>
        <v>0</v>
      </c>
      <c r="AR208" s="113">
        <f t="shared" si="292"/>
        <v>0</v>
      </c>
      <c r="AS208" s="113">
        <f t="shared" si="292"/>
        <v>0</v>
      </c>
      <c r="AT208" s="113">
        <f t="shared" si="292"/>
        <v>0</v>
      </c>
      <c r="AU208" s="113">
        <f t="shared" si="292"/>
        <v>0</v>
      </c>
      <c r="AV208" s="113">
        <f t="shared" si="292"/>
        <v>0</v>
      </c>
      <c r="AW208" s="113">
        <f t="shared" si="292"/>
        <v>0</v>
      </c>
      <c r="AX208" s="113">
        <f t="shared" si="292"/>
        <v>0</v>
      </c>
      <c r="AY208" s="113">
        <f t="shared" si="292"/>
        <v>0</v>
      </c>
      <c r="AZ208" s="113">
        <f t="shared" si="292"/>
        <v>0</v>
      </c>
      <c r="BA208" s="113">
        <f t="shared" si="292"/>
        <v>0</v>
      </c>
      <c r="BB208" s="113">
        <f t="shared" si="292"/>
        <v>0</v>
      </c>
      <c r="BC208" s="113">
        <f t="shared" si="292"/>
        <v>0</v>
      </c>
      <c r="BD208" s="113">
        <f t="shared" si="292"/>
        <v>0</v>
      </c>
      <c r="BE208" s="113">
        <f t="shared" si="292"/>
        <v>0</v>
      </c>
      <c r="BF208" s="113">
        <f t="shared" si="292"/>
        <v>0</v>
      </c>
      <c r="BG208" s="113">
        <f t="shared" si="292"/>
        <v>0</v>
      </c>
      <c r="BH208" s="113">
        <f t="shared" si="292"/>
        <v>0</v>
      </c>
      <c r="BI208" s="113">
        <f t="shared" si="292"/>
        <v>0</v>
      </c>
      <c r="BJ208" s="113">
        <f t="shared" si="292"/>
        <v>0</v>
      </c>
      <c r="BK208" s="113">
        <f t="shared" si="292"/>
        <v>0</v>
      </c>
      <c r="BL208" s="113">
        <f t="shared" si="292"/>
        <v>0</v>
      </c>
      <c r="BM208" s="113">
        <f t="shared" si="292"/>
        <v>0</v>
      </c>
      <c r="BN208" s="113">
        <f t="shared" si="292"/>
        <v>0</v>
      </c>
      <c r="BO208" s="113">
        <f t="shared" si="292"/>
        <v>0</v>
      </c>
      <c r="BP208" s="113">
        <f t="shared" si="290"/>
        <v>0</v>
      </c>
      <c r="BQ208" s="113">
        <f t="shared" si="290"/>
        <v>0</v>
      </c>
      <c r="BR208" s="113">
        <f t="shared" si="290"/>
        <v>0</v>
      </c>
      <c r="BS208" s="113">
        <f t="shared" si="290"/>
        <v>0</v>
      </c>
      <c r="BT208" s="113">
        <f t="shared" si="290"/>
        <v>0</v>
      </c>
      <c r="BU208" s="113">
        <f t="shared" si="290"/>
        <v>0</v>
      </c>
      <c r="BV208" s="113">
        <f t="shared" si="290"/>
        <v>0</v>
      </c>
      <c r="BW208" s="113">
        <f t="shared" ref="BW208:DC208" si="293">BW$123*BW85</f>
        <v>0</v>
      </c>
      <c r="BX208" s="113">
        <f t="shared" si="293"/>
        <v>0</v>
      </c>
      <c r="BY208" s="113">
        <f t="shared" si="293"/>
        <v>0</v>
      </c>
      <c r="BZ208" s="113">
        <f t="shared" si="293"/>
        <v>0</v>
      </c>
      <c r="CA208" s="113">
        <f t="shared" si="293"/>
        <v>0</v>
      </c>
      <c r="CB208" s="113">
        <f t="shared" si="293"/>
        <v>0</v>
      </c>
      <c r="CC208" s="113">
        <f t="shared" si="293"/>
        <v>0</v>
      </c>
      <c r="CD208" s="113">
        <f t="shared" si="293"/>
        <v>0</v>
      </c>
      <c r="CE208" s="113">
        <f t="shared" si="293"/>
        <v>0</v>
      </c>
      <c r="CF208" s="113">
        <f t="shared" si="293"/>
        <v>0</v>
      </c>
      <c r="CG208" s="113">
        <f t="shared" si="293"/>
        <v>0</v>
      </c>
      <c r="CH208" s="113">
        <f t="shared" si="293"/>
        <v>0</v>
      </c>
      <c r="CI208" s="113">
        <f t="shared" si="293"/>
        <v>0</v>
      </c>
      <c r="CJ208" s="113">
        <f t="shared" si="293"/>
        <v>0</v>
      </c>
      <c r="CK208" s="113">
        <f t="shared" si="293"/>
        <v>0</v>
      </c>
      <c r="CL208" s="113">
        <f t="shared" si="293"/>
        <v>0</v>
      </c>
      <c r="CM208" s="113">
        <f t="shared" si="293"/>
        <v>0</v>
      </c>
      <c r="CN208" s="113">
        <f t="shared" si="293"/>
        <v>0</v>
      </c>
      <c r="CO208" s="113">
        <f t="shared" si="293"/>
        <v>0</v>
      </c>
      <c r="CP208" s="113">
        <f t="shared" si="293"/>
        <v>0</v>
      </c>
      <c r="CQ208" s="113">
        <f t="shared" si="293"/>
        <v>0</v>
      </c>
      <c r="CR208" s="113">
        <f t="shared" si="293"/>
        <v>0</v>
      </c>
      <c r="CS208" s="113">
        <f t="shared" si="293"/>
        <v>0</v>
      </c>
      <c r="CT208" s="113">
        <f t="shared" si="293"/>
        <v>0</v>
      </c>
      <c r="CU208" s="113">
        <f t="shared" si="293"/>
        <v>0</v>
      </c>
      <c r="CV208" s="113">
        <f t="shared" si="293"/>
        <v>0</v>
      </c>
      <c r="CW208" s="113">
        <f t="shared" si="293"/>
        <v>0</v>
      </c>
      <c r="CX208" s="113">
        <f t="shared" si="293"/>
        <v>0</v>
      </c>
      <c r="CY208" s="113">
        <f t="shared" si="293"/>
        <v>0</v>
      </c>
      <c r="CZ208" s="113">
        <f t="shared" si="293"/>
        <v>0</v>
      </c>
      <c r="DA208" s="113">
        <f t="shared" si="293"/>
        <v>0</v>
      </c>
      <c r="DB208" s="113">
        <f t="shared" si="293"/>
        <v>0</v>
      </c>
      <c r="DC208" s="113">
        <f t="shared" si="293"/>
        <v>0</v>
      </c>
      <c r="DD208" s="113">
        <f t="shared" si="261"/>
        <v>0</v>
      </c>
    </row>
    <row r="209" spans="1:108" ht="12.75" customHeight="1" x14ac:dyDescent="0.2">
      <c r="A209" s="111" t="s">
        <v>251</v>
      </c>
      <c r="B209" s="111" t="s">
        <v>1959</v>
      </c>
      <c r="C209" s="113">
        <f t="shared" si="273"/>
        <v>0</v>
      </c>
      <c r="D209" s="113">
        <f t="shared" si="292"/>
        <v>0</v>
      </c>
      <c r="E209" s="113">
        <f t="shared" si="292"/>
        <v>0</v>
      </c>
      <c r="F209" s="113">
        <f t="shared" si="292"/>
        <v>0</v>
      </c>
      <c r="G209" s="113">
        <f t="shared" si="292"/>
        <v>0</v>
      </c>
      <c r="H209" s="113">
        <f t="shared" si="292"/>
        <v>0</v>
      </c>
      <c r="I209" s="113">
        <f t="shared" si="292"/>
        <v>0</v>
      </c>
      <c r="J209" s="113">
        <f t="shared" si="292"/>
        <v>0</v>
      </c>
      <c r="K209" s="113">
        <f t="shared" si="292"/>
        <v>0</v>
      </c>
      <c r="L209" s="113">
        <f t="shared" si="292"/>
        <v>0</v>
      </c>
      <c r="M209" s="113">
        <f t="shared" si="292"/>
        <v>0</v>
      </c>
      <c r="N209" s="113">
        <f t="shared" si="292"/>
        <v>0</v>
      </c>
      <c r="O209" s="113">
        <f t="shared" si="292"/>
        <v>0</v>
      </c>
      <c r="P209" s="113">
        <f t="shared" si="292"/>
        <v>0</v>
      </c>
      <c r="Q209" s="113">
        <f t="shared" si="292"/>
        <v>0</v>
      </c>
      <c r="R209" s="113">
        <f t="shared" si="292"/>
        <v>0</v>
      </c>
      <c r="S209" s="113">
        <f t="shared" si="292"/>
        <v>0</v>
      </c>
      <c r="T209" s="113">
        <f t="shared" si="292"/>
        <v>0</v>
      </c>
      <c r="U209" s="113">
        <f t="shared" si="292"/>
        <v>0</v>
      </c>
      <c r="V209" s="113">
        <f t="shared" si="292"/>
        <v>0</v>
      </c>
      <c r="W209" s="113">
        <f t="shared" si="292"/>
        <v>0</v>
      </c>
      <c r="X209" s="113">
        <f t="shared" si="292"/>
        <v>0</v>
      </c>
      <c r="Y209" s="113">
        <f t="shared" si="292"/>
        <v>0</v>
      </c>
      <c r="Z209" s="113">
        <f t="shared" si="292"/>
        <v>0</v>
      </c>
      <c r="AA209" s="113">
        <f t="shared" si="292"/>
        <v>0</v>
      </c>
      <c r="AB209" s="113">
        <f t="shared" si="292"/>
        <v>0</v>
      </c>
      <c r="AC209" s="113">
        <f t="shared" si="292"/>
        <v>0</v>
      </c>
      <c r="AD209" s="113">
        <f t="shared" si="292"/>
        <v>0</v>
      </c>
      <c r="AE209" s="113">
        <f t="shared" si="292"/>
        <v>0</v>
      </c>
      <c r="AF209" s="113">
        <f t="shared" si="292"/>
        <v>0</v>
      </c>
      <c r="AG209" s="113">
        <f t="shared" si="292"/>
        <v>0</v>
      </c>
      <c r="AH209" s="113">
        <f t="shared" si="292"/>
        <v>0</v>
      </c>
      <c r="AI209" s="113">
        <f t="shared" si="292"/>
        <v>0</v>
      </c>
      <c r="AJ209" s="113">
        <f t="shared" si="292"/>
        <v>0</v>
      </c>
      <c r="AK209" s="113">
        <f t="shared" si="292"/>
        <v>0</v>
      </c>
      <c r="AL209" s="113">
        <f t="shared" si="292"/>
        <v>0</v>
      </c>
      <c r="AM209" s="113">
        <f t="shared" si="292"/>
        <v>0</v>
      </c>
      <c r="AN209" s="113">
        <f t="shared" si="292"/>
        <v>0</v>
      </c>
      <c r="AO209" s="113">
        <f t="shared" si="292"/>
        <v>0</v>
      </c>
      <c r="AP209" s="113">
        <f t="shared" si="292"/>
        <v>0</v>
      </c>
      <c r="AQ209" s="113">
        <f t="shared" si="292"/>
        <v>0</v>
      </c>
      <c r="AR209" s="113">
        <f t="shared" si="292"/>
        <v>0</v>
      </c>
      <c r="AS209" s="113">
        <f t="shared" si="292"/>
        <v>0</v>
      </c>
      <c r="AT209" s="113">
        <f t="shared" si="292"/>
        <v>0</v>
      </c>
      <c r="AU209" s="113">
        <f t="shared" si="292"/>
        <v>0</v>
      </c>
      <c r="AV209" s="113">
        <f t="shared" si="292"/>
        <v>0</v>
      </c>
      <c r="AW209" s="113">
        <f t="shared" si="292"/>
        <v>0</v>
      </c>
      <c r="AX209" s="113">
        <f t="shared" si="292"/>
        <v>0</v>
      </c>
      <c r="AY209" s="113">
        <f t="shared" si="292"/>
        <v>0</v>
      </c>
      <c r="AZ209" s="113">
        <f t="shared" si="292"/>
        <v>0</v>
      </c>
      <c r="BA209" s="113">
        <f t="shared" si="292"/>
        <v>0</v>
      </c>
      <c r="BB209" s="113">
        <f t="shared" si="292"/>
        <v>0</v>
      </c>
      <c r="BC209" s="113">
        <f t="shared" si="292"/>
        <v>0</v>
      </c>
      <c r="BD209" s="113">
        <f t="shared" si="292"/>
        <v>0</v>
      </c>
      <c r="BE209" s="113">
        <f t="shared" si="292"/>
        <v>0</v>
      </c>
      <c r="BF209" s="113">
        <f t="shared" si="292"/>
        <v>0</v>
      </c>
      <c r="BG209" s="113">
        <f t="shared" si="292"/>
        <v>0</v>
      </c>
      <c r="BH209" s="113">
        <f t="shared" si="292"/>
        <v>0</v>
      </c>
      <c r="BI209" s="113">
        <f t="shared" si="292"/>
        <v>0</v>
      </c>
      <c r="BJ209" s="113">
        <f t="shared" si="292"/>
        <v>0</v>
      </c>
      <c r="BK209" s="113">
        <f t="shared" si="292"/>
        <v>0</v>
      </c>
      <c r="BL209" s="113">
        <f t="shared" si="292"/>
        <v>0</v>
      </c>
      <c r="BM209" s="113">
        <f t="shared" si="292"/>
        <v>0</v>
      </c>
      <c r="BN209" s="113">
        <f t="shared" si="292"/>
        <v>0</v>
      </c>
      <c r="BO209" s="113">
        <f t="shared" si="292"/>
        <v>0</v>
      </c>
      <c r="BP209" s="113">
        <f t="shared" si="290"/>
        <v>0</v>
      </c>
      <c r="BQ209" s="113">
        <f t="shared" si="290"/>
        <v>0</v>
      </c>
      <c r="BR209" s="113">
        <f t="shared" si="290"/>
        <v>0</v>
      </c>
      <c r="BS209" s="113">
        <f t="shared" si="290"/>
        <v>0</v>
      </c>
      <c r="BT209" s="113">
        <f t="shared" si="290"/>
        <v>0</v>
      </c>
      <c r="BU209" s="113">
        <f t="shared" si="290"/>
        <v>0</v>
      </c>
      <c r="BV209" s="113">
        <f t="shared" si="290"/>
        <v>0</v>
      </c>
      <c r="BW209" s="113">
        <f t="shared" ref="BW209:DC209" si="294">BW$123*BW86</f>
        <v>0</v>
      </c>
      <c r="BX209" s="113">
        <f t="shared" si="294"/>
        <v>0</v>
      </c>
      <c r="BY209" s="113">
        <f t="shared" si="294"/>
        <v>0</v>
      </c>
      <c r="BZ209" s="113">
        <f t="shared" si="294"/>
        <v>0</v>
      </c>
      <c r="CA209" s="113">
        <f t="shared" si="294"/>
        <v>0</v>
      </c>
      <c r="CB209" s="113">
        <f t="shared" si="294"/>
        <v>0</v>
      </c>
      <c r="CC209" s="113">
        <f t="shared" si="294"/>
        <v>0</v>
      </c>
      <c r="CD209" s="113">
        <f t="shared" si="294"/>
        <v>0</v>
      </c>
      <c r="CE209" s="113">
        <f t="shared" si="294"/>
        <v>0</v>
      </c>
      <c r="CF209" s="113">
        <f t="shared" si="294"/>
        <v>0</v>
      </c>
      <c r="CG209" s="113">
        <f t="shared" si="294"/>
        <v>0</v>
      </c>
      <c r="CH209" s="113">
        <f t="shared" si="294"/>
        <v>0</v>
      </c>
      <c r="CI209" s="113">
        <f t="shared" si="294"/>
        <v>0</v>
      </c>
      <c r="CJ209" s="113">
        <f t="shared" si="294"/>
        <v>0</v>
      </c>
      <c r="CK209" s="113">
        <f t="shared" si="294"/>
        <v>0</v>
      </c>
      <c r="CL209" s="113">
        <f t="shared" si="294"/>
        <v>0</v>
      </c>
      <c r="CM209" s="113">
        <f t="shared" si="294"/>
        <v>0</v>
      </c>
      <c r="CN209" s="113">
        <f t="shared" si="294"/>
        <v>0</v>
      </c>
      <c r="CO209" s="113">
        <f t="shared" si="294"/>
        <v>0</v>
      </c>
      <c r="CP209" s="113">
        <f t="shared" si="294"/>
        <v>0</v>
      </c>
      <c r="CQ209" s="113">
        <f t="shared" si="294"/>
        <v>0</v>
      </c>
      <c r="CR209" s="113">
        <f t="shared" si="294"/>
        <v>0</v>
      </c>
      <c r="CS209" s="113">
        <f t="shared" si="294"/>
        <v>0</v>
      </c>
      <c r="CT209" s="113">
        <f t="shared" si="294"/>
        <v>0</v>
      </c>
      <c r="CU209" s="113">
        <f t="shared" si="294"/>
        <v>0</v>
      </c>
      <c r="CV209" s="113">
        <f t="shared" si="294"/>
        <v>0</v>
      </c>
      <c r="CW209" s="113">
        <f t="shared" si="294"/>
        <v>0</v>
      </c>
      <c r="CX209" s="113">
        <f t="shared" si="294"/>
        <v>0</v>
      </c>
      <c r="CY209" s="113">
        <f t="shared" si="294"/>
        <v>0</v>
      </c>
      <c r="CZ209" s="113">
        <f t="shared" si="294"/>
        <v>0</v>
      </c>
      <c r="DA209" s="113">
        <f t="shared" si="294"/>
        <v>0</v>
      </c>
      <c r="DB209" s="113">
        <f t="shared" si="294"/>
        <v>0</v>
      </c>
      <c r="DC209" s="113">
        <f t="shared" si="294"/>
        <v>0</v>
      </c>
      <c r="DD209" s="113">
        <f t="shared" si="261"/>
        <v>0</v>
      </c>
    </row>
    <row r="210" spans="1:108" ht="12.75" customHeight="1" x14ac:dyDescent="0.2">
      <c r="A210" s="111" t="s">
        <v>253</v>
      </c>
      <c r="B210" s="111" t="s">
        <v>1960</v>
      </c>
      <c r="C210" s="113">
        <f t="shared" si="273"/>
        <v>0</v>
      </c>
      <c r="D210" s="113">
        <f t="shared" si="292"/>
        <v>0</v>
      </c>
      <c r="E210" s="113">
        <f t="shared" si="292"/>
        <v>0</v>
      </c>
      <c r="F210" s="113">
        <f t="shared" si="292"/>
        <v>0</v>
      </c>
      <c r="G210" s="113">
        <f t="shared" si="292"/>
        <v>0</v>
      </c>
      <c r="H210" s="113">
        <f t="shared" si="292"/>
        <v>0</v>
      </c>
      <c r="I210" s="113">
        <f t="shared" si="292"/>
        <v>0</v>
      </c>
      <c r="J210" s="113">
        <f t="shared" si="292"/>
        <v>0</v>
      </c>
      <c r="K210" s="113">
        <f t="shared" si="292"/>
        <v>0</v>
      </c>
      <c r="L210" s="113">
        <f t="shared" si="292"/>
        <v>0</v>
      </c>
      <c r="M210" s="113">
        <f t="shared" si="292"/>
        <v>0</v>
      </c>
      <c r="N210" s="113">
        <f t="shared" si="292"/>
        <v>0</v>
      </c>
      <c r="O210" s="113">
        <f t="shared" si="292"/>
        <v>0</v>
      </c>
      <c r="P210" s="113">
        <f t="shared" si="292"/>
        <v>0</v>
      </c>
      <c r="Q210" s="113">
        <f t="shared" si="292"/>
        <v>0</v>
      </c>
      <c r="R210" s="113">
        <f t="shared" si="292"/>
        <v>0</v>
      </c>
      <c r="S210" s="113">
        <f t="shared" si="292"/>
        <v>0</v>
      </c>
      <c r="T210" s="113">
        <f t="shared" si="292"/>
        <v>0</v>
      </c>
      <c r="U210" s="113">
        <f t="shared" si="292"/>
        <v>0</v>
      </c>
      <c r="V210" s="113">
        <f t="shared" si="292"/>
        <v>0</v>
      </c>
      <c r="W210" s="113">
        <f t="shared" si="292"/>
        <v>0</v>
      </c>
      <c r="X210" s="113">
        <f t="shared" si="292"/>
        <v>0</v>
      </c>
      <c r="Y210" s="113">
        <f t="shared" si="292"/>
        <v>0</v>
      </c>
      <c r="Z210" s="113">
        <f t="shared" si="292"/>
        <v>0</v>
      </c>
      <c r="AA210" s="113">
        <f t="shared" si="292"/>
        <v>0</v>
      </c>
      <c r="AB210" s="113">
        <f t="shared" si="292"/>
        <v>0</v>
      </c>
      <c r="AC210" s="113">
        <f t="shared" si="292"/>
        <v>0</v>
      </c>
      <c r="AD210" s="113">
        <f t="shared" si="292"/>
        <v>0</v>
      </c>
      <c r="AE210" s="113">
        <f t="shared" si="292"/>
        <v>0</v>
      </c>
      <c r="AF210" s="113">
        <f t="shared" si="292"/>
        <v>0</v>
      </c>
      <c r="AG210" s="113">
        <f t="shared" si="292"/>
        <v>0</v>
      </c>
      <c r="AH210" s="113">
        <f t="shared" si="292"/>
        <v>0</v>
      </c>
      <c r="AI210" s="113">
        <f t="shared" si="292"/>
        <v>0</v>
      </c>
      <c r="AJ210" s="113">
        <f t="shared" si="292"/>
        <v>0</v>
      </c>
      <c r="AK210" s="113">
        <f t="shared" si="292"/>
        <v>0</v>
      </c>
      <c r="AL210" s="113">
        <f t="shared" si="292"/>
        <v>0</v>
      </c>
      <c r="AM210" s="113">
        <f t="shared" si="292"/>
        <v>0</v>
      </c>
      <c r="AN210" s="113">
        <f t="shared" si="292"/>
        <v>0</v>
      </c>
      <c r="AO210" s="113">
        <f t="shared" si="292"/>
        <v>0</v>
      </c>
      <c r="AP210" s="113">
        <f t="shared" si="292"/>
        <v>0</v>
      </c>
      <c r="AQ210" s="113">
        <f t="shared" si="292"/>
        <v>0</v>
      </c>
      <c r="AR210" s="113">
        <f t="shared" si="292"/>
        <v>0</v>
      </c>
      <c r="AS210" s="113">
        <f t="shared" si="292"/>
        <v>0</v>
      </c>
      <c r="AT210" s="113">
        <f t="shared" si="292"/>
        <v>0</v>
      </c>
      <c r="AU210" s="113">
        <f t="shared" si="292"/>
        <v>0</v>
      </c>
      <c r="AV210" s="113">
        <f t="shared" si="292"/>
        <v>0</v>
      </c>
      <c r="AW210" s="113">
        <f t="shared" si="292"/>
        <v>0</v>
      </c>
      <c r="AX210" s="113">
        <f t="shared" si="292"/>
        <v>0</v>
      </c>
      <c r="AY210" s="113">
        <f t="shared" si="292"/>
        <v>0</v>
      </c>
      <c r="AZ210" s="113">
        <f t="shared" si="292"/>
        <v>0</v>
      </c>
      <c r="BA210" s="113">
        <f t="shared" si="292"/>
        <v>0</v>
      </c>
      <c r="BB210" s="113">
        <f t="shared" si="292"/>
        <v>0</v>
      </c>
      <c r="BC210" s="113">
        <f t="shared" si="292"/>
        <v>0</v>
      </c>
      <c r="BD210" s="113">
        <f t="shared" si="292"/>
        <v>0</v>
      </c>
      <c r="BE210" s="113">
        <f t="shared" si="292"/>
        <v>0</v>
      </c>
      <c r="BF210" s="113">
        <f t="shared" si="292"/>
        <v>0</v>
      </c>
      <c r="BG210" s="113">
        <f t="shared" si="292"/>
        <v>0</v>
      </c>
      <c r="BH210" s="113">
        <f t="shared" si="292"/>
        <v>0</v>
      </c>
      <c r="BI210" s="113">
        <f t="shared" si="292"/>
        <v>0</v>
      </c>
      <c r="BJ210" s="113">
        <f t="shared" si="292"/>
        <v>0</v>
      </c>
      <c r="BK210" s="113">
        <f t="shared" si="292"/>
        <v>0</v>
      </c>
      <c r="BL210" s="113">
        <f t="shared" si="292"/>
        <v>0</v>
      </c>
      <c r="BM210" s="113">
        <f t="shared" si="292"/>
        <v>0</v>
      </c>
      <c r="BN210" s="113">
        <f t="shared" si="292"/>
        <v>0</v>
      </c>
      <c r="BO210" s="113">
        <f t="shared" si="292"/>
        <v>0</v>
      </c>
      <c r="BP210" s="113">
        <f t="shared" si="290"/>
        <v>0</v>
      </c>
      <c r="BQ210" s="113">
        <f t="shared" si="290"/>
        <v>0</v>
      </c>
      <c r="BR210" s="113">
        <f t="shared" si="290"/>
        <v>0</v>
      </c>
      <c r="BS210" s="113">
        <f t="shared" si="290"/>
        <v>0</v>
      </c>
      <c r="BT210" s="113">
        <f t="shared" si="290"/>
        <v>0</v>
      </c>
      <c r="BU210" s="113">
        <f t="shared" si="290"/>
        <v>0</v>
      </c>
      <c r="BV210" s="113">
        <f t="shared" si="290"/>
        <v>0</v>
      </c>
      <c r="BW210" s="113">
        <f t="shared" ref="BW210:DC210" si="295">BW$123*BW87</f>
        <v>0</v>
      </c>
      <c r="BX210" s="113">
        <f t="shared" si="295"/>
        <v>0</v>
      </c>
      <c r="BY210" s="113">
        <f t="shared" si="295"/>
        <v>0</v>
      </c>
      <c r="BZ210" s="113">
        <f t="shared" si="295"/>
        <v>0</v>
      </c>
      <c r="CA210" s="113">
        <f t="shared" si="295"/>
        <v>0</v>
      </c>
      <c r="CB210" s="113">
        <f t="shared" si="295"/>
        <v>0</v>
      </c>
      <c r="CC210" s="113">
        <f t="shared" si="295"/>
        <v>0</v>
      </c>
      <c r="CD210" s="113">
        <f t="shared" si="295"/>
        <v>0</v>
      </c>
      <c r="CE210" s="113">
        <f t="shared" si="295"/>
        <v>0</v>
      </c>
      <c r="CF210" s="113">
        <f t="shared" si="295"/>
        <v>0</v>
      </c>
      <c r="CG210" s="113">
        <f t="shared" si="295"/>
        <v>0</v>
      </c>
      <c r="CH210" s="113">
        <f t="shared" si="295"/>
        <v>0</v>
      </c>
      <c r="CI210" s="113">
        <f t="shared" si="295"/>
        <v>0</v>
      </c>
      <c r="CJ210" s="113">
        <f t="shared" si="295"/>
        <v>0</v>
      </c>
      <c r="CK210" s="113">
        <f t="shared" si="295"/>
        <v>0</v>
      </c>
      <c r="CL210" s="113">
        <f t="shared" si="295"/>
        <v>0</v>
      </c>
      <c r="CM210" s="113">
        <f t="shared" si="295"/>
        <v>0</v>
      </c>
      <c r="CN210" s="113">
        <f t="shared" si="295"/>
        <v>0</v>
      </c>
      <c r="CO210" s="113">
        <f t="shared" si="295"/>
        <v>0</v>
      </c>
      <c r="CP210" s="113">
        <f t="shared" si="295"/>
        <v>0</v>
      </c>
      <c r="CQ210" s="113">
        <f t="shared" si="295"/>
        <v>0</v>
      </c>
      <c r="CR210" s="113">
        <f t="shared" si="295"/>
        <v>0</v>
      </c>
      <c r="CS210" s="113">
        <f t="shared" si="295"/>
        <v>0</v>
      </c>
      <c r="CT210" s="113">
        <f t="shared" si="295"/>
        <v>0</v>
      </c>
      <c r="CU210" s="113">
        <f t="shared" si="295"/>
        <v>0</v>
      </c>
      <c r="CV210" s="113">
        <f t="shared" si="295"/>
        <v>0</v>
      </c>
      <c r="CW210" s="113">
        <f t="shared" si="295"/>
        <v>0</v>
      </c>
      <c r="CX210" s="113">
        <f t="shared" si="295"/>
        <v>0</v>
      </c>
      <c r="CY210" s="113">
        <f t="shared" si="295"/>
        <v>0</v>
      </c>
      <c r="CZ210" s="113">
        <f t="shared" si="295"/>
        <v>0</v>
      </c>
      <c r="DA210" s="113">
        <f t="shared" si="295"/>
        <v>0</v>
      </c>
      <c r="DB210" s="113">
        <f t="shared" si="295"/>
        <v>0</v>
      </c>
      <c r="DC210" s="113">
        <f t="shared" si="295"/>
        <v>0</v>
      </c>
      <c r="DD210" s="113">
        <f t="shared" si="261"/>
        <v>0</v>
      </c>
    </row>
    <row r="211" spans="1:108" ht="12.75" customHeight="1" x14ac:dyDescent="0.2">
      <c r="A211" s="111" t="s">
        <v>254</v>
      </c>
      <c r="B211" s="111" t="s">
        <v>1961</v>
      </c>
      <c r="C211" s="113">
        <f t="shared" si="273"/>
        <v>0</v>
      </c>
      <c r="D211" s="113">
        <f t="shared" si="292"/>
        <v>0</v>
      </c>
      <c r="E211" s="113">
        <f t="shared" si="292"/>
        <v>0</v>
      </c>
      <c r="F211" s="113">
        <f t="shared" si="292"/>
        <v>0</v>
      </c>
      <c r="G211" s="113">
        <f t="shared" si="292"/>
        <v>0</v>
      </c>
      <c r="H211" s="113">
        <f t="shared" si="292"/>
        <v>0</v>
      </c>
      <c r="I211" s="113">
        <f t="shared" si="292"/>
        <v>0</v>
      </c>
      <c r="J211" s="113">
        <f t="shared" si="292"/>
        <v>0</v>
      </c>
      <c r="K211" s="113">
        <f t="shared" si="292"/>
        <v>0</v>
      </c>
      <c r="L211" s="113">
        <f t="shared" si="292"/>
        <v>0</v>
      </c>
      <c r="M211" s="113">
        <f t="shared" si="292"/>
        <v>0</v>
      </c>
      <c r="N211" s="113">
        <f t="shared" si="292"/>
        <v>0</v>
      </c>
      <c r="O211" s="113">
        <f t="shared" si="292"/>
        <v>0</v>
      </c>
      <c r="P211" s="113">
        <f t="shared" si="292"/>
        <v>0</v>
      </c>
      <c r="Q211" s="113">
        <f t="shared" si="292"/>
        <v>0</v>
      </c>
      <c r="R211" s="113">
        <f t="shared" si="292"/>
        <v>0</v>
      </c>
      <c r="S211" s="113">
        <f t="shared" si="292"/>
        <v>0</v>
      </c>
      <c r="T211" s="113">
        <f t="shared" si="292"/>
        <v>0</v>
      </c>
      <c r="U211" s="113">
        <f t="shared" si="292"/>
        <v>0</v>
      </c>
      <c r="V211" s="113">
        <f t="shared" si="292"/>
        <v>0</v>
      </c>
      <c r="W211" s="113">
        <f t="shared" si="292"/>
        <v>0</v>
      </c>
      <c r="X211" s="113">
        <f t="shared" si="292"/>
        <v>0</v>
      </c>
      <c r="Y211" s="113">
        <f t="shared" si="292"/>
        <v>0</v>
      </c>
      <c r="Z211" s="113">
        <f t="shared" si="292"/>
        <v>0</v>
      </c>
      <c r="AA211" s="113">
        <f t="shared" si="292"/>
        <v>0</v>
      </c>
      <c r="AB211" s="113">
        <f t="shared" si="292"/>
        <v>0</v>
      </c>
      <c r="AC211" s="113">
        <f t="shared" si="292"/>
        <v>0</v>
      </c>
      <c r="AD211" s="113">
        <f t="shared" si="292"/>
        <v>0</v>
      </c>
      <c r="AE211" s="113">
        <f t="shared" si="292"/>
        <v>0</v>
      </c>
      <c r="AF211" s="113">
        <f t="shared" si="292"/>
        <v>0</v>
      </c>
      <c r="AG211" s="113">
        <f t="shared" si="292"/>
        <v>0</v>
      </c>
      <c r="AH211" s="113">
        <f t="shared" si="292"/>
        <v>0</v>
      </c>
      <c r="AI211" s="113">
        <f t="shared" si="292"/>
        <v>0</v>
      </c>
      <c r="AJ211" s="113">
        <f t="shared" si="292"/>
        <v>0</v>
      </c>
      <c r="AK211" s="113">
        <f t="shared" si="292"/>
        <v>0</v>
      </c>
      <c r="AL211" s="113">
        <f t="shared" si="292"/>
        <v>0</v>
      </c>
      <c r="AM211" s="113">
        <f t="shared" si="292"/>
        <v>0</v>
      </c>
      <c r="AN211" s="113">
        <f t="shared" si="292"/>
        <v>0</v>
      </c>
      <c r="AO211" s="113">
        <f t="shared" si="292"/>
        <v>0</v>
      </c>
      <c r="AP211" s="113">
        <f t="shared" si="292"/>
        <v>0</v>
      </c>
      <c r="AQ211" s="113">
        <f t="shared" si="292"/>
        <v>0</v>
      </c>
      <c r="AR211" s="113">
        <f t="shared" si="292"/>
        <v>0</v>
      </c>
      <c r="AS211" s="113">
        <f t="shared" si="292"/>
        <v>0</v>
      </c>
      <c r="AT211" s="113">
        <f t="shared" si="292"/>
        <v>0</v>
      </c>
      <c r="AU211" s="113">
        <f t="shared" si="292"/>
        <v>0</v>
      </c>
      <c r="AV211" s="113">
        <f t="shared" si="292"/>
        <v>0</v>
      </c>
      <c r="AW211" s="113">
        <f t="shared" si="292"/>
        <v>0</v>
      </c>
      <c r="AX211" s="113">
        <f t="shared" si="292"/>
        <v>0</v>
      </c>
      <c r="AY211" s="113">
        <f t="shared" si="292"/>
        <v>0</v>
      </c>
      <c r="AZ211" s="113">
        <f t="shared" si="292"/>
        <v>0</v>
      </c>
      <c r="BA211" s="113">
        <f t="shared" si="292"/>
        <v>0</v>
      </c>
      <c r="BB211" s="113">
        <f t="shared" si="292"/>
        <v>0</v>
      </c>
      <c r="BC211" s="113">
        <f t="shared" si="292"/>
        <v>0</v>
      </c>
      <c r="BD211" s="113">
        <f t="shared" si="292"/>
        <v>0</v>
      </c>
      <c r="BE211" s="113">
        <f t="shared" si="292"/>
        <v>0</v>
      </c>
      <c r="BF211" s="113">
        <f t="shared" si="292"/>
        <v>0</v>
      </c>
      <c r="BG211" s="113">
        <f t="shared" si="292"/>
        <v>0</v>
      </c>
      <c r="BH211" s="113">
        <f t="shared" si="292"/>
        <v>0</v>
      </c>
      <c r="BI211" s="113">
        <f t="shared" si="292"/>
        <v>0</v>
      </c>
      <c r="BJ211" s="113">
        <f t="shared" si="292"/>
        <v>0</v>
      </c>
      <c r="BK211" s="113">
        <f t="shared" si="292"/>
        <v>0</v>
      </c>
      <c r="BL211" s="113">
        <f t="shared" si="292"/>
        <v>0</v>
      </c>
      <c r="BM211" s="113">
        <f t="shared" si="292"/>
        <v>0</v>
      </c>
      <c r="BN211" s="113">
        <f t="shared" si="292"/>
        <v>0</v>
      </c>
      <c r="BO211" s="113">
        <f t="shared" ref="BO211:BV214" si="296">BO$123*BO88</f>
        <v>0</v>
      </c>
      <c r="BP211" s="113">
        <f t="shared" si="296"/>
        <v>0</v>
      </c>
      <c r="BQ211" s="113">
        <f t="shared" si="296"/>
        <v>0</v>
      </c>
      <c r="BR211" s="113">
        <f t="shared" si="296"/>
        <v>0</v>
      </c>
      <c r="BS211" s="113">
        <f t="shared" si="296"/>
        <v>0</v>
      </c>
      <c r="BT211" s="113">
        <f t="shared" si="296"/>
        <v>0</v>
      </c>
      <c r="BU211" s="113">
        <f t="shared" si="296"/>
        <v>0</v>
      </c>
      <c r="BV211" s="113">
        <f t="shared" si="296"/>
        <v>0</v>
      </c>
      <c r="BW211" s="113">
        <f t="shared" ref="BW211:DC211" si="297">BW$123*BW88</f>
        <v>0</v>
      </c>
      <c r="BX211" s="113">
        <f t="shared" si="297"/>
        <v>0</v>
      </c>
      <c r="BY211" s="113">
        <f t="shared" si="297"/>
        <v>0</v>
      </c>
      <c r="BZ211" s="113">
        <f t="shared" si="297"/>
        <v>0</v>
      </c>
      <c r="CA211" s="113">
        <f t="shared" si="297"/>
        <v>0</v>
      </c>
      <c r="CB211" s="113">
        <f t="shared" si="297"/>
        <v>0</v>
      </c>
      <c r="CC211" s="113">
        <f t="shared" si="297"/>
        <v>0</v>
      </c>
      <c r="CD211" s="113">
        <f t="shared" si="297"/>
        <v>0</v>
      </c>
      <c r="CE211" s="113">
        <f t="shared" si="297"/>
        <v>0</v>
      </c>
      <c r="CF211" s="113">
        <f t="shared" si="297"/>
        <v>0</v>
      </c>
      <c r="CG211" s="113">
        <f t="shared" si="297"/>
        <v>0</v>
      </c>
      <c r="CH211" s="113">
        <f t="shared" si="297"/>
        <v>0</v>
      </c>
      <c r="CI211" s="113">
        <f t="shared" si="297"/>
        <v>0</v>
      </c>
      <c r="CJ211" s="113">
        <f t="shared" si="297"/>
        <v>0</v>
      </c>
      <c r="CK211" s="113">
        <f t="shared" si="297"/>
        <v>0</v>
      </c>
      <c r="CL211" s="113">
        <f t="shared" si="297"/>
        <v>0</v>
      </c>
      <c r="CM211" s="113">
        <f t="shared" si="297"/>
        <v>0</v>
      </c>
      <c r="CN211" s="113">
        <f t="shared" si="297"/>
        <v>0</v>
      </c>
      <c r="CO211" s="113">
        <f t="shared" si="297"/>
        <v>0</v>
      </c>
      <c r="CP211" s="113">
        <f t="shared" si="297"/>
        <v>0</v>
      </c>
      <c r="CQ211" s="113">
        <f t="shared" si="297"/>
        <v>0</v>
      </c>
      <c r="CR211" s="113">
        <f t="shared" si="297"/>
        <v>0</v>
      </c>
      <c r="CS211" s="113">
        <f t="shared" si="297"/>
        <v>0</v>
      </c>
      <c r="CT211" s="113">
        <f t="shared" si="297"/>
        <v>0</v>
      </c>
      <c r="CU211" s="113">
        <f t="shared" si="297"/>
        <v>0</v>
      </c>
      <c r="CV211" s="113">
        <f t="shared" si="297"/>
        <v>0</v>
      </c>
      <c r="CW211" s="113">
        <f t="shared" si="297"/>
        <v>0</v>
      </c>
      <c r="CX211" s="113">
        <f t="shared" si="297"/>
        <v>0</v>
      </c>
      <c r="CY211" s="113">
        <f t="shared" si="297"/>
        <v>0</v>
      </c>
      <c r="CZ211" s="113">
        <f t="shared" si="297"/>
        <v>0</v>
      </c>
      <c r="DA211" s="113">
        <f t="shared" si="297"/>
        <v>0</v>
      </c>
      <c r="DB211" s="113">
        <f t="shared" si="297"/>
        <v>0</v>
      </c>
      <c r="DC211" s="113">
        <f t="shared" si="297"/>
        <v>0</v>
      </c>
      <c r="DD211" s="113">
        <f t="shared" si="261"/>
        <v>0</v>
      </c>
    </row>
    <row r="212" spans="1:108" ht="12.75" customHeight="1" x14ac:dyDescent="0.2">
      <c r="A212" s="111" t="s">
        <v>255</v>
      </c>
      <c r="B212" s="111" t="s">
        <v>1962</v>
      </c>
      <c r="C212" s="113">
        <f t="shared" si="273"/>
        <v>0</v>
      </c>
      <c r="D212" s="113">
        <f t="shared" ref="D212:BO215" si="298">D$123*D89</f>
        <v>0</v>
      </c>
      <c r="E212" s="113">
        <f t="shared" si="298"/>
        <v>0</v>
      </c>
      <c r="F212" s="113">
        <f t="shared" si="298"/>
        <v>0</v>
      </c>
      <c r="G212" s="113">
        <f t="shared" si="298"/>
        <v>0</v>
      </c>
      <c r="H212" s="113">
        <f t="shared" si="298"/>
        <v>0</v>
      </c>
      <c r="I212" s="113">
        <f t="shared" si="298"/>
        <v>0</v>
      </c>
      <c r="J212" s="113">
        <f t="shared" si="298"/>
        <v>0</v>
      </c>
      <c r="K212" s="113">
        <f t="shared" si="298"/>
        <v>0</v>
      </c>
      <c r="L212" s="113">
        <f t="shared" si="298"/>
        <v>0</v>
      </c>
      <c r="M212" s="113">
        <f t="shared" si="298"/>
        <v>0</v>
      </c>
      <c r="N212" s="113">
        <f t="shared" si="298"/>
        <v>0</v>
      </c>
      <c r="O212" s="113">
        <f t="shared" si="298"/>
        <v>0</v>
      </c>
      <c r="P212" s="113">
        <f t="shared" si="298"/>
        <v>0</v>
      </c>
      <c r="Q212" s="113">
        <f t="shared" si="298"/>
        <v>0</v>
      </c>
      <c r="R212" s="113">
        <f t="shared" si="298"/>
        <v>0</v>
      </c>
      <c r="S212" s="113">
        <f t="shared" si="298"/>
        <v>0</v>
      </c>
      <c r="T212" s="113">
        <f t="shared" si="298"/>
        <v>0</v>
      </c>
      <c r="U212" s="113">
        <f t="shared" si="298"/>
        <v>0</v>
      </c>
      <c r="V212" s="113">
        <f t="shared" si="298"/>
        <v>0</v>
      </c>
      <c r="W212" s="113">
        <f t="shared" si="298"/>
        <v>0</v>
      </c>
      <c r="X212" s="113">
        <f t="shared" si="298"/>
        <v>0</v>
      </c>
      <c r="Y212" s="113">
        <f t="shared" si="298"/>
        <v>0</v>
      </c>
      <c r="Z212" s="113">
        <f t="shared" si="298"/>
        <v>0</v>
      </c>
      <c r="AA212" s="113">
        <f t="shared" si="298"/>
        <v>0</v>
      </c>
      <c r="AB212" s="113">
        <f t="shared" si="298"/>
        <v>0</v>
      </c>
      <c r="AC212" s="113">
        <f t="shared" si="298"/>
        <v>0</v>
      </c>
      <c r="AD212" s="113">
        <f t="shared" si="298"/>
        <v>0</v>
      </c>
      <c r="AE212" s="113">
        <f t="shared" si="298"/>
        <v>0</v>
      </c>
      <c r="AF212" s="113">
        <f t="shared" si="298"/>
        <v>0</v>
      </c>
      <c r="AG212" s="113">
        <f t="shared" si="298"/>
        <v>0</v>
      </c>
      <c r="AH212" s="113">
        <f t="shared" si="298"/>
        <v>0</v>
      </c>
      <c r="AI212" s="113">
        <f t="shared" si="298"/>
        <v>0</v>
      </c>
      <c r="AJ212" s="113">
        <f t="shared" si="298"/>
        <v>0</v>
      </c>
      <c r="AK212" s="113">
        <f t="shared" si="298"/>
        <v>0</v>
      </c>
      <c r="AL212" s="113">
        <f t="shared" si="298"/>
        <v>0</v>
      </c>
      <c r="AM212" s="113">
        <f t="shared" si="298"/>
        <v>0</v>
      </c>
      <c r="AN212" s="113">
        <f t="shared" si="298"/>
        <v>0</v>
      </c>
      <c r="AO212" s="113">
        <f t="shared" si="298"/>
        <v>0</v>
      </c>
      <c r="AP212" s="113">
        <f t="shared" si="298"/>
        <v>0</v>
      </c>
      <c r="AQ212" s="113">
        <f t="shared" si="298"/>
        <v>0</v>
      </c>
      <c r="AR212" s="113">
        <f t="shared" si="298"/>
        <v>0</v>
      </c>
      <c r="AS212" s="113">
        <f t="shared" si="298"/>
        <v>0</v>
      </c>
      <c r="AT212" s="113">
        <f t="shared" si="298"/>
        <v>0</v>
      </c>
      <c r="AU212" s="113">
        <f t="shared" si="298"/>
        <v>0</v>
      </c>
      <c r="AV212" s="113">
        <f t="shared" si="298"/>
        <v>0</v>
      </c>
      <c r="AW212" s="113">
        <f t="shared" si="298"/>
        <v>0</v>
      </c>
      <c r="AX212" s="113">
        <f t="shared" si="298"/>
        <v>0</v>
      </c>
      <c r="AY212" s="113">
        <f t="shared" si="298"/>
        <v>0</v>
      </c>
      <c r="AZ212" s="113">
        <f t="shared" si="298"/>
        <v>0</v>
      </c>
      <c r="BA212" s="113">
        <f t="shared" si="298"/>
        <v>0</v>
      </c>
      <c r="BB212" s="113">
        <f t="shared" si="298"/>
        <v>0</v>
      </c>
      <c r="BC212" s="113">
        <f t="shared" si="298"/>
        <v>0</v>
      </c>
      <c r="BD212" s="113">
        <f t="shared" si="298"/>
        <v>0</v>
      </c>
      <c r="BE212" s="113">
        <f t="shared" si="298"/>
        <v>0</v>
      </c>
      <c r="BF212" s="113">
        <f t="shared" si="298"/>
        <v>0</v>
      </c>
      <c r="BG212" s="113">
        <f t="shared" si="298"/>
        <v>0</v>
      </c>
      <c r="BH212" s="113">
        <f t="shared" si="298"/>
        <v>0</v>
      </c>
      <c r="BI212" s="113">
        <f t="shared" si="298"/>
        <v>0</v>
      </c>
      <c r="BJ212" s="113">
        <f t="shared" si="298"/>
        <v>0</v>
      </c>
      <c r="BK212" s="113">
        <f t="shared" si="298"/>
        <v>0</v>
      </c>
      <c r="BL212" s="113">
        <f t="shared" si="298"/>
        <v>0</v>
      </c>
      <c r="BM212" s="113">
        <f t="shared" si="298"/>
        <v>0</v>
      </c>
      <c r="BN212" s="113">
        <f t="shared" si="298"/>
        <v>0</v>
      </c>
      <c r="BO212" s="113">
        <f t="shared" si="298"/>
        <v>0</v>
      </c>
      <c r="BP212" s="113">
        <f t="shared" si="296"/>
        <v>0</v>
      </c>
      <c r="BQ212" s="113">
        <f t="shared" si="296"/>
        <v>0</v>
      </c>
      <c r="BR212" s="113">
        <f t="shared" si="296"/>
        <v>0</v>
      </c>
      <c r="BS212" s="113">
        <f t="shared" si="296"/>
        <v>0</v>
      </c>
      <c r="BT212" s="113">
        <f t="shared" si="296"/>
        <v>0</v>
      </c>
      <c r="BU212" s="113">
        <f t="shared" si="296"/>
        <v>0</v>
      </c>
      <c r="BV212" s="113">
        <f t="shared" si="296"/>
        <v>0</v>
      </c>
      <c r="BW212" s="113">
        <f t="shared" ref="BW212:DC212" si="299">BW$123*BW89</f>
        <v>0</v>
      </c>
      <c r="BX212" s="113">
        <f t="shared" si="299"/>
        <v>0</v>
      </c>
      <c r="BY212" s="113">
        <f t="shared" si="299"/>
        <v>0</v>
      </c>
      <c r="BZ212" s="113">
        <f t="shared" si="299"/>
        <v>0</v>
      </c>
      <c r="CA212" s="113">
        <f t="shared" si="299"/>
        <v>0</v>
      </c>
      <c r="CB212" s="113">
        <f t="shared" si="299"/>
        <v>0</v>
      </c>
      <c r="CC212" s="113">
        <f t="shared" si="299"/>
        <v>0</v>
      </c>
      <c r="CD212" s="113">
        <f t="shared" si="299"/>
        <v>0</v>
      </c>
      <c r="CE212" s="113">
        <f t="shared" si="299"/>
        <v>0</v>
      </c>
      <c r="CF212" s="113">
        <f t="shared" si="299"/>
        <v>0</v>
      </c>
      <c r="CG212" s="113">
        <f t="shared" si="299"/>
        <v>0</v>
      </c>
      <c r="CH212" s="113">
        <f t="shared" si="299"/>
        <v>0</v>
      </c>
      <c r="CI212" s="113">
        <f t="shared" si="299"/>
        <v>0</v>
      </c>
      <c r="CJ212" s="113">
        <f t="shared" si="299"/>
        <v>0</v>
      </c>
      <c r="CK212" s="113">
        <f t="shared" si="299"/>
        <v>0</v>
      </c>
      <c r="CL212" s="113">
        <f t="shared" si="299"/>
        <v>0</v>
      </c>
      <c r="CM212" s="113">
        <f t="shared" si="299"/>
        <v>0</v>
      </c>
      <c r="CN212" s="113">
        <f t="shared" si="299"/>
        <v>0</v>
      </c>
      <c r="CO212" s="113">
        <f t="shared" si="299"/>
        <v>0</v>
      </c>
      <c r="CP212" s="113">
        <f t="shared" si="299"/>
        <v>0</v>
      </c>
      <c r="CQ212" s="113">
        <f t="shared" si="299"/>
        <v>0</v>
      </c>
      <c r="CR212" s="113">
        <f t="shared" si="299"/>
        <v>0</v>
      </c>
      <c r="CS212" s="113">
        <f t="shared" si="299"/>
        <v>0</v>
      </c>
      <c r="CT212" s="113">
        <f t="shared" si="299"/>
        <v>0</v>
      </c>
      <c r="CU212" s="113">
        <f t="shared" si="299"/>
        <v>0</v>
      </c>
      <c r="CV212" s="113">
        <f t="shared" si="299"/>
        <v>0</v>
      </c>
      <c r="CW212" s="113">
        <f t="shared" si="299"/>
        <v>0</v>
      </c>
      <c r="CX212" s="113">
        <f t="shared" si="299"/>
        <v>0</v>
      </c>
      <c r="CY212" s="113">
        <f t="shared" si="299"/>
        <v>0</v>
      </c>
      <c r="CZ212" s="113">
        <f t="shared" si="299"/>
        <v>0</v>
      </c>
      <c r="DA212" s="113">
        <f t="shared" si="299"/>
        <v>0</v>
      </c>
      <c r="DB212" s="113">
        <f t="shared" si="299"/>
        <v>0</v>
      </c>
      <c r="DC212" s="113">
        <f t="shared" si="299"/>
        <v>0</v>
      </c>
      <c r="DD212" s="113">
        <f t="shared" si="261"/>
        <v>0</v>
      </c>
    </row>
    <row r="213" spans="1:108" ht="12.75" customHeight="1" x14ac:dyDescent="0.2">
      <c r="A213" s="111" t="s">
        <v>257</v>
      </c>
      <c r="B213" s="111" t="s">
        <v>1963</v>
      </c>
      <c r="C213" s="113">
        <f t="shared" si="273"/>
        <v>0</v>
      </c>
      <c r="D213" s="113">
        <f t="shared" si="298"/>
        <v>0</v>
      </c>
      <c r="E213" s="113">
        <f t="shared" si="298"/>
        <v>0</v>
      </c>
      <c r="F213" s="113">
        <f t="shared" si="298"/>
        <v>0</v>
      </c>
      <c r="G213" s="113">
        <f t="shared" si="298"/>
        <v>0</v>
      </c>
      <c r="H213" s="113">
        <f t="shared" si="298"/>
        <v>0</v>
      </c>
      <c r="I213" s="113">
        <f t="shared" si="298"/>
        <v>0</v>
      </c>
      <c r="J213" s="113">
        <f t="shared" si="298"/>
        <v>0</v>
      </c>
      <c r="K213" s="113">
        <f t="shared" si="298"/>
        <v>0</v>
      </c>
      <c r="L213" s="113">
        <f t="shared" si="298"/>
        <v>0</v>
      </c>
      <c r="M213" s="113">
        <f t="shared" si="298"/>
        <v>0</v>
      </c>
      <c r="N213" s="113">
        <f t="shared" si="298"/>
        <v>0</v>
      </c>
      <c r="O213" s="113">
        <f t="shared" si="298"/>
        <v>0</v>
      </c>
      <c r="P213" s="113">
        <f t="shared" si="298"/>
        <v>0</v>
      </c>
      <c r="Q213" s="113">
        <f t="shared" si="298"/>
        <v>0</v>
      </c>
      <c r="R213" s="113">
        <f t="shared" si="298"/>
        <v>0</v>
      </c>
      <c r="S213" s="113">
        <f t="shared" si="298"/>
        <v>0</v>
      </c>
      <c r="T213" s="113">
        <f t="shared" si="298"/>
        <v>0</v>
      </c>
      <c r="U213" s="113">
        <f t="shared" si="298"/>
        <v>0</v>
      </c>
      <c r="V213" s="113">
        <f t="shared" si="298"/>
        <v>0</v>
      </c>
      <c r="W213" s="113">
        <f t="shared" si="298"/>
        <v>0</v>
      </c>
      <c r="X213" s="113">
        <f t="shared" si="298"/>
        <v>0</v>
      </c>
      <c r="Y213" s="113">
        <f t="shared" si="298"/>
        <v>0</v>
      </c>
      <c r="Z213" s="113">
        <f t="shared" si="298"/>
        <v>0</v>
      </c>
      <c r="AA213" s="113">
        <f t="shared" si="298"/>
        <v>0</v>
      </c>
      <c r="AB213" s="113">
        <f t="shared" si="298"/>
        <v>0</v>
      </c>
      <c r="AC213" s="113">
        <f t="shared" si="298"/>
        <v>0</v>
      </c>
      <c r="AD213" s="113">
        <f t="shared" si="298"/>
        <v>0</v>
      </c>
      <c r="AE213" s="113">
        <f t="shared" si="298"/>
        <v>0</v>
      </c>
      <c r="AF213" s="113">
        <f t="shared" si="298"/>
        <v>0</v>
      </c>
      <c r="AG213" s="113">
        <f t="shared" si="298"/>
        <v>0</v>
      </c>
      <c r="AH213" s="113">
        <f t="shared" si="298"/>
        <v>0</v>
      </c>
      <c r="AI213" s="113">
        <f t="shared" si="298"/>
        <v>0</v>
      </c>
      <c r="AJ213" s="113">
        <f t="shared" si="298"/>
        <v>0</v>
      </c>
      <c r="AK213" s="113">
        <f t="shared" si="298"/>
        <v>0</v>
      </c>
      <c r="AL213" s="113">
        <f t="shared" si="298"/>
        <v>0</v>
      </c>
      <c r="AM213" s="113">
        <f t="shared" si="298"/>
        <v>0</v>
      </c>
      <c r="AN213" s="113">
        <f t="shared" si="298"/>
        <v>0</v>
      </c>
      <c r="AO213" s="113">
        <f t="shared" si="298"/>
        <v>0</v>
      </c>
      <c r="AP213" s="113">
        <f t="shared" si="298"/>
        <v>0</v>
      </c>
      <c r="AQ213" s="113">
        <f t="shared" si="298"/>
        <v>0</v>
      </c>
      <c r="AR213" s="113">
        <f t="shared" si="298"/>
        <v>0</v>
      </c>
      <c r="AS213" s="113">
        <f t="shared" si="298"/>
        <v>0</v>
      </c>
      <c r="AT213" s="113">
        <f t="shared" si="298"/>
        <v>0</v>
      </c>
      <c r="AU213" s="113">
        <f t="shared" si="298"/>
        <v>0</v>
      </c>
      <c r="AV213" s="113">
        <f t="shared" si="298"/>
        <v>0</v>
      </c>
      <c r="AW213" s="113">
        <f t="shared" si="298"/>
        <v>0</v>
      </c>
      <c r="AX213" s="113">
        <f t="shared" si="298"/>
        <v>0</v>
      </c>
      <c r="AY213" s="113">
        <f t="shared" si="298"/>
        <v>0</v>
      </c>
      <c r="AZ213" s="113">
        <f t="shared" si="298"/>
        <v>0</v>
      </c>
      <c r="BA213" s="113">
        <f t="shared" si="298"/>
        <v>0</v>
      </c>
      <c r="BB213" s="113">
        <f t="shared" si="298"/>
        <v>0</v>
      </c>
      <c r="BC213" s="113">
        <f t="shared" si="298"/>
        <v>0</v>
      </c>
      <c r="BD213" s="113">
        <f t="shared" si="298"/>
        <v>0</v>
      </c>
      <c r="BE213" s="113">
        <f t="shared" si="298"/>
        <v>0</v>
      </c>
      <c r="BF213" s="113">
        <f t="shared" si="298"/>
        <v>0</v>
      </c>
      <c r="BG213" s="113">
        <f t="shared" si="298"/>
        <v>0</v>
      </c>
      <c r="BH213" s="113">
        <f t="shared" si="298"/>
        <v>0</v>
      </c>
      <c r="BI213" s="113">
        <f t="shared" si="298"/>
        <v>0</v>
      </c>
      <c r="BJ213" s="113">
        <f t="shared" si="298"/>
        <v>0</v>
      </c>
      <c r="BK213" s="113">
        <f t="shared" si="298"/>
        <v>0</v>
      </c>
      <c r="BL213" s="113">
        <f t="shared" si="298"/>
        <v>0</v>
      </c>
      <c r="BM213" s="113">
        <f t="shared" si="298"/>
        <v>0</v>
      </c>
      <c r="BN213" s="113">
        <f t="shared" si="298"/>
        <v>0</v>
      </c>
      <c r="BO213" s="113">
        <f t="shared" si="298"/>
        <v>0</v>
      </c>
      <c r="BP213" s="113">
        <f t="shared" si="296"/>
        <v>0</v>
      </c>
      <c r="BQ213" s="113">
        <f t="shared" si="296"/>
        <v>0</v>
      </c>
      <c r="BR213" s="113">
        <f t="shared" si="296"/>
        <v>0</v>
      </c>
      <c r="BS213" s="113">
        <f t="shared" si="296"/>
        <v>0</v>
      </c>
      <c r="BT213" s="113">
        <f t="shared" si="296"/>
        <v>0</v>
      </c>
      <c r="BU213" s="113">
        <f t="shared" si="296"/>
        <v>0</v>
      </c>
      <c r="BV213" s="113">
        <f t="shared" si="296"/>
        <v>0</v>
      </c>
      <c r="BW213" s="113">
        <f t="shared" ref="BW213:DC213" si="300">BW$123*BW90</f>
        <v>0</v>
      </c>
      <c r="BX213" s="113">
        <f t="shared" si="300"/>
        <v>0</v>
      </c>
      <c r="BY213" s="113">
        <f t="shared" si="300"/>
        <v>0</v>
      </c>
      <c r="BZ213" s="113">
        <f t="shared" si="300"/>
        <v>0</v>
      </c>
      <c r="CA213" s="113">
        <f t="shared" si="300"/>
        <v>0</v>
      </c>
      <c r="CB213" s="113">
        <f t="shared" si="300"/>
        <v>0</v>
      </c>
      <c r="CC213" s="113">
        <f t="shared" si="300"/>
        <v>0</v>
      </c>
      <c r="CD213" s="113">
        <f t="shared" si="300"/>
        <v>0</v>
      </c>
      <c r="CE213" s="113">
        <f t="shared" si="300"/>
        <v>0</v>
      </c>
      <c r="CF213" s="113">
        <f t="shared" si="300"/>
        <v>0</v>
      </c>
      <c r="CG213" s="113">
        <f t="shared" si="300"/>
        <v>0</v>
      </c>
      <c r="CH213" s="113">
        <f t="shared" si="300"/>
        <v>0</v>
      </c>
      <c r="CI213" s="113">
        <f t="shared" si="300"/>
        <v>0</v>
      </c>
      <c r="CJ213" s="113">
        <f t="shared" si="300"/>
        <v>0</v>
      </c>
      <c r="CK213" s="113">
        <f t="shared" si="300"/>
        <v>0</v>
      </c>
      <c r="CL213" s="113">
        <f t="shared" si="300"/>
        <v>0</v>
      </c>
      <c r="CM213" s="113">
        <f t="shared" si="300"/>
        <v>0</v>
      </c>
      <c r="CN213" s="113">
        <f t="shared" si="300"/>
        <v>0</v>
      </c>
      <c r="CO213" s="113">
        <f t="shared" si="300"/>
        <v>0</v>
      </c>
      <c r="CP213" s="113">
        <f t="shared" si="300"/>
        <v>0</v>
      </c>
      <c r="CQ213" s="113">
        <f t="shared" si="300"/>
        <v>0</v>
      </c>
      <c r="CR213" s="113">
        <f t="shared" si="300"/>
        <v>0</v>
      </c>
      <c r="CS213" s="113">
        <f t="shared" si="300"/>
        <v>0</v>
      </c>
      <c r="CT213" s="113">
        <f t="shared" si="300"/>
        <v>0</v>
      </c>
      <c r="CU213" s="113">
        <f t="shared" si="300"/>
        <v>0</v>
      </c>
      <c r="CV213" s="113">
        <f t="shared" si="300"/>
        <v>0</v>
      </c>
      <c r="CW213" s="113">
        <f t="shared" si="300"/>
        <v>0</v>
      </c>
      <c r="CX213" s="113">
        <f t="shared" si="300"/>
        <v>0</v>
      </c>
      <c r="CY213" s="113">
        <f t="shared" si="300"/>
        <v>0</v>
      </c>
      <c r="CZ213" s="113">
        <f t="shared" si="300"/>
        <v>0</v>
      </c>
      <c r="DA213" s="113">
        <f t="shared" si="300"/>
        <v>0</v>
      </c>
      <c r="DB213" s="113">
        <f t="shared" si="300"/>
        <v>0</v>
      </c>
      <c r="DC213" s="113">
        <f t="shared" si="300"/>
        <v>0</v>
      </c>
      <c r="DD213" s="113">
        <f t="shared" si="261"/>
        <v>0</v>
      </c>
    </row>
    <row r="214" spans="1:108" ht="12.75" customHeight="1" x14ac:dyDescent="0.2">
      <c r="A214" s="111" t="s">
        <v>259</v>
      </c>
      <c r="B214" s="111" t="s">
        <v>1964</v>
      </c>
      <c r="C214" s="113">
        <f t="shared" si="273"/>
        <v>0</v>
      </c>
      <c r="D214" s="113">
        <f t="shared" si="298"/>
        <v>0</v>
      </c>
      <c r="E214" s="113">
        <f t="shared" si="298"/>
        <v>0</v>
      </c>
      <c r="F214" s="113">
        <f t="shared" si="298"/>
        <v>0</v>
      </c>
      <c r="G214" s="113">
        <f t="shared" si="298"/>
        <v>0</v>
      </c>
      <c r="H214" s="113">
        <f t="shared" si="298"/>
        <v>0</v>
      </c>
      <c r="I214" s="113">
        <f t="shared" si="298"/>
        <v>0</v>
      </c>
      <c r="J214" s="113">
        <f t="shared" si="298"/>
        <v>0</v>
      </c>
      <c r="K214" s="113">
        <f t="shared" si="298"/>
        <v>0</v>
      </c>
      <c r="L214" s="113">
        <f t="shared" si="298"/>
        <v>0</v>
      </c>
      <c r="M214" s="113">
        <f t="shared" si="298"/>
        <v>0</v>
      </c>
      <c r="N214" s="113">
        <f t="shared" si="298"/>
        <v>0</v>
      </c>
      <c r="O214" s="113">
        <f t="shared" si="298"/>
        <v>0</v>
      </c>
      <c r="P214" s="113">
        <f t="shared" si="298"/>
        <v>0</v>
      </c>
      <c r="Q214" s="113">
        <f t="shared" si="298"/>
        <v>0</v>
      </c>
      <c r="R214" s="113">
        <f t="shared" si="298"/>
        <v>0</v>
      </c>
      <c r="S214" s="113">
        <f t="shared" si="298"/>
        <v>0</v>
      </c>
      <c r="T214" s="113">
        <f t="shared" si="298"/>
        <v>0</v>
      </c>
      <c r="U214" s="113">
        <f t="shared" si="298"/>
        <v>0</v>
      </c>
      <c r="V214" s="113">
        <f t="shared" si="298"/>
        <v>0</v>
      </c>
      <c r="W214" s="113">
        <f t="shared" si="298"/>
        <v>0</v>
      </c>
      <c r="X214" s="113">
        <f t="shared" si="298"/>
        <v>0</v>
      </c>
      <c r="Y214" s="113">
        <f t="shared" si="298"/>
        <v>0</v>
      </c>
      <c r="Z214" s="113">
        <f t="shared" si="298"/>
        <v>0</v>
      </c>
      <c r="AA214" s="113">
        <f t="shared" si="298"/>
        <v>0</v>
      </c>
      <c r="AB214" s="113">
        <f t="shared" si="298"/>
        <v>0</v>
      </c>
      <c r="AC214" s="113">
        <f t="shared" si="298"/>
        <v>0</v>
      </c>
      <c r="AD214" s="113">
        <f t="shared" si="298"/>
        <v>0</v>
      </c>
      <c r="AE214" s="113">
        <f t="shared" si="298"/>
        <v>0</v>
      </c>
      <c r="AF214" s="113">
        <f t="shared" si="298"/>
        <v>0</v>
      </c>
      <c r="AG214" s="113">
        <f t="shared" si="298"/>
        <v>0</v>
      </c>
      <c r="AH214" s="113">
        <f t="shared" si="298"/>
        <v>0</v>
      </c>
      <c r="AI214" s="113">
        <f t="shared" si="298"/>
        <v>0</v>
      </c>
      <c r="AJ214" s="113">
        <f t="shared" si="298"/>
        <v>0</v>
      </c>
      <c r="AK214" s="113">
        <f t="shared" si="298"/>
        <v>0</v>
      </c>
      <c r="AL214" s="113">
        <f t="shared" si="298"/>
        <v>0</v>
      </c>
      <c r="AM214" s="113">
        <f t="shared" si="298"/>
        <v>0</v>
      </c>
      <c r="AN214" s="113">
        <f t="shared" si="298"/>
        <v>0</v>
      </c>
      <c r="AO214" s="113">
        <f t="shared" si="298"/>
        <v>0</v>
      </c>
      <c r="AP214" s="113">
        <f t="shared" si="298"/>
        <v>0</v>
      </c>
      <c r="AQ214" s="113">
        <f t="shared" si="298"/>
        <v>0</v>
      </c>
      <c r="AR214" s="113">
        <f t="shared" si="298"/>
        <v>0</v>
      </c>
      <c r="AS214" s="113">
        <f t="shared" si="298"/>
        <v>0</v>
      </c>
      <c r="AT214" s="113">
        <f t="shared" si="298"/>
        <v>0</v>
      </c>
      <c r="AU214" s="113">
        <f t="shared" si="298"/>
        <v>0</v>
      </c>
      <c r="AV214" s="113">
        <f t="shared" si="298"/>
        <v>0</v>
      </c>
      <c r="AW214" s="113">
        <f t="shared" si="298"/>
        <v>0</v>
      </c>
      <c r="AX214" s="113">
        <f t="shared" si="298"/>
        <v>0</v>
      </c>
      <c r="AY214" s="113">
        <f t="shared" si="298"/>
        <v>0</v>
      </c>
      <c r="AZ214" s="113">
        <f t="shared" si="298"/>
        <v>0</v>
      </c>
      <c r="BA214" s="113">
        <f t="shared" si="298"/>
        <v>0</v>
      </c>
      <c r="BB214" s="113">
        <f t="shared" si="298"/>
        <v>0</v>
      </c>
      <c r="BC214" s="113">
        <f t="shared" si="298"/>
        <v>0</v>
      </c>
      <c r="BD214" s="113">
        <f t="shared" si="298"/>
        <v>0</v>
      </c>
      <c r="BE214" s="113">
        <f t="shared" si="298"/>
        <v>0</v>
      </c>
      <c r="BF214" s="113">
        <f t="shared" si="298"/>
        <v>0</v>
      </c>
      <c r="BG214" s="113">
        <f t="shared" si="298"/>
        <v>0</v>
      </c>
      <c r="BH214" s="113">
        <f t="shared" si="298"/>
        <v>0</v>
      </c>
      <c r="BI214" s="113">
        <f t="shared" si="298"/>
        <v>0</v>
      </c>
      <c r="BJ214" s="113">
        <f t="shared" si="298"/>
        <v>0</v>
      </c>
      <c r="BK214" s="113">
        <f t="shared" si="298"/>
        <v>0</v>
      </c>
      <c r="BL214" s="113">
        <f t="shared" si="298"/>
        <v>0</v>
      </c>
      <c r="BM214" s="113">
        <f t="shared" si="298"/>
        <v>0</v>
      </c>
      <c r="BN214" s="113">
        <f t="shared" si="298"/>
        <v>0</v>
      </c>
      <c r="BO214" s="113">
        <f t="shared" si="298"/>
        <v>0</v>
      </c>
      <c r="BP214" s="113">
        <f t="shared" si="296"/>
        <v>0</v>
      </c>
      <c r="BQ214" s="113">
        <f t="shared" si="296"/>
        <v>0</v>
      </c>
      <c r="BR214" s="113">
        <f t="shared" si="296"/>
        <v>0</v>
      </c>
      <c r="BS214" s="113">
        <f t="shared" si="296"/>
        <v>0</v>
      </c>
      <c r="BT214" s="113">
        <f t="shared" si="296"/>
        <v>0</v>
      </c>
      <c r="BU214" s="113">
        <f t="shared" si="296"/>
        <v>0</v>
      </c>
      <c r="BV214" s="113">
        <f t="shared" si="296"/>
        <v>0</v>
      </c>
      <c r="BW214" s="113">
        <f t="shared" ref="BW214:DC214" si="301">BW$123*BW91</f>
        <v>0</v>
      </c>
      <c r="BX214" s="113">
        <f t="shared" si="301"/>
        <v>0</v>
      </c>
      <c r="BY214" s="113">
        <f t="shared" si="301"/>
        <v>0</v>
      </c>
      <c r="BZ214" s="113">
        <f t="shared" si="301"/>
        <v>0</v>
      </c>
      <c r="CA214" s="113">
        <f t="shared" si="301"/>
        <v>0</v>
      </c>
      <c r="CB214" s="113">
        <f t="shared" si="301"/>
        <v>0</v>
      </c>
      <c r="CC214" s="113">
        <f t="shared" si="301"/>
        <v>0</v>
      </c>
      <c r="CD214" s="113">
        <f t="shared" si="301"/>
        <v>0</v>
      </c>
      <c r="CE214" s="113">
        <f t="shared" si="301"/>
        <v>0</v>
      </c>
      <c r="CF214" s="113">
        <f t="shared" si="301"/>
        <v>0</v>
      </c>
      <c r="CG214" s="113">
        <f t="shared" si="301"/>
        <v>0</v>
      </c>
      <c r="CH214" s="113">
        <f t="shared" si="301"/>
        <v>0</v>
      </c>
      <c r="CI214" s="113">
        <f t="shared" si="301"/>
        <v>0</v>
      </c>
      <c r="CJ214" s="113">
        <f t="shared" si="301"/>
        <v>0</v>
      </c>
      <c r="CK214" s="113">
        <f t="shared" si="301"/>
        <v>0</v>
      </c>
      <c r="CL214" s="113">
        <f t="shared" si="301"/>
        <v>0</v>
      </c>
      <c r="CM214" s="113">
        <f t="shared" si="301"/>
        <v>0</v>
      </c>
      <c r="CN214" s="113">
        <f t="shared" si="301"/>
        <v>0</v>
      </c>
      <c r="CO214" s="113">
        <f t="shared" si="301"/>
        <v>0</v>
      </c>
      <c r="CP214" s="113">
        <f t="shared" si="301"/>
        <v>0</v>
      </c>
      <c r="CQ214" s="113">
        <f t="shared" si="301"/>
        <v>0</v>
      </c>
      <c r="CR214" s="113">
        <f t="shared" si="301"/>
        <v>0</v>
      </c>
      <c r="CS214" s="113">
        <f t="shared" si="301"/>
        <v>0</v>
      </c>
      <c r="CT214" s="113">
        <f t="shared" si="301"/>
        <v>0</v>
      </c>
      <c r="CU214" s="113">
        <f t="shared" si="301"/>
        <v>0</v>
      </c>
      <c r="CV214" s="113">
        <f t="shared" si="301"/>
        <v>0</v>
      </c>
      <c r="CW214" s="113">
        <f t="shared" si="301"/>
        <v>0</v>
      </c>
      <c r="CX214" s="113">
        <f t="shared" si="301"/>
        <v>0</v>
      </c>
      <c r="CY214" s="113">
        <f t="shared" si="301"/>
        <v>0</v>
      </c>
      <c r="CZ214" s="113">
        <f t="shared" si="301"/>
        <v>0</v>
      </c>
      <c r="DA214" s="113">
        <f t="shared" si="301"/>
        <v>0</v>
      </c>
      <c r="DB214" s="113">
        <f t="shared" si="301"/>
        <v>0</v>
      </c>
      <c r="DC214" s="113">
        <f t="shared" si="301"/>
        <v>0</v>
      </c>
      <c r="DD214" s="113">
        <f t="shared" si="261"/>
        <v>0</v>
      </c>
    </row>
    <row r="215" spans="1:108" ht="12.75" customHeight="1" x14ac:dyDescent="0.2">
      <c r="A215" s="111" t="s">
        <v>260</v>
      </c>
      <c r="B215" s="111" t="s">
        <v>1965</v>
      </c>
      <c r="C215" s="113">
        <f t="shared" si="273"/>
        <v>0</v>
      </c>
      <c r="D215" s="113">
        <f t="shared" si="298"/>
        <v>0</v>
      </c>
      <c r="E215" s="113">
        <f t="shared" si="298"/>
        <v>0</v>
      </c>
      <c r="F215" s="113">
        <f t="shared" si="298"/>
        <v>0</v>
      </c>
      <c r="G215" s="113">
        <f t="shared" si="298"/>
        <v>0</v>
      </c>
      <c r="H215" s="113">
        <f t="shared" si="298"/>
        <v>0</v>
      </c>
      <c r="I215" s="113">
        <f t="shared" si="298"/>
        <v>0</v>
      </c>
      <c r="J215" s="113">
        <f t="shared" si="298"/>
        <v>0</v>
      </c>
      <c r="K215" s="113">
        <f t="shared" si="298"/>
        <v>0</v>
      </c>
      <c r="L215" s="113">
        <f t="shared" si="298"/>
        <v>0</v>
      </c>
      <c r="M215" s="113">
        <f t="shared" si="298"/>
        <v>0</v>
      </c>
      <c r="N215" s="113">
        <f t="shared" si="298"/>
        <v>0</v>
      </c>
      <c r="O215" s="113">
        <f t="shared" si="298"/>
        <v>0</v>
      </c>
      <c r="P215" s="113">
        <f t="shared" si="298"/>
        <v>0</v>
      </c>
      <c r="Q215" s="113">
        <f t="shared" si="298"/>
        <v>0</v>
      </c>
      <c r="R215" s="113">
        <f t="shared" si="298"/>
        <v>0</v>
      </c>
      <c r="S215" s="113">
        <f t="shared" si="298"/>
        <v>0</v>
      </c>
      <c r="T215" s="113">
        <f t="shared" si="298"/>
        <v>0</v>
      </c>
      <c r="U215" s="113">
        <f t="shared" si="298"/>
        <v>0</v>
      </c>
      <c r="V215" s="113">
        <f t="shared" si="298"/>
        <v>0</v>
      </c>
      <c r="W215" s="113">
        <f t="shared" si="298"/>
        <v>0</v>
      </c>
      <c r="X215" s="113">
        <f t="shared" si="298"/>
        <v>0</v>
      </c>
      <c r="Y215" s="113">
        <f t="shared" si="298"/>
        <v>0</v>
      </c>
      <c r="Z215" s="113">
        <f t="shared" si="298"/>
        <v>0</v>
      </c>
      <c r="AA215" s="113">
        <f t="shared" si="298"/>
        <v>0</v>
      </c>
      <c r="AB215" s="113">
        <f t="shared" si="298"/>
        <v>0</v>
      </c>
      <c r="AC215" s="113">
        <f t="shared" si="298"/>
        <v>0</v>
      </c>
      <c r="AD215" s="113">
        <f t="shared" si="298"/>
        <v>0</v>
      </c>
      <c r="AE215" s="113">
        <f t="shared" si="298"/>
        <v>0</v>
      </c>
      <c r="AF215" s="113">
        <f t="shared" si="298"/>
        <v>0</v>
      </c>
      <c r="AG215" s="113">
        <f t="shared" si="298"/>
        <v>0</v>
      </c>
      <c r="AH215" s="113">
        <f t="shared" si="298"/>
        <v>0</v>
      </c>
      <c r="AI215" s="113">
        <f t="shared" si="298"/>
        <v>0</v>
      </c>
      <c r="AJ215" s="113">
        <f t="shared" si="298"/>
        <v>0</v>
      </c>
      <c r="AK215" s="113">
        <f t="shared" si="298"/>
        <v>0</v>
      </c>
      <c r="AL215" s="113">
        <f t="shared" si="298"/>
        <v>0</v>
      </c>
      <c r="AM215" s="113">
        <f t="shared" si="298"/>
        <v>0</v>
      </c>
      <c r="AN215" s="113">
        <f t="shared" si="298"/>
        <v>0</v>
      </c>
      <c r="AO215" s="113">
        <f t="shared" si="298"/>
        <v>0</v>
      </c>
      <c r="AP215" s="113">
        <f t="shared" si="298"/>
        <v>0</v>
      </c>
      <c r="AQ215" s="113">
        <f t="shared" si="298"/>
        <v>0</v>
      </c>
      <c r="AR215" s="113">
        <f t="shared" si="298"/>
        <v>0</v>
      </c>
      <c r="AS215" s="113">
        <f t="shared" si="298"/>
        <v>0</v>
      </c>
      <c r="AT215" s="113">
        <f t="shared" si="298"/>
        <v>0</v>
      </c>
      <c r="AU215" s="113">
        <f t="shared" si="298"/>
        <v>0</v>
      </c>
      <c r="AV215" s="113">
        <f t="shared" si="298"/>
        <v>0</v>
      </c>
      <c r="AW215" s="113">
        <f t="shared" si="298"/>
        <v>0</v>
      </c>
      <c r="AX215" s="113">
        <f t="shared" si="298"/>
        <v>0</v>
      </c>
      <c r="AY215" s="113">
        <f t="shared" si="298"/>
        <v>0</v>
      </c>
      <c r="AZ215" s="113">
        <f t="shared" si="298"/>
        <v>0</v>
      </c>
      <c r="BA215" s="113">
        <f t="shared" si="298"/>
        <v>0</v>
      </c>
      <c r="BB215" s="113">
        <f t="shared" si="298"/>
        <v>0</v>
      </c>
      <c r="BC215" s="113">
        <f t="shared" si="298"/>
        <v>0</v>
      </c>
      <c r="BD215" s="113">
        <f t="shared" si="298"/>
        <v>0</v>
      </c>
      <c r="BE215" s="113">
        <f t="shared" si="298"/>
        <v>0</v>
      </c>
      <c r="BF215" s="113">
        <f t="shared" si="298"/>
        <v>0</v>
      </c>
      <c r="BG215" s="113">
        <f t="shared" si="298"/>
        <v>0</v>
      </c>
      <c r="BH215" s="113">
        <f t="shared" si="298"/>
        <v>0</v>
      </c>
      <c r="BI215" s="113">
        <f t="shared" si="298"/>
        <v>0</v>
      </c>
      <c r="BJ215" s="113">
        <f t="shared" si="298"/>
        <v>0</v>
      </c>
      <c r="BK215" s="113">
        <f t="shared" si="298"/>
        <v>0</v>
      </c>
      <c r="BL215" s="113">
        <f t="shared" si="298"/>
        <v>0</v>
      </c>
      <c r="BM215" s="113">
        <f t="shared" si="298"/>
        <v>0</v>
      </c>
      <c r="BN215" s="113">
        <f t="shared" si="298"/>
        <v>0</v>
      </c>
      <c r="BO215" s="113">
        <f t="shared" ref="BO215:BV218" si="302">BO$123*BO92</f>
        <v>0</v>
      </c>
      <c r="BP215" s="113">
        <f t="shared" si="302"/>
        <v>0</v>
      </c>
      <c r="BQ215" s="113">
        <f t="shared" si="302"/>
        <v>0</v>
      </c>
      <c r="BR215" s="113">
        <f t="shared" si="302"/>
        <v>0</v>
      </c>
      <c r="BS215" s="113">
        <f t="shared" si="302"/>
        <v>0</v>
      </c>
      <c r="BT215" s="113">
        <f t="shared" si="302"/>
        <v>0</v>
      </c>
      <c r="BU215" s="113">
        <f t="shared" si="302"/>
        <v>0</v>
      </c>
      <c r="BV215" s="113">
        <f t="shared" si="302"/>
        <v>0</v>
      </c>
      <c r="BW215" s="113">
        <f t="shared" ref="BW215:DC215" si="303">BW$123*BW92</f>
        <v>0</v>
      </c>
      <c r="BX215" s="113">
        <f t="shared" si="303"/>
        <v>0</v>
      </c>
      <c r="BY215" s="113">
        <f t="shared" si="303"/>
        <v>0</v>
      </c>
      <c r="BZ215" s="113">
        <f t="shared" si="303"/>
        <v>0</v>
      </c>
      <c r="CA215" s="113">
        <f t="shared" si="303"/>
        <v>0</v>
      </c>
      <c r="CB215" s="113">
        <f t="shared" si="303"/>
        <v>0</v>
      </c>
      <c r="CC215" s="113">
        <f t="shared" si="303"/>
        <v>0</v>
      </c>
      <c r="CD215" s="113">
        <f t="shared" si="303"/>
        <v>0</v>
      </c>
      <c r="CE215" s="113">
        <f t="shared" si="303"/>
        <v>0</v>
      </c>
      <c r="CF215" s="113">
        <f t="shared" si="303"/>
        <v>0</v>
      </c>
      <c r="CG215" s="113">
        <f t="shared" si="303"/>
        <v>0</v>
      </c>
      <c r="CH215" s="113">
        <f t="shared" si="303"/>
        <v>0</v>
      </c>
      <c r="CI215" s="113">
        <f t="shared" si="303"/>
        <v>0</v>
      </c>
      <c r="CJ215" s="113">
        <f t="shared" si="303"/>
        <v>0</v>
      </c>
      <c r="CK215" s="113">
        <f t="shared" si="303"/>
        <v>0</v>
      </c>
      <c r="CL215" s="113">
        <f t="shared" si="303"/>
        <v>0</v>
      </c>
      <c r="CM215" s="113">
        <f t="shared" si="303"/>
        <v>0</v>
      </c>
      <c r="CN215" s="113">
        <f t="shared" si="303"/>
        <v>0</v>
      </c>
      <c r="CO215" s="113">
        <f t="shared" si="303"/>
        <v>0</v>
      </c>
      <c r="CP215" s="113">
        <f t="shared" si="303"/>
        <v>0</v>
      </c>
      <c r="CQ215" s="113">
        <f t="shared" si="303"/>
        <v>0</v>
      </c>
      <c r="CR215" s="113">
        <f t="shared" si="303"/>
        <v>0</v>
      </c>
      <c r="CS215" s="113">
        <f t="shared" si="303"/>
        <v>0</v>
      </c>
      <c r="CT215" s="113">
        <f t="shared" si="303"/>
        <v>0</v>
      </c>
      <c r="CU215" s="113">
        <f t="shared" si="303"/>
        <v>0</v>
      </c>
      <c r="CV215" s="113">
        <f t="shared" si="303"/>
        <v>0</v>
      </c>
      <c r="CW215" s="113">
        <f t="shared" si="303"/>
        <v>0</v>
      </c>
      <c r="CX215" s="113">
        <f t="shared" si="303"/>
        <v>0</v>
      </c>
      <c r="CY215" s="113">
        <f t="shared" si="303"/>
        <v>0</v>
      </c>
      <c r="CZ215" s="113">
        <f t="shared" si="303"/>
        <v>0</v>
      </c>
      <c r="DA215" s="113">
        <f t="shared" si="303"/>
        <v>0</v>
      </c>
      <c r="DB215" s="113">
        <f t="shared" si="303"/>
        <v>0</v>
      </c>
      <c r="DC215" s="113">
        <f t="shared" si="303"/>
        <v>0</v>
      </c>
      <c r="DD215" s="113">
        <f t="shared" si="261"/>
        <v>0</v>
      </c>
    </row>
    <row r="216" spans="1:108" ht="12.75" customHeight="1" x14ac:dyDescent="0.2">
      <c r="A216" s="111" t="s">
        <v>261</v>
      </c>
      <c r="B216" s="111" t="s">
        <v>1966</v>
      </c>
      <c r="C216" s="113">
        <f t="shared" si="273"/>
        <v>0</v>
      </c>
      <c r="D216" s="113">
        <f t="shared" ref="D216:BO219" si="304">D$123*D93</f>
        <v>0</v>
      </c>
      <c r="E216" s="113">
        <f t="shared" si="304"/>
        <v>0</v>
      </c>
      <c r="F216" s="113">
        <f t="shared" si="304"/>
        <v>0</v>
      </c>
      <c r="G216" s="113">
        <f t="shared" si="304"/>
        <v>0</v>
      </c>
      <c r="H216" s="113">
        <f t="shared" si="304"/>
        <v>0</v>
      </c>
      <c r="I216" s="113">
        <f t="shared" si="304"/>
        <v>0</v>
      </c>
      <c r="J216" s="113">
        <f t="shared" si="304"/>
        <v>0</v>
      </c>
      <c r="K216" s="113">
        <f t="shared" si="304"/>
        <v>0</v>
      </c>
      <c r="L216" s="113">
        <f t="shared" si="304"/>
        <v>0</v>
      </c>
      <c r="M216" s="113">
        <f t="shared" si="304"/>
        <v>0</v>
      </c>
      <c r="N216" s="113">
        <f t="shared" si="304"/>
        <v>0</v>
      </c>
      <c r="O216" s="113">
        <f t="shared" si="304"/>
        <v>0</v>
      </c>
      <c r="P216" s="113">
        <f t="shared" si="304"/>
        <v>0</v>
      </c>
      <c r="Q216" s="113">
        <f t="shared" si="304"/>
        <v>0</v>
      </c>
      <c r="R216" s="113">
        <f t="shared" si="304"/>
        <v>0</v>
      </c>
      <c r="S216" s="113">
        <f t="shared" si="304"/>
        <v>0</v>
      </c>
      <c r="T216" s="113">
        <f t="shared" si="304"/>
        <v>0</v>
      </c>
      <c r="U216" s="113">
        <f t="shared" si="304"/>
        <v>0</v>
      </c>
      <c r="V216" s="113">
        <f t="shared" si="304"/>
        <v>0</v>
      </c>
      <c r="W216" s="113">
        <f t="shared" si="304"/>
        <v>0</v>
      </c>
      <c r="X216" s="113">
        <f t="shared" si="304"/>
        <v>0</v>
      </c>
      <c r="Y216" s="113">
        <f t="shared" si="304"/>
        <v>0</v>
      </c>
      <c r="Z216" s="113">
        <f t="shared" si="304"/>
        <v>0</v>
      </c>
      <c r="AA216" s="113">
        <f t="shared" si="304"/>
        <v>0</v>
      </c>
      <c r="AB216" s="113">
        <f t="shared" si="304"/>
        <v>0</v>
      </c>
      <c r="AC216" s="113">
        <f t="shared" si="304"/>
        <v>0</v>
      </c>
      <c r="AD216" s="113">
        <f t="shared" si="304"/>
        <v>0</v>
      </c>
      <c r="AE216" s="113">
        <f t="shared" si="304"/>
        <v>0</v>
      </c>
      <c r="AF216" s="113">
        <f t="shared" si="304"/>
        <v>0</v>
      </c>
      <c r="AG216" s="113">
        <f t="shared" si="304"/>
        <v>0</v>
      </c>
      <c r="AH216" s="113">
        <f t="shared" si="304"/>
        <v>0</v>
      </c>
      <c r="AI216" s="113">
        <f t="shared" si="304"/>
        <v>0</v>
      </c>
      <c r="AJ216" s="113">
        <f t="shared" si="304"/>
        <v>0</v>
      </c>
      <c r="AK216" s="113">
        <f t="shared" si="304"/>
        <v>0</v>
      </c>
      <c r="AL216" s="113">
        <f t="shared" si="304"/>
        <v>0</v>
      </c>
      <c r="AM216" s="113">
        <f t="shared" si="304"/>
        <v>0</v>
      </c>
      <c r="AN216" s="113">
        <f t="shared" si="304"/>
        <v>0</v>
      </c>
      <c r="AO216" s="113">
        <f t="shared" si="304"/>
        <v>0</v>
      </c>
      <c r="AP216" s="113">
        <f t="shared" si="304"/>
        <v>0</v>
      </c>
      <c r="AQ216" s="113">
        <f t="shared" si="304"/>
        <v>0</v>
      </c>
      <c r="AR216" s="113">
        <f t="shared" si="304"/>
        <v>0</v>
      </c>
      <c r="AS216" s="113">
        <f t="shared" si="304"/>
        <v>0</v>
      </c>
      <c r="AT216" s="113">
        <f t="shared" si="304"/>
        <v>0</v>
      </c>
      <c r="AU216" s="113">
        <f t="shared" si="304"/>
        <v>0</v>
      </c>
      <c r="AV216" s="113">
        <f t="shared" si="304"/>
        <v>0</v>
      </c>
      <c r="AW216" s="113">
        <f t="shared" si="304"/>
        <v>0</v>
      </c>
      <c r="AX216" s="113">
        <f t="shared" si="304"/>
        <v>0</v>
      </c>
      <c r="AY216" s="113">
        <f t="shared" si="304"/>
        <v>0</v>
      </c>
      <c r="AZ216" s="113">
        <f t="shared" si="304"/>
        <v>0</v>
      </c>
      <c r="BA216" s="113">
        <f t="shared" si="304"/>
        <v>0</v>
      </c>
      <c r="BB216" s="113">
        <f t="shared" si="304"/>
        <v>0</v>
      </c>
      <c r="BC216" s="113">
        <f t="shared" si="304"/>
        <v>0</v>
      </c>
      <c r="BD216" s="113">
        <f t="shared" si="304"/>
        <v>0</v>
      </c>
      <c r="BE216" s="113">
        <f t="shared" si="304"/>
        <v>0</v>
      </c>
      <c r="BF216" s="113">
        <f t="shared" si="304"/>
        <v>0</v>
      </c>
      <c r="BG216" s="113">
        <f t="shared" si="304"/>
        <v>0</v>
      </c>
      <c r="BH216" s="113">
        <f t="shared" si="304"/>
        <v>0</v>
      </c>
      <c r="BI216" s="113">
        <f t="shared" si="304"/>
        <v>0</v>
      </c>
      <c r="BJ216" s="113">
        <f t="shared" si="304"/>
        <v>0</v>
      </c>
      <c r="BK216" s="113">
        <f t="shared" si="304"/>
        <v>0</v>
      </c>
      <c r="BL216" s="113">
        <f t="shared" si="304"/>
        <v>0</v>
      </c>
      <c r="BM216" s="113">
        <f t="shared" si="304"/>
        <v>0</v>
      </c>
      <c r="BN216" s="113">
        <f t="shared" si="304"/>
        <v>0</v>
      </c>
      <c r="BO216" s="113">
        <f t="shared" si="304"/>
        <v>0</v>
      </c>
      <c r="BP216" s="113">
        <f t="shared" si="302"/>
        <v>0</v>
      </c>
      <c r="BQ216" s="113">
        <f t="shared" si="302"/>
        <v>0</v>
      </c>
      <c r="BR216" s="113">
        <f t="shared" si="302"/>
        <v>0</v>
      </c>
      <c r="BS216" s="113">
        <f t="shared" si="302"/>
        <v>0</v>
      </c>
      <c r="BT216" s="113">
        <f t="shared" si="302"/>
        <v>0</v>
      </c>
      <c r="BU216" s="113">
        <f t="shared" si="302"/>
        <v>0</v>
      </c>
      <c r="BV216" s="113">
        <f t="shared" si="302"/>
        <v>0</v>
      </c>
      <c r="BW216" s="113">
        <f t="shared" ref="BW216:DC216" si="305">BW$123*BW93</f>
        <v>0</v>
      </c>
      <c r="BX216" s="113">
        <f t="shared" si="305"/>
        <v>0</v>
      </c>
      <c r="BY216" s="113">
        <f t="shared" si="305"/>
        <v>0</v>
      </c>
      <c r="BZ216" s="113">
        <f t="shared" si="305"/>
        <v>0</v>
      </c>
      <c r="CA216" s="113">
        <f t="shared" si="305"/>
        <v>0</v>
      </c>
      <c r="CB216" s="113">
        <f t="shared" si="305"/>
        <v>0</v>
      </c>
      <c r="CC216" s="113">
        <f t="shared" si="305"/>
        <v>0</v>
      </c>
      <c r="CD216" s="113">
        <f t="shared" si="305"/>
        <v>0</v>
      </c>
      <c r="CE216" s="113">
        <f t="shared" si="305"/>
        <v>0</v>
      </c>
      <c r="CF216" s="113">
        <f t="shared" si="305"/>
        <v>0</v>
      </c>
      <c r="CG216" s="113">
        <f t="shared" si="305"/>
        <v>0</v>
      </c>
      <c r="CH216" s="113">
        <f t="shared" si="305"/>
        <v>0</v>
      </c>
      <c r="CI216" s="113">
        <f t="shared" si="305"/>
        <v>0</v>
      </c>
      <c r="CJ216" s="113">
        <f t="shared" si="305"/>
        <v>0</v>
      </c>
      <c r="CK216" s="113">
        <f t="shared" si="305"/>
        <v>0</v>
      </c>
      <c r="CL216" s="113">
        <f t="shared" si="305"/>
        <v>0</v>
      </c>
      <c r="CM216" s="113">
        <f t="shared" si="305"/>
        <v>0</v>
      </c>
      <c r="CN216" s="113">
        <f t="shared" si="305"/>
        <v>0</v>
      </c>
      <c r="CO216" s="113">
        <f t="shared" si="305"/>
        <v>0</v>
      </c>
      <c r="CP216" s="113">
        <f t="shared" si="305"/>
        <v>0</v>
      </c>
      <c r="CQ216" s="113">
        <f t="shared" si="305"/>
        <v>0</v>
      </c>
      <c r="CR216" s="113">
        <f t="shared" si="305"/>
        <v>0</v>
      </c>
      <c r="CS216" s="113">
        <f t="shared" si="305"/>
        <v>0</v>
      </c>
      <c r="CT216" s="113">
        <f t="shared" si="305"/>
        <v>0</v>
      </c>
      <c r="CU216" s="113">
        <f t="shared" si="305"/>
        <v>0</v>
      </c>
      <c r="CV216" s="113">
        <f t="shared" si="305"/>
        <v>0</v>
      </c>
      <c r="CW216" s="113">
        <f t="shared" si="305"/>
        <v>0</v>
      </c>
      <c r="CX216" s="113">
        <f t="shared" si="305"/>
        <v>0</v>
      </c>
      <c r="CY216" s="113">
        <f t="shared" si="305"/>
        <v>0</v>
      </c>
      <c r="CZ216" s="113">
        <f t="shared" si="305"/>
        <v>0</v>
      </c>
      <c r="DA216" s="113">
        <f t="shared" si="305"/>
        <v>0</v>
      </c>
      <c r="DB216" s="113">
        <f t="shared" si="305"/>
        <v>0</v>
      </c>
      <c r="DC216" s="113">
        <f t="shared" si="305"/>
        <v>0</v>
      </c>
      <c r="DD216" s="113">
        <f t="shared" si="261"/>
        <v>0</v>
      </c>
    </row>
    <row r="217" spans="1:108" ht="12.75" customHeight="1" x14ac:dyDescent="0.2">
      <c r="A217" s="111" t="s">
        <v>262</v>
      </c>
      <c r="B217" s="111" t="s">
        <v>1967</v>
      </c>
      <c r="C217" s="113">
        <f t="shared" si="273"/>
        <v>0</v>
      </c>
      <c r="D217" s="113">
        <f t="shared" si="304"/>
        <v>0</v>
      </c>
      <c r="E217" s="113">
        <f t="shared" si="304"/>
        <v>0</v>
      </c>
      <c r="F217" s="113">
        <f t="shared" si="304"/>
        <v>0</v>
      </c>
      <c r="G217" s="113">
        <f t="shared" si="304"/>
        <v>0</v>
      </c>
      <c r="H217" s="113">
        <f t="shared" si="304"/>
        <v>0</v>
      </c>
      <c r="I217" s="113">
        <f t="shared" si="304"/>
        <v>0</v>
      </c>
      <c r="J217" s="113">
        <f t="shared" si="304"/>
        <v>0</v>
      </c>
      <c r="K217" s="113">
        <f t="shared" si="304"/>
        <v>0</v>
      </c>
      <c r="L217" s="113">
        <f t="shared" si="304"/>
        <v>0</v>
      </c>
      <c r="M217" s="113">
        <f t="shared" si="304"/>
        <v>0</v>
      </c>
      <c r="N217" s="113">
        <f t="shared" si="304"/>
        <v>0</v>
      </c>
      <c r="O217" s="113">
        <f t="shared" si="304"/>
        <v>0</v>
      </c>
      <c r="P217" s="113">
        <f t="shared" si="304"/>
        <v>0</v>
      </c>
      <c r="Q217" s="113">
        <f t="shared" si="304"/>
        <v>0</v>
      </c>
      <c r="R217" s="113">
        <f t="shared" si="304"/>
        <v>0</v>
      </c>
      <c r="S217" s="113">
        <f t="shared" si="304"/>
        <v>0</v>
      </c>
      <c r="T217" s="113">
        <f t="shared" si="304"/>
        <v>0</v>
      </c>
      <c r="U217" s="113">
        <f t="shared" si="304"/>
        <v>0</v>
      </c>
      <c r="V217" s="113">
        <f t="shared" si="304"/>
        <v>0</v>
      </c>
      <c r="W217" s="113">
        <f t="shared" si="304"/>
        <v>0</v>
      </c>
      <c r="X217" s="113">
        <f t="shared" si="304"/>
        <v>0</v>
      </c>
      <c r="Y217" s="113">
        <f t="shared" si="304"/>
        <v>0</v>
      </c>
      <c r="Z217" s="113">
        <f t="shared" si="304"/>
        <v>0</v>
      </c>
      <c r="AA217" s="113">
        <f t="shared" si="304"/>
        <v>0</v>
      </c>
      <c r="AB217" s="113">
        <f t="shared" si="304"/>
        <v>0</v>
      </c>
      <c r="AC217" s="113">
        <f t="shared" si="304"/>
        <v>0</v>
      </c>
      <c r="AD217" s="113">
        <f t="shared" si="304"/>
        <v>0</v>
      </c>
      <c r="AE217" s="113">
        <f t="shared" si="304"/>
        <v>0</v>
      </c>
      <c r="AF217" s="113">
        <f t="shared" si="304"/>
        <v>0</v>
      </c>
      <c r="AG217" s="113">
        <f t="shared" si="304"/>
        <v>0</v>
      </c>
      <c r="AH217" s="113">
        <f t="shared" si="304"/>
        <v>0</v>
      </c>
      <c r="AI217" s="113">
        <f t="shared" si="304"/>
        <v>0</v>
      </c>
      <c r="AJ217" s="113">
        <f t="shared" si="304"/>
        <v>0</v>
      </c>
      <c r="AK217" s="113">
        <f t="shared" si="304"/>
        <v>0</v>
      </c>
      <c r="AL217" s="113">
        <f t="shared" si="304"/>
        <v>0</v>
      </c>
      <c r="AM217" s="113">
        <f t="shared" si="304"/>
        <v>0</v>
      </c>
      <c r="AN217" s="113">
        <f t="shared" si="304"/>
        <v>0</v>
      </c>
      <c r="AO217" s="113">
        <f t="shared" si="304"/>
        <v>0</v>
      </c>
      <c r="AP217" s="113">
        <f t="shared" si="304"/>
        <v>0</v>
      </c>
      <c r="AQ217" s="113">
        <f t="shared" si="304"/>
        <v>0</v>
      </c>
      <c r="AR217" s="113">
        <f t="shared" si="304"/>
        <v>0</v>
      </c>
      <c r="AS217" s="113">
        <f t="shared" si="304"/>
        <v>0</v>
      </c>
      <c r="AT217" s="113">
        <f t="shared" si="304"/>
        <v>0</v>
      </c>
      <c r="AU217" s="113">
        <f t="shared" si="304"/>
        <v>0</v>
      </c>
      <c r="AV217" s="113">
        <f t="shared" si="304"/>
        <v>0</v>
      </c>
      <c r="AW217" s="113">
        <f t="shared" si="304"/>
        <v>0</v>
      </c>
      <c r="AX217" s="113">
        <f t="shared" si="304"/>
        <v>0</v>
      </c>
      <c r="AY217" s="113">
        <f t="shared" si="304"/>
        <v>0</v>
      </c>
      <c r="AZ217" s="113">
        <f t="shared" si="304"/>
        <v>0</v>
      </c>
      <c r="BA217" s="113">
        <f t="shared" si="304"/>
        <v>0</v>
      </c>
      <c r="BB217" s="113">
        <f t="shared" si="304"/>
        <v>0</v>
      </c>
      <c r="BC217" s="113">
        <f t="shared" si="304"/>
        <v>0</v>
      </c>
      <c r="BD217" s="113">
        <f t="shared" si="304"/>
        <v>0</v>
      </c>
      <c r="BE217" s="113">
        <f t="shared" si="304"/>
        <v>0</v>
      </c>
      <c r="BF217" s="113">
        <f t="shared" si="304"/>
        <v>0</v>
      </c>
      <c r="BG217" s="113">
        <f t="shared" si="304"/>
        <v>0</v>
      </c>
      <c r="BH217" s="113">
        <f t="shared" si="304"/>
        <v>0</v>
      </c>
      <c r="BI217" s="113">
        <f t="shared" si="304"/>
        <v>0</v>
      </c>
      <c r="BJ217" s="113">
        <f t="shared" si="304"/>
        <v>0</v>
      </c>
      <c r="BK217" s="113">
        <f t="shared" si="304"/>
        <v>0</v>
      </c>
      <c r="BL217" s="113">
        <f t="shared" si="304"/>
        <v>0</v>
      </c>
      <c r="BM217" s="113">
        <f t="shared" si="304"/>
        <v>0</v>
      </c>
      <c r="BN217" s="113">
        <f t="shared" si="304"/>
        <v>0</v>
      </c>
      <c r="BO217" s="113">
        <f t="shared" si="304"/>
        <v>0</v>
      </c>
      <c r="BP217" s="113">
        <f t="shared" si="302"/>
        <v>0</v>
      </c>
      <c r="BQ217" s="113">
        <f t="shared" si="302"/>
        <v>0</v>
      </c>
      <c r="BR217" s="113">
        <f t="shared" si="302"/>
        <v>0</v>
      </c>
      <c r="BS217" s="113">
        <f t="shared" si="302"/>
        <v>0</v>
      </c>
      <c r="BT217" s="113">
        <f t="shared" si="302"/>
        <v>0</v>
      </c>
      <c r="BU217" s="113">
        <f t="shared" si="302"/>
        <v>0</v>
      </c>
      <c r="BV217" s="113">
        <f t="shared" si="302"/>
        <v>0</v>
      </c>
      <c r="BW217" s="113">
        <f t="shared" ref="BW217:DC217" si="306">BW$123*BW94</f>
        <v>0</v>
      </c>
      <c r="BX217" s="113">
        <f t="shared" si="306"/>
        <v>0</v>
      </c>
      <c r="BY217" s="113">
        <f t="shared" si="306"/>
        <v>0</v>
      </c>
      <c r="BZ217" s="113">
        <f t="shared" si="306"/>
        <v>0</v>
      </c>
      <c r="CA217" s="113">
        <f t="shared" si="306"/>
        <v>0</v>
      </c>
      <c r="CB217" s="113">
        <f t="shared" si="306"/>
        <v>0</v>
      </c>
      <c r="CC217" s="113">
        <f t="shared" si="306"/>
        <v>0</v>
      </c>
      <c r="CD217" s="113">
        <f t="shared" si="306"/>
        <v>0</v>
      </c>
      <c r="CE217" s="113">
        <f t="shared" si="306"/>
        <v>0</v>
      </c>
      <c r="CF217" s="113">
        <f t="shared" si="306"/>
        <v>0</v>
      </c>
      <c r="CG217" s="113">
        <f t="shared" si="306"/>
        <v>0</v>
      </c>
      <c r="CH217" s="113">
        <f t="shared" si="306"/>
        <v>0</v>
      </c>
      <c r="CI217" s="113">
        <f t="shared" si="306"/>
        <v>0</v>
      </c>
      <c r="CJ217" s="113">
        <f t="shared" si="306"/>
        <v>0</v>
      </c>
      <c r="CK217" s="113">
        <f t="shared" si="306"/>
        <v>0</v>
      </c>
      <c r="CL217" s="113">
        <f t="shared" si="306"/>
        <v>0</v>
      </c>
      <c r="CM217" s="113">
        <f t="shared" si="306"/>
        <v>0</v>
      </c>
      <c r="CN217" s="113">
        <f t="shared" si="306"/>
        <v>0</v>
      </c>
      <c r="CO217" s="113">
        <f t="shared" si="306"/>
        <v>0</v>
      </c>
      <c r="CP217" s="113">
        <f t="shared" si="306"/>
        <v>0</v>
      </c>
      <c r="CQ217" s="113">
        <f t="shared" si="306"/>
        <v>0</v>
      </c>
      <c r="CR217" s="113">
        <f t="shared" si="306"/>
        <v>0</v>
      </c>
      <c r="CS217" s="113">
        <f t="shared" si="306"/>
        <v>0</v>
      </c>
      <c r="CT217" s="113">
        <f t="shared" si="306"/>
        <v>0</v>
      </c>
      <c r="CU217" s="113">
        <f t="shared" si="306"/>
        <v>0</v>
      </c>
      <c r="CV217" s="113">
        <f t="shared" si="306"/>
        <v>0</v>
      </c>
      <c r="CW217" s="113">
        <f t="shared" si="306"/>
        <v>0</v>
      </c>
      <c r="CX217" s="113">
        <f t="shared" si="306"/>
        <v>0</v>
      </c>
      <c r="CY217" s="113">
        <f t="shared" si="306"/>
        <v>0</v>
      </c>
      <c r="CZ217" s="113">
        <f t="shared" si="306"/>
        <v>0</v>
      </c>
      <c r="DA217" s="113">
        <f t="shared" si="306"/>
        <v>0</v>
      </c>
      <c r="DB217" s="113">
        <f t="shared" si="306"/>
        <v>0</v>
      </c>
      <c r="DC217" s="113">
        <f t="shared" si="306"/>
        <v>0</v>
      </c>
      <c r="DD217" s="113">
        <f t="shared" si="261"/>
        <v>0</v>
      </c>
    </row>
    <row r="218" spans="1:108" ht="12.75" customHeight="1" x14ac:dyDescent="0.2">
      <c r="A218" s="111" t="s">
        <v>264</v>
      </c>
      <c r="B218" s="111" t="s">
        <v>1968</v>
      </c>
      <c r="C218" s="113">
        <f t="shared" si="273"/>
        <v>0</v>
      </c>
      <c r="D218" s="113">
        <f t="shared" si="304"/>
        <v>0</v>
      </c>
      <c r="E218" s="113">
        <f t="shared" si="304"/>
        <v>0</v>
      </c>
      <c r="F218" s="113">
        <f t="shared" si="304"/>
        <v>0</v>
      </c>
      <c r="G218" s="113">
        <f t="shared" si="304"/>
        <v>0</v>
      </c>
      <c r="H218" s="113">
        <f t="shared" si="304"/>
        <v>0</v>
      </c>
      <c r="I218" s="113">
        <f t="shared" si="304"/>
        <v>0</v>
      </c>
      <c r="J218" s="113">
        <f t="shared" si="304"/>
        <v>0</v>
      </c>
      <c r="K218" s="113">
        <f t="shared" si="304"/>
        <v>0</v>
      </c>
      <c r="L218" s="113">
        <f t="shared" si="304"/>
        <v>0</v>
      </c>
      <c r="M218" s="113">
        <f t="shared" si="304"/>
        <v>0</v>
      </c>
      <c r="N218" s="113">
        <f t="shared" si="304"/>
        <v>0</v>
      </c>
      <c r="O218" s="113">
        <f t="shared" si="304"/>
        <v>0</v>
      </c>
      <c r="P218" s="113">
        <f t="shared" si="304"/>
        <v>0</v>
      </c>
      <c r="Q218" s="113">
        <f t="shared" si="304"/>
        <v>0</v>
      </c>
      <c r="R218" s="113">
        <f t="shared" si="304"/>
        <v>0</v>
      </c>
      <c r="S218" s="113">
        <f t="shared" si="304"/>
        <v>0</v>
      </c>
      <c r="T218" s="113">
        <f t="shared" si="304"/>
        <v>0</v>
      </c>
      <c r="U218" s="113">
        <f t="shared" si="304"/>
        <v>0</v>
      </c>
      <c r="V218" s="113">
        <f t="shared" si="304"/>
        <v>0</v>
      </c>
      <c r="W218" s="113">
        <f t="shared" si="304"/>
        <v>0</v>
      </c>
      <c r="X218" s="113">
        <f t="shared" si="304"/>
        <v>0</v>
      </c>
      <c r="Y218" s="113">
        <f t="shared" si="304"/>
        <v>0</v>
      </c>
      <c r="Z218" s="113">
        <f t="shared" si="304"/>
        <v>0</v>
      </c>
      <c r="AA218" s="113">
        <f t="shared" si="304"/>
        <v>0</v>
      </c>
      <c r="AB218" s="113">
        <f t="shared" si="304"/>
        <v>0</v>
      </c>
      <c r="AC218" s="113">
        <f t="shared" si="304"/>
        <v>0</v>
      </c>
      <c r="AD218" s="113">
        <f t="shared" si="304"/>
        <v>0</v>
      </c>
      <c r="AE218" s="113">
        <f t="shared" si="304"/>
        <v>0</v>
      </c>
      <c r="AF218" s="113">
        <f t="shared" si="304"/>
        <v>0</v>
      </c>
      <c r="AG218" s="113">
        <f t="shared" si="304"/>
        <v>0</v>
      </c>
      <c r="AH218" s="113">
        <f t="shared" si="304"/>
        <v>0</v>
      </c>
      <c r="AI218" s="113">
        <f t="shared" si="304"/>
        <v>0</v>
      </c>
      <c r="AJ218" s="113">
        <f t="shared" si="304"/>
        <v>0</v>
      </c>
      <c r="AK218" s="113">
        <f t="shared" si="304"/>
        <v>0</v>
      </c>
      <c r="AL218" s="113">
        <f t="shared" si="304"/>
        <v>0</v>
      </c>
      <c r="AM218" s="113">
        <f t="shared" si="304"/>
        <v>0</v>
      </c>
      <c r="AN218" s="113">
        <f t="shared" si="304"/>
        <v>0</v>
      </c>
      <c r="AO218" s="113">
        <f t="shared" si="304"/>
        <v>0</v>
      </c>
      <c r="AP218" s="113">
        <f t="shared" si="304"/>
        <v>0</v>
      </c>
      <c r="AQ218" s="113">
        <f t="shared" si="304"/>
        <v>0</v>
      </c>
      <c r="AR218" s="113">
        <f t="shared" si="304"/>
        <v>0</v>
      </c>
      <c r="AS218" s="113">
        <f t="shared" si="304"/>
        <v>0</v>
      </c>
      <c r="AT218" s="113">
        <f t="shared" si="304"/>
        <v>0</v>
      </c>
      <c r="AU218" s="113">
        <f t="shared" si="304"/>
        <v>0</v>
      </c>
      <c r="AV218" s="113">
        <f t="shared" si="304"/>
        <v>0</v>
      </c>
      <c r="AW218" s="113">
        <f t="shared" si="304"/>
        <v>0</v>
      </c>
      <c r="AX218" s="113">
        <f t="shared" si="304"/>
        <v>0</v>
      </c>
      <c r="AY218" s="113">
        <f t="shared" si="304"/>
        <v>0</v>
      </c>
      <c r="AZ218" s="113">
        <f t="shared" si="304"/>
        <v>0</v>
      </c>
      <c r="BA218" s="113">
        <f t="shared" si="304"/>
        <v>0</v>
      </c>
      <c r="BB218" s="113">
        <f t="shared" si="304"/>
        <v>0</v>
      </c>
      <c r="BC218" s="113">
        <f t="shared" si="304"/>
        <v>0</v>
      </c>
      <c r="BD218" s="113">
        <f t="shared" si="304"/>
        <v>0</v>
      </c>
      <c r="BE218" s="113">
        <f t="shared" si="304"/>
        <v>0</v>
      </c>
      <c r="BF218" s="113">
        <f t="shared" si="304"/>
        <v>0</v>
      </c>
      <c r="BG218" s="113">
        <f t="shared" si="304"/>
        <v>0</v>
      </c>
      <c r="BH218" s="113">
        <f t="shared" si="304"/>
        <v>0</v>
      </c>
      <c r="BI218" s="113">
        <f t="shared" si="304"/>
        <v>0</v>
      </c>
      <c r="BJ218" s="113">
        <f t="shared" si="304"/>
        <v>0</v>
      </c>
      <c r="BK218" s="113">
        <f t="shared" si="304"/>
        <v>0</v>
      </c>
      <c r="BL218" s="113">
        <f t="shared" si="304"/>
        <v>0</v>
      </c>
      <c r="BM218" s="113">
        <f t="shared" si="304"/>
        <v>0</v>
      </c>
      <c r="BN218" s="113">
        <f t="shared" si="304"/>
        <v>0</v>
      </c>
      <c r="BO218" s="113">
        <f t="shared" si="304"/>
        <v>0</v>
      </c>
      <c r="BP218" s="113">
        <f t="shared" si="302"/>
        <v>0</v>
      </c>
      <c r="BQ218" s="113">
        <f t="shared" si="302"/>
        <v>0</v>
      </c>
      <c r="BR218" s="113">
        <f t="shared" si="302"/>
        <v>0</v>
      </c>
      <c r="BS218" s="113">
        <f t="shared" si="302"/>
        <v>0</v>
      </c>
      <c r="BT218" s="113">
        <f t="shared" si="302"/>
        <v>0</v>
      </c>
      <c r="BU218" s="113">
        <f t="shared" si="302"/>
        <v>0</v>
      </c>
      <c r="BV218" s="113">
        <f t="shared" si="302"/>
        <v>0</v>
      </c>
      <c r="BW218" s="113">
        <f t="shared" ref="BW218:DC218" si="307">BW$123*BW95</f>
        <v>0</v>
      </c>
      <c r="BX218" s="113">
        <f t="shared" si="307"/>
        <v>0</v>
      </c>
      <c r="BY218" s="113">
        <f t="shared" si="307"/>
        <v>0</v>
      </c>
      <c r="BZ218" s="113">
        <f t="shared" si="307"/>
        <v>0</v>
      </c>
      <c r="CA218" s="113">
        <f t="shared" si="307"/>
        <v>0</v>
      </c>
      <c r="CB218" s="113">
        <f t="shared" si="307"/>
        <v>0</v>
      </c>
      <c r="CC218" s="113">
        <f t="shared" si="307"/>
        <v>0</v>
      </c>
      <c r="CD218" s="113">
        <f t="shared" si="307"/>
        <v>0</v>
      </c>
      <c r="CE218" s="113">
        <f t="shared" si="307"/>
        <v>0</v>
      </c>
      <c r="CF218" s="113">
        <f t="shared" si="307"/>
        <v>0</v>
      </c>
      <c r="CG218" s="113">
        <f t="shared" si="307"/>
        <v>0</v>
      </c>
      <c r="CH218" s="113">
        <f t="shared" si="307"/>
        <v>0</v>
      </c>
      <c r="CI218" s="113">
        <f t="shared" si="307"/>
        <v>0</v>
      </c>
      <c r="CJ218" s="113">
        <f t="shared" si="307"/>
        <v>0</v>
      </c>
      <c r="CK218" s="113">
        <f t="shared" si="307"/>
        <v>0</v>
      </c>
      <c r="CL218" s="113">
        <f t="shared" si="307"/>
        <v>0</v>
      </c>
      <c r="CM218" s="113">
        <f t="shared" si="307"/>
        <v>0</v>
      </c>
      <c r="CN218" s="113">
        <f t="shared" si="307"/>
        <v>0</v>
      </c>
      <c r="CO218" s="113">
        <f t="shared" si="307"/>
        <v>0</v>
      </c>
      <c r="CP218" s="113">
        <f t="shared" si="307"/>
        <v>0</v>
      </c>
      <c r="CQ218" s="113">
        <f t="shared" si="307"/>
        <v>0</v>
      </c>
      <c r="CR218" s="113">
        <f t="shared" si="307"/>
        <v>0</v>
      </c>
      <c r="CS218" s="113">
        <f t="shared" si="307"/>
        <v>0</v>
      </c>
      <c r="CT218" s="113">
        <f t="shared" si="307"/>
        <v>0</v>
      </c>
      <c r="CU218" s="113">
        <f t="shared" si="307"/>
        <v>0</v>
      </c>
      <c r="CV218" s="113">
        <f t="shared" si="307"/>
        <v>0</v>
      </c>
      <c r="CW218" s="113">
        <f t="shared" si="307"/>
        <v>0</v>
      </c>
      <c r="CX218" s="113">
        <f t="shared" si="307"/>
        <v>0</v>
      </c>
      <c r="CY218" s="113">
        <f t="shared" si="307"/>
        <v>0</v>
      </c>
      <c r="CZ218" s="113">
        <f t="shared" si="307"/>
        <v>0</v>
      </c>
      <c r="DA218" s="113">
        <f t="shared" si="307"/>
        <v>0</v>
      </c>
      <c r="DB218" s="113">
        <f t="shared" si="307"/>
        <v>0</v>
      </c>
      <c r="DC218" s="113">
        <f t="shared" si="307"/>
        <v>0</v>
      </c>
      <c r="DD218" s="113">
        <f t="shared" si="261"/>
        <v>0</v>
      </c>
    </row>
    <row r="219" spans="1:108" ht="12.75" customHeight="1" x14ac:dyDescent="0.2">
      <c r="A219" s="111" t="s">
        <v>266</v>
      </c>
      <c r="B219" s="111" t="s">
        <v>1969</v>
      </c>
      <c r="C219" s="113">
        <f t="shared" si="273"/>
        <v>0</v>
      </c>
      <c r="D219" s="113">
        <f t="shared" si="304"/>
        <v>0</v>
      </c>
      <c r="E219" s="113">
        <f t="shared" si="304"/>
        <v>0</v>
      </c>
      <c r="F219" s="113">
        <f t="shared" si="304"/>
        <v>0</v>
      </c>
      <c r="G219" s="113">
        <f t="shared" si="304"/>
        <v>0</v>
      </c>
      <c r="H219" s="113">
        <f t="shared" si="304"/>
        <v>0</v>
      </c>
      <c r="I219" s="113">
        <f t="shared" si="304"/>
        <v>0</v>
      </c>
      <c r="J219" s="113">
        <f t="shared" si="304"/>
        <v>0</v>
      </c>
      <c r="K219" s="113">
        <f t="shared" si="304"/>
        <v>0</v>
      </c>
      <c r="L219" s="113">
        <f t="shared" si="304"/>
        <v>0</v>
      </c>
      <c r="M219" s="113">
        <f t="shared" si="304"/>
        <v>0</v>
      </c>
      <c r="N219" s="113">
        <f t="shared" si="304"/>
        <v>0</v>
      </c>
      <c r="O219" s="113">
        <f t="shared" si="304"/>
        <v>0</v>
      </c>
      <c r="P219" s="113">
        <f t="shared" si="304"/>
        <v>0</v>
      </c>
      <c r="Q219" s="113">
        <f t="shared" si="304"/>
        <v>0</v>
      </c>
      <c r="R219" s="113">
        <f t="shared" si="304"/>
        <v>0</v>
      </c>
      <c r="S219" s="113">
        <f t="shared" si="304"/>
        <v>0</v>
      </c>
      <c r="T219" s="113">
        <f t="shared" si="304"/>
        <v>0</v>
      </c>
      <c r="U219" s="113">
        <f t="shared" si="304"/>
        <v>0</v>
      </c>
      <c r="V219" s="113">
        <f t="shared" si="304"/>
        <v>0</v>
      </c>
      <c r="W219" s="113">
        <f t="shared" si="304"/>
        <v>0</v>
      </c>
      <c r="X219" s="113">
        <f t="shared" si="304"/>
        <v>0</v>
      </c>
      <c r="Y219" s="113">
        <f t="shared" si="304"/>
        <v>0</v>
      </c>
      <c r="Z219" s="113">
        <f t="shared" si="304"/>
        <v>0</v>
      </c>
      <c r="AA219" s="113">
        <f t="shared" si="304"/>
        <v>0</v>
      </c>
      <c r="AB219" s="113">
        <f t="shared" si="304"/>
        <v>0</v>
      </c>
      <c r="AC219" s="113">
        <f t="shared" si="304"/>
        <v>0</v>
      </c>
      <c r="AD219" s="113">
        <f t="shared" si="304"/>
        <v>0</v>
      </c>
      <c r="AE219" s="113">
        <f t="shared" si="304"/>
        <v>0</v>
      </c>
      <c r="AF219" s="113">
        <f t="shared" si="304"/>
        <v>0</v>
      </c>
      <c r="AG219" s="113">
        <f t="shared" si="304"/>
        <v>0</v>
      </c>
      <c r="AH219" s="113">
        <f t="shared" si="304"/>
        <v>0</v>
      </c>
      <c r="AI219" s="113">
        <f t="shared" si="304"/>
        <v>0</v>
      </c>
      <c r="AJ219" s="113">
        <f t="shared" si="304"/>
        <v>0</v>
      </c>
      <c r="AK219" s="113">
        <f t="shared" si="304"/>
        <v>0</v>
      </c>
      <c r="AL219" s="113">
        <f t="shared" si="304"/>
        <v>0</v>
      </c>
      <c r="AM219" s="113">
        <f t="shared" si="304"/>
        <v>0</v>
      </c>
      <c r="AN219" s="113">
        <f t="shared" si="304"/>
        <v>0</v>
      </c>
      <c r="AO219" s="113">
        <f t="shared" si="304"/>
        <v>0</v>
      </c>
      <c r="AP219" s="113">
        <f t="shared" si="304"/>
        <v>0</v>
      </c>
      <c r="AQ219" s="113">
        <f t="shared" si="304"/>
        <v>0</v>
      </c>
      <c r="AR219" s="113">
        <f t="shared" si="304"/>
        <v>0</v>
      </c>
      <c r="AS219" s="113">
        <f t="shared" si="304"/>
        <v>0</v>
      </c>
      <c r="AT219" s="113">
        <f t="shared" si="304"/>
        <v>0</v>
      </c>
      <c r="AU219" s="113">
        <f t="shared" si="304"/>
        <v>0</v>
      </c>
      <c r="AV219" s="113">
        <f t="shared" si="304"/>
        <v>0</v>
      </c>
      <c r="AW219" s="113">
        <f t="shared" si="304"/>
        <v>0</v>
      </c>
      <c r="AX219" s="113">
        <f t="shared" si="304"/>
        <v>0</v>
      </c>
      <c r="AY219" s="113">
        <f t="shared" si="304"/>
        <v>0</v>
      </c>
      <c r="AZ219" s="113">
        <f t="shared" si="304"/>
        <v>0</v>
      </c>
      <c r="BA219" s="113">
        <f t="shared" si="304"/>
        <v>0</v>
      </c>
      <c r="BB219" s="113">
        <f t="shared" si="304"/>
        <v>0</v>
      </c>
      <c r="BC219" s="113">
        <f t="shared" si="304"/>
        <v>0</v>
      </c>
      <c r="BD219" s="113">
        <f t="shared" si="304"/>
        <v>0</v>
      </c>
      <c r="BE219" s="113">
        <f t="shared" si="304"/>
        <v>0</v>
      </c>
      <c r="BF219" s="113">
        <f t="shared" si="304"/>
        <v>0</v>
      </c>
      <c r="BG219" s="113">
        <f t="shared" si="304"/>
        <v>0</v>
      </c>
      <c r="BH219" s="113">
        <f t="shared" si="304"/>
        <v>0</v>
      </c>
      <c r="BI219" s="113">
        <f t="shared" si="304"/>
        <v>0</v>
      </c>
      <c r="BJ219" s="113">
        <f t="shared" si="304"/>
        <v>0</v>
      </c>
      <c r="BK219" s="113">
        <f t="shared" si="304"/>
        <v>0</v>
      </c>
      <c r="BL219" s="113">
        <f t="shared" si="304"/>
        <v>0</v>
      </c>
      <c r="BM219" s="113">
        <f t="shared" si="304"/>
        <v>0</v>
      </c>
      <c r="BN219" s="113">
        <f t="shared" si="304"/>
        <v>0</v>
      </c>
      <c r="BO219" s="113">
        <f t="shared" ref="BO219:BV222" si="308">BO$123*BO96</f>
        <v>0</v>
      </c>
      <c r="BP219" s="113">
        <f t="shared" si="308"/>
        <v>0</v>
      </c>
      <c r="BQ219" s="113">
        <f t="shared" si="308"/>
        <v>0</v>
      </c>
      <c r="BR219" s="113">
        <f t="shared" si="308"/>
        <v>0</v>
      </c>
      <c r="BS219" s="113">
        <f t="shared" si="308"/>
        <v>0</v>
      </c>
      <c r="BT219" s="113">
        <f t="shared" si="308"/>
        <v>0</v>
      </c>
      <c r="BU219" s="113">
        <f t="shared" si="308"/>
        <v>0</v>
      </c>
      <c r="BV219" s="113">
        <f t="shared" si="308"/>
        <v>0</v>
      </c>
      <c r="BW219" s="113">
        <f t="shared" ref="BW219:DC219" si="309">BW$123*BW96</f>
        <v>0</v>
      </c>
      <c r="BX219" s="113">
        <f t="shared" si="309"/>
        <v>0</v>
      </c>
      <c r="BY219" s="113">
        <f t="shared" si="309"/>
        <v>0</v>
      </c>
      <c r="BZ219" s="113">
        <f t="shared" si="309"/>
        <v>0</v>
      </c>
      <c r="CA219" s="113">
        <f t="shared" si="309"/>
        <v>0</v>
      </c>
      <c r="CB219" s="113">
        <f t="shared" si="309"/>
        <v>0</v>
      </c>
      <c r="CC219" s="113">
        <f t="shared" si="309"/>
        <v>0</v>
      </c>
      <c r="CD219" s="113">
        <f t="shared" si="309"/>
        <v>0</v>
      </c>
      <c r="CE219" s="113">
        <f t="shared" si="309"/>
        <v>0</v>
      </c>
      <c r="CF219" s="113">
        <f t="shared" si="309"/>
        <v>0</v>
      </c>
      <c r="CG219" s="113">
        <f t="shared" si="309"/>
        <v>0</v>
      </c>
      <c r="CH219" s="113">
        <f t="shared" si="309"/>
        <v>0</v>
      </c>
      <c r="CI219" s="113">
        <f t="shared" si="309"/>
        <v>0</v>
      </c>
      <c r="CJ219" s="113">
        <f t="shared" si="309"/>
        <v>0</v>
      </c>
      <c r="CK219" s="113">
        <f t="shared" si="309"/>
        <v>0</v>
      </c>
      <c r="CL219" s="113">
        <f t="shared" si="309"/>
        <v>0</v>
      </c>
      <c r="CM219" s="113">
        <f t="shared" si="309"/>
        <v>0</v>
      </c>
      <c r="CN219" s="113">
        <f t="shared" si="309"/>
        <v>0</v>
      </c>
      <c r="CO219" s="113">
        <f t="shared" si="309"/>
        <v>0</v>
      </c>
      <c r="CP219" s="113">
        <f t="shared" si="309"/>
        <v>0</v>
      </c>
      <c r="CQ219" s="113">
        <f t="shared" si="309"/>
        <v>0</v>
      </c>
      <c r="CR219" s="113">
        <f t="shared" si="309"/>
        <v>0</v>
      </c>
      <c r="CS219" s="113">
        <f t="shared" si="309"/>
        <v>0</v>
      </c>
      <c r="CT219" s="113">
        <f t="shared" si="309"/>
        <v>0</v>
      </c>
      <c r="CU219" s="113">
        <f t="shared" si="309"/>
        <v>0</v>
      </c>
      <c r="CV219" s="113">
        <f t="shared" si="309"/>
        <v>0</v>
      </c>
      <c r="CW219" s="113">
        <f t="shared" si="309"/>
        <v>0</v>
      </c>
      <c r="CX219" s="113">
        <f t="shared" si="309"/>
        <v>0</v>
      </c>
      <c r="CY219" s="113">
        <f t="shared" si="309"/>
        <v>0</v>
      </c>
      <c r="CZ219" s="113">
        <f t="shared" si="309"/>
        <v>0</v>
      </c>
      <c r="DA219" s="113">
        <f t="shared" si="309"/>
        <v>0</v>
      </c>
      <c r="DB219" s="113">
        <f t="shared" si="309"/>
        <v>0</v>
      </c>
      <c r="DC219" s="113">
        <f t="shared" si="309"/>
        <v>0</v>
      </c>
      <c r="DD219" s="113">
        <f t="shared" si="261"/>
        <v>0</v>
      </c>
    </row>
    <row r="220" spans="1:108" ht="12.75" customHeight="1" x14ac:dyDescent="0.2">
      <c r="A220" s="111" t="s">
        <v>267</v>
      </c>
      <c r="B220" s="111" t="s">
        <v>1970</v>
      </c>
      <c r="C220" s="113">
        <f t="shared" si="273"/>
        <v>0</v>
      </c>
      <c r="D220" s="113">
        <f t="shared" ref="D220:BO223" si="310">D$123*D97</f>
        <v>0</v>
      </c>
      <c r="E220" s="113">
        <f t="shared" si="310"/>
        <v>0</v>
      </c>
      <c r="F220" s="113">
        <f t="shared" si="310"/>
        <v>0</v>
      </c>
      <c r="G220" s="113">
        <f t="shared" si="310"/>
        <v>0</v>
      </c>
      <c r="H220" s="113">
        <f t="shared" si="310"/>
        <v>0</v>
      </c>
      <c r="I220" s="113">
        <f t="shared" si="310"/>
        <v>0</v>
      </c>
      <c r="J220" s="113">
        <f t="shared" si="310"/>
        <v>0</v>
      </c>
      <c r="K220" s="113">
        <f t="shared" si="310"/>
        <v>0</v>
      </c>
      <c r="L220" s="113">
        <f t="shared" si="310"/>
        <v>0</v>
      </c>
      <c r="M220" s="113">
        <f t="shared" si="310"/>
        <v>0</v>
      </c>
      <c r="N220" s="113">
        <f t="shared" si="310"/>
        <v>0</v>
      </c>
      <c r="O220" s="113">
        <f t="shared" si="310"/>
        <v>0</v>
      </c>
      <c r="P220" s="113">
        <f t="shared" si="310"/>
        <v>0</v>
      </c>
      <c r="Q220" s="113">
        <f t="shared" si="310"/>
        <v>0</v>
      </c>
      <c r="R220" s="113">
        <f t="shared" si="310"/>
        <v>0</v>
      </c>
      <c r="S220" s="113">
        <f t="shared" si="310"/>
        <v>0</v>
      </c>
      <c r="T220" s="113">
        <f t="shared" si="310"/>
        <v>0</v>
      </c>
      <c r="U220" s="113">
        <f t="shared" si="310"/>
        <v>0</v>
      </c>
      <c r="V220" s="113">
        <f t="shared" si="310"/>
        <v>0</v>
      </c>
      <c r="W220" s="113">
        <f t="shared" si="310"/>
        <v>0</v>
      </c>
      <c r="X220" s="113">
        <f t="shared" si="310"/>
        <v>0</v>
      </c>
      <c r="Y220" s="113">
        <f t="shared" si="310"/>
        <v>0</v>
      </c>
      <c r="Z220" s="113">
        <f t="shared" si="310"/>
        <v>0</v>
      </c>
      <c r="AA220" s="113">
        <f t="shared" si="310"/>
        <v>0</v>
      </c>
      <c r="AB220" s="113">
        <f t="shared" si="310"/>
        <v>0</v>
      </c>
      <c r="AC220" s="113">
        <f t="shared" si="310"/>
        <v>0</v>
      </c>
      <c r="AD220" s="113">
        <f t="shared" si="310"/>
        <v>0</v>
      </c>
      <c r="AE220" s="113">
        <f t="shared" si="310"/>
        <v>0</v>
      </c>
      <c r="AF220" s="113">
        <f t="shared" si="310"/>
        <v>0</v>
      </c>
      <c r="AG220" s="113">
        <f t="shared" si="310"/>
        <v>0</v>
      </c>
      <c r="AH220" s="113">
        <f t="shared" si="310"/>
        <v>0</v>
      </c>
      <c r="AI220" s="113">
        <f t="shared" si="310"/>
        <v>0</v>
      </c>
      <c r="AJ220" s="113">
        <f t="shared" si="310"/>
        <v>0</v>
      </c>
      <c r="AK220" s="113">
        <f t="shared" si="310"/>
        <v>0</v>
      </c>
      <c r="AL220" s="113">
        <f t="shared" si="310"/>
        <v>0</v>
      </c>
      <c r="AM220" s="113">
        <f t="shared" si="310"/>
        <v>0</v>
      </c>
      <c r="AN220" s="113">
        <f t="shared" si="310"/>
        <v>0</v>
      </c>
      <c r="AO220" s="113">
        <f t="shared" si="310"/>
        <v>0</v>
      </c>
      <c r="AP220" s="113">
        <f t="shared" si="310"/>
        <v>0</v>
      </c>
      <c r="AQ220" s="113">
        <f t="shared" si="310"/>
        <v>0</v>
      </c>
      <c r="AR220" s="113">
        <f t="shared" si="310"/>
        <v>0</v>
      </c>
      <c r="AS220" s="113">
        <f t="shared" si="310"/>
        <v>0</v>
      </c>
      <c r="AT220" s="113">
        <f t="shared" si="310"/>
        <v>0</v>
      </c>
      <c r="AU220" s="113">
        <f t="shared" si="310"/>
        <v>0</v>
      </c>
      <c r="AV220" s="113">
        <f t="shared" si="310"/>
        <v>0</v>
      </c>
      <c r="AW220" s="113">
        <f t="shared" si="310"/>
        <v>0</v>
      </c>
      <c r="AX220" s="113">
        <f t="shared" si="310"/>
        <v>0</v>
      </c>
      <c r="AY220" s="113">
        <f t="shared" si="310"/>
        <v>0</v>
      </c>
      <c r="AZ220" s="113">
        <f t="shared" si="310"/>
        <v>0</v>
      </c>
      <c r="BA220" s="113">
        <f t="shared" si="310"/>
        <v>0</v>
      </c>
      <c r="BB220" s="113">
        <f t="shared" si="310"/>
        <v>0</v>
      </c>
      <c r="BC220" s="113">
        <f t="shared" si="310"/>
        <v>0</v>
      </c>
      <c r="BD220" s="113">
        <f t="shared" si="310"/>
        <v>0</v>
      </c>
      <c r="BE220" s="113">
        <f t="shared" si="310"/>
        <v>0</v>
      </c>
      <c r="BF220" s="113">
        <f t="shared" si="310"/>
        <v>0</v>
      </c>
      <c r="BG220" s="113">
        <f t="shared" si="310"/>
        <v>0</v>
      </c>
      <c r="BH220" s="113">
        <f t="shared" si="310"/>
        <v>0</v>
      </c>
      <c r="BI220" s="113">
        <f t="shared" si="310"/>
        <v>0</v>
      </c>
      <c r="BJ220" s="113">
        <f t="shared" si="310"/>
        <v>0</v>
      </c>
      <c r="BK220" s="113">
        <f t="shared" si="310"/>
        <v>0</v>
      </c>
      <c r="BL220" s="113">
        <f t="shared" si="310"/>
        <v>0</v>
      </c>
      <c r="BM220" s="113">
        <f t="shared" si="310"/>
        <v>0</v>
      </c>
      <c r="BN220" s="113">
        <f t="shared" si="310"/>
        <v>0</v>
      </c>
      <c r="BO220" s="113">
        <f t="shared" si="310"/>
        <v>0</v>
      </c>
      <c r="BP220" s="113">
        <f t="shared" si="308"/>
        <v>0</v>
      </c>
      <c r="BQ220" s="113">
        <f t="shared" si="308"/>
        <v>0</v>
      </c>
      <c r="BR220" s="113">
        <f t="shared" si="308"/>
        <v>0</v>
      </c>
      <c r="BS220" s="113">
        <f t="shared" si="308"/>
        <v>0</v>
      </c>
      <c r="BT220" s="113">
        <f t="shared" si="308"/>
        <v>0</v>
      </c>
      <c r="BU220" s="113">
        <f t="shared" si="308"/>
        <v>0</v>
      </c>
      <c r="BV220" s="113">
        <f t="shared" si="308"/>
        <v>0</v>
      </c>
      <c r="BW220" s="113">
        <f t="shared" ref="BW220:DC220" si="311">BW$123*BW97</f>
        <v>0</v>
      </c>
      <c r="BX220" s="113">
        <f t="shared" si="311"/>
        <v>0</v>
      </c>
      <c r="BY220" s="113">
        <f t="shared" si="311"/>
        <v>0</v>
      </c>
      <c r="BZ220" s="113">
        <f t="shared" si="311"/>
        <v>0</v>
      </c>
      <c r="CA220" s="113">
        <f t="shared" si="311"/>
        <v>0</v>
      </c>
      <c r="CB220" s="113">
        <f t="shared" si="311"/>
        <v>0</v>
      </c>
      <c r="CC220" s="113">
        <f t="shared" si="311"/>
        <v>0</v>
      </c>
      <c r="CD220" s="113">
        <f t="shared" si="311"/>
        <v>0</v>
      </c>
      <c r="CE220" s="113">
        <f t="shared" si="311"/>
        <v>0</v>
      </c>
      <c r="CF220" s="113">
        <f t="shared" si="311"/>
        <v>0</v>
      </c>
      <c r="CG220" s="113">
        <f t="shared" si="311"/>
        <v>0</v>
      </c>
      <c r="CH220" s="113">
        <f t="shared" si="311"/>
        <v>0</v>
      </c>
      <c r="CI220" s="113">
        <f t="shared" si="311"/>
        <v>0</v>
      </c>
      <c r="CJ220" s="113">
        <f t="shared" si="311"/>
        <v>0</v>
      </c>
      <c r="CK220" s="113">
        <f t="shared" si="311"/>
        <v>0</v>
      </c>
      <c r="CL220" s="113">
        <f t="shared" si="311"/>
        <v>0</v>
      </c>
      <c r="CM220" s="113">
        <f t="shared" si="311"/>
        <v>0</v>
      </c>
      <c r="CN220" s="113">
        <f t="shared" si="311"/>
        <v>0</v>
      </c>
      <c r="CO220" s="113">
        <f t="shared" si="311"/>
        <v>0</v>
      </c>
      <c r="CP220" s="113">
        <f t="shared" si="311"/>
        <v>0</v>
      </c>
      <c r="CQ220" s="113">
        <f t="shared" si="311"/>
        <v>0</v>
      </c>
      <c r="CR220" s="113">
        <f t="shared" si="311"/>
        <v>0</v>
      </c>
      <c r="CS220" s="113">
        <f t="shared" si="311"/>
        <v>0</v>
      </c>
      <c r="CT220" s="113">
        <f t="shared" si="311"/>
        <v>0</v>
      </c>
      <c r="CU220" s="113">
        <f t="shared" si="311"/>
        <v>0</v>
      </c>
      <c r="CV220" s="113">
        <f t="shared" si="311"/>
        <v>0</v>
      </c>
      <c r="CW220" s="113">
        <f t="shared" si="311"/>
        <v>0</v>
      </c>
      <c r="CX220" s="113">
        <f t="shared" si="311"/>
        <v>0</v>
      </c>
      <c r="CY220" s="113">
        <f t="shared" si="311"/>
        <v>0</v>
      </c>
      <c r="CZ220" s="113">
        <f t="shared" si="311"/>
        <v>0</v>
      </c>
      <c r="DA220" s="113">
        <f t="shared" si="311"/>
        <v>0</v>
      </c>
      <c r="DB220" s="113">
        <f t="shared" si="311"/>
        <v>0</v>
      </c>
      <c r="DC220" s="113">
        <f t="shared" si="311"/>
        <v>0</v>
      </c>
      <c r="DD220" s="113">
        <f t="shared" si="261"/>
        <v>0</v>
      </c>
    </row>
    <row r="221" spans="1:108" ht="12.75" customHeight="1" x14ac:dyDescent="0.2">
      <c r="A221" s="111" t="s">
        <v>269</v>
      </c>
      <c r="B221" s="111" t="s">
        <v>1971</v>
      </c>
      <c r="C221" s="113">
        <f t="shared" si="273"/>
        <v>0</v>
      </c>
      <c r="D221" s="113">
        <f t="shared" si="310"/>
        <v>0</v>
      </c>
      <c r="E221" s="113">
        <f t="shared" si="310"/>
        <v>0</v>
      </c>
      <c r="F221" s="113">
        <f t="shared" si="310"/>
        <v>0</v>
      </c>
      <c r="G221" s="113">
        <f t="shared" si="310"/>
        <v>0</v>
      </c>
      <c r="H221" s="113">
        <f t="shared" si="310"/>
        <v>0</v>
      </c>
      <c r="I221" s="113">
        <f t="shared" si="310"/>
        <v>0</v>
      </c>
      <c r="J221" s="113">
        <f t="shared" si="310"/>
        <v>0</v>
      </c>
      <c r="K221" s="113">
        <f t="shared" si="310"/>
        <v>0</v>
      </c>
      <c r="L221" s="113">
        <f t="shared" si="310"/>
        <v>0</v>
      </c>
      <c r="M221" s="113">
        <f t="shared" si="310"/>
        <v>0</v>
      </c>
      <c r="N221" s="113">
        <f t="shared" si="310"/>
        <v>0</v>
      </c>
      <c r="O221" s="113">
        <f t="shared" si="310"/>
        <v>0</v>
      </c>
      <c r="P221" s="113">
        <f t="shared" si="310"/>
        <v>0</v>
      </c>
      <c r="Q221" s="113">
        <f t="shared" si="310"/>
        <v>0</v>
      </c>
      <c r="R221" s="113">
        <f t="shared" si="310"/>
        <v>0</v>
      </c>
      <c r="S221" s="113">
        <f t="shared" si="310"/>
        <v>0</v>
      </c>
      <c r="T221" s="113">
        <f t="shared" si="310"/>
        <v>0</v>
      </c>
      <c r="U221" s="113">
        <f t="shared" si="310"/>
        <v>0</v>
      </c>
      <c r="V221" s="113">
        <f t="shared" si="310"/>
        <v>0</v>
      </c>
      <c r="W221" s="113">
        <f t="shared" si="310"/>
        <v>0</v>
      </c>
      <c r="X221" s="113">
        <f t="shared" si="310"/>
        <v>0</v>
      </c>
      <c r="Y221" s="113">
        <f t="shared" si="310"/>
        <v>0</v>
      </c>
      <c r="Z221" s="113">
        <f t="shared" si="310"/>
        <v>0</v>
      </c>
      <c r="AA221" s="113">
        <f t="shared" si="310"/>
        <v>0</v>
      </c>
      <c r="AB221" s="113">
        <f t="shared" si="310"/>
        <v>0</v>
      </c>
      <c r="AC221" s="113">
        <f t="shared" si="310"/>
        <v>0</v>
      </c>
      <c r="AD221" s="113">
        <f t="shared" si="310"/>
        <v>0</v>
      </c>
      <c r="AE221" s="113">
        <f t="shared" si="310"/>
        <v>0</v>
      </c>
      <c r="AF221" s="113">
        <f t="shared" si="310"/>
        <v>0</v>
      </c>
      <c r="AG221" s="113">
        <f t="shared" si="310"/>
        <v>0</v>
      </c>
      <c r="AH221" s="113">
        <f t="shared" si="310"/>
        <v>0</v>
      </c>
      <c r="AI221" s="113">
        <f t="shared" si="310"/>
        <v>0</v>
      </c>
      <c r="AJ221" s="113">
        <f t="shared" si="310"/>
        <v>0</v>
      </c>
      <c r="AK221" s="113">
        <f t="shared" si="310"/>
        <v>0</v>
      </c>
      <c r="AL221" s="113">
        <f t="shared" si="310"/>
        <v>0</v>
      </c>
      <c r="AM221" s="113">
        <f t="shared" si="310"/>
        <v>0</v>
      </c>
      <c r="AN221" s="113">
        <f t="shared" si="310"/>
        <v>0</v>
      </c>
      <c r="AO221" s="113">
        <f t="shared" si="310"/>
        <v>0</v>
      </c>
      <c r="AP221" s="113">
        <f t="shared" si="310"/>
        <v>0</v>
      </c>
      <c r="AQ221" s="113">
        <f t="shared" si="310"/>
        <v>0</v>
      </c>
      <c r="AR221" s="113">
        <f t="shared" si="310"/>
        <v>0</v>
      </c>
      <c r="AS221" s="113">
        <f t="shared" si="310"/>
        <v>0</v>
      </c>
      <c r="AT221" s="113">
        <f t="shared" si="310"/>
        <v>0</v>
      </c>
      <c r="AU221" s="113">
        <f t="shared" si="310"/>
        <v>0</v>
      </c>
      <c r="AV221" s="113">
        <f t="shared" si="310"/>
        <v>0</v>
      </c>
      <c r="AW221" s="113">
        <f t="shared" si="310"/>
        <v>0</v>
      </c>
      <c r="AX221" s="113">
        <f t="shared" si="310"/>
        <v>0</v>
      </c>
      <c r="AY221" s="113">
        <f t="shared" si="310"/>
        <v>0</v>
      </c>
      <c r="AZ221" s="113">
        <f t="shared" si="310"/>
        <v>0</v>
      </c>
      <c r="BA221" s="113">
        <f t="shared" si="310"/>
        <v>0</v>
      </c>
      <c r="BB221" s="113">
        <f t="shared" si="310"/>
        <v>0</v>
      </c>
      <c r="BC221" s="113">
        <f t="shared" si="310"/>
        <v>0</v>
      </c>
      <c r="BD221" s="113">
        <f t="shared" si="310"/>
        <v>0</v>
      </c>
      <c r="BE221" s="113">
        <f t="shared" si="310"/>
        <v>0</v>
      </c>
      <c r="BF221" s="113">
        <f t="shared" si="310"/>
        <v>0</v>
      </c>
      <c r="BG221" s="113">
        <f t="shared" si="310"/>
        <v>0</v>
      </c>
      <c r="BH221" s="113">
        <f t="shared" si="310"/>
        <v>0</v>
      </c>
      <c r="BI221" s="113">
        <f t="shared" si="310"/>
        <v>0</v>
      </c>
      <c r="BJ221" s="113">
        <f t="shared" si="310"/>
        <v>0</v>
      </c>
      <c r="BK221" s="113">
        <f t="shared" si="310"/>
        <v>0</v>
      </c>
      <c r="BL221" s="113">
        <f t="shared" si="310"/>
        <v>0</v>
      </c>
      <c r="BM221" s="113">
        <f t="shared" si="310"/>
        <v>0</v>
      </c>
      <c r="BN221" s="113">
        <f t="shared" si="310"/>
        <v>0</v>
      </c>
      <c r="BO221" s="113">
        <f t="shared" si="310"/>
        <v>0</v>
      </c>
      <c r="BP221" s="113">
        <f t="shared" si="308"/>
        <v>0</v>
      </c>
      <c r="BQ221" s="113">
        <f t="shared" si="308"/>
        <v>0</v>
      </c>
      <c r="BR221" s="113">
        <f t="shared" si="308"/>
        <v>0</v>
      </c>
      <c r="BS221" s="113">
        <f t="shared" si="308"/>
        <v>0</v>
      </c>
      <c r="BT221" s="113">
        <f t="shared" si="308"/>
        <v>0</v>
      </c>
      <c r="BU221" s="113">
        <f t="shared" si="308"/>
        <v>0</v>
      </c>
      <c r="BV221" s="113">
        <f t="shared" si="308"/>
        <v>0</v>
      </c>
      <c r="BW221" s="113">
        <f t="shared" ref="BW221:DC221" si="312">BW$123*BW98</f>
        <v>0</v>
      </c>
      <c r="BX221" s="113">
        <f t="shared" si="312"/>
        <v>0</v>
      </c>
      <c r="BY221" s="113">
        <f t="shared" si="312"/>
        <v>0</v>
      </c>
      <c r="BZ221" s="113">
        <f t="shared" si="312"/>
        <v>0</v>
      </c>
      <c r="CA221" s="113">
        <f t="shared" si="312"/>
        <v>0</v>
      </c>
      <c r="CB221" s="113">
        <f t="shared" si="312"/>
        <v>0</v>
      </c>
      <c r="CC221" s="113">
        <f t="shared" si="312"/>
        <v>0</v>
      </c>
      <c r="CD221" s="113">
        <f t="shared" si="312"/>
        <v>0</v>
      </c>
      <c r="CE221" s="113">
        <f t="shared" si="312"/>
        <v>0</v>
      </c>
      <c r="CF221" s="113">
        <f t="shared" si="312"/>
        <v>0</v>
      </c>
      <c r="CG221" s="113">
        <f t="shared" si="312"/>
        <v>0</v>
      </c>
      <c r="CH221" s="113">
        <f t="shared" si="312"/>
        <v>0</v>
      </c>
      <c r="CI221" s="113">
        <f t="shared" si="312"/>
        <v>0</v>
      </c>
      <c r="CJ221" s="113">
        <f t="shared" si="312"/>
        <v>0</v>
      </c>
      <c r="CK221" s="113">
        <f t="shared" si="312"/>
        <v>0</v>
      </c>
      <c r="CL221" s="113">
        <f t="shared" si="312"/>
        <v>0</v>
      </c>
      <c r="CM221" s="113">
        <f t="shared" si="312"/>
        <v>0</v>
      </c>
      <c r="CN221" s="113">
        <f t="shared" si="312"/>
        <v>0</v>
      </c>
      <c r="CO221" s="113">
        <f t="shared" si="312"/>
        <v>0</v>
      </c>
      <c r="CP221" s="113">
        <f t="shared" si="312"/>
        <v>0</v>
      </c>
      <c r="CQ221" s="113">
        <f t="shared" si="312"/>
        <v>0</v>
      </c>
      <c r="CR221" s="113">
        <f t="shared" si="312"/>
        <v>0</v>
      </c>
      <c r="CS221" s="113">
        <f t="shared" si="312"/>
        <v>0</v>
      </c>
      <c r="CT221" s="113">
        <f t="shared" si="312"/>
        <v>0</v>
      </c>
      <c r="CU221" s="113">
        <f t="shared" si="312"/>
        <v>0</v>
      </c>
      <c r="CV221" s="113">
        <f t="shared" si="312"/>
        <v>0</v>
      </c>
      <c r="CW221" s="113">
        <f t="shared" si="312"/>
        <v>0</v>
      </c>
      <c r="CX221" s="113">
        <f t="shared" si="312"/>
        <v>0</v>
      </c>
      <c r="CY221" s="113">
        <f t="shared" si="312"/>
        <v>0</v>
      </c>
      <c r="CZ221" s="113">
        <f t="shared" si="312"/>
        <v>0</v>
      </c>
      <c r="DA221" s="113">
        <f t="shared" si="312"/>
        <v>0</v>
      </c>
      <c r="DB221" s="113">
        <f t="shared" si="312"/>
        <v>0</v>
      </c>
      <c r="DC221" s="113">
        <f t="shared" si="312"/>
        <v>0</v>
      </c>
      <c r="DD221" s="113">
        <f t="shared" si="261"/>
        <v>0</v>
      </c>
    </row>
    <row r="222" spans="1:108" ht="12.75" customHeight="1" x14ac:dyDescent="0.2">
      <c r="A222" s="111" t="s">
        <v>270</v>
      </c>
      <c r="B222" s="111" t="s">
        <v>1972</v>
      </c>
      <c r="C222" s="113">
        <f t="shared" si="273"/>
        <v>0</v>
      </c>
      <c r="D222" s="113">
        <f t="shared" si="310"/>
        <v>0</v>
      </c>
      <c r="E222" s="113">
        <f t="shared" si="310"/>
        <v>0</v>
      </c>
      <c r="F222" s="113">
        <f t="shared" si="310"/>
        <v>0</v>
      </c>
      <c r="G222" s="113">
        <f t="shared" si="310"/>
        <v>0</v>
      </c>
      <c r="H222" s="113">
        <f t="shared" si="310"/>
        <v>0</v>
      </c>
      <c r="I222" s="113">
        <f t="shared" si="310"/>
        <v>0</v>
      </c>
      <c r="J222" s="113">
        <f t="shared" si="310"/>
        <v>0</v>
      </c>
      <c r="K222" s="113">
        <f t="shared" si="310"/>
        <v>0</v>
      </c>
      <c r="L222" s="113">
        <f t="shared" si="310"/>
        <v>0</v>
      </c>
      <c r="M222" s="113">
        <f t="shared" si="310"/>
        <v>0</v>
      </c>
      <c r="N222" s="113">
        <f t="shared" si="310"/>
        <v>0</v>
      </c>
      <c r="O222" s="113">
        <f t="shared" si="310"/>
        <v>0</v>
      </c>
      <c r="P222" s="113">
        <f t="shared" si="310"/>
        <v>0</v>
      </c>
      <c r="Q222" s="113">
        <f t="shared" si="310"/>
        <v>0</v>
      </c>
      <c r="R222" s="113">
        <f t="shared" si="310"/>
        <v>0</v>
      </c>
      <c r="S222" s="113">
        <f t="shared" si="310"/>
        <v>0</v>
      </c>
      <c r="T222" s="113">
        <f t="shared" si="310"/>
        <v>0</v>
      </c>
      <c r="U222" s="113">
        <f t="shared" si="310"/>
        <v>0</v>
      </c>
      <c r="V222" s="113">
        <f t="shared" si="310"/>
        <v>0</v>
      </c>
      <c r="W222" s="113">
        <f t="shared" si="310"/>
        <v>0</v>
      </c>
      <c r="X222" s="113">
        <f t="shared" si="310"/>
        <v>0</v>
      </c>
      <c r="Y222" s="113">
        <f t="shared" si="310"/>
        <v>0</v>
      </c>
      <c r="Z222" s="113">
        <f t="shared" si="310"/>
        <v>0</v>
      </c>
      <c r="AA222" s="113">
        <f t="shared" si="310"/>
        <v>0</v>
      </c>
      <c r="AB222" s="113">
        <f t="shared" si="310"/>
        <v>0</v>
      </c>
      <c r="AC222" s="113">
        <f t="shared" si="310"/>
        <v>0</v>
      </c>
      <c r="AD222" s="113">
        <f t="shared" si="310"/>
        <v>0</v>
      </c>
      <c r="AE222" s="113">
        <f t="shared" si="310"/>
        <v>0</v>
      </c>
      <c r="AF222" s="113">
        <f t="shared" si="310"/>
        <v>0</v>
      </c>
      <c r="AG222" s="113">
        <f t="shared" si="310"/>
        <v>0</v>
      </c>
      <c r="AH222" s="113">
        <f t="shared" si="310"/>
        <v>0</v>
      </c>
      <c r="AI222" s="113">
        <f t="shared" si="310"/>
        <v>0</v>
      </c>
      <c r="AJ222" s="113">
        <f t="shared" si="310"/>
        <v>0</v>
      </c>
      <c r="AK222" s="113">
        <f t="shared" si="310"/>
        <v>0</v>
      </c>
      <c r="AL222" s="113">
        <f t="shared" si="310"/>
        <v>0</v>
      </c>
      <c r="AM222" s="113">
        <f t="shared" si="310"/>
        <v>0</v>
      </c>
      <c r="AN222" s="113">
        <f t="shared" si="310"/>
        <v>0</v>
      </c>
      <c r="AO222" s="113">
        <f t="shared" si="310"/>
        <v>0</v>
      </c>
      <c r="AP222" s="113">
        <f t="shared" si="310"/>
        <v>0</v>
      </c>
      <c r="AQ222" s="113">
        <f t="shared" si="310"/>
        <v>0</v>
      </c>
      <c r="AR222" s="113">
        <f t="shared" si="310"/>
        <v>0</v>
      </c>
      <c r="AS222" s="113">
        <f t="shared" si="310"/>
        <v>0</v>
      </c>
      <c r="AT222" s="113">
        <f t="shared" si="310"/>
        <v>0</v>
      </c>
      <c r="AU222" s="113">
        <f t="shared" si="310"/>
        <v>0</v>
      </c>
      <c r="AV222" s="113">
        <f t="shared" si="310"/>
        <v>0</v>
      </c>
      <c r="AW222" s="113">
        <f t="shared" si="310"/>
        <v>0</v>
      </c>
      <c r="AX222" s="113">
        <f t="shared" si="310"/>
        <v>0</v>
      </c>
      <c r="AY222" s="113">
        <f t="shared" si="310"/>
        <v>0</v>
      </c>
      <c r="AZ222" s="113">
        <f t="shared" si="310"/>
        <v>0</v>
      </c>
      <c r="BA222" s="113">
        <f t="shared" si="310"/>
        <v>0</v>
      </c>
      <c r="BB222" s="113">
        <f t="shared" si="310"/>
        <v>0</v>
      </c>
      <c r="BC222" s="113">
        <f t="shared" si="310"/>
        <v>0</v>
      </c>
      <c r="BD222" s="113">
        <f t="shared" si="310"/>
        <v>0</v>
      </c>
      <c r="BE222" s="113">
        <f t="shared" si="310"/>
        <v>0</v>
      </c>
      <c r="BF222" s="113">
        <f t="shared" si="310"/>
        <v>0</v>
      </c>
      <c r="BG222" s="113">
        <f t="shared" si="310"/>
        <v>0</v>
      </c>
      <c r="BH222" s="113">
        <f t="shared" si="310"/>
        <v>0</v>
      </c>
      <c r="BI222" s="113">
        <f t="shared" si="310"/>
        <v>0</v>
      </c>
      <c r="BJ222" s="113">
        <f t="shared" si="310"/>
        <v>0</v>
      </c>
      <c r="BK222" s="113">
        <f t="shared" si="310"/>
        <v>0</v>
      </c>
      <c r="BL222" s="113">
        <f t="shared" si="310"/>
        <v>0</v>
      </c>
      <c r="BM222" s="113">
        <f t="shared" si="310"/>
        <v>0</v>
      </c>
      <c r="BN222" s="113">
        <f t="shared" si="310"/>
        <v>0</v>
      </c>
      <c r="BO222" s="113">
        <f t="shared" si="310"/>
        <v>0</v>
      </c>
      <c r="BP222" s="113">
        <f t="shared" si="308"/>
        <v>0</v>
      </c>
      <c r="BQ222" s="113">
        <f t="shared" si="308"/>
        <v>0</v>
      </c>
      <c r="BR222" s="113">
        <f t="shared" si="308"/>
        <v>0</v>
      </c>
      <c r="BS222" s="113">
        <f t="shared" si="308"/>
        <v>0</v>
      </c>
      <c r="BT222" s="113">
        <f t="shared" si="308"/>
        <v>0</v>
      </c>
      <c r="BU222" s="113">
        <f t="shared" si="308"/>
        <v>0</v>
      </c>
      <c r="BV222" s="113">
        <f t="shared" si="308"/>
        <v>0</v>
      </c>
      <c r="BW222" s="113">
        <f t="shared" ref="BW222:DC222" si="313">BW$123*BW99</f>
        <v>0</v>
      </c>
      <c r="BX222" s="113">
        <f t="shared" si="313"/>
        <v>0</v>
      </c>
      <c r="BY222" s="113">
        <f t="shared" si="313"/>
        <v>0</v>
      </c>
      <c r="BZ222" s="113">
        <f t="shared" si="313"/>
        <v>0</v>
      </c>
      <c r="CA222" s="113">
        <f t="shared" si="313"/>
        <v>0</v>
      </c>
      <c r="CB222" s="113">
        <f t="shared" si="313"/>
        <v>0</v>
      </c>
      <c r="CC222" s="113">
        <f t="shared" si="313"/>
        <v>0</v>
      </c>
      <c r="CD222" s="113">
        <f t="shared" si="313"/>
        <v>0</v>
      </c>
      <c r="CE222" s="113">
        <f t="shared" si="313"/>
        <v>0</v>
      </c>
      <c r="CF222" s="113">
        <f t="shared" si="313"/>
        <v>0</v>
      </c>
      <c r="CG222" s="113">
        <f t="shared" si="313"/>
        <v>0</v>
      </c>
      <c r="CH222" s="113">
        <f t="shared" si="313"/>
        <v>0</v>
      </c>
      <c r="CI222" s="113">
        <f t="shared" si="313"/>
        <v>0</v>
      </c>
      <c r="CJ222" s="113">
        <f t="shared" si="313"/>
        <v>0</v>
      </c>
      <c r="CK222" s="113">
        <f t="shared" si="313"/>
        <v>0</v>
      </c>
      <c r="CL222" s="113">
        <f t="shared" si="313"/>
        <v>0</v>
      </c>
      <c r="CM222" s="113">
        <f t="shared" si="313"/>
        <v>0</v>
      </c>
      <c r="CN222" s="113">
        <f t="shared" si="313"/>
        <v>0</v>
      </c>
      <c r="CO222" s="113">
        <f t="shared" si="313"/>
        <v>0</v>
      </c>
      <c r="CP222" s="113">
        <f t="shared" si="313"/>
        <v>0</v>
      </c>
      <c r="CQ222" s="113">
        <f t="shared" si="313"/>
        <v>0</v>
      </c>
      <c r="CR222" s="113">
        <f t="shared" si="313"/>
        <v>0</v>
      </c>
      <c r="CS222" s="113">
        <f t="shared" si="313"/>
        <v>0</v>
      </c>
      <c r="CT222" s="113">
        <f t="shared" si="313"/>
        <v>0</v>
      </c>
      <c r="CU222" s="113">
        <f t="shared" si="313"/>
        <v>0</v>
      </c>
      <c r="CV222" s="113">
        <f t="shared" si="313"/>
        <v>0</v>
      </c>
      <c r="CW222" s="113">
        <f t="shared" si="313"/>
        <v>0</v>
      </c>
      <c r="CX222" s="113">
        <f t="shared" si="313"/>
        <v>0</v>
      </c>
      <c r="CY222" s="113">
        <f t="shared" si="313"/>
        <v>0</v>
      </c>
      <c r="CZ222" s="113">
        <f t="shared" si="313"/>
        <v>0</v>
      </c>
      <c r="DA222" s="113">
        <f t="shared" si="313"/>
        <v>0</v>
      </c>
      <c r="DB222" s="113">
        <f t="shared" si="313"/>
        <v>0</v>
      </c>
      <c r="DC222" s="113">
        <f t="shared" si="313"/>
        <v>0</v>
      </c>
      <c r="DD222" s="113">
        <f t="shared" si="261"/>
        <v>0</v>
      </c>
    </row>
    <row r="223" spans="1:108" ht="12.75" customHeight="1" x14ac:dyDescent="0.2">
      <c r="A223" s="111" t="s">
        <v>271</v>
      </c>
      <c r="B223" s="111" t="s">
        <v>1973</v>
      </c>
      <c r="C223" s="113">
        <f t="shared" si="273"/>
        <v>0</v>
      </c>
      <c r="D223" s="113">
        <f t="shared" si="310"/>
        <v>0</v>
      </c>
      <c r="E223" s="113">
        <f t="shared" si="310"/>
        <v>0</v>
      </c>
      <c r="F223" s="113">
        <f t="shared" si="310"/>
        <v>0</v>
      </c>
      <c r="G223" s="113">
        <f t="shared" si="310"/>
        <v>0</v>
      </c>
      <c r="H223" s="113">
        <f t="shared" si="310"/>
        <v>0</v>
      </c>
      <c r="I223" s="113">
        <f t="shared" si="310"/>
        <v>0</v>
      </c>
      <c r="J223" s="113">
        <f t="shared" si="310"/>
        <v>0</v>
      </c>
      <c r="K223" s="113">
        <f t="shared" si="310"/>
        <v>0</v>
      </c>
      <c r="L223" s="113">
        <f t="shared" si="310"/>
        <v>0</v>
      </c>
      <c r="M223" s="113">
        <f t="shared" si="310"/>
        <v>0</v>
      </c>
      <c r="N223" s="113">
        <f t="shared" si="310"/>
        <v>0</v>
      </c>
      <c r="O223" s="113">
        <f t="shared" si="310"/>
        <v>0</v>
      </c>
      <c r="P223" s="113">
        <f t="shared" si="310"/>
        <v>0</v>
      </c>
      <c r="Q223" s="113">
        <f t="shared" si="310"/>
        <v>0</v>
      </c>
      <c r="R223" s="113">
        <f t="shared" si="310"/>
        <v>0</v>
      </c>
      <c r="S223" s="113">
        <f t="shared" si="310"/>
        <v>0</v>
      </c>
      <c r="T223" s="113">
        <f t="shared" si="310"/>
        <v>0</v>
      </c>
      <c r="U223" s="113">
        <f t="shared" si="310"/>
        <v>0</v>
      </c>
      <c r="V223" s="113">
        <f t="shared" si="310"/>
        <v>0</v>
      </c>
      <c r="W223" s="113">
        <f t="shared" si="310"/>
        <v>0</v>
      </c>
      <c r="X223" s="113">
        <f t="shared" si="310"/>
        <v>0</v>
      </c>
      <c r="Y223" s="113">
        <f t="shared" si="310"/>
        <v>0</v>
      </c>
      <c r="Z223" s="113">
        <f t="shared" si="310"/>
        <v>0</v>
      </c>
      <c r="AA223" s="113">
        <f t="shared" si="310"/>
        <v>0</v>
      </c>
      <c r="AB223" s="113">
        <f t="shared" si="310"/>
        <v>0</v>
      </c>
      <c r="AC223" s="113">
        <f t="shared" si="310"/>
        <v>0</v>
      </c>
      <c r="AD223" s="113">
        <f t="shared" si="310"/>
        <v>0</v>
      </c>
      <c r="AE223" s="113">
        <f t="shared" si="310"/>
        <v>0</v>
      </c>
      <c r="AF223" s="113">
        <f t="shared" si="310"/>
        <v>0</v>
      </c>
      <c r="AG223" s="113">
        <f t="shared" si="310"/>
        <v>0</v>
      </c>
      <c r="AH223" s="113">
        <f t="shared" si="310"/>
        <v>0</v>
      </c>
      <c r="AI223" s="113">
        <f t="shared" si="310"/>
        <v>0</v>
      </c>
      <c r="AJ223" s="113">
        <f t="shared" si="310"/>
        <v>0</v>
      </c>
      <c r="AK223" s="113">
        <f t="shared" si="310"/>
        <v>0</v>
      </c>
      <c r="AL223" s="113">
        <f t="shared" si="310"/>
        <v>0</v>
      </c>
      <c r="AM223" s="113">
        <f t="shared" si="310"/>
        <v>0</v>
      </c>
      <c r="AN223" s="113">
        <f t="shared" si="310"/>
        <v>0</v>
      </c>
      <c r="AO223" s="113">
        <f t="shared" si="310"/>
        <v>0</v>
      </c>
      <c r="AP223" s="113">
        <f t="shared" si="310"/>
        <v>0</v>
      </c>
      <c r="AQ223" s="113">
        <f t="shared" si="310"/>
        <v>0</v>
      </c>
      <c r="AR223" s="113">
        <f t="shared" si="310"/>
        <v>0</v>
      </c>
      <c r="AS223" s="113">
        <f t="shared" si="310"/>
        <v>0</v>
      </c>
      <c r="AT223" s="113">
        <f t="shared" si="310"/>
        <v>0</v>
      </c>
      <c r="AU223" s="113">
        <f t="shared" si="310"/>
        <v>0</v>
      </c>
      <c r="AV223" s="113">
        <f t="shared" si="310"/>
        <v>0</v>
      </c>
      <c r="AW223" s="113">
        <f t="shared" si="310"/>
        <v>0</v>
      </c>
      <c r="AX223" s="113">
        <f t="shared" si="310"/>
        <v>0</v>
      </c>
      <c r="AY223" s="113">
        <f t="shared" si="310"/>
        <v>0</v>
      </c>
      <c r="AZ223" s="113">
        <f t="shared" si="310"/>
        <v>0</v>
      </c>
      <c r="BA223" s="113">
        <f t="shared" si="310"/>
        <v>0</v>
      </c>
      <c r="BB223" s="113">
        <f t="shared" si="310"/>
        <v>0</v>
      </c>
      <c r="BC223" s="113">
        <f t="shared" si="310"/>
        <v>0</v>
      </c>
      <c r="BD223" s="113">
        <f t="shared" si="310"/>
        <v>0</v>
      </c>
      <c r="BE223" s="113">
        <f t="shared" si="310"/>
        <v>0</v>
      </c>
      <c r="BF223" s="113">
        <f t="shared" si="310"/>
        <v>0</v>
      </c>
      <c r="BG223" s="113">
        <f t="shared" si="310"/>
        <v>0</v>
      </c>
      <c r="BH223" s="113">
        <f t="shared" si="310"/>
        <v>0</v>
      </c>
      <c r="BI223" s="113">
        <f t="shared" si="310"/>
        <v>0</v>
      </c>
      <c r="BJ223" s="113">
        <f t="shared" si="310"/>
        <v>0</v>
      </c>
      <c r="BK223" s="113">
        <f t="shared" si="310"/>
        <v>0</v>
      </c>
      <c r="BL223" s="113">
        <f t="shared" si="310"/>
        <v>0</v>
      </c>
      <c r="BM223" s="113">
        <f t="shared" si="310"/>
        <v>0</v>
      </c>
      <c r="BN223" s="113">
        <f t="shared" si="310"/>
        <v>0</v>
      </c>
      <c r="BO223" s="113">
        <f t="shared" ref="BO223:BV226" si="314">BO$123*BO100</f>
        <v>0</v>
      </c>
      <c r="BP223" s="113">
        <f t="shared" si="314"/>
        <v>0</v>
      </c>
      <c r="BQ223" s="113">
        <f t="shared" si="314"/>
        <v>0</v>
      </c>
      <c r="BR223" s="113">
        <f t="shared" si="314"/>
        <v>0</v>
      </c>
      <c r="BS223" s="113">
        <f t="shared" si="314"/>
        <v>0</v>
      </c>
      <c r="BT223" s="113">
        <f t="shared" si="314"/>
        <v>0</v>
      </c>
      <c r="BU223" s="113">
        <f t="shared" si="314"/>
        <v>0</v>
      </c>
      <c r="BV223" s="113">
        <f t="shared" si="314"/>
        <v>0</v>
      </c>
      <c r="BW223" s="113">
        <f t="shared" ref="BW223:DC223" si="315">BW$123*BW100</f>
        <v>0</v>
      </c>
      <c r="BX223" s="113">
        <f t="shared" si="315"/>
        <v>0</v>
      </c>
      <c r="BY223" s="113">
        <f t="shared" si="315"/>
        <v>0</v>
      </c>
      <c r="BZ223" s="113">
        <f t="shared" si="315"/>
        <v>0</v>
      </c>
      <c r="CA223" s="113">
        <f t="shared" si="315"/>
        <v>0</v>
      </c>
      <c r="CB223" s="113">
        <f t="shared" si="315"/>
        <v>0</v>
      </c>
      <c r="CC223" s="113">
        <f t="shared" si="315"/>
        <v>0</v>
      </c>
      <c r="CD223" s="113">
        <f t="shared" si="315"/>
        <v>0</v>
      </c>
      <c r="CE223" s="113">
        <f t="shared" si="315"/>
        <v>0</v>
      </c>
      <c r="CF223" s="113">
        <f t="shared" si="315"/>
        <v>0</v>
      </c>
      <c r="CG223" s="113">
        <f t="shared" si="315"/>
        <v>0</v>
      </c>
      <c r="CH223" s="113">
        <f t="shared" si="315"/>
        <v>0</v>
      </c>
      <c r="CI223" s="113">
        <f t="shared" si="315"/>
        <v>0</v>
      </c>
      <c r="CJ223" s="113">
        <f t="shared" si="315"/>
        <v>0</v>
      </c>
      <c r="CK223" s="113">
        <f t="shared" si="315"/>
        <v>0</v>
      </c>
      <c r="CL223" s="113">
        <f t="shared" si="315"/>
        <v>0</v>
      </c>
      <c r="CM223" s="113">
        <f t="shared" si="315"/>
        <v>0</v>
      </c>
      <c r="CN223" s="113">
        <f t="shared" si="315"/>
        <v>0</v>
      </c>
      <c r="CO223" s="113">
        <f t="shared" si="315"/>
        <v>0</v>
      </c>
      <c r="CP223" s="113">
        <f t="shared" si="315"/>
        <v>0</v>
      </c>
      <c r="CQ223" s="113">
        <f t="shared" si="315"/>
        <v>0</v>
      </c>
      <c r="CR223" s="113">
        <f t="shared" si="315"/>
        <v>0</v>
      </c>
      <c r="CS223" s="113">
        <f t="shared" si="315"/>
        <v>0</v>
      </c>
      <c r="CT223" s="113">
        <f t="shared" si="315"/>
        <v>0</v>
      </c>
      <c r="CU223" s="113">
        <f t="shared" si="315"/>
        <v>0</v>
      </c>
      <c r="CV223" s="113">
        <f t="shared" si="315"/>
        <v>0</v>
      </c>
      <c r="CW223" s="113">
        <f t="shared" si="315"/>
        <v>0</v>
      </c>
      <c r="CX223" s="113">
        <f t="shared" si="315"/>
        <v>0</v>
      </c>
      <c r="CY223" s="113">
        <f t="shared" si="315"/>
        <v>0</v>
      </c>
      <c r="CZ223" s="113">
        <f t="shared" si="315"/>
        <v>0</v>
      </c>
      <c r="DA223" s="113">
        <f t="shared" si="315"/>
        <v>0</v>
      </c>
      <c r="DB223" s="113">
        <f t="shared" si="315"/>
        <v>0</v>
      </c>
      <c r="DC223" s="113">
        <f t="shared" si="315"/>
        <v>0</v>
      </c>
      <c r="DD223" s="113">
        <f t="shared" si="261"/>
        <v>0</v>
      </c>
    </row>
    <row r="224" spans="1:108" ht="12.75" customHeight="1" x14ac:dyDescent="0.2">
      <c r="A224" s="111" t="s">
        <v>273</v>
      </c>
      <c r="B224" s="111" t="s">
        <v>1974</v>
      </c>
      <c r="C224" s="113">
        <f t="shared" si="273"/>
        <v>0</v>
      </c>
      <c r="D224" s="113">
        <f t="shared" ref="D224:BO227" si="316">D$123*D101</f>
        <v>0</v>
      </c>
      <c r="E224" s="113">
        <f t="shared" si="316"/>
        <v>0</v>
      </c>
      <c r="F224" s="113">
        <f t="shared" si="316"/>
        <v>0</v>
      </c>
      <c r="G224" s="113">
        <f t="shared" si="316"/>
        <v>0</v>
      </c>
      <c r="H224" s="113">
        <f t="shared" si="316"/>
        <v>0</v>
      </c>
      <c r="I224" s="113">
        <f t="shared" si="316"/>
        <v>0</v>
      </c>
      <c r="J224" s="113">
        <f t="shared" si="316"/>
        <v>0</v>
      </c>
      <c r="K224" s="113">
        <f t="shared" si="316"/>
        <v>0</v>
      </c>
      <c r="L224" s="113">
        <f t="shared" si="316"/>
        <v>0</v>
      </c>
      <c r="M224" s="113">
        <f t="shared" si="316"/>
        <v>0</v>
      </c>
      <c r="N224" s="113">
        <f t="shared" si="316"/>
        <v>0</v>
      </c>
      <c r="O224" s="113">
        <f t="shared" si="316"/>
        <v>0</v>
      </c>
      <c r="P224" s="113">
        <f t="shared" si="316"/>
        <v>0</v>
      </c>
      <c r="Q224" s="113">
        <f t="shared" si="316"/>
        <v>0</v>
      </c>
      <c r="R224" s="113">
        <f t="shared" si="316"/>
        <v>0</v>
      </c>
      <c r="S224" s="113">
        <f t="shared" si="316"/>
        <v>0</v>
      </c>
      <c r="T224" s="113">
        <f t="shared" si="316"/>
        <v>0</v>
      </c>
      <c r="U224" s="113">
        <f t="shared" si="316"/>
        <v>0</v>
      </c>
      <c r="V224" s="113">
        <f t="shared" si="316"/>
        <v>0</v>
      </c>
      <c r="W224" s="113">
        <f t="shared" si="316"/>
        <v>0</v>
      </c>
      <c r="X224" s="113">
        <f t="shared" si="316"/>
        <v>0</v>
      </c>
      <c r="Y224" s="113">
        <f t="shared" si="316"/>
        <v>0</v>
      </c>
      <c r="Z224" s="113">
        <f t="shared" si="316"/>
        <v>0</v>
      </c>
      <c r="AA224" s="113">
        <f t="shared" si="316"/>
        <v>0</v>
      </c>
      <c r="AB224" s="113">
        <f t="shared" si="316"/>
        <v>0</v>
      </c>
      <c r="AC224" s="113">
        <f t="shared" si="316"/>
        <v>0</v>
      </c>
      <c r="AD224" s="113">
        <f t="shared" si="316"/>
        <v>0</v>
      </c>
      <c r="AE224" s="113">
        <f t="shared" si="316"/>
        <v>0</v>
      </c>
      <c r="AF224" s="113">
        <f t="shared" si="316"/>
        <v>0</v>
      </c>
      <c r="AG224" s="113">
        <f t="shared" si="316"/>
        <v>0</v>
      </c>
      <c r="AH224" s="113">
        <f t="shared" si="316"/>
        <v>0</v>
      </c>
      <c r="AI224" s="113">
        <f t="shared" si="316"/>
        <v>0</v>
      </c>
      <c r="AJ224" s="113">
        <f t="shared" si="316"/>
        <v>0</v>
      </c>
      <c r="AK224" s="113">
        <f t="shared" si="316"/>
        <v>0</v>
      </c>
      <c r="AL224" s="113">
        <f t="shared" si="316"/>
        <v>0</v>
      </c>
      <c r="AM224" s="113">
        <f t="shared" si="316"/>
        <v>0</v>
      </c>
      <c r="AN224" s="113">
        <f t="shared" si="316"/>
        <v>0</v>
      </c>
      <c r="AO224" s="113">
        <f t="shared" si="316"/>
        <v>0</v>
      </c>
      <c r="AP224" s="113">
        <f t="shared" si="316"/>
        <v>0</v>
      </c>
      <c r="AQ224" s="113">
        <f t="shared" si="316"/>
        <v>0</v>
      </c>
      <c r="AR224" s="113">
        <f t="shared" si="316"/>
        <v>0</v>
      </c>
      <c r="AS224" s="113">
        <f t="shared" si="316"/>
        <v>0</v>
      </c>
      <c r="AT224" s="113">
        <f t="shared" si="316"/>
        <v>0</v>
      </c>
      <c r="AU224" s="113">
        <f t="shared" si="316"/>
        <v>0</v>
      </c>
      <c r="AV224" s="113">
        <f t="shared" si="316"/>
        <v>0</v>
      </c>
      <c r="AW224" s="113">
        <f t="shared" si="316"/>
        <v>0</v>
      </c>
      <c r="AX224" s="113">
        <f t="shared" si="316"/>
        <v>0</v>
      </c>
      <c r="AY224" s="113">
        <f t="shared" si="316"/>
        <v>0</v>
      </c>
      <c r="AZ224" s="113">
        <f t="shared" si="316"/>
        <v>0</v>
      </c>
      <c r="BA224" s="113">
        <f t="shared" si="316"/>
        <v>0</v>
      </c>
      <c r="BB224" s="113">
        <f t="shared" si="316"/>
        <v>0</v>
      </c>
      <c r="BC224" s="113">
        <f t="shared" si="316"/>
        <v>0</v>
      </c>
      <c r="BD224" s="113">
        <f t="shared" si="316"/>
        <v>0</v>
      </c>
      <c r="BE224" s="113">
        <f t="shared" si="316"/>
        <v>0</v>
      </c>
      <c r="BF224" s="113">
        <f t="shared" si="316"/>
        <v>0</v>
      </c>
      <c r="BG224" s="113">
        <f t="shared" si="316"/>
        <v>0</v>
      </c>
      <c r="BH224" s="113">
        <f t="shared" si="316"/>
        <v>0</v>
      </c>
      <c r="BI224" s="113">
        <f t="shared" si="316"/>
        <v>0</v>
      </c>
      <c r="BJ224" s="113">
        <f t="shared" si="316"/>
        <v>0</v>
      </c>
      <c r="BK224" s="113">
        <f t="shared" si="316"/>
        <v>0</v>
      </c>
      <c r="BL224" s="113">
        <f t="shared" si="316"/>
        <v>0</v>
      </c>
      <c r="BM224" s="113">
        <f t="shared" si="316"/>
        <v>0</v>
      </c>
      <c r="BN224" s="113">
        <f t="shared" si="316"/>
        <v>0</v>
      </c>
      <c r="BO224" s="113">
        <f t="shared" si="316"/>
        <v>0</v>
      </c>
      <c r="BP224" s="113">
        <f t="shared" si="314"/>
        <v>0</v>
      </c>
      <c r="BQ224" s="113">
        <f t="shared" si="314"/>
        <v>0</v>
      </c>
      <c r="BR224" s="113">
        <f t="shared" si="314"/>
        <v>0</v>
      </c>
      <c r="BS224" s="113">
        <f t="shared" si="314"/>
        <v>0</v>
      </c>
      <c r="BT224" s="113">
        <f t="shared" si="314"/>
        <v>0</v>
      </c>
      <c r="BU224" s="113">
        <f t="shared" si="314"/>
        <v>0</v>
      </c>
      <c r="BV224" s="113">
        <f t="shared" si="314"/>
        <v>0</v>
      </c>
      <c r="BW224" s="113">
        <f t="shared" ref="BW224:DC224" si="317">BW$123*BW101</f>
        <v>0</v>
      </c>
      <c r="BX224" s="113">
        <f t="shared" si="317"/>
        <v>0</v>
      </c>
      <c r="BY224" s="113">
        <f t="shared" si="317"/>
        <v>0</v>
      </c>
      <c r="BZ224" s="113">
        <f t="shared" si="317"/>
        <v>0</v>
      </c>
      <c r="CA224" s="113">
        <f t="shared" si="317"/>
        <v>0</v>
      </c>
      <c r="CB224" s="113">
        <f t="shared" si="317"/>
        <v>0</v>
      </c>
      <c r="CC224" s="113">
        <f t="shared" si="317"/>
        <v>0</v>
      </c>
      <c r="CD224" s="113">
        <f t="shared" si="317"/>
        <v>0</v>
      </c>
      <c r="CE224" s="113">
        <f t="shared" si="317"/>
        <v>0</v>
      </c>
      <c r="CF224" s="113">
        <f t="shared" si="317"/>
        <v>0</v>
      </c>
      <c r="CG224" s="113">
        <f t="shared" si="317"/>
        <v>0</v>
      </c>
      <c r="CH224" s="113">
        <f t="shared" si="317"/>
        <v>0</v>
      </c>
      <c r="CI224" s="113">
        <f t="shared" si="317"/>
        <v>0</v>
      </c>
      <c r="CJ224" s="113">
        <f t="shared" si="317"/>
        <v>0</v>
      </c>
      <c r="CK224" s="113">
        <f t="shared" si="317"/>
        <v>0</v>
      </c>
      <c r="CL224" s="113">
        <f t="shared" si="317"/>
        <v>0</v>
      </c>
      <c r="CM224" s="113">
        <f t="shared" si="317"/>
        <v>0</v>
      </c>
      <c r="CN224" s="113">
        <f t="shared" si="317"/>
        <v>0</v>
      </c>
      <c r="CO224" s="113">
        <f t="shared" si="317"/>
        <v>0</v>
      </c>
      <c r="CP224" s="113">
        <f t="shared" si="317"/>
        <v>0</v>
      </c>
      <c r="CQ224" s="113">
        <f t="shared" si="317"/>
        <v>0</v>
      </c>
      <c r="CR224" s="113">
        <f t="shared" si="317"/>
        <v>0</v>
      </c>
      <c r="CS224" s="113">
        <f t="shared" si="317"/>
        <v>0</v>
      </c>
      <c r="CT224" s="113">
        <f t="shared" si="317"/>
        <v>0</v>
      </c>
      <c r="CU224" s="113">
        <f t="shared" si="317"/>
        <v>0</v>
      </c>
      <c r="CV224" s="113">
        <f t="shared" si="317"/>
        <v>0</v>
      </c>
      <c r="CW224" s="113">
        <f t="shared" si="317"/>
        <v>0</v>
      </c>
      <c r="CX224" s="113">
        <f t="shared" si="317"/>
        <v>0</v>
      </c>
      <c r="CY224" s="113">
        <f t="shared" si="317"/>
        <v>0</v>
      </c>
      <c r="CZ224" s="113">
        <f t="shared" si="317"/>
        <v>0</v>
      </c>
      <c r="DA224" s="113">
        <f t="shared" si="317"/>
        <v>0</v>
      </c>
      <c r="DB224" s="113">
        <f t="shared" si="317"/>
        <v>0</v>
      </c>
      <c r="DC224" s="113">
        <f t="shared" si="317"/>
        <v>0</v>
      </c>
      <c r="DD224" s="113">
        <f t="shared" si="261"/>
        <v>0</v>
      </c>
    </row>
    <row r="225" spans="1:108" ht="12.75" customHeight="1" x14ac:dyDescent="0.2">
      <c r="A225" s="111" t="s">
        <v>274</v>
      </c>
      <c r="B225" s="111" t="s">
        <v>1975</v>
      </c>
      <c r="C225" s="113">
        <f t="shared" si="273"/>
        <v>0</v>
      </c>
      <c r="D225" s="113">
        <f t="shared" si="316"/>
        <v>0</v>
      </c>
      <c r="E225" s="113">
        <f t="shared" si="316"/>
        <v>0</v>
      </c>
      <c r="F225" s="113">
        <f t="shared" si="316"/>
        <v>0</v>
      </c>
      <c r="G225" s="113">
        <f t="shared" si="316"/>
        <v>0</v>
      </c>
      <c r="H225" s="113">
        <f t="shared" si="316"/>
        <v>0</v>
      </c>
      <c r="I225" s="113">
        <f t="shared" si="316"/>
        <v>0</v>
      </c>
      <c r="J225" s="113">
        <f t="shared" si="316"/>
        <v>0</v>
      </c>
      <c r="K225" s="113">
        <f t="shared" si="316"/>
        <v>0</v>
      </c>
      <c r="L225" s="113">
        <f t="shared" si="316"/>
        <v>0</v>
      </c>
      <c r="M225" s="113">
        <f t="shared" si="316"/>
        <v>0</v>
      </c>
      <c r="N225" s="113">
        <f t="shared" si="316"/>
        <v>0</v>
      </c>
      <c r="O225" s="113">
        <f t="shared" si="316"/>
        <v>0</v>
      </c>
      <c r="P225" s="113">
        <f t="shared" si="316"/>
        <v>0</v>
      </c>
      <c r="Q225" s="113">
        <f t="shared" si="316"/>
        <v>0</v>
      </c>
      <c r="R225" s="113">
        <f t="shared" si="316"/>
        <v>0</v>
      </c>
      <c r="S225" s="113">
        <f t="shared" si="316"/>
        <v>0</v>
      </c>
      <c r="T225" s="113">
        <f t="shared" si="316"/>
        <v>0</v>
      </c>
      <c r="U225" s="113">
        <f t="shared" si="316"/>
        <v>0</v>
      </c>
      <c r="V225" s="113">
        <f t="shared" si="316"/>
        <v>0</v>
      </c>
      <c r="W225" s="113">
        <f t="shared" si="316"/>
        <v>0</v>
      </c>
      <c r="X225" s="113">
        <f t="shared" si="316"/>
        <v>0</v>
      </c>
      <c r="Y225" s="113">
        <f t="shared" si="316"/>
        <v>0</v>
      </c>
      <c r="Z225" s="113">
        <f t="shared" si="316"/>
        <v>0</v>
      </c>
      <c r="AA225" s="113">
        <f t="shared" si="316"/>
        <v>0</v>
      </c>
      <c r="AB225" s="113">
        <f t="shared" si="316"/>
        <v>0</v>
      </c>
      <c r="AC225" s="113">
        <f t="shared" si="316"/>
        <v>0</v>
      </c>
      <c r="AD225" s="113">
        <f t="shared" si="316"/>
        <v>0</v>
      </c>
      <c r="AE225" s="113">
        <f t="shared" si="316"/>
        <v>0</v>
      </c>
      <c r="AF225" s="113">
        <f t="shared" si="316"/>
        <v>0</v>
      </c>
      <c r="AG225" s="113">
        <f t="shared" si="316"/>
        <v>0</v>
      </c>
      <c r="AH225" s="113">
        <f t="shared" si="316"/>
        <v>0</v>
      </c>
      <c r="AI225" s="113">
        <f t="shared" si="316"/>
        <v>0</v>
      </c>
      <c r="AJ225" s="113">
        <f t="shared" si="316"/>
        <v>0</v>
      </c>
      <c r="AK225" s="113">
        <f t="shared" si="316"/>
        <v>0</v>
      </c>
      <c r="AL225" s="113">
        <f t="shared" si="316"/>
        <v>0</v>
      </c>
      <c r="AM225" s="113">
        <f t="shared" si="316"/>
        <v>0</v>
      </c>
      <c r="AN225" s="113">
        <f t="shared" si="316"/>
        <v>0</v>
      </c>
      <c r="AO225" s="113">
        <f t="shared" si="316"/>
        <v>0</v>
      </c>
      <c r="AP225" s="113">
        <f t="shared" si="316"/>
        <v>0</v>
      </c>
      <c r="AQ225" s="113">
        <f t="shared" si="316"/>
        <v>0</v>
      </c>
      <c r="AR225" s="113">
        <f t="shared" si="316"/>
        <v>0</v>
      </c>
      <c r="AS225" s="113">
        <f t="shared" si="316"/>
        <v>0</v>
      </c>
      <c r="AT225" s="113">
        <f t="shared" si="316"/>
        <v>0</v>
      </c>
      <c r="AU225" s="113">
        <f t="shared" si="316"/>
        <v>0</v>
      </c>
      <c r="AV225" s="113">
        <f t="shared" si="316"/>
        <v>0</v>
      </c>
      <c r="AW225" s="113">
        <f t="shared" si="316"/>
        <v>0</v>
      </c>
      <c r="AX225" s="113">
        <f t="shared" si="316"/>
        <v>0</v>
      </c>
      <c r="AY225" s="113">
        <f t="shared" si="316"/>
        <v>0</v>
      </c>
      <c r="AZ225" s="113">
        <f t="shared" si="316"/>
        <v>0</v>
      </c>
      <c r="BA225" s="113">
        <f t="shared" si="316"/>
        <v>0</v>
      </c>
      <c r="BB225" s="113">
        <f t="shared" si="316"/>
        <v>0</v>
      </c>
      <c r="BC225" s="113">
        <f t="shared" si="316"/>
        <v>0</v>
      </c>
      <c r="BD225" s="113">
        <f t="shared" si="316"/>
        <v>0</v>
      </c>
      <c r="BE225" s="113">
        <f t="shared" si="316"/>
        <v>0</v>
      </c>
      <c r="BF225" s="113">
        <f t="shared" si="316"/>
        <v>0</v>
      </c>
      <c r="BG225" s="113">
        <f t="shared" si="316"/>
        <v>0</v>
      </c>
      <c r="BH225" s="113">
        <f t="shared" si="316"/>
        <v>0</v>
      </c>
      <c r="BI225" s="113">
        <f t="shared" si="316"/>
        <v>0</v>
      </c>
      <c r="BJ225" s="113">
        <f t="shared" si="316"/>
        <v>0</v>
      </c>
      <c r="BK225" s="113">
        <f t="shared" si="316"/>
        <v>0</v>
      </c>
      <c r="BL225" s="113">
        <f t="shared" si="316"/>
        <v>0</v>
      </c>
      <c r="BM225" s="113">
        <f t="shared" si="316"/>
        <v>0</v>
      </c>
      <c r="BN225" s="113">
        <f t="shared" si="316"/>
        <v>0</v>
      </c>
      <c r="BO225" s="113">
        <f t="shared" si="316"/>
        <v>0</v>
      </c>
      <c r="BP225" s="113">
        <f t="shared" si="314"/>
        <v>0</v>
      </c>
      <c r="BQ225" s="113">
        <f t="shared" si="314"/>
        <v>0</v>
      </c>
      <c r="BR225" s="113">
        <f t="shared" si="314"/>
        <v>0</v>
      </c>
      <c r="BS225" s="113">
        <f t="shared" si="314"/>
        <v>0</v>
      </c>
      <c r="BT225" s="113">
        <f t="shared" si="314"/>
        <v>0</v>
      </c>
      <c r="BU225" s="113">
        <f t="shared" si="314"/>
        <v>0</v>
      </c>
      <c r="BV225" s="113">
        <f t="shared" si="314"/>
        <v>0</v>
      </c>
      <c r="BW225" s="113">
        <f t="shared" ref="BW225:DC225" si="318">BW$123*BW102</f>
        <v>0</v>
      </c>
      <c r="BX225" s="113">
        <f t="shared" si="318"/>
        <v>0</v>
      </c>
      <c r="BY225" s="113">
        <f t="shared" si="318"/>
        <v>0</v>
      </c>
      <c r="BZ225" s="113">
        <f t="shared" si="318"/>
        <v>0</v>
      </c>
      <c r="CA225" s="113">
        <f t="shared" si="318"/>
        <v>0</v>
      </c>
      <c r="CB225" s="113">
        <f t="shared" si="318"/>
        <v>0</v>
      </c>
      <c r="CC225" s="113">
        <f t="shared" si="318"/>
        <v>0</v>
      </c>
      <c r="CD225" s="113">
        <f t="shared" si="318"/>
        <v>0</v>
      </c>
      <c r="CE225" s="113">
        <f t="shared" si="318"/>
        <v>0</v>
      </c>
      <c r="CF225" s="113">
        <f t="shared" si="318"/>
        <v>0</v>
      </c>
      <c r="CG225" s="113">
        <f t="shared" si="318"/>
        <v>0</v>
      </c>
      <c r="CH225" s="113">
        <f t="shared" si="318"/>
        <v>0</v>
      </c>
      <c r="CI225" s="113">
        <f t="shared" si="318"/>
        <v>0</v>
      </c>
      <c r="CJ225" s="113">
        <f t="shared" si="318"/>
        <v>0</v>
      </c>
      <c r="CK225" s="113">
        <f t="shared" si="318"/>
        <v>0</v>
      </c>
      <c r="CL225" s="113">
        <f t="shared" si="318"/>
        <v>0</v>
      </c>
      <c r="CM225" s="113">
        <f t="shared" si="318"/>
        <v>0</v>
      </c>
      <c r="CN225" s="113">
        <f t="shared" si="318"/>
        <v>0</v>
      </c>
      <c r="CO225" s="113">
        <f t="shared" si="318"/>
        <v>0</v>
      </c>
      <c r="CP225" s="113">
        <f t="shared" si="318"/>
        <v>0</v>
      </c>
      <c r="CQ225" s="113">
        <f t="shared" si="318"/>
        <v>0</v>
      </c>
      <c r="CR225" s="113">
        <f t="shared" si="318"/>
        <v>0</v>
      </c>
      <c r="CS225" s="113">
        <f t="shared" si="318"/>
        <v>0</v>
      </c>
      <c r="CT225" s="113">
        <f t="shared" si="318"/>
        <v>0</v>
      </c>
      <c r="CU225" s="113">
        <f t="shared" si="318"/>
        <v>0</v>
      </c>
      <c r="CV225" s="113">
        <f t="shared" si="318"/>
        <v>0</v>
      </c>
      <c r="CW225" s="113">
        <f t="shared" si="318"/>
        <v>0</v>
      </c>
      <c r="CX225" s="113">
        <f t="shared" si="318"/>
        <v>0</v>
      </c>
      <c r="CY225" s="113">
        <f t="shared" si="318"/>
        <v>0</v>
      </c>
      <c r="CZ225" s="113">
        <f t="shared" si="318"/>
        <v>0</v>
      </c>
      <c r="DA225" s="113">
        <f t="shared" si="318"/>
        <v>0</v>
      </c>
      <c r="DB225" s="113">
        <f t="shared" si="318"/>
        <v>0</v>
      </c>
      <c r="DC225" s="113">
        <f t="shared" si="318"/>
        <v>0</v>
      </c>
      <c r="DD225" s="113">
        <f t="shared" si="261"/>
        <v>0</v>
      </c>
    </row>
    <row r="226" spans="1:108" ht="12.75" customHeight="1" x14ac:dyDescent="0.2">
      <c r="A226" s="111" t="s">
        <v>275</v>
      </c>
      <c r="B226" s="111" t="s">
        <v>1976</v>
      </c>
      <c r="C226" s="113">
        <f t="shared" si="273"/>
        <v>0</v>
      </c>
      <c r="D226" s="113">
        <f t="shared" si="316"/>
        <v>0</v>
      </c>
      <c r="E226" s="113">
        <f t="shared" si="316"/>
        <v>0</v>
      </c>
      <c r="F226" s="113">
        <f t="shared" si="316"/>
        <v>0</v>
      </c>
      <c r="G226" s="113">
        <f t="shared" si="316"/>
        <v>0</v>
      </c>
      <c r="H226" s="113">
        <f t="shared" si="316"/>
        <v>0</v>
      </c>
      <c r="I226" s="113">
        <f t="shared" si="316"/>
        <v>0</v>
      </c>
      <c r="J226" s="113">
        <f t="shared" si="316"/>
        <v>0</v>
      </c>
      <c r="K226" s="113">
        <f t="shared" si="316"/>
        <v>0</v>
      </c>
      <c r="L226" s="113">
        <f t="shared" si="316"/>
        <v>0</v>
      </c>
      <c r="M226" s="113">
        <f t="shared" si="316"/>
        <v>0</v>
      </c>
      <c r="N226" s="113">
        <f t="shared" si="316"/>
        <v>0</v>
      </c>
      <c r="O226" s="113">
        <f t="shared" si="316"/>
        <v>0</v>
      </c>
      <c r="P226" s="113">
        <f t="shared" si="316"/>
        <v>0</v>
      </c>
      <c r="Q226" s="113">
        <f t="shared" si="316"/>
        <v>0</v>
      </c>
      <c r="R226" s="113">
        <f t="shared" si="316"/>
        <v>0</v>
      </c>
      <c r="S226" s="113">
        <f t="shared" si="316"/>
        <v>0</v>
      </c>
      <c r="T226" s="113">
        <f t="shared" si="316"/>
        <v>0</v>
      </c>
      <c r="U226" s="113">
        <f t="shared" si="316"/>
        <v>0</v>
      </c>
      <c r="V226" s="113">
        <f t="shared" si="316"/>
        <v>0</v>
      </c>
      <c r="W226" s="113">
        <f t="shared" si="316"/>
        <v>0</v>
      </c>
      <c r="X226" s="113">
        <f t="shared" si="316"/>
        <v>0</v>
      </c>
      <c r="Y226" s="113">
        <f t="shared" si="316"/>
        <v>0</v>
      </c>
      <c r="Z226" s="113">
        <f t="shared" si="316"/>
        <v>0</v>
      </c>
      <c r="AA226" s="113">
        <f t="shared" si="316"/>
        <v>0</v>
      </c>
      <c r="AB226" s="113">
        <f t="shared" si="316"/>
        <v>0</v>
      </c>
      <c r="AC226" s="113">
        <f t="shared" si="316"/>
        <v>0</v>
      </c>
      <c r="AD226" s="113">
        <f t="shared" si="316"/>
        <v>0</v>
      </c>
      <c r="AE226" s="113">
        <f t="shared" si="316"/>
        <v>0</v>
      </c>
      <c r="AF226" s="113">
        <f t="shared" si="316"/>
        <v>0</v>
      </c>
      <c r="AG226" s="113">
        <f t="shared" si="316"/>
        <v>0</v>
      </c>
      <c r="AH226" s="113">
        <f t="shared" si="316"/>
        <v>0</v>
      </c>
      <c r="AI226" s="113">
        <f t="shared" si="316"/>
        <v>0</v>
      </c>
      <c r="AJ226" s="113">
        <f t="shared" si="316"/>
        <v>0</v>
      </c>
      <c r="AK226" s="113">
        <f t="shared" si="316"/>
        <v>0</v>
      </c>
      <c r="AL226" s="113">
        <f t="shared" si="316"/>
        <v>0</v>
      </c>
      <c r="AM226" s="113">
        <f t="shared" si="316"/>
        <v>0</v>
      </c>
      <c r="AN226" s="113">
        <f t="shared" si="316"/>
        <v>0</v>
      </c>
      <c r="AO226" s="113">
        <f t="shared" si="316"/>
        <v>0</v>
      </c>
      <c r="AP226" s="113">
        <f t="shared" si="316"/>
        <v>0</v>
      </c>
      <c r="AQ226" s="113">
        <f t="shared" si="316"/>
        <v>0</v>
      </c>
      <c r="AR226" s="113">
        <f t="shared" si="316"/>
        <v>0</v>
      </c>
      <c r="AS226" s="113">
        <f t="shared" si="316"/>
        <v>0</v>
      </c>
      <c r="AT226" s="113">
        <f t="shared" si="316"/>
        <v>0</v>
      </c>
      <c r="AU226" s="113">
        <f t="shared" si="316"/>
        <v>0</v>
      </c>
      <c r="AV226" s="113">
        <f t="shared" si="316"/>
        <v>0</v>
      </c>
      <c r="AW226" s="113">
        <f t="shared" si="316"/>
        <v>0</v>
      </c>
      <c r="AX226" s="113">
        <f t="shared" si="316"/>
        <v>0</v>
      </c>
      <c r="AY226" s="113">
        <f t="shared" si="316"/>
        <v>0</v>
      </c>
      <c r="AZ226" s="113">
        <f t="shared" si="316"/>
        <v>0</v>
      </c>
      <c r="BA226" s="113">
        <f t="shared" si="316"/>
        <v>0</v>
      </c>
      <c r="BB226" s="113">
        <f t="shared" si="316"/>
        <v>0</v>
      </c>
      <c r="BC226" s="113">
        <f t="shared" si="316"/>
        <v>0</v>
      </c>
      <c r="BD226" s="113">
        <f t="shared" si="316"/>
        <v>0</v>
      </c>
      <c r="BE226" s="113">
        <f t="shared" si="316"/>
        <v>0</v>
      </c>
      <c r="BF226" s="113">
        <f t="shared" si="316"/>
        <v>0</v>
      </c>
      <c r="BG226" s="113">
        <f t="shared" si="316"/>
        <v>0</v>
      </c>
      <c r="BH226" s="113">
        <f t="shared" si="316"/>
        <v>0</v>
      </c>
      <c r="BI226" s="113">
        <f t="shared" si="316"/>
        <v>0</v>
      </c>
      <c r="BJ226" s="113">
        <f t="shared" si="316"/>
        <v>0</v>
      </c>
      <c r="BK226" s="113">
        <f t="shared" si="316"/>
        <v>0</v>
      </c>
      <c r="BL226" s="113">
        <f t="shared" si="316"/>
        <v>0</v>
      </c>
      <c r="BM226" s="113">
        <f t="shared" si="316"/>
        <v>0</v>
      </c>
      <c r="BN226" s="113">
        <f t="shared" si="316"/>
        <v>0</v>
      </c>
      <c r="BO226" s="113">
        <f t="shared" si="316"/>
        <v>0</v>
      </c>
      <c r="BP226" s="113">
        <f t="shared" si="314"/>
        <v>0</v>
      </c>
      <c r="BQ226" s="113">
        <f t="shared" si="314"/>
        <v>0</v>
      </c>
      <c r="BR226" s="113">
        <f t="shared" si="314"/>
        <v>0</v>
      </c>
      <c r="BS226" s="113">
        <f t="shared" si="314"/>
        <v>0</v>
      </c>
      <c r="BT226" s="113">
        <f t="shared" si="314"/>
        <v>0</v>
      </c>
      <c r="BU226" s="113">
        <f t="shared" si="314"/>
        <v>0</v>
      </c>
      <c r="BV226" s="113">
        <f t="shared" si="314"/>
        <v>0</v>
      </c>
      <c r="BW226" s="113">
        <f t="shared" ref="BW226:DC226" si="319">BW$123*BW103</f>
        <v>0</v>
      </c>
      <c r="BX226" s="113">
        <f t="shared" si="319"/>
        <v>0</v>
      </c>
      <c r="BY226" s="113">
        <f t="shared" si="319"/>
        <v>0</v>
      </c>
      <c r="BZ226" s="113">
        <f t="shared" si="319"/>
        <v>0</v>
      </c>
      <c r="CA226" s="113">
        <f t="shared" si="319"/>
        <v>0</v>
      </c>
      <c r="CB226" s="113">
        <f t="shared" si="319"/>
        <v>0</v>
      </c>
      <c r="CC226" s="113">
        <f t="shared" si="319"/>
        <v>0</v>
      </c>
      <c r="CD226" s="113">
        <f t="shared" si="319"/>
        <v>0</v>
      </c>
      <c r="CE226" s="113">
        <f t="shared" si="319"/>
        <v>0</v>
      </c>
      <c r="CF226" s="113">
        <f t="shared" si="319"/>
        <v>0</v>
      </c>
      <c r="CG226" s="113">
        <f t="shared" si="319"/>
        <v>0</v>
      </c>
      <c r="CH226" s="113">
        <f t="shared" si="319"/>
        <v>0</v>
      </c>
      <c r="CI226" s="113">
        <f t="shared" si="319"/>
        <v>0</v>
      </c>
      <c r="CJ226" s="113">
        <f t="shared" si="319"/>
        <v>0</v>
      </c>
      <c r="CK226" s="113">
        <f t="shared" si="319"/>
        <v>0</v>
      </c>
      <c r="CL226" s="113">
        <f t="shared" si="319"/>
        <v>0</v>
      </c>
      <c r="CM226" s="113">
        <f t="shared" si="319"/>
        <v>0</v>
      </c>
      <c r="CN226" s="113">
        <f t="shared" si="319"/>
        <v>0</v>
      </c>
      <c r="CO226" s="113">
        <f t="shared" si="319"/>
        <v>0</v>
      </c>
      <c r="CP226" s="113">
        <f t="shared" si="319"/>
        <v>0</v>
      </c>
      <c r="CQ226" s="113">
        <f t="shared" si="319"/>
        <v>0</v>
      </c>
      <c r="CR226" s="113">
        <f t="shared" si="319"/>
        <v>0</v>
      </c>
      <c r="CS226" s="113">
        <f t="shared" si="319"/>
        <v>0</v>
      </c>
      <c r="CT226" s="113">
        <f t="shared" si="319"/>
        <v>0</v>
      </c>
      <c r="CU226" s="113">
        <f t="shared" si="319"/>
        <v>0</v>
      </c>
      <c r="CV226" s="113">
        <f t="shared" si="319"/>
        <v>0</v>
      </c>
      <c r="CW226" s="113">
        <f t="shared" si="319"/>
        <v>0</v>
      </c>
      <c r="CX226" s="113">
        <f t="shared" si="319"/>
        <v>0</v>
      </c>
      <c r="CY226" s="113">
        <f t="shared" si="319"/>
        <v>0</v>
      </c>
      <c r="CZ226" s="113">
        <f t="shared" si="319"/>
        <v>0</v>
      </c>
      <c r="DA226" s="113">
        <f t="shared" si="319"/>
        <v>0</v>
      </c>
      <c r="DB226" s="113">
        <f t="shared" si="319"/>
        <v>0</v>
      </c>
      <c r="DC226" s="113">
        <f t="shared" si="319"/>
        <v>0</v>
      </c>
      <c r="DD226" s="113">
        <f t="shared" si="261"/>
        <v>0</v>
      </c>
    </row>
    <row r="227" spans="1:108" ht="12.75" customHeight="1" x14ac:dyDescent="0.2">
      <c r="A227" s="111" t="s">
        <v>277</v>
      </c>
      <c r="B227" s="111" t="s">
        <v>1977</v>
      </c>
      <c r="C227" s="113">
        <f t="shared" si="273"/>
        <v>0</v>
      </c>
      <c r="D227" s="113">
        <f t="shared" si="316"/>
        <v>0</v>
      </c>
      <c r="E227" s="113">
        <f t="shared" si="316"/>
        <v>0</v>
      </c>
      <c r="F227" s="113">
        <f t="shared" si="316"/>
        <v>0</v>
      </c>
      <c r="G227" s="113">
        <f t="shared" si="316"/>
        <v>0</v>
      </c>
      <c r="H227" s="113">
        <f t="shared" si="316"/>
        <v>0</v>
      </c>
      <c r="I227" s="113">
        <f t="shared" si="316"/>
        <v>0</v>
      </c>
      <c r="J227" s="113">
        <f t="shared" si="316"/>
        <v>0</v>
      </c>
      <c r="K227" s="113">
        <f t="shared" si="316"/>
        <v>0</v>
      </c>
      <c r="L227" s="113">
        <f t="shared" si="316"/>
        <v>0</v>
      </c>
      <c r="M227" s="113">
        <f t="shared" si="316"/>
        <v>0</v>
      </c>
      <c r="N227" s="113">
        <f t="shared" si="316"/>
        <v>0</v>
      </c>
      <c r="O227" s="113">
        <f t="shared" si="316"/>
        <v>0</v>
      </c>
      <c r="P227" s="113">
        <f t="shared" si="316"/>
        <v>0</v>
      </c>
      <c r="Q227" s="113">
        <f t="shared" si="316"/>
        <v>0</v>
      </c>
      <c r="R227" s="113">
        <f t="shared" si="316"/>
        <v>0</v>
      </c>
      <c r="S227" s="113">
        <f t="shared" si="316"/>
        <v>0</v>
      </c>
      <c r="T227" s="113">
        <f t="shared" si="316"/>
        <v>0</v>
      </c>
      <c r="U227" s="113">
        <f t="shared" si="316"/>
        <v>0</v>
      </c>
      <c r="V227" s="113">
        <f t="shared" si="316"/>
        <v>0</v>
      </c>
      <c r="W227" s="113">
        <f t="shared" si="316"/>
        <v>0</v>
      </c>
      <c r="X227" s="113">
        <f t="shared" si="316"/>
        <v>0</v>
      </c>
      <c r="Y227" s="113">
        <f t="shared" si="316"/>
        <v>0</v>
      </c>
      <c r="Z227" s="113">
        <f t="shared" si="316"/>
        <v>0</v>
      </c>
      <c r="AA227" s="113">
        <f t="shared" si="316"/>
        <v>0</v>
      </c>
      <c r="AB227" s="113">
        <f t="shared" si="316"/>
        <v>0</v>
      </c>
      <c r="AC227" s="113">
        <f t="shared" si="316"/>
        <v>0</v>
      </c>
      <c r="AD227" s="113">
        <f t="shared" si="316"/>
        <v>0</v>
      </c>
      <c r="AE227" s="113">
        <f t="shared" si="316"/>
        <v>0</v>
      </c>
      <c r="AF227" s="113">
        <f t="shared" si="316"/>
        <v>0</v>
      </c>
      <c r="AG227" s="113">
        <f t="shared" si="316"/>
        <v>0</v>
      </c>
      <c r="AH227" s="113">
        <f t="shared" si="316"/>
        <v>0</v>
      </c>
      <c r="AI227" s="113">
        <f t="shared" si="316"/>
        <v>0</v>
      </c>
      <c r="AJ227" s="113">
        <f t="shared" si="316"/>
        <v>0</v>
      </c>
      <c r="AK227" s="113">
        <f t="shared" si="316"/>
        <v>0</v>
      </c>
      <c r="AL227" s="113">
        <f t="shared" si="316"/>
        <v>0</v>
      </c>
      <c r="AM227" s="113">
        <f t="shared" si="316"/>
        <v>0</v>
      </c>
      <c r="AN227" s="113">
        <f t="shared" si="316"/>
        <v>0</v>
      </c>
      <c r="AO227" s="113">
        <f t="shared" si="316"/>
        <v>0</v>
      </c>
      <c r="AP227" s="113">
        <f t="shared" si="316"/>
        <v>0</v>
      </c>
      <c r="AQ227" s="113">
        <f t="shared" si="316"/>
        <v>0</v>
      </c>
      <c r="AR227" s="113">
        <f t="shared" si="316"/>
        <v>0</v>
      </c>
      <c r="AS227" s="113">
        <f t="shared" si="316"/>
        <v>0</v>
      </c>
      <c r="AT227" s="113">
        <f t="shared" si="316"/>
        <v>0</v>
      </c>
      <c r="AU227" s="113">
        <f t="shared" si="316"/>
        <v>0</v>
      </c>
      <c r="AV227" s="113">
        <f t="shared" si="316"/>
        <v>0</v>
      </c>
      <c r="AW227" s="113">
        <f t="shared" si="316"/>
        <v>0</v>
      </c>
      <c r="AX227" s="113">
        <f t="shared" si="316"/>
        <v>0</v>
      </c>
      <c r="AY227" s="113">
        <f t="shared" si="316"/>
        <v>0</v>
      </c>
      <c r="AZ227" s="113">
        <f t="shared" si="316"/>
        <v>0</v>
      </c>
      <c r="BA227" s="113">
        <f t="shared" si="316"/>
        <v>0</v>
      </c>
      <c r="BB227" s="113">
        <f t="shared" si="316"/>
        <v>0</v>
      </c>
      <c r="BC227" s="113">
        <f t="shared" si="316"/>
        <v>0</v>
      </c>
      <c r="BD227" s="113">
        <f t="shared" si="316"/>
        <v>0</v>
      </c>
      <c r="BE227" s="113">
        <f t="shared" si="316"/>
        <v>0</v>
      </c>
      <c r="BF227" s="113">
        <f t="shared" si="316"/>
        <v>0</v>
      </c>
      <c r="BG227" s="113">
        <f t="shared" si="316"/>
        <v>0</v>
      </c>
      <c r="BH227" s="113">
        <f t="shared" si="316"/>
        <v>0</v>
      </c>
      <c r="BI227" s="113">
        <f t="shared" si="316"/>
        <v>0</v>
      </c>
      <c r="BJ227" s="113">
        <f t="shared" si="316"/>
        <v>0</v>
      </c>
      <c r="BK227" s="113">
        <f t="shared" si="316"/>
        <v>0</v>
      </c>
      <c r="BL227" s="113">
        <f t="shared" si="316"/>
        <v>0</v>
      </c>
      <c r="BM227" s="113">
        <f t="shared" si="316"/>
        <v>0</v>
      </c>
      <c r="BN227" s="113">
        <f t="shared" si="316"/>
        <v>0</v>
      </c>
      <c r="BO227" s="113">
        <f t="shared" ref="BO227:BV230" si="320">BO$123*BO104</f>
        <v>0</v>
      </c>
      <c r="BP227" s="113">
        <f t="shared" si="320"/>
        <v>0</v>
      </c>
      <c r="BQ227" s="113">
        <f t="shared" si="320"/>
        <v>0</v>
      </c>
      <c r="BR227" s="113">
        <f t="shared" si="320"/>
        <v>0</v>
      </c>
      <c r="BS227" s="113">
        <f t="shared" si="320"/>
        <v>0</v>
      </c>
      <c r="BT227" s="113">
        <f t="shared" si="320"/>
        <v>0</v>
      </c>
      <c r="BU227" s="113">
        <f t="shared" si="320"/>
        <v>0</v>
      </c>
      <c r="BV227" s="113">
        <f t="shared" si="320"/>
        <v>0</v>
      </c>
      <c r="BW227" s="113">
        <f t="shared" ref="BW227:DC227" si="321">BW$123*BW104</f>
        <v>0</v>
      </c>
      <c r="BX227" s="113">
        <f t="shared" si="321"/>
        <v>0</v>
      </c>
      <c r="BY227" s="113">
        <f t="shared" si="321"/>
        <v>0</v>
      </c>
      <c r="BZ227" s="113">
        <f t="shared" si="321"/>
        <v>0</v>
      </c>
      <c r="CA227" s="113">
        <f t="shared" si="321"/>
        <v>0</v>
      </c>
      <c r="CB227" s="113">
        <f t="shared" si="321"/>
        <v>0</v>
      </c>
      <c r="CC227" s="113">
        <f t="shared" si="321"/>
        <v>0</v>
      </c>
      <c r="CD227" s="113">
        <f t="shared" si="321"/>
        <v>0</v>
      </c>
      <c r="CE227" s="113">
        <f t="shared" si="321"/>
        <v>0</v>
      </c>
      <c r="CF227" s="113">
        <f t="shared" si="321"/>
        <v>0</v>
      </c>
      <c r="CG227" s="113">
        <f t="shared" si="321"/>
        <v>0</v>
      </c>
      <c r="CH227" s="113">
        <f t="shared" si="321"/>
        <v>0</v>
      </c>
      <c r="CI227" s="113">
        <f t="shared" si="321"/>
        <v>0</v>
      </c>
      <c r="CJ227" s="113">
        <f t="shared" si="321"/>
        <v>0</v>
      </c>
      <c r="CK227" s="113">
        <f t="shared" si="321"/>
        <v>0</v>
      </c>
      <c r="CL227" s="113">
        <f t="shared" si="321"/>
        <v>0</v>
      </c>
      <c r="CM227" s="113">
        <f t="shared" si="321"/>
        <v>0</v>
      </c>
      <c r="CN227" s="113">
        <f t="shared" si="321"/>
        <v>0</v>
      </c>
      <c r="CO227" s="113">
        <f t="shared" si="321"/>
        <v>0</v>
      </c>
      <c r="CP227" s="113">
        <f t="shared" si="321"/>
        <v>0</v>
      </c>
      <c r="CQ227" s="113">
        <f t="shared" si="321"/>
        <v>0</v>
      </c>
      <c r="CR227" s="113">
        <f t="shared" si="321"/>
        <v>0</v>
      </c>
      <c r="CS227" s="113">
        <f t="shared" si="321"/>
        <v>0</v>
      </c>
      <c r="CT227" s="113">
        <f t="shared" si="321"/>
        <v>0</v>
      </c>
      <c r="CU227" s="113">
        <f t="shared" si="321"/>
        <v>0</v>
      </c>
      <c r="CV227" s="113">
        <f t="shared" si="321"/>
        <v>0</v>
      </c>
      <c r="CW227" s="113">
        <f t="shared" si="321"/>
        <v>0</v>
      </c>
      <c r="CX227" s="113">
        <f t="shared" si="321"/>
        <v>0</v>
      </c>
      <c r="CY227" s="113">
        <f t="shared" si="321"/>
        <v>0</v>
      </c>
      <c r="CZ227" s="113">
        <f t="shared" si="321"/>
        <v>0</v>
      </c>
      <c r="DA227" s="113">
        <f t="shared" si="321"/>
        <v>0</v>
      </c>
      <c r="DB227" s="113">
        <f t="shared" si="321"/>
        <v>0</v>
      </c>
      <c r="DC227" s="113">
        <f t="shared" si="321"/>
        <v>0</v>
      </c>
      <c r="DD227" s="113">
        <f t="shared" si="261"/>
        <v>0</v>
      </c>
    </row>
    <row r="228" spans="1:108" ht="12.75" customHeight="1" x14ac:dyDescent="0.2">
      <c r="A228" s="111" t="s">
        <v>278</v>
      </c>
      <c r="B228" s="111" t="s">
        <v>1978</v>
      </c>
      <c r="C228" s="113">
        <f t="shared" si="273"/>
        <v>0</v>
      </c>
      <c r="D228" s="113">
        <f t="shared" ref="D228:BO231" si="322">D$123*D105</f>
        <v>0</v>
      </c>
      <c r="E228" s="113">
        <f t="shared" si="322"/>
        <v>0</v>
      </c>
      <c r="F228" s="113">
        <f t="shared" si="322"/>
        <v>0</v>
      </c>
      <c r="G228" s="113">
        <f t="shared" si="322"/>
        <v>0</v>
      </c>
      <c r="H228" s="113">
        <f t="shared" si="322"/>
        <v>0</v>
      </c>
      <c r="I228" s="113">
        <f t="shared" si="322"/>
        <v>0</v>
      </c>
      <c r="J228" s="113">
        <f t="shared" si="322"/>
        <v>0</v>
      </c>
      <c r="K228" s="113">
        <f t="shared" si="322"/>
        <v>0</v>
      </c>
      <c r="L228" s="113">
        <f t="shared" si="322"/>
        <v>0</v>
      </c>
      <c r="M228" s="113">
        <f t="shared" si="322"/>
        <v>0</v>
      </c>
      <c r="N228" s="113">
        <f t="shared" si="322"/>
        <v>0</v>
      </c>
      <c r="O228" s="113">
        <f t="shared" si="322"/>
        <v>0</v>
      </c>
      <c r="P228" s="113">
        <f t="shared" si="322"/>
        <v>0</v>
      </c>
      <c r="Q228" s="113">
        <f t="shared" si="322"/>
        <v>0</v>
      </c>
      <c r="R228" s="113">
        <f t="shared" si="322"/>
        <v>0</v>
      </c>
      <c r="S228" s="113">
        <f t="shared" si="322"/>
        <v>0</v>
      </c>
      <c r="T228" s="113">
        <f t="shared" si="322"/>
        <v>0</v>
      </c>
      <c r="U228" s="113">
        <f t="shared" si="322"/>
        <v>0</v>
      </c>
      <c r="V228" s="113">
        <f t="shared" si="322"/>
        <v>0</v>
      </c>
      <c r="W228" s="113">
        <f t="shared" si="322"/>
        <v>0</v>
      </c>
      <c r="X228" s="113">
        <f t="shared" si="322"/>
        <v>0</v>
      </c>
      <c r="Y228" s="113">
        <f t="shared" si="322"/>
        <v>0</v>
      </c>
      <c r="Z228" s="113">
        <f t="shared" si="322"/>
        <v>0</v>
      </c>
      <c r="AA228" s="113">
        <f t="shared" si="322"/>
        <v>0</v>
      </c>
      <c r="AB228" s="113">
        <f t="shared" si="322"/>
        <v>0</v>
      </c>
      <c r="AC228" s="113">
        <f t="shared" si="322"/>
        <v>0</v>
      </c>
      <c r="AD228" s="113">
        <f t="shared" si="322"/>
        <v>0</v>
      </c>
      <c r="AE228" s="113">
        <f t="shared" si="322"/>
        <v>0</v>
      </c>
      <c r="AF228" s="113">
        <f t="shared" si="322"/>
        <v>0</v>
      </c>
      <c r="AG228" s="113">
        <f t="shared" si="322"/>
        <v>0</v>
      </c>
      <c r="AH228" s="113">
        <f t="shared" si="322"/>
        <v>0</v>
      </c>
      <c r="AI228" s="113">
        <f t="shared" si="322"/>
        <v>0</v>
      </c>
      <c r="AJ228" s="113">
        <f t="shared" si="322"/>
        <v>0</v>
      </c>
      <c r="AK228" s="113">
        <f t="shared" si="322"/>
        <v>0</v>
      </c>
      <c r="AL228" s="113">
        <f t="shared" si="322"/>
        <v>0</v>
      </c>
      <c r="AM228" s="113">
        <f t="shared" si="322"/>
        <v>0</v>
      </c>
      <c r="AN228" s="113">
        <f t="shared" si="322"/>
        <v>0</v>
      </c>
      <c r="AO228" s="113">
        <f t="shared" si="322"/>
        <v>0</v>
      </c>
      <c r="AP228" s="113">
        <f t="shared" si="322"/>
        <v>0</v>
      </c>
      <c r="AQ228" s="113">
        <f t="shared" si="322"/>
        <v>0</v>
      </c>
      <c r="AR228" s="113">
        <f t="shared" si="322"/>
        <v>0</v>
      </c>
      <c r="AS228" s="113">
        <f t="shared" si="322"/>
        <v>0</v>
      </c>
      <c r="AT228" s="113">
        <f t="shared" si="322"/>
        <v>0</v>
      </c>
      <c r="AU228" s="113">
        <f t="shared" si="322"/>
        <v>0</v>
      </c>
      <c r="AV228" s="113">
        <f t="shared" si="322"/>
        <v>0</v>
      </c>
      <c r="AW228" s="113">
        <f t="shared" si="322"/>
        <v>0</v>
      </c>
      <c r="AX228" s="113">
        <f t="shared" si="322"/>
        <v>0</v>
      </c>
      <c r="AY228" s="113">
        <f t="shared" si="322"/>
        <v>0</v>
      </c>
      <c r="AZ228" s="113">
        <f t="shared" si="322"/>
        <v>0</v>
      </c>
      <c r="BA228" s="113">
        <f t="shared" si="322"/>
        <v>0</v>
      </c>
      <c r="BB228" s="113">
        <f t="shared" si="322"/>
        <v>0</v>
      </c>
      <c r="BC228" s="113">
        <f t="shared" si="322"/>
        <v>0</v>
      </c>
      <c r="BD228" s="113">
        <f t="shared" si="322"/>
        <v>0</v>
      </c>
      <c r="BE228" s="113">
        <f t="shared" si="322"/>
        <v>0</v>
      </c>
      <c r="BF228" s="113">
        <f t="shared" si="322"/>
        <v>0</v>
      </c>
      <c r="BG228" s="113">
        <f t="shared" si="322"/>
        <v>0</v>
      </c>
      <c r="BH228" s="113">
        <f t="shared" si="322"/>
        <v>0</v>
      </c>
      <c r="BI228" s="113">
        <f t="shared" si="322"/>
        <v>0</v>
      </c>
      <c r="BJ228" s="113">
        <f t="shared" si="322"/>
        <v>0</v>
      </c>
      <c r="BK228" s="113">
        <f t="shared" si="322"/>
        <v>0</v>
      </c>
      <c r="BL228" s="113">
        <f t="shared" si="322"/>
        <v>0</v>
      </c>
      <c r="BM228" s="113">
        <f t="shared" si="322"/>
        <v>0</v>
      </c>
      <c r="BN228" s="113">
        <f t="shared" si="322"/>
        <v>0</v>
      </c>
      <c r="BO228" s="113">
        <f t="shared" si="322"/>
        <v>0</v>
      </c>
      <c r="BP228" s="113">
        <f t="shared" si="320"/>
        <v>0</v>
      </c>
      <c r="BQ228" s="113">
        <f t="shared" si="320"/>
        <v>0</v>
      </c>
      <c r="BR228" s="113">
        <f t="shared" si="320"/>
        <v>0</v>
      </c>
      <c r="BS228" s="113">
        <f t="shared" si="320"/>
        <v>0</v>
      </c>
      <c r="BT228" s="113">
        <f t="shared" si="320"/>
        <v>0</v>
      </c>
      <c r="BU228" s="113">
        <f t="shared" si="320"/>
        <v>0</v>
      </c>
      <c r="BV228" s="113">
        <f t="shared" si="320"/>
        <v>0</v>
      </c>
      <c r="BW228" s="113">
        <f t="shared" ref="BW228:DC228" si="323">BW$123*BW105</f>
        <v>0</v>
      </c>
      <c r="BX228" s="113">
        <f t="shared" si="323"/>
        <v>0</v>
      </c>
      <c r="BY228" s="113">
        <f t="shared" si="323"/>
        <v>0</v>
      </c>
      <c r="BZ228" s="113">
        <f t="shared" si="323"/>
        <v>0</v>
      </c>
      <c r="CA228" s="113">
        <f t="shared" si="323"/>
        <v>0</v>
      </c>
      <c r="CB228" s="113">
        <f t="shared" si="323"/>
        <v>0</v>
      </c>
      <c r="CC228" s="113">
        <f t="shared" si="323"/>
        <v>0</v>
      </c>
      <c r="CD228" s="113">
        <f t="shared" si="323"/>
        <v>0</v>
      </c>
      <c r="CE228" s="113">
        <f t="shared" si="323"/>
        <v>0</v>
      </c>
      <c r="CF228" s="113">
        <f t="shared" si="323"/>
        <v>0</v>
      </c>
      <c r="CG228" s="113">
        <f t="shared" si="323"/>
        <v>0</v>
      </c>
      <c r="CH228" s="113">
        <f t="shared" si="323"/>
        <v>0</v>
      </c>
      <c r="CI228" s="113">
        <f t="shared" si="323"/>
        <v>0</v>
      </c>
      <c r="CJ228" s="113">
        <f t="shared" si="323"/>
        <v>0</v>
      </c>
      <c r="CK228" s="113">
        <f t="shared" si="323"/>
        <v>0</v>
      </c>
      <c r="CL228" s="113">
        <f t="shared" si="323"/>
        <v>0</v>
      </c>
      <c r="CM228" s="113">
        <f t="shared" si="323"/>
        <v>0</v>
      </c>
      <c r="CN228" s="113">
        <f t="shared" si="323"/>
        <v>0</v>
      </c>
      <c r="CO228" s="113">
        <f t="shared" si="323"/>
        <v>0</v>
      </c>
      <c r="CP228" s="113">
        <f t="shared" si="323"/>
        <v>0</v>
      </c>
      <c r="CQ228" s="113">
        <f t="shared" si="323"/>
        <v>0</v>
      </c>
      <c r="CR228" s="113">
        <f t="shared" si="323"/>
        <v>0</v>
      </c>
      <c r="CS228" s="113">
        <f t="shared" si="323"/>
        <v>0</v>
      </c>
      <c r="CT228" s="113">
        <f t="shared" si="323"/>
        <v>0</v>
      </c>
      <c r="CU228" s="113">
        <f t="shared" si="323"/>
        <v>0</v>
      </c>
      <c r="CV228" s="113">
        <f t="shared" si="323"/>
        <v>0</v>
      </c>
      <c r="CW228" s="113">
        <f t="shared" si="323"/>
        <v>0</v>
      </c>
      <c r="CX228" s="113">
        <f t="shared" si="323"/>
        <v>0</v>
      </c>
      <c r="CY228" s="113">
        <f t="shared" si="323"/>
        <v>0</v>
      </c>
      <c r="CZ228" s="113">
        <f t="shared" si="323"/>
        <v>0</v>
      </c>
      <c r="DA228" s="113">
        <f t="shared" si="323"/>
        <v>0</v>
      </c>
      <c r="DB228" s="113">
        <f t="shared" si="323"/>
        <v>0</v>
      </c>
      <c r="DC228" s="113">
        <f t="shared" si="323"/>
        <v>0</v>
      </c>
      <c r="DD228" s="113">
        <f t="shared" si="261"/>
        <v>0</v>
      </c>
    </row>
    <row r="229" spans="1:108" ht="12.75" customHeight="1" x14ac:dyDescent="0.2">
      <c r="A229" s="111" t="s">
        <v>279</v>
      </c>
      <c r="B229" s="111" t="s">
        <v>1979</v>
      </c>
      <c r="C229" s="113">
        <f t="shared" si="273"/>
        <v>0</v>
      </c>
      <c r="D229" s="113">
        <f t="shared" si="322"/>
        <v>0</v>
      </c>
      <c r="E229" s="113">
        <f t="shared" si="322"/>
        <v>0</v>
      </c>
      <c r="F229" s="113">
        <f t="shared" si="322"/>
        <v>0</v>
      </c>
      <c r="G229" s="113">
        <f t="shared" si="322"/>
        <v>0</v>
      </c>
      <c r="H229" s="113">
        <f t="shared" si="322"/>
        <v>0</v>
      </c>
      <c r="I229" s="113">
        <f t="shared" si="322"/>
        <v>0</v>
      </c>
      <c r="J229" s="113">
        <f t="shared" si="322"/>
        <v>0</v>
      </c>
      <c r="K229" s="113">
        <f t="shared" si="322"/>
        <v>0</v>
      </c>
      <c r="L229" s="113">
        <f t="shared" si="322"/>
        <v>0</v>
      </c>
      <c r="M229" s="113">
        <f t="shared" si="322"/>
        <v>0</v>
      </c>
      <c r="N229" s="113">
        <f t="shared" si="322"/>
        <v>0</v>
      </c>
      <c r="O229" s="113">
        <f t="shared" si="322"/>
        <v>0</v>
      </c>
      <c r="P229" s="113">
        <f t="shared" si="322"/>
        <v>0</v>
      </c>
      <c r="Q229" s="113">
        <f t="shared" si="322"/>
        <v>0</v>
      </c>
      <c r="R229" s="113">
        <f t="shared" si="322"/>
        <v>0</v>
      </c>
      <c r="S229" s="113">
        <f t="shared" si="322"/>
        <v>0</v>
      </c>
      <c r="T229" s="113">
        <f t="shared" si="322"/>
        <v>0</v>
      </c>
      <c r="U229" s="113">
        <f t="shared" si="322"/>
        <v>0</v>
      </c>
      <c r="V229" s="113">
        <f t="shared" si="322"/>
        <v>0</v>
      </c>
      <c r="W229" s="113">
        <f t="shared" si="322"/>
        <v>0</v>
      </c>
      <c r="X229" s="113">
        <f t="shared" si="322"/>
        <v>0</v>
      </c>
      <c r="Y229" s="113">
        <f t="shared" si="322"/>
        <v>0</v>
      </c>
      <c r="Z229" s="113">
        <f t="shared" si="322"/>
        <v>0</v>
      </c>
      <c r="AA229" s="113">
        <f t="shared" si="322"/>
        <v>0</v>
      </c>
      <c r="AB229" s="113">
        <f t="shared" si="322"/>
        <v>0</v>
      </c>
      <c r="AC229" s="113">
        <f t="shared" si="322"/>
        <v>0</v>
      </c>
      <c r="AD229" s="113">
        <f t="shared" si="322"/>
        <v>0</v>
      </c>
      <c r="AE229" s="113">
        <f t="shared" si="322"/>
        <v>0</v>
      </c>
      <c r="AF229" s="113">
        <f t="shared" si="322"/>
        <v>0</v>
      </c>
      <c r="AG229" s="113">
        <f t="shared" si="322"/>
        <v>0</v>
      </c>
      <c r="AH229" s="113">
        <f t="shared" si="322"/>
        <v>0</v>
      </c>
      <c r="AI229" s="113">
        <f t="shared" si="322"/>
        <v>0</v>
      </c>
      <c r="AJ229" s="113">
        <f t="shared" si="322"/>
        <v>0</v>
      </c>
      <c r="AK229" s="113">
        <f t="shared" si="322"/>
        <v>0</v>
      </c>
      <c r="AL229" s="113">
        <f t="shared" si="322"/>
        <v>0</v>
      </c>
      <c r="AM229" s="113">
        <f t="shared" si="322"/>
        <v>0</v>
      </c>
      <c r="AN229" s="113">
        <f t="shared" si="322"/>
        <v>0</v>
      </c>
      <c r="AO229" s="113">
        <f t="shared" si="322"/>
        <v>0</v>
      </c>
      <c r="AP229" s="113">
        <f t="shared" si="322"/>
        <v>0</v>
      </c>
      <c r="AQ229" s="113">
        <f t="shared" si="322"/>
        <v>0</v>
      </c>
      <c r="AR229" s="113">
        <f t="shared" si="322"/>
        <v>0</v>
      </c>
      <c r="AS229" s="113">
        <f t="shared" si="322"/>
        <v>0</v>
      </c>
      <c r="AT229" s="113">
        <f t="shared" si="322"/>
        <v>0</v>
      </c>
      <c r="AU229" s="113">
        <f t="shared" si="322"/>
        <v>0</v>
      </c>
      <c r="AV229" s="113">
        <f t="shared" si="322"/>
        <v>0</v>
      </c>
      <c r="AW229" s="113">
        <f t="shared" si="322"/>
        <v>0</v>
      </c>
      <c r="AX229" s="113">
        <f t="shared" si="322"/>
        <v>0</v>
      </c>
      <c r="AY229" s="113">
        <f t="shared" si="322"/>
        <v>0</v>
      </c>
      <c r="AZ229" s="113">
        <f t="shared" si="322"/>
        <v>0</v>
      </c>
      <c r="BA229" s="113">
        <f t="shared" si="322"/>
        <v>0</v>
      </c>
      <c r="BB229" s="113">
        <f t="shared" si="322"/>
        <v>0</v>
      </c>
      <c r="BC229" s="113">
        <f t="shared" si="322"/>
        <v>0</v>
      </c>
      <c r="BD229" s="113">
        <f t="shared" si="322"/>
        <v>0</v>
      </c>
      <c r="BE229" s="113">
        <f t="shared" si="322"/>
        <v>0</v>
      </c>
      <c r="BF229" s="113">
        <f t="shared" si="322"/>
        <v>0</v>
      </c>
      <c r="BG229" s="113">
        <f t="shared" si="322"/>
        <v>0</v>
      </c>
      <c r="BH229" s="113">
        <f t="shared" si="322"/>
        <v>0</v>
      </c>
      <c r="BI229" s="113">
        <f t="shared" si="322"/>
        <v>0</v>
      </c>
      <c r="BJ229" s="113">
        <f t="shared" si="322"/>
        <v>0</v>
      </c>
      <c r="BK229" s="113">
        <f t="shared" si="322"/>
        <v>0</v>
      </c>
      <c r="BL229" s="113">
        <f t="shared" si="322"/>
        <v>0</v>
      </c>
      <c r="BM229" s="113">
        <f t="shared" si="322"/>
        <v>0</v>
      </c>
      <c r="BN229" s="113">
        <f t="shared" si="322"/>
        <v>0</v>
      </c>
      <c r="BO229" s="113">
        <f t="shared" si="322"/>
        <v>0</v>
      </c>
      <c r="BP229" s="113">
        <f t="shared" si="320"/>
        <v>0</v>
      </c>
      <c r="BQ229" s="113">
        <f t="shared" si="320"/>
        <v>0</v>
      </c>
      <c r="BR229" s="113">
        <f t="shared" si="320"/>
        <v>0</v>
      </c>
      <c r="BS229" s="113">
        <f t="shared" si="320"/>
        <v>0</v>
      </c>
      <c r="BT229" s="113">
        <f t="shared" si="320"/>
        <v>0</v>
      </c>
      <c r="BU229" s="113">
        <f t="shared" si="320"/>
        <v>0</v>
      </c>
      <c r="BV229" s="113">
        <f t="shared" si="320"/>
        <v>0</v>
      </c>
      <c r="BW229" s="113">
        <f t="shared" ref="BW229:DC229" si="324">BW$123*BW106</f>
        <v>0</v>
      </c>
      <c r="BX229" s="113">
        <f t="shared" si="324"/>
        <v>0</v>
      </c>
      <c r="BY229" s="113">
        <f t="shared" si="324"/>
        <v>0</v>
      </c>
      <c r="BZ229" s="113">
        <f t="shared" si="324"/>
        <v>0</v>
      </c>
      <c r="CA229" s="113">
        <f t="shared" si="324"/>
        <v>0</v>
      </c>
      <c r="CB229" s="113">
        <f t="shared" si="324"/>
        <v>0</v>
      </c>
      <c r="CC229" s="113">
        <f t="shared" si="324"/>
        <v>0</v>
      </c>
      <c r="CD229" s="113">
        <f t="shared" si="324"/>
        <v>0</v>
      </c>
      <c r="CE229" s="113">
        <f t="shared" si="324"/>
        <v>0</v>
      </c>
      <c r="CF229" s="113">
        <f t="shared" si="324"/>
        <v>0</v>
      </c>
      <c r="CG229" s="113">
        <f t="shared" si="324"/>
        <v>0</v>
      </c>
      <c r="CH229" s="113">
        <f t="shared" si="324"/>
        <v>0</v>
      </c>
      <c r="CI229" s="113">
        <f t="shared" si="324"/>
        <v>0</v>
      </c>
      <c r="CJ229" s="113">
        <f t="shared" si="324"/>
        <v>0</v>
      </c>
      <c r="CK229" s="113">
        <f t="shared" si="324"/>
        <v>0</v>
      </c>
      <c r="CL229" s="113">
        <f t="shared" si="324"/>
        <v>0</v>
      </c>
      <c r="CM229" s="113">
        <f t="shared" si="324"/>
        <v>0</v>
      </c>
      <c r="CN229" s="113">
        <f t="shared" si="324"/>
        <v>0</v>
      </c>
      <c r="CO229" s="113">
        <f t="shared" si="324"/>
        <v>0</v>
      </c>
      <c r="CP229" s="113">
        <f t="shared" si="324"/>
        <v>0</v>
      </c>
      <c r="CQ229" s="113">
        <f t="shared" si="324"/>
        <v>0</v>
      </c>
      <c r="CR229" s="113">
        <f t="shared" si="324"/>
        <v>0</v>
      </c>
      <c r="CS229" s="113">
        <f t="shared" si="324"/>
        <v>0</v>
      </c>
      <c r="CT229" s="113">
        <f t="shared" si="324"/>
        <v>0</v>
      </c>
      <c r="CU229" s="113">
        <f t="shared" si="324"/>
        <v>0</v>
      </c>
      <c r="CV229" s="113">
        <f t="shared" si="324"/>
        <v>0</v>
      </c>
      <c r="CW229" s="113">
        <f t="shared" si="324"/>
        <v>0</v>
      </c>
      <c r="CX229" s="113">
        <f t="shared" si="324"/>
        <v>0</v>
      </c>
      <c r="CY229" s="113">
        <f t="shared" si="324"/>
        <v>0</v>
      </c>
      <c r="CZ229" s="113">
        <f t="shared" si="324"/>
        <v>0</v>
      </c>
      <c r="DA229" s="113">
        <f t="shared" si="324"/>
        <v>0</v>
      </c>
      <c r="DB229" s="113">
        <f t="shared" si="324"/>
        <v>0</v>
      </c>
      <c r="DC229" s="113">
        <f t="shared" si="324"/>
        <v>0</v>
      </c>
      <c r="DD229" s="113">
        <f t="shared" si="261"/>
        <v>0</v>
      </c>
    </row>
    <row r="230" spans="1:108" ht="12.75" customHeight="1" x14ac:dyDescent="0.2">
      <c r="A230" s="111" t="s">
        <v>280</v>
      </c>
      <c r="B230" s="111" t="s">
        <v>1980</v>
      </c>
      <c r="C230" s="113">
        <f t="shared" si="273"/>
        <v>0</v>
      </c>
      <c r="D230" s="113">
        <f t="shared" si="322"/>
        <v>0</v>
      </c>
      <c r="E230" s="113">
        <f t="shared" si="322"/>
        <v>0</v>
      </c>
      <c r="F230" s="113">
        <f t="shared" si="322"/>
        <v>0</v>
      </c>
      <c r="G230" s="113">
        <f t="shared" si="322"/>
        <v>0</v>
      </c>
      <c r="H230" s="113">
        <f t="shared" si="322"/>
        <v>0</v>
      </c>
      <c r="I230" s="113">
        <f t="shared" si="322"/>
        <v>0</v>
      </c>
      <c r="J230" s="113">
        <f t="shared" si="322"/>
        <v>0</v>
      </c>
      <c r="K230" s="113">
        <f t="shared" si="322"/>
        <v>0</v>
      </c>
      <c r="L230" s="113">
        <f t="shared" si="322"/>
        <v>0</v>
      </c>
      <c r="M230" s="113">
        <f t="shared" si="322"/>
        <v>0</v>
      </c>
      <c r="N230" s="113">
        <f t="shared" si="322"/>
        <v>0</v>
      </c>
      <c r="O230" s="113">
        <f t="shared" si="322"/>
        <v>0</v>
      </c>
      <c r="P230" s="113">
        <f t="shared" si="322"/>
        <v>0</v>
      </c>
      <c r="Q230" s="113">
        <f t="shared" si="322"/>
        <v>0</v>
      </c>
      <c r="R230" s="113">
        <f t="shared" si="322"/>
        <v>0</v>
      </c>
      <c r="S230" s="113">
        <f t="shared" si="322"/>
        <v>0</v>
      </c>
      <c r="T230" s="113">
        <f t="shared" si="322"/>
        <v>0</v>
      </c>
      <c r="U230" s="113">
        <f t="shared" si="322"/>
        <v>0</v>
      </c>
      <c r="V230" s="113">
        <f t="shared" si="322"/>
        <v>0</v>
      </c>
      <c r="W230" s="113">
        <f t="shared" si="322"/>
        <v>0</v>
      </c>
      <c r="X230" s="113">
        <f t="shared" si="322"/>
        <v>0</v>
      </c>
      <c r="Y230" s="113">
        <f t="shared" si="322"/>
        <v>0</v>
      </c>
      <c r="Z230" s="113">
        <f t="shared" si="322"/>
        <v>0</v>
      </c>
      <c r="AA230" s="113">
        <f t="shared" si="322"/>
        <v>0</v>
      </c>
      <c r="AB230" s="113">
        <f t="shared" si="322"/>
        <v>0</v>
      </c>
      <c r="AC230" s="113">
        <f t="shared" si="322"/>
        <v>0</v>
      </c>
      <c r="AD230" s="113">
        <f t="shared" si="322"/>
        <v>0</v>
      </c>
      <c r="AE230" s="113">
        <f t="shared" si="322"/>
        <v>0</v>
      </c>
      <c r="AF230" s="113">
        <f t="shared" si="322"/>
        <v>0</v>
      </c>
      <c r="AG230" s="113">
        <f t="shared" si="322"/>
        <v>0</v>
      </c>
      <c r="AH230" s="113">
        <f t="shared" si="322"/>
        <v>0</v>
      </c>
      <c r="AI230" s="113">
        <f t="shared" si="322"/>
        <v>0</v>
      </c>
      <c r="AJ230" s="113">
        <f t="shared" si="322"/>
        <v>0</v>
      </c>
      <c r="AK230" s="113">
        <f t="shared" si="322"/>
        <v>0</v>
      </c>
      <c r="AL230" s="113">
        <f t="shared" si="322"/>
        <v>0</v>
      </c>
      <c r="AM230" s="113">
        <f t="shared" si="322"/>
        <v>0</v>
      </c>
      <c r="AN230" s="113">
        <f t="shared" si="322"/>
        <v>0</v>
      </c>
      <c r="AO230" s="113">
        <f t="shared" si="322"/>
        <v>0</v>
      </c>
      <c r="AP230" s="113">
        <f t="shared" si="322"/>
        <v>0</v>
      </c>
      <c r="AQ230" s="113">
        <f t="shared" si="322"/>
        <v>0</v>
      </c>
      <c r="AR230" s="113">
        <f t="shared" si="322"/>
        <v>0</v>
      </c>
      <c r="AS230" s="113">
        <f t="shared" si="322"/>
        <v>0</v>
      </c>
      <c r="AT230" s="113">
        <f t="shared" si="322"/>
        <v>0</v>
      </c>
      <c r="AU230" s="113">
        <f t="shared" si="322"/>
        <v>0</v>
      </c>
      <c r="AV230" s="113">
        <f t="shared" si="322"/>
        <v>0</v>
      </c>
      <c r="AW230" s="113">
        <f t="shared" si="322"/>
        <v>0</v>
      </c>
      <c r="AX230" s="113">
        <f t="shared" si="322"/>
        <v>0</v>
      </c>
      <c r="AY230" s="113">
        <f t="shared" si="322"/>
        <v>0</v>
      </c>
      <c r="AZ230" s="113">
        <f t="shared" si="322"/>
        <v>0</v>
      </c>
      <c r="BA230" s="113">
        <f t="shared" si="322"/>
        <v>0</v>
      </c>
      <c r="BB230" s="113">
        <f t="shared" si="322"/>
        <v>0</v>
      </c>
      <c r="BC230" s="113">
        <f t="shared" si="322"/>
        <v>0</v>
      </c>
      <c r="BD230" s="113">
        <f t="shared" si="322"/>
        <v>0</v>
      </c>
      <c r="BE230" s="113">
        <f t="shared" si="322"/>
        <v>0</v>
      </c>
      <c r="BF230" s="113">
        <f t="shared" si="322"/>
        <v>0</v>
      </c>
      <c r="BG230" s="113">
        <f t="shared" si="322"/>
        <v>0</v>
      </c>
      <c r="BH230" s="113">
        <f t="shared" si="322"/>
        <v>0</v>
      </c>
      <c r="BI230" s="113">
        <f t="shared" si="322"/>
        <v>0</v>
      </c>
      <c r="BJ230" s="113">
        <f t="shared" si="322"/>
        <v>0</v>
      </c>
      <c r="BK230" s="113">
        <f t="shared" si="322"/>
        <v>0</v>
      </c>
      <c r="BL230" s="113">
        <f t="shared" si="322"/>
        <v>0</v>
      </c>
      <c r="BM230" s="113">
        <f t="shared" si="322"/>
        <v>0</v>
      </c>
      <c r="BN230" s="113">
        <f t="shared" si="322"/>
        <v>0</v>
      </c>
      <c r="BO230" s="113">
        <f t="shared" si="322"/>
        <v>0</v>
      </c>
      <c r="BP230" s="113">
        <f t="shared" si="320"/>
        <v>0</v>
      </c>
      <c r="BQ230" s="113">
        <f t="shared" si="320"/>
        <v>0</v>
      </c>
      <c r="BR230" s="113">
        <f t="shared" si="320"/>
        <v>0</v>
      </c>
      <c r="BS230" s="113">
        <f t="shared" si="320"/>
        <v>0</v>
      </c>
      <c r="BT230" s="113">
        <f t="shared" si="320"/>
        <v>0</v>
      </c>
      <c r="BU230" s="113">
        <f t="shared" si="320"/>
        <v>0</v>
      </c>
      <c r="BV230" s="113">
        <f t="shared" si="320"/>
        <v>0</v>
      </c>
      <c r="BW230" s="113">
        <f t="shared" ref="BW230:DC230" si="325">BW$123*BW107</f>
        <v>0</v>
      </c>
      <c r="BX230" s="113">
        <f t="shared" si="325"/>
        <v>0</v>
      </c>
      <c r="BY230" s="113">
        <f t="shared" si="325"/>
        <v>0</v>
      </c>
      <c r="BZ230" s="113">
        <f t="shared" si="325"/>
        <v>0</v>
      </c>
      <c r="CA230" s="113">
        <f t="shared" si="325"/>
        <v>0</v>
      </c>
      <c r="CB230" s="113">
        <f t="shared" si="325"/>
        <v>0</v>
      </c>
      <c r="CC230" s="113">
        <f t="shared" si="325"/>
        <v>0</v>
      </c>
      <c r="CD230" s="113">
        <f t="shared" si="325"/>
        <v>0</v>
      </c>
      <c r="CE230" s="113">
        <f t="shared" si="325"/>
        <v>0</v>
      </c>
      <c r="CF230" s="113">
        <f t="shared" si="325"/>
        <v>0</v>
      </c>
      <c r="CG230" s="113">
        <f t="shared" si="325"/>
        <v>0</v>
      </c>
      <c r="CH230" s="113">
        <f t="shared" si="325"/>
        <v>0</v>
      </c>
      <c r="CI230" s="113">
        <f t="shared" si="325"/>
        <v>0</v>
      </c>
      <c r="CJ230" s="113">
        <f t="shared" si="325"/>
        <v>0</v>
      </c>
      <c r="CK230" s="113">
        <f t="shared" si="325"/>
        <v>0</v>
      </c>
      <c r="CL230" s="113">
        <f t="shared" si="325"/>
        <v>0</v>
      </c>
      <c r="CM230" s="113">
        <f t="shared" si="325"/>
        <v>0</v>
      </c>
      <c r="CN230" s="113">
        <f t="shared" si="325"/>
        <v>0</v>
      </c>
      <c r="CO230" s="113">
        <f t="shared" si="325"/>
        <v>0</v>
      </c>
      <c r="CP230" s="113">
        <f t="shared" si="325"/>
        <v>0</v>
      </c>
      <c r="CQ230" s="113">
        <f t="shared" si="325"/>
        <v>0</v>
      </c>
      <c r="CR230" s="113">
        <f t="shared" si="325"/>
        <v>0</v>
      </c>
      <c r="CS230" s="113">
        <f t="shared" si="325"/>
        <v>0</v>
      </c>
      <c r="CT230" s="113">
        <f t="shared" si="325"/>
        <v>0</v>
      </c>
      <c r="CU230" s="113">
        <f t="shared" si="325"/>
        <v>0</v>
      </c>
      <c r="CV230" s="113">
        <f t="shared" si="325"/>
        <v>0</v>
      </c>
      <c r="CW230" s="113">
        <f t="shared" si="325"/>
        <v>0</v>
      </c>
      <c r="CX230" s="113">
        <f t="shared" si="325"/>
        <v>0</v>
      </c>
      <c r="CY230" s="113">
        <f t="shared" si="325"/>
        <v>0</v>
      </c>
      <c r="CZ230" s="113">
        <f t="shared" si="325"/>
        <v>0</v>
      </c>
      <c r="DA230" s="113">
        <f t="shared" si="325"/>
        <v>0</v>
      </c>
      <c r="DB230" s="113">
        <f t="shared" si="325"/>
        <v>0</v>
      </c>
      <c r="DC230" s="113">
        <f t="shared" si="325"/>
        <v>0</v>
      </c>
      <c r="DD230" s="113">
        <f t="shared" si="261"/>
        <v>0</v>
      </c>
    </row>
    <row r="231" spans="1:108" ht="12.75" customHeight="1" x14ac:dyDescent="0.2">
      <c r="A231" s="111" t="s">
        <v>281</v>
      </c>
      <c r="B231" s="111" t="s">
        <v>1981</v>
      </c>
      <c r="C231" s="113">
        <f t="shared" si="273"/>
        <v>0</v>
      </c>
      <c r="D231" s="113">
        <f t="shared" si="322"/>
        <v>0</v>
      </c>
      <c r="E231" s="113">
        <f t="shared" si="322"/>
        <v>0</v>
      </c>
      <c r="F231" s="113">
        <f t="shared" si="322"/>
        <v>0</v>
      </c>
      <c r="G231" s="113">
        <f t="shared" si="322"/>
        <v>0</v>
      </c>
      <c r="H231" s="113">
        <f t="shared" si="322"/>
        <v>0</v>
      </c>
      <c r="I231" s="113">
        <f t="shared" si="322"/>
        <v>0</v>
      </c>
      <c r="J231" s="113">
        <f t="shared" si="322"/>
        <v>0</v>
      </c>
      <c r="K231" s="113">
        <f t="shared" si="322"/>
        <v>0</v>
      </c>
      <c r="L231" s="113">
        <f t="shared" si="322"/>
        <v>0</v>
      </c>
      <c r="M231" s="113">
        <f t="shared" si="322"/>
        <v>0</v>
      </c>
      <c r="N231" s="113">
        <f t="shared" si="322"/>
        <v>0</v>
      </c>
      <c r="O231" s="113">
        <f t="shared" si="322"/>
        <v>0</v>
      </c>
      <c r="P231" s="113">
        <f t="shared" si="322"/>
        <v>0</v>
      </c>
      <c r="Q231" s="113">
        <f t="shared" si="322"/>
        <v>0</v>
      </c>
      <c r="R231" s="113">
        <f t="shared" si="322"/>
        <v>0</v>
      </c>
      <c r="S231" s="113">
        <f t="shared" si="322"/>
        <v>0</v>
      </c>
      <c r="T231" s="113">
        <f t="shared" si="322"/>
        <v>0</v>
      </c>
      <c r="U231" s="113">
        <f t="shared" si="322"/>
        <v>0</v>
      </c>
      <c r="V231" s="113">
        <f t="shared" si="322"/>
        <v>0</v>
      </c>
      <c r="W231" s="113">
        <f t="shared" si="322"/>
        <v>0</v>
      </c>
      <c r="X231" s="113">
        <f t="shared" si="322"/>
        <v>0</v>
      </c>
      <c r="Y231" s="113">
        <f t="shared" si="322"/>
        <v>0</v>
      </c>
      <c r="Z231" s="113">
        <f t="shared" si="322"/>
        <v>0</v>
      </c>
      <c r="AA231" s="113">
        <f t="shared" si="322"/>
        <v>0</v>
      </c>
      <c r="AB231" s="113">
        <f t="shared" si="322"/>
        <v>0</v>
      </c>
      <c r="AC231" s="113">
        <f t="shared" si="322"/>
        <v>0</v>
      </c>
      <c r="AD231" s="113">
        <f t="shared" si="322"/>
        <v>0</v>
      </c>
      <c r="AE231" s="113">
        <f t="shared" si="322"/>
        <v>0</v>
      </c>
      <c r="AF231" s="113">
        <f t="shared" si="322"/>
        <v>0</v>
      </c>
      <c r="AG231" s="113">
        <f t="shared" si="322"/>
        <v>0</v>
      </c>
      <c r="AH231" s="113">
        <f t="shared" si="322"/>
        <v>0</v>
      </c>
      <c r="AI231" s="113">
        <f t="shared" si="322"/>
        <v>0</v>
      </c>
      <c r="AJ231" s="113">
        <f t="shared" si="322"/>
        <v>0</v>
      </c>
      <c r="AK231" s="113">
        <f t="shared" si="322"/>
        <v>0</v>
      </c>
      <c r="AL231" s="113">
        <f t="shared" si="322"/>
        <v>0</v>
      </c>
      <c r="AM231" s="113">
        <f t="shared" si="322"/>
        <v>0</v>
      </c>
      <c r="AN231" s="113">
        <f t="shared" si="322"/>
        <v>0</v>
      </c>
      <c r="AO231" s="113">
        <f t="shared" si="322"/>
        <v>0</v>
      </c>
      <c r="AP231" s="113">
        <f t="shared" si="322"/>
        <v>0</v>
      </c>
      <c r="AQ231" s="113">
        <f t="shared" si="322"/>
        <v>0</v>
      </c>
      <c r="AR231" s="113">
        <f t="shared" si="322"/>
        <v>0</v>
      </c>
      <c r="AS231" s="113">
        <f t="shared" si="322"/>
        <v>0</v>
      </c>
      <c r="AT231" s="113">
        <f t="shared" si="322"/>
        <v>0</v>
      </c>
      <c r="AU231" s="113">
        <f t="shared" si="322"/>
        <v>0</v>
      </c>
      <c r="AV231" s="113">
        <f t="shared" si="322"/>
        <v>0</v>
      </c>
      <c r="AW231" s="113">
        <f t="shared" si="322"/>
        <v>0</v>
      </c>
      <c r="AX231" s="113">
        <f t="shared" si="322"/>
        <v>0</v>
      </c>
      <c r="AY231" s="113">
        <f t="shared" si="322"/>
        <v>0</v>
      </c>
      <c r="AZ231" s="113">
        <f t="shared" si="322"/>
        <v>0</v>
      </c>
      <c r="BA231" s="113">
        <f t="shared" si="322"/>
        <v>0</v>
      </c>
      <c r="BB231" s="113">
        <f t="shared" si="322"/>
        <v>0</v>
      </c>
      <c r="BC231" s="113">
        <f t="shared" si="322"/>
        <v>0</v>
      </c>
      <c r="BD231" s="113">
        <f t="shared" si="322"/>
        <v>0</v>
      </c>
      <c r="BE231" s="113">
        <f t="shared" si="322"/>
        <v>0</v>
      </c>
      <c r="BF231" s="113">
        <f t="shared" si="322"/>
        <v>0</v>
      </c>
      <c r="BG231" s="113">
        <f t="shared" si="322"/>
        <v>0</v>
      </c>
      <c r="BH231" s="113">
        <f t="shared" si="322"/>
        <v>0</v>
      </c>
      <c r="BI231" s="113">
        <f t="shared" si="322"/>
        <v>0</v>
      </c>
      <c r="BJ231" s="113">
        <f t="shared" si="322"/>
        <v>0</v>
      </c>
      <c r="BK231" s="113">
        <f t="shared" si="322"/>
        <v>0</v>
      </c>
      <c r="BL231" s="113">
        <f t="shared" si="322"/>
        <v>0</v>
      </c>
      <c r="BM231" s="113">
        <f t="shared" si="322"/>
        <v>0</v>
      </c>
      <c r="BN231" s="113">
        <f t="shared" si="322"/>
        <v>0</v>
      </c>
      <c r="BO231" s="113">
        <f t="shared" ref="BO231:BV234" si="326">BO$123*BO108</f>
        <v>0</v>
      </c>
      <c r="BP231" s="113">
        <f t="shared" si="326"/>
        <v>0</v>
      </c>
      <c r="BQ231" s="113">
        <f t="shared" si="326"/>
        <v>0</v>
      </c>
      <c r="BR231" s="113">
        <f t="shared" si="326"/>
        <v>0</v>
      </c>
      <c r="BS231" s="113">
        <f t="shared" si="326"/>
        <v>0</v>
      </c>
      <c r="BT231" s="113">
        <f t="shared" si="326"/>
        <v>0</v>
      </c>
      <c r="BU231" s="113">
        <f t="shared" si="326"/>
        <v>0</v>
      </c>
      <c r="BV231" s="113">
        <f t="shared" si="326"/>
        <v>0</v>
      </c>
      <c r="BW231" s="113">
        <f t="shared" ref="BW231:DC231" si="327">BW$123*BW108</f>
        <v>0</v>
      </c>
      <c r="BX231" s="113">
        <f t="shared" si="327"/>
        <v>0</v>
      </c>
      <c r="BY231" s="113">
        <f t="shared" si="327"/>
        <v>0</v>
      </c>
      <c r="BZ231" s="113">
        <f t="shared" si="327"/>
        <v>0</v>
      </c>
      <c r="CA231" s="113">
        <f t="shared" si="327"/>
        <v>0</v>
      </c>
      <c r="CB231" s="113">
        <f t="shared" si="327"/>
        <v>0</v>
      </c>
      <c r="CC231" s="113">
        <f t="shared" si="327"/>
        <v>0</v>
      </c>
      <c r="CD231" s="113">
        <f t="shared" si="327"/>
        <v>0</v>
      </c>
      <c r="CE231" s="113">
        <f t="shared" si="327"/>
        <v>0</v>
      </c>
      <c r="CF231" s="113">
        <f t="shared" si="327"/>
        <v>0</v>
      </c>
      <c r="CG231" s="113">
        <f t="shared" si="327"/>
        <v>0</v>
      </c>
      <c r="CH231" s="113">
        <f t="shared" si="327"/>
        <v>0</v>
      </c>
      <c r="CI231" s="113">
        <f t="shared" si="327"/>
        <v>0</v>
      </c>
      <c r="CJ231" s="113">
        <f t="shared" si="327"/>
        <v>0</v>
      </c>
      <c r="CK231" s="113">
        <f t="shared" si="327"/>
        <v>0</v>
      </c>
      <c r="CL231" s="113">
        <f t="shared" si="327"/>
        <v>0</v>
      </c>
      <c r="CM231" s="113">
        <f t="shared" si="327"/>
        <v>0</v>
      </c>
      <c r="CN231" s="113">
        <f t="shared" si="327"/>
        <v>0</v>
      </c>
      <c r="CO231" s="113">
        <f t="shared" si="327"/>
        <v>0</v>
      </c>
      <c r="CP231" s="113">
        <f t="shared" si="327"/>
        <v>0</v>
      </c>
      <c r="CQ231" s="113">
        <f t="shared" si="327"/>
        <v>0</v>
      </c>
      <c r="CR231" s="113">
        <f t="shared" si="327"/>
        <v>0</v>
      </c>
      <c r="CS231" s="113">
        <f t="shared" si="327"/>
        <v>0</v>
      </c>
      <c r="CT231" s="113">
        <f t="shared" si="327"/>
        <v>0</v>
      </c>
      <c r="CU231" s="113">
        <f t="shared" si="327"/>
        <v>0</v>
      </c>
      <c r="CV231" s="113">
        <f t="shared" si="327"/>
        <v>0</v>
      </c>
      <c r="CW231" s="113">
        <f t="shared" si="327"/>
        <v>0</v>
      </c>
      <c r="CX231" s="113">
        <f t="shared" si="327"/>
        <v>0</v>
      </c>
      <c r="CY231" s="113">
        <f t="shared" si="327"/>
        <v>0</v>
      </c>
      <c r="CZ231" s="113">
        <f t="shared" si="327"/>
        <v>0</v>
      </c>
      <c r="DA231" s="113">
        <f t="shared" si="327"/>
        <v>0</v>
      </c>
      <c r="DB231" s="113">
        <f t="shared" si="327"/>
        <v>0</v>
      </c>
      <c r="DC231" s="113">
        <f t="shared" si="327"/>
        <v>0</v>
      </c>
      <c r="DD231" s="113">
        <f t="shared" si="261"/>
        <v>0</v>
      </c>
    </row>
    <row r="232" spans="1:108" ht="12.75" customHeight="1" x14ac:dyDescent="0.2">
      <c r="A232" s="111" t="s">
        <v>295</v>
      </c>
      <c r="B232" s="111" t="s">
        <v>2021</v>
      </c>
      <c r="C232" s="113">
        <f t="shared" si="273"/>
        <v>0</v>
      </c>
      <c r="D232" s="113">
        <f t="shared" ref="D232:BO235" si="328">D$123*D109</f>
        <v>0</v>
      </c>
      <c r="E232" s="113">
        <f t="shared" si="328"/>
        <v>0</v>
      </c>
      <c r="F232" s="113">
        <f t="shared" si="328"/>
        <v>0</v>
      </c>
      <c r="G232" s="113">
        <f t="shared" si="328"/>
        <v>0</v>
      </c>
      <c r="H232" s="113">
        <f t="shared" si="328"/>
        <v>0</v>
      </c>
      <c r="I232" s="113">
        <f t="shared" si="328"/>
        <v>0</v>
      </c>
      <c r="J232" s="113">
        <f t="shared" si="328"/>
        <v>0</v>
      </c>
      <c r="K232" s="113">
        <f t="shared" si="328"/>
        <v>0</v>
      </c>
      <c r="L232" s="113">
        <f t="shared" si="328"/>
        <v>0</v>
      </c>
      <c r="M232" s="113">
        <f t="shared" si="328"/>
        <v>0</v>
      </c>
      <c r="N232" s="113">
        <f t="shared" si="328"/>
        <v>0</v>
      </c>
      <c r="O232" s="113">
        <f t="shared" si="328"/>
        <v>0</v>
      </c>
      <c r="P232" s="113">
        <f t="shared" si="328"/>
        <v>0</v>
      </c>
      <c r="Q232" s="113">
        <f t="shared" si="328"/>
        <v>0</v>
      </c>
      <c r="R232" s="113">
        <f t="shared" si="328"/>
        <v>0</v>
      </c>
      <c r="S232" s="113">
        <f t="shared" si="328"/>
        <v>0</v>
      </c>
      <c r="T232" s="113">
        <f t="shared" si="328"/>
        <v>0</v>
      </c>
      <c r="U232" s="113">
        <f t="shared" si="328"/>
        <v>0</v>
      </c>
      <c r="V232" s="113">
        <f t="shared" si="328"/>
        <v>0</v>
      </c>
      <c r="W232" s="113">
        <f t="shared" si="328"/>
        <v>0</v>
      </c>
      <c r="X232" s="113">
        <f t="shared" si="328"/>
        <v>0</v>
      </c>
      <c r="Y232" s="113">
        <f t="shared" si="328"/>
        <v>0</v>
      </c>
      <c r="Z232" s="113">
        <f t="shared" si="328"/>
        <v>0</v>
      </c>
      <c r="AA232" s="113">
        <f t="shared" si="328"/>
        <v>0</v>
      </c>
      <c r="AB232" s="113">
        <f t="shared" si="328"/>
        <v>0</v>
      </c>
      <c r="AC232" s="113">
        <f t="shared" si="328"/>
        <v>0</v>
      </c>
      <c r="AD232" s="113">
        <f t="shared" si="328"/>
        <v>0</v>
      </c>
      <c r="AE232" s="113">
        <f t="shared" si="328"/>
        <v>0</v>
      </c>
      <c r="AF232" s="113">
        <f t="shared" si="328"/>
        <v>0</v>
      </c>
      <c r="AG232" s="113">
        <f t="shared" si="328"/>
        <v>0</v>
      </c>
      <c r="AH232" s="113">
        <f t="shared" si="328"/>
        <v>0</v>
      </c>
      <c r="AI232" s="113">
        <f t="shared" si="328"/>
        <v>0</v>
      </c>
      <c r="AJ232" s="113">
        <f t="shared" si="328"/>
        <v>0</v>
      </c>
      <c r="AK232" s="113">
        <f t="shared" si="328"/>
        <v>0</v>
      </c>
      <c r="AL232" s="113">
        <f t="shared" si="328"/>
        <v>0</v>
      </c>
      <c r="AM232" s="113">
        <f t="shared" si="328"/>
        <v>0</v>
      </c>
      <c r="AN232" s="113">
        <f t="shared" si="328"/>
        <v>0</v>
      </c>
      <c r="AO232" s="113">
        <f t="shared" si="328"/>
        <v>0</v>
      </c>
      <c r="AP232" s="113">
        <f t="shared" si="328"/>
        <v>0</v>
      </c>
      <c r="AQ232" s="113">
        <f t="shared" si="328"/>
        <v>0</v>
      </c>
      <c r="AR232" s="113">
        <f t="shared" si="328"/>
        <v>0</v>
      </c>
      <c r="AS232" s="113">
        <f t="shared" si="328"/>
        <v>0</v>
      </c>
      <c r="AT232" s="113">
        <f t="shared" si="328"/>
        <v>0</v>
      </c>
      <c r="AU232" s="113">
        <f t="shared" si="328"/>
        <v>0</v>
      </c>
      <c r="AV232" s="113">
        <f t="shared" si="328"/>
        <v>0</v>
      </c>
      <c r="AW232" s="113">
        <f t="shared" si="328"/>
        <v>0</v>
      </c>
      <c r="AX232" s="113">
        <f t="shared" si="328"/>
        <v>0</v>
      </c>
      <c r="AY232" s="113">
        <f t="shared" si="328"/>
        <v>0</v>
      </c>
      <c r="AZ232" s="113">
        <f t="shared" si="328"/>
        <v>0</v>
      </c>
      <c r="BA232" s="113">
        <f t="shared" si="328"/>
        <v>0</v>
      </c>
      <c r="BB232" s="113">
        <f t="shared" si="328"/>
        <v>0</v>
      </c>
      <c r="BC232" s="113">
        <f t="shared" si="328"/>
        <v>0</v>
      </c>
      <c r="BD232" s="113">
        <f t="shared" si="328"/>
        <v>0</v>
      </c>
      <c r="BE232" s="113">
        <f t="shared" si="328"/>
        <v>0</v>
      </c>
      <c r="BF232" s="113">
        <f t="shared" si="328"/>
        <v>0</v>
      </c>
      <c r="BG232" s="113">
        <f t="shared" si="328"/>
        <v>0</v>
      </c>
      <c r="BH232" s="113">
        <f t="shared" si="328"/>
        <v>0</v>
      </c>
      <c r="BI232" s="113">
        <f t="shared" si="328"/>
        <v>0</v>
      </c>
      <c r="BJ232" s="113">
        <f t="shared" si="328"/>
        <v>0</v>
      </c>
      <c r="BK232" s="113">
        <f t="shared" si="328"/>
        <v>0</v>
      </c>
      <c r="BL232" s="113">
        <f t="shared" si="328"/>
        <v>0</v>
      </c>
      <c r="BM232" s="113">
        <f t="shared" si="328"/>
        <v>0</v>
      </c>
      <c r="BN232" s="113">
        <f t="shared" si="328"/>
        <v>0</v>
      </c>
      <c r="BO232" s="113">
        <f t="shared" si="328"/>
        <v>0</v>
      </c>
      <c r="BP232" s="113">
        <f t="shared" si="326"/>
        <v>0</v>
      </c>
      <c r="BQ232" s="113">
        <f t="shared" si="326"/>
        <v>0</v>
      </c>
      <c r="BR232" s="113">
        <f t="shared" si="326"/>
        <v>0</v>
      </c>
      <c r="BS232" s="113">
        <f t="shared" si="326"/>
        <v>0</v>
      </c>
      <c r="BT232" s="113">
        <f t="shared" si="326"/>
        <v>0</v>
      </c>
      <c r="BU232" s="113">
        <f t="shared" si="326"/>
        <v>0</v>
      </c>
      <c r="BV232" s="113">
        <f t="shared" si="326"/>
        <v>0</v>
      </c>
      <c r="BW232" s="113">
        <f t="shared" ref="BW232:DC232" si="329">BW$123*BW109</f>
        <v>0</v>
      </c>
      <c r="BX232" s="113">
        <f t="shared" si="329"/>
        <v>0</v>
      </c>
      <c r="BY232" s="113">
        <f t="shared" si="329"/>
        <v>0</v>
      </c>
      <c r="BZ232" s="113">
        <f t="shared" si="329"/>
        <v>0</v>
      </c>
      <c r="CA232" s="113">
        <f t="shared" si="329"/>
        <v>0</v>
      </c>
      <c r="CB232" s="113">
        <f t="shared" si="329"/>
        <v>0</v>
      </c>
      <c r="CC232" s="113">
        <f t="shared" si="329"/>
        <v>0</v>
      </c>
      <c r="CD232" s="113">
        <f t="shared" si="329"/>
        <v>0</v>
      </c>
      <c r="CE232" s="113">
        <f t="shared" si="329"/>
        <v>0</v>
      </c>
      <c r="CF232" s="113">
        <f t="shared" si="329"/>
        <v>0</v>
      </c>
      <c r="CG232" s="113">
        <f t="shared" si="329"/>
        <v>0</v>
      </c>
      <c r="CH232" s="113">
        <f t="shared" si="329"/>
        <v>0</v>
      </c>
      <c r="CI232" s="113">
        <f t="shared" si="329"/>
        <v>0</v>
      </c>
      <c r="CJ232" s="113">
        <f t="shared" si="329"/>
        <v>0</v>
      </c>
      <c r="CK232" s="113">
        <f t="shared" si="329"/>
        <v>0</v>
      </c>
      <c r="CL232" s="113">
        <f t="shared" si="329"/>
        <v>0</v>
      </c>
      <c r="CM232" s="113">
        <f t="shared" si="329"/>
        <v>0</v>
      </c>
      <c r="CN232" s="113">
        <f t="shared" si="329"/>
        <v>0</v>
      </c>
      <c r="CO232" s="113">
        <f t="shared" si="329"/>
        <v>0</v>
      </c>
      <c r="CP232" s="113">
        <f t="shared" si="329"/>
        <v>0</v>
      </c>
      <c r="CQ232" s="113">
        <f t="shared" si="329"/>
        <v>0</v>
      </c>
      <c r="CR232" s="113">
        <f t="shared" si="329"/>
        <v>0</v>
      </c>
      <c r="CS232" s="113">
        <f t="shared" si="329"/>
        <v>0</v>
      </c>
      <c r="CT232" s="113">
        <f t="shared" si="329"/>
        <v>0</v>
      </c>
      <c r="CU232" s="113">
        <f t="shared" si="329"/>
        <v>0</v>
      </c>
      <c r="CV232" s="113">
        <f t="shared" si="329"/>
        <v>0</v>
      </c>
      <c r="CW232" s="113">
        <f t="shared" si="329"/>
        <v>0</v>
      </c>
      <c r="CX232" s="113">
        <f t="shared" si="329"/>
        <v>0</v>
      </c>
      <c r="CY232" s="113">
        <f t="shared" si="329"/>
        <v>0</v>
      </c>
      <c r="CZ232" s="113">
        <f t="shared" si="329"/>
        <v>0</v>
      </c>
      <c r="DA232" s="113">
        <f t="shared" si="329"/>
        <v>0</v>
      </c>
      <c r="DB232" s="113">
        <f t="shared" si="329"/>
        <v>0</v>
      </c>
      <c r="DC232" s="113">
        <f t="shared" si="329"/>
        <v>0</v>
      </c>
      <c r="DD232" s="113">
        <f t="shared" si="261"/>
        <v>0</v>
      </c>
    </row>
    <row r="233" spans="1:108" ht="12.75" customHeight="1" x14ac:dyDescent="0.2">
      <c r="A233" s="111" t="s">
        <v>297</v>
      </c>
      <c r="B233" s="111" t="s">
        <v>2022</v>
      </c>
      <c r="C233" s="113">
        <f t="shared" si="273"/>
        <v>0</v>
      </c>
      <c r="D233" s="113">
        <f t="shared" si="328"/>
        <v>0</v>
      </c>
      <c r="E233" s="113">
        <f t="shared" si="328"/>
        <v>0</v>
      </c>
      <c r="F233" s="113">
        <f t="shared" si="328"/>
        <v>0</v>
      </c>
      <c r="G233" s="113">
        <f t="shared" si="328"/>
        <v>0</v>
      </c>
      <c r="H233" s="113">
        <f t="shared" si="328"/>
        <v>0</v>
      </c>
      <c r="I233" s="113">
        <f t="shared" si="328"/>
        <v>0</v>
      </c>
      <c r="J233" s="113">
        <f t="shared" si="328"/>
        <v>0</v>
      </c>
      <c r="K233" s="113">
        <f t="shared" si="328"/>
        <v>0</v>
      </c>
      <c r="L233" s="113">
        <f t="shared" si="328"/>
        <v>0</v>
      </c>
      <c r="M233" s="113">
        <f t="shared" si="328"/>
        <v>0</v>
      </c>
      <c r="N233" s="113">
        <f t="shared" si="328"/>
        <v>0</v>
      </c>
      <c r="O233" s="113">
        <f t="shared" si="328"/>
        <v>0</v>
      </c>
      <c r="P233" s="113">
        <f t="shared" si="328"/>
        <v>0</v>
      </c>
      <c r="Q233" s="113">
        <f t="shared" si="328"/>
        <v>0</v>
      </c>
      <c r="R233" s="113">
        <f t="shared" si="328"/>
        <v>0</v>
      </c>
      <c r="S233" s="113">
        <f t="shared" si="328"/>
        <v>0</v>
      </c>
      <c r="T233" s="113">
        <f t="shared" si="328"/>
        <v>0</v>
      </c>
      <c r="U233" s="113">
        <f t="shared" si="328"/>
        <v>0</v>
      </c>
      <c r="V233" s="113">
        <f t="shared" si="328"/>
        <v>0</v>
      </c>
      <c r="W233" s="113">
        <f t="shared" si="328"/>
        <v>0</v>
      </c>
      <c r="X233" s="113">
        <f t="shared" si="328"/>
        <v>0</v>
      </c>
      <c r="Y233" s="113">
        <f t="shared" si="328"/>
        <v>0</v>
      </c>
      <c r="Z233" s="113">
        <f t="shared" si="328"/>
        <v>0</v>
      </c>
      <c r="AA233" s="113">
        <f t="shared" si="328"/>
        <v>0</v>
      </c>
      <c r="AB233" s="113">
        <f t="shared" si="328"/>
        <v>0</v>
      </c>
      <c r="AC233" s="113">
        <f t="shared" si="328"/>
        <v>0</v>
      </c>
      <c r="AD233" s="113">
        <f t="shared" si="328"/>
        <v>0</v>
      </c>
      <c r="AE233" s="113">
        <f t="shared" si="328"/>
        <v>0</v>
      </c>
      <c r="AF233" s="113">
        <f t="shared" si="328"/>
        <v>0</v>
      </c>
      <c r="AG233" s="113">
        <f t="shared" si="328"/>
        <v>0</v>
      </c>
      <c r="AH233" s="113">
        <f t="shared" si="328"/>
        <v>0</v>
      </c>
      <c r="AI233" s="113">
        <f t="shared" si="328"/>
        <v>0</v>
      </c>
      <c r="AJ233" s="113">
        <f t="shared" si="328"/>
        <v>0</v>
      </c>
      <c r="AK233" s="113">
        <f t="shared" si="328"/>
        <v>0</v>
      </c>
      <c r="AL233" s="113">
        <f t="shared" si="328"/>
        <v>0</v>
      </c>
      <c r="AM233" s="113">
        <f t="shared" si="328"/>
        <v>0</v>
      </c>
      <c r="AN233" s="113">
        <f t="shared" si="328"/>
        <v>0</v>
      </c>
      <c r="AO233" s="113">
        <f t="shared" si="328"/>
        <v>0</v>
      </c>
      <c r="AP233" s="113">
        <f t="shared" si="328"/>
        <v>0</v>
      </c>
      <c r="AQ233" s="113">
        <f t="shared" si="328"/>
        <v>0</v>
      </c>
      <c r="AR233" s="113">
        <f t="shared" si="328"/>
        <v>0</v>
      </c>
      <c r="AS233" s="113">
        <f t="shared" si="328"/>
        <v>0</v>
      </c>
      <c r="AT233" s="113">
        <f t="shared" si="328"/>
        <v>0</v>
      </c>
      <c r="AU233" s="113">
        <f t="shared" si="328"/>
        <v>0</v>
      </c>
      <c r="AV233" s="113">
        <f t="shared" si="328"/>
        <v>0</v>
      </c>
      <c r="AW233" s="113">
        <f t="shared" si="328"/>
        <v>0</v>
      </c>
      <c r="AX233" s="113">
        <f t="shared" si="328"/>
        <v>0</v>
      </c>
      <c r="AY233" s="113">
        <f t="shared" si="328"/>
        <v>0</v>
      </c>
      <c r="AZ233" s="113">
        <f t="shared" si="328"/>
        <v>0</v>
      </c>
      <c r="BA233" s="113">
        <f t="shared" si="328"/>
        <v>0</v>
      </c>
      <c r="BB233" s="113">
        <f t="shared" si="328"/>
        <v>0</v>
      </c>
      <c r="BC233" s="113">
        <f t="shared" si="328"/>
        <v>0</v>
      </c>
      <c r="BD233" s="113">
        <f t="shared" si="328"/>
        <v>0</v>
      </c>
      <c r="BE233" s="113">
        <f t="shared" si="328"/>
        <v>0</v>
      </c>
      <c r="BF233" s="113">
        <f t="shared" si="328"/>
        <v>0</v>
      </c>
      <c r="BG233" s="113">
        <f t="shared" si="328"/>
        <v>0</v>
      </c>
      <c r="BH233" s="113">
        <f t="shared" si="328"/>
        <v>0</v>
      </c>
      <c r="BI233" s="113">
        <f t="shared" si="328"/>
        <v>0</v>
      </c>
      <c r="BJ233" s="113">
        <f t="shared" si="328"/>
        <v>0</v>
      </c>
      <c r="BK233" s="113">
        <f t="shared" si="328"/>
        <v>0</v>
      </c>
      <c r="BL233" s="113">
        <f t="shared" si="328"/>
        <v>0</v>
      </c>
      <c r="BM233" s="113">
        <f t="shared" si="328"/>
        <v>0</v>
      </c>
      <c r="BN233" s="113">
        <f t="shared" si="328"/>
        <v>0</v>
      </c>
      <c r="BO233" s="113">
        <f t="shared" si="328"/>
        <v>0</v>
      </c>
      <c r="BP233" s="113">
        <f t="shared" si="326"/>
        <v>0</v>
      </c>
      <c r="BQ233" s="113">
        <f t="shared" si="326"/>
        <v>0</v>
      </c>
      <c r="BR233" s="113">
        <f t="shared" si="326"/>
        <v>0</v>
      </c>
      <c r="BS233" s="113">
        <f t="shared" si="326"/>
        <v>0</v>
      </c>
      <c r="BT233" s="113">
        <f t="shared" si="326"/>
        <v>0</v>
      </c>
      <c r="BU233" s="113">
        <f t="shared" si="326"/>
        <v>0</v>
      </c>
      <c r="BV233" s="113">
        <f t="shared" si="326"/>
        <v>0</v>
      </c>
      <c r="BW233" s="113">
        <f t="shared" ref="BW233:DC233" si="330">BW$123*BW110</f>
        <v>0</v>
      </c>
      <c r="BX233" s="113">
        <f t="shared" si="330"/>
        <v>0</v>
      </c>
      <c r="BY233" s="113">
        <f t="shared" si="330"/>
        <v>0</v>
      </c>
      <c r="BZ233" s="113">
        <f t="shared" si="330"/>
        <v>0</v>
      </c>
      <c r="CA233" s="113">
        <f t="shared" si="330"/>
        <v>0</v>
      </c>
      <c r="CB233" s="113">
        <f t="shared" si="330"/>
        <v>0</v>
      </c>
      <c r="CC233" s="113">
        <f t="shared" si="330"/>
        <v>0</v>
      </c>
      <c r="CD233" s="113">
        <f t="shared" si="330"/>
        <v>0</v>
      </c>
      <c r="CE233" s="113">
        <f t="shared" si="330"/>
        <v>0</v>
      </c>
      <c r="CF233" s="113">
        <f t="shared" si="330"/>
        <v>0</v>
      </c>
      <c r="CG233" s="113">
        <f t="shared" si="330"/>
        <v>0</v>
      </c>
      <c r="CH233" s="113">
        <f t="shared" si="330"/>
        <v>0</v>
      </c>
      <c r="CI233" s="113">
        <f t="shared" si="330"/>
        <v>0</v>
      </c>
      <c r="CJ233" s="113">
        <f t="shared" si="330"/>
        <v>0</v>
      </c>
      <c r="CK233" s="113">
        <f t="shared" si="330"/>
        <v>0</v>
      </c>
      <c r="CL233" s="113">
        <f t="shared" si="330"/>
        <v>0</v>
      </c>
      <c r="CM233" s="113">
        <f t="shared" si="330"/>
        <v>0</v>
      </c>
      <c r="CN233" s="113">
        <f t="shared" si="330"/>
        <v>0</v>
      </c>
      <c r="CO233" s="113">
        <f t="shared" si="330"/>
        <v>0</v>
      </c>
      <c r="CP233" s="113">
        <f t="shared" si="330"/>
        <v>0</v>
      </c>
      <c r="CQ233" s="113">
        <f t="shared" si="330"/>
        <v>0</v>
      </c>
      <c r="CR233" s="113">
        <f t="shared" si="330"/>
        <v>0</v>
      </c>
      <c r="CS233" s="113">
        <f t="shared" si="330"/>
        <v>0</v>
      </c>
      <c r="CT233" s="113">
        <f t="shared" si="330"/>
        <v>0</v>
      </c>
      <c r="CU233" s="113">
        <f t="shared" si="330"/>
        <v>0</v>
      </c>
      <c r="CV233" s="113">
        <f t="shared" si="330"/>
        <v>0</v>
      </c>
      <c r="CW233" s="113">
        <f t="shared" si="330"/>
        <v>0</v>
      </c>
      <c r="CX233" s="113">
        <f t="shared" si="330"/>
        <v>0</v>
      </c>
      <c r="CY233" s="113">
        <f t="shared" si="330"/>
        <v>0</v>
      </c>
      <c r="CZ233" s="113">
        <f t="shared" si="330"/>
        <v>0</v>
      </c>
      <c r="DA233" s="113">
        <f t="shared" si="330"/>
        <v>0</v>
      </c>
      <c r="DB233" s="113">
        <f t="shared" si="330"/>
        <v>0</v>
      </c>
      <c r="DC233" s="113">
        <f t="shared" si="330"/>
        <v>0</v>
      </c>
      <c r="DD233" s="113">
        <f t="shared" si="261"/>
        <v>0</v>
      </c>
    </row>
    <row r="234" spans="1:108" ht="12.75" customHeight="1" x14ac:dyDescent="0.2">
      <c r="A234" s="111" t="s">
        <v>299</v>
      </c>
      <c r="B234" s="111" t="s">
        <v>2023</v>
      </c>
      <c r="C234" s="113">
        <f t="shared" si="273"/>
        <v>0</v>
      </c>
      <c r="D234" s="113">
        <f t="shared" si="328"/>
        <v>0</v>
      </c>
      <c r="E234" s="113">
        <f t="shared" si="328"/>
        <v>0</v>
      </c>
      <c r="F234" s="113">
        <f t="shared" si="328"/>
        <v>0</v>
      </c>
      <c r="G234" s="113">
        <f t="shared" si="328"/>
        <v>0</v>
      </c>
      <c r="H234" s="113">
        <f t="shared" si="328"/>
        <v>0</v>
      </c>
      <c r="I234" s="113">
        <f t="shared" si="328"/>
        <v>0</v>
      </c>
      <c r="J234" s="113">
        <f t="shared" si="328"/>
        <v>0</v>
      </c>
      <c r="K234" s="113">
        <f t="shared" si="328"/>
        <v>0</v>
      </c>
      <c r="L234" s="113">
        <f t="shared" si="328"/>
        <v>0</v>
      </c>
      <c r="M234" s="113">
        <f t="shared" si="328"/>
        <v>0</v>
      </c>
      <c r="N234" s="113">
        <f t="shared" si="328"/>
        <v>0</v>
      </c>
      <c r="O234" s="113">
        <f t="shared" si="328"/>
        <v>0</v>
      </c>
      <c r="P234" s="113">
        <f t="shared" si="328"/>
        <v>0</v>
      </c>
      <c r="Q234" s="113">
        <f t="shared" si="328"/>
        <v>0</v>
      </c>
      <c r="R234" s="113">
        <f t="shared" si="328"/>
        <v>0</v>
      </c>
      <c r="S234" s="113">
        <f t="shared" si="328"/>
        <v>0</v>
      </c>
      <c r="T234" s="113">
        <f t="shared" si="328"/>
        <v>0</v>
      </c>
      <c r="U234" s="113">
        <f t="shared" si="328"/>
        <v>0</v>
      </c>
      <c r="V234" s="113">
        <f t="shared" si="328"/>
        <v>0</v>
      </c>
      <c r="W234" s="113">
        <f t="shared" si="328"/>
        <v>0</v>
      </c>
      <c r="X234" s="113">
        <f t="shared" si="328"/>
        <v>0</v>
      </c>
      <c r="Y234" s="113">
        <f t="shared" si="328"/>
        <v>0</v>
      </c>
      <c r="Z234" s="113">
        <f t="shared" si="328"/>
        <v>0</v>
      </c>
      <c r="AA234" s="113">
        <f t="shared" si="328"/>
        <v>0</v>
      </c>
      <c r="AB234" s="113">
        <f t="shared" si="328"/>
        <v>0</v>
      </c>
      <c r="AC234" s="113">
        <f t="shared" si="328"/>
        <v>0</v>
      </c>
      <c r="AD234" s="113">
        <f t="shared" si="328"/>
        <v>0</v>
      </c>
      <c r="AE234" s="113">
        <f t="shared" si="328"/>
        <v>0</v>
      </c>
      <c r="AF234" s="113">
        <f t="shared" si="328"/>
        <v>0</v>
      </c>
      <c r="AG234" s="113">
        <f t="shared" si="328"/>
        <v>0</v>
      </c>
      <c r="AH234" s="113">
        <f t="shared" si="328"/>
        <v>0</v>
      </c>
      <c r="AI234" s="113">
        <f t="shared" si="328"/>
        <v>0</v>
      </c>
      <c r="AJ234" s="113">
        <f t="shared" si="328"/>
        <v>0</v>
      </c>
      <c r="AK234" s="113">
        <f t="shared" si="328"/>
        <v>0</v>
      </c>
      <c r="AL234" s="113">
        <f t="shared" si="328"/>
        <v>0</v>
      </c>
      <c r="AM234" s="113">
        <f t="shared" si="328"/>
        <v>0</v>
      </c>
      <c r="AN234" s="113">
        <f t="shared" si="328"/>
        <v>0</v>
      </c>
      <c r="AO234" s="113">
        <f t="shared" si="328"/>
        <v>0</v>
      </c>
      <c r="AP234" s="113">
        <f t="shared" si="328"/>
        <v>0</v>
      </c>
      <c r="AQ234" s="113">
        <f t="shared" si="328"/>
        <v>0</v>
      </c>
      <c r="AR234" s="113">
        <f t="shared" si="328"/>
        <v>0</v>
      </c>
      <c r="AS234" s="113">
        <f t="shared" si="328"/>
        <v>0</v>
      </c>
      <c r="AT234" s="113">
        <f t="shared" si="328"/>
        <v>0</v>
      </c>
      <c r="AU234" s="113">
        <f t="shared" si="328"/>
        <v>0</v>
      </c>
      <c r="AV234" s="113">
        <f t="shared" si="328"/>
        <v>0</v>
      </c>
      <c r="AW234" s="113">
        <f t="shared" si="328"/>
        <v>0</v>
      </c>
      <c r="AX234" s="113">
        <f t="shared" si="328"/>
        <v>0</v>
      </c>
      <c r="AY234" s="113">
        <f t="shared" si="328"/>
        <v>0</v>
      </c>
      <c r="AZ234" s="113">
        <f t="shared" si="328"/>
        <v>0</v>
      </c>
      <c r="BA234" s="113">
        <f t="shared" si="328"/>
        <v>0</v>
      </c>
      <c r="BB234" s="113">
        <f t="shared" si="328"/>
        <v>0</v>
      </c>
      <c r="BC234" s="113">
        <f t="shared" si="328"/>
        <v>0</v>
      </c>
      <c r="BD234" s="113">
        <f t="shared" si="328"/>
        <v>0</v>
      </c>
      <c r="BE234" s="113">
        <f t="shared" si="328"/>
        <v>0</v>
      </c>
      <c r="BF234" s="113">
        <f t="shared" si="328"/>
        <v>0</v>
      </c>
      <c r="BG234" s="113">
        <f t="shared" si="328"/>
        <v>0</v>
      </c>
      <c r="BH234" s="113">
        <f t="shared" si="328"/>
        <v>0</v>
      </c>
      <c r="BI234" s="113">
        <f t="shared" si="328"/>
        <v>0</v>
      </c>
      <c r="BJ234" s="113">
        <f t="shared" si="328"/>
        <v>0</v>
      </c>
      <c r="BK234" s="113">
        <f t="shared" si="328"/>
        <v>0</v>
      </c>
      <c r="BL234" s="113">
        <f t="shared" si="328"/>
        <v>0</v>
      </c>
      <c r="BM234" s="113">
        <f t="shared" si="328"/>
        <v>0</v>
      </c>
      <c r="BN234" s="113">
        <f t="shared" si="328"/>
        <v>0</v>
      </c>
      <c r="BO234" s="113">
        <f t="shared" si="328"/>
        <v>0</v>
      </c>
      <c r="BP234" s="113">
        <f t="shared" si="326"/>
        <v>0</v>
      </c>
      <c r="BQ234" s="113">
        <f t="shared" si="326"/>
        <v>0</v>
      </c>
      <c r="BR234" s="113">
        <f t="shared" si="326"/>
        <v>0</v>
      </c>
      <c r="BS234" s="113">
        <f t="shared" si="326"/>
        <v>0</v>
      </c>
      <c r="BT234" s="113">
        <f t="shared" si="326"/>
        <v>0</v>
      </c>
      <c r="BU234" s="113">
        <f t="shared" si="326"/>
        <v>0</v>
      </c>
      <c r="BV234" s="113">
        <f t="shared" si="326"/>
        <v>0</v>
      </c>
      <c r="BW234" s="113">
        <f t="shared" ref="BW234:DC234" si="331">BW$123*BW111</f>
        <v>0</v>
      </c>
      <c r="BX234" s="113">
        <f t="shared" si="331"/>
        <v>0</v>
      </c>
      <c r="BY234" s="113">
        <f t="shared" si="331"/>
        <v>0</v>
      </c>
      <c r="BZ234" s="113">
        <f t="shared" si="331"/>
        <v>0</v>
      </c>
      <c r="CA234" s="113">
        <f t="shared" si="331"/>
        <v>0</v>
      </c>
      <c r="CB234" s="113">
        <f t="shared" si="331"/>
        <v>0</v>
      </c>
      <c r="CC234" s="113">
        <f t="shared" si="331"/>
        <v>0</v>
      </c>
      <c r="CD234" s="113">
        <f t="shared" si="331"/>
        <v>0</v>
      </c>
      <c r="CE234" s="113">
        <f t="shared" si="331"/>
        <v>0</v>
      </c>
      <c r="CF234" s="113">
        <f t="shared" si="331"/>
        <v>0</v>
      </c>
      <c r="CG234" s="113">
        <f t="shared" si="331"/>
        <v>0</v>
      </c>
      <c r="CH234" s="113">
        <f t="shared" si="331"/>
        <v>0</v>
      </c>
      <c r="CI234" s="113">
        <f t="shared" si="331"/>
        <v>0</v>
      </c>
      <c r="CJ234" s="113">
        <f t="shared" si="331"/>
        <v>0</v>
      </c>
      <c r="CK234" s="113">
        <f t="shared" si="331"/>
        <v>0</v>
      </c>
      <c r="CL234" s="113">
        <f t="shared" si="331"/>
        <v>0</v>
      </c>
      <c r="CM234" s="113">
        <f t="shared" si="331"/>
        <v>0</v>
      </c>
      <c r="CN234" s="113">
        <f t="shared" si="331"/>
        <v>0</v>
      </c>
      <c r="CO234" s="113">
        <f t="shared" si="331"/>
        <v>0</v>
      </c>
      <c r="CP234" s="113">
        <f t="shared" si="331"/>
        <v>0</v>
      </c>
      <c r="CQ234" s="113">
        <f t="shared" si="331"/>
        <v>0</v>
      </c>
      <c r="CR234" s="113">
        <f t="shared" si="331"/>
        <v>0</v>
      </c>
      <c r="CS234" s="113">
        <f t="shared" si="331"/>
        <v>0</v>
      </c>
      <c r="CT234" s="113">
        <f t="shared" si="331"/>
        <v>0</v>
      </c>
      <c r="CU234" s="113">
        <f t="shared" si="331"/>
        <v>0</v>
      </c>
      <c r="CV234" s="113">
        <f t="shared" si="331"/>
        <v>0</v>
      </c>
      <c r="CW234" s="113">
        <f t="shared" si="331"/>
        <v>0</v>
      </c>
      <c r="CX234" s="113">
        <f t="shared" si="331"/>
        <v>0</v>
      </c>
      <c r="CY234" s="113">
        <f t="shared" si="331"/>
        <v>0</v>
      </c>
      <c r="CZ234" s="113">
        <f t="shared" si="331"/>
        <v>0</v>
      </c>
      <c r="DA234" s="113">
        <f t="shared" si="331"/>
        <v>0</v>
      </c>
      <c r="DB234" s="113">
        <f t="shared" si="331"/>
        <v>0</v>
      </c>
      <c r="DC234" s="113">
        <f t="shared" si="331"/>
        <v>0</v>
      </c>
      <c r="DD234" s="113">
        <f t="shared" si="261"/>
        <v>0</v>
      </c>
    </row>
    <row r="235" spans="1:108" ht="12.75" customHeight="1" x14ac:dyDescent="0.2">
      <c r="A235" s="111" t="s">
        <v>301</v>
      </c>
      <c r="B235" s="111" t="s">
        <v>2024</v>
      </c>
      <c r="C235" s="113">
        <f t="shared" si="273"/>
        <v>0</v>
      </c>
      <c r="D235" s="113">
        <f t="shared" si="328"/>
        <v>0</v>
      </c>
      <c r="E235" s="113">
        <f t="shared" si="328"/>
        <v>0</v>
      </c>
      <c r="F235" s="113">
        <f t="shared" si="328"/>
        <v>0</v>
      </c>
      <c r="G235" s="113">
        <f t="shared" si="328"/>
        <v>0</v>
      </c>
      <c r="H235" s="113">
        <f t="shared" si="328"/>
        <v>0</v>
      </c>
      <c r="I235" s="113">
        <f t="shared" si="328"/>
        <v>0</v>
      </c>
      <c r="J235" s="113">
        <f t="shared" si="328"/>
        <v>0</v>
      </c>
      <c r="K235" s="113">
        <f t="shared" si="328"/>
        <v>0</v>
      </c>
      <c r="L235" s="113">
        <f t="shared" si="328"/>
        <v>0</v>
      </c>
      <c r="M235" s="113">
        <f t="shared" si="328"/>
        <v>0</v>
      </c>
      <c r="N235" s="113">
        <f t="shared" si="328"/>
        <v>0</v>
      </c>
      <c r="O235" s="113">
        <f t="shared" si="328"/>
        <v>0</v>
      </c>
      <c r="P235" s="113">
        <f t="shared" si="328"/>
        <v>0</v>
      </c>
      <c r="Q235" s="113">
        <f t="shared" si="328"/>
        <v>0</v>
      </c>
      <c r="R235" s="113">
        <f t="shared" si="328"/>
        <v>0</v>
      </c>
      <c r="S235" s="113">
        <f t="shared" si="328"/>
        <v>0</v>
      </c>
      <c r="T235" s="113">
        <f t="shared" si="328"/>
        <v>0</v>
      </c>
      <c r="U235" s="113">
        <f t="shared" si="328"/>
        <v>0</v>
      </c>
      <c r="V235" s="113">
        <f t="shared" si="328"/>
        <v>0</v>
      </c>
      <c r="W235" s="113">
        <f t="shared" si="328"/>
        <v>0</v>
      </c>
      <c r="X235" s="113">
        <f t="shared" si="328"/>
        <v>0</v>
      </c>
      <c r="Y235" s="113">
        <f t="shared" si="328"/>
        <v>0</v>
      </c>
      <c r="Z235" s="113">
        <f t="shared" si="328"/>
        <v>0</v>
      </c>
      <c r="AA235" s="113">
        <f t="shared" si="328"/>
        <v>0</v>
      </c>
      <c r="AB235" s="113">
        <f t="shared" si="328"/>
        <v>0</v>
      </c>
      <c r="AC235" s="113">
        <f t="shared" si="328"/>
        <v>0</v>
      </c>
      <c r="AD235" s="113">
        <f t="shared" si="328"/>
        <v>0</v>
      </c>
      <c r="AE235" s="113">
        <f t="shared" si="328"/>
        <v>0</v>
      </c>
      <c r="AF235" s="113">
        <f t="shared" si="328"/>
        <v>0</v>
      </c>
      <c r="AG235" s="113">
        <f t="shared" si="328"/>
        <v>0</v>
      </c>
      <c r="AH235" s="113">
        <f t="shared" si="328"/>
        <v>0</v>
      </c>
      <c r="AI235" s="113">
        <f t="shared" si="328"/>
        <v>0</v>
      </c>
      <c r="AJ235" s="113">
        <f t="shared" si="328"/>
        <v>0</v>
      </c>
      <c r="AK235" s="113">
        <f t="shared" si="328"/>
        <v>0</v>
      </c>
      <c r="AL235" s="113">
        <f t="shared" si="328"/>
        <v>0</v>
      </c>
      <c r="AM235" s="113">
        <f t="shared" si="328"/>
        <v>0</v>
      </c>
      <c r="AN235" s="113">
        <f t="shared" si="328"/>
        <v>0</v>
      </c>
      <c r="AO235" s="113">
        <f t="shared" si="328"/>
        <v>0</v>
      </c>
      <c r="AP235" s="113">
        <f t="shared" si="328"/>
        <v>0</v>
      </c>
      <c r="AQ235" s="113">
        <f t="shared" si="328"/>
        <v>0</v>
      </c>
      <c r="AR235" s="113">
        <f t="shared" si="328"/>
        <v>0</v>
      </c>
      <c r="AS235" s="113">
        <f t="shared" si="328"/>
        <v>0</v>
      </c>
      <c r="AT235" s="113">
        <f t="shared" si="328"/>
        <v>0</v>
      </c>
      <c r="AU235" s="113">
        <f t="shared" si="328"/>
        <v>0</v>
      </c>
      <c r="AV235" s="113">
        <f t="shared" si="328"/>
        <v>0</v>
      </c>
      <c r="AW235" s="113">
        <f t="shared" si="328"/>
        <v>0</v>
      </c>
      <c r="AX235" s="113">
        <f t="shared" si="328"/>
        <v>0</v>
      </c>
      <c r="AY235" s="113">
        <f t="shared" si="328"/>
        <v>0</v>
      </c>
      <c r="AZ235" s="113">
        <f t="shared" si="328"/>
        <v>0</v>
      </c>
      <c r="BA235" s="113">
        <f t="shared" si="328"/>
        <v>0</v>
      </c>
      <c r="BB235" s="113">
        <f t="shared" si="328"/>
        <v>0</v>
      </c>
      <c r="BC235" s="113">
        <f t="shared" si="328"/>
        <v>0</v>
      </c>
      <c r="BD235" s="113">
        <f t="shared" si="328"/>
        <v>0</v>
      </c>
      <c r="BE235" s="113">
        <f t="shared" si="328"/>
        <v>0</v>
      </c>
      <c r="BF235" s="113">
        <f t="shared" si="328"/>
        <v>0</v>
      </c>
      <c r="BG235" s="113">
        <f t="shared" si="328"/>
        <v>0</v>
      </c>
      <c r="BH235" s="113">
        <f t="shared" si="328"/>
        <v>0</v>
      </c>
      <c r="BI235" s="113">
        <f t="shared" si="328"/>
        <v>0</v>
      </c>
      <c r="BJ235" s="113">
        <f t="shared" si="328"/>
        <v>0</v>
      </c>
      <c r="BK235" s="113">
        <f t="shared" si="328"/>
        <v>0</v>
      </c>
      <c r="BL235" s="113">
        <f t="shared" si="328"/>
        <v>0</v>
      </c>
      <c r="BM235" s="113">
        <f t="shared" si="328"/>
        <v>0</v>
      </c>
      <c r="BN235" s="113">
        <f t="shared" si="328"/>
        <v>0</v>
      </c>
      <c r="BO235" s="113">
        <f t="shared" ref="BO235:BV238" si="332">BO$123*BO112</f>
        <v>0</v>
      </c>
      <c r="BP235" s="113">
        <f t="shared" si="332"/>
        <v>0</v>
      </c>
      <c r="BQ235" s="113">
        <f t="shared" si="332"/>
        <v>0</v>
      </c>
      <c r="BR235" s="113">
        <f t="shared" si="332"/>
        <v>0</v>
      </c>
      <c r="BS235" s="113">
        <f t="shared" si="332"/>
        <v>0</v>
      </c>
      <c r="BT235" s="113">
        <f t="shared" si="332"/>
        <v>0</v>
      </c>
      <c r="BU235" s="113">
        <f t="shared" si="332"/>
        <v>0</v>
      </c>
      <c r="BV235" s="113">
        <f t="shared" si="332"/>
        <v>0</v>
      </c>
      <c r="BW235" s="113">
        <f t="shared" ref="BW235:DC235" si="333">BW$123*BW112</f>
        <v>0</v>
      </c>
      <c r="BX235" s="113">
        <f t="shared" si="333"/>
        <v>0</v>
      </c>
      <c r="BY235" s="113">
        <f t="shared" si="333"/>
        <v>0</v>
      </c>
      <c r="BZ235" s="113">
        <f t="shared" si="333"/>
        <v>0</v>
      </c>
      <c r="CA235" s="113">
        <f t="shared" si="333"/>
        <v>0</v>
      </c>
      <c r="CB235" s="113">
        <f t="shared" si="333"/>
        <v>0</v>
      </c>
      <c r="CC235" s="113">
        <f t="shared" si="333"/>
        <v>0</v>
      </c>
      <c r="CD235" s="113">
        <f t="shared" si="333"/>
        <v>0</v>
      </c>
      <c r="CE235" s="113">
        <f t="shared" si="333"/>
        <v>0</v>
      </c>
      <c r="CF235" s="113">
        <f t="shared" si="333"/>
        <v>0</v>
      </c>
      <c r="CG235" s="113">
        <f t="shared" si="333"/>
        <v>0</v>
      </c>
      <c r="CH235" s="113">
        <f t="shared" si="333"/>
        <v>0</v>
      </c>
      <c r="CI235" s="113">
        <f t="shared" si="333"/>
        <v>0</v>
      </c>
      <c r="CJ235" s="113">
        <f t="shared" si="333"/>
        <v>0</v>
      </c>
      <c r="CK235" s="113">
        <f t="shared" si="333"/>
        <v>0</v>
      </c>
      <c r="CL235" s="113">
        <f t="shared" si="333"/>
        <v>0</v>
      </c>
      <c r="CM235" s="113">
        <f t="shared" si="333"/>
        <v>0</v>
      </c>
      <c r="CN235" s="113">
        <f t="shared" si="333"/>
        <v>0</v>
      </c>
      <c r="CO235" s="113">
        <f t="shared" si="333"/>
        <v>0</v>
      </c>
      <c r="CP235" s="113">
        <f t="shared" si="333"/>
        <v>0</v>
      </c>
      <c r="CQ235" s="113">
        <f t="shared" si="333"/>
        <v>0</v>
      </c>
      <c r="CR235" s="113">
        <f t="shared" si="333"/>
        <v>0</v>
      </c>
      <c r="CS235" s="113">
        <f t="shared" si="333"/>
        <v>0</v>
      </c>
      <c r="CT235" s="113">
        <f t="shared" si="333"/>
        <v>0</v>
      </c>
      <c r="CU235" s="113">
        <f t="shared" si="333"/>
        <v>0</v>
      </c>
      <c r="CV235" s="113">
        <f t="shared" si="333"/>
        <v>0</v>
      </c>
      <c r="CW235" s="113">
        <f t="shared" si="333"/>
        <v>0</v>
      </c>
      <c r="CX235" s="113">
        <f t="shared" si="333"/>
        <v>0</v>
      </c>
      <c r="CY235" s="113">
        <f t="shared" si="333"/>
        <v>0</v>
      </c>
      <c r="CZ235" s="113">
        <f t="shared" si="333"/>
        <v>0</v>
      </c>
      <c r="DA235" s="113">
        <f t="shared" si="333"/>
        <v>0</v>
      </c>
      <c r="DB235" s="113">
        <f t="shared" si="333"/>
        <v>0</v>
      </c>
      <c r="DC235" s="113">
        <f t="shared" si="333"/>
        <v>0</v>
      </c>
      <c r="DD235" s="113">
        <f t="shared" si="261"/>
        <v>0</v>
      </c>
    </row>
    <row r="236" spans="1:108" ht="12.75" customHeight="1" x14ac:dyDescent="0.2">
      <c r="A236" s="111" t="s">
        <v>302</v>
      </c>
      <c r="B236" s="111" t="s">
        <v>2025</v>
      </c>
      <c r="C236" s="113">
        <f t="shared" si="273"/>
        <v>0</v>
      </c>
      <c r="D236" s="113">
        <f t="shared" ref="D236:BO239" si="334">D$123*D113</f>
        <v>0</v>
      </c>
      <c r="E236" s="113">
        <f t="shared" si="334"/>
        <v>0</v>
      </c>
      <c r="F236" s="113">
        <f t="shared" si="334"/>
        <v>0</v>
      </c>
      <c r="G236" s="113">
        <f t="shared" si="334"/>
        <v>0</v>
      </c>
      <c r="H236" s="113">
        <f t="shared" si="334"/>
        <v>0</v>
      </c>
      <c r="I236" s="113">
        <f t="shared" si="334"/>
        <v>0</v>
      </c>
      <c r="J236" s="113">
        <f t="shared" si="334"/>
        <v>0</v>
      </c>
      <c r="K236" s="113">
        <f t="shared" si="334"/>
        <v>0</v>
      </c>
      <c r="L236" s="113">
        <f t="shared" si="334"/>
        <v>0</v>
      </c>
      <c r="M236" s="113">
        <f t="shared" si="334"/>
        <v>0</v>
      </c>
      <c r="N236" s="113">
        <f t="shared" si="334"/>
        <v>0</v>
      </c>
      <c r="O236" s="113">
        <f t="shared" si="334"/>
        <v>0</v>
      </c>
      <c r="P236" s="113">
        <f t="shared" si="334"/>
        <v>0</v>
      </c>
      <c r="Q236" s="113">
        <f t="shared" si="334"/>
        <v>0</v>
      </c>
      <c r="R236" s="113">
        <f t="shared" si="334"/>
        <v>0</v>
      </c>
      <c r="S236" s="113">
        <f t="shared" si="334"/>
        <v>0</v>
      </c>
      <c r="T236" s="113">
        <f t="shared" si="334"/>
        <v>0</v>
      </c>
      <c r="U236" s="113">
        <f t="shared" si="334"/>
        <v>0</v>
      </c>
      <c r="V236" s="113">
        <f t="shared" si="334"/>
        <v>0</v>
      </c>
      <c r="W236" s="113">
        <f t="shared" si="334"/>
        <v>0</v>
      </c>
      <c r="X236" s="113">
        <f t="shared" si="334"/>
        <v>0</v>
      </c>
      <c r="Y236" s="113">
        <f t="shared" si="334"/>
        <v>0</v>
      </c>
      <c r="Z236" s="113">
        <f t="shared" si="334"/>
        <v>0</v>
      </c>
      <c r="AA236" s="113">
        <f t="shared" si="334"/>
        <v>0</v>
      </c>
      <c r="AB236" s="113">
        <f t="shared" si="334"/>
        <v>0</v>
      </c>
      <c r="AC236" s="113">
        <f t="shared" si="334"/>
        <v>0</v>
      </c>
      <c r="AD236" s="113">
        <f t="shared" si="334"/>
        <v>0</v>
      </c>
      <c r="AE236" s="113">
        <f t="shared" si="334"/>
        <v>0</v>
      </c>
      <c r="AF236" s="113">
        <f t="shared" si="334"/>
        <v>0</v>
      </c>
      <c r="AG236" s="113">
        <f t="shared" si="334"/>
        <v>0</v>
      </c>
      <c r="AH236" s="113">
        <f t="shared" si="334"/>
        <v>0</v>
      </c>
      <c r="AI236" s="113">
        <f t="shared" si="334"/>
        <v>0</v>
      </c>
      <c r="AJ236" s="113">
        <f t="shared" si="334"/>
        <v>0</v>
      </c>
      <c r="AK236" s="113">
        <f t="shared" si="334"/>
        <v>0</v>
      </c>
      <c r="AL236" s="113">
        <f t="shared" si="334"/>
        <v>0</v>
      </c>
      <c r="AM236" s="113">
        <f t="shared" si="334"/>
        <v>0</v>
      </c>
      <c r="AN236" s="113">
        <f t="shared" si="334"/>
        <v>0</v>
      </c>
      <c r="AO236" s="113">
        <f t="shared" si="334"/>
        <v>0</v>
      </c>
      <c r="AP236" s="113">
        <f t="shared" si="334"/>
        <v>0</v>
      </c>
      <c r="AQ236" s="113">
        <f t="shared" si="334"/>
        <v>0</v>
      </c>
      <c r="AR236" s="113">
        <f t="shared" si="334"/>
        <v>0</v>
      </c>
      <c r="AS236" s="113">
        <f t="shared" si="334"/>
        <v>0</v>
      </c>
      <c r="AT236" s="113">
        <f t="shared" si="334"/>
        <v>0</v>
      </c>
      <c r="AU236" s="113">
        <f t="shared" si="334"/>
        <v>0</v>
      </c>
      <c r="AV236" s="113">
        <f t="shared" si="334"/>
        <v>0</v>
      </c>
      <c r="AW236" s="113">
        <f t="shared" si="334"/>
        <v>0</v>
      </c>
      <c r="AX236" s="113">
        <f t="shared" si="334"/>
        <v>0</v>
      </c>
      <c r="AY236" s="113">
        <f t="shared" si="334"/>
        <v>0</v>
      </c>
      <c r="AZ236" s="113">
        <f t="shared" si="334"/>
        <v>0</v>
      </c>
      <c r="BA236" s="113">
        <f t="shared" si="334"/>
        <v>0</v>
      </c>
      <c r="BB236" s="113">
        <f t="shared" si="334"/>
        <v>0</v>
      </c>
      <c r="BC236" s="113">
        <f t="shared" si="334"/>
        <v>0</v>
      </c>
      <c r="BD236" s="113">
        <f t="shared" si="334"/>
        <v>0</v>
      </c>
      <c r="BE236" s="113">
        <f t="shared" si="334"/>
        <v>0</v>
      </c>
      <c r="BF236" s="113">
        <f t="shared" si="334"/>
        <v>0</v>
      </c>
      <c r="BG236" s="113">
        <f t="shared" si="334"/>
        <v>0</v>
      </c>
      <c r="BH236" s="113">
        <f t="shared" si="334"/>
        <v>0</v>
      </c>
      <c r="BI236" s="113">
        <f t="shared" si="334"/>
        <v>0</v>
      </c>
      <c r="BJ236" s="113">
        <f t="shared" si="334"/>
        <v>0</v>
      </c>
      <c r="BK236" s="113">
        <f t="shared" si="334"/>
        <v>0</v>
      </c>
      <c r="BL236" s="113">
        <f t="shared" si="334"/>
        <v>0</v>
      </c>
      <c r="BM236" s="113">
        <f t="shared" si="334"/>
        <v>0</v>
      </c>
      <c r="BN236" s="113">
        <f t="shared" si="334"/>
        <v>0</v>
      </c>
      <c r="BO236" s="113">
        <f t="shared" si="334"/>
        <v>0</v>
      </c>
      <c r="BP236" s="113">
        <f t="shared" si="332"/>
        <v>0</v>
      </c>
      <c r="BQ236" s="113">
        <f t="shared" si="332"/>
        <v>0</v>
      </c>
      <c r="BR236" s="113">
        <f t="shared" si="332"/>
        <v>0</v>
      </c>
      <c r="BS236" s="113">
        <f t="shared" si="332"/>
        <v>0</v>
      </c>
      <c r="BT236" s="113">
        <f t="shared" si="332"/>
        <v>0</v>
      </c>
      <c r="BU236" s="113">
        <f t="shared" si="332"/>
        <v>0</v>
      </c>
      <c r="BV236" s="113">
        <f t="shared" si="332"/>
        <v>0</v>
      </c>
      <c r="BW236" s="113">
        <f t="shared" ref="BW236:DC236" si="335">BW$123*BW113</f>
        <v>0</v>
      </c>
      <c r="BX236" s="113">
        <f t="shared" si="335"/>
        <v>0</v>
      </c>
      <c r="BY236" s="113">
        <f t="shared" si="335"/>
        <v>0</v>
      </c>
      <c r="BZ236" s="113">
        <f t="shared" si="335"/>
        <v>0</v>
      </c>
      <c r="CA236" s="113">
        <f t="shared" si="335"/>
        <v>0</v>
      </c>
      <c r="CB236" s="113">
        <f t="shared" si="335"/>
        <v>0</v>
      </c>
      <c r="CC236" s="113">
        <f t="shared" si="335"/>
        <v>0</v>
      </c>
      <c r="CD236" s="113">
        <f t="shared" si="335"/>
        <v>0</v>
      </c>
      <c r="CE236" s="113">
        <f t="shared" si="335"/>
        <v>0</v>
      </c>
      <c r="CF236" s="113">
        <f t="shared" si="335"/>
        <v>0</v>
      </c>
      <c r="CG236" s="113">
        <f t="shared" si="335"/>
        <v>0</v>
      </c>
      <c r="CH236" s="113">
        <f t="shared" si="335"/>
        <v>0</v>
      </c>
      <c r="CI236" s="113">
        <f t="shared" si="335"/>
        <v>0</v>
      </c>
      <c r="CJ236" s="113">
        <f t="shared" si="335"/>
        <v>0</v>
      </c>
      <c r="CK236" s="113">
        <f t="shared" si="335"/>
        <v>0</v>
      </c>
      <c r="CL236" s="113">
        <f t="shared" si="335"/>
        <v>0</v>
      </c>
      <c r="CM236" s="113">
        <f t="shared" si="335"/>
        <v>0</v>
      </c>
      <c r="CN236" s="113">
        <f t="shared" si="335"/>
        <v>0</v>
      </c>
      <c r="CO236" s="113">
        <f t="shared" si="335"/>
        <v>0</v>
      </c>
      <c r="CP236" s="113">
        <f t="shared" si="335"/>
        <v>0</v>
      </c>
      <c r="CQ236" s="113">
        <f t="shared" si="335"/>
        <v>0</v>
      </c>
      <c r="CR236" s="113">
        <f t="shared" si="335"/>
        <v>0</v>
      </c>
      <c r="CS236" s="113">
        <f t="shared" si="335"/>
        <v>0</v>
      </c>
      <c r="CT236" s="113">
        <f t="shared" si="335"/>
        <v>0</v>
      </c>
      <c r="CU236" s="113">
        <f t="shared" si="335"/>
        <v>0</v>
      </c>
      <c r="CV236" s="113">
        <f t="shared" si="335"/>
        <v>0</v>
      </c>
      <c r="CW236" s="113">
        <f t="shared" si="335"/>
        <v>0</v>
      </c>
      <c r="CX236" s="113">
        <f t="shared" si="335"/>
        <v>0</v>
      </c>
      <c r="CY236" s="113">
        <f t="shared" si="335"/>
        <v>0</v>
      </c>
      <c r="CZ236" s="113">
        <f t="shared" si="335"/>
        <v>0</v>
      </c>
      <c r="DA236" s="113">
        <f t="shared" si="335"/>
        <v>0</v>
      </c>
      <c r="DB236" s="113">
        <f t="shared" si="335"/>
        <v>0</v>
      </c>
      <c r="DC236" s="113">
        <f t="shared" si="335"/>
        <v>0</v>
      </c>
      <c r="DD236" s="113">
        <f t="shared" si="261"/>
        <v>0</v>
      </c>
    </row>
    <row r="237" spans="1:108" ht="12.75" customHeight="1" x14ac:dyDescent="0.2">
      <c r="A237" s="111" t="s">
        <v>304</v>
      </c>
      <c r="B237" s="111" t="s">
        <v>2026</v>
      </c>
      <c r="C237" s="113">
        <f t="shared" si="273"/>
        <v>0</v>
      </c>
      <c r="D237" s="113">
        <f t="shared" si="334"/>
        <v>0</v>
      </c>
      <c r="E237" s="113">
        <f t="shared" si="334"/>
        <v>0</v>
      </c>
      <c r="F237" s="113">
        <f t="shared" si="334"/>
        <v>0</v>
      </c>
      <c r="G237" s="113">
        <f t="shared" si="334"/>
        <v>0</v>
      </c>
      <c r="H237" s="113">
        <f t="shared" si="334"/>
        <v>0</v>
      </c>
      <c r="I237" s="113">
        <f t="shared" si="334"/>
        <v>0</v>
      </c>
      <c r="J237" s="113">
        <f t="shared" si="334"/>
        <v>0</v>
      </c>
      <c r="K237" s="113">
        <f t="shared" si="334"/>
        <v>0</v>
      </c>
      <c r="L237" s="113">
        <f t="shared" si="334"/>
        <v>0</v>
      </c>
      <c r="M237" s="113">
        <f t="shared" si="334"/>
        <v>0</v>
      </c>
      <c r="N237" s="113">
        <f t="shared" si="334"/>
        <v>0</v>
      </c>
      <c r="O237" s="113">
        <f t="shared" si="334"/>
        <v>0</v>
      </c>
      <c r="P237" s="113">
        <f t="shared" si="334"/>
        <v>0</v>
      </c>
      <c r="Q237" s="113">
        <f t="shared" si="334"/>
        <v>0</v>
      </c>
      <c r="R237" s="113">
        <f t="shared" si="334"/>
        <v>0</v>
      </c>
      <c r="S237" s="113">
        <f t="shared" si="334"/>
        <v>0</v>
      </c>
      <c r="T237" s="113">
        <f t="shared" si="334"/>
        <v>0</v>
      </c>
      <c r="U237" s="113">
        <f t="shared" si="334"/>
        <v>0</v>
      </c>
      <c r="V237" s="113">
        <f t="shared" si="334"/>
        <v>0</v>
      </c>
      <c r="W237" s="113">
        <f t="shared" si="334"/>
        <v>0</v>
      </c>
      <c r="X237" s="113">
        <f t="shared" si="334"/>
        <v>0</v>
      </c>
      <c r="Y237" s="113">
        <f t="shared" si="334"/>
        <v>0</v>
      </c>
      <c r="Z237" s="113">
        <f t="shared" si="334"/>
        <v>0</v>
      </c>
      <c r="AA237" s="113">
        <f t="shared" si="334"/>
        <v>0</v>
      </c>
      <c r="AB237" s="113">
        <f t="shared" si="334"/>
        <v>0</v>
      </c>
      <c r="AC237" s="113">
        <f t="shared" si="334"/>
        <v>0</v>
      </c>
      <c r="AD237" s="113">
        <f t="shared" si="334"/>
        <v>0</v>
      </c>
      <c r="AE237" s="113">
        <f t="shared" si="334"/>
        <v>0</v>
      </c>
      <c r="AF237" s="113">
        <f t="shared" si="334"/>
        <v>0</v>
      </c>
      <c r="AG237" s="113">
        <f t="shared" si="334"/>
        <v>0</v>
      </c>
      <c r="AH237" s="113">
        <f t="shared" si="334"/>
        <v>0</v>
      </c>
      <c r="AI237" s="113">
        <f t="shared" si="334"/>
        <v>0</v>
      </c>
      <c r="AJ237" s="113">
        <f t="shared" si="334"/>
        <v>0</v>
      </c>
      <c r="AK237" s="113">
        <f t="shared" si="334"/>
        <v>0</v>
      </c>
      <c r="AL237" s="113">
        <f t="shared" si="334"/>
        <v>0</v>
      </c>
      <c r="AM237" s="113">
        <f t="shared" si="334"/>
        <v>0</v>
      </c>
      <c r="AN237" s="113">
        <f t="shared" si="334"/>
        <v>0</v>
      </c>
      <c r="AO237" s="113">
        <f t="shared" si="334"/>
        <v>0</v>
      </c>
      <c r="AP237" s="113">
        <f t="shared" si="334"/>
        <v>0</v>
      </c>
      <c r="AQ237" s="113">
        <f t="shared" si="334"/>
        <v>0</v>
      </c>
      <c r="AR237" s="113">
        <f t="shared" si="334"/>
        <v>0</v>
      </c>
      <c r="AS237" s="113">
        <f t="shared" si="334"/>
        <v>0</v>
      </c>
      <c r="AT237" s="113">
        <f t="shared" si="334"/>
        <v>0</v>
      </c>
      <c r="AU237" s="113">
        <f t="shared" si="334"/>
        <v>0</v>
      </c>
      <c r="AV237" s="113">
        <f t="shared" si="334"/>
        <v>0</v>
      </c>
      <c r="AW237" s="113">
        <f t="shared" si="334"/>
        <v>0</v>
      </c>
      <c r="AX237" s="113">
        <f t="shared" si="334"/>
        <v>0</v>
      </c>
      <c r="AY237" s="113">
        <f t="shared" si="334"/>
        <v>0</v>
      </c>
      <c r="AZ237" s="113">
        <f t="shared" si="334"/>
        <v>0</v>
      </c>
      <c r="BA237" s="113">
        <f t="shared" si="334"/>
        <v>0</v>
      </c>
      <c r="BB237" s="113">
        <f t="shared" si="334"/>
        <v>0</v>
      </c>
      <c r="BC237" s="113">
        <f t="shared" si="334"/>
        <v>0</v>
      </c>
      <c r="BD237" s="113">
        <f t="shared" si="334"/>
        <v>0</v>
      </c>
      <c r="BE237" s="113">
        <f t="shared" si="334"/>
        <v>0</v>
      </c>
      <c r="BF237" s="113">
        <f t="shared" si="334"/>
        <v>0</v>
      </c>
      <c r="BG237" s="113">
        <f t="shared" si="334"/>
        <v>0</v>
      </c>
      <c r="BH237" s="113">
        <f t="shared" si="334"/>
        <v>0</v>
      </c>
      <c r="BI237" s="113">
        <f t="shared" si="334"/>
        <v>0</v>
      </c>
      <c r="BJ237" s="113">
        <f t="shared" si="334"/>
        <v>0</v>
      </c>
      <c r="BK237" s="113">
        <f t="shared" si="334"/>
        <v>0</v>
      </c>
      <c r="BL237" s="113">
        <f t="shared" si="334"/>
        <v>0</v>
      </c>
      <c r="BM237" s="113">
        <f t="shared" si="334"/>
        <v>0</v>
      </c>
      <c r="BN237" s="113">
        <f t="shared" si="334"/>
        <v>0</v>
      </c>
      <c r="BO237" s="113">
        <f t="shared" si="334"/>
        <v>0</v>
      </c>
      <c r="BP237" s="113">
        <f t="shared" si="332"/>
        <v>0</v>
      </c>
      <c r="BQ237" s="113">
        <f t="shared" si="332"/>
        <v>0</v>
      </c>
      <c r="BR237" s="113">
        <f t="shared" si="332"/>
        <v>0</v>
      </c>
      <c r="BS237" s="113">
        <f t="shared" si="332"/>
        <v>0</v>
      </c>
      <c r="BT237" s="113">
        <f t="shared" si="332"/>
        <v>0</v>
      </c>
      <c r="BU237" s="113">
        <f t="shared" si="332"/>
        <v>0</v>
      </c>
      <c r="BV237" s="113">
        <f t="shared" si="332"/>
        <v>0</v>
      </c>
      <c r="BW237" s="113">
        <f t="shared" ref="BW237:DC237" si="336">BW$123*BW114</f>
        <v>0</v>
      </c>
      <c r="BX237" s="113">
        <f t="shared" si="336"/>
        <v>0</v>
      </c>
      <c r="BY237" s="113">
        <f t="shared" si="336"/>
        <v>0</v>
      </c>
      <c r="BZ237" s="113">
        <f t="shared" si="336"/>
        <v>0</v>
      </c>
      <c r="CA237" s="113">
        <f t="shared" si="336"/>
        <v>0</v>
      </c>
      <c r="CB237" s="113">
        <f t="shared" si="336"/>
        <v>0</v>
      </c>
      <c r="CC237" s="113">
        <f t="shared" si="336"/>
        <v>0</v>
      </c>
      <c r="CD237" s="113">
        <f t="shared" si="336"/>
        <v>0</v>
      </c>
      <c r="CE237" s="113">
        <f t="shared" si="336"/>
        <v>0</v>
      </c>
      <c r="CF237" s="113">
        <f t="shared" si="336"/>
        <v>0</v>
      </c>
      <c r="CG237" s="113">
        <f t="shared" si="336"/>
        <v>0</v>
      </c>
      <c r="CH237" s="113">
        <f t="shared" si="336"/>
        <v>0</v>
      </c>
      <c r="CI237" s="113">
        <f t="shared" si="336"/>
        <v>0</v>
      </c>
      <c r="CJ237" s="113">
        <f t="shared" si="336"/>
        <v>0</v>
      </c>
      <c r="CK237" s="113">
        <f t="shared" si="336"/>
        <v>0</v>
      </c>
      <c r="CL237" s="113">
        <f t="shared" si="336"/>
        <v>0</v>
      </c>
      <c r="CM237" s="113">
        <f t="shared" si="336"/>
        <v>0</v>
      </c>
      <c r="CN237" s="113">
        <f t="shared" si="336"/>
        <v>0</v>
      </c>
      <c r="CO237" s="113">
        <f t="shared" si="336"/>
        <v>0</v>
      </c>
      <c r="CP237" s="113">
        <f t="shared" si="336"/>
        <v>0</v>
      </c>
      <c r="CQ237" s="113">
        <f t="shared" si="336"/>
        <v>0</v>
      </c>
      <c r="CR237" s="113">
        <f t="shared" si="336"/>
        <v>0</v>
      </c>
      <c r="CS237" s="113">
        <f t="shared" si="336"/>
        <v>0</v>
      </c>
      <c r="CT237" s="113">
        <f t="shared" si="336"/>
        <v>0</v>
      </c>
      <c r="CU237" s="113">
        <f t="shared" si="336"/>
        <v>0</v>
      </c>
      <c r="CV237" s="113">
        <f t="shared" si="336"/>
        <v>0</v>
      </c>
      <c r="CW237" s="113">
        <f t="shared" si="336"/>
        <v>0</v>
      </c>
      <c r="CX237" s="113">
        <f t="shared" si="336"/>
        <v>0</v>
      </c>
      <c r="CY237" s="113">
        <f t="shared" si="336"/>
        <v>0</v>
      </c>
      <c r="CZ237" s="113">
        <f t="shared" si="336"/>
        <v>0</v>
      </c>
      <c r="DA237" s="113">
        <f t="shared" si="336"/>
        <v>0</v>
      </c>
      <c r="DB237" s="113">
        <f t="shared" si="336"/>
        <v>0</v>
      </c>
      <c r="DC237" s="113">
        <f t="shared" si="336"/>
        <v>0</v>
      </c>
      <c r="DD237" s="113">
        <f t="shared" si="261"/>
        <v>0</v>
      </c>
    </row>
    <row r="238" spans="1:108" ht="12.75" customHeight="1" x14ac:dyDescent="0.2">
      <c r="A238" s="111" t="s">
        <v>306</v>
      </c>
      <c r="B238" s="111" t="s">
        <v>2027</v>
      </c>
      <c r="C238" s="113">
        <f t="shared" si="273"/>
        <v>0</v>
      </c>
      <c r="D238" s="113">
        <f t="shared" si="334"/>
        <v>0</v>
      </c>
      <c r="E238" s="113">
        <f t="shared" si="334"/>
        <v>0</v>
      </c>
      <c r="F238" s="113">
        <f t="shared" si="334"/>
        <v>0</v>
      </c>
      <c r="G238" s="113">
        <f t="shared" si="334"/>
        <v>0</v>
      </c>
      <c r="H238" s="113">
        <f t="shared" si="334"/>
        <v>0</v>
      </c>
      <c r="I238" s="113">
        <f t="shared" si="334"/>
        <v>0</v>
      </c>
      <c r="J238" s="113">
        <f t="shared" si="334"/>
        <v>0</v>
      </c>
      <c r="K238" s="113">
        <f t="shared" si="334"/>
        <v>0</v>
      </c>
      <c r="L238" s="113">
        <f t="shared" si="334"/>
        <v>0</v>
      </c>
      <c r="M238" s="113">
        <f t="shared" si="334"/>
        <v>0</v>
      </c>
      <c r="N238" s="113">
        <f t="shared" si="334"/>
        <v>0</v>
      </c>
      <c r="O238" s="113">
        <f t="shared" si="334"/>
        <v>0</v>
      </c>
      <c r="P238" s="113">
        <f t="shared" si="334"/>
        <v>0</v>
      </c>
      <c r="Q238" s="113">
        <f t="shared" si="334"/>
        <v>0</v>
      </c>
      <c r="R238" s="113">
        <f t="shared" si="334"/>
        <v>0</v>
      </c>
      <c r="S238" s="113">
        <f t="shared" si="334"/>
        <v>0</v>
      </c>
      <c r="T238" s="113">
        <f t="shared" si="334"/>
        <v>0</v>
      </c>
      <c r="U238" s="113">
        <f t="shared" si="334"/>
        <v>0</v>
      </c>
      <c r="V238" s="113">
        <f t="shared" si="334"/>
        <v>0</v>
      </c>
      <c r="W238" s="113">
        <f t="shared" si="334"/>
        <v>0</v>
      </c>
      <c r="X238" s="113">
        <f t="shared" si="334"/>
        <v>0</v>
      </c>
      <c r="Y238" s="113">
        <f t="shared" si="334"/>
        <v>0</v>
      </c>
      <c r="Z238" s="113">
        <f t="shared" si="334"/>
        <v>0</v>
      </c>
      <c r="AA238" s="113">
        <f t="shared" si="334"/>
        <v>0</v>
      </c>
      <c r="AB238" s="113">
        <f t="shared" si="334"/>
        <v>0</v>
      </c>
      <c r="AC238" s="113">
        <f t="shared" si="334"/>
        <v>0</v>
      </c>
      <c r="AD238" s="113">
        <f t="shared" si="334"/>
        <v>0</v>
      </c>
      <c r="AE238" s="113">
        <f t="shared" si="334"/>
        <v>0</v>
      </c>
      <c r="AF238" s="113">
        <f t="shared" si="334"/>
        <v>0</v>
      </c>
      <c r="AG238" s="113">
        <f t="shared" si="334"/>
        <v>0</v>
      </c>
      <c r="AH238" s="113">
        <f t="shared" si="334"/>
        <v>0</v>
      </c>
      <c r="AI238" s="113">
        <f t="shared" si="334"/>
        <v>0</v>
      </c>
      <c r="AJ238" s="113">
        <f t="shared" si="334"/>
        <v>0</v>
      </c>
      <c r="AK238" s="113">
        <f t="shared" si="334"/>
        <v>0</v>
      </c>
      <c r="AL238" s="113">
        <f t="shared" si="334"/>
        <v>0</v>
      </c>
      <c r="AM238" s="113">
        <f t="shared" si="334"/>
        <v>0</v>
      </c>
      <c r="AN238" s="113">
        <f t="shared" si="334"/>
        <v>0</v>
      </c>
      <c r="AO238" s="113">
        <f t="shared" si="334"/>
        <v>0</v>
      </c>
      <c r="AP238" s="113">
        <f t="shared" si="334"/>
        <v>0</v>
      </c>
      <c r="AQ238" s="113">
        <f t="shared" si="334"/>
        <v>0</v>
      </c>
      <c r="AR238" s="113">
        <f t="shared" si="334"/>
        <v>0</v>
      </c>
      <c r="AS238" s="113">
        <f t="shared" si="334"/>
        <v>0</v>
      </c>
      <c r="AT238" s="113">
        <f t="shared" si="334"/>
        <v>0</v>
      </c>
      <c r="AU238" s="113">
        <f t="shared" si="334"/>
        <v>0</v>
      </c>
      <c r="AV238" s="113">
        <f t="shared" si="334"/>
        <v>0</v>
      </c>
      <c r="AW238" s="113">
        <f t="shared" si="334"/>
        <v>0</v>
      </c>
      <c r="AX238" s="113">
        <f t="shared" si="334"/>
        <v>0</v>
      </c>
      <c r="AY238" s="113">
        <f t="shared" si="334"/>
        <v>0</v>
      </c>
      <c r="AZ238" s="113">
        <f t="shared" si="334"/>
        <v>0</v>
      </c>
      <c r="BA238" s="113">
        <f t="shared" si="334"/>
        <v>0</v>
      </c>
      <c r="BB238" s="113">
        <f t="shared" si="334"/>
        <v>0</v>
      </c>
      <c r="BC238" s="113">
        <f t="shared" si="334"/>
        <v>0</v>
      </c>
      <c r="BD238" s="113">
        <f t="shared" si="334"/>
        <v>0</v>
      </c>
      <c r="BE238" s="113">
        <f t="shared" si="334"/>
        <v>0</v>
      </c>
      <c r="BF238" s="113">
        <f t="shared" si="334"/>
        <v>0</v>
      </c>
      <c r="BG238" s="113">
        <f t="shared" si="334"/>
        <v>0</v>
      </c>
      <c r="BH238" s="113">
        <f t="shared" si="334"/>
        <v>0</v>
      </c>
      <c r="BI238" s="113">
        <f t="shared" si="334"/>
        <v>0</v>
      </c>
      <c r="BJ238" s="113">
        <f t="shared" si="334"/>
        <v>0</v>
      </c>
      <c r="BK238" s="113">
        <f t="shared" si="334"/>
        <v>0</v>
      </c>
      <c r="BL238" s="113">
        <f t="shared" si="334"/>
        <v>0</v>
      </c>
      <c r="BM238" s="113">
        <f t="shared" si="334"/>
        <v>0</v>
      </c>
      <c r="BN238" s="113">
        <f t="shared" si="334"/>
        <v>0</v>
      </c>
      <c r="BO238" s="113">
        <f t="shared" si="334"/>
        <v>0</v>
      </c>
      <c r="BP238" s="113">
        <f t="shared" si="332"/>
        <v>0</v>
      </c>
      <c r="BQ238" s="113">
        <f t="shared" si="332"/>
        <v>0</v>
      </c>
      <c r="BR238" s="113">
        <f t="shared" si="332"/>
        <v>0</v>
      </c>
      <c r="BS238" s="113">
        <f t="shared" si="332"/>
        <v>0</v>
      </c>
      <c r="BT238" s="113">
        <f t="shared" si="332"/>
        <v>0</v>
      </c>
      <c r="BU238" s="113">
        <f t="shared" si="332"/>
        <v>0</v>
      </c>
      <c r="BV238" s="113">
        <f t="shared" si="332"/>
        <v>0</v>
      </c>
      <c r="BW238" s="113">
        <f t="shared" ref="BW238:DC238" si="337">BW$123*BW115</f>
        <v>0</v>
      </c>
      <c r="BX238" s="113">
        <f t="shared" si="337"/>
        <v>0</v>
      </c>
      <c r="BY238" s="113">
        <f t="shared" si="337"/>
        <v>0</v>
      </c>
      <c r="BZ238" s="113">
        <f t="shared" si="337"/>
        <v>0</v>
      </c>
      <c r="CA238" s="113">
        <f t="shared" si="337"/>
        <v>0</v>
      </c>
      <c r="CB238" s="113">
        <f t="shared" si="337"/>
        <v>0</v>
      </c>
      <c r="CC238" s="113">
        <f t="shared" si="337"/>
        <v>0</v>
      </c>
      <c r="CD238" s="113">
        <f t="shared" si="337"/>
        <v>0</v>
      </c>
      <c r="CE238" s="113">
        <f t="shared" si="337"/>
        <v>0</v>
      </c>
      <c r="CF238" s="113">
        <f t="shared" si="337"/>
        <v>0</v>
      </c>
      <c r="CG238" s="113">
        <f t="shared" si="337"/>
        <v>0</v>
      </c>
      <c r="CH238" s="113">
        <f t="shared" si="337"/>
        <v>0</v>
      </c>
      <c r="CI238" s="113">
        <f t="shared" si="337"/>
        <v>0</v>
      </c>
      <c r="CJ238" s="113">
        <f t="shared" si="337"/>
        <v>0</v>
      </c>
      <c r="CK238" s="113">
        <f t="shared" si="337"/>
        <v>0</v>
      </c>
      <c r="CL238" s="113">
        <f t="shared" si="337"/>
        <v>0</v>
      </c>
      <c r="CM238" s="113">
        <f t="shared" si="337"/>
        <v>0</v>
      </c>
      <c r="CN238" s="113">
        <f t="shared" si="337"/>
        <v>0</v>
      </c>
      <c r="CO238" s="113">
        <f t="shared" si="337"/>
        <v>0</v>
      </c>
      <c r="CP238" s="113">
        <f t="shared" si="337"/>
        <v>0</v>
      </c>
      <c r="CQ238" s="113">
        <f t="shared" si="337"/>
        <v>0</v>
      </c>
      <c r="CR238" s="113">
        <f t="shared" si="337"/>
        <v>0</v>
      </c>
      <c r="CS238" s="113">
        <f t="shared" si="337"/>
        <v>0</v>
      </c>
      <c r="CT238" s="113">
        <f t="shared" si="337"/>
        <v>0</v>
      </c>
      <c r="CU238" s="113">
        <f t="shared" si="337"/>
        <v>0</v>
      </c>
      <c r="CV238" s="113">
        <f t="shared" si="337"/>
        <v>0</v>
      </c>
      <c r="CW238" s="113">
        <f t="shared" si="337"/>
        <v>0</v>
      </c>
      <c r="CX238" s="113">
        <f t="shared" si="337"/>
        <v>0</v>
      </c>
      <c r="CY238" s="113">
        <f t="shared" si="337"/>
        <v>0</v>
      </c>
      <c r="CZ238" s="113">
        <f t="shared" si="337"/>
        <v>0</v>
      </c>
      <c r="DA238" s="113">
        <f t="shared" si="337"/>
        <v>0</v>
      </c>
      <c r="DB238" s="113">
        <f t="shared" si="337"/>
        <v>0</v>
      </c>
      <c r="DC238" s="113">
        <f t="shared" si="337"/>
        <v>0</v>
      </c>
      <c r="DD238" s="113">
        <f t="shared" si="261"/>
        <v>0</v>
      </c>
    </row>
    <row r="239" spans="1:108" ht="12.75" customHeight="1" x14ac:dyDescent="0.2">
      <c r="A239" s="111" t="s">
        <v>318</v>
      </c>
      <c r="B239" s="111" t="s">
        <v>2028</v>
      </c>
      <c r="C239" s="113">
        <f t="shared" si="273"/>
        <v>0</v>
      </c>
      <c r="D239" s="113">
        <f t="shared" si="334"/>
        <v>0</v>
      </c>
      <c r="E239" s="113">
        <f t="shared" si="334"/>
        <v>0</v>
      </c>
      <c r="F239" s="113">
        <f t="shared" si="334"/>
        <v>0</v>
      </c>
      <c r="G239" s="113">
        <f t="shared" si="334"/>
        <v>0</v>
      </c>
      <c r="H239" s="113">
        <f t="shared" si="334"/>
        <v>0</v>
      </c>
      <c r="I239" s="113">
        <f t="shared" si="334"/>
        <v>0</v>
      </c>
      <c r="J239" s="113">
        <f t="shared" si="334"/>
        <v>0</v>
      </c>
      <c r="K239" s="113">
        <f t="shared" si="334"/>
        <v>0</v>
      </c>
      <c r="L239" s="113">
        <f t="shared" si="334"/>
        <v>0</v>
      </c>
      <c r="M239" s="113">
        <f t="shared" si="334"/>
        <v>0</v>
      </c>
      <c r="N239" s="113">
        <f t="shared" si="334"/>
        <v>0</v>
      </c>
      <c r="O239" s="113">
        <f t="shared" si="334"/>
        <v>0</v>
      </c>
      <c r="P239" s="113">
        <f t="shared" si="334"/>
        <v>0</v>
      </c>
      <c r="Q239" s="113">
        <f t="shared" si="334"/>
        <v>0</v>
      </c>
      <c r="R239" s="113">
        <f t="shared" si="334"/>
        <v>0</v>
      </c>
      <c r="S239" s="113">
        <f t="shared" si="334"/>
        <v>0</v>
      </c>
      <c r="T239" s="113">
        <f t="shared" si="334"/>
        <v>0</v>
      </c>
      <c r="U239" s="113">
        <f t="shared" si="334"/>
        <v>0</v>
      </c>
      <c r="V239" s="113">
        <f t="shared" si="334"/>
        <v>0</v>
      </c>
      <c r="W239" s="113">
        <f t="shared" si="334"/>
        <v>0</v>
      </c>
      <c r="X239" s="113">
        <f t="shared" si="334"/>
        <v>0</v>
      </c>
      <c r="Y239" s="113">
        <f t="shared" si="334"/>
        <v>0</v>
      </c>
      <c r="Z239" s="113">
        <f t="shared" si="334"/>
        <v>0</v>
      </c>
      <c r="AA239" s="113">
        <f t="shared" si="334"/>
        <v>0</v>
      </c>
      <c r="AB239" s="113">
        <f t="shared" si="334"/>
        <v>0</v>
      </c>
      <c r="AC239" s="113">
        <f t="shared" si="334"/>
        <v>0</v>
      </c>
      <c r="AD239" s="113">
        <f t="shared" si="334"/>
        <v>0</v>
      </c>
      <c r="AE239" s="113">
        <f t="shared" si="334"/>
        <v>0</v>
      </c>
      <c r="AF239" s="113">
        <f t="shared" si="334"/>
        <v>0</v>
      </c>
      <c r="AG239" s="113">
        <f t="shared" si="334"/>
        <v>0</v>
      </c>
      <c r="AH239" s="113">
        <f t="shared" si="334"/>
        <v>0</v>
      </c>
      <c r="AI239" s="113">
        <f t="shared" si="334"/>
        <v>0</v>
      </c>
      <c r="AJ239" s="113">
        <f t="shared" si="334"/>
        <v>0</v>
      </c>
      <c r="AK239" s="113">
        <f t="shared" si="334"/>
        <v>0</v>
      </c>
      <c r="AL239" s="113">
        <f t="shared" si="334"/>
        <v>0</v>
      </c>
      <c r="AM239" s="113">
        <f t="shared" si="334"/>
        <v>0</v>
      </c>
      <c r="AN239" s="113">
        <f t="shared" si="334"/>
        <v>0</v>
      </c>
      <c r="AO239" s="113">
        <f t="shared" si="334"/>
        <v>0</v>
      </c>
      <c r="AP239" s="113">
        <f t="shared" si="334"/>
        <v>0</v>
      </c>
      <c r="AQ239" s="113">
        <f t="shared" si="334"/>
        <v>0</v>
      </c>
      <c r="AR239" s="113">
        <f t="shared" si="334"/>
        <v>0</v>
      </c>
      <c r="AS239" s="113">
        <f t="shared" si="334"/>
        <v>0</v>
      </c>
      <c r="AT239" s="113">
        <f t="shared" si="334"/>
        <v>0</v>
      </c>
      <c r="AU239" s="113">
        <f t="shared" si="334"/>
        <v>0</v>
      </c>
      <c r="AV239" s="113">
        <f t="shared" si="334"/>
        <v>0</v>
      </c>
      <c r="AW239" s="113">
        <f t="shared" si="334"/>
        <v>0</v>
      </c>
      <c r="AX239" s="113">
        <f t="shared" si="334"/>
        <v>0</v>
      </c>
      <c r="AY239" s="113">
        <f t="shared" si="334"/>
        <v>0</v>
      </c>
      <c r="AZ239" s="113">
        <f t="shared" si="334"/>
        <v>0</v>
      </c>
      <c r="BA239" s="113">
        <f t="shared" si="334"/>
        <v>0</v>
      </c>
      <c r="BB239" s="113">
        <f t="shared" si="334"/>
        <v>0</v>
      </c>
      <c r="BC239" s="113">
        <f t="shared" si="334"/>
        <v>0</v>
      </c>
      <c r="BD239" s="113">
        <f t="shared" si="334"/>
        <v>0</v>
      </c>
      <c r="BE239" s="113">
        <f t="shared" si="334"/>
        <v>0</v>
      </c>
      <c r="BF239" s="113">
        <f t="shared" si="334"/>
        <v>0</v>
      </c>
      <c r="BG239" s="113">
        <f t="shared" si="334"/>
        <v>0</v>
      </c>
      <c r="BH239" s="113">
        <f t="shared" si="334"/>
        <v>0</v>
      </c>
      <c r="BI239" s="113">
        <f t="shared" si="334"/>
        <v>0</v>
      </c>
      <c r="BJ239" s="113">
        <f t="shared" si="334"/>
        <v>0</v>
      </c>
      <c r="BK239" s="113">
        <f t="shared" si="334"/>
        <v>0</v>
      </c>
      <c r="BL239" s="113">
        <f t="shared" si="334"/>
        <v>0</v>
      </c>
      <c r="BM239" s="113">
        <f t="shared" si="334"/>
        <v>0</v>
      </c>
      <c r="BN239" s="113">
        <f t="shared" si="334"/>
        <v>0</v>
      </c>
      <c r="BO239" s="113">
        <f t="shared" ref="BO239:BV240" si="338">BO$123*BO116</f>
        <v>0</v>
      </c>
      <c r="BP239" s="113">
        <f t="shared" si="338"/>
        <v>0</v>
      </c>
      <c r="BQ239" s="113">
        <f t="shared" si="338"/>
        <v>0</v>
      </c>
      <c r="BR239" s="113">
        <f t="shared" si="338"/>
        <v>0</v>
      </c>
      <c r="BS239" s="113">
        <f t="shared" si="338"/>
        <v>0</v>
      </c>
      <c r="BT239" s="113">
        <f t="shared" si="338"/>
        <v>0</v>
      </c>
      <c r="BU239" s="113">
        <f t="shared" si="338"/>
        <v>0</v>
      </c>
      <c r="BV239" s="113">
        <f t="shared" si="338"/>
        <v>0</v>
      </c>
      <c r="BW239" s="113">
        <f t="shared" ref="BW239:DC239" si="339">BW$123*BW116</f>
        <v>0</v>
      </c>
      <c r="BX239" s="113">
        <f t="shared" si="339"/>
        <v>0</v>
      </c>
      <c r="BY239" s="113">
        <f t="shared" si="339"/>
        <v>0</v>
      </c>
      <c r="BZ239" s="113">
        <f t="shared" si="339"/>
        <v>0</v>
      </c>
      <c r="CA239" s="113">
        <f t="shared" si="339"/>
        <v>0</v>
      </c>
      <c r="CB239" s="113">
        <f t="shared" si="339"/>
        <v>0</v>
      </c>
      <c r="CC239" s="113">
        <f t="shared" si="339"/>
        <v>0</v>
      </c>
      <c r="CD239" s="113">
        <f t="shared" si="339"/>
        <v>0</v>
      </c>
      <c r="CE239" s="113">
        <f t="shared" si="339"/>
        <v>0</v>
      </c>
      <c r="CF239" s="113">
        <f t="shared" si="339"/>
        <v>0</v>
      </c>
      <c r="CG239" s="113">
        <f t="shared" si="339"/>
        <v>0</v>
      </c>
      <c r="CH239" s="113">
        <f t="shared" si="339"/>
        <v>0</v>
      </c>
      <c r="CI239" s="113">
        <f t="shared" si="339"/>
        <v>0</v>
      </c>
      <c r="CJ239" s="113">
        <f t="shared" si="339"/>
        <v>0</v>
      </c>
      <c r="CK239" s="113">
        <f t="shared" si="339"/>
        <v>0</v>
      </c>
      <c r="CL239" s="113">
        <f t="shared" si="339"/>
        <v>0</v>
      </c>
      <c r="CM239" s="113">
        <f t="shared" si="339"/>
        <v>0</v>
      </c>
      <c r="CN239" s="113">
        <f t="shared" si="339"/>
        <v>0</v>
      </c>
      <c r="CO239" s="113">
        <f t="shared" si="339"/>
        <v>0</v>
      </c>
      <c r="CP239" s="113">
        <f t="shared" si="339"/>
        <v>0</v>
      </c>
      <c r="CQ239" s="113">
        <f t="shared" si="339"/>
        <v>0</v>
      </c>
      <c r="CR239" s="113">
        <f t="shared" si="339"/>
        <v>0</v>
      </c>
      <c r="CS239" s="113">
        <f t="shared" si="339"/>
        <v>0</v>
      </c>
      <c r="CT239" s="113">
        <f t="shared" si="339"/>
        <v>0</v>
      </c>
      <c r="CU239" s="113">
        <f t="shared" si="339"/>
        <v>0</v>
      </c>
      <c r="CV239" s="113">
        <f t="shared" si="339"/>
        <v>0</v>
      </c>
      <c r="CW239" s="113">
        <f t="shared" si="339"/>
        <v>0</v>
      </c>
      <c r="CX239" s="113">
        <f t="shared" si="339"/>
        <v>0</v>
      </c>
      <c r="CY239" s="113">
        <f t="shared" si="339"/>
        <v>0</v>
      </c>
      <c r="CZ239" s="113">
        <f t="shared" si="339"/>
        <v>0</v>
      </c>
      <c r="DA239" s="113">
        <f t="shared" si="339"/>
        <v>0</v>
      </c>
      <c r="DB239" s="113">
        <f t="shared" si="339"/>
        <v>0</v>
      </c>
      <c r="DC239" s="113">
        <f t="shared" si="339"/>
        <v>0</v>
      </c>
      <c r="DD239" s="113">
        <f t="shared" si="261"/>
        <v>0</v>
      </c>
    </row>
    <row r="240" spans="1:108" ht="12.75" customHeight="1" x14ac:dyDescent="0.2">
      <c r="A240" s="111" t="s">
        <v>319</v>
      </c>
      <c r="B240" s="111" t="s">
        <v>2029</v>
      </c>
      <c r="C240" s="113">
        <f t="shared" si="273"/>
        <v>0</v>
      </c>
      <c r="D240" s="113">
        <f t="shared" ref="D240:BO240" si="340">D$123*D117</f>
        <v>0</v>
      </c>
      <c r="E240" s="113">
        <f t="shared" si="340"/>
        <v>0</v>
      </c>
      <c r="F240" s="113">
        <f t="shared" si="340"/>
        <v>0</v>
      </c>
      <c r="G240" s="113">
        <f t="shared" si="340"/>
        <v>0</v>
      </c>
      <c r="H240" s="113">
        <f t="shared" si="340"/>
        <v>0</v>
      </c>
      <c r="I240" s="113">
        <f t="shared" si="340"/>
        <v>0</v>
      </c>
      <c r="J240" s="113">
        <f t="shared" si="340"/>
        <v>0</v>
      </c>
      <c r="K240" s="113">
        <f t="shared" si="340"/>
        <v>0</v>
      </c>
      <c r="L240" s="113">
        <f t="shared" si="340"/>
        <v>0</v>
      </c>
      <c r="M240" s="113">
        <f t="shared" si="340"/>
        <v>0</v>
      </c>
      <c r="N240" s="113">
        <f t="shared" si="340"/>
        <v>0</v>
      </c>
      <c r="O240" s="113">
        <f t="shared" si="340"/>
        <v>0</v>
      </c>
      <c r="P240" s="113">
        <f t="shared" si="340"/>
        <v>0</v>
      </c>
      <c r="Q240" s="113">
        <f t="shared" si="340"/>
        <v>0</v>
      </c>
      <c r="R240" s="113">
        <f t="shared" si="340"/>
        <v>0</v>
      </c>
      <c r="S240" s="113">
        <f t="shared" si="340"/>
        <v>0</v>
      </c>
      <c r="T240" s="113">
        <f t="shared" si="340"/>
        <v>0</v>
      </c>
      <c r="U240" s="113">
        <f t="shared" si="340"/>
        <v>0</v>
      </c>
      <c r="V240" s="113">
        <f t="shared" si="340"/>
        <v>0</v>
      </c>
      <c r="W240" s="113">
        <f t="shared" si="340"/>
        <v>0</v>
      </c>
      <c r="X240" s="113">
        <f t="shared" si="340"/>
        <v>0</v>
      </c>
      <c r="Y240" s="113">
        <f t="shared" si="340"/>
        <v>0</v>
      </c>
      <c r="Z240" s="113">
        <f t="shared" si="340"/>
        <v>0</v>
      </c>
      <c r="AA240" s="113">
        <f t="shared" si="340"/>
        <v>0</v>
      </c>
      <c r="AB240" s="113">
        <f t="shared" si="340"/>
        <v>0</v>
      </c>
      <c r="AC240" s="113">
        <f t="shared" si="340"/>
        <v>0</v>
      </c>
      <c r="AD240" s="113">
        <f t="shared" si="340"/>
        <v>0</v>
      </c>
      <c r="AE240" s="113">
        <f t="shared" si="340"/>
        <v>0</v>
      </c>
      <c r="AF240" s="113">
        <f t="shared" si="340"/>
        <v>0</v>
      </c>
      <c r="AG240" s="113">
        <f t="shared" si="340"/>
        <v>0</v>
      </c>
      <c r="AH240" s="113">
        <f t="shared" si="340"/>
        <v>0</v>
      </c>
      <c r="AI240" s="113">
        <f t="shared" si="340"/>
        <v>0</v>
      </c>
      <c r="AJ240" s="113">
        <f t="shared" si="340"/>
        <v>0</v>
      </c>
      <c r="AK240" s="113">
        <f t="shared" si="340"/>
        <v>0</v>
      </c>
      <c r="AL240" s="113">
        <f t="shared" si="340"/>
        <v>0</v>
      </c>
      <c r="AM240" s="113">
        <f t="shared" si="340"/>
        <v>0</v>
      </c>
      <c r="AN240" s="113">
        <f t="shared" si="340"/>
        <v>0</v>
      </c>
      <c r="AO240" s="113">
        <f t="shared" si="340"/>
        <v>0</v>
      </c>
      <c r="AP240" s="113">
        <f t="shared" si="340"/>
        <v>0</v>
      </c>
      <c r="AQ240" s="113">
        <f t="shared" si="340"/>
        <v>0</v>
      </c>
      <c r="AR240" s="113">
        <f t="shared" si="340"/>
        <v>0</v>
      </c>
      <c r="AS240" s="113">
        <f t="shared" si="340"/>
        <v>0</v>
      </c>
      <c r="AT240" s="113">
        <f t="shared" si="340"/>
        <v>0</v>
      </c>
      <c r="AU240" s="113">
        <f t="shared" si="340"/>
        <v>0</v>
      </c>
      <c r="AV240" s="113">
        <f t="shared" si="340"/>
        <v>0</v>
      </c>
      <c r="AW240" s="113">
        <f t="shared" si="340"/>
        <v>0</v>
      </c>
      <c r="AX240" s="113">
        <f t="shared" si="340"/>
        <v>0</v>
      </c>
      <c r="AY240" s="113">
        <f t="shared" si="340"/>
        <v>0</v>
      </c>
      <c r="AZ240" s="113">
        <f t="shared" si="340"/>
        <v>0</v>
      </c>
      <c r="BA240" s="113">
        <f t="shared" si="340"/>
        <v>0</v>
      </c>
      <c r="BB240" s="113">
        <f t="shared" si="340"/>
        <v>0</v>
      </c>
      <c r="BC240" s="113">
        <f t="shared" si="340"/>
        <v>0</v>
      </c>
      <c r="BD240" s="113">
        <f t="shared" si="340"/>
        <v>0</v>
      </c>
      <c r="BE240" s="113">
        <f t="shared" si="340"/>
        <v>0</v>
      </c>
      <c r="BF240" s="113">
        <f t="shared" si="340"/>
        <v>0</v>
      </c>
      <c r="BG240" s="113">
        <f t="shared" si="340"/>
        <v>0</v>
      </c>
      <c r="BH240" s="113">
        <f t="shared" si="340"/>
        <v>0</v>
      </c>
      <c r="BI240" s="113">
        <f t="shared" si="340"/>
        <v>0</v>
      </c>
      <c r="BJ240" s="113">
        <f t="shared" si="340"/>
        <v>0</v>
      </c>
      <c r="BK240" s="113">
        <f t="shared" si="340"/>
        <v>0</v>
      </c>
      <c r="BL240" s="113">
        <f t="shared" si="340"/>
        <v>0</v>
      </c>
      <c r="BM240" s="113">
        <f t="shared" si="340"/>
        <v>0</v>
      </c>
      <c r="BN240" s="113">
        <f t="shared" si="340"/>
        <v>0</v>
      </c>
      <c r="BO240" s="113">
        <f t="shared" si="340"/>
        <v>0</v>
      </c>
      <c r="BP240" s="113">
        <f t="shared" si="338"/>
        <v>0</v>
      </c>
      <c r="BQ240" s="113">
        <f t="shared" si="338"/>
        <v>0</v>
      </c>
      <c r="BR240" s="113">
        <f t="shared" si="338"/>
        <v>0</v>
      </c>
      <c r="BS240" s="113">
        <f t="shared" si="338"/>
        <v>0</v>
      </c>
      <c r="BT240" s="113">
        <f t="shared" si="338"/>
        <v>0</v>
      </c>
      <c r="BU240" s="113">
        <f t="shared" si="338"/>
        <v>0</v>
      </c>
      <c r="BV240" s="113">
        <f t="shared" si="338"/>
        <v>0</v>
      </c>
      <c r="BW240" s="113">
        <f t="shared" ref="BW240:DC240" si="341">BW$123*BW117</f>
        <v>0</v>
      </c>
      <c r="BX240" s="113">
        <f t="shared" si="341"/>
        <v>0</v>
      </c>
      <c r="BY240" s="113">
        <f t="shared" si="341"/>
        <v>0</v>
      </c>
      <c r="BZ240" s="113">
        <f t="shared" si="341"/>
        <v>0</v>
      </c>
      <c r="CA240" s="113">
        <f t="shared" si="341"/>
        <v>0</v>
      </c>
      <c r="CB240" s="113">
        <f t="shared" si="341"/>
        <v>0</v>
      </c>
      <c r="CC240" s="113">
        <f t="shared" si="341"/>
        <v>0</v>
      </c>
      <c r="CD240" s="113">
        <f t="shared" si="341"/>
        <v>0</v>
      </c>
      <c r="CE240" s="113">
        <f t="shared" si="341"/>
        <v>0</v>
      </c>
      <c r="CF240" s="113">
        <f t="shared" si="341"/>
        <v>0</v>
      </c>
      <c r="CG240" s="113">
        <f t="shared" si="341"/>
        <v>0</v>
      </c>
      <c r="CH240" s="113">
        <f t="shared" si="341"/>
        <v>0</v>
      </c>
      <c r="CI240" s="113">
        <f t="shared" si="341"/>
        <v>0</v>
      </c>
      <c r="CJ240" s="113">
        <f t="shared" si="341"/>
        <v>0</v>
      </c>
      <c r="CK240" s="113">
        <f t="shared" si="341"/>
        <v>0</v>
      </c>
      <c r="CL240" s="113">
        <f t="shared" si="341"/>
        <v>0</v>
      </c>
      <c r="CM240" s="113">
        <f t="shared" si="341"/>
        <v>0</v>
      </c>
      <c r="CN240" s="113">
        <f t="shared" si="341"/>
        <v>0</v>
      </c>
      <c r="CO240" s="113">
        <f t="shared" si="341"/>
        <v>0</v>
      </c>
      <c r="CP240" s="113">
        <f t="shared" si="341"/>
        <v>0</v>
      </c>
      <c r="CQ240" s="113">
        <f t="shared" si="341"/>
        <v>0</v>
      </c>
      <c r="CR240" s="113">
        <f t="shared" si="341"/>
        <v>0</v>
      </c>
      <c r="CS240" s="113">
        <f t="shared" si="341"/>
        <v>0</v>
      </c>
      <c r="CT240" s="113">
        <f t="shared" si="341"/>
        <v>0</v>
      </c>
      <c r="CU240" s="113">
        <f t="shared" si="341"/>
        <v>0</v>
      </c>
      <c r="CV240" s="113">
        <f t="shared" si="341"/>
        <v>0</v>
      </c>
      <c r="CW240" s="113">
        <f t="shared" si="341"/>
        <v>0</v>
      </c>
      <c r="CX240" s="113">
        <f t="shared" si="341"/>
        <v>0</v>
      </c>
      <c r="CY240" s="113">
        <f t="shared" si="341"/>
        <v>0</v>
      </c>
      <c r="CZ240" s="113">
        <f t="shared" si="341"/>
        <v>0</v>
      </c>
      <c r="DA240" s="113">
        <f t="shared" si="341"/>
        <v>0</v>
      </c>
      <c r="DB240" s="113">
        <f t="shared" si="341"/>
        <v>0</v>
      </c>
      <c r="DC240" s="113">
        <f t="shared" si="341"/>
        <v>0</v>
      </c>
      <c r="DD240" s="113">
        <f t="shared" si="261"/>
        <v>0</v>
      </c>
    </row>
    <row r="241" spans="1:108" ht="12.75" customHeight="1" x14ac:dyDescent="0.2">
      <c r="A241" s="111" t="s">
        <v>320</v>
      </c>
      <c r="B241" s="111" t="s">
        <v>2030</v>
      </c>
      <c r="C241" s="113">
        <f t="shared" si="273"/>
        <v>0</v>
      </c>
      <c r="D241" s="113">
        <f t="shared" ref="D241:BO241" si="342">D$123*D118</f>
        <v>0</v>
      </c>
      <c r="E241" s="113">
        <f t="shared" si="342"/>
        <v>0</v>
      </c>
      <c r="F241" s="113">
        <f t="shared" si="342"/>
        <v>0</v>
      </c>
      <c r="G241" s="113">
        <f t="shared" si="342"/>
        <v>0</v>
      </c>
      <c r="H241" s="113">
        <f t="shared" si="342"/>
        <v>0</v>
      </c>
      <c r="I241" s="113">
        <f t="shared" si="342"/>
        <v>0</v>
      </c>
      <c r="J241" s="113">
        <f t="shared" si="342"/>
        <v>0</v>
      </c>
      <c r="K241" s="113">
        <f t="shared" si="342"/>
        <v>0</v>
      </c>
      <c r="L241" s="113">
        <f t="shared" si="342"/>
        <v>0</v>
      </c>
      <c r="M241" s="113">
        <f t="shared" si="342"/>
        <v>0</v>
      </c>
      <c r="N241" s="113">
        <f t="shared" si="342"/>
        <v>0</v>
      </c>
      <c r="O241" s="113">
        <f t="shared" si="342"/>
        <v>0</v>
      </c>
      <c r="P241" s="113">
        <f t="shared" si="342"/>
        <v>0</v>
      </c>
      <c r="Q241" s="113">
        <f t="shared" si="342"/>
        <v>0</v>
      </c>
      <c r="R241" s="113">
        <f t="shared" si="342"/>
        <v>0</v>
      </c>
      <c r="S241" s="113">
        <f t="shared" si="342"/>
        <v>0</v>
      </c>
      <c r="T241" s="113">
        <f t="shared" si="342"/>
        <v>0</v>
      </c>
      <c r="U241" s="113">
        <f t="shared" si="342"/>
        <v>0</v>
      </c>
      <c r="V241" s="113">
        <f t="shared" si="342"/>
        <v>0</v>
      </c>
      <c r="W241" s="113">
        <f t="shared" si="342"/>
        <v>0</v>
      </c>
      <c r="X241" s="113">
        <f t="shared" si="342"/>
        <v>0</v>
      </c>
      <c r="Y241" s="113">
        <f t="shared" si="342"/>
        <v>0</v>
      </c>
      <c r="Z241" s="113">
        <f t="shared" si="342"/>
        <v>0</v>
      </c>
      <c r="AA241" s="113">
        <f t="shared" si="342"/>
        <v>0</v>
      </c>
      <c r="AB241" s="113">
        <f t="shared" si="342"/>
        <v>0</v>
      </c>
      <c r="AC241" s="113">
        <f t="shared" si="342"/>
        <v>0</v>
      </c>
      <c r="AD241" s="113">
        <f t="shared" si="342"/>
        <v>0</v>
      </c>
      <c r="AE241" s="113">
        <f t="shared" si="342"/>
        <v>0</v>
      </c>
      <c r="AF241" s="113">
        <f t="shared" si="342"/>
        <v>0</v>
      </c>
      <c r="AG241" s="113">
        <f t="shared" si="342"/>
        <v>0</v>
      </c>
      <c r="AH241" s="113">
        <f t="shared" si="342"/>
        <v>0</v>
      </c>
      <c r="AI241" s="113">
        <f t="shared" si="342"/>
        <v>0</v>
      </c>
      <c r="AJ241" s="113">
        <f t="shared" si="342"/>
        <v>0</v>
      </c>
      <c r="AK241" s="113">
        <f t="shared" si="342"/>
        <v>0</v>
      </c>
      <c r="AL241" s="113">
        <f t="shared" si="342"/>
        <v>0</v>
      </c>
      <c r="AM241" s="113">
        <f t="shared" si="342"/>
        <v>0</v>
      </c>
      <c r="AN241" s="113">
        <f t="shared" si="342"/>
        <v>0</v>
      </c>
      <c r="AO241" s="113">
        <f t="shared" si="342"/>
        <v>0</v>
      </c>
      <c r="AP241" s="113">
        <f t="shared" si="342"/>
        <v>0</v>
      </c>
      <c r="AQ241" s="113">
        <f t="shared" si="342"/>
        <v>0</v>
      </c>
      <c r="AR241" s="113">
        <f t="shared" si="342"/>
        <v>0</v>
      </c>
      <c r="AS241" s="113">
        <f t="shared" si="342"/>
        <v>0</v>
      </c>
      <c r="AT241" s="113">
        <f t="shared" si="342"/>
        <v>0</v>
      </c>
      <c r="AU241" s="113">
        <f t="shared" si="342"/>
        <v>0</v>
      </c>
      <c r="AV241" s="113">
        <f t="shared" si="342"/>
        <v>0</v>
      </c>
      <c r="AW241" s="113">
        <f t="shared" si="342"/>
        <v>0</v>
      </c>
      <c r="AX241" s="113">
        <f t="shared" si="342"/>
        <v>0</v>
      </c>
      <c r="AY241" s="113">
        <f t="shared" si="342"/>
        <v>0</v>
      </c>
      <c r="AZ241" s="113">
        <f t="shared" si="342"/>
        <v>0</v>
      </c>
      <c r="BA241" s="113">
        <f t="shared" si="342"/>
        <v>0</v>
      </c>
      <c r="BB241" s="113">
        <f t="shared" si="342"/>
        <v>0</v>
      </c>
      <c r="BC241" s="113">
        <f t="shared" si="342"/>
        <v>0</v>
      </c>
      <c r="BD241" s="113">
        <f t="shared" si="342"/>
        <v>0</v>
      </c>
      <c r="BE241" s="113">
        <f t="shared" si="342"/>
        <v>0</v>
      </c>
      <c r="BF241" s="113">
        <f t="shared" si="342"/>
        <v>0</v>
      </c>
      <c r="BG241" s="113">
        <f t="shared" si="342"/>
        <v>0</v>
      </c>
      <c r="BH241" s="113">
        <f t="shared" si="342"/>
        <v>0</v>
      </c>
      <c r="BI241" s="113">
        <f t="shared" si="342"/>
        <v>0</v>
      </c>
      <c r="BJ241" s="113">
        <f t="shared" si="342"/>
        <v>0</v>
      </c>
      <c r="BK241" s="113">
        <f t="shared" si="342"/>
        <v>0</v>
      </c>
      <c r="BL241" s="113">
        <f t="shared" si="342"/>
        <v>0</v>
      </c>
      <c r="BM241" s="113">
        <f t="shared" si="342"/>
        <v>0</v>
      </c>
      <c r="BN241" s="113">
        <f t="shared" si="342"/>
        <v>0</v>
      </c>
      <c r="BO241" s="113">
        <f t="shared" si="342"/>
        <v>0</v>
      </c>
      <c r="BP241" s="113">
        <f t="shared" ref="BP241:BV241" si="343">BP$123*BP118</f>
        <v>0</v>
      </c>
      <c r="BQ241" s="113">
        <f t="shared" si="343"/>
        <v>0</v>
      </c>
      <c r="BR241" s="113">
        <f t="shared" si="343"/>
        <v>0</v>
      </c>
      <c r="BS241" s="113">
        <f t="shared" si="343"/>
        <v>0</v>
      </c>
      <c r="BT241" s="113">
        <f t="shared" si="343"/>
        <v>0</v>
      </c>
      <c r="BU241" s="113">
        <f t="shared" si="343"/>
        <v>0</v>
      </c>
      <c r="BV241" s="113">
        <f t="shared" si="343"/>
        <v>0</v>
      </c>
      <c r="BW241" s="113">
        <f t="shared" ref="BW241:DC241" si="344">BW$123*BW118</f>
        <v>0</v>
      </c>
      <c r="BX241" s="113">
        <f t="shared" si="344"/>
        <v>0</v>
      </c>
      <c r="BY241" s="113">
        <f t="shared" si="344"/>
        <v>0</v>
      </c>
      <c r="BZ241" s="113">
        <f t="shared" si="344"/>
        <v>0</v>
      </c>
      <c r="CA241" s="113">
        <f t="shared" si="344"/>
        <v>0</v>
      </c>
      <c r="CB241" s="113">
        <f t="shared" si="344"/>
        <v>0</v>
      </c>
      <c r="CC241" s="113">
        <f t="shared" si="344"/>
        <v>0</v>
      </c>
      <c r="CD241" s="113">
        <f t="shared" si="344"/>
        <v>0</v>
      </c>
      <c r="CE241" s="113">
        <f t="shared" si="344"/>
        <v>0</v>
      </c>
      <c r="CF241" s="113">
        <f t="shared" si="344"/>
        <v>0</v>
      </c>
      <c r="CG241" s="113">
        <f t="shared" si="344"/>
        <v>0</v>
      </c>
      <c r="CH241" s="113">
        <f t="shared" si="344"/>
        <v>0</v>
      </c>
      <c r="CI241" s="113">
        <f t="shared" si="344"/>
        <v>0</v>
      </c>
      <c r="CJ241" s="113">
        <f t="shared" si="344"/>
        <v>0</v>
      </c>
      <c r="CK241" s="113">
        <f t="shared" si="344"/>
        <v>0</v>
      </c>
      <c r="CL241" s="113">
        <f t="shared" si="344"/>
        <v>0</v>
      </c>
      <c r="CM241" s="113">
        <f t="shared" si="344"/>
        <v>0</v>
      </c>
      <c r="CN241" s="113">
        <f t="shared" si="344"/>
        <v>0</v>
      </c>
      <c r="CO241" s="113">
        <f t="shared" si="344"/>
        <v>0</v>
      </c>
      <c r="CP241" s="113">
        <f t="shared" si="344"/>
        <v>0</v>
      </c>
      <c r="CQ241" s="113">
        <f t="shared" si="344"/>
        <v>0</v>
      </c>
      <c r="CR241" s="113">
        <f t="shared" si="344"/>
        <v>0</v>
      </c>
      <c r="CS241" s="113">
        <f t="shared" si="344"/>
        <v>0</v>
      </c>
      <c r="CT241" s="113">
        <f t="shared" si="344"/>
        <v>0</v>
      </c>
      <c r="CU241" s="113">
        <f t="shared" si="344"/>
        <v>0</v>
      </c>
      <c r="CV241" s="113">
        <f t="shared" si="344"/>
        <v>0</v>
      </c>
      <c r="CW241" s="113">
        <f t="shared" si="344"/>
        <v>0</v>
      </c>
      <c r="CX241" s="113">
        <f t="shared" si="344"/>
        <v>0</v>
      </c>
      <c r="CY241" s="113">
        <f t="shared" si="344"/>
        <v>0</v>
      </c>
      <c r="CZ241" s="113">
        <f t="shared" si="344"/>
        <v>0</v>
      </c>
      <c r="DA241" s="113">
        <f t="shared" si="344"/>
        <v>0</v>
      </c>
      <c r="DB241" s="113">
        <f t="shared" si="344"/>
        <v>0</v>
      </c>
      <c r="DC241" s="113">
        <f t="shared" si="344"/>
        <v>0</v>
      </c>
      <c r="DD241" s="113">
        <f>SUM(C241:DC241)</f>
        <v>0</v>
      </c>
    </row>
    <row r="242" spans="1:108" ht="12.75" customHeight="1" x14ac:dyDescent="0.2"/>
    <row r="243" spans="1:108" ht="12.75" customHeight="1" x14ac:dyDescent="0.2"/>
    <row r="244" spans="1:108" ht="12.75" customHeight="1" x14ac:dyDescent="0.2"/>
    <row r="245" spans="1:108" ht="12.75" customHeight="1" x14ac:dyDescent="0.2"/>
    <row r="246" spans="1:108" ht="12.75" customHeight="1" x14ac:dyDescent="0.2"/>
    <row r="247" spans="1:108" ht="12.75" customHeight="1" x14ac:dyDescent="0.2"/>
    <row r="248" spans="1:108" ht="12.75" customHeight="1" x14ac:dyDescent="0.2"/>
    <row r="249" spans="1:108" ht="12.75" customHeight="1" x14ac:dyDescent="0.2"/>
    <row r="250" spans="1:108" ht="12.75" customHeight="1" x14ac:dyDescent="0.2"/>
    <row r="251" spans="1:108" ht="12.75" customHeight="1" x14ac:dyDescent="0.2"/>
    <row r="252" spans="1:108" ht="12.75" customHeight="1" x14ac:dyDescent="0.2"/>
    <row r="253" spans="1:108" ht="12.75" customHeight="1" x14ac:dyDescent="0.2"/>
    <row r="254" spans="1:108" ht="12.75" customHeight="1" x14ac:dyDescent="0.2"/>
    <row r="255" spans="1:108" ht="12.75" customHeight="1" x14ac:dyDescent="0.2"/>
    <row r="256" spans="1:108"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sheetData>
  <mergeCells count="1">
    <mergeCell ref="A2:B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1"/>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9.33203125" style="82"/>
    <col min="2" max="2" width="16.1640625" style="82" customWidth="1"/>
    <col min="3" max="4" width="9.33203125" style="82"/>
    <col min="5" max="5" width="9.6640625" style="82" customWidth="1"/>
    <col min="6" max="109" width="9.33203125" style="82"/>
    <col min="110" max="110" width="6.33203125" style="113" customWidth="1"/>
    <col min="111" max="111" width="9.5" style="113" bestFit="1" customWidth="1"/>
    <col min="112" max="112" width="9.5" style="113" customWidth="1"/>
    <col min="113" max="113" width="9.5" style="113" bestFit="1" customWidth="1"/>
    <col min="114" max="117" width="9.33203125" style="82"/>
    <col min="118" max="118" width="21.6640625" style="82" customWidth="1"/>
    <col min="119" max="16384" width="9.33203125" style="82"/>
  </cols>
  <sheetData>
    <row r="1" spans="1:118" x14ac:dyDescent="0.2">
      <c r="A1" s="214" t="s">
        <v>1443</v>
      </c>
      <c r="F1" s="216"/>
    </row>
    <row r="2" spans="1:118" x14ac:dyDescent="0.2">
      <c r="A2" s="501" t="s">
        <v>74</v>
      </c>
      <c r="B2" s="502"/>
      <c r="C2" s="82" t="s">
        <v>430</v>
      </c>
      <c r="D2" s="87" t="s">
        <v>431</v>
      </c>
      <c r="E2" s="87" t="s">
        <v>113</v>
      </c>
      <c r="F2" s="82" t="s">
        <v>114</v>
      </c>
      <c r="G2" s="82" t="s">
        <v>115</v>
      </c>
      <c r="H2" s="82" t="s">
        <v>116</v>
      </c>
      <c r="I2" s="82" t="s">
        <v>118</v>
      </c>
      <c r="J2" s="82" t="s">
        <v>120</v>
      </c>
      <c r="K2" s="82" t="s">
        <v>122</v>
      </c>
      <c r="L2" s="82" t="s">
        <v>123</v>
      </c>
      <c r="M2" s="82" t="s">
        <v>124</v>
      </c>
      <c r="N2" s="82" t="s">
        <v>126</v>
      </c>
      <c r="O2" s="82" t="s">
        <v>360</v>
      </c>
      <c r="P2" s="82" t="s">
        <v>130</v>
      </c>
      <c r="Q2" s="82" t="s">
        <v>132</v>
      </c>
      <c r="R2" s="82" t="s">
        <v>133</v>
      </c>
      <c r="S2" s="82" t="s">
        <v>134</v>
      </c>
      <c r="T2" s="82" t="s">
        <v>136</v>
      </c>
      <c r="U2" s="82" t="s">
        <v>138</v>
      </c>
      <c r="V2" s="82" t="s">
        <v>140</v>
      </c>
      <c r="W2" s="82" t="s">
        <v>142</v>
      </c>
      <c r="X2" s="82" t="s">
        <v>143</v>
      </c>
      <c r="Y2" s="82" t="s">
        <v>145</v>
      </c>
      <c r="Z2" s="82" t="s">
        <v>147</v>
      </c>
      <c r="AA2" s="82" t="s">
        <v>149</v>
      </c>
      <c r="AB2" s="82" t="s">
        <v>151</v>
      </c>
      <c r="AC2" s="82" t="s">
        <v>153</v>
      </c>
      <c r="AD2" s="82" t="s">
        <v>155</v>
      </c>
      <c r="AE2" s="82" t="s">
        <v>157</v>
      </c>
      <c r="AF2" s="82" t="s">
        <v>158</v>
      </c>
      <c r="AG2" s="82" t="s">
        <v>159</v>
      </c>
      <c r="AH2" s="82" t="s">
        <v>161</v>
      </c>
      <c r="AI2" s="82" t="s">
        <v>163</v>
      </c>
      <c r="AJ2" s="82" t="s">
        <v>165</v>
      </c>
      <c r="AK2" s="82" t="s">
        <v>167</v>
      </c>
      <c r="AL2" s="82" t="s">
        <v>169</v>
      </c>
      <c r="AM2" s="82" t="s">
        <v>171</v>
      </c>
      <c r="AN2" s="82" t="s">
        <v>173</v>
      </c>
      <c r="AO2" s="82" t="s">
        <v>175</v>
      </c>
      <c r="AP2" s="82" t="s">
        <v>177</v>
      </c>
      <c r="AQ2" s="82" t="s">
        <v>179</v>
      </c>
      <c r="AR2" s="82" t="s">
        <v>181</v>
      </c>
      <c r="AS2" s="82" t="s">
        <v>183</v>
      </c>
      <c r="AT2" s="82" t="s">
        <v>185</v>
      </c>
      <c r="AU2" s="82" t="s">
        <v>187</v>
      </c>
      <c r="AV2" s="82" t="s">
        <v>189</v>
      </c>
      <c r="AW2" s="82" t="s">
        <v>191</v>
      </c>
      <c r="AX2" s="82" t="s">
        <v>193</v>
      </c>
      <c r="AY2" s="82" t="s">
        <v>195</v>
      </c>
      <c r="AZ2" s="82" t="s">
        <v>197</v>
      </c>
      <c r="BA2" s="82" t="s">
        <v>199</v>
      </c>
      <c r="BB2" s="82" t="s">
        <v>201</v>
      </c>
      <c r="BC2" s="82" t="s">
        <v>203</v>
      </c>
      <c r="BD2" s="82" t="s">
        <v>205</v>
      </c>
      <c r="BE2" s="82" t="s">
        <v>207</v>
      </c>
      <c r="BF2" s="82" t="s">
        <v>209</v>
      </c>
      <c r="BG2" s="82" t="s">
        <v>211</v>
      </c>
      <c r="BH2" s="82" t="s">
        <v>213</v>
      </c>
      <c r="BI2" s="82" t="s">
        <v>215</v>
      </c>
      <c r="BJ2" s="82" t="s">
        <v>361</v>
      </c>
      <c r="BK2" s="82" t="s">
        <v>362</v>
      </c>
      <c r="BL2" s="82" t="s">
        <v>363</v>
      </c>
      <c r="BM2" s="82" t="s">
        <v>364</v>
      </c>
      <c r="BN2" s="82" t="s">
        <v>224</v>
      </c>
      <c r="BO2" s="82" t="s">
        <v>226</v>
      </c>
      <c r="BP2" s="82" t="s">
        <v>228</v>
      </c>
      <c r="BQ2" s="82" t="s">
        <v>230</v>
      </c>
      <c r="BR2" s="82" t="s">
        <v>231</v>
      </c>
      <c r="BS2" s="82" t="s">
        <v>232</v>
      </c>
      <c r="BT2" s="82" t="s">
        <v>234</v>
      </c>
      <c r="BU2" s="82" t="s">
        <v>236</v>
      </c>
      <c r="BV2" s="82" t="s">
        <v>237</v>
      </c>
      <c r="BW2" s="82" t="s">
        <v>238</v>
      </c>
      <c r="BX2" s="82" t="s">
        <v>240</v>
      </c>
      <c r="BY2" s="82" t="s">
        <v>241</v>
      </c>
      <c r="BZ2" s="82" t="s">
        <v>242</v>
      </c>
      <c r="CA2" s="82" t="s">
        <v>244</v>
      </c>
      <c r="CB2" s="82" t="s">
        <v>245</v>
      </c>
      <c r="CC2" s="82" t="s">
        <v>246</v>
      </c>
      <c r="CD2" s="82" t="s">
        <v>247</v>
      </c>
      <c r="CE2" s="82" t="s">
        <v>248</v>
      </c>
      <c r="CF2" s="82" t="s">
        <v>249</v>
      </c>
      <c r="CG2" s="82" t="s">
        <v>251</v>
      </c>
      <c r="CH2" s="82" t="s">
        <v>253</v>
      </c>
      <c r="CI2" s="82" t="s">
        <v>254</v>
      </c>
      <c r="CJ2" s="82" t="s">
        <v>255</v>
      </c>
      <c r="CK2" s="82" t="s">
        <v>257</v>
      </c>
      <c r="CL2" s="82" t="s">
        <v>259</v>
      </c>
      <c r="CM2" s="82" t="s">
        <v>260</v>
      </c>
      <c r="CN2" s="82" t="s">
        <v>261</v>
      </c>
      <c r="CO2" s="82" t="s">
        <v>262</v>
      </c>
      <c r="CP2" s="82" t="s">
        <v>264</v>
      </c>
      <c r="CQ2" s="82" t="s">
        <v>266</v>
      </c>
      <c r="CR2" s="82" t="s">
        <v>267</v>
      </c>
      <c r="CS2" s="82" t="s">
        <v>269</v>
      </c>
      <c r="CT2" s="82" t="s">
        <v>270</v>
      </c>
      <c r="CU2" s="82" t="s">
        <v>271</v>
      </c>
      <c r="CV2" s="82" t="s">
        <v>273</v>
      </c>
      <c r="CW2" s="82" t="s">
        <v>274</v>
      </c>
      <c r="CX2" s="82" t="s">
        <v>275</v>
      </c>
      <c r="CY2" s="82" t="s">
        <v>277</v>
      </c>
      <c r="CZ2" s="82" t="s">
        <v>278</v>
      </c>
      <c r="DA2" s="82" t="s">
        <v>279</v>
      </c>
      <c r="DB2" s="82" t="s">
        <v>280</v>
      </c>
      <c r="DC2" s="82" t="s">
        <v>281</v>
      </c>
      <c r="DD2" s="82" t="s">
        <v>1410</v>
      </c>
      <c r="DF2" s="209"/>
      <c r="DG2" s="209"/>
      <c r="DH2" s="209"/>
      <c r="DI2" s="209"/>
    </row>
    <row r="3" spans="1:118" ht="24" x14ac:dyDescent="0.2">
      <c r="A3" s="502"/>
      <c r="B3" s="502"/>
      <c r="C3" s="82" t="s">
        <v>2</v>
      </c>
      <c r="D3" s="87" t="s">
        <v>40</v>
      </c>
      <c r="E3" s="87" t="s">
        <v>1442</v>
      </c>
      <c r="F3" s="82" t="s">
        <v>4</v>
      </c>
      <c r="G3" s="82" t="s">
        <v>5</v>
      </c>
      <c r="H3" s="82" t="s">
        <v>117</v>
      </c>
      <c r="I3" s="82" t="s">
        <v>119</v>
      </c>
      <c r="J3" s="82" t="s">
        <v>121</v>
      </c>
      <c r="K3" s="82" t="s">
        <v>6</v>
      </c>
      <c r="L3" s="82" t="s">
        <v>7</v>
      </c>
      <c r="M3" s="82" t="s">
        <v>125</v>
      </c>
      <c r="N3" s="82" t="s">
        <v>127</v>
      </c>
      <c r="O3" s="82" t="s">
        <v>129</v>
      </c>
      <c r="P3" s="82" t="s">
        <v>131</v>
      </c>
      <c r="Q3" s="82" t="s">
        <v>76</v>
      </c>
      <c r="R3" s="82" t="s">
        <v>38</v>
      </c>
      <c r="S3" s="82" t="s">
        <v>135</v>
      </c>
      <c r="T3" s="82" t="s">
        <v>137</v>
      </c>
      <c r="U3" s="82" t="s">
        <v>139</v>
      </c>
      <c r="V3" s="82" t="s">
        <v>141</v>
      </c>
      <c r="W3" s="82" t="s">
        <v>106</v>
      </c>
      <c r="X3" s="82" t="s">
        <v>144</v>
      </c>
      <c r="Y3" s="82" t="s">
        <v>146</v>
      </c>
      <c r="Z3" s="82" t="s">
        <v>148</v>
      </c>
      <c r="AA3" s="82" t="s">
        <v>150</v>
      </c>
      <c r="AB3" s="82" t="s">
        <v>152</v>
      </c>
      <c r="AC3" s="82" t="s">
        <v>154</v>
      </c>
      <c r="AD3" s="82" t="s">
        <v>156</v>
      </c>
      <c r="AE3" s="82" t="s">
        <v>8</v>
      </c>
      <c r="AF3" s="82" t="s">
        <v>9</v>
      </c>
      <c r="AG3" s="82" t="s">
        <v>160</v>
      </c>
      <c r="AH3" s="82" t="s">
        <v>162</v>
      </c>
      <c r="AI3" s="82" t="s">
        <v>164</v>
      </c>
      <c r="AJ3" s="82" t="s">
        <v>166</v>
      </c>
      <c r="AK3" s="82" t="s">
        <v>168</v>
      </c>
      <c r="AL3" s="82" t="s">
        <v>170</v>
      </c>
      <c r="AM3" s="82" t="s">
        <v>172</v>
      </c>
      <c r="AN3" s="82" t="s">
        <v>174</v>
      </c>
      <c r="AO3" s="82" t="s">
        <v>176</v>
      </c>
      <c r="AP3" s="82" t="s">
        <v>178</v>
      </c>
      <c r="AQ3" s="82" t="s">
        <v>180</v>
      </c>
      <c r="AR3" s="82" t="s">
        <v>182</v>
      </c>
      <c r="AS3" s="82" t="s">
        <v>184</v>
      </c>
      <c r="AT3" s="82" t="s">
        <v>1413</v>
      </c>
      <c r="AU3" s="82" t="s">
        <v>1414</v>
      </c>
      <c r="AV3" s="82" t="s">
        <v>190</v>
      </c>
      <c r="AW3" s="82" t="s">
        <v>192</v>
      </c>
      <c r="AX3" s="82" t="s">
        <v>194</v>
      </c>
      <c r="AY3" s="82" t="s">
        <v>196</v>
      </c>
      <c r="AZ3" s="82" t="s">
        <v>198</v>
      </c>
      <c r="BA3" s="82" t="s">
        <v>200</v>
      </c>
      <c r="BB3" s="82" t="s">
        <v>1415</v>
      </c>
      <c r="BC3" s="82" t="s">
        <v>204</v>
      </c>
      <c r="BD3" s="82" t="s">
        <v>206</v>
      </c>
      <c r="BE3" s="82" t="s">
        <v>208</v>
      </c>
      <c r="BF3" s="82" t="s">
        <v>210</v>
      </c>
      <c r="BG3" s="82" t="s">
        <v>212</v>
      </c>
      <c r="BH3" s="82" t="s">
        <v>1416</v>
      </c>
      <c r="BI3" s="82" t="s">
        <v>216</v>
      </c>
      <c r="BJ3" s="82" t="s">
        <v>71</v>
      </c>
      <c r="BK3" s="82" t="s">
        <v>1417</v>
      </c>
      <c r="BL3" s="82" t="s">
        <v>1418</v>
      </c>
      <c r="BM3" s="82" t="s">
        <v>1419</v>
      </c>
      <c r="BN3" s="82" t="s">
        <v>225</v>
      </c>
      <c r="BO3" s="82" t="s">
        <v>227</v>
      </c>
      <c r="BP3" s="82" t="s">
        <v>229</v>
      </c>
      <c r="BQ3" s="82" t="s">
        <v>10</v>
      </c>
      <c r="BR3" s="82" t="s">
        <v>11</v>
      </c>
      <c r="BS3" s="82" t="s">
        <v>1420</v>
      </c>
      <c r="BT3" s="82" t="s">
        <v>1421</v>
      </c>
      <c r="BU3" s="82" t="s">
        <v>39</v>
      </c>
      <c r="BV3" s="82" t="s">
        <v>12</v>
      </c>
      <c r="BW3" s="82" t="s">
        <v>239</v>
      </c>
      <c r="BX3" s="82" t="s">
        <v>41</v>
      </c>
      <c r="BY3" s="82" t="s">
        <v>13</v>
      </c>
      <c r="BZ3" s="82" t="s">
        <v>243</v>
      </c>
      <c r="CA3" s="82" t="s">
        <v>54</v>
      </c>
      <c r="CB3" s="82" t="s">
        <v>14</v>
      </c>
      <c r="CC3" s="82" t="s">
        <v>15</v>
      </c>
      <c r="CD3" s="82" t="s">
        <v>77</v>
      </c>
      <c r="CE3" s="82" t="s">
        <v>16</v>
      </c>
      <c r="CF3" s="82" t="s">
        <v>250</v>
      </c>
      <c r="CG3" s="82" t="s">
        <v>1422</v>
      </c>
      <c r="CH3" s="82" t="s">
        <v>17</v>
      </c>
      <c r="CI3" s="82" t="s">
        <v>78</v>
      </c>
      <c r="CJ3" s="82" t="s">
        <v>256</v>
      </c>
      <c r="CK3" s="82" t="s">
        <v>258</v>
      </c>
      <c r="CL3" s="82" t="s">
        <v>18</v>
      </c>
      <c r="CM3" s="82" t="s">
        <v>19</v>
      </c>
      <c r="CN3" s="82" t="s">
        <v>20</v>
      </c>
      <c r="CO3" s="82" t="s">
        <v>1423</v>
      </c>
      <c r="CP3" s="82" t="s">
        <v>1424</v>
      </c>
      <c r="CQ3" s="82" t="s">
        <v>42</v>
      </c>
      <c r="CR3" s="82" t="s">
        <v>1425</v>
      </c>
      <c r="CS3" s="82" t="s">
        <v>73</v>
      </c>
      <c r="CT3" s="82" t="s">
        <v>21</v>
      </c>
      <c r="CU3" s="82" t="s">
        <v>272</v>
      </c>
      <c r="CV3" s="82" t="s">
        <v>22</v>
      </c>
      <c r="CW3" s="82" t="s">
        <v>23</v>
      </c>
      <c r="CX3" s="82" t="s">
        <v>276</v>
      </c>
      <c r="CY3" s="82" t="s">
        <v>79</v>
      </c>
      <c r="CZ3" s="82" t="s">
        <v>80</v>
      </c>
      <c r="DA3" s="82" t="s">
        <v>81</v>
      </c>
      <c r="DB3" s="82" t="s">
        <v>24</v>
      </c>
      <c r="DC3" s="82" t="s">
        <v>25</v>
      </c>
      <c r="DD3" s="82" t="s">
        <v>443</v>
      </c>
      <c r="DF3" s="114"/>
      <c r="DG3" s="211" t="s">
        <v>102</v>
      </c>
      <c r="DH3" s="211" t="s">
        <v>103</v>
      </c>
      <c r="DI3" s="211" t="s">
        <v>104</v>
      </c>
      <c r="DN3" s="215" t="s">
        <v>1444</v>
      </c>
    </row>
    <row r="4" spans="1:118" x14ac:dyDescent="0.2">
      <c r="A4" s="82" t="s">
        <v>430</v>
      </c>
      <c r="B4" s="82" t="s">
        <v>2</v>
      </c>
      <c r="C4" s="217">
        <v>3.8988840000000004E-2</v>
      </c>
      <c r="D4" s="218">
        <v>0.10427647</v>
      </c>
      <c r="E4" s="218">
        <v>8.7352999999999997E-3</v>
      </c>
      <c r="F4" s="217">
        <v>3.8023766666666664E-3</v>
      </c>
      <c r="G4" s="217">
        <v>0</v>
      </c>
      <c r="H4" s="217">
        <v>0</v>
      </c>
      <c r="I4" s="217">
        <v>0</v>
      </c>
      <c r="J4" s="217">
        <v>0</v>
      </c>
      <c r="K4" s="217">
        <v>0.14441207374999998</v>
      </c>
      <c r="L4" s="217">
        <v>4.1484185E-2</v>
      </c>
      <c r="M4" s="217">
        <v>0.37697959000000003</v>
      </c>
      <c r="N4" s="217">
        <v>3.6428099999999998E-2</v>
      </c>
      <c r="O4" s="217">
        <v>3.3370850000000007E-2</v>
      </c>
      <c r="P4" s="217">
        <v>2.5732266666666664E-3</v>
      </c>
      <c r="Q4" s="217">
        <v>2.1914999999999996E-5</v>
      </c>
      <c r="R4" s="217">
        <v>0</v>
      </c>
      <c r="S4" s="217">
        <v>0</v>
      </c>
      <c r="T4" s="217">
        <v>2.1513333333333333E-5</v>
      </c>
      <c r="U4" s="217">
        <v>0</v>
      </c>
      <c r="V4" s="217">
        <v>0</v>
      </c>
      <c r="W4" s="217">
        <v>0</v>
      </c>
      <c r="X4" s="217">
        <v>0</v>
      </c>
      <c r="Y4" s="217">
        <v>6.1472000000000002E-4</v>
      </c>
      <c r="Z4" s="217">
        <v>0</v>
      </c>
      <c r="AA4" s="217">
        <v>2.6153299999999999E-3</v>
      </c>
      <c r="AB4" s="217">
        <v>2.5525E-4</v>
      </c>
      <c r="AC4" s="217">
        <v>0</v>
      </c>
      <c r="AD4" s="217">
        <v>0</v>
      </c>
      <c r="AE4" s="217">
        <v>0</v>
      </c>
      <c r="AF4" s="217">
        <v>0.11349273</v>
      </c>
      <c r="AG4" s="217">
        <v>0</v>
      </c>
      <c r="AH4" s="217">
        <v>0</v>
      </c>
      <c r="AI4" s="217">
        <v>0</v>
      </c>
      <c r="AJ4" s="217">
        <v>0</v>
      </c>
      <c r="AK4" s="217">
        <v>7.7040500000000005E-4</v>
      </c>
      <c r="AL4" s="217">
        <v>0</v>
      </c>
      <c r="AM4" s="217">
        <v>0</v>
      </c>
      <c r="AN4" s="217">
        <v>0</v>
      </c>
      <c r="AO4" s="217">
        <v>0</v>
      </c>
      <c r="AP4" s="217">
        <v>0</v>
      </c>
      <c r="AQ4" s="217">
        <v>2.2596500000000001E-4</v>
      </c>
      <c r="AR4" s="217">
        <v>0</v>
      </c>
      <c r="AS4" s="217">
        <v>0</v>
      </c>
      <c r="AT4" s="217">
        <v>0</v>
      </c>
      <c r="AU4" s="217">
        <v>0</v>
      </c>
      <c r="AV4" s="217">
        <v>0</v>
      </c>
      <c r="AW4" s="217">
        <v>0</v>
      </c>
      <c r="AX4" s="217">
        <v>0</v>
      </c>
      <c r="AY4" s="217">
        <v>0</v>
      </c>
      <c r="AZ4" s="217">
        <v>0</v>
      </c>
      <c r="BA4" s="217">
        <v>0</v>
      </c>
      <c r="BB4" s="217">
        <v>0</v>
      </c>
      <c r="BC4" s="217">
        <v>0</v>
      </c>
      <c r="BD4" s="217">
        <v>0</v>
      </c>
      <c r="BE4" s="217">
        <v>0</v>
      </c>
      <c r="BF4" s="217">
        <v>0</v>
      </c>
      <c r="BG4" s="217">
        <v>0</v>
      </c>
      <c r="BH4" s="217">
        <v>0</v>
      </c>
      <c r="BI4" s="217">
        <v>2.2256699999999999E-3</v>
      </c>
      <c r="BJ4" s="217">
        <v>0</v>
      </c>
      <c r="BK4" s="217">
        <v>8.9159999999999999E-4</v>
      </c>
      <c r="BL4" s="217">
        <v>8.8000000000000004E-6</v>
      </c>
      <c r="BM4" s="217">
        <v>2.3072399999999999E-3</v>
      </c>
      <c r="BN4" s="217">
        <v>1.1951900000000001E-3</v>
      </c>
      <c r="BO4" s="217">
        <v>0</v>
      </c>
      <c r="BP4" s="217">
        <v>0</v>
      </c>
      <c r="BQ4" s="217">
        <v>0</v>
      </c>
      <c r="BR4" s="217">
        <v>0</v>
      </c>
      <c r="BS4" s="217">
        <v>0</v>
      </c>
      <c r="BT4" s="217">
        <v>2.2961000000000002E-4</v>
      </c>
      <c r="BU4" s="217">
        <v>0</v>
      </c>
      <c r="BV4" s="217">
        <v>1.22E-6</v>
      </c>
      <c r="BW4" s="217">
        <v>2.3999999999999998E-7</v>
      </c>
      <c r="BX4" s="217">
        <v>3.4000000000000001E-6</v>
      </c>
      <c r="BY4" s="217">
        <v>0</v>
      </c>
      <c r="BZ4" s="217">
        <v>0</v>
      </c>
      <c r="CA4" s="217">
        <v>0</v>
      </c>
      <c r="CB4" s="217">
        <v>0</v>
      </c>
      <c r="CC4" s="217">
        <v>0</v>
      </c>
      <c r="CD4" s="217">
        <v>0</v>
      </c>
      <c r="CE4" s="217">
        <v>0</v>
      </c>
      <c r="CF4" s="217">
        <v>1.7016499999999998E-4</v>
      </c>
      <c r="CG4" s="217">
        <v>0</v>
      </c>
      <c r="CH4" s="217">
        <v>0</v>
      </c>
      <c r="CI4" s="217">
        <v>0</v>
      </c>
      <c r="CJ4" s="217">
        <v>0</v>
      </c>
      <c r="CK4" s="217">
        <v>0</v>
      </c>
      <c r="CL4" s="217">
        <v>4.977499999999999E-5</v>
      </c>
      <c r="CM4" s="217">
        <v>4.1799999999999997E-4</v>
      </c>
      <c r="CN4" s="217">
        <v>0</v>
      </c>
      <c r="CO4" s="217">
        <v>2.0060499999999997E-4</v>
      </c>
      <c r="CP4" s="217">
        <v>5.34236E-3</v>
      </c>
      <c r="CQ4" s="217">
        <v>3.8911000000000002E-3</v>
      </c>
      <c r="CR4" s="217">
        <v>1.71094E-3</v>
      </c>
      <c r="CS4" s="217">
        <v>0</v>
      </c>
      <c r="CT4" s="217">
        <v>4.5019999999999999E-5</v>
      </c>
      <c r="CU4" s="217">
        <v>0</v>
      </c>
      <c r="CV4" s="217">
        <v>1.2699999999999999E-6</v>
      </c>
      <c r="CW4" s="217">
        <v>2.8472000000000003E-3</v>
      </c>
      <c r="CX4" s="217">
        <v>2.1581549999999998E-2</v>
      </c>
      <c r="CY4" s="217">
        <v>1.7681930000000002E-2</v>
      </c>
      <c r="CZ4" s="217">
        <v>6.2039999999999996E-5</v>
      </c>
      <c r="DA4" s="217">
        <v>5.7948599999999998E-3</v>
      </c>
      <c r="DB4" s="217">
        <v>0</v>
      </c>
      <c r="DC4" s="217">
        <v>0</v>
      </c>
      <c r="DD4" s="217">
        <v>6.0729601984795484E-3</v>
      </c>
      <c r="DF4" s="111" t="s">
        <v>111</v>
      </c>
      <c r="DG4" s="113">
        <f>INDEX(C$109:DD$109,DF4)</f>
        <v>0.49899970000000005</v>
      </c>
      <c r="DH4" s="113">
        <f>INDEX(C$117:DD$117,DF4)</f>
        <v>0.50100029999999995</v>
      </c>
      <c r="DI4" s="113">
        <f>INDEX(C$111:DD$111,DF4)</f>
        <v>8.0563646666666669E-2</v>
      </c>
      <c r="DK4" s="82" t="b">
        <f t="shared" ref="DK4:DK35" si="0">EXACT(DM4,A4)</f>
        <v>1</v>
      </c>
      <c r="DL4" s="82" t="b">
        <f t="shared" ref="DL4:DL35" si="1">EXACT(DN4,B4)</f>
        <v>1</v>
      </c>
      <c r="DM4" s="111" t="s">
        <v>111</v>
      </c>
      <c r="DN4" s="112" t="s">
        <v>2</v>
      </c>
    </row>
    <row r="5" spans="1:118" x14ac:dyDescent="0.2">
      <c r="A5" s="82" t="s">
        <v>431</v>
      </c>
      <c r="B5" s="82" t="s">
        <v>40</v>
      </c>
      <c r="C5" s="217">
        <v>1.1940199999999998E-2</v>
      </c>
      <c r="D5" s="218">
        <v>8.1402000000000002E-2</v>
      </c>
      <c r="E5" s="218">
        <v>1.6722290000000001E-2</v>
      </c>
      <c r="F5" s="217">
        <v>1.0826666666666667E-5</v>
      </c>
      <c r="G5" s="217">
        <v>0</v>
      </c>
      <c r="H5" s="217">
        <v>0</v>
      </c>
      <c r="I5" s="217">
        <v>0</v>
      </c>
      <c r="J5" s="217">
        <v>0</v>
      </c>
      <c r="K5" s="217">
        <v>0.12578479749999999</v>
      </c>
      <c r="L5" s="217">
        <v>0</v>
      </c>
      <c r="M5" s="217">
        <v>1.5447E-3</v>
      </c>
      <c r="N5" s="217">
        <v>0</v>
      </c>
      <c r="O5" s="217">
        <v>2.222356E-3</v>
      </c>
      <c r="P5" s="217">
        <v>4.3459333333333331E-4</v>
      </c>
      <c r="Q5" s="217">
        <v>0</v>
      </c>
      <c r="R5" s="217">
        <v>0</v>
      </c>
      <c r="S5" s="217">
        <v>0</v>
      </c>
      <c r="T5" s="217">
        <v>0</v>
      </c>
      <c r="U5" s="217">
        <v>0</v>
      </c>
      <c r="V5" s="217">
        <v>5.4148E-4</v>
      </c>
      <c r="W5" s="217">
        <v>0</v>
      </c>
      <c r="X5" s="217">
        <v>0</v>
      </c>
      <c r="Y5" s="217">
        <v>0</v>
      </c>
      <c r="Z5" s="217">
        <v>0</v>
      </c>
      <c r="AA5" s="217">
        <v>1.3339999999999999E-5</v>
      </c>
      <c r="AB5" s="217">
        <v>0</v>
      </c>
      <c r="AC5" s="217">
        <v>0</v>
      </c>
      <c r="AD5" s="217">
        <v>0</v>
      </c>
      <c r="AE5" s="217">
        <v>0</v>
      </c>
      <c r="AF5" s="217">
        <v>0</v>
      </c>
      <c r="AG5" s="217">
        <v>9.1108449999999994E-3</v>
      </c>
      <c r="AH5" s="217">
        <v>0</v>
      </c>
      <c r="AI5" s="217">
        <v>0</v>
      </c>
      <c r="AJ5" s="217">
        <v>2.61E-6</v>
      </c>
      <c r="AK5" s="217">
        <v>0</v>
      </c>
      <c r="AL5" s="217">
        <v>0</v>
      </c>
      <c r="AM5" s="217">
        <v>0</v>
      </c>
      <c r="AN5" s="217">
        <v>0</v>
      </c>
      <c r="AO5" s="217">
        <v>0</v>
      </c>
      <c r="AP5" s="217">
        <v>0</v>
      </c>
      <c r="AQ5" s="217">
        <v>0</v>
      </c>
      <c r="AR5" s="217">
        <v>0</v>
      </c>
      <c r="AS5" s="217">
        <v>0</v>
      </c>
      <c r="AT5" s="217">
        <v>0</v>
      </c>
      <c r="AU5" s="217">
        <v>0</v>
      </c>
      <c r="AV5" s="217">
        <v>0</v>
      </c>
      <c r="AW5" s="217">
        <v>0</v>
      </c>
      <c r="AX5" s="217">
        <v>0</v>
      </c>
      <c r="AY5" s="217">
        <v>0</v>
      </c>
      <c r="AZ5" s="217">
        <v>0</v>
      </c>
      <c r="BA5" s="217">
        <v>0</v>
      </c>
      <c r="BB5" s="217">
        <v>0</v>
      </c>
      <c r="BC5" s="217">
        <v>0</v>
      </c>
      <c r="BD5" s="217">
        <v>0</v>
      </c>
      <c r="BE5" s="217">
        <v>0</v>
      </c>
      <c r="BF5" s="217">
        <v>0</v>
      </c>
      <c r="BG5" s="217">
        <v>0</v>
      </c>
      <c r="BH5" s="217">
        <v>0</v>
      </c>
      <c r="BI5" s="217">
        <v>7.1094999999999996E-5</v>
      </c>
      <c r="BJ5" s="217">
        <v>0</v>
      </c>
      <c r="BK5" s="217">
        <v>0</v>
      </c>
      <c r="BL5" s="217">
        <v>0</v>
      </c>
      <c r="BM5" s="217">
        <v>0</v>
      </c>
      <c r="BN5" s="217">
        <v>0</v>
      </c>
      <c r="BO5" s="217">
        <v>0</v>
      </c>
      <c r="BP5" s="217">
        <v>0</v>
      </c>
      <c r="BQ5" s="217">
        <v>0</v>
      </c>
      <c r="BR5" s="217">
        <v>0</v>
      </c>
      <c r="BS5" s="217">
        <v>0</v>
      </c>
      <c r="BT5" s="217">
        <v>0</v>
      </c>
      <c r="BU5" s="217">
        <v>0</v>
      </c>
      <c r="BV5" s="217">
        <v>0</v>
      </c>
      <c r="BW5" s="217">
        <v>0</v>
      </c>
      <c r="BX5" s="217">
        <v>0</v>
      </c>
      <c r="BY5" s="217">
        <v>0</v>
      </c>
      <c r="BZ5" s="217">
        <v>0</v>
      </c>
      <c r="CA5" s="217">
        <v>0</v>
      </c>
      <c r="CB5" s="217">
        <v>0</v>
      </c>
      <c r="CC5" s="217">
        <v>0</v>
      </c>
      <c r="CD5" s="217">
        <v>0</v>
      </c>
      <c r="CE5" s="217">
        <v>0</v>
      </c>
      <c r="CF5" s="217">
        <v>2.0620000000000002E-5</v>
      </c>
      <c r="CG5" s="217">
        <v>0</v>
      </c>
      <c r="CH5" s="217">
        <v>0</v>
      </c>
      <c r="CI5" s="217">
        <v>0</v>
      </c>
      <c r="CJ5" s="217">
        <v>0</v>
      </c>
      <c r="CK5" s="217">
        <v>0</v>
      </c>
      <c r="CL5" s="217">
        <v>3.9199999999999997E-6</v>
      </c>
      <c r="CM5" s="217">
        <v>6.4350000000000002E-6</v>
      </c>
      <c r="CN5" s="217">
        <v>1.7763149999999999E-3</v>
      </c>
      <c r="CO5" s="217">
        <v>2.5825000000000001E-5</v>
      </c>
      <c r="CP5" s="217">
        <v>7.6984000000000004E-4</v>
      </c>
      <c r="CQ5" s="217">
        <v>6.6688999999999995E-4</v>
      </c>
      <c r="CR5" s="217">
        <v>0</v>
      </c>
      <c r="CS5" s="217">
        <v>0</v>
      </c>
      <c r="CT5" s="217">
        <v>0</v>
      </c>
      <c r="CU5" s="217">
        <v>0</v>
      </c>
      <c r="CV5" s="217">
        <v>0</v>
      </c>
      <c r="CW5" s="217">
        <v>2.3499999999999999E-6</v>
      </c>
      <c r="CX5" s="217">
        <v>5.34543E-3</v>
      </c>
      <c r="CY5" s="217">
        <v>2.7826999999999999E-3</v>
      </c>
      <c r="CZ5" s="217">
        <v>0</v>
      </c>
      <c r="DA5" s="217">
        <v>2.0327999999999999E-4</v>
      </c>
      <c r="DB5" s="217">
        <v>0</v>
      </c>
      <c r="DC5" s="217">
        <v>0</v>
      </c>
      <c r="DD5" s="217">
        <v>2.8228423726174498E-3</v>
      </c>
      <c r="DF5" s="111" t="s">
        <v>112</v>
      </c>
      <c r="DG5" s="113">
        <f t="shared" ref="DG5:DG68" si="2">INDEX(C$109:DD$109,DF5)</f>
        <v>0.75611910000000004</v>
      </c>
      <c r="DH5" s="113">
        <f t="shared" ref="DH5:DH68" si="3">INDEX(C$117:DD$117,DF5)</f>
        <v>0.24388090000000001</v>
      </c>
      <c r="DI5" s="113">
        <f t="shared" ref="DI5:DI68" si="4">INDEX(C$111:DD$111,DF5)</f>
        <v>6.1638919999999993E-2</v>
      </c>
      <c r="DK5" s="82" t="b">
        <f t="shared" si="0"/>
        <v>1</v>
      </c>
      <c r="DL5" s="82" t="b">
        <f t="shared" si="1"/>
        <v>1</v>
      </c>
      <c r="DM5" s="111" t="s">
        <v>112</v>
      </c>
      <c r="DN5" s="112" t="s">
        <v>40</v>
      </c>
    </row>
    <row r="6" spans="1:118" x14ac:dyDescent="0.2">
      <c r="A6" s="82" t="s">
        <v>113</v>
      </c>
      <c r="B6" s="82" t="s">
        <v>3</v>
      </c>
      <c r="C6" s="217">
        <v>4.4116454999999999E-2</v>
      </c>
      <c r="D6" s="218">
        <v>6.009156999999999E-2</v>
      </c>
      <c r="E6" s="218">
        <v>0</v>
      </c>
      <c r="F6" s="217">
        <v>0</v>
      </c>
      <c r="G6" s="217">
        <v>0</v>
      </c>
      <c r="H6" s="217">
        <v>0</v>
      </c>
      <c r="I6" s="217">
        <v>0</v>
      </c>
      <c r="J6" s="217">
        <v>0</v>
      </c>
      <c r="K6" s="217">
        <v>0</v>
      </c>
      <c r="L6" s="217">
        <v>0</v>
      </c>
      <c r="M6" s="217">
        <v>0</v>
      </c>
      <c r="N6" s="217">
        <v>0</v>
      </c>
      <c r="O6" s="217">
        <v>0</v>
      </c>
      <c r="P6" s="217">
        <v>0</v>
      </c>
      <c r="Q6" s="217">
        <v>0</v>
      </c>
      <c r="R6" s="217">
        <v>0</v>
      </c>
      <c r="S6" s="217">
        <v>0</v>
      </c>
      <c r="T6" s="217">
        <v>0</v>
      </c>
      <c r="U6" s="217">
        <v>0</v>
      </c>
      <c r="V6" s="217">
        <v>0</v>
      </c>
      <c r="W6" s="217">
        <v>0</v>
      </c>
      <c r="X6" s="217">
        <v>0</v>
      </c>
      <c r="Y6" s="217">
        <v>0</v>
      </c>
      <c r="Z6" s="217">
        <v>0</v>
      </c>
      <c r="AA6" s="217">
        <v>0</v>
      </c>
      <c r="AB6" s="217">
        <v>0</v>
      </c>
      <c r="AC6" s="217">
        <v>0</v>
      </c>
      <c r="AD6" s="217">
        <v>0</v>
      </c>
      <c r="AE6" s="217">
        <v>0</v>
      </c>
      <c r="AF6" s="217">
        <v>0</v>
      </c>
      <c r="AG6" s="217">
        <v>0</v>
      </c>
      <c r="AH6" s="217">
        <v>0</v>
      </c>
      <c r="AI6" s="217">
        <v>0</v>
      </c>
      <c r="AJ6" s="217">
        <v>0</v>
      </c>
      <c r="AK6" s="217">
        <v>0</v>
      </c>
      <c r="AL6" s="217">
        <v>0</v>
      </c>
      <c r="AM6" s="217">
        <v>0</v>
      </c>
      <c r="AN6" s="217">
        <v>0</v>
      </c>
      <c r="AO6" s="217">
        <v>0</v>
      </c>
      <c r="AP6" s="217">
        <v>0</v>
      </c>
      <c r="AQ6" s="217">
        <v>0</v>
      </c>
      <c r="AR6" s="217">
        <v>0</v>
      </c>
      <c r="AS6" s="217">
        <v>0</v>
      </c>
      <c r="AT6" s="217">
        <v>0</v>
      </c>
      <c r="AU6" s="217">
        <v>0</v>
      </c>
      <c r="AV6" s="217">
        <v>0</v>
      </c>
      <c r="AW6" s="217">
        <v>0</v>
      </c>
      <c r="AX6" s="217">
        <v>0</v>
      </c>
      <c r="AY6" s="217">
        <v>0</v>
      </c>
      <c r="AZ6" s="217">
        <v>0</v>
      </c>
      <c r="BA6" s="217">
        <v>0</v>
      </c>
      <c r="BB6" s="217">
        <v>0</v>
      </c>
      <c r="BC6" s="217">
        <v>0</v>
      </c>
      <c r="BD6" s="217">
        <v>0</v>
      </c>
      <c r="BE6" s="217">
        <v>0</v>
      </c>
      <c r="BF6" s="217">
        <v>0</v>
      </c>
      <c r="BG6" s="217">
        <v>0</v>
      </c>
      <c r="BH6" s="217">
        <v>0</v>
      </c>
      <c r="BI6" s="217">
        <v>0</v>
      </c>
      <c r="BJ6" s="217">
        <v>0</v>
      </c>
      <c r="BK6" s="217">
        <v>0</v>
      </c>
      <c r="BL6" s="217">
        <v>0</v>
      </c>
      <c r="BM6" s="217">
        <v>0</v>
      </c>
      <c r="BN6" s="217">
        <v>0</v>
      </c>
      <c r="BO6" s="217">
        <v>0</v>
      </c>
      <c r="BP6" s="217">
        <v>0</v>
      </c>
      <c r="BQ6" s="217">
        <v>0</v>
      </c>
      <c r="BR6" s="217">
        <v>0</v>
      </c>
      <c r="BS6" s="217">
        <v>0</v>
      </c>
      <c r="BT6" s="217">
        <v>0</v>
      </c>
      <c r="BU6" s="217">
        <v>0</v>
      </c>
      <c r="BV6" s="217">
        <v>0</v>
      </c>
      <c r="BW6" s="217">
        <v>0</v>
      </c>
      <c r="BX6" s="217">
        <v>0</v>
      </c>
      <c r="BY6" s="217">
        <v>0</v>
      </c>
      <c r="BZ6" s="217">
        <v>0</v>
      </c>
      <c r="CA6" s="217">
        <v>0</v>
      </c>
      <c r="CB6" s="217">
        <v>0</v>
      </c>
      <c r="CC6" s="217">
        <v>0</v>
      </c>
      <c r="CD6" s="217">
        <v>0</v>
      </c>
      <c r="CE6" s="217">
        <v>0</v>
      </c>
      <c r="CF6" s="217">
        <v>0</v>
      </c>
      <c r="CG6" s="217">
        <v>0</v>
      </c>
      <c r="CH6" s="217">
        <v>0</v>
      </c>
      <c r="CI6" s="217">
        <v>0</v>
      </c>
      <c r="CJ6" s="217">
        <v>0</v>
      </c>
      <c r="CK6" s="217">
        <v>0</v>
      </c>
      <c r="CL6" s="217">
        <v>0</v>
      </c>
      <c r="CM6" s="217">
        <v>1.6085800000000001E-3</v>
      </c>
      <c r="CN6" s="217">
        <v>0</v>
      </c>
      <c r="CO6" s="217">
        <v>0</v>
      </c>
      <c r="CP6" s="217">
        <v>0</v>
      </c>
      <c r="CQ6" s="217">
        <v>0</v>
      </c>
      <c r="CR6" s="217">
        <v>0</v>
      </c>
      <c r="CS6" s="217">
        <v>0</v>
      </c>
      <c r="CT6" s="217">
        <v>0</v>
      </c>
      <c r="CU6" s="217">
        <v>0</v>
      </c>
      <c r="CV6" s="217">
        <v>0</v>
      </c>
      <c r="CW6" s="217">
        <v>1.37488E-3</v>
      </c>
      <c r="CX6" s="217">
        <v>0</v>
      </c>
      <c r="CY6" s="217">
        <v>0</v>
      </c>
      <c r="CZ6" s="217">
        <v>0</v>
      </c>
      <c r="DA6" s="217">
        <v>0</v>
      </c>
      <c r="DB6" s="217">
        <v>0</v>
      </c>
      <c r="DC6" s="217">
        <v>0</v>
      </c>
      <c r="DD6" s="217">
        <v>5.6877759002205337E-4</v>
      </c>
      <c r="DF6" s="111" t="s">
        <v>113</v>
      </c>
      <c r="DG6" s="113">
        <f t="shared" si="2"/>
        <v>0.36221408999999999</v>
      </c>
      <c r="DH6" s="113">
        <f t="shared" si="3"/>
        <v>0.63778590999999996</v>
      </c>
      <c r="DI6" s="113">
        <f t="shared" si="4"/>
        <v>0.38399242</v>
      </c>
      <c r="DK6" s="82" t="b">
        <f t="shared" si="0"/>
        <v>1</v>
      </c>
      <c r="DL6" s="82" t="b">
        <f t="shared" si="1"/>
        <v>1</v>
      </c>
      <c r="DM6" s="111" t="s">
        <v>113</v>
      </c>
      <c r="DN6" s="112" t="s">
        <v>3</v>
      </c>
    </row>
    <row r="7" spans="1:118" x14ac:dyDescent="0.2">
      <c r="A7" s="82" t="s">
        <v>114</v>
      </c>
      <c r="B7" s="82" t="s">
        <v>4</v>
      </c>
      <c r="C7" s="217">
        <v>1.2425500000000001E-4</v>
      </c>
      <c r="D7" s="218">
        <v>0</v>
      </c>
      <c r="E7" s="218">
        <v>0</v>
      </c>
      <c r="F7" s="217">
        <v>0.12932103</v>
      </c>
      <c r="G7" s="217">
        <v>2.1325499999999998E-4</v>
      </c>
      <c r="H7" s="217">
        <v>3.8437999999999998E-4</v>
      </c>
      <c r="I7" s="217">
        <v>4.1865000000000007E-5</v>
      </c>
      <c r="J7" s="217">
        <v>2.5525E-4</v>
      </c>
      <c r="K7" s="217">
        <v>5.1047500000000003E-4</v>
      </c>
      <c r="L7" s="217">
        <v>0</v>
      </c>
      <c r="M7" s="217">
        <v>2.4558999999999996E-4</v>
      </c>
      <c r="N7" s="217">
        <v>0</v>
      </c>
      <c r="O7" s="217">
        <v>1.4354000000000002E-5</v>
      </c>
      <c r="P7" s="217">
        <v>0</v>
      </c>
      <c r="Q7" s="217">
        <v>0.13688251500000001</v>
      </c>
      <c r="R7" s="217">
        <v>0.13688251500000001</v>
      </c>
      <c r="S7" s="217">
        <v>1.6730000000000001E-5</v>
      </c>
      <c r="T7" s="217">
        <v>5.2E-7</v>
      </c>
      <c r="U7" s="217">
        <v>0</v>
      </c>
      <c r="V7" s="217">
        <v>0</v>
      </c>
      <c r="W7" s="217">
        <v>1.3985500000000001E-4</v>
      </c>
      <c r="X7" s="217">
        <v>0</v>
      </c>
      <c r="Y7" s="217">
        <v>0</v>
      </c>
      <c r="Z7" s="217">
        <v>0</v>
      </c>
      <c r="AA7" s="217">
        <v>0</v>
      </c>
      <c r="AB7" s="217">
        <v>2.9048799999999999E-4</v>
      </c>
      <c r="AC7" s="217">
        <v>0</v>
      </c>
      <c r="AD7" s="217">
        <v>0</v>
      </c>
      <c r="AE7" s="217">
        <v>0</v>
      </c>
      <c r="AF7" s="217">
        <v>0</v>
      </c>
      <c r="AG7" s="217">
        <v>2.301015E-3</v>
      </c>
      <c r="AH7" s="217">
        <v>0</v>
      </c>
      <c r="AI7" s="217">
        <v>0</v>
      </c>
      <c r="AJ7" s="217">
        <v>1.3E-6</v>
      </c>
      <c r="AK7" s="217">
        <v>0</v>
      </c>
      <c r="AL7" s="217">
        <v>0</v>
      </c>
      <c r="AM7" s="217">
        <v>0</v>
      </c>
      <c r="AN7" s="217">
        <v>1.04E-6</v>
      </c>
      <c r="AO7" s="217">
        <v>0</v>
      </c>
      <c r="AP7" s="217">
        <v>0</v>
      </c>
      <c r="AQ7" s="217">
        <v>0</v>
      </c>
      <c r="AR7" s="217">
        <v>0</v>
      </c>
      <c r="AS7" s="217">
        <v>0</v>
      </c>
      <c r="AT7" s="217">
        <v>0</v>
      </c>
      <c r="AU7" s="217">
        <v>0</v>
      </c>
      <c r="AV7" s="217">
        <v>0</v>
      </c>
      <c r="AW7" s="217">
        <v>0</v>
      </c>
      <c r="AX7" s="217">
        <v>0</v>
      </c>
      <c r="AY7" s="217">
        <v>0</v>
      </c>
      <c r="AZ7" s="217">
        <v>0</v>
      </c>
      <c r="BA7" s="217">
        <v>0</v>
      </c>
      <c r="BB7" s="217">
        <v>0</v>
      </c>
      <c r="BC7" s="217">
        <v>0</v>
      </c>
      <c r="BD7" s="217">
        <v>0</v>
      </c>
      <c r="BE7" s="217">
        <v>0</v>
      </c>
      <c r="BF7" s="217">
        <v>1.5400000000000001E-6</v>
      </c>
      <c r="BG7" s="217">
        <v>0</v>
      </c>
      <c r="BH7" s="217">
        <v>0</v>
      </c>
      <c r="BI7" s="217">
        <v>1.3142999999999998E-4</v>
      </c>
      <c r="BJ7" s="217">
        <v>0</v>
      </c>
      <c r="BK7" s="217">
        <v>1.058E-5</v>
      </c>
      <c r="BL7" s="217">
        <v>3.0499999999999999E-5</v>
      </c>
      <c r="BM7" s="217">
        <v>5.4830000000000002E-5</v>
      </c>
      <c r="BN7" s="217">
        <v>2.707E-5</v>
      </c>
      <c r="BO7" s="217">
        <v>0</v>
      </c>
      <c r="BP7" s="217">
        <v>0</v>
      </c>
      <c r="BQ7" s="217">
        <v>0</v>
      </c>
      <c r="BR7" s="217">
        <v>0</v>
      </c>
      <c r="BS7" s="217">
        <v>0</v>
      </c>
      <c r="BT7" s="217">
        <v>0</v>
      </c>
      <c r="BU7" s="217">
        <v>0</v>
      </c>
      <c r="BV7" s="217">
        <v>0</v>
      </c>
      <c r="BW7" s="217">
        <v>0</v>
      </c>
      <c r="BX7" s="217">
        <v>0</v>
      </c>
      <c r="BY7" s="217">
        <v>0</v>
      </c>
      <c r="BZ7" s="217">
        <v>0</v>
      </c>
      <c r="CA7" s="217">
        <v>0</v>
      </c>
      <c r="CB7" s="217">
        <v>0</v>
      </c>
      <c r="CC7" s="217">
        <v>0</v>
      </c>
      <c r="CD7" s="217">
        <v>0</v>
      </c>
      <c r="CE7" s="217">
        <v>0</v>
      </c>
      <c r="CF7" s="217">
        <v>0</v>
      </c>
      <c r="CG7" s="217">
        <v>0</v>
      </c>
      <c r="CH7" s="217">
        <v>0</v>
      </c>
      <c r="CI7" s="217">
        <v>0</v>
      </c>
      <c r="CJ7" s="217">
        <v>0</v>
      </c>
      <c r="CK7" s="217">
        <v>0</v>
      </c>
      <c r="CL7" s="217">
        <v>6.635E-6</v>
      </c>
      <c r="CM7" s="217">
        <v>0</v>
      </c>
      <c r="CN7" s="217">
        <v>0</v>
      </c>
      <c r="CO7" s="217">
        <v>2.2350000000000002E-6</v>
      </c>
      <c r="CP7" s="217">
        <v>2.2479999999999999E-4</v>
      </c>
      <c r="CQ7" s="217">
        <v>1.9227000000000003E-4</v>
      </c>
      <c r="CR7" s="217">
        <v>0</v>
      </c>
      <c r="CS7" s="217">
        <v>0</v>
      </c>
      <c r="CT7" s="217">
        <v>0</v>
      </c>
      <c r="CU7" s="217">
        <v>0</v>
      </c>
      <c r="CV7" s="217">
        <v>0</v>
      </c>
      <c r="CW7" s="217">
        <v>0</v>
      </c>
      <c r="CX7" s="217">
        <v>2.00738E-3</v>
      </c>
      <c r="CY7" s="217">
        <v>1.7363299999999999E-3</v>
      </c>
      <c r="CZ7" s="217">
        <v>0</v>
      </c>
      <c r="DA7" s="217">
        <v>1.3067999999999999E-4</v>
      </c>
      <c r="DB7" s="217">
        <v>0</v>
      </c>
      <c r="DC7" s="217">
        <v>0</v>
      </c>
      <c r="DD7" s="217">
        <v>5.0162563890078168E-4</v>
      </c>
      <c r="DF7" s="111" t="s">
        <v>114</v>
      </c>
      <c r="DG7" s="113">
        <f t="shared" si="2"/>
        <v>0.37683288333333326</v>
      </c>
      <c r="DH7" s="113">
        <f t="shared" si="3"/>
        <v>0.62316711666666669</v>
      </c>
      <c r="DI7" s="113">
        <f t="shared" si="4"/>
        <v>0.20826810999999998</v>
      </c>
      <c r="DK7" s="82" t="b">
        <f t="shared" si="0"/>
        <v>1</v>
      </c>
      <c r="DL7" s="82" t="b">
        <f t="shared" si="1"/>
        <v>1</v>
      </c>
      <c r="DM7" s="111" t="s">
        <v>114</v>
      </c>
      <c r="DN7" s="112" t="s">
        <v>4</v>
      </c>
    </row>
    <row r="8" spans="1:118" x14ac:dyDescent="0.2">
      <c r="A8" s="82" t="s">
        <v>115</v>
      </c>
      <c r="B8" s="82" t="s">
        <v>5</v>
      </c>
      <c r="C8" s="217">
        <v>0</v>
      </c>
      <c r="D8" s="218">
        <v>0</v>
      </c>
      <c r="E8" s="218">
        <v>0</v>
      </c>
      <c r="F8" s="217">
        <v>0</v>
      </c>
      <c r="G8" s="217">
        <v>0.10146825500000001</v>
      </c>
      <c r="H8" s="217">
        <v>0</v>
      </c>
      <c r="I8" s="217">
        <v>0</v>
      </c>
      <c r="J8" s="217">
        <v>0</v>
      </c>
      <c r="K8" s="217">
        <v>4.117091875E-2</v>
      </c>
      <c r="L8" s="217">
        <v>0</v>
      </c>
      <c r="M8" s="217">
        <v>1.9379899999999995E-3</v>
      </c>
      <c r="N8" s="217">
        <v>0</v>
      </c>
      <c r="O8" s="217">
        <v>1.9579999999999997E-6</v>
      </c>
      <c r="P8" s="217">
        <v>0</v>
      </c>
      <c r="Q8" s="217">
        <v>0</v>
      </c>
      <c r="R8" s="217">
        <v>0</v>
      </c>
      <c r="S8" s="217">
        <v>0</v>
      </c>
      <c r="T8" s="217">
        <v>0</v>
      </c>
      <c r="U8" s="217">
        <v>0</v>
      </c>
      <c r="V8" s="217">
        <v>4.1440000000000003E-5</v>
      </c>
      <c r="W8" s="217">
        <v>0</v>
      </c>
      <c r="X8" s="217">
        <v>0</v>
      </c>
      <c r="Y8" s="217">
        <v>0</v>
      </c>
      <c r="Z8" s="217">
        <v>0</v>
      </c>
      <c r="AA8" s="217">
        <v>1.1401000000000001E-4</v>
      </c>
      <c r="AB8" s="217">
        <v>0</v>
      </c>
      <c r="AC8" s="217">
        <v>0</v>
      </c>
      <c r="AD8" s="217">
        <v>0</v>
      </c>
      <c r="AE8" s="217">
        <v>0</v>
      </c>
      <c r="AF8" s="217">
        <v>0</v>
      </c>
      <c r="AG8" s="217">
        <v>0</v>
      </c>
      <c r="AH8" s="217">
        <v>0</v>
      </c>
      <c r="AI8" s="217">
        <v>0</v>
      </c>
      <c r="AJ8" s="217">
        <v>0</v>
      </c>
      <c r="AK8" s="217">
        <v>0</v>
      </c>
      <c r="AL8" s="217">
        <v>0</v>
      </c>
      <c r="AM8" s="217">
        <v>0</v>
      </c>
      <c r="AN8" s="217">
        <v>0</v>
      </c>
      <c r="AO8" s="217">
        <v>0</v>
      </c>
      <c r="AP8" s="217">
        <v>0</v>
      </c>
      <c r="AQ8" s="217">
        <v>0</v>
      </c>
      <c r="AR8" s="217">
        <v>0</v>
      </c>
      <c r="AS8" s="217">
        <v>0</v>
      </c>
      <c r="AT8" s="217">
        <v>0</v>
      </c>
      <c r="AU8" s="217">
        <v>0</v>
      </c>
      <c r="AV8" s="217">
        <v>0</v>
      </c>
      <c r="AW8" s="217">
        <v>0</v>
      </c>
      <c r="AX8" s="217">
        <v>0</v>
      </c>
      <c r="AY8" s="217">
        <v>0</v>
      </c>
      <c r="AZ8" s="217">
        <v>0</v>
      </c>
      <c r="BA8" s="217">
        <v>0</v>
      </c>
      <c r="BB8" s="217">
        <v>0</v>
      </c>
      <c r="BC8" s="217">
        <v>0</v>
      </c>
      <c r="BD8" s="217">
        <v>0</v>
      </c>
      <c r="BE8" s="217">
        <v>0</v>
      </c>
      <c r="BF8" s="217">
        <v>0</v>
      </c>
      <c r="BG8" s="217">
        <v>0</v>
      </c>
      <c r="BH8" s="217">
        <v>0</v>
      </c>
      <c r="BI8" s="217">
        <v>6.2917249999999997E-3</v>
      </c>
      <c r="BJ8" s="217">
        <v>0</v>
      </c>
      <c r="BK8" s="217">
        <v>0</v>
      </c>
      <c r="BL8" s="217">
        <v>0</v>
      </c>
      <c r="BM8" s="217">
        <v>0</v>
      </c>
      <c r="BN8" s="217">
        <v>0</v>
      </c>
      <c r="BO8" s="217">
        <v>0</v>
      </c>
      <c r="BP8" s="217">
        <v>0</v>
      </c>
      <c r="BQ8" s="217">
        <v>0</v>
      </c>
      <c r="BR8" s="217">
        <v>0</v>
      </c>
      <c r="BS8" s="217">
        <v>0</v>
      </c>
      <c r="BT8" s="217">
        <v>0</v>
      </c>
      <c r="BU8" s="217">
        <v>0</v>
      </c>
      <c r="BV8" s="217">
        <v>0</v>
      </c>
      <c r="BW8" s="217">
        <v>0</v>
      </c>
      <c r="BX8" s="217">
        <v>0</v>
      </c>
      <c r="BY8" s="217">
        <v>0</v>
      </c>
      <c r="BZ8" s="217">
        <v>0</v>
      </c>
      <c r="CA8" s="217">
        <v>0</v>
      </c>
      <c r="CB8" s="217">
        <v>0</v>
      </c>
      <c r="CC8" s="217">
        <v>0</v>
      </c>
      <c r="CD8" s="217">
        <v>0</v>
      </c>
      <c r="CE8" s="217">
        <v>0</v>
      </c>
      <c r="CF8" s="217">
        <v>1.9049999999999999E-5</v>
      </c>
      <c r="CG8" s="217">
        <v>0</v>
      </c>
      <c r="CH8" s="217">
        <v>0</v>
      </c>
      <c r="CI8" s="217">
        <v>0</v>
      </c>
      <c r="CJ8" s="217">
        <v>0</v>
      </c>
      <c r="CK8" s="217">
        <v>0</v>
      </c>
      <c r="CL8" s="217">
        <v>1.0035E-5</v>
      </c>
      <c r="CM8" s="217">
        <v>0</v>
      </c>
      <c r="CN8" s="217">
        <v>0</v>
      </c>
      <c r="CO8" s="217">
        <v>4.9280000000000003E-5</v>
      </c>
      <c r="CP8" s="217">
        <v>1.4876900000000001E-3</v>
      </c>
      <c r="CQ8" s="217">
        <v>1.3161799999999999E-3</v>
      </c>
      <c r="CR8" s="217">
        <v>0</v>
      </c>
      <c r="CS8" s="217">
        <v>0</v>
      </c>
      <c r="CT8" s="217">
        <v>0</v>
      </c>
      <c r="CU8" s="217">
        <v>0</v>
      </c>
      <c r="CV8" s="217">
        <v>0</v>
      </c>
      <c r="CW8" s="217">
        <v>2.73E-5</v>
      </c>
      <c r="CX8" s="217">
        <v>9.3795800000000002E-3</v>
      </c>
      <c r="CY8" s="217">
        <v>6.0172300000000001E-3</v>
      </c>
      <c r="CZ8" s="217">
        <v>0</v>
      </c>
      <c r="DA8" s="217">
        <v>4.4579999999999999E-4</v>
      </c>
      <c r="DB8" s="217">
        <v>0</v>
      </c>
      <c r="DC8" s="217">
        <v>0</v>
      </c>
      <c r="DD8" s="217">
        <v>1.4004982591552923E-3</v>
      </c>
      <c r="DF8" s="111" t="s">
        <v>115</v>
      </c>
      <c r="DG8" s="113">
        <f t="shared" si="2"/>
        <v>0.56285468000000005</v>
      </c>
      <c r="DH8" s="113">
        <f t="shared" si="3"/>
        <v>0.43714532</v>
      </c>
      <c r="DI8" s="113">
        <f t="shared" si="4"/>
        <v>0.15771697499999998</v>
      </c>
      <c r="DK8" s="82" t="b">
        <f t="shared" si="0"/>
        <v>1</v>
      </c>
      <c r="DL8" s="82" t="b">
        <f t="shared" si="1"/>
        <v>1</v>
      </c>
      <c r="DM8" s="111" t="s">
        <v>115</v>
      </c>
      <c r="DN8" s="112" t="s">
        <v>5</v>
      </c>
    </row>
    <row r="9" spans="1:118" s="226" customFormat="1" x14ac:dyDescent="0.2">
      <c r="A9" s="226" t="s">
        <v>116</v>
      </c>
      <c r="B9" s="226" t="s">
        <v>117</v>
      </c>
      <c r="C9" s="227">
        <v>0</v>
      </c>
      <c r="D9" s="228">
        <v>0</v>
      </c>
      <c r="E9" s="228">
        <v>0</v>
      </c>
      <c r="F9" s="227">
        <v>0</v>
      </c>
      <c r="G9" s="227">
        <v>0</v>
      </c>
      <c r="H9" s="227">
        <v>0</v>
      </c>
      <c r="I9" s="227">
        <v>0</v>
      </c>
      <c r="J9" s="227">
        <v>0</v>
      </c>
      <c r="K9" s="227">
        <v>0</v>
      </c>
      <c r="L9" s="227">
        <v>0</v>
      </c>
      <c r="M9" s="227">
        <v>0</v>
      </c>
      <c r="N9" s="227">
        <v>0</v>
      </c>
      <c r="O9" s="227">
        <v>0</v>
      </c>
      <c r="P9" s="227">
        <v>0</v>
      </c>
      <c r="Q9" s="227">
        <v>0</v>
      </c>
      <c r="R9" s="227">
        <v>0</v>
      </c>
      <c r="S9" s="227">
        <v>0</v>
      </c>
      <c r="T9" s="227">
        <v>0</v>
      </c>
      <c r="U9" s="227">
        <v>0</v>
      </c>
      <c r="V9" s="227">
        <v>3.0112999999999998E-4</v>
      </c>
      <c r="W9" s="227">
        <v>1.337755E-2</v>
      </c>
      <c r="X9" s="227">
        <v>0</v>
      </c>
      <c r="Y9" s="227">
        <v>0</v>
      </c>
      <c r="Z9" s="227">
        <v>9.8540000000000002E-5</v>
      </c>
      <c r="AA9" s="227">
        <v>0</v>
      </c>
      <c r="AB9" s="227">
        <v>0</v>
      </c>
      <c r="AC9" s="227">
        <v>0</v>
      </c>
      <c r="AD9" s="227">
        <v>0</v>
      </c>
      <c r="AE9" s="227">
        <v>0</v>
      </c>
      <c r="AF9" s="227">
        <v>0</v>
      </c>
      <c r="AG9" s="227">
        <v>0</v>
      </c>
      <c r="AH9" s="227">
        <v>1.7139999999999999E-5</v>
      </c>
      <c r="AI9" s="227">
        <v>2.779E-5</v>
      </c>
      <c r="AJ9" s="227">
        <v>3.3760000000000002E-4</v>
      </c>
      <c r="AK9" s="227">
        <v>5.3283200000000001E-3</v>
      </c>
      <c r="AL9" s="227">
        <v>0.16446591999999999</v>
      </c>
      <c r="AM9" s="227">
        <v>0</v>
      </c>
      <c r="AN9" s="227">
        <v>0</v>
      </c>
      <c r="AO9" s="227">
        <v>0</v>
      </c>
      <c r="AP9" s="227">
        <v>0.38440628999999998</v>
      </c>
      <c r="AQ9" s="227">
        <v>0</v>
      </c>
      <c r="AR9" s="227">
        <v>0</v>
      </c>
      <c r="AS9" s="227">
        <v>0</v>
      </c>
      <c r="AT9" s="227">
        <v>0</v>
      </c>
      <c r="AU9" s="227">
        <v>0</v>
      </c>
      <c r="AV9" s="227">
        <v>0</v>
      </c>
      <c r="AW9" s="227">
        <v>0</v>
      </c>
      <c r="AX9" s="227">
        <v>0</v>
      </c>
      <c r="AY9" s="227">
        <v>0</v>
      </c>
      <c r="AZ9" s="227">
        <v>0</v>
      </c>
      <c r="BA9" s="227">
        <v>0</v>
      </c>
      <c r="BB9" s="227">
        <v>0</v>
      </c>
      <c r="BC9" s="227">
        <v>0</v>
      </c>
      <c r="BD9" s="227">
        <v>0</v>
      </c>
      <c r="BE9" s="227">
        <v>0</v>
      </c>
      <c r="BF9" s="227">
        <v>0</v>
      </c>
      <c r="BG9" s="227">
        <v>0</v>
      </c>
      <c r="BH9" s="227">
        <v>0</v>
      </c>
      <c r="BI9" s="227">
        <v>0</v>
      </c>
      <c r="BJ9" s="227">
        <v>0</v>
      </c>
      <c r="BK9" s="227">
        <v>0</v>
      </c>
      <c r="BL9" s="227">
        <v>0</v>
      </c>
      <c r="BM9" s="227">
        <v>0</v>
      </c>
      <c r="BN9" s="227">
        <v>0</v>
      </c>
      <c r="BO9" s="227">
        <v>0</v>
      </c>
      <c r="BP9" s="227">
        <v>0</v>
      </c>
      <c r="BQ9" s="227">
        <v>0</v>
      </c>
      <c r="BR9" s="227">
        <v>0</v>
      </c>
      <c r="BS9" s="227">
        <v>0</v>
      </c>
      <c r="BT9" s="227">
        <v>0</v>
      </c>
      <c r="BU9" s="227">
        <v>0</v>
      </c>
      <c r="BV9" s="227">
        <v>0</v>
      </c>
      <c r="BW9" s="227">
        <v>0</v>
      </c>
      <c r="BX9" s="227">
        <v>0</v>
      </c>
      <c r="BY9" s="227">
        <v>0</v>
      </c>
      <c r="BZ9" s="227">
        <v>0</v>
      </c>
      <c r="CA9" s="227">
        <v>0</v>
      </c>
      <c r="CB9" s="227">
        <v>0</v>
      </c>
      <c r="CC9" s="227">
        <v>0</v>
      </c>
      <c r="CD9" s="227">
        <v>0</v>
      </c>
      <c r="CE9" s="227">
        <v>0</v>
      </c>
      <c r="CF9" s="227">
        <v>0</v>
      </c>
      <c r="CG9" s="227">
        <v>0</v>
      </c>
      <c r="CH9" s="227">
        <v>0</v>
      </c>
      <c r="CI9" s="227">
        <v>0</v>
      </c>
      <c r="CJ9" s="227">
        <v>0</v>
      </c>
      <c r="CK9" s="227">
        <v>0</v>
      </c>
      <c r="CL9" s="227">
        <v>0</v>
      </c>
      <c r="CM9" s="227">
        <v>0</v>
      </c>
      <c r="CN9" s="227">
        <v>0</v>
      </c>
      <c r="CO9" s="227">
        <v>0</v>
      </c>
      <c r="CP9" s="227">
        <v>0</v>
      </c>
      <c r="CQ9" s="227">
        <v>0</v>
      </c>
      <c r="CR9" s="227">
        <v>0</v>
      </c>
      <c r="CS9" s="227">
        <v>0</v>
      </c>
      <c r="CT9" s="227">
        <v>0</v>
      </c>
      <c r="CU9" s="227">
        <v>0</v>
      </c>
      <c r="CV9" s="227">
        <v>0</v>
      </c>
      <c r="CW9" s="227">
        <v>0</v>
      </c>
      <c r="CX9" s="227">
        <v>0</v>
      </c>
      <c r="CY9" s="227">
        <v>0</v>
      </c>
      <c r="CZ9" s="227">
        <v>0</v>
      </c>
      <c r="DA9" s="227">
        <v>0</v>
      </c>
      <c r="DB9" s="227">
        <v>0</v>
      </c>
      <c r="DC9" s="227">
        <v>0</v>
      </c>
      <c r="DD9" s="227">
        <v>3.272779919951375E-3</v>
      </c>
      <c r="DF9" s="224" t="s">
        <v>116</v>
      </c>
      <c r="DG9" s="224">
        <f t="shared" si="2"/>
        <v>0.46577405</v>
      </c>
      <c r="DH9" s="224">
        <f t="shared" si="3"/>
        <v>0.53422594999999995</v>
      </c>
      <c r="DI9" s="224">
        <f t="shared" si="4"/>
        <v>8.3250580000000005E-2</v>
      </c>
      <c r="DK9" s="226" t="b">
        <f t="shared" si="0"/>
        <v>1</v>
      </c>
      <c r="DL9" s="226" t="b">
        <f t="shared" si="1"/>
        <v>1</v>
      </c>
      <c r="DM9" s="224" t="s">
        <v>116</v>
      </c>
      <c r="DN9" s="229" t="s">
        <v>117</v>
      </c>
    </row>
    <row r="10" spans="1:118" x14ac:dyDescent="0.2">
      <c r="A10" s="82" t="s">
        <v>118</v>
      </c>
      <c r="B10" s="82" t="s">
        <v>119</v>
      </c>
      <c r="C10" s="217">
        <v>0</v>
      </c>
      <c r="D10" s="218">
        <v>0</v>
      </c>
      <c r="E10" s="218">
        <v>0</v>
      </c>
      <c r="F10" s="217">
        <v>1.8316E-4</v>
      </c>
      <c r="G10" s="217">
        <v>0</v>
      </c>
      <c r="H10" s="217">
        <v>0</v>
      </c>
      <c r="I10" s="217">
        <v>5.5476199999999996E-3</v>
      </c>
      <c r="J10" s="217">
        <v>0</v>
      </c>
      <c r="K10" s="217">
        <v>0</v>
      </c>
      <c r="L10" s="217">
        <v>0</v>
      </c>
      <c r="M10" s="217">
        <v>0</v>
      </c>
      <c r="N10" s="217">
        <v>0</v>
      </c>
      <c r="O10" s="217">
        <v>3.2620000000000003E-6</v>
      </c>
      <c r="P10" s="217">
        <v>0</v>
      </c>
      <c r="Q10" s="217">
        <v>1.7750000000000002E-6</v>
      </c>
      <c r="R10" s="217">
        <v>0</v>
      </c>
      <c r="S10" s="217">
        <v>0</v>
      </c>
      <c r="T10" s="217">
        <v>2.9375000000000001E-4</v>
      </c>
      <c r="U10" s="217">
        <v>0</v>
      </c>
      <c r="V10" s="217">
        <v>7.572409999999999E-3</v>
      </c>
      <c r="W10" s="217">
        <v>6.8350200000000007E-3</v>
      </c>
      <c r="X10" s="217">
        <v>-1.9349999999999999E-5</v>
      </c>
      <c r="Y10" s="217">
        <v>4.0141666666666662E-4</v>
      </c>
      <c r="Z10" s="217">
        <v>0</v>
      </c>
      <c r="AA10" s="217">
        <v>1.1250000000000001E-4</v>
      </c>
      <c r="AB10" s="217">
        <v>7.8127799999999994E-4</v>
      </c>
      <c r="AC10" s="217">
        <v>-1.0535399999999999E-3</v>
      </c>
      <c r="AD10" s="217">
        <v>1.268595E-2</v>
      </c>
      <c r="AE10" s="217">
        <v>0</v>
      </c>
      <c r="AF10" s="217">
        <v>3.0568499999999998E-4</v>
      </c>
      <c r="AG10" s="217">
        <v>3.4344999999999997E-5</v>
      </c>
      <c r="AH10" s="217">
        <v>3.5513719999999999E-2</v>
      </c>
      <c r="AI10" s="217">
        <v>6.4750130000000003E-2</v>
      </c>
      <c r="AJ10" s="217">
        <v>2.996389E-2</v>
      </c>
      <c r="AK10" s="217">
        <v>3.8532449999999996E-2</v>
      </c>
      <c r="AL10" s="217">
        <v>-1.35944E-3</v>
      </c>
      <c r="AM10" s="217">
        <v>0</v>
      </c>
      <c r="AN10" s="217">
        <v>2.4414E-4</v>
      </c>
      <c r="AO10" s="217">
        <v>0</v>
      </c>
      <c r="AP10" s="217">
        <v>4.4684000000000005E-4</v>
      </c>
      <c r="AQ10" s="217">
        <v>2.3669999999999999E-5</v>
      </c>
      <c r="AR10" s="217">
        <v>5.9704999999999998E-5</v>
      </c>
      <c r="AS10" s="217">
        <v>1.9344999999999999E-5</v>
      </c>
      <c r="AT10" s="217">
        <v>1.5247692307692307E-5</v>
      </c>
      <c r="AU10" s="217">
        <v>0</v>
      </c>
      <c r="AV10" s="217">
        <v>0</v>
      </c>
      <c r="AW10" s="217">
        <v>0</v>
      </c>
      <c r="AX10" s="217">
        <v>0</v>
      </c>
      <c r="AY10" s="217">
        <v>0</v>
      </c>
      <c r="AZ10" s="217">
        <v>0</v>
      </c>
      <c r="BA10" s="217">
        <v>0</v>
      </c>
      <c r="BB10" s="217">
        <v>0</v>
      </c>
      <c r="BC10" s="217">
        <v>0</v>
      </c>
      <c r="BD10" s="217">
        <v>0</v>
      </c>
      <c r="BE10" s="217">
        <v>0</v>
      </c>
      <c r="BF10" s="217">
        <v>0</v>
      </c>
      <c r="BG10" s="217">
        <v>0</v>
      </c>
      <c r="BH10" s="217">
        <v>7.8716666666666665E-5</v>
      </c>
      <c r="BI10" s="217">
        <v>1.1821749999999999E-3</v>
      </c>
      <c r="BJ10" s="217">
        <v>0</v>
      </c>
      <c r="BK10" s="217">
        <v>1.7978499999999999E-3</v>
      </c>
      <c r="BL10" s="217">
        <v>2.2520999999999997E-4</v>
      </c>
      <c r="BM10" s="217">
        <v>1.5643459999999998E-2</v>
      </c>
      <c r="BN10" s="217">
        <v>1.3379579999999999E-2</v>
      </c>
      <c r="BO10" s="217">
        <v>-1.046E-5</v>
      </c>
      <c r="BP10" s="217">
        <v>0</v>
      </c>
      <c r="BQ10" s="217">
        <v>0</v>
      </c>
      <c r="BR10" s="217">
        <v>0</v>
      </c>
      <c r="BS10" s="217">
        <v>0</v>
      </c>
      <c r="BT10" s="217">
        <v>0</v>
      </c>
      <c r="BU10" s="217">
        <v>0</v>
      </c>
      <c r="BV10" s="217">
        <v>0</v>
      </c>
      <c r="BW10" s="217">
        <v>0</v>
      </c>
      <c r="BX10" s="217">
        <v>0</v>
      </c>
      <c r="BY10" s="217">
        <v>0</v>
      </c>
      <c r="BZ10" s="217">
        <v>0</v>
      </c>
      <c r="CA10" s="217">
        <v>0</v>
      </c>
      <c r="CB10" s="217">
        <v>0</v>
      </c>
      <c r="CC10" s="217">
        <v>0</v>
      </c>
      <c r="CD10" s="217">
        <v>0</v>
      </c>
      <c r="CE10" s="217">
        <v>0</v>
      </c>
      <c r="CF10" s="217">
        <v>0</v>
      </c>
      <c r="CG10" s="217">
        <v>0</v>
      </c>
      <c r="CH10" s="217">
        <v>0</v>
      </c>
      <c r="CI10" s="217">
        <v>0</v>
      </c>
      <c r="CJ10" s="217">
        <v>0</v>
      </c>
      <c r="CK10" s="217">
        <v>0</v>
      </c>
      <c r="CL10" s="217">
        <v>1.1514999999999997E-5</v>
      </c>
      <c r="CM10" s="217">
        <v>0</v>
      </c>
      <c r="CN10" s="217">
        <v>0</v>
      </c>
      <c r="CO10" s="217">
        <v>0</v>
      </c>
      <c r="CP10" s="217">
        <v>0</v>
      </c>
      <c r="CQ10" s="217">
        <v>0</v>
      </c>
      <c r="CR10" s="217">
        <v>0</v>
      </c>
      <c r="CS10" s="217">
        <v>0</v>
      </c>
      <c r="CT10" s="217">
        <v>0</v>
      </c>
      <c r="CU10" s="217">
        <v>0</v>
      </c>
      <c r="CV10" s="217">
        <v>0</v>
      </c>
      <c r="CW10" s="217">
        <v>2.7630000000000001E-5</v>
      </c>
      <c r="CX10" s="217">
        <v>-3.1439999999999997E-5</v>
      </c>
      <c r="CY10" s="217">
        <v>-5.4569999999999994E-5</v>
      </c>
      <c r="CZ10" s="217">
        <v>0</v>
      </c>
      <c r="DA10" s="217">
        <v>0</v>
      </c>
      <c r="DB10" s="217">
        <v>0</v>
      </c>
      <c r="DC10" s="217">
        <v>9.0810000000000006E-5</v>
      </c>
      <c r="DD10" s="217">
        <v>7.0097118784670346E-4</v>
      </c>
      <c r="DF10" s="111" t="s">
        <v>118</v>
      </c>
      <c r="DG10" s="113">
        <f t="shared" si="2"/>
        <v>0.58255512999999992</v>
      </c>
      <c r="DH10" s="113">
        <f t="shared" si="3"/>
        <v>0.41744486999999997</v>
      </c>
      <c r="DI10" s="113">
        <f t="shared" si="4"/>
        <v>0.19483196</v>
      </c>
      <c r="DK10" s="82" t="b">
        <f t="shared" si="0"/>
        <v>1</v>
      </c>
      <c r="DL10" s="82" t="b">
        <f t="shared" si="1"/>
        <v>1</v>
      </c>
      <c r="DM10" s="111" t="s">
        <v>118</v>
      </c>
      <c r="DN10" s="112" t="s">
        <v>119</v>
      </c>
    </row>
    <row r="11" spans="1:118" x14ac:dyDescent="0.2">
      <c r="A11" s="82" t="s">
        <v>120</v>
      </c>
      <c r="B11" s="82" t="s">
        <v>121</v>
      </c>
      <c r="C11" s="217">
        <v>0</v>
      </c>
      <c r="D11" s="218">
        <v>0</v>
      </c>
      <c r="E11" s="218">
        <v>0</v>
      </c>
      <c r="F11" s="217">
        <v>0</v>
      </c>
      <c r="G11" s="217">
        <v>0</v>
      </c>
      <c r="H11" s="217">
        <v>0</v>
      </c>
      <c r="I11" s="217">
        <v>0</v>
      </c>
      <c r="J11" s="217">
        <v>1.1843400000000001E-3</v>
      </c>
      <c r="K11" s="217">
        <v>0</v>
      </c>
      <c r="L11" s="217">
        <v>0</v>
      </c>
      <c r="M11" s="217">
        <v>0</v>
      </c>
      <c r="N11" s="217">
        <v>4.7670000000000003E-5</v>
      </c>
      <c r="O11" s="217">
        <v>2.6350000000000004E-5</v>
      </c>
      <c r="P11" s="217">
        <v>0</v>
      </c>
      <c r="Q11" s="217">
        <v>0</v>
      </c>
      <c r="R11" s="217">
        <v>0</v>
      </c>
      <c r="S11" s="217">
        <v>0</v>
      </c>
      <c r="T11" s="217">
        <v>7.283666666666666E-5</v>
      </c>
      <c r="U11" s="217">
        <v>0</v>
      </c>
      <c r="V11" s="217">
        <v>6.9428019999999993E-2</v>
      </c>
      <c r="W11" s="217">
        <v>1.39189E-3</v>
      </c>
      <c r="X11" s="217">
        <v>4.0135000000000002E-4</v>
      </c>
      <c r="Y11" s="217">
        <v>5.7708766666666666E-3</v>
      </c>
      <c r="Z11" s="217">
        <v>6.7288999999999999E-4</v>
      </c>
      <c r="AA11" s="217">
        <v>3.6579999999999999E-5</v>
      </c>
      <c r="AB11" s="217">
        <v>1.0832800000000001E-4</v>
      </c>
      <c r="AC11" s="217">
        <v>0.6691691099999999</v>
      </c>
      <c r="AD11" s="217">
        <v>0.59672778000000004</v>
      </c>
      <c r="AE11" s="217">
        <v>2.6000000000000001E-6</v>
      </c>
      <c r="AF11" s="217">
        <v>1.34375E-4</v>
      </c>
      <c r="AG11" s="217">
        <v>0</v>
      </c>
      <c r="AH11" s="217">
        <v>3.5983500000000006E-3</v>
      </c>
      <c r="AI11" s="217">
        <v>2.1391029999999998E-2</v>
      </c>
      <c r="AJ11" s="217">
        <v>9.2845299999999992E-3</v>
      </c>
      <c r="AK11" s="217">
        <v>5.681949999999999E-3</v>
      </c>
      <c r="AL11" s="217">
        <v>5.0192099999999996E-3</v>
      </c>
      <c r="AM11" s="217">
        <v>2.0582600000000001E-3</v>
      </c>
      <c r="AN11" s="217">
        <v>8.2622000000000001E-4</v>
      </c>
      <c r="AO11" s="217">
        <v>1.3169999999999999E-5</v>
      </c>
      <c r="AP11" s="217">
        <v>8.8214000000000001E-4</v>
      </c>
      <c r="AQ11" s="217">
        <v>1.76625E-4</v>
      </c>
      <c r="AR11" s="217">
        <v>5.5714999999999984E-5</v>
      </c>
      <c r="AS11" s="217">
        <v>1.5116000000000001E-4</v>
      </c>
      <c r="AT11" s="217">
        <v>3.5486153846153846E-5</v>
      </c>
      <c r="AU11" s="217">
        <v>0</v>
      </c>
      <c r="AV11" s="217">
        <v>5.5980000000000003E-5</v>
      </c>
      <c r="AW11" s="217">
        <v>0</v>
      </c>
      <c r="AX11" s="217">
        <v>4.9889999999999998E-5</v>
      </c>
      <c r="AY11" s="217">
        <v>0</v>
      </c>
      <c r="AZ11" s="217">
        <v>0</v>
      </c>
      <c r="BA11" s="217">
        <v>4.9280000000000003E-5</v>
      </c>
      <c r="BB11" s="217">
        <v>5.8499999999999999E-5</v>
      </c>
      <c r="BC11" s="217">
        <v>3.6329999999999999E-5</v>
      </c>
      <c r="BD11" s="217">
        <v>0</v>
      </c>
      <c r="BE11" s="217">
        <v>1.3229999999999999E-4</v>
      </c>
      <c r="BF11" s="217">
        <v>0</v>
      </c>
      <c r="BG11" s="217">
        <v>0</v>
      </c>
      <c r="BH11" s="217">
        <v>0</v>
      </c>
      <c r="BI11" s="217">
        <v>0</v>
      </c>
      <c r="BJ11" s="217">
        <v>0</v>
      </c>
      <c r="BK11" s="217">
        <v>0</v>
      </c>
      <c r="BL11" s="217">
        <v>0</v>
      </c>
      <c r="BM11" s="217">
        <v>0</v>
      </c>
      <c r="BN11" s="217">
        <v>0</v>
      </c>
      <c r="BO11" s="217">
        <v>0.30064774999999999</v>
      </c>
      <c r="BP11" s="217">
        <v>0.227578365</v>
      </c>
      <c r="BQ11" s="217">
        <v>0</v>
      </c>
      <c r="BR11" s="217">
        <v>0</v>
      </c>
      <c r="BS11" s="217">
        <v>0</v>
      </c>
      <c r="BT11" s="217">
        <v>0</v>
      </c>
      <c r="BU11" s="217">
        <v>0</v>
      </c>
      <c r="BV11" s="217">
        <v>0</v>
      </c>
      <c r="BW11" s="217">
        <v>0</v>
      </c>
      <c r="BX11" s="217">
        <v>0</v>
      </c>
      <c r="BY11" s="217">
        <v>2.9000000000000002E-6</v>
      </c>
      <c r="BZ11" s="217">
        <v>0</v>
      </c>
      <c r="CA11" s="217">
        <v>0</v>
      </c>
      <c r="CB11" s="217">
        <v>0</v>
      </c>
      <c r="CC11" s="217">
        <v>0</v>
      </c>
      <c r="CD11" s="217">
        <v>0</v>
      </c>
      <c r="CE11" s="217">
        <v>0</v>
      </c>
      <c r="CF11" s="217">
        <v>0</v>
      </c>
      <c r="CG11" s="217">
        <v>0</v>
      </c>
      <c r="CH11" s="217">
        <v>0</v>
      </c>
      <c r="CI11" s="217">
        <v>0</v>
      </c>
      <c r="CJ11" s="217">
        <v>0</v>
      </c>
      <c r="CK11" s="217">
        <v>0</v>
      </c>
      <c r="CL11" s="217">
        <v>0</v>
      </c>
      <c r="CM11" s="217">
        <v>0</v>
      </c>
      <c r="CN11" s="217">
        <v>7.5024999999999994E-5</v>
      </c>
      <c r="CO11" s="217">
        <v>0</v>
      </c>
      <c r="CP11" s="217">
        <v>0</v>
      </c>
      <c r="CQ11" s="217">
        <v>0</v>
      </c>
      <c r="CR11" s="217">
        <v>0</v>
      </c>
      <c r="CS11" s="217">
        <v>0</v>
      </c>
      <c r="CT11" s="217">
        <v>0</v>
      </c>
      <c r="CU11" s="217">
        <v>1.0100000000000001E-6</v>
      </c>
      <c r="CV11" s="217">
        <v>0</v>
      </c>
      <c r="CW11" s="217">
        <v>0</v>
      </c>
      <c r="CX11" s="217">
        <v>0</v>
      </c>
      <c r="CY11" s="217">
        <v>0</v>
      </c>
      <c r="CZ11" s="217">
        <v>0</v>
      </c>
      <c r="DA11" s="217">
        <v>0</v>
      </c>
      <c r="DB11" s="217">
        <v>0</v>
      </c>
      <c r="DC11" s="217">
        <v>0</v>
      </c>
      <c r="DD11" s="217">
        <v>2.1665730300226317E-2</v>
      </c>
      <c r="DF11" s="111" t="s">
        <v>120</v>
      </c>
      <c r="DG11" s="113">
        <f t="shared" si="2"/>
        <v>0.43002925000000003</v>
      </c>
      <c r="DH11" s="113">
        <f t="shared" si="3"/>
        <v>0.56997074999999997</v>
      </c>
      <c r="DI11" s="113">
        <f t="shared" si="4"/>
        <v>0.13924722</v>
      </c>
      <c r="DK11" s="82" t="b">
        <f t="shared" si="0"/>
        <v>1</v>
      </c>
      <c r="DL11" s="82" t="b">
        <f t="shared" si="1"/>
        <v>1</v>
      </c>
      <c r="DM11" s="111" t="s">
        <v>120</v>
      </c>
      <c r="DN11" s="112" t="s">
        <v>121</v>
      </c>
    </row>
    <row r="12" spans="1:118" x14ac:dyDescent="0.2">
      <c r="A12" s="82" t="s">
        <v>122</v>
      </c>
      <c r="B12" s="82" t="s">
        <v>6</v>
      </c>
      <c r="C12" s="217">
        <v>0</v>
      </c>
      <c r="D12" s="218">
        <v>1.5512659999999999E-2</v>
      </c>
      <c r="E12" s="218">
        <v>0</v>
      </c>
      <c r="F12" s="217">
        <v>2.0278786666666666E-2</v>
      </c>
      <c r="G12" s="217">
        <v>3.2411660000000002E-2</v>
      </c>
      <c r="H12" s="217">
        <v>0</v>
      </c>
      <c r="I12" s="217">
        <v>0</v>
      </c>
      <c r="J12" s="217">
        <v>0</v>
      </c>
      <c r="K12" s="217">
        <v>0.15378606</v>
      </c>
      <c r="L12" s="217">
        <v>6.6965499999999997E-2</v>
      </c>
      <c r="M12" s="217">
        <v>0.26417053000000001</v>
      </c>
      <c r="N12" s="217">
        <v>1.0200999999999999E-4</v>
      </c>
      <c r="O12" s="217">
        <v>3.3743600000000004E-4</v>
      </c>
      <c r="P12" s="217">
        <v>3.3137966666666667E-3</v>
      </c>
      <c r="Q12" s="217">
        <v>1.4663700000000003E-3</v>
      </c>
      <c r="R12" s="217">
        <v>0</v>
      </c>
      <c r="S12" s="217">
        <v>0</v>
      </c>
      <c r="T12" s="217">
        <v>1.3172866666666665E-3</v>
      </c>
      <c r="U12" s="217">
        <v>0</v>
      </c>
      <c r="V12" s="217">
        <v>1.0497999999999999E-4</v>
      </c>
      <c r="W12" s="217">
        <v>1.6617499999999999E-4</v>
      </c>
      <c r="X12" s="217">
        <v>0</v>
      </c>
      <c r="Y12" s="217">
        <v>3.7296566666666663E-3</v>
      </c>
      <c r="Z12" s="217">
        <v>8.5500000000000005E-5</v>
      </c>
      <c r="AA12" s="217">
        <v>8.5339000000000005E-3</v>
      </c>
      <c r="AB12" s="217">
        <v>8.2876679999999998E-3</v>
      </c>
      <c r="AC12" s="217">
        <v>3.6000000000000003E-6</v>
      </c>
      <c r="AD12" s="217">
        <v>0</v>
      </c>
      <c r="AE12" s="217">
        <v>1.7430000000000001E-5</v>
      </c>
      <c r="AF12" s="217">
        <v>1.5349999999999999E-6</v>
      </c>
      <c r="AG12" s="217">
        <v>3.4174259999999998E-2</v>
      </c>
      <c r="AH12" s="217">
        <v>9.9870000000000004E-5</v>
      </c>
      <c r="AI12" s="217">
        <v>0</v>
      </c>
      <c r="AJ12" s="217">
        <v>7.2863000000000008E-4</v>
      </c>
      <c r="AK12" s="217">
        <v>1.231085E-3</v>
      </c>
      <c r="AL12" s="217">
        <v>0</v>
      </c>
      <c r="AM12" s="217">
        <v>0</v>
      </c>
      <c r="AN12" s="217">
        <v>1.1919999999999999E-5</v>
      </c>
      <c r="AO12" s="217">
        <v>0</v>
      </c>
      <c r="AP12" s="217">
        <v>0</v>
      </c>
      <c r="AQ12" s="217">
        <v>0</v>
      </c>
      <c r="AR12" s="217">
        <v>0</v>
      </c>
      <c r="AS12" s="217">
        <v>0</v>
      </c>
      <c r="AT12" s="217">
        <v>0</v>
      </c>
      <c r="AU12" s="217">
        <v>0</v>
      </c>
      <c r="AV12" s="217">
        <v>0</v>
      </c>
      <c r="AW12" s="217">
        <v>0</v>
      </c>
      <c r="AX12" s="217">
        <v>0</v>
      </c>
      <c r="AY12" s="217">
        <v>0</v>
      </c>
      <c r="AZ12" s="217">
        <v>0</v>
      </c>
      <c r="BA12" s="217">
        <v>0</v>
      </c>
      <c r="BB12" s="217">
        <v>0</v>
      </c>
      <c r="BC12" s="217">
        <v>0</v>
      </c>
      <c r="BD12" s="217">
        <v>0</v>
      </c>
      <c r="BE12" s="217">
        <v>0</v>
      </c>
      <c r="BF12" s="217">
        <v>0</v>
      </c>
      <c r="BG12" s="217">
        <v>0</v>
      </c>
      <c r="BH12" s="217">
        <v>0</v>
      </c>
      <c r="BI12" s="217">
        <v>1.3107799999999999E-3</v>
      </c>
      <c r="BJ12" s="217">
        <v>0</v>
      </c>
      <c r="BK12" s="217">
        <v>0</v>
      </c>
      <c r="BL12" s="217">
        <v>0</v>
      </c>
      <c r="BM12" s="217">
        <v>0</v>
      </c>
      <c r="BN12" s="217">
        <v>0</v>
      </c>
      <c r="BO12" s="217">
        <v>0</v>
      </c>
      <c r="BP12" s="217">
        <v>0</v>
      </c>
      <c r="BQ12" s="217">
        <v>0</v>
      </c>
      <c r="BR12" s="217">
        <v>0</v>
      </c>
      <c r="BS12" s="217">
        <v>0</v>
      </c>
      <c r="BT12" s="217">
        <v>0</v>
      </c>
      <c r="BU12" s="217">
        <v>0</v>
      </c>
      <c r="BV12" s="217">
        <v>0</v>
      </c>
      <c r="BW12" s="217">
        <v>0</v>
      </c>
      <c r="BX12" s="217">
        <v>0</v>
      </c>
      <c r="BY12" s="217">
        <v>0</v>
      </c>
      <c r="BZ12" s="217">
        <v>0</v>
      </c>
      <c r="CA12" s="217">
        <v>0</v>
      </c>
      <c r="CB12" s="217">
        <v>0</v>
      </c>
      <c r="CC12" s="217">
        <v>0</v>
      </c>
      <c r="CD12" s="217">
        <v>0</v>
      </c>
      <c r="CE12" s="217">
        <v>0</v>
      </c>
      <c r="CF12" s="217">
        <v>4.2271999999999996E-4</v>
      </c>
      <c r="CG12" s="217">
        <v>0</v>
      </c>
      <c r="CH12" s="217">
        <v>0</v>
      </c>
      <c r="CI12" s="217">
        <v>0</v>
      </c>
      <c r="CJ12" s="217">
        <v>0</v>
      </c>
      <c r="CK12" s="217">
        <v>1.2899999999999999E-6</v>
      </c>
      <c r="CL12" s="217">
        <v>4.1991499999999998E-4</v>
      </c>
      <c r="CM12" s="217">
        <v>6.7459999999999994E-5</v>
      </c>
      <c r="CN12" s="217">
        <v>0</v>
      </c>
      <c r="CO12" s="217">
        <v>7.7270500000000005E-4</v>
      </c>
      <c r="CP12" s="217">
        <v>2.0710729999999997E-2</v>
      </c>
      <c r="CQ12" s="217">
        <v>1.7130159999999998E-2</v>
      </c>
      <c r="CR12" s="217">
        <v>1.33015E-3</v>
      </c>
      <c r="CS12" s="217">
        <v>0</v>
      </c>
      <c r="CT12" s="217">
        <v>0</v>
      </c>
      <c r="CU12" s="217">
        <v>0</v>
      </c>
      <c r="CV12" s="217">
        <v>0</v>
      </c>
      <c r="CW12" s="217">
        <v>0</v>
      </c>
      <c r="CX12" s="217">
        <v>0.15992791999999997</v>
      </c>
      <c r="CY12" s="217">
        <v>7.8792700000000007E-2</v>
      </c>
      <c r="CZ12" s="217">
        <v>0</v>
      </c>
      <c r="DA12" s="217">
        <v>5.90056E-3</v>
      </c>
      <c r="DB12" s="217">
        <v>0</v>
      </c>
      <c r="DC12" s="217">
        <v>0</v>
      </c>
      <c r="DD12" s="217">
        <v>1.1681448034829612E-2</v>
      </c>
      <c r="DF12" s="111" t="s">
        <v>122</v>
      </c>
      <c r="DG12" s="113">
        <f t="shared" si="2"/>
        <v>0.72546808624999992</v>
      </c>
      <c r="DH12" s="113">
        <f t="shared" si="3"/>
        <v>0.27453191375000002</v>
      </c>
      <c r="DI12" s="113">
        <f t="shared" si="4"/>
        <v>0.14004610499999998</v>
      </c>
      <c r="DK12" s="82" t="b">
        <f t="shared" si="0"/>
        <v>1</v>
      </c>
      <c r="DL12" s="82" t="b">
        <f t="shared" si="1"/>
        <v>1</v>
      </c>
      <c r="DM12" s="111" t="s">
        <v>122</v>
      </c>
      <c r="DN12" s="112" t="s">
        <v>6</v>
      </c>
    </row>
    <row r="13" spans="1:118" x14ac:dyDescent="0.2">
      <c r="A13" s="82" t="s">
        <v>123</v>
      </c>
      <c r="B13" s="82" t="s">
        <v>7</v>
      </c>
      <c r="C13" s="217">
        <v>0</v>
      </c>
      <c r="D13" s="218">
        <v>8.6990000000000006E-5</v>
      </c>
      <c r="E13" s="218">
        <v>0</v>
      </c>
      <c r="F13" s="217">
        <v>0</v>
      </c>
      <c r="G13" s="217">
        <v>6.3500800000000001E-3</v>
      </c>
      <c r="H13" s="217">
        <v>0</v>
      </c>
      <c r="I13" s="217">
        <v>0</v>
      </c>
      <c r="J13" s="217">
        <v>0</v>
      </c>
      <c r="K13" s="217">
        <v>1.5461662500000002E-3</v>
      </c>
      <c r="L13" s="217">
        <v>5.6853420000000002E-2</v>
      </c>
      <c r="M13" s="217">
        <v>0</v>
      </c>
      <c r="N13" s="217">
        <v>0</v>
      </c>
      <c r="O13" s="217">
        <v>0</v>
      </c>
      <c r="P13" s="217">
        <v>0</v>
      </c>
      <c r="Q13" s="217">
        <v>0</v>
      </c>
      <c r="R13" s="217">
        <v>0</v>
      </c>
      <c r="S13" s="217">
        <v>0</v>
      </c>
      <c r="T13" s="217">
        <v>0</v>
      </c>
      <c r="U13" s="217">
        <v>0</v>
      </c>
      <c r="V13" s="217">
        <v>0</v>
      </c>
      <c r="W13" s="217">
        <v>0</v>
      </c>
      <c r="X13" s="217">
        <v>0</v>
      </c>
      <c r="Y13" s="217">
        <v>3.2966666666666671E-6</v>
      </c>
      <c r="Z13" s="217">
        <v>0</v>
      </c>
      <c r="AA13" s="217">
        <v>4.4690000000000001E-5</v>
      </c>
      <c r="AB13" s="217">
        <v>1.336E-6</v>
      </c>
      <c r="AC13" s="217">
        <v>0</v>
      </c>
      <c r="AD13" s="217">
        <v>0</v>
      </c>
      <c r="AE13" s="217">
        <v>0</v>
      </c>
      <c r="AF13" s="217">
        <v>0</v>
      </c>
      <c r="AG13" s="217">
        <v>0</v>
      </c>
      <c r="AH13" s="217">
        <v>0</v>
      </c>
      <c r="AI13" s="217">
        <v>0</v>
      </c>
      <c r="AJ13" s="217">
        <v>0</v>
      </c>
      <c r="AK13" s="217">
        <v>0</v>
      </c>
      <c r="AL13" s="217">
        <v>0</v>
      </c>
      <c r="AM13" s="217">
        <v>0</v>
      </c>
      <c r="AN13" s="217">
        <v>0</v>
      </c>
      <c r="AO13" s="217">
        <v>0</v>
      </c>
      <c r="AP13" s="217">
        <v>0</v>
      </c>
      <c r="AQ13" s="217">
        <v>0</v>
      </c>
      <c r="AR13" s="217">
        <v>0</v>
      </c>
      <c r="AS13" s="217">
        <v>0</v>
      </c>
      <c r="AT13" s="217">
        <v>0</v>
      </c>
      <c r="AU13" s="217">
        <v>0</v>
      </c>
      <c r="AV13" s="217">
        <v>0</v>
      </c>
      <c r="AW13" s="217">
        <v>0</v>
      </c>
      <c r="AX13" s="217">
        <v>0</v>
      </c>
      <c r="AY13" s="217">
        <v>0</v>
      </c>
      <c r="AZ13" s="217">
        <v>0</v>
      </c>
      <c r="BA13" s="217">
        <v>0</v>
      </c>
      <c r="BB13" s="217">
        <v>0</v>
      </c>
      <c r="BC13" s="217">
        <v>0</v>
      </c>
      <c r="BD13" s="217">
        <v>0</v>
      </c>
      <c r="BE13" s="217">
        <v>0</v>
      </c>
      <c r="BF13" s="217">
        <v>0</v>
      </c>
      <c r="BG13" s="217">
        <v>0</v>
      </c>
      <c r="BH13" s="217">
        <v>0</v>
      </c>
      <c r="BI13" s="217">
        <v>0</v>
      </c>
      <c r="BJ13" s="217">
        <v>0</v>
      </c>
      <c r="BK13" s="217">
        <v>0</v>
      </c>
      <c r="BL13" s="217">
        <v>0</v>
      </c>
      <c r="BM13" s="217">
        <v>0</v>
      </c>
      <c r="BN13" s="217">
        <v>0</v>
      </c>
      <c r="BO13" s="217">
        <v>0</v>
      </c>
      <c r="BP13" s="217">
        <v>0</v>
      </c>
      <c r="BQ13" s="217">
        <v>0</v>
      </c>
      <c r="BR13" s="217">
        <v>0</v>
      </c>
      <c r="BS13" s="217">
        <v>1.4359999999999999E-4</v>
      </c>
      <c r="BT13" s="217">
        <v>6.0189999999999998E-5</v>
      </c>
      <c r="BU13" s="217">
        <v>0</v>
      </c>
      <c r="BV13" s="217">
        <v>0</v>
      </c>
      <c r="BW13" s="217">
        <v>0</v>
      </c>
      <c r="BX13" s="217">
        <v>0</v>
      </c>
      <c r="BY13" s="217">
        <v>0</v>
      </c>
      <c r="BZ13" s="217">
        <v>0</v>
      </c>
      <c r="CA13" s="217">
        <v>0</v>
      </c>
      <c r="CB13" s="217">
        <v>0</v>
      </c>
      <c r="CC13" s="217">
        <v>0</v>
      </c>
      <c r="CD13" s="217">
        <v>0</v>
      </c>
      <c r="CE13" s="217">
        <v>0</v>
      </c>
      <c r="CF13" s="217">
        <v>4.8674500000000002E-4</v>
      </c>
      <c r="CG13" s="217">
        <v>0</v>
      </c>
      <c r="CH13" s="217">
        <v>0</v>
      </c>
      <c r="CI13" s="217">
        <v>0</v>
      </c>
      <c r="CJ13" s="217">
        <v>0</v>
      </c>
      <c r="CK13" s="217">
        <v>6.5000000000000002E-7</v>
      </c>
      <c r="CL13" s="217">
        <v>2.9560000000000002E-5</v>
      </c>
      <c r="CM13" s="217">
        <v>0</v>
      </c>
      <c r="CN13" s="217">
        <v>0</v>
      </c>
      <c r="CO13" s="217">
        <v>1.0356E-4</v>
      </c>
      <c r="CP13" s="217">
        <v>2.32226E-3</v>
      </c>
      <c r="CQ13" s="217">
        <v>1.9465199999999998E-3</v>
      </c>
      <c r="CR13" s="217">
        <v>0</v>
      </c>
      <c r="CS13" s="217">
        <v>0</v>
      </c>
      <c r="CT13" s="217">
        <v>0</v>
      </c>
      <c r="CU13" s="217">
        <v>0</v>
      </c>
      <c r="CV13" s="217">
        <v>1.2119999999999999E-5</v>
      </c>
      <c r="CW13" s="217">
        <v>5.6000000000000004E-7</v>
      </c>
      <c r="CX13" s="217">
        <v>7.4840370000000003E-2</v>
      </c>
      <c r="CY13" s="217">
        <v>2.7457509999999997E-2</v>
      </c>
      <c r="CZ13" s="217">
        <v>0</v>
      </c>
      <c r="DA13" s="217">
        <v>1.4951599999999999E-3</v>
      </c>
      <c r="DB13" s="217">
        <v>0</v>
      </c>
      <c r="DC13" s="217">
        <v>1.23207E-3</v>
      </c>
      <c r="DD13" s="217">
        <v>2.708884869853323E-3</v>
      </c>
      <c r="DF13" s="111" t="s">
        <v>123</v>
      </c>
      <c r="DG13" s="113">
        <f t="shared" si="2"/>
        <v>0.48212568500000003</v>
      </c>
      <c r="DH13" s="113">
        <f t="shared" si="3"/>
        <v>0.51787431500000003</v>
      </c>
      <c r="DI13" s="113">
        <f t="shared" si="4"/>
        <v>9.9869020000000003E-2</v>
      </c>
      <c r="DK13" s="82" t="b">
        <f t="shared" si="0"/>
        <v>1</v>
      </c>
      <c r="DL13" s="82" t="b">
        <f t="shared" si="1"/>
        <v>1</v>
      </c>
      <c r="DM13" s="111" t="s">
        <v>123</v>
      </c>
      <c r="DN13" s="112" t="s">
        <v>7</v>
      </c>
    </row>
    <row r="14" spans="1:118" s="226" customFormat="1" x14ac:dyDescent="0.2">
      <c r="A14" s="226" t="s">
        <v>124</v>
      </c>
      <c r="B14" s="226" t="s">
        <v>125</v>
      </c>
      <c r="C14" s="227">
        <v>8.2118499999999997E-3</v>
      </c>
      <c r="D14" s="228">
        <v>0.30861893000000001</v>
      </c>
      <c r="E14" s="228">
        <v>1.4715849999999999E-2</v>
      </c>
      <c r="F14" s="227">
        <v>1.3780000000000004E-5</v>
      </c>
      <c r="G14" s="227">
        <v>8.4372534999999999E-2</v>
      </c>
      <c r="H14" s="227">
        <v>0</v>
      </c>
      <c r="I14" s="227">
        <v>0</v>
      </c>
      <c r="J14" s="227">
        <v>0</v>
      </c>
      <c r="K14" s="227">
        <v>-5.0487499999999997E-6</v>
      </c>
      <c r="L14" s="227">
        <v>0</v>
      </c>
      <c r="M14" s="227">
        <v>8.4166299999999996E-3</v>
      </c>
      <c r="N14" s="227">
        <v>0</v>
      </c>
      <c r="O14" s="227">
        <v>-1.0679999999999999E-5</v>
      </c>
      <c r="P14" s="227">
        <v>0</v>
      </c>
      <c r="Q14" s="227">
        <v>0</v>
      </c>
      <c r="R14" s="227">
        <v>0</v>
      </c>
      <c r="S14" s="227">
        <v>0</v>
      </c>
      <c r="T14" s="227">
        <v>0</v>
      </c>
      <c r="U14" s="227">
        <v>0</v>
      </c>
      <c r="V14" s="227">
        <v>2.9008000000000001E-4</v>
      </c>
      <c r="W14" s="227">
        <v>0</v>
      </c>
      <c r="X14" s="227">
        <v>0</v>
      </c>
      <c r="Y14" s="227">
        <v>0</v>
      </c>
      <c r="Z14" s="227">
        <v>0</v>
      </c>
      <c r="AA14" s="227">
        <v>0</v>
      </c>
      <c r="AB14" s="227">
        <v>0</v>
      </c>
      <c r="AC14" s="227">
        <v>0</v>
      </c>
      <c r="AD14" s="227">
        <v>0</v>
      </c>
      <c r="AE14" s="227">
        <v>0</v>
      </c>
      <c r="AF14" s="227">
        <v>0</v>
      </c>
      <c r="AG14" s="227">
        <v>0</v>
      </c>
      <c r="AH14" s="227">
        <v>0</v>
      </c>
      <c r="AI14" s="227">
        <v>0</v>
      </c>
      <c r="AJ14" s="227">
        <v>0</v>
      </c>
      <c r="AK14" s="227">
        <v>0</v>
      </c>
      <c r="AL14" s="227">
        <v>0</v>
      </c>
      <c r="AM14" s="227">
        <v>0</v>
      </c>
      <c r="AN14" s="227">
        <v>0</v>
      </c>
      <c r="AO14" s="227">
        <v>0</v>
      </c>
      <c r="AP14" s="227">
        <v>0</v>
      </c>
      <c r="AQ14" s="227">
        <v>0</v>
      </c>
      <c r="AR14" s="227">
        <v>0</v>
      </c>
      <c r="AS14" s="227">
        <v>0</v>
      </c>
      <c r="AT14" s="227">
        <v>0</v>
      </c>
      <c r="AU14" s="227">
        <v>0</v>
      </c>
      <c r="AV14" s="227">
        <v>0</v>
      </c>
      <c r="AW14" s="227">
        <v>0</v>
      </c>
      <c r="AX14" s="227">
        <v>0</v>
      </c>
      <c r="AY14" s="227">
        <v>0</v>
      </c>
      <c r="AZ14" s="227">
        <v>0</v>
      </c>
      <c r="BA14" s="227">
        <v>0</v>
      </c>
      <c r="BB14" s="227">
        <v>0</v>
      </c>
      <c r="BC14" s="227">
        <v>0</v>
      </c>
      <c r="BD14" s="227">
        <v>0</v>
      </c>
      <c r="BE14" s="227">
        <v>0</v>
      </c>
      <c r="BF14" s="227">
        <v>0</v>
      </c>
      <c r="BG14" s="227">
        <v>0</v>
      </c>
      <c r="BH14" s="227">
        <v>0</v>
      </c>
      <c r="BI14" s="227">
        <v>0</v>
      </c>
      <c r="BJ14" s="227">
        <v>0</v>
      </c>
      <c r="BK14" s="227">
        <v>0</v>
      </c>
      <c r="BL14" s="227">
        <v>0</v>
      </c>
      <c r="BM14" s="227">
        <v>0</v>
      </c>
      <c r="BN14" s="227">
        <v>0</v>
      </c>
      <c r="BO14" s="227">
        <v>0</v>
      </c>
      <c r="BP14" s="227">
        <v>0</v>
      </c>
      <c r="BQ14" s="227">
        <v>0</v>
      </c>
      <c r="BR14" s="227">
        <v>0</v>
      </c>
      <c r="BS14" s="227">
        <v>0</v>
      </c>
      <c r="BT14" s="227">
        <v>6.9859999999999999E-5</v>
      </c>
      <c r="BU14" s="227">
        <v>0</v>
      </c>
      <c r="BV14" s="227">
        <v>0</v>
      </c>
      <c r="BW14" s="227">
        <v>0</v>
      </c>
      <c r="BX14" s="227">
        <v>0</v>
      </c>
      <c r="BY14" s="227">
        <v>0</v>
      </c>
      <c r="BZ14" s="227">
        <v>0</v>
      </c>
      <c r="CA14" s="227">
        <v>0</v>
      </c>
      <c r="CB14" s="227">
        <v>0</v>
      </c>
      <c r="CC14" s="227">
        <v>0</v>
      </c>
      <c r="CD14" s="227">
        <v>0</v>
      </c>
      <c r="CE14" s="227">
        <v>0</v>
      </c>
      <c r="CF14" s="227">
        <v>0</v>
      </c>
      <c r="CG14" s="227">
        <v>0</v>
      </c>
      <c r="CH14" s="227">
        <v>0</v>
      </c>
      <c r="CI14" s="227">
        <v>0</v>
      </c>
      <c r="CJ14" s="227">
        <v>0</v>
      </c>
      <c r="CK14" s="227">
        <v>0</v>
      </c>
      <c r="CL14" s="227">
        <v>1.1999999999999999E-7</v>
      </c>
      <c r="CM14" s="227">
        <v>1.0076849999999999E-3</v>
      </c>
      <c r="CN14" s="227">
        <v>3.3338450000000002E-3</v>
      </c>
      <c r="CO14" s="227">
        <v>5.2000000000000002E-6</v>
      </c>
      <c r="CP14" s="227">
        <v>6.4480000000000006E-5</v>
      </c>
      <c r="CQ14" s="227">
        <v>1.6019999999999999E-5</v>
      </c>
      <c r="CR14" s="227">
        <v>0</v>
      </c>
      <c r="CS14" s="227">
        <v>0</v>
      </c>
      <c r="CT14" s="227">
        <v>0</v>
      </c>
      <c r="CU14" s="227">
        <v>0</v>
      </c>
      <c r="CV14" s="227">
        <v>0</v>
      </c>
      <c r="CW14" s="227">
        <v>9.8072999999999997E-4</v>
      </c>
      <c r="CX14" s="227">
        <v>0</v>
      </c>
      <c r="CY14" s="227">
        <v>0</v>
      </c>
      <c r="CZ14" s="227">
        <v>0</v>
      </c>
      <c r="DA14" s="227">
        <v>0</v>
      </c>
      <c r="DB14" s="227">
        <v>0</v>
      </c>
      <c r="DC14" s="227">
        <v>0</v>
      </c>
      <c r="DD14" s="227">
        <v>1.1544216524188872E-3</v>
      </c>
      <c r="DF14" s="224" t="s">
        <v>124</v>
      </c>
      <c r="DG14" s="224">
        <f t="shared" si="2"/>
        <v>0.86018903000000013</v>
      </c>
      <c r="DH14" s="224">
        <f t="shared" si="3"/>
        <v>0.13981097000000001</v>
      </c>
      <c r="DI14" s="224">
        <f t="shared" si="4"/>
        <v>5.6218549999999992E-2</v>
      </c>
      <c r="DK14" s="226" t="b">
        <f t="shared" si="0"/>
        <v>1</v>
      </c>
      <c r="DL14" s="226" t="b">
        <f t="shared" si="1"/>
        <v>1</v>
      </c>
      <c r="DM14" s="224" t="s">
        <v>124</v>
      </c>
      <c r="DN14" s="229" t="s">
        <v>125</v>
      </c>
    </row>
    <row r="15" spans="1:118" s="226" customFormat="1" x14ac:dyDescent="0.2">
      <c r="A15" s="226" t="s">
        <v>126</v>
      </c>
      <c r="B15" s="226" t="s">
        <v>127</v>
      </c>
      <c r="C15" s="227">
        <v>0</v>
      </c>
      <c r="D15" s="228">
        <v>0</v>
      </c>
      <c r="E15" s="228">
        <v>0</v>
      </c>
      <c r="F15" s="227">
        <v>0</v>
      </c>
      <c r="G15" s="227">
        <v>0</v>
      </c>
      <c r="H15" s="227">
        <v>0</v>
      </c>
      <c r="I15" s="227">
        <v>0</v>
      </c>
      <c r="J15" s="227">
        <v>0</v>
      </c>
      <c r="K15" s="227">
        <v>0</v>
      </c>
      <c r="L15" s="227">
        <v>0</v>
      </c>
      <c r="M15" s="227">
        <v>0</v>
      </c>
      <c r="N15" s="227">
        <v>0</v>
      </c>
      <c r="O15" s="227">
        <v>0</v>
      </c>
      <c r="P15" s="227">
        <v>0</v>
      </c>
      <c r="Q15" s="227">
        <v>0</v>
      </c>
      <c r="R15" s="227">
        <v>0</v>
      </c>
      <c r="S15" s="227">
        <v>0</v>
      </c>
      <c r="T15" s="227">
        <v>0</v>
      </c>
      <c r="U15" s="227">
        <v>0</v>
      </c>
      <c r="V15" s="227">
        <v>0</v>
      </c>
      <c r="W15" s="227">
        <v>0</v>
      </c>
      <c r="X15" s="227">
        <v>0</v>
      </c>
      <c r="Y15" s="227">
        <v>0</v>
      </c>
      <c r="Z15" s="227">
        <v>0</v>
      </c>
      <c r="AA15" s="227">
        <v>0</v>
      </c>
      <c r="AB15" s="227">
        <v>0</v>
      </c>
      <c r="AC15" s="227">
        <v>0</v>
      </c>
      <c r="AD15" s="227">
        <v>0</v>
      </c>
      <c r="AE15" s="227">
        <v>0</v>
      </c>
      <c r="AF15" s="227">
        <v>0</v>
      </c>
      <c r="AG15" s="227">
        <v>0</v>
      </c>
      <c r="AH15" s="227">
        <v>0</v>
      </c>
      <c r="AI15" s="227">
        <v>0</v>
      </c>
      <c r="AJ15" s="227">
        <v>0</v>
      </c>
      <c r="AK15" s="227">
        <v>0</v>
      </c>
      <c r="AL15" s="227">
        <v>0</v>
      </c>
      <c r="AM15" s="227">
        <v>0</v>
      </c>
      <c r="AN15" s="227">
        <v>0</v>
      </c>
      <c r="AO15" s="227">
        <v>0</v>
      </c>
      <c r="AP15" s="227">
        <v>0</v>
      </c>
      <c r="AQ15" s="227">
        <v>0</v>
      </c>
      <c r="AR15" s="227">
        <v>0</v>
      </c>
      <c r="AS15" s="227">
        <v>0</v>
      </c>
      <c r="AT15" s="227">
        <v>0</v>
      </c>
      <c r="AU15" s="227">
        <v>0</v>
      </c>
      <c r="AV15" s="227">
        <v>0</v>
      </c>
      <c r="AW15" s="227">
        <v>0</v>
      </c>
      <c r="AX15" s="227">
        <v>0</v>
      </c>
      <c r="AY15" s="227">
        <v>0</v>
      </c>
      <c r="AZ15" s="227">
        <v>0</v>
      </c>
      <c r="BA15" s="227">
        <v>0</v>
      </c>
      <c r="BB15" s="227">
        <v>0</v>
      </c>
      <c r="BC15" s="227">
        <v>0</v>
      </c>
      <c r="BD15" s="227">
        <v>0</v>
      </c>
      <c r="BE15" s="227">
        <v>0</v>
      </c>
      <c r="BF15" s="227">
        <v>0</v>
      </c>
      <c r="BG15" s="227">
        <v>0</v>
      </c>
      <c r="BH15" s="227">
        <v>0</v>
      </c>
      <c r="BI15" s="227">
        <v>0</v>
      </c>
      <c r="BJ15" s="227">
        <v>0</v>
      </c>
      <c r="BK15" s="227">
        <v>0</v>
      </c>
      <c r="BL15" s="227">
        <v>0</v>
      </c>
      <c r="BM15" s="227">
        <v>0</v>
      </c>
      <c r="BN15" s="227">
        <v>0</v>
      </c>
      <c r="BO15" s="227">
        <v>0</v>
      </c>
      <c r="BP15" s="227">
        <v>0</v>
      </c>
      <c r="BQ15" s="227">
        <v>0</v>
      </c>
      <c r="BR15" s="227">
        <v>0</v>
      </c>
      <c r="BS15" s="227">
        <v>0</v>
      </c>
      <c r="BT15" s="227">
        <v>0</v>
      </c>
      <c r="BU15" s="227">
        <v>0</v>
      </c>
      <c r="BV15" s="227">
        <v>0</v>
      </c>
      <c r="BW15" s="227">
        <v>0</v>
      </c>
      <c r="BX15" s="227">
        <v>0</v>
      </c>
      <c r="BY15" s="227">
        <v>0</v>
      </c>
      <c r="BZ15" s="227">
        <v>0</v>
      </c>
      <c r="CA15" s="227">
        <v>0</v>
      </c>
      <c r="CB15" s="227">
        <v>0</v>
      </c>
      <c r="CC15" s="227">
        <v>0</v>
      </c>
      <c r="CD15" s="227">
        <v>0</v>
      </c>
      <c r="CE15" s="227">
        <v>0</v>
      </c>
      <c r="CF15" s="227">
        <v>0</v>
      </c>
      <c r="CG15" s="227">
        <v>0</v>
      </c>
      <c r="CH15" s="227">
        <v>0</v>
      </c>
      <c r="CI15" s="227">
        <v>0</v>
      </c>
      <c r="CJ15" s="227">
        <v>0</v>
      </c>
      <c r="CK15" s="227">
        <v>0</v>
      </c>
      <c r="CL15" s="227">
        <v>0</v>
      </c>
      <c r="CM15" s="227">
        <v>0</v>
      </c>
      <c r="CN15" s="227">
        <v>0</v>
      </c>
      <c r="CO15" s="227">
        <v>0</v>
      </c>
      <c r="CP15" s="227">
        <v>0</v>
      </c>
      <c r="CQ15" s="227">
        <v>0</v>
      </c>
      <c r="CR15" s="227">
        <v>0</v>
      </c>
      <c r="CS15" s="227">
        <v>0</v>
      </c>
      <c r="CT15" s="227">
        <v>0</v>
      </c>
      <c r="CU15" s="227">
        <v>0</v>
      </c>
      <c r="CV15" s="227">
        <v>0</v>
      </c>
      <c r="CW15" s="227">
        <v>0</v>
      </c>
      <c r="CX15" s="227">
        <v>0</v>
      </c>
      <c r="CY15" s="227">
        <v>0</v>
      </c>
      <c r="CZ15" s="227">
        <v>0</v>
      </c>
      <c r="DA15" s="227">
        <v>0</v>
      </c>
      <c r="DB15" s="227">
        <v>0</v>
      </c>
      <c r="DC15" s="227">
        <v>0</v>
      </c>
      <c r="DD15" s="227">
        <v>0</v>
      </c>
      <c r="DF15" s="224" t="s">
        <v>126</v>
      </c>
      <c r="DG15" s="224">
        <f t="shared" si="2"/>
        <v>0.13159487</v>
      </c>
      <c r="DH15" s="224">
        <f t="shared" si="3"/>
        <v>0.86840513000000008</v>
      </c>
      <c r="DI15" s="224">
        <f t="shared" si="4"/>
        <v>4.7088089999999999E-2</v>
      </c>
      <c r="DK15" s="226" t="b">
        <f t="shared" si="0"/>
        <v>1</v>
      </c>
      <c r="DL15" s="226" t="b">
        <f t="shared" si="1"/>
        <v>1</v>
      </c>
      <c r="DM15" s="224" t="s">
        <v>126</v>
      </c>
      <c r="DN15" s="229" t="s">
        <v>127</v>
      </c>
    </row>
    <row r="16" spans="1:118" x14ac:dyDescent="0.2">
      <c r="A16" s="82" t="s">
        <v>360</v>
      </c>
      <c r="B16" s="82" t="s">
        <v>129</v>
      </c>
      <c r="C16" s="217">
        <v>1.0013666666666666E-4</v>
      </c>
      <c r="D16" s="218">
        <v>2.7630000000000001E-5</v>
      </c>
      <c r="E16" s="218">
        <v>9.2810000000000001E-5</v>
      </c>
      <c r="F16" s="217">
        <v>3.5318566666666666E-3</v>
      </c>
      <c r="G16" s="217">
        <v>7.1978750000000011E-3</v>
      </c>
      <c r="H16" s="217">
        <v>0</v>
      </c>
      <c r="I16" s="217">
        <v>7.1149999999999996E-6</v>
      </c>
      <c r="J16" s="217">
        <v>0</v>
      </c>
      <c r="K16" s="217">
        <v>1.5099999999999999E-6</v>
      </c>
      <c r="L16" s="217">
        <v>1.5266499999999999E-4</v>
      </c>
      <c r="M16" s="217">
        <v>0</v>
      </c>
      <c r="N16" s="217">
        <v>8.8137300000000005E-3</v>
      </c>
      <c r="O16" s="217">
        <v>0.32207447800000005</v>
      </c>
      <c r="P16" s="217">
        <v>0.29154482666666665</v>
      </c>
      <c r="Q16" s="217">
        <v>3.8904999999999994E-4</v>
      </c>
      <c r="R16" s="217">
        <v>3.8904999999999994E-4</v>
      </c>
      <c r="S16" s="217">
        <v>6.8922799999999989E-3</v>
      </c>
      <c r="T16" s="217">
        <v>6.0061633333333315E-3</v>
      </c>
      <c r="U16" s="217">
        <v>4.4079999999999993E-4</v>
      </c>
      <c r="V16" s="217">
        <v>9.890299999999999E-4</v>
      </c>
      <c r="W16" s="217">
        <v>0</v>
      </c>
      <c r="X16" s="217">
        <v>0</v>
      </c>
      <c r="Y16" s="217">
        <v>0</v>
      </c>
      <c r="Z16" s="217">
        <v>0</v>
      </c>
      <c r="AA16" s="217">
        <v>2.8000000000000002E-7</v>
      </c>
      <c r="AB16" s="217">
        <v>3.8852000000000007E-5</v>
      </c>
      <c r="AC16" s="217">
        <v>5.9999999999999995E-8</v>
      </c>
      <c r="AD16" s="217">
        <v>1.8359E-4</v>
      </c>
      <c r="AE16" s="217">
        <v>1.0380699999999999E-3</v>
      </c>
      <c r="AF16" s="217">
        <v>1.2091695000000001E-2</v>
      </c>
      <c r="AG16" s="217">
        <v>2.7131315000000003E-2</v>
      </c>
      <c r="AH16" s="217">
        <v>2.52104E-3</v>
      </c>
      <c r="AI16" s="217">
        <v>8.6899999999999998E-6</v>
      </c>
      <c r="AJ16" s="217">
        <v>0</v>
      </c>
      <c r="AK16" s="217">
        <v>6.3296050000000003E-3</v>
      </c>
      <c r="AL16" s="217">
        <v>0</v>
      </c>
      <c r="AM16" s="217">
        <v>0</v>
      </c>
      <c r="AN16" s="217">
        <v>2.0209999999999998E-5</v>
      </c>
      <c r="AO16" s="217">
        <v>0</v>
      </c>
      <c r="AP16" s="217">
        <v>0</v>
      </c>
      <c r="AQ16" s="217">
        <v>1.2913950000000001E-3</v>
      </c>
      <c r="AR16" s="217">
        <v>1.62495E-4</v>
      </c>
      <c r="AS16" s="217">
        <v>3.0174999999999999E-4</v>
      </c>
      <c r="AT16" s="217">
        <v>2.9259923076923076E-4</v>
      </c>
      <c r="AU16" s="217">
        <v>0</v>
      </c>
      <c r="AV16" s="217">
        <v>0</v>
      </c>
      <c r="AW16" s="217">
        <v>0</v>
      </c>
      <c r="AX16" s="217">
        <v>3.6693999999999995E-4</v>
      </c>
      <c r="AY16" s="217">
        <v>2.0645899999999998E-3</v>
      </c>
      <c r="AZ16" s="217">
        <v>3.2769E-4</v>
      </c>
      <c r="BA16" s="217">
        <v>0</v>
      </c>
      <c r="BB16" s="217">
        <v>1.03549E-3</v>
      </c>
      <c r="BC16" s="217">
        <v>8.0505999999999991E-4</v>
      </c>
      <c r="BD16" s="217">
        <v>2.6994999999999998E-5</v>
      </c>
      <c r="BE16" s="217">
        <v>6.2206000000000002E-4</v>
      </c>
      <c r="BF16" s="217">
        <v>2.4720499999999999E-3</v>
      </c>
      <c r="BG16" s="217">
        <v>4.636799999999999E-4</v>
      </c>
      <c r="BH16" s="217">
        <v>1.1846566666666666E-3</v>
      </c>
      <c r="BI16" s="217">
        <v>3.7489699999999995E-3</v>
      </c>
      <c r="BJ16" s="217">
        <v>2.5360000000000001E-5</v>
      </c>
      <c r="BK16" s="217">
        <v>3.4796499999999999E-4</v>
      </c>
      <c r="BL16" s="217">
        <v>2.1678599999999998E-3</v>
      </c>
      <c r="BM16" s="217">
        <v>1.2558E-4</v>
      </c>
      <c r="BN16" s="217">
        <v>3.8590000000000002E-5</v>
      </c>
      <c r="BO16" s="217">
        <v>0</v>
      </c>
      <c r="BP16" s="217">
        <v>0</v>
      </c>
      <c r="BQ16" s="217">
        <v>1.1253000000000002E-4</v>
      </c>
      <c r="BR16" s="217">
        <v>4.3290000000000001E-5</v>
      </c>
      <c r="BS16" s="217">
        <v>2.1681000000000001E-4</v>
      </c>
      <c r="BT16" s="217">
        <v>3.1166000000000001E-4</v>
      </c>
      <c r="BU16" s="217">
        <v>5.7350000000000001E-6</v>
      </c>
      <c r="BV16" s="217">
        <v>1.3799999999999999E-6</v>
      </c>
      <c r="BW16" s="217">
        <v>0</v>
      </c>
      <c r="BX16" s="217">
        <v>0</v>
      </c>
      <c r="BY16" s="217">
        <v>1.8495E-4</v>
      </c>
      <c r="BZ16" s="217">
        <v>8.7575000000000014E-5</v>
      </c>
      <c r="CA16" s="217">
        <v>2.13993E-3</v>
      </c>
      <c r="CB16" s="217">
        <v>2.8266333333333334E-3</v>
      </c>
      <c r="CC16" s="217">
        <v>5.9149999999999994E-5</v>
      </c>
      <c r="CD16" s="217">
        <v>8.3143000000000008E-4</v>
      </c>
      <c r="CE16" s="217">
        <v>2.7957000000000004E-4</v>
      </c>
      <c r="CF16" s="217">
        <v>1.6919999999999999E-3</v>
      </c>
      <c r="CG16" s="217">
        <v>1.7673333333333332E-5</v>
      </c>
      <c r="CH16" s="217">
        <v>5.0499999999999999E-6</v>
      </c>
      <c r="CI16" s="217">
        <v>3.3968000000000003E-4</v>
      </c>
      <c r="CJ16" s="217">
        <v>2.0999999999999998E-6</v>
      </c>
      <c r="CK16" s="217">
        <v>1.4123E-4</v>
      </c>
      <c r="CL16" s="217">
        <v>1.0244E-4</v>
      </c>
      <c r="CM16" s="217">
        <v>6.3900000000000015E-6</v>
      </c>
      <c r="CN16" s="217">
        <v>0</v>
      </c>
      <c r="CO16" s="217">
        <v>1.054475E-3</v>
      </c>
      <c r="CP16" s="217">
        <v>6.41E-5</v>
      </c>
      <c r="CQ16" s="217">
        <v>6.3120000000000006E-5</v>
      </c>
      <c r="CR16" s="217">
        <v>1.0802000000000001E-4</v>
      </c>
      <c r="CS16" s="217">
        <v>0</v>
      </c>
      <c r="CT16" s="217">
        <v>9.8985000000000002E-5</v>
      </c>
      <c r="CU16" s="217">
        <v>1.0360000000000001E-5</v>
      </c>
      <c r="CV16" s="217">
        <v>3.4405999999999998E-4</v>
      </c>
      <c r="CW16" s="217">
        <v>1.8228400000000003E-3</v>
      </c>
      <c r="CX16" s="217">
        <v>5.5000000000000003E-7</v>
      </c>
      <c r="CY16" s="217">
        <v>5.8757999999999998E-4</v>
      </c>
      <c r="CZ16" s="217">
        <v>1.8441E-4</v>
      </c>
      <c r="DA16" s="217">
        <v>4.592100000000001E-4</v>
      </c>
      <c r="DB16" s="217">
        <v>1.387509E-2</v>
      </c>
      <c r="DC16" s="217">
        <v>1.4743600000000001E-3</v>
      </c>
      <c r="DD16" s="217">
        <v>1.615100149066881E-3</v>
      </c>
      <c r="DF16" s="111" t="s">
        <v>360</v>
      </c>
      <c r="DG16" s="113">
        <f t="shared" si="2"/>
        <v>0.66840602799999993</v>
      </c>
      <c r="DH16" s="113">
        <f t="shared" si="3"/>
        <v>0.33159397200000007</v>
      </c>
      <c r="DI16" s="113">
        <f t="shared" si="4"/>
        <v>0.28160094800000002</v>
      </c>
      <c r="DK16" s="82" t="b">
        <f t="shared" si="0"/>
        <v>1</v>
      </c>
      <c r="DL16" s="82" t="b">
        <f t="shared" si="1"/>
        <v>1</v>
      </c>
      <c r="DM16" s="111" t="s">
        <v>128</v>
      </c>
      <c r="DN16" s="112" t="s">
        <v>129</v>
      </c>
    </row>
    <row r="17" spans="1:118" x14ac:dyDescent="0.2">
      <c r="A17" s="82" t="s">
        <v>130</v>
      </c>
      <c r="B17" s="82" t="s">
        <v>131</v>
      </c>
      <c r="C17" s="217">
        <v>4.3840616666666662E-3</v>
      </c>
      <c r="D17" s="218">
        <v>6.1504999999999991E-4</v>
      </c>
      <c r="E17" s="218">
        <v>2.1109899999999997E-3</v>
      </c>
      <c r="F17" s="217">
        <v>3.3412666666666666E-4</v>
      </c>
      <c r="G17" s="217">
        <v>4.3855199999999995E-3</v>
      </c>
      <c r="H17" s="217">
        <v>9.2893000000000001E-4</v>
      </c>
      <c r="I17" s="217">
        <v>4.0095900000000004E-3</v>
      </c>
      <c r="J17" s="217">
        <v>3.9920600000000004E-3</v>
      </c>
      <c r="K17" s="217">
        <v>1.195645E-3</v>
      </c>
      <c r="L17" s="217">
        <v>5.4580000000000004E-4</v>
      </c>
      <c r="M17" s="217">
        <v>5.2500000000000009E-5</v>
      </c>
      <c r="N17" s="217">
        <v>4.7190000000000001E-5</v>
      </c>
      <c r="O17" s="217">
        <v>2.8773560000000002E-3</v>
      </c>
      <c r="P17" s="217">
        <v>1.6170336666666663E-2</v>
      </c>
      <c r="Q17" s="217">
        <v>1.92228E-3</v>
      </c>
      <c r="R17" s="217">
        <v>1.92228E-3</v>
      </c>
      <c r="S17" s="217">
        <v>2.0625000000000001E-3</v>
      </c>
      <c r="T17" s="217">
        <v>1.41949E-3</v>
      </c>
      <c r="U17" s="217">
        <v>3.3597999999999999E-4</v>
      </c>
      <c r="V17" s="217">
        <v>2.9781299999999998E-3</v>
      </c>
      <c r="W17" s="217">
        <v>6.6721500000000008E-4</v>
      </c>
      <c r="X17" s="217">
        <v>5.2200000000000002E-5</v>
      </c>
      <c r="Y17" s="217">
        <v>4.7864333333333333E-4</v>
      </c>
      <c r="Z17" s="217">
        <v>4.4859000000000007E-4</v>
      </c>
      <c r="AA17" s="217">
        <v>9.599299999999999E-4</v>
      </c>
      <c r="AB17" s="217">
        <v>7.8139799999999999E-4</v>
      </c>
      <c r="AC17" s="217">
        <v>8.2099999999999993E-6</v>
      </c>
      <c r="AD17" s="217">
        <v>1.6334999999999999E-4</v>
      </c>
      <c r="AE17" s="217">
        <v>2.7933999999999999E-4</v>
      </c>
      <c r="AF17" s="217">
        <v>1.3058949999999998E-3</v>
      </c>
      <c r="AG17" s="217">
        <v>1.5891100000000001E-3</v>
      </c>
      <c r="AH17" s="217">
        <v>3.4937499999999999E-3</v>
      </c>
      <c r="AI17" s="217">
        <v>1.1740599999999998E-3</v>
      </c>
      <c r="AJ17" s="217">
        <v>3.5037000000000007E-3</v>
      </c>
      <c r="AK17" s="217">
        <v>2.5708249999999997E-3</v>
      </c>
      <c r="AL17" s="217">
        <v>5.7430000000000004E-5</v>
      </c>
      <c r="AM17" s="217">
        <v>3.3703666666666667E-4</v>
      </c>
      <c r="AN17" s="217">
        <v>1.2414100000000001E-3</v>
      </c>
      <c r="AO17" s="217">
        <v>4.8549999999999998E-4</v>
      </c>
      <c r="AP17" s="217">
        <v>1.5129999999999999E-4</v>
      </c>
      <c r="AQ17" s="217">
        <v>6.7816999999999997E-4</v>
      </c>
      <c r="AR17" s="217">
        <v>9.9719999999999995E-4</v>
      </c>
      <c r="AS17" s="217">
        <v>8.6654500000000003E-4</v>
      </c>
      <c r="AT17" s="217">
        <v>8.7911384615384604E-4</v>
      </c>
      <c r="AU17" s="217">
        <v>9.1304500000000013E-4</v>
      </c>
      <c r="AV17" s="217">
        <v>2.19929E-3</v>
      </c>
      <c r="AW17" s="217">
        <v>9.4826000000000003E-4</v>
      </c>
      <c r="AX17" s="217">
        <v>1.1273500000000001E-3</v>
      </c>
      <c r="AY17" s="217">
        <v>4.4727600000000001E-3</v>
      </c>
      <c r="AZ17" s="217">
        <v>1.1554849999999999E-3</v>
      </c>
      <c r="BA17" s="217">
        <v>1.0421199999999999E-3</v>
      </c>
      <c r="BB17" s="217">
        <v>3.1971500000000002E-3</v>
      </c>
      <c r="BC17" s="217">
        <v>2.1649299999999998E-3</v>
      </c>
      <c r="BD17" s="217">
        <v>3.5746000000000004E-4</v>
      </c>
      <c r="BE17" s="217">
        <v>3.5999000000000003E-4</v>
      </c>
      <c r="BF17" s="217">
        <v>8.0758000000000002E-4</v>
      </c>
      <c r="BG17" s="217">
        <v>5.2328666666666662E-4</v>
      </c>
      <c r="BH17" s="217">
        <v>9.4512666666666698E-4</v>
      </c>
      <c r="BI17" s="217">
        <v>2.5236999999999998E-3</v>
      </c>
      <c r="BJ17" s="217">
        <v>1.289E-3</v>
      </c>
      <c r="BK17" s="217">
        <v>3.1288150000000001E-3</v>
      </c>
      <c r="BL17" s="217">
        <v>1.64153E-3</v>
      </c>
      <c r="BM17" s="217">
        <v>1.0814399999999999E-3</v>
      </c>
      <c r="BN17" s="217">
        <v>1.15438E-3</v>
      </c>
      <c r="BO17" s="217">
        <v>1.2273000000000001E-4</v>
      </c>
      <c r="BP17" s="217">
        <v>2.1196E-4</v>
      </c>
      <c r="BQ17" s="217">
        <v>5.8326000000000005E-4</v>
      </c>
      <c r="BR17" s="217">
        <v>1.9571799999999998E-3</v>
      </c>
      <c r="BS17" s="217">
        <v>3.1459200000000004E-3</v>
      </c>
      <c r="BT17" s="217">
        <v>4.1941400000000007E-3</v>
      </c>
      <c r="BU17" s="217">
        <v>1.4586149999999997E-3</v>
      </c>
      <c r="BV17" s="217">
        <v>1.8003E-4</v>
      </c>
      <c r="BW17" s="217">
        <v>1.523E-5</v>
      </c>
      <c r="BX17" s="217">
        <v>0</v>
      </c>
      <c r="BY17" s="217">
        <v>1.2353799999999999E-3</v>
      </c>
      <c r="BZ17" s="217">
        <v>1.2743700000000001E-3</v>
      </c>
      <c r="CA17" s="217">
        <v>4.3475249999999997E-3</v>
      </c>
      <c r="CB17" s="217">
        <v>3.6004666666666664E-3</v>
      </c>
      <c r="CC17" s="217">
        <v>1.8757999999999997E-3</v>
      </c>
      <c r="CD17" s="217">
        <v>4.6190000000000001E-4</v>
      </c>
      <c r="CE17" s="217">
        <v>7.8041999999999999E-4</v>
      </c>
      <c r="CF17" s="217">
        <v>1.94841E-3</v>
      </c>
      <c r="CG17" s="217">
        <v>8.7880999999999994E-4</v>
      </c>
      <c r="CH17" s="217">
        <v>8.9052000000000001E-4</v>
      </c>
      <c r="CI17" s="217">
        <v>1.0280000000000001E-3</v>
      </c>
      <c r="CJ17" s="217">
        <v>9.4423999999999994E-4</v>
      </c>
      <c r="CK17" s="217">
        <v>1.6070400000000003E-3</v>
      </c>
      <c r="CL17" s="217">
        <v>2.7190949999999999E-3</v>
      </c>
      <c r="CM17" s="217">
        <v>2.5139500000000001E-4</v>
      </c>
      <c r="CN17" s="217">
        <v>2.2701850000000001E-3</v>
      </c>
      <c r="CO17" s="217">
        <v>3.6228950000000001E-3</v>
      </c>
      <c r="CP17" s="217">
        <v>6.28335E-3</v>
      </c>
      <c r="CQ17" s="217">
        <v>3.3096699999999998E-3</v>
      </c>
      <c r="CR17" s="217">
        <v>2.1306339999999997E-2</v>
      </c>
      <c r="CS17" s="217">
        <v>3.8219999999999997E-4</v>
      </c>
      <c r="CT17" s="217">
        <v>1.81335E-3</v>
      </c>
      <c r="CU17" s="217">
        <v>8.7438999999999995E-4</v>
      </c>
      <c r="CV17" s="217">
        <v>2.3516999999999995E-3</v>
      </c>
      <c r="CW17" s="217">
        <v>4.2952399999999996E-3</v>
      </c>
      <c r="CX17" s="217">
        <v>6.1081999999999998E-4</v>
      </c>
      <c r="CY17" s="217">
        <v>8.0988499999999995E-3</v>
      </c>
      <c r="CZ17" s="217">
        <v>5.4088599999999997E-3</v>
      </c>
      <c r="DA17" s="217">
        <v>4.4682699999999999E-3</v>
      </c>
      <c r="DB17" s="217">
        <v>2.1697499999999998E-3</v>
      </c>
      <c r="DC17" s="217">
        <v>4.6324000000000002E-4</v>
      </c>
      <c r="DD17" s="217">
        <v>1.8173562792447432E-3</v>
      </c>
      <c r="DF17" s="111" t="s">
        <v>130</v>
      </c>
      <c r="DG17" s="113">
        <f t="shared" si="2"/>
        <v>0.64609221666666672</v>
      </c>
      <c r="DH17" s="113">
        <f t="shared" si="3"/>
        <v>0.35390778333333334</v>
      </c>
      <c r="DI17" s="113">
        <f t="shared" si="4"/>
        <v>0.31121119000000003</v>
      </c>
      <c r="DK17" s="82" t="b">
        <f t="shared" si="0"/>
        <v>1</v>
      </c>
      <c r="DL17" s="82" t="b">
        <f t="shared" si="1"/>
        <v>1</v>
      </c>
      <c r="DM17" s="111" t="s">
        <v>130</v>
      </c>
      <c r="DN17" s="112" t="s">
        <v>131</v>
      </c>
    </row>
    <row r="18" spans="1:118" x14ac:dyDescent="0.2">
      <c r="A18" s="82" t="s">
        <v>132</v>
      </c>
      <c r="B18" s="82" t="s">
        <v>76</v>
      </c>
      <c r="C18" s="217">
        <v>7.2906666666666664E-5</v>
      </c>
      <c r="D18" s="218">
        <v>1.5411999999999999E-3</v>
      </c>
      <c r="E18" s="218">
        <v>6.4610000000000007E-5</v>
      </c>
      <c r="F18" s="217">
        <v>4.6688399999999996E-3</v>
      </c>
      <c r="G18" s="217">
        <v>1.087235E-3</v>
      </c>
      <c r="H18" s="217">
        <v>3.2030000000000003E-5</v>
      </c>
      <c r="I18" s="217">
        <v>4.0107000000000001E-4</v>
      </c>
      <c r="J18" s="217">
        <v>5.0027999999999997E-4</v>
      </c>
      <c r="K18" s="217">
        <v>3.4793499999999995E-4</v>
      </c>
      <c r="L18" s="217">
        <v>2.9909000000000001E-4</v>
      </c>
      <c r="M18" s="217">
        <v>2.4692E-3</v>
      </c>
      <c r="N18" s="217">
        <v>4.7999999999999996E-7</v>
      </c>
      <c r="O18" s="217">
        <v>7.5941999999999985E-5</v>
      </c>
      <c r="P18" s="217">
        <v>4.9085666666666666E-4</v>
      </c>
      <c r="Q18" s="217">
        <v>0.18437700000000001</v>
      </c>
      <c r="R18" s="217">
        <v>0.18437700000000001</v>
      </c>
      <c r="S18" s="217">
        <v>0.11756571</v>
      </c>
      <c r="T18" s="217">
        <v>9.3460999999999989E-4</v>
      </c>
      <c r="U18" s="217">
        <v>6.5709999999999993E-5</v>
      </c>
      <c r="V18" s="217">
        <v>4.1163000000000001E-4</v>
      </c>
      <c r="W18" s="217">
        <v>3.15E-7</v>
      </c>
      <c r="X18" s="217">
        <v>0</v>
      </c>
      <c r="Y18" s="217">
        <v>1.2517E-4</v>
      </c>
      <c r="Z18" s="217">
        <v>2.0319999999999999E-5</v>
      </c>
      <c r="AA18" s="217">
        <v>0</v>
      </c>
      <c r="AB18" s="217">
        <v>2.27488E-4</v>
      </c>
      <c r="AC18" s="217">
        <v>0</v>
      </c>
      <c r="AD18" s="217">
        <v>0</v>
      </c>
      <c r="AE18" s="217">
        <v>1.3782000000000001E-4</v>
      </c>
      <c r="AF18" s="217">
        <v>2.5154999999999999E-5</v>
      </c>
      <c r="AG18" s="217">
        <v>2.1012599999999998E-3</v>
      </c>
      <c r="AH18" s="217">
        <v>5.9474200000000001E-3</v>
      </c>
      <c r="AI18" s="217">
        <v>2.8309E-4</v>
      </c>
      <c r="AJ18" s="217">
        <v>1.6091189999999998E-2</v>
      </c>
      <c r="AK18" s="217">
        <v>2.2961799999999997E-3</v>
      </c>
      <c r="AL18" s="217">
        <v>0</v>
      </c>
      <c r="AM18" s="217">
        <v>2.7623333333333334E-5</v>
      </c>
      <c r="AN18" s="217">
        <v>2.9181999999999998E-4</v>
      </c>
      <c r="AO18" s="217">
        <v>7.3200000000000002E-6</v>
      </c>
      <c r="AP18" s="217">
        <v>0</v>
      </c>
      <c r="AQ18" s="217">
        <v>2.899455E-3</v>
      </c>
      <c r="AR18" s="217">
        <v>1.6451950000000001E-3</v>
      </c>
      <c r="AS18" s="217">
        <v>4.0872E-4</v>
      </c>
      <c r="AT18" s="217">
        <v>1.4377307692307694E-4</v>
      </c>
      <c r="AU18" s="217">
        <v>1.7424300000000001E-3</v>
      </c>
      <c r="AV18" s="217">
        <v>1.8409000000000001E-4</v>
      </c>
      <c r="AW18" s="217">
        <v>9.8855000000000015E-5</v>
      </c>
      <c r="AX18" s="217">
        <v>3.9171000000000003E-4</v>
      </c>
      <c r="AY18" s="217">
        <v>3.0847999999999997E-4</v>
      </c>
      <c r="AZ18" s="217">
        <v>1.2095999999999999E-4</v>
      </c>
      <c r="BA18" s="217">
        <v>3.9799999999999998E-5</v>
      </c>
      <c r="BB18" s="217">
        <v>1.28405E-4</v>
      </c>
      <c r="BC18" s="217">
        <v>5.1030000000000004E-5</v>
      </c>
      <c r="BD18" s="217">
        <v>2.3530500000000002E-4</v>
      </c>
      <c r="BE18" s="217">
        <v>2.1504000000000003E-4</v>
      </c>
      <c r="BF18" s="217">
        <v>2.1324999999999998E-3</v>
      </c>
      <c r="BG18" s="217">
        <v>1.2984366666666666E-3</v>
      </c>
      <c r="BH18" s="217">
        <v>5.4243666666666673E-4</v>
      </c>
      <c r="BI18" s="217">
        <v>1.4544275000000001E-2</v>
      </c>
      <c r="BJ18" s="217">
        <v>0</v>
      </c>
      <c r="BK18" s="217">
        <v>5.4246324999999998E-2</v>
      </c>
      <c r="BL18" s="217">
        <v>1.3443050000000002E-2</v>
      </c>
      <c r="BM18" s="217">
        <v>1.55014E-3</v>
      </c>
      <c r="BN18" s="217">
        <v>3.8269399999999996E-3</v>
      </c>
      <c r="BO18" s="217">
        <v>1.25175E-3</v>
      </c>
      <c r="BP18" s="217">
        <v>3.3849999999999998E-6</v>
      </c>
      <c r="BQ18" s="217">
        <v>4.4000000000000008E-7</v>
      </c>
      <c r="BR18" s="217">
        <v>3.45E-6</v>
      </c>
      <c r="BS18" s="217">
        <v>8.5006000000000003E-4</v>
      </c>
      <c r="BT18" s="217">
        <v>3.3693999999999998E-4</v>
      </c>
      <c r="BU18" s="217">
        <v>6.9469999999999997E-5</v>
      </c>
      <c r="BV18" s="217">
        <v>8.0000000000000002E-8</v>
      </c>
      <c r="BW18" s="217">
        <v>9.5999999999999991E-7</v>
      </c>
      <c r="BX18" s="217">
        <v>2.48E-6</v>
      </c>
      <c r="BY18" s="217">
        <v>5.6550000000000001E-6</v>
      </c>
      <c r="BZ18" s="217">
        <v>3.3000000000000002E-7</v>
      </c>
      <c r="CA18" s="217">
        <v>0</v>
      </c>
      <c r="CB18" s="217">
        <v>1.7167666666666667E-4</v>
      </c>
      <c r="CC18" s="217">
        <v>4.4599999999999996E-6</v>
      </c>
      <c r="CD18" s="217">
        <v>1.4699999999999999E-6</v>
      </c>
      <c r="CE18" s="217">
        <v>4.7198999999999993E-4</v>
      </c>
      <c r="CF18" s="217">
        <v>2.933676E-2</v>
      </c>
      <c r="CG18" s="217">
        <v>3.372666666666667E-5</v>
      </c>
      <c r="CH18" s="217">
        <v>9.6050000000000004E-5</v>
      </c>
      <c r="CI18" s="217">
        <v>1.4249999999999999E-5</v>
      </c>
      <c r="CJ18" s="217">
        <v>2.993E-5</v>
      </c>
      <c r="CK18" s="217">
        <v>1.2634000000000001E-4</v>
      </c>
      <c r="CL18" s="217">
        <v>3.7700000000000002E-5</v>
      </c>
      <c r="CM18" s="217">
        <v>0</v>
      </c>
      <c r="CN18" s="217">
        <v>1.009E-4</v>
      </c>
      <c r="CO18" s="217">
        <v>1.8653499999999999E-4</v>
      </c>
      <c r="CP18" s="217">
        <v>2.8160000000000005E-5</v>
      </c>
      <c r="CQ18" s="217">
        <v>2.3309999999999999E-5</v>
      </c>
      <c r="CR18" s="217">
        <v>1.0569999999999999E-4</v>
      </c>
      <c r="CS18" s="217">
        <v>3.3000000000000002E-7</v>
      </c>
      <c r="CT18" s="217">
        <v>2.2955E-5</v>
      </c>
      <c r="CU18" s="217">
        <v>6.5615000000000001E-5</v>
      </c>
      <c r="CV18" s="217">
        <v>2.1403000000000001E-4</v>
      </c>
      <c r="CW18" s="217">
        <v>5.5268000000000005E-4</v>
      </c>
      <c r="CX18" s="217">
        <v>7.4111999999999995E-4</v>
      </c>
      <c r="CY18" s="217">
        <v>2.2808999999999997E-4</v>
      </c>
      <c r="CZ18" s="217">
        <v>3.0540999999999999E-4</v>
      </c>
      <c r="DA18" s="217">
        <v>6.3998000000000006E-4</v>
      </c>
      <c r="DB18" s="217">
        <v>0</v>
      </c>
      <c r="DC18" s="217">
        <v>1.8159999999999999E-5</v>
      </c>
      <c r="DD18" s="217">
        <v>3.0036176683650669E-3</v>
      </c>
      <c r="DF18" s="111" t="s">
        <v>132</v>
      </c>
      <c r="DG18" s="113">
        <f t="shared" si="2"/>
        <v>0.61557392000000022</v>
      </c>
      <c r="DH18" s="113">
        <f t="shared" si="3"/>
        <v>0.38442608</v>
      </c>
      <c r="DI18" s="113">
        <f t="shared" si="4"/>
        <v>0.20576319500000001</v>
      </c>
      <c r="DK18" s="82" t="b">
        <f t="shared" si="0"/>
        <v>1</v>
      </c>
      <c r="DL18" s="82" t="b">
        <f t="shared" si="1"/>
        <v>1</v>
      </c>
      <c r="DM18" s="111" t="s">
        <v>132</v>
      </c>
      <c r="DN18" s="112" t="s">
        <v>76</v>
      </c>
    </row>
    <row r="19" spans="1:118" x14ac:dyDescent="0.2">
      <c r="A19" s="82" t="s">
        <v>133</v>
      </c>
      <c r="B19" s="82" t="s">
        <v>38</v>
      </c>
      <c r="C19" s="217">
        <v>0</v>
      </c>
      <c r="D19" s="218">
        <v>0</v>
      </c>
      <c r="E19" s="218">
        <v>3.1720000000000001E-5</v>
      </c>
      <c r="F19" s="217">
        <v>6.4776666666666659E-5</v>
      </c>
      <c r="G19" s="217">
        <v>3.1243999999999998E-4</v>
      </c>
      <c r="H19" s="217">
        <v>3.0750500000000002E-3</v>
      </c>
      <c r="I19" s="217">
        <v>7.0999999999999991E-4</v>
      </c>
      <c r="J19" s="217">
        <v>3.4305100000000003E-3</v>
      </c>
      <c r="K19" s="217">
        <v>2.8446124999999999E-4</v>
      </c>
      <c r="L19" s="217">
        <v>3.2684499999999998E-4</v>
      </c>
      <c r="M19" s="217">
        <v>2.2249999999999999E-5</v>
      </c>
      <c r="N19" s="217">
        <v>1.7589999999999999E-4</v>
      </c>
      <c r="O19" s="217">
        <v>7.5382400000000005E-4</v>
      </c>
      <c r="P19" s="217">
        <v>8.1999666666666678E-4</v>
      </c>
      <c r="Q19" s="217">
        <v>2.6171000000000001E-4</v>
      </c>
      <c r="R19" s="217">
        <v>2.6171000000000001E-4</v>
      </c>
      <c r="S19" s="217">
        <v>2.139781E-2</v>
      </c>
      <c r="T19" s="217">
        <v>7.3617333333333339E-4</v>
      </c>
      <c r="U19" s="217">
        <v>3.0098000000000001E-4</v>
      </c>
      <c r="V19" s="217">
        <v>2.2377000000000003E-4</v>
      </c>
      <c r="W19" s="217">
        <v>1.0510250000000001E-3</v>
      </c>
      <c r="X19" s="217">
        <v>9.0890000000000006E-5</v>
      </c>
      <c r="Y19" s="217">
        <v>8.4223999999999985E-4</v>
      </c>
      <c r="Z19" s="217">
        <v>4.3019000000000005E-4</v>
      </c>
      <c r="AA19" s="217">
        <v>1.34198E-3</v>
      </c>
      <c r="AB19" s="217">
        <v>7.1601999999999994E-4</v>
      </c>
      <c r="AC19" s="217">
        <v>4.0500000000000002E-6</v>
      </c>
      <c r="AD19" s="217">
        <v>8.3360000000000001E-5</v>
      </c>
      <c r="AE19" s="217">
        <v>8.2642999999999996E-4</v>
      </c>
      <c r="AF19" s="217">
        <v>7.5809499999999997E-4</v>
      </c>
      <c r="AG19" s="217">
        <v>2.01805E-4</v>
      </c>
      <c r="AH19" s="217">
        <v>4.3848999999999998E-4</v>
      </c>
      <c r="AI19" s="217">
        <v>3.7167E-4</v>
      </c>
      <c r="AJ19" s="217">
        <v>2.9810100000000001E-3</v>
      </c>
      <c r="AK19" s="217">
        <v>1.131735E-3</v>
      </c>
      <c r="AL19" s="217">
        <v>6.9309999999999999E-5</v>
      </c>
      <c r="AM19" s="217">
        <v>1.8511333333333334E-4</v>
      </c>
      <c r="AN19" s="217">
        <v>9.1123000000000007E-4</v>
      </c>
      <c r="AO19" s="217">
        <v>4.8799999999999999E-6</v>
      </c>
      <c r="AP19" s="217">
        <v>4.3590000000000001E-5</v>
      </c>
      <c r="AQ19" s="217">
        <v>3.1384499999999999E-4</v>
      </c>
      <c r="AR19" s="217">
        <v>3.2326000000000002E-4</v>
      </c>
      <c r="AS19" s="217">
        <v>2.0686500000000001E-4</v>
      </c>
      <c r="AT19" s="217">
        <v>4.0047615384615379E-4</v>
      </c>
      <c r="AU19" s="217">
        <v>3.0035499999999998E-4</v>
      </c>
      <c r="AV19" s="217">
        <v>7.5332999999999997E-4</v>
      </c>
      <c r="AW19" s="217">
        <v>8.8615499999999991E-4</v>
      </c>
      <c r="AX19" s="217">
        <v>6.8362999999999996E-4</v>
      </c>
      <c r="AY19" s="217">
        <v>1.09352E-3</v>
      </c>
      <c r="AZ19" s="217">
        <v>2.623715E-3</v>
      </c>
      <c r="BA19" s="217">
        <v>3.6051499999999992E-3</v>
      </c>
      <c r="BB19" s="217">
        <v>1.1849149999999999E-3</v>
      </c>
      <c r="BC19" s="217">
        <v>2.8885E-4</v>
      </c>
      <c r="BD19" s="217">
        <v>3.0644999999999999E-4</v>
      </c>
      <c r="BE19" s="217">
        <v>2.5745999999999999E-4</v>
      </c>
      <c r="BF19" s="217">
        <v>5.1298999999999997E-3</v>
      </c>
      <c r="BG19" s="217">
        <v>6.7983000000000008E-4</v>
      </c>
      <c r="BH19" s="217">
        <v>4.3638000000000005E-4</v>
      </c>
      <c r="BI19" s="217">
        <v>2.76779E-3</v>
      </c>
      <c r="BJ19" s="217">
        <v>1.0904E-4</v>
      </c>
      <c r="BK19" s="217">
        <v>1.09245E-2</v>
      </c>
      <c r="BL19" s="217">
        <v>2.0807869999999999E-2</v>
      </c>
      <c r="BM19" s="217">
        <v>5.2389999999999998E-5</v>
      </c>
      <c r="BN19" s="217">
        <v>1.0521E-4</v>
      </c>
      <c r="BO19" s="217">
        <v>6.5322999999999998E-4</v>
      </c>
      <c r="BP19" s="217">
        <v>1.250335E-3</v>
      </c>
      <c r="BQ19" s="217">
        <v>1.7178300000000001E-3</v>
      </c>
      <c r="BR19" s="217">
        <v>2.79539E-3</v>
      </c>
      <c r="BS19" s="217">
        <v>1.22507E-3</v>
      </c>
      <c r="BT19" s="217">
        <v>1.0558799999999999E-3</v>
      </c>
      <c r="BU19" s="217">
        <v>2.3881950000000001E-3</v>
      </c>
      <c r="BV19" s="217">
        <v>3.3162000000000003E-4</v>
      </c>
      <c r="BW19" s="217">
        <v>1.03079E-3</v>
      </c>
      <c r="BX19" s="217">
        <v>1.6719E-4</v>
      </c>
      <c r="BY19" s="217">
        <v>3.1414000000000002E-4</v>
      </c>
      <c r="BZ19" s="217">
        <v>3.8130499999999997E-4</v>
      </c>
      <c r="CA19" s="217">
        <v>0</v>
      </c>
      <c r="CB19" s="217">
        <v>1.3998133333333331E-3</v>
      </c>
      <c r="CC19" s="217">
        <v>6.5025E-4</v>
      </c>
      <c r="CD19" s="217">
        <v>3.6218999999999992E-4</v>
      </c>
      <c r="CE19" s="217">
        <v>2.1607499999999999E-3</v>
      </c>
      <c r="CF19" s="217">
        <v>1.436435E-3</v>
      </c>
      <c r="CG19" s="217">
        <v>1.2949366666666668E-3</v>
      </c>
      <c r="CH19" s="217">
        <v>6.5939999999999998E-4</v>
      </c>
      <c r="CI19" s="217">
        <v>3.4507100000000001E-3</v>
      </c>
      <c r="CJ19" s="217">
        <v>2.9262200000000002E-3</v>
      </c>
      <c r="CK19" s="217">
        <v>1.7248099999999998E-3</v>
      </c>
      <c r="CL19" s="217">
        <v>8.27865E-4</v>
      </c>
      <c r="CM19" s="217">
        <v>2.0189850000000001E-3</v>
      </c>
      <c r="CN19" s="217">
        <v>3.0468650000000002E-3</v>
      </c>
      <c r="CO19" s="217">
        <v>1.1952500000000001E-3</v>
      </c>
      <c r="CP19" s="217">
        <v>7.9680500000000008E-3</v>
      </c>
      <c r="CQ19" s="217">
        <v>3.2633100000000002E-3</v>
      </c>
      <c r="CR19" s="217">
        <v>1.265371E-2</v>
      </c>
      <c r="CS19" s="217">
        <v>4.3731000000000005E-4</v>
      </c>
      <c r="CT19" s="217">
        <v>1.18012E-3</v>
      </c>
      <c r="CU19" s="217">
        <v>2.0524000000000001E-4</v>
      </c>
      <c r="CV19" s="217">
        <v>1.7023100000000001E-3</v>
      </c>
      <c r="CW19" s="217">
        <v>4.9278000000000004E-3</v>
      </c>
      <c r="CX19" s="217">
        <v>2.6642800000000002E-3</v>
      </c>
      <c r="CY19" s="217">
        <v>3.08501E-3</v>
      </c>
      <c r="CZ19" s="217">
        <v>9.2392000000000006E-4</v>
      </c>
      <c r="DA19" s="217">
        <v>3.6178799999999995E-3</v>
      </c>
      <c r="DB19" s="217">
        <v>0</v>
      </c>
      <c r="DC19" s="217">
        <v>1.5328E-4</v>
      </c>
      <c r="DD19" s="217">
        <v>1.8043453958291292E-3</v>
      </c>
      <c r="DF19" s="111" t="s">
        <v>133</v>
      </c>
      <c r="DG19" s="113">
        <f t="shared" si="2"/>
        <v>0.61557392000000011</v>
      </c>
      <c r="DH19" s="113">
        <f t="shared" si="3"/>
        <v>0.38442608</v>
      </c>
      <c r="DI19" s="113">
        <f t="shared" si="4"/>
        <v>0.20576319500000001</v>
      </c>
      <c r="DK19" s="82" t="b">
        <f t="shared" si="0"/>
        <v>1</v>
      </c>
      <c r="DL19" s="82" t="b">
        <f t="shared" si="1"/>
        <v>1</v>
      </c>
      <c r="DM19" s="111" t="s">
        <v>133</v>
      </c>
      <c r="DN19" s="112" t="s">
        <v>38</v>
      </c>
    </row>
    <row r="20" spans="1:118" x14ac:dyDescent="0.2">
      <c r="A20" s="82" t="s">
        <v>134</v>
      </c>
      <c r="B20" s="82" t="s">
        <v>135</v>
      </c>
      <c r="C20" s="217">
        <v>1.3792333333333332E-4</v>
      </c>
      <c r="D20" s="218">
        <v>0</v>
      </c>
      <c r="E20" s="218">
        <v>1.3744000000000001E-4</v>
      </c>
      <c r="F20" s="217">
        <v>0</v>
      </c>
      <c r="G20" s="217">
        <v>1.3310500000000001E-4</v>
      </c>
      <c r="H20" s="217">
        <v>0</v>
      </c>
      <c r="I20" s="217">
        <v>0</v>
      </c>
      <c r="J20" s="217">
        <v>0</v>
      </c>
      <c r="K20" s="217">
        <v>1.1671374999999998E-4</v>
      </c>
      <c r="L20" s="217">
        <v>1.09124E-3</v>
      </c>
      <c r="M20" s="217">
        <v>4.4490000000000003E-5</v>
      </c>
      <c r="N20" s="217">
        <v>4.1415899999999997E-3</v>
      </c>
      <c r="O20" s="217">
        <v>6.5557199999999988E-4</v>
      </c>
      <c r="P20" s="217">
        <v>3.2838199999999998E-3</v>
      </c>
      <c r="Q20" s="217">
        <v>9.3592850000000002E-3</v>
      </c>
      <c r="R20" s="217">
        <v>9.3592850000000002E-3</v>
      </c>
      <c r="S20" s="217">
        <v>1.4638179999999997E-2</v>
      </c>
      <c r="T20" s="217">
        <v>0.34038571666666667</v>
      </c>
      <c r="U20" s="217">
        <v>0.14494870999999998</v>
      </c>
      <c r="V20" s="217">
        <v>0</v>
      </c>
      <c r="W20" s="217">
        <v>9.8722999999999997E-4</v>
      </c>
      <c r="X20" s="217">
        <v>0</v>
      </c>
      <c r="Y20" s="217">
        <v>4.833333333333334E-7</v>
      </c>
      <c r="Z20" s="217">
        <v>1.3081999999999998E-3</v>
      </c>
      <c r="AA20" s="217">
        <v>2.1199600000000002E-3</v>
      </c>
      <c r="AB20" s="217">
        <v>1.0291144E-2</v>
      </c>
      <c r="AC20" s="217">
        <v>0</v>
      </c>
      <c r="AD20" s="217">
        <v>0</v>
      </c>
      <c r="AE20" s="217">
        <v>4.0714499999999999E-3</v>
      </c>
      <c r="AF20" s="217">
        <v>2.3460900000000003E-3</v>
      </c>
      <c r="AG20" s="217">
        <v>1.0197450000000001E-3</v>
      </c>
      <c r="AH20" s="217">
        <v>1.2534249999999999E-2</v>
      </c>
      <c r="AI20" s="217">
        <v>0</v>
      </c>
      <c r="AJ20" s="217">
        <v>1.3993920000000002E-2</v>
      </c>
      <c r="AK20" s="217">
        <v>1.3553390000000002E-2</v>
      </c>
      <c r="AL20" s="217">
        <v>0</v>
      </c>
      <c r="AM20" s="217">
        <v>8.9526666666666664E-5</v>
      </c>
      <c r="AN20" s="217">
        <v>0</v>
      </c>
      <c r="AO20" s="217">
        <v>2.2542999999999996E-4</v>
      </c>
      <c r="AP20" s="217">
        <v>0</v>
      </c>
      <c r="AQ20" s="217">
        <v>2.071065E-3</v>
      </c>
      <c r="AR20" s="217">
        <v>2.0510999999999999E-4</v>
      </c>
      <c r="AS20" s="217">
        <v>3.1001999999999999E-4</v>
      </c>
      <c r="AT20" s="217">
        <v>3.289469230769231E-4</v>
      </c>
      <c r="AU20" s="217">
        <v>0</v>
      </c>
      <c r="AV20" s="217">
        <v>5.3145599999999994E-3</v>
      </c>
      <c r="AW20" s="217">
        <v>2.14465E-4</v>
      </c>
      <c r="AX20" s="217">
        <v>3.4078600000000004E-3</v>
      </c>
      <c r="AY20" s="217">
        <v>2.1589700000000001E-3</v>
      </c>
      <c r="AZ20" s="217">
        <v>1.73774E-3</v>
      </c>
      <c r="BA20" s="217">
        <v>1.3503199999999999E-3</v>
      </c>
      <c r="BB20" s="217">
        <v>2.9338950000000002E-3</v>
      </c>
      <c r="BC20" s="217">
        <v>2.4999999999999999E-7</v>
      </c>
      <c r="BD20" s="217">
        <v>2.0849999999999999E-6</v>
      </c>
      <c r="BE20" s="217">
        <v>4.2947999999999999E-4</v>
      </c>
      <c r="BF20" s="217">
        <v>4.3100000000000002E-6</v>
      </c>
      <c r="BG20" s="217">
        <v>3.4999999999999998E-7</v>
      </c>
      <c r="BH20" s="217">
        <v>5.2138E-4</v>
      </c>
      <c r="BI20" s="217">
        <v>6.0442999999999998E-3</v>
      </c>
      <c r="BJ20" s="217">
        <v>1.0566E-4</v>
      </c>
      <c r="BK20" s="217">
        <v>3.9867699999999997E-3</v>
      </c>
      <c r="BL20" s="217">
        <v>2.7189599999999999E-3</v>
      </c>
      <c r="BM20" s="217">
        <v>1.5999999999999999E-6</v>
      </c>
      <c r="BN20" s="217">
        <v>8.2999999999999989E-7</v>
      </c>
      <c r="BO20" s="217">
        <v>0</v>
      </c>
      <c r="BP20" s="217">
        <v>0</v>
      </c>
      <c r="BQ20" s="217">
        <v>6.6000000000000003E-7</v>
      </c>
      <c r="BR20" s="217">
        <v>1.8963000000000004E-4</v>
      </c>
      <c r="BS20" s="217">
        <v>2.5399999999999998E-6</v>
      </c>
      <c r="BT20" s="217">
        <v>-1.17971E-3</v>
      </c>
      <c r="BU20" s="217">
        <v>4.2203500000000008E-4</v>
      </c>
      <c r="BV20" s="217">
        <v>0</v>
      </c>
      <c r="BW20" s="217">
        <v>0</v>
      </c>
      <c r="BX20" s="217">
        <v>8.5470000000000007E-5</v>
      </c>
      <c r="BY20" s="217">
        <v>0</v>
      </c>
      <c r="BZ20" s="217">
        <v>1.6274E-4</v>
      </c>
      <c r="CA20" s="217">
        <v>0</v>
      </c>
      <c r="CB20" s="217">
        <v>6.4510000000000004E-5</v>
      </c>
      <c r="CC20" s="217">
        <v>1.1464999999999999E-4</v>
      </c>
      <c r="CD20" s="217">
        <v>4.8374999999999998E-3</v>
      </c>
      <c r="CE20" s="217">
        <v>4.7018100000000007E-3</v>
      </c>
      <c r="CF20" s="217">
        <v>2.7071655000000003E-2</v>
      </c>
      <c r="CG20" s="217">
        <v>4.7086666666666671E-5</v>
      </c>
      <c r="CH20" s="217">
        <v>1.4000000000000001E-6</v>
      </c>
      <c r="CI20" s="217">
        <v>6.5659600000000009E-3</v>
      </c>
      <c r="CJ20" s="217">
        <v>2.9514E-4</v>
      </c>
      <c r="CK20" s="217">
        <v>7.3365700000000006E-2</v>
      </c>
      <c r="CL20" s="217">
        <v>1.8321500000000003E-4</v>
      </c>
      <c r="CM20" s="217">
        <v>2.0903200000000001E-3</v>
      </c>
      <c r="CN20" s="217">
        <v>3.0604750000000004E-3</v>
      </c>
      <c r="CO20" s="217">
        <v>1.490045E-3</v>
      </c>
      <c r="CP20" s="217">
        <v>1.2862100000000001E-3</v>
      </c>
      <c r="CQ20" s="217">
        <v>1.10071E-3</v>
      </c>
      <c r="CR20" s="217">
        <v>1.7686199999999998E-3</v>
      </c>
      <c r="CS20" s="217">
        <v>2.1399999999999998E-6</v>
      </c>
      <c r="CT20" s="217">
        <v>0</v>
      </c>
      <c r="CU20" s="217">
        <v>2.1742000000000002E-4</v>
      </c>
      <c r="CV20" s="217">
        <v>2.17943E-3</v>
      </c>
      <c r="CW20" s="217">
        <v>5.2605000000000002E-4</v>
      </c>
      <c r="CX20" s="217">
        <v>4.0000000000000001E-8</v>
      </c>
      <c r="CY20" s="217">
        <v>1.23475E-3</v>
      </c>
      <c r="CZ20" s="217">
        <v>6.3303999999999997E-4</v>
      </c>
      <c r="DA20" s="217">
        <v>5.5860000000000011E-5</v>
      </c>
      <c r="DB20" s="217">
        <v>0.12221706000000002</v>
      </c>
      <c r="DC20" s="217">
        <v>1.27059E-3</v>
      </c>
      <c r="DD20" s="217">
        <v>4.92572507441872E-3</v>
      </c>
      <c r="DF20" s="111" t="s">
        <v>134</v>
      </c>
      <c r="DG20" s="113">
        <f t="shared" si="2"/>
        <v>0.65775264</v>
      </c>
      <c r="DH20" s="113">
        <f t="shared" si="3"/>
        <v>0.34224736</v>
      </c>
      <c r="DI20" s="113">
        <f t="shared" si="4"/>
        <v>0.29215627999999999</v>
      </c>
      <c r="DK20" s="82" t="b">
        <f t="shared" si="0"/>
        <v>1</v>
      </c>
      <c r="DL20" s="82" t="b">
        <f t="shared" si="1"/>
        <v>1</v>
      </c>
      <c r="DM20" s="111" t="s">
        <v>134</v>
      </c>
      <c r="DN20" s="112" t="s">
        <v>135</v>
      </c>
    </row>
    <row r="21" spans="1:118" x14ac:dyDescent="0.2">
      <c r="A21" s="82" t="s">
        <v>136</v>
      </c>
      <c r="B21" s="82" t="s">
        <v>137</v>
      </c>
      <c r="C21" s="217">
        <v>2.2315586666666665E-2</v>
      </c>
      <c r="D21" s="218">
        <v>3.1438099999999999E-3</v>
      </c>
      <c r="E21" s="218">
        <v>3.695702E-2</v>
      </c>
      <c r="F21" s="217">
        <v>6.5096366666666664E-3</v>
      </c>
      <c r="G21" s="217">
        <v>1.4497099999999999E-3</v>
      </c>
      <c r="H21" s="217">
        <v>0</v>
      </c>
      <c r="I21" s="217">
        <v>0</v>
      </c>
      <c r="J21" s="217">
        <v>0</v>
      </c>
      <c r="K21" s="217">
        <v>1.1533551249999999E-2</v>
      </c>
      <c r="L21" s="217">
        <v>2.3500469999999999E-2</v>
      </c>
      <c r="M21" s="217">
        <v>1.53758E-3</v>
      </c>
      <c r="N21" s="217">
        <v>4.7293600000000002E-3</v>
      </c>
      <c r="O21" s="217">
        <v>2.6609399999999997E-3</v>
      </c>
      <c r="P21" s="217">
        <v>6.2324533333333329E-3</v>
      </c>
      <c r="Q21" s="217">
        <v>5.2337499999999997E-4</v>
      </c>
      <c r="R21" s="217">
        <v>5.2337499999999997E-4</v>
      </c>
      <c r="S21" s="217">
        <v>1.1314880000000001E-2</v>
      </c>
      <c r="T21" s="217">
        <v>7.4107499999999998E-3</v>
      </c>
      <c r="U21" s="217">
        <v>1.2946400000000003E-3</v>
      </c>
      <c r="V21" s="217">
        <v>4.1909300000000007E-3</v>
      </c>
      <c r="W21" s="217">
        <v>1.4616450000000001E-3</v>
      </c>
      <c r="X21" s="217">
        <v>0</v>
      </c>
      <c r="Y21" s="217">
        <v>1.9555666666666665E-3</v>
      </c>
      <c r="Z21" s="217">
        <v>3.0634600000000001E-3</v>
      </c>
      <c r="AA21" s="217">
        <v>1.8976370000000003E-2</v>
      </c>
      <c r="AB21" s="217">
        <v>1.4331190000000002E-2</v>
      </c>
      <c r="AC21" s="217">
        <v>0</v>
      </c>
      <c r="AD21" s="217">
        <v>1.3969999999999998E-5</v>
      </c>
      <c r="AE21" s="217">
        <v>2.4426300000000003E-3</v>
      </c>
      <c r="AF21" s="217">
        <v>5.9749E-4</v>
      </c>
      <c r="AG21" s="217">
        <v>9.1837450000000001E-3</v>
      </c>
      <c r="AH21" s="217">
        <v>1.318018E-2</v>
      </c>
      <c r="AI21" s="217">
        <v>2.86221E-3</v>
      </c>
      <c r="AJ21" s="217">
        <v>3.6971289999999997E-2</v>
      </c>
      <c r="AK21" s="217">
        <v>3.2489800000000003E-3</v>
      </c>
      <c r="AL21" s="217">
        <v>0</v>
      </c>
      <c r="AM21" s="217">
        <v>0</v>
      </c>
      <c r="AN21" s="217">
        <v>5.1900000000000003E-6</v>
      </c>
      <c r="AO21" s="217">
        <v>5.1380000000000002E-4</v>
      </c>
      <c r="AP21" s="217">
        <v>0</v>
      </c>
      <c r="AQ21" s="217">
        <v>2.2759499999999998E-4</v>
      </c>
      <c r="AR21" s="217">
        <v>7.9889999999999996E-5</v>
      </c>
      <c r="AS21" s="217">
        <v>6.9311249999999989E-3</v>
      </c>
      <c r="AT21" s="217">
        <v>4.3244769230769238E-4</v>
      </c>
      <c r="AU21" s="217">
        <v>1.9968099999999999E-3</v>
      </c>
      <c r="AV21" s="217">
        <v>1.7080300000000004E-3</v>
      </c>
      <c r="AW21" s="217">
        <v>8.4639000000000003E-4</v>
      </c>
      <c r="AX21" s="217">
        <v>5.0107799999999994E-3</v>
      </c>
      <c r="AY21" s="217">
        <v>4.6704800000000003E-3</v>
      </c>
      <c r="AZ21" s="217">
        <v>1.926295E-3</v>
      </c>
      <c r="BA21" s="217">
        <v>1.05349E-3</v>
      </c>
      <c r="BB21" s="217">
        <v>2.0840049999999999E-3</v>
      </c>
      <c r="BC21" s="217">
        <v>6.4380000000000004E-5</v>
      </c>
      <c r="BD21" s="217">
        <v>2.7549999999999995E-5</v>
      </c>
      <c r="BE21" s="217">
        <v>2.9847000000000001E-4</v>
      </c>
      <c r="BF21" s="217">
        <v>2.6189999999999998E-5</v>
      </c>
      <c r="BG21" s="217">
        <v>2.4702666666666671E-4</v>
      </c>
      <c r="BH21" s="217">
        <v>4.0599133333333341E-3</v>
      </c>
      <c r="BI21" s="217">
        <v>4.2436549999999998E-3</v>
      </c>
      <c r="BJ21" s="217">
        <v>1.0100599999999999E-3</v>
      </c>
      <c r="BK21" s="217">
        <v>1.7980000000000001E-5</v>
      </c>
      <c r="BL21" s="217">
        <v>2.1142499999999998E-3</v>
      </c>
      <c r="BM21" s="217">
        <v>0</v>
      </c>
      <c r="BN21" s="217">
        <v>0</v>
      </c>
      <c r="BO21" s="217">
        <v>0</v>
      </c>
      <c r="BP21" s="217">
        <v>0</v>
      </c>
      <c r="BQ21" s="217">
        <v>1.9639000000000001E-4</v>
      </c>
      <c r="BR21" s="217">
        <v>6.1777999999999996E-4</v>
      </c>
      <c r="BS21" s="217">
        <v>6.1894800000000007E-3</v>
      </c>
      <c r="BT21" s="217">
        <v>6.9570199999999995E-3</v>
      </c>
      <c r="BU21" s="217">
        <v>1.4470249999999998E-3</v>
      </c>
      <c r="BV21" s="217">
        <v>2.8099999999999999E-5</v>
      </c>
      <c r="BW21" s="217">
        <v>0</v>
      </c>
      <c r="BX21" s="217">
        <v>0</v>
      </c>
      <c r="BY21" s="217">
        <v>1.41335E-4</v>
      </c>
      <c r="BZ21" s="217">
        <v>2.9524500000000002E-4</v>
      </c>
      <c r="CA21" s="217">
        <v>0</v>
      </c>
      <c r="CB21" s="217">
        <v>8.9791333333333334E-4</v>
      </c>
      <c r="CC21" s="217">
        <v>5.0683E-4</v>
      </c>
      <c r="CD21" s="217">
        <v>2.5661999999999999E-4</v>
      </c>
      <c r="CE21" s="217">
        <v>5.0560800000000001E-3</v>
      </c>
      <c r="CF21" s="217">
        <v>3.2306395000000002E-2</v>
      </c>
      <c r="CG21" s="217">
        <v>3.1638E-4</v>
      </c>
      <c r="CH21" s="217">
        <v>3.1959000000000002E-4</v>
      </c>
      <c r="CI21" s="217">
        <v>1.0945500000000001E-3</v>
      </c>
      <c r="CJ21" s="217">
        <v>3.9544999999999999E-4</v>
      </c>
      <c r="CK21" s="217">
        <v>7.228E-4</v>
      </c>
      <c r="CL21" s="217">
        <v>1.61485E-4</v>
      </c>
      <c r="CM21" s="217">
        <v>1.0436150000000001E-3</v>
      </c>
      <c r="CN21" s="217">
        <v>2.9772500000000003E-3</v>
      </c>
      <c r="CO21" s="217">
        <v>1.9123199999999997E-3</v>
      </c>
      <c r="CP21" s="217">
        <v>6.2375999999999994E-3</v>
      </c>
      <c r="CQ21" s="217">
        <v>5.6039699999999998E-3</v>
      </c>
      <c r="CR21" s="217">
        <v>1.6598299999999999E-3</v>
      </c>
      <c r="CS21" s="217">
        <v>4.5705999999999991E-4</v>
      </c>
      <c r="CT21" s="217">
        <v>6.5599999999999999E-6</v>
      </c>
      <c r="CU21" s="217">
        <v>3.0299999999999998E-6</v>
      </c>
      <c r="CV21" s="217">
        <v>1.0704200000000001E-3</v>
      </c>
      <c r="CW21" s="217">
        <v>5.8993000000000001E-4</v>
      </c>
      <c r="CX21" s="217">
        <v>2.8521899999999997E-3</v>
      </c>
      <c r="CY21" s="217">
        <v>7.2508000000000002E-4</v>
      </c>
      <c r="CZ21" s="217">
        <v>5.0759000000000004E-4</v>
      </c>
      <c r="DA21" s="217">
        <v>1.4968899999999996E-3</v>
      </c>
      <c r="DB21" s="217">
        <v>0.3048053</v>
      </c>
      <c r="DC21" s="217">
        <v>7.3768000000000011E-4</v>
      </c>
      <c r="DD21" s="217">
        <v>3.0490897800504731E-3</v>
      </c>
      <c r="DF21" s="111" t="s">
        <v>136</v>
      </c>
      <c r="DG21" s="113">
        <f t="shared" si="2"/>
        <v>0.70042571666666653</v>
      </c>
      <c r="DH21" s="113">
        <f t="shared" si="3"/>
        <v>0.2995742833333333</v>
      </c>
      <c r="DI21" s="113">
        <f t="shared" si="4"/>
        <v>0.18420131333333334</v>
      </c>
      <c r="DK21" s="82" t="b">
        <f t="shared" si="0"/>
        <v>1</v>
      </c>
      <c r="DL21" s="82" t="b">
        <f t="shared" si="1"/>
        <v>1</v>
      </c>
      <c r="DM21" s="111" t="s">
        <v>136</v>
      </c>
      <c r="DN21" s="112" t="s">
        <v>137</v>
      </c>
    </row>
    <row r="22" spans="1:118" x14ac:dyDescent="0.2">
      <c r="A22" s="82" t="s">
        <v>138</v>
      </c>
      <c r="B22" s="82" t="s">
        <v>139</v>
      </c>
      <c r="C22" s="217">
        <v>0</v>
      </c>
      <c r="D22" s="218">
        <v>0</v>
      </c>
      <c r="E22" s="218">
        <v>1.022E-4</v>
      </c>
      <c r="F22" s="217">
        <v>2.5333333333333334E-5</v>
      </c>
      <c r="G22" s="217">
        <v>4.5630000000000009E-4</v>
      </c>
      <c r="H22" s="217">
        <v>4.4843999999999993E-4</v>
      </c>
      <c r="I22" s="217">
        <v>4.5828500000000001E-4</v>
      </c>
      <c r="J22" s="217">
        <v>8.2189000000000003E-4</v>
      </c>
      <c r="K22" s="217">
        <v>8.7128325E-3</v>
      </c>
      <c r="L22" s="217">
        <v>1.63539E-3</v>
      </c>
      <c r="M22" s="217">
        <v>7.7410000000000006E-5</v>
      </c>
      <c r="N22" s="217">
        <v>1.12549E-3</v>
      </c>
      <c r="O22" s="217">
        <v>3.0685199999999998E-4</v>
      </c>
      <c r="P22" s="217">
        <v>3.9954700000000001E-3</v>
      </c>
      <c r="Q22" s="217">
        <v>1.0509E-3</v>
      </c>
      <c r="R22" s="217">
        <v>1.0509E-3</v>
      </c>
      <c r="S22" s="217">
        <v>4.4479799999999998E-3</v>
      </c>
      <c r="T22" s="217">
        <v>1.1547103333333334E-2</v>
      </c>
      <c r="U22" s="217">
        <v>5.8667049999999991E-2</v>
      </c>
      <c r="V22" s="217">
        <v>7.9563999999999991E-4</v>
      </c>
      <c r="W22" s="217">
        <v>1.9381999999999998E-4</v>
      </c>
      <c r="X22" s="217">
        <v>1.4279000000000001E-4</v>
      </c>
      <c r="Y22" s="217">
        <v>2.4397999999999998E-4</v>
      </c>
      <c r="Z22" s="217">
        <v>1.8556999999999997E-4</v>
      </c>
      <c r="AA22" s="217">
        <v>2.32928E-3</v>
      </c>
      <c r="AB22" s="217">
        <v>8.6326500000000004E-3</v>
      </c>
      <c r="AC22" s="217">
        <v>9.9000000000000001E-6</v>
      </c>
      <c r="AD22" s="217">
        <v>9.734E-5</v>
      </c>
      <c r="AE22" s="217">
        <v>3.6938999999999999E-4</v>
      </c>
      <c r="AF22" s="217">
        <v>6.6157E-4</v>
      </c>
      <c r="AG22" s="217">
        <v>7.1284499999999993E-4</v>
      </c>
      <c r="AH22" s="217">
        <v>6.62702E-3</v>
      </c>
      <c r="AI22" s="217">
        <v>1.2896000000000001E-4</v>
      </c>
      <c r="AJ22" s="217">
        <v>1.5967399999999999E-3</v>
      </c>
      <c r="AK22" s="217">
        <v>2.0882E-4</v>
      </c>
      <c r="AL22" s="217">
        <v>1.4400000000000001E-5</v>
      </c>
      <c r="AM22" s="217">
        <v>6.8813333333333341E-5</v>
      </c>
      <c r="AN22" s="217">
        <v>1.3497400000000001E-3</v>
      </c>
      <c r="AO22" s="217">
        <v>4.6350000000000002E-5</v>
      </c>
      <c r="AP22" s="217">
        <v>1.3687000000000001E-4</v>
      </c>
      <c r="AQ22" s="217">
        <v>6.5861499999999998E-4</v>
      </c>
      <c r="AR22" s="217">
        <v>3.52355E-4</v>
      </c>
      <c r="AS22" s="217">
        <v>1.33922E-2</v>
      </c>
      <c r="AT22" s="217">
        <v>1.3530199999999997E-3</v>
      </c>
      <c r="AU22" s="217">
        <v>7.6462500000000011E-3</v>
      </c>
      <c r="AV22" s="217">
        <v>1.31924E-3</v>
      </c>
      <c r="AW22" s="217">
        <v>1.9650750000000002E-3</v>
      </c>
      <c r="AX22" s="217">
        <v>5.9268999999999988E-4</v>
      </c>
      <c r="AY22" s="217">
        <v>1.2290819999999999E-2</v>
      </c>
      <c r="AZ22" s="217">
        <v>9.3450750000000013E-3</v>
      </c>
      <c r="BA22" s="217">
        <v>4.7139900000000004E-3</v>
      </c>
      <c r="BB22" s="217">
        <v>4.9926199999999997E-3</v>
      </c>
      <c r="BC22" s="217">
        <v>1.60159E-3</v>
      </c>
      <c r="BD22" s="217">
        <v>9.1264500000000001E-4</v>
      </c>
      <c r="BE22" s="217">
        <v>3.5931E-4</v>
      </c>
      <c r="BF22" s="217">
        <v>1.3261499999999999E-3</v>
      </c>
      <c r="BG22" s="217">
        <v>2.9432933333333332E-3</v>
      </c>
      <c r="BH22" s="217">
        <v>1.8715333333333333E-3</v>
      </c>
      <c r="BI22" s="217">
        <v>4.1719000000000001E-3</v>
      </c>
      <c r="BJ22" s="217">
        <v>2.3928899999999999E-3</v>
      </c>
      <c r="BK22" s="217">
        <v>6.85375E-4</v>
      </c>
      <c r="BL22" s="217">
        <v>9.2794000000000014E-4</v>
      </c>
      <c r="BM22" s="217">
        <v>5.8064E-4</v>
      </c>
      <c r="BN22" s="217">
        <v>3.5574000000000001E-4</v>
      </c>
      <c r="BO22" s="217">
        <v>1.9808E-3</v>
      </c>
      <c r="BP22" s="217">
        <v>4.3346449999999998E-3</v>
      </c>
      <c r="BQ22" s="217">
        <v>2.4053099999999999E-3</v>
      </c>
      <c r="BR22" s="217">
        <v>3.74304E-3</v>
      </c>
      <c r="BS22" s="217">
        <v>4.2503699999999998E-3</v>
      </c>
      <c r="BT22" s="217">
        <v>8.6453999999999993E-3</v>
      </c>
      <c r="BU22" s="217">
        <v>1.7718270000000001E-2</v>
      </c>
      <c r="BV22" s="217">
        <v>2.6686E-4</v>
      </c>
      <c r="BW22" s="217">
        <v>3.0870000000000001E-5</v>
      </c>
      <c r="BX22" s="217">
        <v>0</v>
      </c>
      <c r="BY22" s="217">
        <v>1.642585E-3</v>
      </c>
      <c r="BZ22" s="217">
        <v>1.336945E-3</v>
      </c>
      <c r="CA22" s="217">
        <v>0</v>
      </c>
      <c r="CB22" s="217">
        <v>1.3392633333333334E-3</v>
      </c>
      <c r="CC22" s="217">
        <v>6.6646000000000001E-4</v>
      </c>
      <c r="CD22" s="217">
        <v>4.3667999999999997E-3</v>
      </c>
      <c r="CE22" s="217">
        <v>1.12904E-3</v>
      </c>
      <c r="CF22" s="217">
        <v>3.5391200000000006E-3</v>
      </c>
      <c r="CG22" s="217">
        <v>6.0178966666666672E-3</v>
      </c>
      <c r="CH22" s="217">
        <v>2.64321E-3</v>
      </c>
      <c r="CI22" s="217">
        <v>7.4497099999999991E-3</v>
      </c>
      <c r="CJ22" s="217">
        <v>9.1321100000000006E-3</v>
      </c>
      <c r="CK22" s="217">
        <v>9.051903E-2</v>
      </c>
      <c r="CL22" s="217">
        <v>8.5347349999999999E-3</v>
      </c>
      <c r="CM22" s="217">
        <v>9.8178750000000002E-3</v>
      </c>
      <c r="CN22" s="217">
        <v>2.2101925000000001E-2</v>
      </c>
      <c r="CO22" s="217">
        <v>4.2506849999999997E-3</v>
      </c>
      <c r="CP22" s="217">
        <v>1.0545560000000001E-2</v>
      </c>
      <c r="CQ22" s="217">
        <v>1.81616E-3</v>
      </c>
      <c r="CR22" s="217">
        <v>3.8421299999999999E-2</v>
      </c>
      <c r="CS22" s="217">
        <v>3.9933690000000001E-2</v>
      </c>
      <c r="CT22" s="217">
        <v>8.2261500000000006E-4</v>
      </c>
      <c r="CU22" s="217">
        <v>1.2536000000000001E-3</v>
      </c>
      <c r="CV22" s="217">
        <v>4.0689999999999997E-3</v>
      </c>
      <c r="CW22" s="217">
        <v>1.177489E-2</v>
      </c>
      <c r="CX22" s="217">
        <v>5.5261000000000004E-4</v>
      </c>
      <c r="CY22" s="217">
        <v>5.6771999999999997E-4</v>
      </c>
      <c r="CZ22" s="217">
        <v>2.2419599999999999E-3</v>
      </c>
      <c r="DA22" s="217">
        <v>4.0227199999999996E-3</v>
      </c>
      <c r="DB22" s="217">
        <v>0</v>
      </c>
      <c r="DC22" s="217">
        <v>9.3010000000000006E-5</v>
      </c>
      <c r="DD22" s="217">
        <v>5.3651015218821605E-3</v>
      </c>
      <c r="DF22" s="111" t="s">
        <v>138</v>
      </c>
      <c r="DG22" s="113">
        <f t="shared" si="2"/>
        <v>0.51474708999999996</v>
      </c>
      <c r="DH22" s="113">
        <f t="shared" si="3"/>
        <v>0.48525290999999998</v>
      </c>
      <c r="DI22" s="113">
        <f t="shared" si="4"/>
        <v>0.28890768</v>
      </c>
      <c r="DK22" s="82" t="b">
        <f t="shared" si="0"/>
        <v>1</v>
      </c>
      <c r="DL22" s="82" t="b">
        <f t="shared" si="1"/>
        <v>1</v>
      </c>
      <c r="DM22" s="111" t="s">
        <v>138</v>
      </c>
      <c r="DN22" s="112" t="s">
        <v>139</v>
      </c>
    </row>
    <row r="23" spans="1:118" s="226" customFormat="1" x14ac:dyDescent="0.2">
      <c r="A23" s="226" t="s">
        <v>140</v>
      </c>
      <c r="B23" s="226" t="s">
        <v>141</v>
      </c>
      <c r="C23" s="227">
        <v>7.0990021666666667E-2</v>
      </c>
      <c r="D23" s="228">
        <v>0</v>
      </c>
      <c r="E23" s="228">
        <v>2.1966999999999999E-4</v>
      </c>
      <c r="F23" s="227">
        <v>6.988666666666667E-5</v>
      </c>
      <c r="G23" s="227">
        <v>0</v>
      </c>
      <c r="H23" s="227">
        <v>0</v>
      </c>
      <c r="I23" s="227">
        <v>0</v>
      </c>
      <c r="J23" s="227">
        <v>0</v>
      </c>
      <c r="K23" s="227">
        <v>4.7137500000000004E-6</v>
      </c>
      <c r="L23" s="227">
        <v>1.9720000000000001E-5</v>
      </c>
      <c r="M23" s="227">
        <v>1.7799999999999997E-6</v>
      </c>
      <c r="N23" s="227">
        <v>0</v>
      </c>
      <c r="O23" s="227">
        <v>3.0460000000000001E-6</v>
      </c>
      <c r="P23" s="227">
        <v>1.4433333333333334E-6</v>
      </c>
      <c r="Q23" s="227">
        <v>8.2949999999999994E-6</v>
      </c>
      <c r="R23" s="227">
        <v>0</v>
      </c>
      <c r="S23" s="227">
        <v>0</v>
      </c>
      <c r="T23" s="227">
        <v>4.9233333333333333E-6</v>
      </c>
      <c r="U23" s="227">
        <v>2.74E-6</v>
      </c>
      <c r="V23" s="227">
        <v>0.16514261</v>
      </c>
      <c r="W23" s="227">
        <v>2.9350900000000004E-3</v>
      </c>
      <c r="X23" s="227">
        <v>0</v>
      </c>
      <c r="Y23" s="227">
        <v>4.6148933333333341E-3</v>
      </c>
      <c r="Z23" s="227">
        <v>2.90128E-3</v>
      </c>
      <c r="AA23" s="227">
        <v>9.405399999999998E-4</v>
      </c>
      <c r="AB23" s="227">
        <v>1.3868019999999999E-3</v>
      </c>
      <c r="AC23" s="227">
        <v>2.3099999999999999E-6</v>
      </c>
      <c r="AD23" s="227">
        <v>-2.1587400000000001E-3</v>
      </c>
      <c r="AE23" s="227">
        <v>0</v>
      </c>
      <c r="AF23" s="227">
        <v>3.1905E-5</v>
      </c>
      <c r="AG23" s="227">
        <v>1.2265E-5</v>
      </c>
      <c r="AH23" s="227">
        <v>4.7870000000000001E-5</v>
      </c>
      <c r="AI23" s="227">
        <v>0</v>
      </c>
      <c r="AJ23" s="227">
        <v>0</v>
      </c>
      <c r="AK23" s="227">
        <v>1.2739500000000001E-4</v>
      </c>
      <c r="AL23" s="227">
        <v>-1.78006E-3</v>
      </c>
      <c r="AM23" s="227">
        <v>2.6443333333333333E-4</v>
      </c>
      <c r="AN23" s="227">
        <v>0</v>
      </c>
      <c r="AO23" s="227">
        <v>0</v>
      </c>
      <c r="AP23" s="227">
        <v>7.8209999999999998E-5</v>
      </c>
      <c r="AQ23" s="227">
        <v>2.0899999999999999E-6</v>
      </c>
      <c r="AR23" s="227">
        <v>0</v>
      </c>
      <c r="AS23" s="227">
        <v>0</v>
      </c>
      <c r="AT23" s="227">
        <v>3.5646153846153847E-6</v>
      </c>
      <c r="AU23" s="227">
        <v>0</v>
      </c>
      <c r="AV23" s="227">
        <v>0</v>
      </c>
      <c r="AW23" s="227">
        <v>0</v>
      </c>
      <c r="AX23" s="227">
        <v>2.5512000000000001E-4</v>
      </c>
      <c r="AY23" s="227">
        <v>0</v>
      </c>
      <c r="AZ23" s="227">
        <v>0</v>
      </c>
      <c r="BA23" s="227">
        <v>0</v>
      </c>
      <c r="BB23" s="227">
        <v>0</v>
      </c>
      <c r="BC23" s="227">
        <v>0</v>
      </c>
      <c r="BD23" s="227">
        <v>0</v>
      </c>
      <c r="BE23" s="227">
        <v>0</v>
      </c>
      <c r="BF23" s="227">
        <v>0</v>
      </c>
      <c r="BG23" s="227">
        <v>0</v>
      </c>
      <c r="BH23" s="227">
        <v>0</v>
      </c>
      <c r="BI23" s="227">
        <v>1.1114999999999999E-5</v>
      </c>
      <c r="BJ23" s="227">
        <v>0</v>
      </c>
      <c r="BK23" s="227">
        <v>0</v>
      </c>
      <c r="BL23" s="227">
        <v>0</v>
      </c>
      <c r="BM23" s="227">
        <v>3.8978999999999999E-4</v>
      </c>
      <c r="BN23" s="227">
        <v>2.0333999999999999E-4</v>
      </c>
      <c r="BO23" s="227">
        <v>1.1964999999999999E-4</v>
      </c>
      <c r="BP23" s="227">
        <v>4.9620000000000003E-5</v>
      </c>
      <c r="BQ23" s="227">
        <v>0</v>
      </c>
      <c r="BR23" s="227">
        <v>0</v>
      </c>
      <c r="BS23" s="227">
        <v>0</v>
      </c>
      <c r="BT23" s="227">
        <v>0</v>
      </c>
      <c r="BU23" s="227">
        <v>0</v>
      </c>
      <c r="BV23" s="227">
        <v>3.58E-6</v>
      </c>
      <c r="BW23" s="227">
        <v>0</v>
      </c>
      <c r="BX23" s="227">
        <v>0</v>
      </c>
      <c r="BY23" s="227">
        <v>0</v>
      </c>
      <c r="BZ23" s="227">
        <v>0</v>
      </c>
      <c r="CA23" s="227">
        <v>0</v>
      </c>
      <c r="CB23" s="227">
        <v>0</v>
      </c>
      <c r="CC23" s="227">
        <v>0</v>
      </c>
      <c r="CD23" s="227">
        <v>0</v>
      </c>
      <c r="CE23" s="227">
        <v>9.0499999999999997E-6</v>
      </c>
      <c r="CF23" s="227">
        <v>0</v>
      </c>
      <c r="CG23" s="227">
        <v>0</v>
      </c>
      <c r="CH23" s="227">
        <v>0</v>
      </c>
      <c r="CI23" s="227">
        <v>0</v>
      </c>
      <c r="CJ23" s="227">
        <v>0</v>
      </c>
      <c r="CK23" s="227">
        <v>0</v>
      </c>
      <c r="CL23" s="227">
        <v>2.9899999999999997E-6</v>
      </c>
      <c r="CM23" s="227">
        <v>0</v>
      </c>
      <c r="CN23" s="227">
        <v>0</v>
      </c>
      <c r="CO23" s="227">
        <v>0</v>
      </c>
      <c r="CP23" s="227">
        <v>0</v>
      </c>
      <c r="CQ23" s="227">
        <v>0</v>
      </c>
      <c r="CR23" s="227">
        <v>0</v>
      </c>
      <c r="CS23" s="227">
        <v>0</v>
      </c>
      <c r="CT23" s="227">
        <v>0</v>
      </c>
      <c r="CU23" s="227">
        <v>0</v>
      </c>
      <c r="CV23" s="227">
        <v>0</v>
      </c>
      <c r="CW23" s="227">
        <v>2.6415E-4</v>
      </c>
      <c r="CX23" s="227">
        <v>0</v>
      </c>
      <c r="CY23" s="227">
        <v>0</v>
      </c>
      <c r="CZ23" s="227">
        <v>0</v>
      </c>
      <c r="DA23" s="227">
        <v>5.5186999999999999E-4</v>
      </c>
      <c r="DB23" s="227">
        <v>0</v>
      </c>
      <c r="DC23" s="227">
        <v>3.1674999999999997E-4</v>
      </c>
      <c r="DD23" s="227">
        <v>4.6819599055016113E-4</v>
      </c>
      <c r="DF23" s="224" t="s">
        <v>140</v>
      </c>
      <c r="DG23" s="224">
        <f t="shared" si="2"/>
        <v>0.67449139999999996</v>
      </c>
      <c r="DH23" s="224">
        <f t="shared" si="3"/>
        <v>0.32550859999999993</v>
      </c>
      <c r="DI23" s="224">
        <f t="shared" si="4"/>
        <v>8.3542370000000005E-2</v>
      </c>
      <c r="DK23" s="226" t="b">
        <f t="shared" si="0"/>
        <v>1</v>
      </c>
      <c r="DL23" s="226" t="b">
        <f t="shared" si="1"/>
        <v>1</v>
      </c>
      <c r="DM23" s="224" t="s">
        <v>140</v>
      </c>
      <c r="DN23" s="229" t="s">
        <v>141</v>
      </c>
    </row>
    <row r="24" spans="1:118" x14ac:dyDescent="0.2">
      <c r="A24" s="82" t="s">
        <v>142</v>
      </c>
      <c r="B24" s="82" t="s">
        <v>106</v>
      </c>
      <c r="C24" s="217">
        <v>1.9967050000000001E-3</v>
      </c>
      <c r="D24" s="218">
        <v>6.2118999999999998E-4</v>
      </c>
      <c r="E24" s="218">
        <v>1.4049799999999999E-3</v>
      </c>
      <c r="F24" s="217">
        <v>3.3466666666666669E-5</v>
      </c>
      <c r="G24" s="217">
        <v>1.7413450000000003E-3</v>
      </c>
      <c r="H24" s="217">
        <v>1.21721E-3</v>
      </c>
      <c r="I24" s="217">
        <v>1.8974500000000001E-4</v>
      </c>
      <c r="J24" s="217">
        <v>0</v>
      </c>
      <c r="K24" s="217">
        <v>3.6450274999999988E-3</v>
      </c>
      <c r="L24" s="217">
        <v>4.1407149999999997E-3</v>
      </c>
      <c r="M24" s="217">
        <v>7.6878000000000005E-4</v>
      </c>
      <c r="N24" s="217">
        <v>1.1919999999999999E-5</v>
      </c>
      <c r="O24" s="217">
        <v>1.6783342E-2</v>
      </c>
      <c r="P24" s="217">
        <v>6.4232999999999998E-4</v>
      </c>
      <c r="Q24" s="217">
        <v>2.7839999999999999E-4</v>
      </c>
      <c r="R24" s="217">
        <v>2.7839999999999999E-4</v>
      </c>
      <c r="S24" s="217">
        <v>3.6567000000000001E-4</v>
      </c>
      <c r="T24" s="217">
        <v>1.3002566666666668E-3</v>
      </c>
      <c r="U24" s="217">
        <v>1.5059999999999998E-5</v>
      </c>
      <c r="V24" s="217">
        <v>9.1896610000000004E-2</v>
      </c>
      <c r="W24" s="217">
        <v>0.17934039000000002</v>
      </c>
      <c r="X24" s="217">
        <v>5.7060499999999998E-3</v>
      </c>
      <c r="Y24" s="217">
        <v>3.3510896666666672E-2</v>
      </c>
      <c r="Z24" s="217">
        <v>1.4252939999999999E-2</v>
      </c>
      <c r="AA24" s="217">
        <v>2.5578160000000003E-2</v>
      </c>
      <c r="AB24" s="217">
        <v>6.3469903999999994E-2</v>
      </c>
      <c r="AC24" s="217">
        <v>3.2169999999999999E-5</v>
      </c>
      <c r="AD24" s="217">
        <v>2.4527000000000001E-4</v>
      </c>
      <c r="AE24" s="217">
        <v>5.9062100000000003E-3</v>
      </c>
      <c r="AF24" s="217">
        <v>4.6901180000000001E-2</v>
      </c>
      <c r="AG24" s="217">
        <v>8.7803999999999996E-4</v>
      </c>
      <c r="AH24" s="217">
        <v>3.6735230000000001E-2</v>
      </c>
      <c r="AI24" s="217">
        <v>5.5663999999999996E-4</v>
      </c>
      <c r="AJ24" s="217">
        <v>1.4241590000000002E-2</v>
      </c>
      <c r="AK24" s="217">
        <v>4.354185E-3</v>
      </c>
      <c r="AL24" s="217">
        <v>4.3180199999999997E-3</v>
      </c>
      <c r="AM24" s="217">
        <v>2.0075333333333333E-3</v>
      </c>
      <c r="AN24" s="217">
        <v>1.2750999999999999E-3</v>
      </c>
      <c r="AO24" s="217">
        <v>1.9566000000000001E-4</v>
      </c>
      <c r="AP24" s="217">
        <v>2.7275199999999998E-3</v>
      </c>
      <c r="AQ24" s="217">
        <v>3.6374650000000003E-3</v>
      </c>
      <c r="AR24" s="217">
        <v>4.1289899999999999E-3</v>
      </c>
      <c r="AS24" s="217">
        <v>8.8560500000000003E-4</v>
      </c>
      <c r="AT24" s="217">
        <v>8.6015615384615397E-4</v>
      </c>
      <c r="AU24" s="217">
        <v>7.7461499999999998E-4</v>
      </c>
      <c r="AV24" s="217">
        <v>9.0803999999999993E-4</v>
      </c>
      <c r="AW24" s="217">
        <v>1.2990549999999997E-3</v>
      </c>
      <c r="AX24" s="217">
        <v>1.267395E-2</v>
      </c>
      <c r="AY24" s="217">
        <v>4.3928099999999996E-3</v>
      </c>
      <c r="AZ24" s="217">
        <v>2.783855E-3</v>
      </c>
      <c r="BA24" s="217">
        <v>2.4576400000000001E-3</v>
      </c>
      <c r="BB24" s="217">
        <v>6.3286799999999997E-3</v>
      </c>
      <c r="BC24" s="217">
        <v>1.3795999999999999E-4</v>
      </c>
      <c r="BD24" s="217">
        <v>8.3499999999999997E-6</v>
      </c>
      <c r="BE24" s="217">
        <v>1.3592000000000001E-4</v>
      </c>
      <c r="BF24" s="217">
        <v>1.51688E-3</v>
      </c>
      <c r="BG24" s="217">
        <v>9.8493333333333328E-4</v>
      </c>
      <c r="BH24" s="217">
        <v>3.3456999999999991E-4</v>
      </c>
      <c r="BI24" s="217">
        <v>2.4633199999999997E-3</v>
      </c>
      <c r="BJ24" s="217">
        <v>4.4459000000000002E-4</v>
      </c>
      <c r="BK24" s="217">
        <v>1.4162499999999999E-4</v>
      </c>
      <c r="BL24" s="217">
        <v>3.3929000000000001E-4</v>
      </c>
      <c r="BM24" s="217">
        <v>6.654600000000001E-4</v>
      </c>
      <c r="BN24" s="217">
        <v>9.125899999999998E-4</v>
      </c>
      <c r="BO24" s="217">
        <v>3.8999999999999999E-6</v>
      </c>
      <c r="BP24" s="217">
        <v>6.2500000000000011E-6</v>
      </c>
      <c r="BQ24" s="217">
        <v>1.2105589999999999E-2</v>
      </c>
      <c r="BR24" s="217">
        <v>7.1963099999999992E-3</v>
      </c>
      <c r="BS24" s="217">
        <v>0</v>
      </c>
      <c r="BT24" s="217">
        <v>0</v>
      </c>
      <c r="BU24" s="217">
        <v>0</v>
      </c>
      <c r="BV24" s="217">
        <v>0</v>
      </c>
      <c r="BW24" s="217">
        <v>0</v>
      </c>
      <c r="BX24" s="217">
        <v>0</v>
      </c>
      <c r="BY24" s="217">
        <v>1.0889999999999997E-5</v>
      </c>
      <c r="BZ24" s="217">
        <v>0</v>
      </c>
      <c r="CA24" s="217">
        <v>0</v>
      </c>
      <c r="CB24" s="217">
        <v>0</v>
      </c>
      <c r="CC24" s="217">
        <v>0</v>
      </c>
      <c r="CD24" s="217">
        <v>0</v>
      </c>
      <c r="CE24" s="217">
        <v>6.7969000000000005E-4</v>
      </c>
      <c r="CF24" s="217">
        <v>1.1531299999999998E-3</v>
      </c>
      <c r="CG24" s="217">
        <v>0</v>
      </c>
      <c r="CH24" s="217">
        <v>0</v>
      </c>
      <c r="CI24" s="217">
        <v>0</v>
      </c>
      <c r="CJ24" s="217">
        <v>0</v>
      </c>
      <c r="CK24" s="217">
        <v>2.3473E-4</v>
      </c>
      <c r="CL24" s="217">
        <v>1.3331999999999998E-4</v>
      </c>
      <c r="CM24" s="217">
        <v>4.4499999999999997E-6</v>
      </c>
      <c r="CN24" s="217">
        <v>2.4503649999999999E-3</v>
      </c>
      <c r="CO24" s="217">
        <v>4.46941E-3</v>
      </c>
      <c r="CP24" s="217">
        <v>3.1719000000000002E-4</v>
      </c>
      <c r="CQ24" s="217">
        <v>2.9290000000000002E-4</v>
      </c>
      <c r="CR24" s="217">
        <v>0</v>
      </c>
      <c r="CS24" s="217">
        <v>2.1091999999999999E-4</v>
      </c>
      <c r="CT24" s="217">
        <v>0</v>
      </c>
      <c r="CU24" s="217">
        <v>3.611E-4</v>
      </c>
      <c r="CV24" s="217">
        <v>0</v>
      </c>
      <c r="CW24" s="217">
        <v>0</v>
      </c>
      <c r="CX24" s="217">
        <v>1.8474999999999999E-4</v>
      </c>
      <c r="CY24" s="217">
        <v>8.5780000000000009E-5</v>
      </c>
      <c r="CZ24" s="217">
        <v>1.55423E-3</v>
      </c>
      <c r="DA24" s="217">
        <v>3.2239999999999996E-5</v>
      </c>
      <c r="DB24" s="217">
        <v>0</v>
      </c>
      <c r="DC24" s="217">
        <v>1.9593700000000002E-3</v>
      </c>
      <c r="DD24" s="217">
        <v>2.3306625541973636E-3</v>
      </c>
      <c r="DF24" s="111" t="s">
        <v>142</v>
      </c>
      <c r="DG24" s="113">
        <f t="shared" si="2"/>
        <v>0.71375787999999984</v>
      </c>
      <c r="DH24" s="113">
        <f t="shared" si="3"/>
        <v>0.28624211999999999</v>
      </c>
      <c r="DI24" s="113">
        <f t="shared" si="4"/>
        <v>9.3937260000000009E-2</v>
      </c>
      <c r="DK24" s="82" t="b">
        <f t="shared" si="0"/>
        <v>1</v>
      </c>
      <c r="DL24" s="82" t="b">
        <f t="shared" si="1"/>
        <v>1</v>
      </c>
      <c r="DM24" s="111" t="s">
        <v>142</v>
      </c>
      <c r="DN24" s="112" t="s">
        <v>106</v>
      </c>
    </row>
    <row r="25" spans="1:118" x14ac:dyDescent="0.2">
      <c r="A25" s="82" t="s">
        <v>143</v>
      </c>
      <c r="B25" s="82" t="s">
        <v>144</v>
      </c>
      <c r="C25" s="217">
        <v>0</v>
      </c>
      <c r="D25" s="218">
        <v>0</v>
      </c>
      <c r="E25" s="218">
        <v>0</v>
      </c>
      <c r="F25" s="217">
        <v>0</v>
      </c>
      <c r="G25" s="217">
        <v>0</v>
      </c>
      <c r="H25" s="217">
        <v>0</v>
      </c>
      <c r="I25" s="217">
        <v>0</v>
      </c>
      <c r="J25" s="217">
        <v>0</v>
      </c>
      <c r="K25" s="217">
        <v>0</v>
      </c>
      <c r="L25" s="217">
        <v>0</v>
      </c>
      <c r="M25" s="217">
        <v>0</v>
      </c>
      <c r="N25" s="217">
        <v>7.9610000000000005E-5</v>
      </c>
      <c r="O25" s="217">
        <v>5.0239999999999993E-5</v>
      </c>
      <c r="P25" s="217">
        <v>0</v>
      </c>
      <c r="Q25" s="217">
        <v>0</v>
      </c>
      <c r="R25" s="217">
        <v>0</v>
      </c>
      <c r="S25" s="217">
        <v>0</v>
      </c>
      <c r="T25" s="217">
        <v>3.4306666666666668E-5</v>
      </c>
      <c r="U25" s="217">
        <v>2.1942000000000004E-4</v>
      </c>
      <c r="V25" s="217">
        <v>1.769474E-2</v>
      </c>
      <c r="W25" s="217">
        <v>4.2051600000000003E-3</v>
      </c>
      <c r="X25" s="217">
        <v>0.19074251</v>
      </c>
      <c r="Y25" s="217">
        <v>0.21648140333333335</v>
      </c>
      <c r="Z25" s="217">
        <v>0.23339454000000004</v>
      </c>
      <c r="AA25" s="217">
        <v>4.3485999999999997E-4</v>
      </c>
      <c r="AB25" s="217">
        <v>2.3114390000000002E-2</v>
      </c>
      <c r="AC25" s="217">
        <v>1.3452000000000001E-4</v>
      </c>
      <c r="AD25" s="217">
        <v>0</v>
      </c>
      <c r="AE25" s="217">
        <v>2.0230000000000001E-5</v>
      </c>
      <c r="AF25" s="217">
        <v>4.3598999999999998E-4</v>
      </c>
      <c r="AG25" s="217">
        <v>0</v>
      </c>
      <c r="AH25" s="217">
        <v>1.1417300000000001E-3</v>
      </c>
      <c r="AI25" s="217">
        <v>0</v>
      </c>
      <c r="AJ25" s="217">
        <v>0</v>
      </c>
      <c r="AK25" s="217">
        <v>1.1534E-4</v>
      </c>
      <c r="AL25" s="217">
        <v>0</v>
      </c>
      <c r="AM25" s="217">
        <v>0</v>
      </c>
      <c r="AN25" s="217">
        <v>1.7620000000000001E-5</v>
      </c>
      <c r="AO25" s="217">
        <v>0</v>
      </c>
      <c r="AP25" s="217">
        <v>0</v>
      </c>
      <c r="AQ25" s="217">
        <v>0</v>
      </c>
      <c r="AR25" s="217">
        <v>0</v>
      </c>
      <c r="AS25" s="217">
        <v>1.6000000000000003E-7</v>
      </c>
      <c r="AT25" s="217">
        <v>6.8738461538461539E-6</v>
      </c>
      <c r="AU25" s="217">
        <v>0</v>
      </c>
      <c r="AV25" s="217">
        <v>0</v>
      </c>
      <c r="AW25" s="217">
        <v>0</v>
      </c>
      <c r="AX25" s="217">
        <v>0</v>
      </c>
      <c r="AY25" s="217">
        <v>0</v>
      </c>
      <c r="AZ25" s="217">
        <v>0</v>
      </c>
      <c r="BA25" s="217">
        <v>0</v>
      </c>
      <c r="BB25" s="217">
        <v>1.4153500000000001E-4</v>
      </c>
      <c r="BC25" s="217">
        <v>0</v>
      </c>
      <c r="BD25" s="217">
        <v>0</v>
      </c>
      <c r="BE25" s="217">
        <v>0</v>
      </c>
      <c r="BF25" s="217">
        <v>1.0169999999999999E-5</v>
      </c>
      <c r="BG25" s="217">
        <v>0</v>
      </c>
      <c r="BH25" s="217">
        <v>0</v>
      </c>
      <c r="BI25" s="217">
        <v>1.0726E-4</v>
      </c>
      <c r="BJ25" s="217">
        <v>0</v>
      </c>
      <c r="BK25" s="217">
        <v>0</v>
      </c>
      <c r="BL25" s="217">
        <v>0</v>
      </c>
      <c r="BM25" s="217">
        <v>0</v>
      </c>
      <c r="BN25" s="217">
        <v>0</v>
      </c>
      <c r="BO25" s="217">
        <v>0</v>
      </c>
      <c r="BP25" s="217">
        <v>1.41175E-4</v>
      </c>
      <c r="BQ25" s="217">
        <v>0</v>
      </c>
      <c r="BR25" s="217">
        <v>0</v>
      </c>
      <c r="BS25" s="217">
        <v>0</v>
      </c>
      <c r="BT25" s="217">
        <v>0</v>
      </c>
      <c r="BU25" s="217">
        <v>0</v>
      </c>
      <c r="BV25" s="217">
        <v>0</v>
      </c>
      <c r="BW25" s="217">
        <v>0</v>
      </c>
      <c r="BX25" s="217">
        <v>0</v>
      </c>
      <c r="BY25" s="217">
        <v>0</v>
      </c>
      <c r="BZ25" s="217">
        <v>0</v>
      </c>
      <c r="CA25" s="217">
        <v>0</v>
      </c>
      <c r="CB25" s="217">
        <v>0</v>
      </c>
      <c r="CC25" s="217">
        <v>0</v>
      </c>
      <c r="CD25" s="217">
        <v>0</v>
      </c>
      <c r="CE25" s="217">
        <v>0</v>
      </c>
      <c r="CF25" s="217">
        <v>0</v>
      </c>
      <c r="CG25" s="217">
        <v>0</v>
      </c>
      <c r="CH25" s="217">
        <v>0</v>
      </c>
      <c r="CI25" s="217">
        <v>0</v>
      </c>
      <c r="CJ25" s="217">
        <v>0</v>
      </c>
      <c r="CK25" s="217">
        <v>1.666E-5</v>
      </c>
      <c r="CL25" s="217">
        <v>0</v>
      </c>
      <c r="CM25" s="217">
        <v>0</v>
      </c>
      <c r="CN25" s="217">
        <v>7.2619500000000001E-4</v>
      </c>
      <c r="CO25" s="217">
        <v>0</v>
      </c>
      <c r="CP25" s="217">
        <v>0</v>
      </c>
      <c r="CQ25" s="217">
        <v>0</v>
      </c>
      <c r="CR25" s="217">
        <v>0</v>
      </c>
      <c r="CS25" s="217">
        <v>0</v>
      </c>
      <c r="CT25" s="217">
        <v>0</v>
      </c>
      <c r="CU25" s="217">
        <v>0</v>
      </c>
      <c r="CV25" s="217">
        <v>0</v>
      </c>
      <c r="CW25" s="217">
        <v>0</v>
      </c>
      <c r="CX25" s="217">
        <v>0</v>
      </c>
      <c r="CY25" s="217">
        <v>0</v>
      </c>
      <c r="CZ25" s="217">
        <v>0</v>
      </c>
      <c r="DA25" s="217">
        <v>0</v>
      </c>
      <c r="DB25" s="217">
        <v>0</v>
      </c>
      <c r="DC25" s="217">
        <v>0</v>
      </c>
      <c r="DD25" s="217">
        <v>3.0531369246300233E-3</v>
      </c>
      <c r="DF25" s="111" t="s">
        <v>143</v>
      </c>
      <c r="DG25" s="113">
        <f t="shared" si="2"/>
        <v>0.91646906000000006</v>
      </c>
      <c r="DH25" s="113">
        <f t="shared" si="3"/>
        <v>8.3530939999999998E-2</v>
      </c>
      <c r="DI25" s="113">
        <f t="shared" si="4"/>
        <v>1.8026489999999999E-2</v>
      </c>
      <c r="DK25" s="82" t="b">
        <f t="shared" si="0"/>
        <v>1</v>
      </c>
      <c r="DL25" s="82" t="b">
        <f t="shared" si="1"/>
        <v>1</v>
      </c>
      <c r="DM25" s="111" t="s">
        <v>143</v>
      </c>
      <c r="DN25" s="112" t="s">
        <v>144</v>
      </c>
    </row>
    <row r="26" spans="1:118" x14ac:dyDescent="0.2">
      <c r="A26" s="82" t="s">
        <v>145</v>
      </c>
      <c r="B26" s="82" t="s">
        <v>146</v>
      </c>
      <c r="C26" s="217">
        <v>0</v>
      </c>
      <c r="D26" s="218">
        <v>1.02E-6</v>
      </c>
      <c r="E26" s="218">
        <v>3.8060999999999998E-4</v>
      </c>
      <c r="F26" s="217">
        <v>1.1347666666666668E-4</v>
      </c>
      <c r="G26" s="217">
        <v>0</v>
      </c>
      <c r="H26" s="217">
        <v>1.8802650000000001E-2</v>
      </c>
      <c r="I26" s="217">
        <v>9.091999999999999E-5</v>
      </c>
      <c r="J26" s="217">
        <v>0</v>
      </c>
      <c r="K26" s="217">
        <v>3.4502087499999998E-3</v>
      </c>
      <c r="L26" s="217">
        <v>4.4561150000000001E-3</v>
      </c>
      <c r="M26" s="217">
        <v>1.5117799999999999E-3</v>
      </c>
      <c r="N26" s="217">
        <v>6.9503000000000002E-4</v>
      </c>
      <c r="O26" s="217">
        <v>2.0301380000000001E-2</v>
      </c>
      <c r="P26" s="217">
        <v>7.5629666666666669E-4</v>
      </c>
      <c r="Q26" s="217">
        <v>1.9422999999999999E-3</v>
      </c>
      <c r="R26" s="217">
        <v>1.9423000000000003E-3</v>
      </c>
      <c r="S26" s="217">
        <v>1.5220699999999999E-3</v>
      </c>
      <c r="T26" s="217">
        <v>6.7288900000000013E-3</v>
      </c>
      <c r="U26" s="217">
        <v>5.6185999999999996E-4</v>
      </c>
      <c r="V26" s="217">
        <v>6.1385900000000002E-3</v>
      </c>
      <c r="W26" s="217">
        <v>1.724475E-2</v>
      </c>
      <c r="X26" s="217">
        <v>2.3729769999999997E-2</v>
      </c>
      <c r="Y26" s="217">
        <v>0.23580042666666665</v>
      </c>
      <c r="Z26" s="217">
        <v>0.39120330999999997</v>
      </c>
      <c r="AA26" s="217">
        <v>5.4986699999999999E-2</v>
      </c>
      <c r="AB26" s="217">
        <v>0.12052161399999999</v>
      </c>
      <c r="AC26" s="217">
        <v>1.4559999999999999E-4</v>
      </c>
      <c r="AD26" s="217">
        <v>7.7193999999999993E-4</v>
      </c>
      <c r="AE26" s="217">
        <v>3.4996149999999997E-2</v>
      </c>
      <c r="AF26" s="217">
        <v>0.14121054999999999</v>
      </c>
      <c r="AG26" s="217">
        <v>4.6609E-4</v>
      </c>
      <c r="AH26" s="217">
        <v>1.190075E-2</v>
      </c>
      <c r="AI26" s="217">
        <v>1.7454999999999996E-4</v>
      </c>
      <c r="AJ26" s="217">
        <v>6.9213999999999994E-4</v>
      </c>
      <c r="AK26" s="217">
        <v>2.009609E-2</v>
      </c>
      <c r="AL26" s="217">
        <v>4.303E-5</v>
      </c>
      <c r="AM26" s="217">
        <v>0</v>
      </c>
      <c r="AN26" s="217">
        <v>2.1249999999999998E-5</v>
      </c>
      <c r="AO26" s="217">
        <v>0</v>
      </c>
      <c r="AP26" s="217">
        <v>3.1606000000000001E-4</v>
      </c>
      <c r="AQ26" s="217">
        <v>5.4714300000000002E-3</v>
      </c>
      <c r="AR26" s="217">
        <v>9.2244999999999995E-5</v>
      </c>
      <c r="AS26" s="217">
        <v>1.7367499999999995E-4</v>
      </c>
      <c r="AT26" s="217">
        <v>3.2700384615384618E-4</v>
      </c>
      <c r="AU26" s="217">
        <v>1.5857899999999999E-3</v>
      </c>
      <c r="AV26" s="217">
        <v>1.0319700000000001E-3</v>
      </c>
      <c r="AW26" s="217">
        <v>8.5217499999999994E-4</v>
      </c>
      <c r="AX26" s="217">
        <v>3.8618499999999996E-3</v>
      </c>
      <c r="AY26" s="217">
        <v>3.6709499999999996E-3</v>
      </c>
      <c r="AZ26" s="217">
        <v>3.8786499999999999E-4</v>
      </c>
      <c r="BA26" s="217">
        <v>1.4409999999999999E-5</v>
      </c>
      <c r="BB26" s="217">
        <v>4.5158500000000001E-3</v>
      </c>
      <c r="BC26" s="217">
        <v>3.5150000000000001E-5</v>
      </c>
      <c r="BD26" s="217">
        <v>3.7150000000000002E-5</v>
      </c>
      <c r="BE26" s="217">
        <v>2.5786E-4</v>
      </c>
      <c r="BF26" s="217">
        <v>1.1524E-4</v>
      </c>
      <c r="BG26" s="217">
        <v>1.5099999999999999E-5</v>
      </c>
      <c r="BH26" s="217">
        <v>6.0137333333333336E-4</v>
      </c>
      <c r="BI26" s="217">
        <v>2.7468000000000002E-4</v>
      </c>
      <c r="BJ26" s="217">
        <v>0</v>
      </c>
      <c r="BK26" s="217">
        <v>4.4739999999999995E-5</v>
      </c>
      <c r="BL26" s="217">
        <v>2.075E-4</v>
      </c>
      <c r="BM26" s="217">
        <v>8.0000000000000002E-8</v>
      </c>
      <c r="BN26" s="217">
        <v>0</v>
      </c>
      <c r="BO26" s="217">
        <v>0</v>
      </c>
      <c r="BP26" s="217">
        <v>1.435E-6</v>
      </c>
      <c r="BQ26" s="217">
        <v>8.6920000000000015E-5</v>
      </c>
      <c r="BR26" s="217">
        <v>0</v>
      </c>
      <c r="BS26" s="217">
        <v>0</v>
      </c>
      <c r="BT26" s="217">
        <v>0</v>
      </c>
      <c r="BU26" s="217">
        <v>0</v>
      </c>
      <c r="BV26" s="217">
        <v>0</v>
      </c>
      <c r="BW26" s="217">
        <v>0</v>
      </c>
      <c r="BX26" s="217">
        <v>0</v>
      </c>
      <c r="BY26" s="217">
        <v>0</v>
      </c>
      <c r="BZ26" s="217">
        <v>0</v>
      </c>
      <c r="CA26" s="217">
        <v>0</v>
      </c>
      <c r="CB26" s="217">
        <v>0</v>
      </c>
      <c r="CC26" s="217">
        <v>0</v>
      </c>
      <c r="CD26" s="217">
        <v>0</v>
      </c>
      <c r="CE26" s="217">
        <v>4.0750000000000001E-5</v>
      </c>
      <c r="CF26" s="217">
        <v>1.8841149999999998E-3</v>
      </c>
      <c r="CG26" s="217">
        <v>9.5000000000000001E-7</v>
      </c>
      <c r="CH26" s="217">
        <v>0</v>
      </c>
      <c r="CI26" s="217">
        <v>0</v>
      </c>
      <c r="CJ26" s="217">
        <v>0</v>
      </c>
      <c r="CK26" s="217">
        <v>3.3616000000000001E-4</v>
      </c>
      <c r="CL26" s="217">
        <v>4.0149999999999997E-6</v>
      </c>
      <c r="CM26" s="217">
        <v>2.9424000000000003E-4</v>
      </c>
      <c r="CN26" s="217">
        <v>2.5002699999999997E-3</v>
      </c>
      <c r="CO26" s="217">
        <v>6.3447500000000001E-4</v>
      </c>
      <c r="CP26" s="217">
        <v>1.312E-5</v>
      </c>
      <c r="CQ26" s="217">
        <v>7.6589999999999997E-5</v>
      </c>
      <c r="CR26" s="217">
        <v>0</v>
      </c>
      <c r="CS26" s="217">
        <v>0</v>
      </c>
      <c r="CT26" s="217">
        <v>6.5499999999999998E-7</v>
      </c>
      <c r="CU26" s="217">
        <v>3.3122499999999999E-4</v>
      </c>
      <c r="CV26" s="217">
        <v>0</v>
      </c>
      <c r="CW26" s="217">
        <v>0</v>
      </c>
      <c r="CX26" s="217">
        <v>0</v>
      </c>
      <c r="CY26" s="217">
        <v>0</v>
      </c>
      <c r="CZ26" s="217">
        <v>6.7013000000000001E-4</v>
      </c>
      <c r="DA26" s="217">
        <v>7.7639999999999995E-5</v>
      </c>
      <c r="DB26" s="217">
        <v>0</v>
      </c>
      <c r="DC26" s="217">
        <v>1.24982E-3</v>
      </c>
      <c r="DD26" s="217">
        <v>5.7490300666297716E-3</v>
      </c>
      <c r="DF26" s="111" t="s">
        <v>145</v>
      </c>
      <c r="DG26" s="113">
        <f t="shared" si="2"/>
        <v>0.78443867666666645</v>
      </c>
      <c r="DH26" s="113">
        <f t="shared" si="3"/>
        <v>0.21556132333333336</v>
      </c>
      <c r="DI26" s="113">
        <f t="shared" si="4"/>
        <v>8.9316690000000004E-2</v>
      </c>
      <c r="DK26" s="82" t="b">
        <f t="shared" si="0"/>
        <v>1</v>
      </c>
      <c r="DL26" s="82" t="b">
        <f t="shared" si="1"/>
        <v>1</v>
      </c>
      <c r="DM26" s="111" t="s">
        <v>145</v>
      </c>
      <c r="DN26" s="112" t="s">
        <v>146</v>
      </c>
    </row>
    <row r="27" spans="1:118" x14ac:dyDescent="0.2">
      <c r="A27" s="82" t="s">
        <v>147</v>
      </c>
      <c r="B27" s="82" t="s">
        <v>148</v>
      </c>
      <c r="C27" s="217">
        <v>0</v>
      </c>
      <c r="D27" s="218">
        <v>0</v>
      </c>
      <c r="E27" s="218">
        <v>0</v>
      </c>
      <c r="F27" s="217">
        <v>0</v>
      </c>
      <c r="G27" s="217">
        <v>0</v>
      </c>
      <c r="H27" s="217">
        <v>0</v>
      </c>
      <c r="I27" s="217">
        <v>0</v>
      </c>
      <c r="J27" s="217">
        <v>0</v>
      </c>
      <c r="K27" s="217">
        <v>0</v>
      </c>
      <c r="L27" s="217">
        <v>0</v>
      </c>
      <c r="M27" s="217">
        <v>0</v>
      </c>
      <c r="N27" s="217">
        <v>0</v>
      </c>
      <c r="O27" s="217">
        <v>1.51706E-3</v>
      </c>
      <c r="P27" s="217">
        <v>6.9566666666666673E-5</v>
      </c>
      <c r="Q27" s="217">
        <v>1.8243999999999999E-4</v>
      </c>
      <c r="R27" s="217">
        <v>1.8244000000000002E-4</v>
      </c>
      <c r="S27" s="217">
        <v>2.9334000000000001E-3</v>
      </c>
      <c r="T27" s="217">
        <v>5.5932999999999998E-3</v>
      </c>
      <c r="U27" s="217">
        <v>6.0703000000000005E-4</v>
      </c>
      <c r="V27" s="217">
        <v>0</v>
      </c>
      <c r="W27" s="217">
        <v>0</v>
      </c>
      <c r="X27" s="217">
        <v>0</v>
      </c>
      <c r="Y27" s="217">
        <v>0</v>
      </c>
      <c r="Z27" s="217">
        <v>3.0626899999999999E-3</v>
      </c>
      <c r="AA27" s="217">
        <v>0</v>
      </c>
      <c r="AB27" s="217">
        <v>2.6327337999999999E-2</v>
      </c>
      <c r="AC27" s="217">
        <v>0</v>
      </c>
      <c r="AD27" s="217">
        <v>4.7999999999999996E-7</v>
      </c>
      <c r="AE27" s="217">
        <v>0.17071215000000001</v>
      </c>
      <c r="AF27" s="217">
        <v>2.2394E-4</v>
      </c>
      <c r="AG27" s="217">
        <v>6.505645E-3</v>
      </c>
      <c r="AH27" s="217">
        <v>9.1776000000000021E-4</v>
      </c>
      <c r="AI27" s="217">
        <v>0</v>
      </c>
      <c r="AJ27" s="217">
        <v>0</v>
      </c>
      <c r="AK27" s="217">
        <v>2.6107249999999999E-3</v>
      </c>
      <c r="AL27" s="217">
        <v>0</v>
      </c>
      <c r="AM27" s="217">
        <v>8.8200000000000003E-6</v>
      </c>
      <c r="AN27" s="217">
        <v>0</v>
      </c>
      <c r="AO27" s="217">
        <v>0</v>
      </c>
      <c r="AP27" s="217">
        <v>0</v>
      </c>
      <c r="AQ27" s="217">
        <v>1.0517189999999999E-2</v>
      </c>
      <c r="AR27" s="217">
        <v>3.0145E-5</v>
      </c>
      <c r="AS27" s="217">
        <v>9.9199999999999999E-5</v>
      </c>
      <c r="AT27" s="217">
        <v>3.6883846153846154E-5</v>
      </c>
      <c r="AU27" s="217">
        <v>1.2328E-3</v>
      </c>
      <c r="AV27" s="217">
        <v>3.7865899999999998E-3</v>
      </c>
      <c r="AW27" s="217">
        <v>0</v>
      </c>
      <c r="AX27" s="217">
        <v>4.2963599999999999E-3</v>
      </c>
      <c r="AY27" s="217">
        <v>5.7129099999999999E-3</v>
      </c>
      <c r="AZ27" s="217">
        <v>3.5056000000000002E-3</v>
      </c>
      <c r="BA27" s="217">
        <v>1.5474500000000001E-3</v>
      </c>
      <c r="BB27" s="217">
        <v>4.3262099999999996E-3</v>
      </c>
      <c r="BC27" s="217">
        <v>0</v>
      </c>
      <c r="BD27" s="217">
        <v>0</v>
      </c>
      <c r="BE27" s="217">
        <v>2.9514599999999999E-3</v>
      </c>
      <c r="BF27" s="217">
        <v>4.2612999999999988E-4</v>
      </c>
      <c r="BG27" s="217">
        <v>5.6836666666666657E-5</v>
      </c>
      <c r="BH27" s="217">
        <v>4.2600933333333335E-3</v>
      </c>
      <c r="BI27" s="217">
        <v>2.0392000000000001E-3</v>
      </c>
      <c r="BJ27" s="217">
        <v>0</v>
      </c>
      <c r="BK27" s="217">
        <v>0</v>
      </c>
      <c r="BL27" s="217">
        <v>0</v>
      </c>
      <c r="BM27" s="217">
        <v>0</v>
      </c>
      <c r="BN27" s="217">
        <v>0</v>
      </c>
      <c r="BO27" s="217">
        <v>0</v>
      </c>
      <c r="BP27" s="217">
        <v>0</v>
      </c>
      <c r="BQ27" s="217">
        <v>0</v>
      </c>
      <c r="BR27" s="217">
        <v>0</v>
      </c>
      <c r="BS27" s="217">
        <v>0</v>
      </c>
      <c r="BT27" s="217">
        <v>0</v>
      </c>
      <c r="BU27" s="217">
        <v>0</v>
      </c>
      <c r="BV27" s="217">
        <v>0</v>
      </c>
      <c r="BW27" s="217">
        <v>0</v>
      </c>
      <c r="BX27" s="217">
        <v>0</v>
      </c>
      <c r="BY27" s="217">
        <v>0</v>
      </c>
      <c r="BZ27" s="217">
        <v>0</v>
      </c>
      <c r="CA27" s="217">
        <v>0</v>
      </c>
      <c r="CB27" s="217">
        <v>0</v>
      </c>
      <c r="CC27" s="217">
        <v>0</v>
      </c>
      <c r="CD27" s="217">
        <v>0</v>
      </c>
      <c r="CE27" s="217">
        <v>0</v>
      </c>
      <c r="CF27" s="217">
        <v>0</v>
      </c>
      <c r="CG27" s="217">
        <v>0</v>
      </c>
      <c r="CH27" s="217">
        <v>0</v>
      </c>
      <c r="CI27" s="217">
        <v>0</v>
      </c>
      <c r="CJ27" s="217">
        <v>0</v>
      </c>
      <c r="CK27" s="217">
        <v>5.3709999999999999E-5</v>
      </c>
      <c r="CL27" s="217">
        <v>0</v>
      </c>
      <c r="CM27" s="217">
        <v>0</v>
      </c>
      <c r="CN27" s="217">
        <v>0</v>
      </c>
      <c r="CO27" s="217">
        <v>1.7292000000000002E-4</v>
      </c>
      <c r="CP27" s="217">
        <v>0</v>
      </c>
      <c r="CQ27" s="217">
        <v>2.1359999999999999E-5</v>
      </c>
      <c r="CR27" s="217">
        <v>0</v>
      </c>
      <c r="CS27" s="217">
        <v>0</v>
      </c>
      <c r="CT27" s="217">
        <v>0</v>
      </c>
      <c r="CU27" s="217">
        <v>0</v>
      </c>
      <c r="CV27" s="217">
        <v>0</v>
      </c>
      <c r="CW27" s="217">
        <v>0</v>
      </c>
      <c r="CX27" s="217">
        <v>0</v>
      </c>
      <c r="CY27" s="217">
        <v>0</v>
      </c>
      <c r="CZ27" s="217">
        <v>0</v>
      </c>
      <c r="DA27" s="217">
        <v>0</v>
      </c>
      <c r="DB27" s="217">
        <v>0</v>
      </c>
      <c r="DC27" s="217">
        <v>2.1328200000000001E-3</v>
      </c>
      <c r="DD27" s="217">
        <v>2.4059332710292293E-3</v>
      </c>
      <c r="DF27" s="111" t="s">
        <v>147</v>
      </c>
      <c r="DG27" s="113">
        <f t="shared" si="2"/>
        <v>0.83880723999999995</v>
      </c>
      <c r="DH27" s="113">
        <f t="shared" si="3"/>
        <v>0.16119275999999999</v>
      </c>
      <c r="DI27" s="113">
        <f t="shared" si="4"/>
        <v>7.2661879999999998E-2</v>
      </c>
      <c r="DK27" s="82" t="b">
        <f t="shared" si="0"/>
        <v>1</v>
      </c>
      <c r="DL27" s="82" t="b">
        <f t="shared" si="1"/>
        <v>1</v>
      </c>
      <c r="DM27" s="111" t="s">
        <v>147</v>
      </c>
      <c r="DN27" s="112" t="s">
        <v>148</v>
      </c>
    </row>
    <row r="28" spans="1:118" x14ac:dyDescent="0.2">
      <c r="A28" s="82" t="s">
        <v>149</v>
      </c>
      <c r="B28" s="82" t="s">
        <v>150</v>
      </c>
      <c r="C28" s="217">
        <v>0</v>
      </c>
      <c r="D28" s="218">
        <v>1.1425640000000001E-2</v>
      </c>
      <c r="E28" s="218">
        <v>3.6162909999999999E-2</v>
      </c>
      <c r="F28" s="217">
        <v>0</v>
      </c>
      <c r="G28" s="217">
        <v>9.5954300000000003E-3</v>
      </c>
      <c r="H28" s="217">
        <v>0</v>
      </c>
      <c r="I28" s="217">
        <v>0</v>
      </c>
      <c r="J28" s="217">
        <v>0</v>
      </c>
      <c r="K28" s="217">
        <v>1.204075E-4</v>
      </c>
      <c r="L28" s="217">
        <v>0</v>
      </c>
      <c r="M28" s="217">
        <v>2.2449700000000002E-3</v>
      </c>
      <c r="N28" s="217">
        <v>3.146E-5</v>
      </c>
      <c r="O28" s="217">
        <v>0</v>
      </c>
      <c r="P28" s="217">
        <v>6.6276666666666669E-5</v>
      </c>
      <c r="Q28" s="217">
        <v>0</v>
      </c>
      <c r="R28" s="217">
        <v>0</v>
      </c>
      <c r="S28" s="217">
        <v>0</v>
      </c>
      <c r="T28" s="217">
        <v>0</v>
      </c>
      <c r="U28" s="217">
        <v>0</v>
      </c>
      <c r="V28" s="217">
        <v>0</v>
      </c>
      <c r="W28" s="217">
        <v>0</v>
      </c>
      <c r="X28" s="217">
        <v>0</v>
      </c>
      <c r="Y28" s="217">
        <v>0</v>
      </c>
      <c r="Z28" s="217">
        <v>0</v>
      </c>
      <c r="AA28" s="217">
        <v>3.5388019999999999E-2</v>
      </c>
      <c r="AB28" s="217">
        <v>7.2667599999999999E-4</v>
      </c>
      <c r="AC28" s="217">
        <v>0</v>
      </c>
      <c r="AD28" s="217">
        <v>0</v>
      </c>
      <c r="AE28" s="217">
        <v>0</v>
      </c>
      <c r="AF28" s="217">
        <v>0</v>
      </c>
      <c r="AG28" s="217">
        <v>0</v>
      </c>
      <c r="AH28" s="217">
        <v>0</v>
      </c>
      <c r="AI28" s="217">
        <v>0</v>
      </c>
      <c r="AJ28" s="217">
        <v>0</v>
      </c>
      <c r="AK28" s="217">
        <v>0</v>
      </c>
      <c r="AL28" s="217">
        <v>0</v>
      </c>
      <c r="AM28" s="217">
        <v>0</v>
      </c>
      <c r="AN28" s="217">
        <v>0</v>
      </c>
      <c r="AO28" s="217">
        <v>0</v>
      </c>
      <c r="AP28" s="217">
        <v>0</v>
      </c>
      <c r="AQ28" s="217">
        <v>0</v>
      </c>
      <c r="AR28" s="217">
        <v>0</v>
      </c>
      <c r="AS28" s="217">
        <v>0</v>
      </c>
      <c r="AT28" s="217">
        <v>0</v>
      </c>
      <c r="AU28" s="217">
        <v>0</v>
      </c>
      <c r="AV28" s="217">
        <v>0</v>
      </c>
      <c r="AW28" s="217">
        <v>0</v>
      </c>
      <c r="AX28" s="217">
        <v>0</v>
      </c>
      <c r="AY28" s="217">
        <v>0</v>
      </c>
      <c r="AZ28" s="217">
        <v>0</v>
      </c>
      <c r="BA28" s="217">
        <v>0</v>
      </c>
      <c r="BB28" s="217">
        <v>0</v>
      </c>
      <c r="BC28" s="217">
        <v>0</v>
      </c>
      <c r="BD28" s="217">
        <v>0</v>
      </c>
      <c r="BE28" s="217">
        <v>0</v>
      </c>
      <c r="BF28" s="217">
        <v>0</v>
      </c>
      <c r="BG28" s="217">
        <v>0</v>
      </c>
      <c r="BH28" s="217">
        <v>0</v>
      </c>
      <c r="BI28" s="217">
        <v>0</v>
      </c>
      <c r="BJ28" s="217">
        <v>0</v>
      </c>
      <c r="BK28" s="217">
        <v>0</v>
      </c>
      <c r="BL28" s="217">
        <v>0</v>
      </c>
      <c r="BM28" s="217">
        <v>0</v>
      </c>
      <c r="BN28" s="217">
        <v>0</v>
      </c>
      <c r="BO28" s="217">
        <v>0</v>
      </c>
      <c r="BP28" s="217">
        <v>0</v>
      </c>
      <c r="BQ28" s="217">
        <v>4.0070000000000001E-5</v>
      </c>
      <c r="BR28" s="217">
        <v>6.0478800000000003E-3</v>
      </c>
      <c r="BS28" s="217">
        <v>0</v>
      </c>
      <c r="BT28" s="217">
        <v>0</v>
      </c>
      <c r="BU28" s="217">
        <v>0</v>
      </c>
      <c r="BV28" s="217">
        <v>0</v>
      </c>
      <c r="BW28" s="217">
        <v>0</v>
      </c>
      <c r="BX28" s="217">
        <v>0</v>
      </c>
      <c r="BY28" s="217">
        <v>0</v>
      </c>
      <c r="BZ28" s="217">
        <v>9.6949999999999995E-6</v>
      </c>
      <c r="CA28" s="217">
        <v>0</v>
      </c>
      <c r="CB28" s="217">
        <v>3.7223333333333333E-5</v>
      </c>
      <c r="CC28" s="217">
        <v>2.03E-6</v>
      </c>
      <c r="CD28" s="217">
        <v>0</v>
      </c>
      <c r="CE28" s="217">
        <v>0</v>
      </c>
      <c r="CF28" s="217">
        <v>0</v>
      </c>
      <c r="CG28" s="217">
        <v>2.5313666666666664E-4</v>
      </c>
      <c r="CH28" s="217">
        <v>0</v>
      </c>
      <c r="CI28" s="217">
        <v>0</v>
      </c>
      <c r="CJ28" s="217">
        <v>0</v>
      </c>
      <c r="CK28" s="217">
        <v>3.2399999999999999E-6</v>
      </c>
      <c r="CL28" s="217">
        <v>4.1731E-4</v>
      </c>
      <c r="CM28" s="217">
        <v>3.9415000000000001E-5</v>
      </c>
      <c r="CN28" s="217">
        <v>1.1644000000000001E-3</v>
      </c>
      <c r="CO28" s="217">
        <v>9.9423775000000006E-2</v>
      </c>
      <c r="CP28" s="217">
        <v>9.2661099999999993E-3</v>
      </c>
      <c r="CQ28" s="217">
        <v>3.9214499999999999E-3</v>
      </c>
      <c r="CR28" s="217">
        <v>0</v>
      </c>
      <c r="CS28" s="217">
        <v>0</v>
      </c>
      <c r="CT28" s="217">
        <v>0</v>
      </c>
      <c r="CU28" s="217">
        <v>0</v>
      </c>
      <c r="CV28" s="217">
        <v>0</v>
      </c>
      <c r="CW28" s="217">
        <v>3.7589999999999998E-5</v>
      </c>
      <c r="CX28" s="217">
        <v>0</v>
      </c>
      <c r="CY28" s="217">
        <v>1.7900000000000001E-5</v>
      </c>
      <c r="CZ28" s="217">
        <v>0</v>
      </c>
      <c r="DA28" s="217">
        <v>3.6899999999999998E-6</v>
      </c>
      <c r="DB28" s="217">
        <v>0</v>
      </c>
      <c r="DC28" s="217">
        <v>2.61802E-3</v>
      </c>
      <c r="DD28" s="217">
        <v>8.5025718725839777E-3</v>
      </c>
      <c r="DF28" s="111" t="s">
        <v>149</v>
      </c>
      <c r="DG28" s="113">
        <f t="shared" si="2"/>
        <v>0.61984644</v>
      </c>
      <c r="DH28" s="113">
        <f t="shared" si="3"/>
        <v>0.38015356</v>
      </c>
      <c r="DI28" s="113">
        <f t="shared" si="4"/>
        <v>9.5654329999999996E-2</v>
      </c>
      <c r="DK28" s="82" t="b">
        <f t="shared" si="0"/>
        <v>1</v>
      </c>
      <c r="DL28" s="82" t="b">
        <f t="shared" si="1"/>
        <v>1</v>
      </c>
      <c r="DM28" s="111" t="s">
        <v>149</v>
      </c>
      <c r="DN28" s="112" t="s">
        <v>150</v>
      </c>
    </row>
    <row r="29" spans="1:118" x14ac:dyDescent="0.2">
      <c r="A29" s="82" t="s">
        <v>151</v>
      </c>
      <c r="B29" s="82" t="s">
        <v>152</v>
      </c>
      <c r="C29" s="217">
        <v>5.4457311666666661E-2</v>
      </c>
      <c r="D29" s="218">
        <v>2.20981E-3</v>
      </c>
      <c r="E29" s="218">
        <v>5.7538299999999997E-3</v>
      </c>
      <c r="F29" s="217">
        <v>5.6573333333333328E-4</v>
      </c>
      <c r="G29" s="217">
        <v>2.3156950000000004E-3</v>
      </c>
      <c r="H29" s="217">
        <v>2.347929E-2</v>
      </c>
      <c r="I29" s="217">
        <v>1.6329345000000002E-2</v>
      </c>
      <c r="J29" s="217">
        <v>2.1032300000000002E-3</v>
      </c>
      <c r="K29" s="217">
        <v>1.6188662500000001E-3</v>
      </c>
      <c r="L29" s="217">
        <v>2.3458200000000002E-3</v>
      </c>
      <c r="M29" s="217">
        <v>0</v>
      </c>
      <c r="N29" s="217">
        <v>2.0431500000000001E-3</v>
      </c>
      <c r="O29" s="217">
        <v>1.8247930000000002E-2</v>
      </c>
      <c r="P29" s="217">
        <v>6.4513000000000001E-3</v>
      </c>
      <c r="Q29" s="217">
        <v>3.2567060000000002E-2</v>
      </c>
      <c r="R29" s="217">
        <v>3.2567060000000002E-2</v>
      </c>
      <c r="S29" s="217">
        <v>2.6395439999999999E-2</v>
      </c>
      <c r="T29" s="217">
        <v>1.8979046666666666E-2</v>
      </c>
      <c r="U29" s="217">
        <v>3.5007370000000003E-2</v>
      </c>
      <c r="V29" s="217">
        <v>4.9092199999999997E-3</v>
      </c>
      <c r="W29" s="217">
        <v>9.3834950000000004E-3</v>
      </c>
      <c r="X29" s="217">
        <v>7.326179999999999E-3</v>
      </c>
      <c r="Y29" s="217">
        <v>1.7069946666666665E-2</v>
      </c>
      <c r="Z29" s="217">
        <v>7.8373200000000001E-3</v>
      </c>
      <c r="AA29" s="217">
        <v>1.3810490000000003E-2</v>
      </c>
      <c r="AB29" s="217">
        <v>0.10705796599999999</v>
      </c>
      <c r="AC29" s="217">
        <v>7.2061999999999994E-4</v>
      </c>
      <c r="AD29" s="217">
        <v>7.3628300000000008E-3</v>
      </c>
      <c r="AE29" s="217">
        <v>8.0089900000000006E-3</v>
      </c>
      <c r="AF29" s="217">
        <v>8.8899900000000004E-3</v>
      </c>
      <c r="AG29" s="217">
        <v>4.5640000000000003E-3</v>
      </c>
      <c r="AH29" s="217">
        <v>2.94298E-3</v>
      </c>
      <c r="AI29" s="217">
        <v>5.9072199999999995E-3</v>
      </c>
      <c r="AJ29" s="217">
        <v>7.0777999999999998E-4</v>
      </c>
      <c r="AK29" s="217">
        <v>1.3339325000000001E-2</v>
      </c>
      <c r="AL29" s="217">
        <v>1.3961E-4</v>
      </c>
      <c r="AM29" s="217">
        <v>7.3943000000000001E-4</v>
      </c>
      <c r="AN29" s="217">
        <v>4.35141E-3</v>
      </c>
      <c r="AO29" s="217">
        <v>1.6395E-4</v>
      </c>
      <c r="AP29" s="217">
        <v>2.3399999999999996E-5</v>
      </c>
      <c r="AQ29" s="217">
        <v>3.2826050000000005E-3</v>
      </c>
      <c r="AR29" s="217">
        <v>7.4753449999999996E-3</v>
      </c>
      <c r="AS29" s="217">
        <v>4.4454549999999992E-3</v>
      </c>
      <c r="AT29" s="217">
        <v>3.0755230769230766E-3</v>
      </c>
      <c r="AU29" s="217">
        <v>1.7258429999999998E-2</v>
      </c>
      <c r="AV29" s="217">
        <v>4.4393899999999997E-3</v>
      </c>
      <c r="AW29" s="217">
        <v>3.1790900000000007E-3</v>
      </c>
      <c r="AX29" s="217">
        <v>7.0337100000000003E-3</v>
      </c>
      <c r="AY29" s="217">
        <v>2.9791100000000001E-3</v>
      </c>
      <c r="AZ29" s="217">
        <v>4.3131849999999998E-3</v>
      </c>
      <c r="BA29" s="217">
        <v>4.5536399999999994E-3</v>
      </c>
      <c r="BB29" s="217">
        <v>3.9209250000000005E-3</v>
      </c>
      <c r="BC29" s="217">
        <v>5.8064999999999992E-3</v>
      </c>
      <c r="BD29" s="217">
        <v>1.2692925000000001E-2</v>
      </c>
      <c r="BE29" s="217">
        <v>9.3356700000000008E-3</v>
      </c>
      <c r="BF29" s="217">
        <v>1.4847420000000002E-2</v>
      </c>
      <c r="BG29" s="217">
        <v>5.9927333333333324E-3</v>
      </c>
      <c r="BH29" s="217">
        <v>1.9041566666666667E-3</v>
      </c>
      <c r="BI29" s="217">
        <v>5.4158844999999997E-2</v>
      </c>
      <c r="BJ29" s="217">
        <v>1.8595999999999999E-4</v>
      </c>
      <c r="BK29" s="217">
        <v>5.3280949999999997E-3</v>
      </c>
      <c r="BL29" s="217">
        <v>7.9754600000000002E-3</v>
      </c>
      <c r="BM29" s="217">
        <v>1.8204200000000001E-3</v>
      </c>
      <c r="BN29" s="217">
        <v>1.91625E-3</v>
      </c>
      <c r="BO29" s="217">
        <v>3.1313000000000001E-4</v>
      </c>
      <c r="BP29" s="217">
        <v>1.620795E-3</v>
      </c>
      <c r="BQ29" s="217">
        <v>6.9492000000000002E-4</v>
      </c>
      <c r="BR29" s="217">
        <v>3.18236E-3</v>
      </c>
      <c r="BS29" s="217">
        <v>6.1200000000000007E-6</v>
      </c>
      <c r="BT29" s="217">
        <v>1.293E-5</v>
      </c>
      <c r="BU29" s="217">
        <v>1.9919999999999996E-5</v>
      </c>
      <c r="BV29" s="217">
        <v>1.116E-5</v>
      </c>
      <c r="BW29" s="217">
        <v>2.2689999999999998E-5</v>
      </c>
      <c r="BX29" s="217">
        <v>3.1999999999999999E-5</v>
      </c>
      <c r="BY29" s="217">
        <v>7.1509999999999998E-5</v>
      </c>
      <c r="BZ29" s="217">
        <v>3.4089999999999994E-4</v>
      </c>
      <c r="CA29" s="217">
        <v>2.8105999999999997E-4</v>
      </c>
      <c r="CB29" s="217">
        <v>1.9158666666666666E-4</v>
      </c>
      <c r="CC29" s="217">
        <v>2.2605999999999999E-4</v>
      </c>
      <c r="CD29" s="217">
        <v>1.1731E-4</v>
      </c>
      <c r="CE29" s="217">
        <v>2.309E-4</v>
      </c>
      <c r="CF29" s="217">
        <v>4.8172000000000004E-4</v>
      </c>
      <c r="CG29" s="217">
        <v>2.1366666666666664E-6</v>
      </c>
      <c r="CH29" s="217">
        <v>8.7115000000000001E-4</v>
      </c>
      <c r="CI29" s="217">
        <v>8.7597999999999994E-4</v>
      </c>
      <c r="CJ29" s="217">
        <v>0</v>
      </c>
      <c r="CK29" s="217">
        <v>8.3747700000000001E-3</v>
      </c>
      <c r="CL29" s="217">
        <v>4.32965E-4</v>
      </c>
      <c r="CM29" s="217">
        <v>1.9585E-5</v>
      </c>
      <c r="CN29" s="217">
        <v>5.3619900000000005E-3</v>
      </c>
      <c r="CO29" s="217">
        <v>6.6667749999999998E-3</v>
      </c>
      <c r="CP29" s="217">
        <v>3.0750300000000003E-3</v>
      </c>
      <c r="CQ29" s="217">
        <v>3.20638E-3</v>
      </c>
      <c r="CR29" s="217">
        <v>2.1472800000000001E-3</v>
      </c>
      <c r="CS29" s="217">
        <v>5.1610499999999995E-3</v>
      </c>
      <c r="CT29" s="217">
        <v>1.9545000000000001E-3</v>
      </c>
      <c r="CU29" s="217">
        <v>7.023975E-3</v>
      </c>
      <c r="CV29" s="217">
        <v>3.3743599999999999E-3</v>
      </c>
      <c r="CW29" s="217">
        <v>3.3800700000000002E-3</v>
      </c>
      <c r="CX29" s="217">
        <v>2.2851299999999998E-3</v>
      </c>
      <c r="CY29" s="217">
        <v>3.1605299999999999E-3</v>
      </c>
      <c r="CZ29" s="217">
        <v>2.5652419999999999E-2</v>
      </c>
      <c r="DA29" s="217">
        <v>9.1475799999999989E-3</v>
      </c>
      <c r="DB29" s="217">
        <v>1.5774659999999999E-2</v>
      </c>
      <c r="DC29" s="217">
        <v>3.2435300000000005E-3</v>
      </c>
      <c r="DD29" s="217">
        <v>4.3770746591095333E-3</v>
      </c>
      <c r="DF29" s="111" t="s">
        <v>151</v>
      </c>
      <c r="DG29" s="113">
        <f t="shared" si="2"/>
        <v>0.72548961199999995</v>
      </c>
      <c r="DH29" s="113">
        <f t="shared" si="3"/>
        <v>0.27451038799999999</v>
      </c>
      <c r="DI29" s="113">
        <f t="shared" si="4"/>
        <v>0.13135458</v>
      </c>
      <c r="DK29" s="82" t="b">
        <f t="shared" si="0"/>
        <v>1</v>
      </c>
      <c r="DL29" s="82" t="b">
        <f t="shared" si="1"/>
        <v>1</v>
      </c>
      <c r="DM29" s="111" t="s">
        <v>151</v>
      </c>
      <c r="DN29" s="112" t="s">
        <v>152</v>
      </c>
    </row>
    <row r="30" spans="1:118" x14ac:dyDescent="0.2">
      <c r="A30" s="82" t="s">
        <v>153</v>
      </c>
      <c r="B30" s="82" t="s">
        <v>154</v>
      </c>
      <c r="C30" s="217">
        <v>1.6662844999999999E-2</v>
      </c>
      <c r="D30" s="218">
        <v>2.2094699999999998E-3</v>
      </c>
      <c r="E30" s="218">
        <v>6.6066800000000002E-3</v>
      </c>
      <c r="F30" s="217">
        <v>2.166114333333333E-2</v>
      </c>
      <c r="G30" s="217">
        <v>6.3361020000000004E-2</v>
      </c>
      <c r="H30" s="217">
        <v>1.0410330000000001E-2</v>
      </c>
      <c r="I30" s="217">
        <v>3.2899575E-2</v>
      </c>
      <c r="J30" s="217">
        <v>4.4668199999999998E-3</v>
      </c>
      <c r="K30" s="217">
        <v>4.9556050000000001E-3</v>
      </c>
      <c r="L30" s="217">
        <v>3.6185849999999997E-3</v>
      </c>
      <c r="M30" s="217">
        <v>8.8695400000000004E-3</v>
      </c>
      <c r="N30" s="217">
        <v>3.2225E-4</v>
      </c>
      <c r="O30" s="217">
        <v>1.8502873999999999E-2</v>
      </c>
      <c r="P30" s="217">
        <v>2.6199533333333331E-3</v>
      </c>
      <c r="Q30" s="217">
        <v>2.8187749999999999E-3</v>
      </c>
      <c r="R30" s="217">
        <v>2.8187749999999999E-3</v>
      </c>
      <c r="S30" s="217">
        <v>3.5822599999999999E-3</v>
      </c>
      <c r="T30" s="217">
        <v>5.704066666666667E-3</v>
      </c>
      <c r="U30" s="217">
        <v>1.66015E-3</v>
      </c>
      <c r="V30" s="217">
        <v>5.7907790000000008E-2</v>
      </c>
      <c r="W30" s="217">
        <v>2.9885505E-2</v>
      </c>
      <c r="X30" s="217">
        <v>0.62311525999999995</v>
      </c>
      <c r="Y30" s="217">
        <v>1.7133119999999998E-2</v>
      </c>
      <c r="Z30" s="217">
        <v>2.1398200000000002E-3</v>
      </c>
      <c r="AA30" s="217">
        <v>2.05821E-3</v>
      </c>
      <c r="AB30" s="217">
        <v>6.9509540000000005E-3</v>
      </c>
      <c r="AC30" s="217">
        <v>5.7196470000000006E-2</v>
      </c>
      <c r="AD30" s="217">
        <v>7.6581659999999996E-2</v>
      </c>
      <c r="AE30" s="217">
        <v>1.5046199999999999E-3</v>
      </c>
      <c r="AF30" s="217">
        <v>5.0810500000000001E-3</v>
      </c>
      <c r="AG30" s="217">
        <v>2.6936949999999999E-3</v>
      </c>
      <c r="AH30" s="217">
        <v>3.515737E-2</v>
      </c>
      <c r="AI30" s="217">
        <v>1.3383610000000001E-2</v>
      </c>
      <c r="AJ30" s="217">
        <v>4.6129379999999998E-2</v>
      </c>
      <c r="AK30" s="217">
        <v>2.9017565000000002E-2</v>
      </c>
      <c r="AL30" s="217">
        <v>2.3816100000000002E-3</v>
      </c>
      <c r="AM30" s="217">
        <v>3.7659766666666679E-3</v>
      </c>
      <c r="AN30" s="217">
        <v>5.4425100000000002E-3</v>
      </c>
      <c r="AO30" s="217">
        <v>1.9473699999999999E-3</v>
      </c>
      <c r="AP30" s="217">
        <v>5.4745999999999996E-3</v>
      </c>
      <c r="AQ30" s="217">
        <v>2.4253600000000001E-3</v>
      </c>
      <c r="AR30" s="217">
        <v>3.7078099999999993E-3</v>
      </c>
      <c r="AS30" s="217">
        <v>2.35622E-3</v>
      </c>
      <c r="AT30" s="217">
        <v>1.4613461538461538E-3</v>
      </c>
      <c r="AU30" s="217">
        <v>6.0815000000000001E-4</v>
      </c>
      <c r="AV30" s="217">
        <v>1.3551699999999999E-3</v>
      </c>
      <c r="AW30" s="217">
        <v>3.16325E-4</v>
      </c>
      <c r="AX30" s="217">
        <v>2.1626900000000001E-3</v>
      </c>
      <c r="AY30" s="217">
        <v>1.08533E-3</v>
      </c>
      <c r="AZ30" s="217">
        <v>7.0276499999999994E-4</v>
      </c>
      <c r="BA30" s="217">
        <v>4.5073999999999993E-4</v>
      </c>
      <c r="BB30" s="217">
        <v>2.1539599999999999E-3</v>
      </c>
      <c r="BC30" s="217">
        <v>8.6841999999999985E-4</v>
      </c>
      <c r="BD30" s="217">
        <v>1.3605900000000001E-3</v>
      </c>
      <c r="BE30" s="217">
        <v>2.5459499999999999E-3</v>
      </c>
      <c r="BF30" s="217">
        <v>4.2154000000000002E-3</v>
      </c>
      <c r="BG30" s="217">
        <v>6.196513333333333E-3</v>
      </c>
      <c r="BH30" s="217">
        <v>1.7025333333333336E-3</v>
      </c>
      <c r="BI30" s="217">
        <v>1.1725500000000001E-3</v>
      </c>
      <c r="BJ30" s="217">
        <v>9.6687600000000002E-3</v>
      </c>
      <c r="BK30" s="217">
        <v>2.5624400000000005E-3</v>
      </c>
      <c r="BL30" s="217">
        <v>3.7698900000000001E-3</v>
      </c>
      <c r="BM30" s="217">
        <v>1.3824390000000002E-2</v>
      </c>
      <c r="BN30" s="217">
        <v>5.7083500000000001E-3</v>
      </c>
      <c r="BO30" s="217">
        <v>6.1962589999999998E-2</v>
      </c>
      <c r="BP30" s="217">
        <v>6.7947504999999991E-2</v>
      </c>
      <c r="BQ30" s="217">
        <v>1.6903729999999999E-2</v>
      </c>
      <c r="BR30" s="217">
        <v>1.4451049999999998E-2</v>
      </c>
      <c r="BS30" s="217">
        <v>1.4866000000000002E-3</v>
      </c>
      <c r="BT30" s="217">
        <v>3.5344999999999999E-3</v>
      </c>
      <c r="BU30" s="217">
        <v>6.4053999999999999E-4</v>
      </c>
      <c r="BV30" s="217">
        <v>2.9715599999999998E-3</v>
      </c>
      <c r="BW30" s="217">
        <v>1.22434E-3</v>
      </c>
      <c r="BX30" s="217">
        <v>1.1599999999999999E-6</v>
      </c>
      <c r="BY30" s="217">
        <v>1.1488659999999999E-2</v>
      </c>
      <c r="BZ30" s="217">
        <v>8.2523230000000003E-2</v>
      </c>
      <c r="CA30" s="217">
        <v>0.15878407999999999</v>
      </c>
      <c r="CB30" s="217">
        <v>0.11190453666666665</v>
      </c>
      <c r="CC30" s="217">
        <v>0.201567</v>
      </c>
      <c r="CD30" s="217">
        <v>3.0485479999999999E-2</v>
      </c>
      <c r="CE30" s="217">
        <v>1.8104299999999998E-3</v>
      </c>
      <c r="CF30" s="217">
        <v>3.12459E-3</v>
      </c>
      <c r="CG30" s="217">
        <v>3.1206800000000002E-3</v>
      </c>
      <c r="CH30" s="217">
        <v>1.3954600000000001E-3</v>
      </c>
      <c r="CI30" s="217">
        <v>9.6204999999999999E-4</v>
      </c>
      <c r="CJ30" s="217">
        <v>3.9807999999999998E-4</v>
      </c>
      <c r="CK30" s="217">
        <v>2.0126100000000002E-3</v>
      </c>
      <c r="CL30" s="217">
        <v>1.334771E-2</v>
      </c>
      <c r="CM30" s="217">
        <v>1.074701E-2</v>
      </c>
      <c r="CN30" s="217">
        <v>1.8712275E-2</v>
      </c>
      <c r="CO30" s="217">
        <v>4.7656549999999997E-3</v>
      </c>
      <c r="CP30" s="217">
        <v>3.15416E-3</v>
      </c>
      <c r="CQ30" s="217">
        <v>4.4472899999999996E-3</v>
      </c>
      <c r="CR30" s="217">
        <v>4.96496E-3</v>
      </c>
      <c r="CS30" s="217">
        <v>1.7089400000000002E-3</v>
      </c>
      <c r="CT30" s="217">
        <v>5.44489E-3</v>
      </c>
      <c r="CU30" s="217">
        <v>4.7503049999999998E-3</v>
      </c>
      <c r="CV30" s="217">
        <v>2.5104900000000002E-3</v>
      </c>
      <c r="CW30" s="217">
        <v>1.1121290000000001E-2</v>
      </c>
      <c r="CX30" s="217">
        <v>4.8472599999999999E-3</v>
      </c>
      <c r="CY30" s="217">
        <v>4.1959900000000001E-3</v>
      </c>
      <c r="CZ30" s="217">
        <v>1.393283E-2</v>
      </c>
      <c r="DA30" s="217">
        <v>5.3373699999999993E-3</v>
      </c>
      <c r="DB30" s="217">
        <v>0</v>
      </c>
      <c r="DC30" s="217">
        <v>3.1434400000000001E-2</v>
      </c>
      <c r="DD30" s="217">
        <v>1.4538046764550226E-2</v>
      </c>
      <c r="DF30" s="111" t="s">
        <v>153</v>
      </c>
      <c r="DG30" s="113">
        <f t="shared" si="2"/>
        <v>0.76516359</v>
      </c>
      <c r="DH30" s="113">
        <f t="shared" si="3"/>
        <v>0.23483641</v>
      </c>
      <c r="DI30" s="113">
        <f t="shared" si="4"/>
        <v>9.3304800000000004E-3</v>
      </c>
      <c r="DK30" s="82" t="b">
        <f t="shared" si="0"/>
        <v>1</v>
      </c>
      <c r="DL30" s="82" t="b">
        <f t="shared" si="1"/>
        <v>1</v>
      </c>
      <c r="DM30" s="111" t="s">
        <v>153</v>
      </c>
      <c r="DN30" s="112" t="s">
        <v>154</v>
      </c>
    </row>
    <row r="31" spans="1:118" x14ac:dyDescent="0.2">
      <c r="A31" s="82" t="s">
        <v>155</v>
      </c>
      <c r="B31" s="82" t="s">
        <v>156</v>
      </c>
      <c r="C31" s="217">
        <v>0</v>
      </c>
      <c r="D31" s="218">
        <v>0</v>
      </c>
      <c r="E31" s="218">
        <v>0</v>
      </c>
      <c r="F31" s="217">
        <v>0</v>
      </c>
      <c r="G31" s="217">
        <v>0</v>
      </c>
      <c r="H31" s="217">
        <v>0</v>
      </c>
      <c r="I31" s="217">
        <v>2.7847000000000001E-4</v>
      </c>
      <c r="J31" s="217">
        <v>0</v>
      </c>
      <c r="K31" s="217">
        <v>0</v>
      </c>
      <c r="L31" s="217">
        <v>0</v>
      </c>
      <c r="M31" s="217">
        <v>0</v>
      </c>
      <c r="N31" s="217">
        <v>0</v>
      </c>
      <c r="O31" s="217">
        <v>5.1200000000000003E-7</v>
      </c>
      <c r="P31" s="217">
        <v>0</v>
      </c>
      <c r="Q31" s="217">
        <v>5.8999999999999996E-7</v>
      </c>
      <c r="R31" s="217">
        <v>0</v>
      </c>
      <c r="S31" s="217">
        <v>0</v>
      </c>
      <c r="T31" s="217">
        <v>0</v>
      </c>
      <c r="U31" s="217">
        <v>0</v>
      </c>
      <c r="V31" s="217">
        <v>4.9948600000000003E-3</v>
      </c>
      <c r="W31" s="217">
        <v>8.727400000000001E-4</v>
      </c>
      <c r="X31" s="217">
        <v>2.1372000000000001E-4</v>
      </c>
      <c r="Y31" s="217">
        <v>4.6756133333333326E-3</v>
      </c>
      <c r="Z31" s="217">
        <v>0</v>
      </c>
      <c r="AA31" s="217">
        <v>0</v>
      </c>
      <c r="AB31" s="217">
        <v>7.0803999999999995E-5</v>
      </c>
      <c r="AC31" s="217">
        <v>0</v>
      </c>
      <c r="AD31" s="217">
        <v>3.887268E-2</v>
      </c>
      <c r="AE31" s="217">
        <v>6.2700000000000006E-5</v>
      </c>
      <c r="AF31" s="217">
        <v>0</v>
      </c>
      <c r="AG31" s="217">
        <v>0</v>
      </c>
      <c r="AH31" s="217">
        <v>0</v>
      </c>
      <c r="AI31" s="217">
        <v>1.7019999999999999E-4</v>
      </c>
      <c r="AJ31" s="217">
        <v>0</v>
      </c>
      <c r="AK31" s="217">
        <v>8.261595E-3</v>
      </c>
      <c r="AL31" s="217">
        <v>8.2186919999999997E-2</v>
      </c>
      <c r="AM31" s="217">
        <v>6.4978199999999988E-3</v>
      </c>
      <c r="AN31" s="217">
        <v>1.6401639999999999E-2</v>
      </c>
      <c r="AO31" s="217">
        <v>9.4170000000000001E-5</v>
      </c>
      <c r="AP31" s="217">
        <v>2.0075800000000001E-3</v>
      </c>
      <c r="AQ31" s="217">
        <v>6.1959999999999996E-5</v>
      </c>
      <c r="AR31" s="217">
        <v>2.2475000000000001E-5</v>
      </c>
      <c r="AS31" s="217">
        <v>8.4239999999999993E-5</v>
      </c>
      <c r="AT31" s="217">
        <v>3.2145384615384617E-5</v>
      </c>
      <c r="AU31" s="217">
        <v>5.2000000000000002E-6</v>
      </c>
      <c r="AV31" s="217">
        <v>1.0030000000000001E-5</v>
      </c>
      <c r="AW31" s="217">
        <v>1.9999999999999999E-6</v>
      </c>
      <c r="AX31" s="217">
        <v>7.0999999999999998E-7</v>
      </c>
      <c r="AY31" s="217">
        <v>0</v>
      </c>
      <c r="AZ31" s="217">
        <v>1.0404999999999999E-5</v>
      </c>
      <c r="BA31" s="217">
        <v>0</v>
      </c>
      <c r="BB31" s="217">
        <v>3.2335000000000001E-5</v>
      </c>
      <c r="BC31" s="217">
        <v>0</v>
      </c>
      <c r="BD31" s="217">
        <v>0</v>
      </c>
      <c r="BE31" s="217">
        <v>7.8989999999999987E-5</v>
      </c>
      <c r="BF31" s="217">
        <v>1.171E-5</v>
      </c>
      <c r="BG31" s="217">
        <v>9.0383E-4</v>
      </c>
      <c r="BH31" s="217">
        <v>6.8213333333333326E-5</v>
      </c>
      <c r="BI31" s="217">
        <v>1.1644999999999999E-5</v>
      </c>
      <c r="BJ31" s="217">
        <v>0</v>
      </c>
      <c r="BK31" s="217">
        <v>8.3759500000000011E-4</v>
      </c>
      <c r="BL31" s="217">
        <v>3.2539999999999997E-5</v>
      </c>
      <c r="BM31" s="217">
        <v>2.9649099999999994E-2</v>
      </c>
      <c r="BN31" s="217">
        <v>1.09087E-2</v>
      </c>
      <c r="BO31" s="217">
        <v>2.4193610000000001E-2</v>
      </c>
      <c r="BP31" s="217">
        <v>0</v>
      </c>
      <c r="BQ31" s="217">
        <v>2.2000000000000004E-7</v>
      </c>
      <c r="BR31" s="217">
        <v>2.2629000000000003E-4</v>
      </c>
      <c r="BS31" s="217">
        <v>-2.1100000000000001E-6</v>
      </c>
      <c r="BT31" s="217">
        <v>-7.1600000000000001E-6</v>
      </c>
      <c r="BU31" s="217">
        <v>0</v>
      </c>
      <c r="BV31" s="217">
        <v>0</v>
      </c>
      <c r="BW31" s="217">
        <v>0</v>
      </c>
      <c r="BX31" s="217">
        <v>0</v>
      </c>
      <c r="BY31" s="217">
        <v>2.26E-5</v>
      </c>
      <c r="BZ31" s="217">
        <v>0</v>
      </c>
      <c r="CA31" s="217">
        <v>0</v>
      </c>
      <c r="CB31" s="217">
        <v>0</v>
      </c>
      <c r="CC31" s="217">
        <v>0</v>
      </c>
      <c r="CD31" s="217">
        <v>0</v>
      </c>
      <c r="CE31" s="217">
        <v>0</v>
      </c>
      <c r="CF31" s="217">
        <v>0</v>
      </c>
      <c r="CG31" s="217">
        <v>0</v>
      </c>
      <c r="CH31" s="217">
        <v>0</v>
      </c>
      <c r="CI31" s="217">
        <v>0</v>
      </c>
      <c r="CJ31" s="217">
        <v>0</v>
      </c>
      <c r="CK31" s="217">
        <v>1.8119999999999999E-5</v>
      </c>
      <c r="CL31" s="217">
        <v>0</v>
      </c>
      <c r="CM31" s="217">
        <v>0</v>
      </c>
      <c r="CN31" s="217">
        <v>0</v>
      </c>
      <c r="CO31" s="217">
        <v>0</v>
      </c>
      <c r="CP31" s="217">
        <v>2.1790000000000003E-5</v>
      </c>
      <c r="CQ31" s="217">
        <v>2.4160000000000002E-5</v>
      </c>
      <c r="CR31" s="217">
        <v>2.1584999999999999E-4</v>
      </c>
      <c r="CS31" s="217">
        <v>0</v>
      </c>
      <c r="CT31" s="217">
        <v>1.306E-5</v>
      </c>
      <c r="CU31" s="217">
        <v>0</v>
      </c>
      <c r="CV31" s="217">
        <v>3.8500000000000004E-6</v>
      </c>
      <c r="CW31" s="217">
        <v>0</v>
      </c>
      <c r="CX31" s="217">
        <v>6.4641000000000004E-4</v>
      </c>
      <c r="CY31" s="217">
        <v>2.6199999999999999E-6</v>
      </c>
      <c r="CZ31" s="217">
        <v>0</v>
      </c>
      <c r="DA31" s="217">
        <v>1.0398E-4</v>
      </c>
      <c r="DB31" s="217">
        <v>0</v>
      </c>
      <c r="DC31" s="217">
        <v>1.537E-5</v>
      </c>
      <c r="DD31" s="217">
        <v>2.2324998765317606E-3</v>
      </c>
      <c r="DF31" s="111" t="s">
        <v>155</v>
      </c>
      <c r="DG31" s="113">
        <f t="shared" si="2"/>
        <v>0.88175809999999977</v>
      </c>
      <c r="DH31" s="113">
        <f t="shared" si="3"/>
        <v>0.11824189999999998</v>
      </c>
      <c r="DI31" s="113">
        <f t="shared" si="4"/>
        <v>2.9246540000000001E-2</v>
      </c>
      <c r="DK31" s="82" t="b">
        <f t="shared" si="0"/>
        <v>1</v>
      </c>
      <c r="DL31" s="82" t="b">
        <f t="shared" si="1"/>
        <v>1</v>
      </c>
      <c r="DM31" s="111" t="s">
        <v>155</v>
      </c>
      <c r="DN31" s="112" t="s">
        <v>156</v>
      </c>
    </row>
    <row r="32" spans="1:118" x14ac:dyDescent="0.2">
      <c r="A32" s="82" t="s">
        <v>157</v>
      </c>
      <c r="B32" s="82" t="s">
        <v>8</v>
      </c>
      <c r="C32" s="217">
        <v>1.1270235000000002E-2</v>
      </c>
      <c r="D32" s="218">
        <v>1.6043100000000001E-3</v>
      </c>
      <c r="E32" s="218">
        <v>4.2395999999999996E-3</v>
      </c>
      <c r="F32" s="217">
        <v>2.4744989999999998E-2</v>
      </c>
      <c r="G32" s="217">
        <v>1.3821164999999998E-2</v>
      </c>
      <c r="H32" s="217">
        <v>4.19616E-3</v>
      </c>
      <c r="I32" s="217">
        <v>5.5216E-4</v>
      </c>
      <c r="J32" s="217">
        <v>1.7560999999999998E-3</v>
      </c>
      <c r="K32" s="217">
        <v>1.7366498750000001E-2</v>
      </c>
      <c r="L32" s="217">
        <v>3.4143119999999999E-2</v>
      </c>
      <c r="M32" s="217">
        <v>3.2920000000000003E-5</v>
      </c>
      <c r="N32" s="217">
        <v>1.4978000000000003E-3</v>
      </c>
      <c r="O32" s="217">
        <v>2.8446959999999994E-3</v>
      </c>
      <c r="P32" s="217">
        <v>1.1403329999999998E-2</v>
      </c>
      <c r="Q32" s="217">
        <v>6.9954299999999995E-3</v>
      </c>
      <c r="R32" s="217">
        <v>6.9954299999999987E-3</v>
      </c>
      <c r="S32" s="217">
        <v>3.2735189999999997E-2</v>
      </c>
      <c r="T32" s="217">
        <v>3.4887666666666671E-2</v>
      </c>
      <c r="U32" s="217">
        <v>5.0740599999999997E-2</v>
      </c>
      <c r="V32" s="217">
        <v>9.7687099999999999E-3</v>
      </c>
      <c r="W32" s="217">
        <v>6.9871399999999976E-3</v>
      </c>
      <c r="X32" s="217">
        <v>0</v>
      </c>
      <c r="Y32" s="217">
        <v>2.6053133333333333E-3</v>
      </c>
      <c r="Z32" s="217">
        <v>1.3791299999999999E-3</v>
      </c>
      <c r="AA32" s="217">
        <v>3.3693430000000003E-2</v>
      </c>
      <c r="AB32" s="217">
        <v>2.5641732000000004E-2</v>
      </c>
      <c r="AC32" s="217">
        <v>1.0977E-4</v>
      </c>
      <c r="AD32" s="217">
        <v>0</v>
      </c>
      <c r="AE32" s="217">
        <v>0.23748445000000001</v>
      </c>
      <c r="AF32" s="217">
        <v>3.0638790000000003E-2</v>
      </c>
      <c r="AG32" s="217">
        <v>5.3610539999999998E-2</v>
      </c>
      <c r="AH32" s="217">
        <v>2.4456269999999999E-2</v>
      </c>
      <c r="AI32" s="217">
        <v>5.6010999999999995E-4</v>
      </c>
      <c r="AJ32" s="217">
        <v>1.7205600000000001E-3</v>
      </c>
      <c r="AK32" s="217">
        <v>3.140805E-3</v>
      </c>
      <c r="AL32" s="217">
        <v>0</v>
      </c>
      <c r="AM32" s="217">
        <v>1.0735666666666665E-4</v>
      </c>
      <c r="AN32" s="217">
        <v>2.9701E-4</v>
      </c>
      <c r="AO32" s="217">
        <v>6.2459999999999995E-5</v>
      </c>
      <c r="AP32" s="217">
        <v>5.7505999999999996E-4</v>
      </c>
      <c r="AQ32" s="217">
        <v>1.6383604999999999E-2</v>
      </c>
      <c r="AR32" s="217">
        <v>2.7890499999999999E-3</v>
      </c>
      <c r="AS32" s="217">
        <v>9.5170050000000003E-3</v>
      </c>
      <c r="AT32" s="217">
        <v>7.1990207692307715E-3</v>
      </c>
      <c r="AU32" s="217">
        <v>2.9113819999999999E-2</v>
      </c>
      <c r="AV32" s="217">
        <v>1.881903E-2</v>
      </c>
      <c r="AW32" s="217">
        <v>6.7320100000000001E-3</v>
      </c>
      <c r="AX32" s="217">
        <v>7.9582180000000002E-2</v>
      </c>
      <c r="AY32" s="217">
        <v>4.0232570000000002E-2</v>
      </c>
      <c r="AZ32" s="217">
        <v>3.7665690000000002E-2</v>
      </c>
      <c r="BA32" s="217">
        <v>2.9473160000000005E-2</v>
      </c>
      <c r="BB32" s="217">
        <v>1.825945E-2</v>
      </c>
      <c r="BC32" s="217">
        <v>2.764871E-2</v>
      </c>
      <c r="BD32" s="217">
        <v>1.3928139999999997E-2</v>
      </c>
      <c r="BE32" s="217">
        <v>2.5018309999999998E-2</v>
      </c>
      <c r="BF32" s="217">
        <v>4.8384200000000004E-3</v>
      </c>
      <c r="BG32" s="217">
        <v>9.993726666666666E-3</v>
      </c>
      <c r="BH32" s="217">
        <v>3.6465209999999998E-2</v>
      </c>
      <c r="BI32" s="217">
        <v>4.3548654999999999E-2</v>
      </c>
      <c r="BJ32" s="217">
        <v>2.0759200000000002E-3</v>
      </c>
      <c r="BK32" s="217">
        <v>1.0816434999999999E-2</v>
      </c>
      <c r="BL32" s="217">
        <v>1.5680079999999999E-2</v>
      </c>
      <c r="BM32" s="217">
        <v>9.6201700000000008E-3</v>
      </c>
      <c r="BN32" s="217">
        <v>1.135077E-2</v>
      </c>
      <c r="BO32" s="217">
        <v>0</v>
      </c>
      <c r="BP32" s="217">
        <v>0</v>
      </c>
      <c r="BQ32" s="217">
        <v>3.1193490000000001E-2</v>
      </c>
      <c r="BR32" s="217">
        <v>1.8644800000000002E-3</v>
      </c>
      <c r="BS32" s="217">
        <v>1.2147E-3</v>
      </c>
      <c r="BT32" s="217">
        <v>9.43628E-3</v>
      </c>
      <c r="BU32" s="217">
        <v>3.4399949999999999E-3</v>
      </c>
      <c r="BV32" s="217">
        <v>6.0075999999999999E-4</v>
      </c>
      <c r="BW32" s="217">
        <v>1.11001E-3</v>
      </c>
      <c r="BX32" s="217">
        <v>4.6393999999999998E-4</v>
      </c>
      <c r="BY32" s="217">
        <v>0</v>
      </c>
      <c r="BZ32" s="217">
        <v>2.33885E-4</v>
      </c>
      <c r="CA32" s="217">
        <v>3.7651500000000006E-4</v>
      </c>
      <c r="CB32" s="217">
        <v>2.8213666666666669E-4</v>
      </c>
      <c r="CC32" s="217">
        <v>7.3937999999999999E-4</v>
      </c>
      <c r="CD32" s="217">
        <v>1.8666699999999997E-3</v>
      </c>
      <c r="CE32" s="217">
        <v>3.7051899999999993E-3</v>
      </c>
      <c r="CF32" s="217">
        <v>1.4888264999999999E-2</v>
      </c>
      <c r="CG32" s="217">
        <v>9.8833333333333324E-6</v>
      </c>
      <c r="CH32" s="217">
        <v>7.2287000000000002E-4</v>
      </c>
      <c r="CI32" s="217">
        <v>8.7037799999999995E-3</v>
      </c>
      <c r="CJ32" s="217">
        <v>8.0350000000000001E-5</v>
      </c>
      <c r="CK32" s="217">
        <v>2.0443100000000001E-3</v>
      </c>
      <c r="CL32" s="217">
        <v>6.2242500000000002E-4</v>
      </c>
      <c r="CM32" s="217">
        <v>1.12525E-4</v>
      </c>
      <c r="CN32" s="217">
        <v>8.543789999999999E-3</v>
      </c>
      <c r="CO32" s="217">
        <v>6.2569000000000004E-4</v>
      </c>
      <c r="CP32" s="217">
        <v>1.5662E-4</v>
      </c>
      <c r="CQ32" s="217">
        <v>2.9423999999999997E-4</v>
      </c>
      <c r="CR32" s="217">
        <v>2.28802E-3</v>
      </c>
      <c r="CS32" s="217">
        <v>3.9322000000000003E-3</v>
      </c>
      <c r="CT32" s="217">
        <v>3.0256E-4</v>
      </c>
      <c r="CU32" s="217">
        <v>6.5532050000000003E-3</v>
      </c>
      <c r="CV32" s="217">
        <v>1.4123600000000001E-3</v>
      </c>
      <c r="CW32" s="217">
        <v>5.0530000000000011E-3</v>
      </c>
      <c r="CX32" s="217">
        <v>7.5794999999999996E-4</v>
      </c>
      <c r="CY32" s="217">
        <v>1.89697E-3</v>
      </c>
      <c r="CZ32" s="217">
        <v>3.1843399999999999E-3</v>
      </c>
      <c r="DA32" s="217">
        <v>1.0017400000000001E-3</v>
      </c>
      <c r="DB32" s="217">
        <v>4.0438149999999999E-2</v>
      </c>
      <c r="DC32" s="217">
        <v>7.5117600000000001E-3</v>
      </c>
      <c r="DD32" s="217">
        <v>9.6115054503490942E-3</v>
      </c>
      <c r="DF32" s="111" t="s">
        <v>157</v>
      </c>
      <c r="DG32" s="113">
        <f t="shared" si="2"/>
        <v>0.70446078000000001</v>
      </c>
      <c r="DH32" s="113">
        <f t="shared" si="3"/>
        <v>0.29553921999999999</v>
      </c>
      <c r="DI32" s="113">
        <f t="shared" si="4"/>
        <v>0.20510423</v>
      </c>
      <c r="DK32" s="82" t="b">
        <f t="shared" si="0"/>
        <v>1</v>
      </c>
      <c r="DL32" s="82" t="b">
        <f t="shared" si="1"/>
        <v>1</v>
      </c>
      <c r="DM32" s="111" t="s">
        <v>157</v>
      </c>
      <c r="DN32" s="112" t="s">
        <v>8</v>
      </c>
    </row>
    <row r="33" spans="1:118" x14ac:dyDescent="0.2">
      <c r="A33" s="82" t="s">
        <v>158</v>
      </c>
      <c r="B33" s="82" t="s">
        <v>9</v>
      </c>
      <c r="C33" s="217">
        <v>1.6766533333333333E-3</v>
      </c>
      <c r="D33" s="218">
        <v>4.5779000000000007E-4</v>
      </c>
      <c r="E33" s="218">
        <v>4.5027399999999999E-3</v>
      </c>
      <c r="F33" s="217">
        <v>8.6540999999999994E-4</v>
      </c>
      <c r="G33" s="217">
        <v>1.62923E-3</v>
      </c>
      <c r="H33" s="217">
        <v>2.5625000000000002E-4</v>
      </c>
      <c r="I33" s="217">
        <v>4.0106350000000002E-3</v>
      </c>
      <c r="J33" s="217">
        <v>5.6715799999999999E-3</v>
      </c>
      <c r="K33" s="217">
        <v>2.6289750000000001E-4</v>
      </c>
      <c r="L33" s="217">
        <v>1.2268000000000001E-4</v>
      </c>
      <c r="M33" s="217">
        <v>8.0099999999999995E-6</v>
      </c>
      <c r="N33" s="217">
        <v>9.5000000000000001E-7</v>
      </c>
      <c r="O33" s="217">
        <v>2.7853000000000003E-4</v>
      </c>
      <c r="P33" s="217">
        <v>5.4624999999999995E-3</v>
      </c>
      <c r="Q33" s="217">
        <v>2.8019999999999998E-4</v>
      </c>
      <c r="R33" s="217">
        <v>2.8019999999999998E-4</v>
      </c>
      <c r="S33" s="217">
        <v>1.5214899999999999E-3</v>
      </c>
      <c r="T33" s="217">
        <v>1.26212E-3</v>
      </c>
      <c r="U33" s="217">
        <v>5.8062999999999995E-4</v>
      </c>
      <c r="V33" s="217">
        <v>1.09953E-3</v>
      </c>
      <c r="W33" s="217">
        <v>2.8341999999999999E-4</v>
      </c>
      <c r="X33" s="217">
        <v>3.7709000000000001E-4</v>
      </c>
      <c r="Y33" s="217">
        <v>8.6265333333333349E-4</v>
      </c>
      <c r="Z33" s="217">
        <v>5.9966000000000002E-4</v>
      </c>
      <c r="AA33" s="217">
        <v>1.1678700000000001E-3</v>
      </c>
      <c r="AB33" s="217">
        <v>5.2015799999999995E-4</v>
      </c>
      <c r="AC33" s="217">
        <v>0</v>
      </c>
      <c r="AD33" s="217">
        <v>1.595E-4</v>
      </c>
      <c r="AE33" s="217">
        <v>6.6346999999999999E-4</v>
      </c>
      <c r="AF33" s="217">
        <v>3.2367164999999996E-2</v>
      </c>
      <c r="AG33" s="217">
        <v>3.377264E-2</v>
      </c>
      <c r="AH33" s="217">
        <v>2.5766E-4</v>
      </c>
      <c r="AI33" s="217">
        <v>1.88397E-3</v>
      </c>
      <c r="AJ33" s="217">
        <v>1.3E-6</v>
      </c>
      <c r="AK33" s="217">
        <v>1.22226E-3</v>
      </c>
      <c r="AL33" s="217">
        <v>3.9758000000000008E-4</v>
      </c>
      <c r="AM33" s="217">
        <v>1.1999466666666667E-3</v>
      </c>
      <c r="AN33" s="217">
        <v>9.8846000000000003E-4</v>
      </c>
      <c r="AO33" s="217">
        <v>1.0637000000000001E-4</v>
      </c>
      <c r="AP33" s="217">
        <v>1.9870000000000001E-5</v>
      </c>
      <c r="AQ33" s="217">
        <v>1.9606000000000002E-4</v>
      </c>
      <c r="AR33" s="217">
        <v>2.9577549999999998E-3</v>
      </c>
      <c r="AS33" s="217">
        <v>2.1116950000000002E-3</v>
      </c>
      <c r="AT33" s="217">
        <v>1.3121516923076924E-2</v>
      </c>
      <c r="AU33" s="217">
        <v>1.5036325E-2</v>
      </c>
      <c r="AV33" s="217">
        <v>7.89428E-3</v>
      </c>
      <c r="AW33" s="217">
        <v>1.1477049999999999E-3</v>
      </c>
      <c r="AX33" s="217">
        <v>3.0543800000000002E-3</v>
      </c>
      <c r="AY33" s="217">
        <v>6.6898299999999999E-3</v>
      </c>
      <c r="AZ33" s="217">
        <v>6.0173450000000003E-3</v>
      </c>
      <c r="BA33" s="217">
        <v>2.0406399999999998E-3</v>
      </c>
      <c r="BB33" s="217">
        <v>2.6586449999999998E-3</v>
      </c>
      <c r="BC33" s="217">
        <v>1.392265E-2</v>
      </c>
      <c r="BD33" s="217">
        <v>1.7933865E-2</v>
      </c>
      <c r="BE33" s="217">
        <v>1.319328E-2</v>
      </c>
      <c r="BF33" s="217">
        <v>8.6923899999999995E-3</v>
      </c>
      <c r="BG33" s="217">
        <v>1.0107329999999999E-2</v>
      </c>
      <c r="BH33" s="217">
        <v>4.7389366666666663E-3</v>
      </c>
      <c r="BI33" s="217">
        <v>7.9555249999999997E-3</v>
      </c>
      <c r="BJ33" s="217">
        <v>2.9820200000000002E-3</v>
      </c>
      <c r="BK33" s="217">
        <v>2.3655E-4</v>
      </c>
      <c r="BL33" s="217">
        <v>1.9594E-4</v>
      </c>
      <c r="BM33" s="217">
        <v>3.08362E-3</v>
      </c>
      <c r="BN33" s="217">
        <v>3.0838200000000001E-3</v>
      </c>
      <c r="BO33" s="217">
        <v>0</v>
      </c>
      <c r="BP33" s="217">
        <v>0</v>
      </c>
      <c r="BQ33" s="217">
        <v>7.7001999999999995E-4</v>
      </c>
      <c r="BR33" s="217">
        <v>8.6762100000000002E-3</v>
      </c>
      <c r="BS33" s="217">
        <v>6.5770000000000002E-5</v>
      </c>
      <c r="BT33" s="217">
        <v>1.1238000000000002E-4</v>
      </c>
      <c r="BU33" s="217">
        <v>7.7049999999999999E-6</v>
      </c>
      <c r="BV33" s="217">
        <v>0</v>
      </c>
      <c r="BW33" s="217">
        <v>0</v>
      </c>
      <c r="BX33" s="217">
        <v>0</v>
      </c>
      <c r="BY33" s="217">
        <v>9.09E-5</v>
      </c>
      <c r="BZ33" s="217">
        <v>1.01235E-3</v>
      </c>
      <c r="CA33" s="217">
        <v>2.7263949999999999E-3</v>
      </c>
      <c r="CB33" s="217">
        <v>2.6271333333333334E-3</v>
      </c>
      <c r="CC33" s="217">
        <v>0</v>
      </c>
      <c r="CD33" s="217">
        <v>8.2116000000000003E-4</v>
      </c>
      <c r="CE33" s="217">
        <v>5.6028000000000002E-4</v>
      </c>
      <c r="CF33" s="217">
        <v>2.6394999999999999E-4</v>
      </c>
      <c r="CG33" s="217">
        <v>1.5033000000000001E-4</v>
      </c>
      <c r="CH33" s="217">
        <v>2.7800000000000005E-5</v>
      </c>
      <c r="CI33" s="217">
        <v>0</v>
      </c>
      <c r="CJ33" s="217">
        <v>2.8411000000000002E-4</v>
      </c>
      <c r="CK33" s="217">
        <v>1.715E-5</v>
      </c>
      <c r="CL33" s="217">
        <v>1.3936300000000001E-3</v>
      </c>
      <c r="CM33" s="217">
        <v>3.2990999999999999E-4</v>
      </c>
      <c r="CN33" s="217">
        <v>6.6390500000000001E-4</v>
      </c>
      <c r="CO33" s="217">
        <v>8.2962500000000007E-4</v>
      </c>
      <c r="CP33" s="217">
        <v>1.1479400000000001E-3</v>
      </c>
      <c r="CQ33" s="217">
        <v>1.23715E-3</v>
      </c>
      <c r="CR33" s="217">
        <v>4.2990199999999998E-3</v>
      </c>
      <c r="CS33" s="217">
        <v>1.004E-5</v>
      </c>
      <c r="CT33" s="217">
        <v>3.0580000000000001E-4</v>
      </c>
      <c r="CU33" s="217">
        <v>4.2428515E-2</v>
      </c>
      <c r="CV33" s="217">
        <v>3.8609999999999998E-5</v>
      </c>
      <c r="CW33" s="217">
        <v>1.5811800000000002E-3</v>
      </c>
      <c r="CX33" s="217">
        <v>1.1754999999999998E-4</v>
      </c>
      <c r="CY33" s="217">
        <v>1.14438E-3</v>
      </c>
      <c r="CZ33" s="217">
        <v>4.4418999999999996E-4</v>
      </c>
      <c r="DA33" s="217">
        <v>5.9875E-4</v>
      </c>
      <c r="DB33" s="217">
        <v>9.5438899999999993E-3</v>
      </c>
      <c r="DC33" s="217">
        <v>5.3589999999999996E-4</v>
      </c>
      <c r="DD33" s="217">
        <v>2.4251473639516005E-3</v>
      </c>
      <c r="DF33" s="111" t="s">
        <v>158</v>
      </c>
      <c r="DG33" s="113">
        <f t="shared" si="2"/>
        <v>0.64410173500000001</v>
      </c>
      <c r="DH33" s="113">
        <f t="shared" si="3"/>
        <v>0.35589826499999999</v>
      </c>
      <c r="DI33" s="113">
        <f t="shared" si="4"/>
        <v>0.218652545</v>
      </c>
      <c r="DK33" s="82" t="b">
        <f t="shared" si="0"/>
        <v>1</v>
      </c>
      <c r="DL33" s="82" t="b">
        <f t="shared" si="1"/>
        <v>1</v>
      </c>
      <c r="DM33" s="111" t="s">
        <v>158</v>
      </c>
      <c r="DN33" s="112" t="s">
        <v>9</v>
      </c>
    </row>
    <row r="34" spans="1:118" s="226" customFormat="1" x14ac:dyDescent="0.2">
      <c r="A34" s="226" t="s">
        <v>159</v>
      </c>
      <c r="B34" s="226" t="s">
        <v>160</v>
      </c>
      <c r="C34" s="227">
        <v>6.1675000000000008E-5</v>
      </c>
      <c r="D34" s="228">
        <v>5.8000000000000004E-6</v>
      </c>
      <c r="E34" s="228">
        <v>1.292E-5</v>
      </c>
      <c r="F34" s="227">
        <v>3.2066666666666669E-5</v>
      </c>
      <c r="G34" s="227">
        <v>8.4014000000000007E-4</v>
      </c>
      <c r="H34" s="227">
        <v>0</v>
      </c>
      <c r="I34" s="227">
        <v>1.4901250000000001E-3</v>
      </c>
      <c r="J34" s="227">
        <v>0</v>
      </c>
      <c r="K34" s="227">
        <v>3.3464999999999999E-5</v>
      </c>
      <c r="L34" s="227">
        <v>9.6250000000000002E-6</v>
      </c>
      <c r="M34" s="227">
        <v>8.8999999999999984E-7</v>
      </c>
      <c r="N34" s="227">
        <v>0</v>
      </c>
      <c r="O34" s="227">
        <v>8.4463999999999996E-5</v>
      </c>
      <c r="P34" s="227">
        <v>8.2295800000000002E-3</v>
      </c>
      <c r="Q34" s="227">
        <v>2.2881999999999999E-4</v>
      </c>
      <c r="R34" s="227">
        <v>2.2882000000000005E-4</v>
      </c>
      <c r="S34" s="227">
        <v>8.1957000000000004E-4</v>
      </c>
      <c r="T34" s="227">
        <v>7.5356666666666656E-5</v>
      </c>
      <c r="U34" s="227">
        <v>7.2550000000000002E-5</v>
      </c>
      <c r="V34" s="227">
        <v>8.564E-5</v>
      </c>
      <c r="W34" s="227">
        <v>1.9604999999999999E-5</v>
      </c>
      <c r="X34" s="227">
        <v>2.6409999999999993E-5</v>
      </c>
      <c r="Y34" s="227">
        <v>7.9500000000000001E-6</v>
      </c>
      <c r="Z34" s="227">
        <v>1.0740000000000001E-5</v>
      </c>
      <c r="AA34" s="227">
        <v>6.0499999999999997E-6</v>
      </c>
      <c r="AB34" s="227">
        <v>1.4108400000000001E-4</v>
      </c>
      <c r="AC34" s="227">
        <v>2.8000000000000002E-7</v>
      </c>
      <c r="AD34" s="227">
        <v>1.3058000000000001E-4</v>
      </c>
      <c r="AE34" s="227">
        <v>5.7989999999999999E-5</v>
      </c>
      <c r="AF34" s="227">
        <v>9.9435000000000013E-5</v>
      </c>
      <c r="AG34" s="227">
        <v>0.15042636500000001</v>
      </c>
      <c r="AH34" s="227">
        <v>1.3000000000000001E-5</v>
      </c>
      <c r="AI34" s="227">
        <v>9.075000000000001E-5</v>
      </c>
      <c r="AJ34" s="227">
        <v>5.3702000000000003E-4</v>
      </c>
      <c r="AK34" s="227">
        <v>1.18785E-4</v>
      </c>
      <c r="AL34" s="227">
        <v>1.1969999999999999E-5</v>
      </c>
      <c r="AM34" s="227">
        <v>1.1608333333333331E-4</v>
      </c>
      <c r="AN34" s="227">
        <v>2.5761999999999996E-4</v>
      </c>
      <c r="AO34" s="227">
        <v>1.22E-5</v>
      </c>
      <c r="AP34" s="227">
        <v>8.6500000000000002E-6</v>
      </c>
      <c r="AQ34" s="227">
        <v>2.3544999999999999E-5</v>
      </c>
      <c r="AR34" s="227">
        <v>2.4932999999999997E-4</v>
      </c>
      <c r="AS34" s="227">
        <v>5.6359999999999989E-5</v>
      </c>
      <c r="AT34" s="227">
        <v>9.1442307692307705E-5</v>
      </c>
      <c r="AU34" s="227">
        <v>5.2000000000000002E-6</v>
      </c>
      <c r="AV34" s="227">
        <v>5.1389999999999994E-5</v>
      </c>
      <c r="AW34" s="227">
        <v>2.10795E-4</v>
      </c>
      <c r="AX34" s="227">
        <v>2.0169999999999998E-5</v>
      </c>
      <c r="AY34" s="227">
        <v>1.092E-5</v>
      </c>
      <c r="AZ34" s="227">
        <v>2.2035499999999996E-4</v>
      </c>
      <c r="BA34" s="227">
        <v>5.5349999999999997E-5</v>
      </c>
      <c r="BB34" s="227">
        <v>2.08655E-4</v>
      </c>
      <c r="BC34" s="227">
        <v>8.5660000000000003E-5</v>
      </c>
      <c r="BD34" s="227">
        <v>3.2035000000000001E-5</v>
      </c>
      <c r="BE34" s="227">
        <v>7.1469999999999992E-5</v>
      </c>
      <c r="BF34" s="227">
        <v>3.943E-5</v>
      </c>
      <c r="BG34" s="227">
        <v>9.6613333333333325E-5</v>
      </c>
      <c r="BH34" s="227">
        <v>3.840203333333334E-3</v>
      </c>
      <c r="BI34" s="227">
        <v>7.1185499999999995E-4</v>
      </c>
      <c r="BJ34" s="227">
        <v>4.4799999999999998E-5</v>
      </c>
      <c r="BK34" s="227">
        <v>2.2249999999999999E-6</v>
      </c>
      <c r="BL34" s="227">
        <v>1.1050000000000001E-5</v>
      </c>
      <c r="BM34" s="227">
        <v>9.4299999999999995E-6</v>
      </c>
      <c r="BN34" s="227">
        <v>4.1779999999999996E-5</v>
      </c>
      <c r="BO34" s="227">
        <v>3.9709999999999998E-5</v>
      </c>
      <c r="BP34" s="227">
        <v>1.346515E-3</v>
      </c>
      <c r="BQ34" s="227">
        <v>6.0210000000000001E-5</v>
      </c>
      <c r="BR34" s="227">
        <v>1.3572000000000001E-4</v>
      </c>
      <c r="BS34" s="227">
        <v>5.0049999999999997E-5</v>
      </c>
      <c r="BT34" s="227">
        <v>8.6799999999999996E-5</v>
      </c>
      <c r="BU34" s="227">
        <v>1.1510000000000002E-4</v>
      </c>
      <c r="BV34" s="227">
        <v>9.0000000000000007E-7</v>
      </c>
      <c r="BW34" s="227">
        <v>1.6E-7</v>
      </c>
      <c r="BX34" s="227">
        <v>0</v>
      </c>
      <c r="BY34" s="227">
        <v>7.8259999999999999E-5</v>
      </c>
      <c r="BZ34" s="227">
        <v>1.6169999999999999E-5</v>
      </c>
      <c r="CA34" s="227">
        <v>0</v>
      </c>
      <c r="CB34" s="227">
        <v>1.6813333333333334E-5</v>
      </c>
      <c r="CC34" s="227">
        <v>3.2500000000000002E-6</v>
      </c>
      <c r="CD34" s="227">
        <v>4.4000000000000002E-6</v>
      </c>
      <c r="CE34" s="227">
        <v>1.5279999999999999E-5</v>
      </c>
      <c r="CF34" s="227">
        <v>9.323E-5</v>
      </c>
      <c r="CG34" s="227">
        <v>1.5883866666666665E-3</v>
      </c>
      <c r="CH34" s="227">
        <v>2.0051999999999998E-4</v>
      </c>
      <c r="CI34" s="227">
        <v>3.45E-6</v>
      </c>
      <c r="CJ34" s="227">
        <v>1.34022E-3</v>
      </c>
      <c r="CK34" s="227">
        <v>1.7310000000000002E-5</v>
      </c>
      <c r="CL34" s="227">
        <v>2.0805999999999998E-4</v>
      </c>
      <c r="CM34" s="227">
        <v>5.5955000000000016E-5</v>
      </c>
      <c r="CN34" s="227">
        <v>8.0832499999999993E-4</v>
      </c>
      <c r="CO34" s="227">
        <v>9.6114999999999997E-5</v>
      </c>
      <c r="CP34" s="227">
        <v>6.8050000000000001E-5</v>
      </c>
      <c r="CQ34" s="227">
        <v>3.5080000000000003E-5</v>
      </c>
      <c r="CR34" s="227">
        <v>1.02002E-3</v>
      </c>
      <c r="CS34" s="227">
        <v>7.240000000000001E-6</v>
      </c>
      <c r="CT34" s="227">
        <v>3.1768000000000003E-4</v>
      </c>
      <c r="CU34" s="227">
        <v>8.6999999999999997E-6</v>
      </c>
      <c r="CV34" s="227">
        <v>6.8289999999999998E-5</v>
      </c>
      <c r="CW34" s="227">
        <v>2.2274999999999999E-4</v>
      </c>
      <c r="CX34" s="227">
        <v>1.4450000000000001E-5</v>
      </c>
      <c r="CY34" s="227">
        <v>4.5923999999999992E-4</v>
      </c>
      <c r="CZ34" s="227">
        <v>3.8420000000000001E-4</v>
      </c>
      <c r="DA34" s="227">
        <v>1.1267600000000001E-3</v>
      </c>
      <c r="DB34" s="227">
        <v>0</v>
      </c>
      <c r="DC34" s="227">
        <v>1.24365E-3</v>
      </c>
      <c r="DD34" s="227">
        <v>2.2349113489528123E-4</v>
      </c>
      <c r="DF34" s="224" t="s">
        <v>159</v>
      </c>
      <c r="DG34" s="224">
        <f t="shared" si="2"/>
        <v>0.59160333000000009</v>
      </c>
      <c r="DH34" s="224">
        <f t="shared" si="3"/>
        <v>0.40839667000000002</v>
      </c>
      <c r="DI34" s="224">
        <f t="shared" si="4"/>
        <v>0.30276396499999997</v>
      </c>
      <c r="DK34" s="226" t="b">
        <f t="shared" si="0"/>
        <v>1</v>
      </c>
      <c r="DL34" s="226" t="b">
        <f t="shared" si="1"/>
        <v>1</v>
      </c>
      <c r="DM34" s="224" t="s">
        <v>159</v>
      </c>
      <c r="DN34" s="229" t="s">
        <v>160</v>
      </c>
    </row>
    <row r="35" spans="1:118" x14ac:dyDescent="0.2">
      <c r="A35" s="82" t="s">
        <v>161</v>
      </c>
      <c r="B35" s="82" t="s">
        <v>162</v>
      </c>
      <c r="C35" s="217">
        <v>0</v>
      </c>
      <c r="D35" s="218">
        <v>0</v>
      </c>
      <c r="E35" s="218">
        <v>0</v>
      </c>
      <c r="F35" s="217">
        <v>9.2093333333333346E-4</v>
      </c>
      <c r="G35" s="217">
        <v>0</v>
      </c>
      <c r="H35" s="217">
        <v>0</v>
      </c>
      <c r="I35" s="217">
        <v>0</v>
      </c>
      <c r="J35" s="217">
        <v>0</v>
      </c>
      <c r="K35" s="217">
        <v>1.2942012499999999E-3</v>
      </c>
      <c r="L35" s="217">
        <v>9.0590150000000001E-3</v>
      </c>
      <c r="M35" s="217">
        <v>0</v>
      </c>
      <c r="N35" s="217">
        <v>4.7999999999999996E-7</v>
      </c>
      <c r="O35" s="217">
        <v>3.0738E-4</v>
      </c>
      <c r="P35" s="217">
        <v>6.2119666666666672E-4</v>
      </c>
      <c r="Q35" s="217">
        <v>7.9964999999999998E-5</v>
      </c>
      <c r="R35" s="217">
        <v>7.9964999999999998E-5</v>
      </c>
      <c r="S35" s="217">
        <v>2.4999110000000001E-2</v>
      </c>
      <c r="T35" s="217">
        <v>0</v>
      </c>
      <c r="U35" s="217">
        <v>6.0599999999999996E-6</v>
      </c>
      <c r="V35" s="217">
        <v>8.2899999999999986E-6</v>
      </c>
      <c r="W35" s="217">
        <v>9.0559000000000017E-4</v>
      </c>
      <c r="X35" s="217">
        <v>5.4660000000000002E-5</v>
      </c>
      <c r="Y35" s="217">
        <v>5.0108666666666662E-4</v>
      </c>
      <c r="Z35" s="217">
        <v>6.9E-6</v>
      </c>
      <c r="AA35" s="217">
        <v>7.4500500000000006E-3</v>
      </c>
      <c r="AB35" s="217">
        <v>4.6400700000000005E-3</v>
      </c>
      <c r="AC35" s="217">
        <v>0</v>
      </c>
      <c r="AD35" s="217">
        <v>0</v>
      </c>
      <c r="AE35" s="217">
        <v>4.7779900000000002E-3</v>
      </c>
      <c r="AF35" s="217">
        <v>4.9450500000000001E-4</v>
      </c>
      <c r="AG35" s="217">
        <v>2.4550000000000002E-6</v>
      </c>
      <c r="AH35" s="217">
        <v>7.5681239999999997E-2</v>
      </c>
      <c r="AI35" s="217">
        <v>0.11043390999999998</v>
      </c>
      <c r="AJ35" s="217">
        <v>0</v>
      </c>
      <c r="AK35" s="217">
        <v>2.8468650000000001E-3</v>
      </c>
      <c r="AL35" s="217">
        <v>0</v>
      </c>
      <c r="AM35" s="217">
        <v>0</v>
      </c>
      <c r="AN35" s="217">
        <v>0</v>
      </c>
      <c r="AO35" s="217">
        <v>0</v>
      </c>
      <c r="AP35" s="217">
        <v>0</v>
      </c>
      <c r="AQ35" s="217">
        <v>4.5829750000000004E-3</v>
      </c>
      <c r="AR35" s="217">
        <v>7.2003499999999995E-4</v>
      </c>
      <c r="AS35" s="217">
        <v>1.9453949999999997E-3</v>
      </c>
      <c r="AT35" s="217">
        <v>4.6064384615384605E-4</v>
      </c>
      <c r="AU35" s="217">
        <v>5.5307849999999999E-3</v>
      </c>
      <c r="AV35" s="217">
        <v>1.5540000000000001E-4</v>
      </c>
      <c r="AW35" s="217">
        <v>6.7512500000000005E-4</v>
      </c>
      <c r="AX35" s="217">
        <v>1.6388610000000001E-2</v>
      </c>
      <c r="AY35" s="217">
        <v>2.8004900000000001E-3</v>
      </c>
      <c r="AZ35" s="217">
        <v>1.2404650000000001E-3</v>
      </c>
      <c r="BA35" s="217">
        <v>9.5529999999999988E-5</v>
      </c>
      <c r="BB35" s="217">
        <v>1.4294279999999998E-2</v>
      </c>
      <c r="BC35" s="217">
        <v>1.762412E-2</v>
      </c>
      <c r="BD35" s="217">
        <v>3.4559750000000005E-3</v>
      </c>
      <c r="BE35" s="217">
        <v>3.154E-5</v>
      </c>
      <c r="BF35" s="217">
        <v>8.7259999999999996E-4</v>
      </c>
      <c r="BG35" s="217">
        <v>9.9815199999999989E-3</v>
      </c>
      <c r="BH35" s="217">
        <v>5.7199576666666675E-2</v>
      </c>
      <c r="BI35" s="217">
        <v>6.1467249999999996E-3</v>
      </c>
      <c r="BJ35" s="217">
        <v>1.521E-5</v>
      </c>
      <c r="BK35" s="217">
        <v>3.3509159999999996E-2</v>
      </c>
      <c r="BL35" s="217">
        <v>3.7806960000000001E-2</v>
      </c>
      <c r="BM35" s="217">
        <v>6.4026219999999995E-2</v>
      </c>
      <c r="BN35" s="217">
        <v>3.6817159999999995E-2</v>
      </c>
      <c r="BO35" s="217">
        <v>0</v>
      </c>
      <c r="BP35" s="217">
        <v>0</v>
      </c>
      <c r="BQ35" s="217">
        <v>1.73E-5</v>
      </c>
      <c r="BR35" s="217">
        <v>2.9400999999999999E-4</v>
      </c>
      <c r="BS35" s="217">
        <v>1.5330000000000001E-5</v>
      </c>
      <c r="BT35" s="217">
        <v>1.3715999999999999E-4</v>
      </c>
      <c r="BU35" s="217">
        <v>4.3000000000000003E-6</v>
      </c>
      <c r="BV35" s="217">
        <v>0</v>
      </c>
      <c r="BW35" s="217">
        <v>0</v>
      </c>
      <c r="BX35" s="217">
        <v>0</v>
      </c>
      <c r="BY35" s="217">
        <v>6.8650000000000003E-6</v>
      </c>
      <c r="BZ35" s="217">
        <v>1.1880000000000003E-5</v>
      </c>
      <c r="CA35" s="217">
        <v>0</v>
      </c>
      <c r="CB35" s="217">
        <v>7.8700000000000002E-5</v>
      </c>
      <c r="CC35" s="217">
        <v>3.4839999999999998E-5</v>
      </c>
      <c r="CD35" s="217">
        <v>1.4699999999999999E-6</v>
      </c>
      <c r="CE35" s="217">
        <v>0</v>
      </c>
      <c r="CF35" s="217">
        <v>1.9499999999999999E-7</v>
      </c>
      <c r="CG35" s="217">
        <v>0</v>
      </c>
      <c r="CH35" s="217">
        <v>0</v>
      </c>
      <c r="CI35" s="217">
        <v>0</v>
      </c>
      <c r="CJ35" s="217">
        <v>0</v>
      </c>
      <c r="CK35" s="217">
        <v>5.0100000000000003E-6</v>
      </c>
      <c r="CL35" s="217">
        <v>6.4239999999999995E-5</v>
      </c>
      <c r="CM35" s="217">
        <v>3.6882000000000001E-4</v>
      </c>
      <c r="CN35" s="217">
        <v>3.9915150000000002E-3</v>
      </c>
      <c r="CO35" s="217">
        <v>1.8534449999999998E-3</v>
      </c>
      <c r="CP35" s="217">
        <v>1.8274E-4</v>
      </c>
      <c r="CQ35" s="217">
        <v>2.0416999999999999E-4</v>
      </c>
      <c r="CR35" s="217">
        <v>1.9977999999999999E-4</v>
      </c>
      <c r="CS35" s="217">
        <v>1.8260000000000001E-5</v>
      </c>
      <c r="CT35" s="217">
        <v>0</v>
      </c>
      <c r="CU35" s="217">
        <v>5.9188899999999987E-3</v>
      </c>
      <c r="CV35" s="217">
        <v>1.3390000000000002E-5</v>
      </c>
      <c r="CW35" s="217">
        <v>5.4898999999999996E-4</v>
      </c>
      <c r="CX35" s="217">
        <v>3.0582E-4</v>
      </c>
      <c r="CY35" s="217">
        <v>6.9408999999999996E-4</v>
      </c>
      <c r="CZ35" s="217">
        <v>1.0408000000000001E-4</v>
      </c>
      <c r="DA35" s="217">
        <v>5.9190000000000001E-5</v>
      </c>
      <c r="DB35" s="217">
        <v>0</v>
      </c>
      <c r="DC35" s="217">
        <v>3.2772599999999993E-3</v>
      </c>
      <c r="DD35" s="217">
        <v>1.517931432231491E-3</v>
      </c>
      <c r="DF35" s="111" t="s">
        <v>161</v>
      </c>
      <c r="DG35" s="113">
        <f t="shared" si="2"/>
        <v>0.56129934999999997</v>
      </c>
      <c r="DH35" s="113">
        <f t="shared" si="3"/>
        <v>0.43870065000000008</v>
      </c>
      <c r="DI35" s="113">
        <f t="shared" si="4"/>
        <v>0.20029276000000001</v>
      </c>
      <c r="DK35" s="82" t="b">
        <f t="shared" si="0"/>
        <v>1</v>
      </c>
      <c r="DL35" s="82" t="b">
        <f t="shared" si="1"/>
        <v>1</v>
      </c>
      <c r="DM35" s="111" t="s">
        <v>161</v>
      </c>
      <c r="DN35" s="112" t="s">
        <v>162</v>
      </c>
    </row>
    <row r="36" spans="1:118" x14ac:dyDescent="0.2">
      <c r="A36" s="82" t="s">
        <v>163</v>
      </c>
      <c r="B36" s="82" t="s">
        <v>164</v>
      </c>
      <c r="C36" s="217">
        <v>0</v>
      </c>
      <c r="D36" s="218">
        <v>0</v>
      </c>
      <c r="E36" s="218">
        <v>0</v>
      </c>
      <c r="F36" s="217">
        <v>0</v>
      </c>
      <c r="G36" s="217">
        <v>0</v>
      </c>
      <c r="H36" s="217">
        <v>0</v>
      </c>
      <c r="I36" s="217">
        <v>0</v>
      </c>
      <c r="J36" s="217">
        <v>0</v>
      </c>
      <c r="K36" s="217">
        <v>0</v>
      </c>
      <c r="L36" s="217">
        <v>0</v>
      </c>
      <c r="M36" s="217">
        <v>0</v>
      </c>
      <c r="N36" s="217">
        <v>0</v>
      </c>
      <c r="O36" s="217">
        <v>0</v>
      </c>
      <c r="P36" s="217">
        <v>0</v>
      </c>
      <c r="Q36" s="217">
        <v>7.7000000000000008E-6</v>
      </c>
      <c r="R36" s="217">
        <v>0</v>
      </c>
      <c r="S36" s="217">
        <v>0</v>
      </c>
      <c r="T36" s="217">
        <v>0</v>
      </c>
      <c r="U36" s="217">
        <v>0</v>
      </c>
      <c r="V36" s="217">
        <v>0</v>
      </c>
      <c r="W36" s="217">
        <v>0</v>
      </c>
      <c r="X36" s="217">
        <v>0</v>
      </c>
      <c r="Y36" s="217">
        <v>0</v>
      </c>
      <c r="Z36" s="217">
        <v>0</v>
      </c>
      <c r="AA36" s="217">
        <v>0</v>
      </c>
      <c r="AB36" s="217">
        <v>4.3909999999999998E-5</v>
      </c>
      <c r="AC36" s="217">
        <v>0</v>
      </c>
      <c r="AD36" s="217">
        <v>0</v>
      </c>
      <c r="AE36" s="217">
        <v>0</v>
      </c>
      <c r="AF36" s="217">
        <v>0</v>
      </c>
      <c r="AG36" s="217">
        <v>0</v>
      </c>
      <c r="AH36" s="217">
        <v>0</v>
      </c>
      <c r="AI36" s="217">
        <v>9.5959999999999996E-5</v>
      </c>
      <c r="AJ36" s="217">
        <v>0</v>
      </c>
      <c r="AK36" s="217">
        <v>1.155E-6</v>
      </c>
      <c r="AL36" s="217">
        <v>0</v>
      </c>
      <c r="AM36" s="217">
        <v>0</v>
      </c>
      <c r="AN36" s="217">
        <v>8.2900000000000002E-6</v>
      </c>
      <c r="AO36" s="217">
        <v>0</v>
      </c>
      <c r="AP36" s="217">
        <v>0</v>
      </c>
      <c r="AQ36" s="217">
        <v>0</v>
      </c>
      <c r="AR36" s="217">
        <v>9.5000000000000001E-7</v>
      </c>
      <c r="AS36" s="217">
        <v>1.2448799999999999E-3</v>
      </c>
      <c r="AT36" s="217">
        <v>1.4707076923076926E-4</v>
      </c>
      <c r="AU36" s="217">
        <v>0</v>
      </c>
      <c r="AV36" s="217">
        <v>0</v>
      </c>
      <c r="AW36" s="217">
        <v>0</v>
      </c>
      <c r="AX36" s="217">
        <v>4.6388999999999995E-4</v>
      </c>
      <c r="AY36" s="217">
        <v>0</v>
      </c>
      <c r="AZ36" s="217">
        <v>0</v>
      </c>
      <c r="BA36" s="217">
        <v>0</v>
      </c>
      <c r="BB36" s="217">
        <v>0</v>
      </c>
      <c r="BC36" s="217">
        <v>0</v>
      </c>
      <c r="BD36" s="217">
        <v>0</v>
      </c>
      <c r="BE36" s="217">
        <v>0</v>
      </c>
      <c r="BF36" s="217">
        <v>0</v>
      </c>
      <c r="BG36" s="217">
        <v>6.3813333333333328E-5</v>
      </c>
      <c r="BH36" s="217">
        <v>0</v>
      </c>
      <c r="BI36" s="217">
        <v>1.73945E-4</v>
      </c>
      <c r="BJ36" s="217">
        <v>0</v>
      </c>
      <c r="BK36" s="217">
        <v>5.0435099999999993E-3</v>
      </c>
      <c r="BL36" s="217">
        <v>8.9203000000000004E-4</v>
      </c>
      <c r="BM36" s="217">
        <v>2.8409000000000003E-4</v>
      </c>
      <c r="BN36" s="217">
        <v>6.7900000000000002E-4</v>
      </c>
      <c r="BO36" s="217">
        <v>0</v>
      </c>
      <c r="BP36" s="217">
        <v>0</v>
      </c>
      <c r="BQ36" s="217">
        <v>0</v>
      </c>
      <c r="BR36" s="217">
        <v>2.5443999999999998E-4</v>
      </c>
      <c r="BS36" s="217">
        <v>0</v>
      </c>
      <c r="BT36" s="217">
        <v>0</v>
      </c>
      <c r="BU36" s="217">
        <v>0</v>
      </c>
      <c r="BV36" s="217">
        <v>0</v>
      </c>
      <c r="BW36" s="217">
        <v>0</v>
      </c>
      <c r="BX36" s="217">
        <v>0</v>
      </c>
      <c r="BY36" s="217">
        <v>0</v>
      </c>
      <c r="BZ36" s="217">
        <v>0</v>
      </c>
      <c r="CA36" s="217">
        <v>0</v>
      </c>
      <c r="CB36" s="217">
        <v>0</v>
      </c>
      <c r="CC36" s="217">
        <v>0</v>
      </c>
      <c r="CD36" s="217">
        <v>0</v>
      </c>
      <c r="CE36" s="217">
        <v>0</v>
      </c>
      <c r="CF36" s="217">
        <v>0</v>
      </c>
      <c r="CG36" s="217">
        <v>0</v>
      </c>
      <c r="CH36" s="217">
        <v>0</v>
      </c>
      <c r="CI36" s="217">
        <v>0</v>
      </c>
      <c r="CJ36" s="217">
        <v>0</v>
      </c>
      <c r="CK36" s="217">
        <v>0</v>
      </c>
      <c r="CL36" s="217">
        <v>4.8035000000000003E-5</v>
      </c>
      <c r="CM36" s="217">
        <v>0</v>
      </c>
      <c r="CN36" s="217">
        <v>0</v>
      </c>
      <c r="CO36" s="217">
        <v>0</v>
      </c>
      <c r="CP36" s="217">
        <v>0</v>
      </c>
      <c r="CQ36" s="217">
        <v>0</v>
      </c>
      <c r="CR36" s="217">
        <v>0</v>
      </c>
      <c r="CS36" s="217">
        <v>0</v>
      </c>
      <c r="CT36" s="217">
        <v>0</v>
      </c>
      <c r="CU36" s="217">
        <v>0</v>
      </c>
      <c r="CV36" s="217">
        <v>0</v>
      </c>
      <c r="CW36" s="217">
        <v>0</v>
      </c>
      <c r="CX36" s="217">
        <v>0</v>
      </c>
      <c r="CY36" s="217">
        <v>0</v>
      </c>
      <c r="CZ36" s="217">
        <v>0</v>
      </c>
      <c r="DA36" s="217">
        <v>0</v>
      </c>
      <c r="DB36" s="217">
        <v>0</v>
      </c>
      <c r="DC36" s="217">
        <v>1.98672E-3</v>
      </c>
      <c r="DD36" s="217">
        <v>2.4522844101726184E-3</v>
      </c>
      <c r="DF36" s="111" t="s">
        <v>163</v>
      </c>
      <c r="DG36" s="113">
        <f t="shared" si="2"/>
        <v>0.57520315</v>
      </c>
      <c r="DH36" s="113">
        <f t="shared" si="3"/>
        <v>0.42479685000000006</v>
      </c>
      <c r="DI36" s="113">
        <f t="shared" si="4"/>
        <v>0.19678523000000003</v>
      </c>
      <c r="DK36" s="82" t="b">
        <f t="shared" ref="DK36:DK67" si="5">EXACT(DM36,A36)</f>
        <v>1</v>
      </c>
      <c r="DL36" s="82" t="b">
        <f t="shared" ref="DL36:DL67" si="6">EXACT(DN36,B36)</f>
        <v>1</v>
      </c>
      <c r="DM36" s="111" t="s">
        <v>163</v>
      </c>
      <c r="DN36" s="112" t="s">
        <v>164</v>
      </c>
    </row>
    <row r="37" spans="1:118" s="226" customFormat="1" x14ac:dyDescent="0.2">
      <c r="A37" s="226" t="s">
        <v>165</v>
      </c>
      <c r="B37" s="226" t="s">
        <v>166</v>
      </c>
      <c r="C37" s="227">
        <v>0</v>
      </c>
      <c r="D37" s="228">
        <v>0</v>
      </c>
      <c r="E37" s="228">
        <v>0</v>
      </c>
      <c r="F37" s="227">
        <v>0</v>
      </c>
      <c r="G37" s="227">
        <v>0</v>
      </c>
      <c r="H37" s="227">
        <v>0</v>
      </c>
      <c r="I37" s="227">
        <v>0</v>
      </c>
      <c r="J37" s="227">
        <v>0</v>
      </c>
      <c r="K37" s="227">
        <v>0</v>
      </c>
      <c r="L37" s="227">
        <v>0</v>
      </c>
      <c r="M37" s="227">
        <v>0</v>
      </c>
      <c r="N37" s="227">
        <v>0</v>
      </c>
      <c r="O37" s="227">
        <v>0</v>
      </c>
      <c r="P37" s="227">
        <v>0</v>
      </c>
      <c r="Q37" s="227">
        <v>6.6934999999999995E-5</v>
      </c>
      <c r="R37" s="227">
        <v>6.6934999999999995E-5</v>
      </c>
      <c r="S37" s="227">
        <v>0</v>
      </c>
      <c r="T37" s="227">
        <v>0</v>
      </c>
      <c r="U37" s="227">
        <v>0</v>
      </c>
      <c r="V37" s="227">
        <v>0</v>
      </c>
      <c r="W37" s="227">
        <v>0</v>
      </c>
      <c r="X37" s="227">
        <v>0</v>
      </c>
      <c r="Y37" s="227">
        <v>0</v>
      </c>
      <c r="Z37" s="227">
        <v>0</v>
      </c>
      <c r="AA37" s="227">
        <v>0</v>
      </c>
      <c r="AB37" s="227">
        <v>0</v>
      </c>
      <c r="AC37" s="227">
        <v>0</v>
      </c>
      <c r="AD37" s="227">
        <v>0</v>
      </c>
      <c r="AE37" s="227">
        <v>0</v>
      </c>
      <c r="AF37" s="227">
        <v>0</v>
      </c>
      <c r="AG37" s="227">
        <v>0</v>
      </c>
      <c r="AH37" s="227">
        <v>0</v>
      </c>
      <c r="AI37" s="227">
        <v>2.0962899999999998E-3</v>
      </c>
      <c r="AJ37" s="227">
        <v>6.221410000000001E-3</v>
      </c>
      <c r="AK37" s="227">
        <v>2.1402230000000001E-2</v>
      </c>
      <c r="AL37" s="227">
        <v>0</v>
      </c>
      <c r="AM37" s="227">
        <v>0</v>
      </c>
      <c r="AN37" s="227">
        <v>6.7434999999999988E-4</v>
      </c>
      <c r="AO37" s="227">
        <v>0</v>
      </c>
      <c r="AP37" s="227">
        <v>0</v>
      </c>
      <c r="AQ37" s="227">
        <v>0</v>
      </c>
      <c r="AR37" s="227">
        <v>2.5230000000000001E-5</v>
      </c>
      <c r="AS37" s="227">
        <v>1.0169000000000001E-4</v>
      </c>
      <c r="AT37" s="227">
        <v>1.6773946153846155E-3</v>
      </c>
      <c r="AU37" s="227">
        <v>0</v>
      </c>
      <c r="AV37" s="227">
        <v>3.4534000000000002E-4</v>
      </c>
      <c r="AW37" s="227">
        <v>0</v>
      </c>
      <c r="AX37" s="227">
        <v>0</v>
      </c>
      <c r="AY37" s="227">
        <v>0</v>
      </c>
      <c r="AZ37" s="227">
        <v>0</v>
      </c>
      <c r="BA37" s="227">
        <v>0</v>
      </c>
      <c r="BB37" s="227">
        <v>0</v>
      </c>
      <c r="BC37" s="227">
        <v>0</v>
      </c>
      <c r="BD37" s="227">
        <v>0</v>
      </c>
      <c r="BE37" s="227">
        <v>0</v>
      </c>
      <c r="BF37" s="227">
        <v>0</v>
      </c>
      <c r="BG37" s="227">
        <v>0</v>
      </c>
      <c r="BH37" s="227">
        <v>9.9558000000000003E-4</v>
      </c>
      <c r="BI37" s="227">
        <v>0</v>
      </c>
      <c r="BJ37" s="227">
        <v>0</v>
      </c>
      <c r="BK37" s="227">
        <v>4.0600699999999998E-3</v>
      </c>
      <c r="BL37" s="227">
        <v>1.688777E-2</v>
      </c>
      <c r="BM37" s="227">
        <v>2.0393199999999998E-3</v>
      </c>
      <c r="BN37" s="227">
        <v>8.7728700000000003E-3</v>
      </c>
      <c r="BO37" s="227">
        <v>0</v>
      </c>
      <c r="BP37" s="227">
        <v>0</v>
      </c>
      <c r="BQ37" s="227">
        <v>0</v>
      </c>
      <c r="BR37" s="227">
        <v>0</v>
      </c>
      <c r="BS37" s="227">
        <v>0</v>
      </c>
      <c r="BT37" s="227">
        <v>0</v>
      </c>
      <c r="BU37" s="227">
        <v>0</v>
      </c>
      <c r="BV37" s="227">
        <v>0</v>
      </c>
      <c r="BW37" s="227">
        <v>0</v>
      </c>
      <c r="BX37" s="227">
        <v>0</v>
      </c>
      <c r="BY37" s="227">
        <v>0</v>
      </c>
      <c r="BZ37" s="227">
        <v>0</v>
      </c>
      <c r="CA37" s="227">
        <v>0</v>
      </c>
      <c r="CB37" s="227">
        <v>0</v>
      </c>
      <c r="CC37" s="227">
        <v>0</v>
      </c>
      <c r="CD37" s="227">
        <v>0</v>
      </c>
      <c r="CE37" s="227">
        <v>0</v>
      </c>
      <c r="CF37" s="227">
        <v>0</v>
      </c>
      <c r="CG37" s="227">
        <v>0</v>
      </c>
      <c r="CH37" s="227">
        <v>0</v>
      </c>
      <c r="CI37" s="227">
        <v>0</v>
      </c>
      <c r="CJ37" s="227">
        <v>0</v>
      </c>
      <c r="CK37" s="227">
        <v>0</v>
      </c>
      <c r="CL37" s="227">
        <v>3.9999999999999998E-7</v>
      </c>
      <c r="CM37" s="227">
        <v>0</v>
      </c>
      <c r="CN37" s="227">
        <v>0</v>
      </c>
      <c r="CO37" s="227">
        <v>2.137E-5</v>
      </c>
      <c r="CP37" s="227">
        <v>0</v>
      </c>
      <c r="CQ37" s="227">
        <v>7.6499999999999996E-6</v>
      </c>
      <c r="CR37" s="227">
        <v>0</v>
      </c>
      <c r="CS37" s="227">
        <v>0</v>
      </c>
      <c r="CT37" s="227">
        <v>0</v>
      </c>
      <c r="CU37" s="227">
        <v>0</v>
      </c>
      <c r="CV37" s="227">
        <v>0</v>
      </c>
      <c r="CW37" s="227">
        <v>0</v>
      </c>
      <c r="CX37" s="227">
        <v>0</v>
      </c>
      <c r="CY37" s="227">
        <v>0</v>
      </c>
      <c r="CZ37" s="227">
        <v>0</v>
      </c>
      <c r="DA37" s="227">
        <v>0</v>
      </c>
      <c r="DB37" s="227">
        <v>0</v>
      </c>
      <c r="DC37" s="227">
        <v>9.5662999999999998E-4</v>
      </c>
      <c r="DD37" s="227">
        <v>7.6111433165771531E-4</v>
      </c>
      <c r="DF37" s="224" t="s">
        <v>165</v>
      </c>
      <c r="DG37" s="224">
        <f t="shared" si="2"/>
        <v>0.53807139999999998</v>
      </c>
      <c r="DH37" s="224">
        <f t="shared" si="3"/>
        <v>0.46192859999999997</v>
      </c>
      <c r="DI37" s="224">
        <f t="shared" si="4"/>
        <v>0.2920085</v>
      </c>
      <c r="DK37" s="226" t="b">
        <f t="shared" si="5"/>
        <v>1</v>
      </c>
      <c r="DL37" s="226" t="b">
        <f t="shared" si="6"/>
        <v>1</v>
      </c>
      <c r="DM37" s="224" t="s">
        <v>165</v>
      </c>
      <c r="DN37" s="229" t="s">
        <v>166</v>
      </c>
    </row>
    <row r="38" spans="1:118" x14ac:dyDescent="0.2">
      <c r="A38" s="82" t="s">
        <v>167</v>
      </c>
      <c r="B38" s="82" t="s">
        <v>168</v>
      </c>
      <c r="C38" s="217">
        <v>3.6779366666666665E-3</v>
      </c>
      <c r="D38" s="218">
        <v>1.56065E-3</v>
      </c>
      <c r="E38" s="218">
        <v>2.8228799999999998E-3</v>
      </c>
      <c r="F38" s="217">
        <v>3.5986666666666665E-5</v>
      </c>
      <c r="G38" s="217">
        <v>3.4044999999999997E-5</v>
      </c>
      <c r="H38" s="217">
        <v>0</v>
      </c>
      <c r="I38" s="217">
        <v>0</v>
      </c>
      <c r="J38" s="217">
        <v>1.20987E-3</v>
      </c>
      <c r="K38" s="217">
        <v>1.746125E-4</v>
      </c>
      <c r="L38" s="217">
        <v>3.6695E-5</v>
      </c>
      <c r="M38" s="217">
        <v>2.7904200000000001E-3</v>
      </c>
      <c r="N38" s="217">
        <v>9.5000000000000001E-7</v>
      </c>
      <c r="O38" s="217">
        <v>0</v>
      </c>
      <c r="P38" s="217">
        <v>0</v>
      </c>
      <c r="Q38" s="217">
        <v>1.0189E-4</v>
      </c>
      <c r="R38" s="217">
        <v>1.0189E-4</v>
      </c>
      <c r="S38" s="217">
        <v>9.7875999999999996E-4</v>
      </c>
      <c r="T38" s="217">
        <v>4.8042000000000001E-4</v>
      </c>
      <c r="U38" s="217">
        <v>1.9360000000000001E-5</v>
      </c>
      <c r="V38" s="217">
        <v>4.2379000000000002E-3</v>
      </c>
      <c r="W38" s="217">
        <v>1.5739530000000002E-2</v>
      </c>
      <c r="X38" s="217">
        <v>9.8300000000000008E-6</v>
      </c>
      <c r="Y38" s="217">
        <v>9.1537000000000009E-4</v>
      </c>
      <c r="Z38" s="217">
        <v>4.2712000000000007E-4</v>
      </c>
      <c r="AA38" s="217">
        <v>1.05262E-3</v>
      </c>
      <c r="AB38" s="217">
        <v>9.65342E-4</v>
      </c>
      <c r="AC38" s="217">
        <v>1.1919999999999999E-5</v>
      </c>
      <c r="AD38" s="217">
        <v>2.50038E-3</v>
      </c>
      <c r="AE38" s="217">
        <v>1.3572000000000001E-4</v>
      </c>
      <c r="AF38" s="217">
        <v>2.62305E-4</v>
      </c>
      <c r="AG38" s="217">
        <v>4.6610000000000003E-5</v>
      </c>
      <c r="AH38" s="217">
        <v>1.3943100000000002E-2</v>
      </c>
      <c r="AI38" s="217">
        <v>1.4431760000000004E-2</v>
      </c>
      <c r="AJ38" s="217">
        <v>1.7139169999999999E-2</v>
      </c>
      <c r="AK38" s="217">
        <v>5.4733564999999998E-2</v>
      </c>
      <c r="AL38" s="217">
        <v>0.39319483000000005</v>
      </c>
      <c r="AM38" s="217">
        <v>0.25761158666666667</v>
      </c>
      <c r="AN38" s="217">
        <v>0.18129716000000001</v>
      </c>
      <c r="AO38" s="217">
        <v>0</v>
      </c>
      <c r="AP38" s="217">
        <v>1.047799E-2</v>
      </c>
      <c r="AQ38" s="217">
        <v>1.0894799999999999E-3</v>
      </c>
      <c r="AR38" s="217">
        <v>3.1917200000000003E-3</v>
      </c>
      <c r="AS38" s="217">
        <v>2.3614349999999994E-3</v>
      </c>
      <c r="AT38" s="217">
        <v>2.9019884615384614E-3</v>
      </c>
      <c r="AU38" s="217">
        <v>4.218549999999999E-4</v>
      </c>
      <c r="AV38" s="217">
        <v>4.2468000000000002E-3</v>
      </c>
      <c r="AW38" s="217">
        <v>1.520965E-3</v>
      </c>
      <c r="AX38" s="217">
        <v>5.9948100000000006E-3</v>
      </c>
      <c r="AY38" s="217">
        <v>1.4780500000000001E-3</v>
      </c>
      <c r="AZ38" s="217">
        <v>1.7369049999999997E-3</v>
      </c>
      <c r="BA38" s="217">
        <v>1.4386500000000001E-3</v>
      </c>
      <c r="BB38" s="217">
        <v>5.9857549999999997E-3</v>
      </c>
      <c r="BC38" s="217">
        <v>2.1999900000000002E-3</v>
      </c>
      <c r="BD38" s="217">
        <v>4.2928999999999998E-4</v>
      </c>
      <c r="BE38" s="217">
        <v>1.6550200000000003E-3</v>
      </c>
      <c r="BF38" s="217">
        <v>1.1643900000000002E-3</v>
      </c>
      <c r="BG38" s="217">
        <v>1.1965233333333333E-3</v>
      </c>
      <c r="BH38" s="217">
        <v>1.2465466666666666E-3</v>
      </c>
      <c r="BI38" s="217">
        <v>1.2981550000000001E-3</v>
      </c>
      <c r="BJ38" s="217">
        <v>0</v>
      </c>
      <c r="BK38" s="217">
        <v>4.2883649999999997E-3</v>
      </c>
      <c r="BL38" s="217">
        <v>1.7500899999999999E-3</v>
      </c>
      <c r="BM38" s="217">
        <v>4.0037700000000002E-3</v>
      </c>
      <c r="BN38" s="217">
        <v>4.1613099999999997E-3</v>
      </c>
      <c r="BO38" s="217">
        <v>4.3600000000000003E-5</v>
      </c>
      <c r="BP38" s="217">
        <v>1.4065E-5</v>
      </c>
      <c r="BQ38" s="217">
        <v>3.9451399999999998E-3</v>
      </c>
      <c r="BR38" s="217">
        <v>0</v>
      </c>
      <c r="BS38" s="217">
        <v>7.3679999999999999E-5</v>
      </c>
      <c r="BT38" s="217">
        <v>5.6730000000000001E-5</v>
      </c>
      <c r="BU38" s="217">
        <v>1.6899999999999999E-6</v>
      </c>
      <c r="BV38" s="217">
        <v>0</v>
      </c>
      <c r="BW38" s="217">
        <v>0</v>
      </c>
      <c r="BX38" s="217">
        <v>0</v>
      </c>
      <c r="BY38" s="217">
        <v>0</v>
      </c>
      <c r="BZ38" s="217">
        <v>0</v>
      </c>
      <c r="CA38" s="217">
        <v>0</v>
      </c>
      <c r="CB38" s="217">
        <v>6.366666666666667E-6</v>
      </c>
      <c r="CC38" s="217">
        <v>0</v>
      </c>
      <c r="CD38" s="217">
        <v>0</v>
      </c>
      <c r="CE38" s="217">
        <v>0</v>
      </c>
      <c r="CF38" s="217">
        <v>2.9499999999999998E-7</v>
      </c>
      <c r="CG38" s="217">
        <v>0</v>
      </c>
      <c r="CH38" s="217">
        <v>0</v>
      </c>
      <c r="CI38" s="217">
        <v>0</v>
      </c>
      <c r="CJ38" s="217">
        <v>0</v>
      </c>
      <c r="CK38" s="217">
        <v>7.4579999999999994E-5</v>
      </c>
      <c r="CL38" s="217">
        <v>4.5804999999999999E-5</v>
      </c>
      <c r="CM38" s="217">
        <v>1.1438850000000001E-3</v>
      </c>
      <c r="CN38" s="217">
        <v>0</v>
      </c>
      <c r="CO38" s="217">
        <v>0</v>
      </c>
      <c r="CP38" s="217">
        <v>0</v>
      </c>
      <c r="CQ38" s="217">
        <v>0</v>
      </c>
      <c r="CR38" s="217">
        <v>0</v>
      </c>
      <c r="CS38" s="217">
        <v>0</v>
      </c>
      <c r="CT38" s="217">
        <v>0</v>
      </c>
      <c r="CU38" s="217">
        <v>1.7273000000000001E-4</v>
      </c>
      <c r="CV38" s="217">
        <v>1.8800000000000002E-6</v>
      </c>
      <c r="CW38" s="217">
        <v>6.4285000000000004E-4</v>
      </c>
      <c r="CX38" s="217">
        <v>8.8449999999999995E-5</v>
      </c>
      <c r="CY38" s="217">
        <v>4.8019999999999998E-5</v>
      </c>
      <c r="CZ38" s="217">
        <v>4.4090000000000006E-5</v>
      </c>
      <c r="DA38" s="217">
        <v>6.771399999999999E-4</v>
      </c>
      <c r="DB38" s="217">
        <v>5.4043800000000003E-3</v>
      </c>
      <c r="DC38" s="217">
        <v>1.5785600000000001E-3</v>
      </c>
      <c r="DD38" s="217">
        <v>1.5838244372476853E-3</v>
      </c>
      <c r="DF38" s="111" t="s">
        <v>167</v>
      </c>
      <c r="DG38" s="113">
        <f t="shared" si="2"/>
        <v>0.55765619</v>
      </c>
      <c r="DH38" s="113">
        <f t="shared" si="3"/>
        <v>0.44234381</v>
      </c>
      <c r="DI38" s="113">
        <f t="shared" si="4"/>
        <v>0.21754436999999999</v>
      </c>
      <c r="DK38" s="82" t="b">
        <f t="shared" si="5"/>
        <v>1</v>
      </c>
      <c r="DL38" s="82" t="b">
        <f t="shared" si="6"/>
        <v>1</v>
      </c>
      <c r="DM38" s="111" t="s">
        <v>167</v>
      </c>
      <c r="DN38" s="112" t="s">
        <v>168</v>
      </c>
    </row>
    <row r="39" spans="1:118" x14ac:dyDescent="0.2">
      <c r="A39" s="82" t="s">
        <v>169</v>
      </c>
      <c r="B39" s="82" t="s">
        <v>170</v>
      </c>
      <c r="C39" s="217">
        <v>0</v>
      </c>
      <c r="D39" s="218">
        <v>0</v>
      </c>
      <c r="E39" s="218">
        <v>0</v>
      </c>
      <c r="F39" s="217">
        <v>0</v>
      </c>
      <c r="G39" s="217">
        <v>0</v>
      </c>
      <c r="H39" s="217">
        <v>0</v>
      </c>
      <c r="I39" s="217">
        <v>-2.3700000000000002E-6</v>
      </c>
      <c r="J39" s="217">
        <v>0</v>
      </c>
      <c r="K39" s="217">
        <v>0</v>
      </c>
      <c r="L39" s="217">
        <v>0</v>
      </c>
      <c r="M39" s="217">
        <v>0</v>
      </c>
      <c r="N39" s="217">
        <v>0</v>
      </c>
      <c r="O39" s="217">
        <v>0</v>
      </c>
      <c r="P39" s="217">
        <v>0</v>
      </c>
      <c r="Q39" s="217">
        <v>0</v>
      </c>
      <c r="R39" s="217">
        <v>0</v>
      </c>
      <c r="S39" s="217">
        <v>0</v>
      </c>
      <c r="T39" s="217">
        <v>0</v>
      </c>
      <c r="U39" s="217">
        <v>0</v>
      </c>
      <c r="V39" s="217">
        <v>-5.5300000000000004E-6</v>
      </c>
      <c r="W39" s="217">
        <v>9.3234999999999998E-5</v>
      </c>
      <c r="X39" s="217">
        <v>0</v>
      </c>
      <c r="Y39" s="217">
        <v>0</v>
      </c>
      <c r="Z39" s="217">
        <v>0</v>
      </c>
      <c r="AA39" s="217">
        <v>0</v>
      </c>
      <c r="AB39" s="217">
        <v>1.24E-6</v>
      </c>
      <c r="AC39" s="217">
        <v>0</v>
      </c>
      <c r="AD39" s="217">
        <v>-4.34E-6</v>
      </c>
      <c r="AE39" s="217">
        <v>-2.9999999999999999E-7</v>
      </c>
      <c r="AF39" s="217">
        <v>0</v>
      </c>
      <c r="AG39" s="217">
        <v>0</v>
      </c>
      <c r="AH39" s="217">
        <v>0</v>
      </c>
      <c r="AI39" s="217">
        <v>-5.2100000000000001E-6</v>
      </c>
      <c r="AJ39" s="217">
        <v>-6.5200000000000011E-6</v>
      </c>
      <c r="AK39" s="217">
        <v>-4.2739999999999994E-5</v>
      </c>
      <c r="AL39" s="217">
        <v>0.41110202000000001</v>
      </c>
      <c r="AM39" s="217">
        <v>0.24911595999999997</v>
      </c>
      <c r="AN39" s="217">
        <v>0.16296472000000001</v>
      </c>
      <c r="AO39" s="217">
        <v>-2.9812999999999975E-4</v>
      </c>
      <c r="AP39" s="217">
        <v>0</v>
      </c>
      <c r="AQ39" s="217">
        <v>2.6699999999999998E-6</v>
      </c>
      <c r="AR39" s="217">
        <v>-9.7774499999999992E-4</v>
      </c>
      <c r="AS39" s="217">
        <v>-1.8236850000000005E-3</v>
      </c>
      <c r="AT39" s="217">
        <v>-8.7815461538461547E-4</v>
      </c>
      <c r="AU39" s="217">
        <v>-4.2651500000000003E-4</v>
      </c>
      <c r="AV39" s="217">
        <v>-3.9992000000000001E-4</v>
      </c>
      <c r="AW39" s="217">
        <v>-4.1150000000000004E-6</v>
      </c>
      <c r="AX39" s="217">
        <v>-6.7230000000000002E-4</v>
      </c>
      <c r="AY39" s="217">
        <v>-6.5791000000000005E-4</v>
      </c>
      <c r="AZ39" s="217">
        <v>-1.9642500000000002E-4</v>
      </c>
      <c r="BA39" s="217">
        <v>-1.2510000000000001E-5</v>
      </c>
      <c r="BB39" s="217">
        <v>-2.5299999999999999E-6</v>
      </c>
      <c r="BC39" s="217">
        <v>-2.3470000000000004E-4</v>
      </c>
      <c r="BD39" s="217">
        <v>-1.0525000000000001E-3</v>
      </c>
      <c r="BE39" s="217">
        <v>-3.0113999999999998E-4</v>
      </c>
      <c r="BF39" s="217">
        <v>-3.1046299999999997E-3</v>
      </c>
      <c r="BG39" s="217">
        <v>-8.0048333333333343E-4</v>
      </c>
      <c r="BH39" s="217">
        <v>-2.8469333333333335E-4</v>
      </c>
      <c r="BI39" s="217">
        <v>-4.8194500000000001E-4</v>
      </c>
      <c r="BJ39" s="217">
        <v>0</v>
      </c>
      <c r="BK39" s="217">
        <v>0</v>
      </c>
      <c r="BL39" s="217">
        <v>-6.9711000000000003E-4</v>
      </c>
      <c r="BM39" s="217">
        <v>-1.4175E-4</v>
      </c>
      <c r="BN39" s="217">
        <v>-1.2894E-4</v>
      </c>
      <c r="BO39" s="217">
        <v>0</v>
      </c>
      <c r="BP39" s="217">
        <v>0</v>
      </c>
      <c r="BQ39" s="217">
        <v>0</v>
      </c>
      <c r="BR39" s="217">
        <v>0</v>
      </c>
      <c r="BS39" s="217">
        <v>0</v>
      </c>
      <c r="BT39" s="217">
        <v>0</v>
      </c>
      <c r="BU39" s="217">
        <v>0</v>
      </c>
      <c r="BV39" s="217">
        <v>0</v>
      </c>
      <c r="BW39" s="217">
        <v>0</v>
      </c>
      <c r="BX39" s="217">
        <v>0</v>
      </c>
      <c r="BY39" s="217">
        <v>0</v>
      </c>
      <c r="BZ39" s="217">
        <v>0</v>
      </c>
      <c r="CA39" s="217">
        <v>0</v>
      </c>
      <c r="CB39" s="217">
        <v>0</v>
      </c>
      <c r="CC39" s="217">
        <v>0</v>
      </c>
      <c r="CD39" s="217">
        <v>0</v>
      </c>
      <c r="CE39" s="217">
        <v>0</v>
      </c>
      <c r="CF39" s="217">
        <v>0</v>
      </c>
      <c r="CG39" s="217">
        <v>0</v>
      </c>
      <c r="CH39" s="217">
        <v>0</v>
      </c>
      <c r="CI39" s="217">
        <v>0</v>
      </c>
      <c r="CJ39" s="217">
        <v>0</v>
      </c>
      <c r="CK39" s="217">
        <v>0</v>
      </c>
      <c r="CL39" s="217">
        <v>0</v>
      </c>
      <c r="CM39" s="217">
        <v>0</v>
      </c>
      <c r="CN39" s="217">
        <v>0</v>
      </c>
      <c r="CO39" s="217">
        <v>0</v>
      </c>
      <c r="CP39" s="217">
        <v>0</v>
      </c>
      <c r="CQ39" s="217">
        <v>0</v>
      </c>
      <c r="CR39" s="217">
        <v>0</v>
      </c>
      <c r="CS39" s="217">
        <v>0</v>
      </c>
      <c r="CT39" s="217">
        <v>0</v>
      </c>
      <c r="CU39" s="217">
        <v>0</v>
      </c>
      <c r="CV39" s="217">
        <v>0</v>
      </c>
      <c r="CW39" s="217">
        <v>0</v>
      </c>
      <c r="CX39" s="217">
        <v>0</v>
      </c>
      <c r="CY39" s="217">
        <v>0</v>
      </c>
      <c r="CZ39" s="217">
        <v>0</v>
      </c>
      <c r="DA39" s="217">
        <v>2.0899999999999999E-6</v>
      </c>
      <c r="DB39" s="217">
        <v>0</v>
      </c>
      <c r="DC39" s="217">
        <v>1.0378999999999999E-4</v>
      </c>
      <c r="DD39" s="217">
        <v>1.2252588144169732E-2</v>
      </c>
      <c r="DF39" s="111" t="s">
        <v>169</v>
      </c>
      <c r="DG39" s="113">
        <f t="shared" si="2"/>
        <v>0.79255686000000003</v>
      </c>
      <c r="DH39" s="113">
        <f t="shared" si="3"/>
        <v>0.20744314</v>
      </c>
      <c r="DI39" s="113">
        <f t="shared" si="4"/>
        <v>2.6097950000000002E-2</v>
      </c>
      <c r="DK39" s="82" t="b">
        <f t="shared" si="5"/>
        <v>1</v>
      </c>
      <c r="DL39" s="82" t="b">
        <f t="shared" si="6"/>
        <v>1</v>
      </c>
      <c r="DM39" s="111" t="s">
        <v>169</v>
      </c>
      <c r="DN39" s="112" t="s">
        <v>170</v>
      </c>
    </row>
    <row r="40" spans="1:118" s="226" customFormat="1" x14ac:dyDescent="0.2">
      <c r="A40" s="226" t="s">
        <v>171</v>
      </c>
      <c r="B40" s="226" t="s">
        <v>172</v>
      </c>
      <c r="C40" s="227">
        <v>3.5798333333333339E-5</v>
      </c>
      <c r="D40" s="228">
        <v>6.1399999999999997E-6</v>
      </c>
      <c r="E40" s="228">
        <v>1.1700000000000002E-6</v>
      </c>
      <c r="F40" s="227">
        <v>4.5499999999999996E-6</v>
      </c>
      <c r="G40" s="227">
        <v>5.1999999999999997E-5</v>
      </c>
      <c r="H40" s="227">
        <v>0</v>
      </c>
      <c r="I40" s="227">
        <v>5.2789999999999998E-4</v>
      </c>
      <c r="J40" s="227">
        <v>8.7600699999999983E-3</v>
      </c>
      <c r="K40" s="227">
        <v>0</v>
      </c>
      <c r="L40" s="227">
        <v>0</v>
      </c>
      <c r="M40" s="227">
        <v>0</v>
      </c>
      <c r="N40" s="227">
        <v>0</v>
      </c>
      <c r="O40" s="227">
        <v>4.7110000000000001E-5</v>
      </c>
      <c r="P40" s="227">
        <v>1.7705666666666665E-4</v>
      </c>
      <c r="Q40" s="227">
        <v>6.41505E-4</v>
      </c>
      <c r="R40" s="227">
        <v>6.4150500000000011E-4</v>
      </c>
      <c r="S40" s="227">
        <v>0</v>
      </c>
      <c r="T40" s="227">
        <v>0</v>
      </c>
      <c r="U40" s="227">
        <v>0</v>
      </c>
      <c r="V40" s="227">
        <v>0</v>
      </c>
      <c r="W40" s="227">
        <v>0</v>
      </c>
      <c r="X40" s="227">
        <v>0</v>
      </c>
      <c r="Y40" s="227">
        <v>0</v>
      </c>
      <c r="Z40" s="227">
        <v>0</v>
      </c>
      <c r="AA40" s="227">
        <v>0</v>
      </c>
      <c r="AB40" s="227">
        <v>0</v>
      </c>
      <c r="AC40" s="227">
        <v>0</v>
      </c>
      <c r="AD40" s="227">
        <v>0</v>
      </c>
      <c r="AE40" s="227">
        <v>1.57003E-3</v>
      </c>
      <c r="AF40" s="227">
        <v>3.799045E-3</v>
      </c>
      <c r="AG40" s="227">
        <v>7.3599999999999998E-6</v>
      </c>
      <c r="AH40" s="227">
        <v>0</v>
      </c>
      <c r="AI40" s="227">
        <v>1.4417870000000001E-2</v>
      </c>
      <c r="AJ40" s="227">
        <v>0</v>
      </c>
      <c r="AK40" s="227">
        <v>1.8873799999999997E-3</v>
      </c>
      <c r="AL40" s="227">
        <v>0</v>
      </c>
      <c r="AM40" s="227">
        <v>0.42968982333333328</v>
      </c>
      <c r="AN40" s="227">
        <v>0.10344442000000001</v>
      </c>
      <c r="AO40" s="227">
        <v>0.60299438999999999</v>
      </c>
      <c r="AP40" s="227">
        <v>2.1541E-4</v>
      </c>
      <c r="AQ40" s="227">
        <v>2.1859100000000001E-3</v>
      </c>
      <c r="AR40" s="227">
        <v>0.19935444000000002</v>
      </c>
      <c r="AS40" s="227">
        <v>0.142387395</v>
      </c>
      <c r="AT40" s="227">
        <v>6.0183089230769232E-2</v>
      </c>
      <c r="AU40" s="227">
        <v>1.351859E-2</v>
      </c>
      <c r="AV40" s="227">
        <v>4.4808520000000004E-2</v>
      </c>
      <c r="AW40" s="227">
        <v>4.6576250000000003E-3</v>
      </c>
      <c r="AX40" s="227">
        <v>2.48267E-2</v>
      </c>
      <c r="AY40" s="227">
        <v>3.2498360000000004E-2</v>
      </c>
      <c r="AZ40" s="227">
        <v>8.6256800000000002E-3</v>
      </c>
      <c r="BA40" s="227">
        <v>4.1226100000000005E-3</v>
      </c>
      <c r="BB40" s="227">
        <v>3.4085399999999998E-3</v>
      </c>
      <c r="BC40" s="227">
        <v>4.1803109999999997E-2</v>
      </c>
      <c r="BD40" s="227">
        <v>3.4838349999999997E-2</v>
      </c>
      <c r="BE40" s="227">
        <v>2.2457569999999996E-2</v>
      </c>
      <c r="BF40" s="227">
        <v>0.13399369999999999</v>
      </c>
      <c r="BG40" s="227">
        <v>2.9038370000000001E-2</v>
      </c>
      <c r="BH40" s="227">
        <v>9.342926666666666E-3</v>
      </c>
      <c r="BI40" s="227">
        <v>1.0418985E-2</v>
      </c>
      <c r="BJ40" s="227">
        <v>0</v>
      </c>
      <c r="BK40" s="227">
        <v>2.3844584999999998E-2</v>
      </c>
      <c r="BL40" s="227">
        <v>1.440834E-2</v>
      </c>
      <c r="BM40" s="227">
        <v>2.3852789999999999E-2</v>
      </c>
      <c r="BN40" s="227">
        <v>3.7083100000000001E-2</v>
      </c>
      <c r="BO40" s="227">
        <v>0</v>
      </c>
      <c r="BP40" s="227">
        <v>0</v>
      </c>
      <c r="BQ40" s="227">
        <v>2.6299999999999998E-6</v>
      </c>
      <c r="BR40" s="227">
        <v>0</v>
      </c>
      <c r="BS40" s="227">
        <v>0</v>
      </c>
      <c r="BT40" s="227">
        <v>0</v>
      </c>
      <c r="BU40" s="227">
        <v>0</v>
      </c>
      <c r="BV40" s="227">
        <v>0</v>
      </c>
      <c r="BW40" s="227">
        <v>0</v>
      </c>
      <c r="BX40" s="227">
        <v>0</v>
      </c>
      <c r="BY40" s="227">
        <v>0</v>
      </c>
      <c r="BZ40" s="227">
        <v>0</v>
      </c>
      <c r="CA40" s="227">
        <v>0</v>
      </c>
      <c r="CB40" s="227">
        <v>0</v>
      </c>
      <c r="CC40" s="227">
        <v>0</v>
      </c>
      <c r="CD40" s="227">
        <v>0</v>
      </c>
      <c r="CE40" s="227">
        <v>0</v>
      </c>
      <c r="CF40" s="227">
        <v>7.332420000000001E-3</v>
      </c>
      <c r="CG40" s="227">
        <v>0</v>
      </c>
      <c r="CH40" s="227">
        <v>0</v>
      </c>
      <c r="CI40" s="227">
        <v>0</v>
      </c>
      <c r="CJ40" s="227">
        <v>0</v>
      </c>
      <c r="CK40" s="227">
        <v>0</v>
      </c>
      <c r="CL40" s="227">
        <v>2.2800000000000002E-6</v>
      </c>
      <c r="CM40" s="227">
        <v>0</v>
      </c>
      <c r="CN40" s="227">
        <v>0</v>
      </c>
      <c r="CO40" s="227">
        <v>0</v>
      </c>
      <c r="CP40" s="227">
        <v>0</v>
      </c>
      <c r="CQ40" s="227">
        <v>0</v>
      </c>
      <c r="CR40" s="227">
        <v>0</v>
      </c>
      <c r="CS40" s="227">
        <v>0</v>
      </c>
      <c r="CT40" s="227">
        <v>0</v>
      </c>
      <c r="CU40" s="227">
        <v>2.9380500000000001E-4</v>
      </c>
      <c r="CV40" s="227">
        <v>0</v>
      </c>
      <c r="CW40" s="227">
        <v>0</v>
      </c>
      <c r="CX40" s="227">
        <v>0</v>
      </c>
      <c r="CY40" s="227">
        <v>0</v>
      </c>
      <c r="CZ40" s="227">
        <v>0</v>
      </c>
      <c r="DA40" s="227">
        <v>6.9649999999999999E-5</v>
      </c>
      <c r="DB40" s="227">
        <v>0</v>
      </c>
      <c r="DC40" s="227">
        <v>5.7108599999999999E-3</v>
      </c>
      <c r="DD40" s="227">
        <v>1.3548243755497489E-2</v>
      </c>
      <c r="DF40" s="224" t="s">
        <v>171</v>
      </c>
      <c r="DG40" s="224">
        <f t="shared" si="2"/>
        <v>0.8295710266666666</v>
      </c>
      <c r="DH40" s="224">
        <f t="shared" si="3"/>
        <v>0.17042897333333332</v>
      </c>
      <c r="DI40" s="224">
        <f t="shared" si="4"/>
        <v>6.1178476666666669E-2</v>
      </c>
      <c r="DK40" s="226" t="b">
        <f t="shared" si="5"/>
        <v>1</v>
      </c>
      <c r="DL40" s="226" t="b">
        <f t="shared" si="6"/>
        <v>1</v>
      </c>
      <c r="DM40" s="224" t="s">
        <v>171</v>
      </c>
      <c r="DN40" s="229" t="s">
        <v>172</v>
      </c>
    </row>
    <row r="41" spans="1:118" s="226" customFormat="1" x14ac:dyDescent="0.2">
      <c r="A41" s="226" t="s">
        <v>173</v>
      </c>
      <c r="B41" s="226" t="s">
        <v>174</v>
      </c>
      <c r="C41" s="227">
        <v>0</v>
      </c>
      <c r="D41" s="228">
        <v>0</v>
      </c>
      <c r="E41" s="228">
        <v>0</v>
      </c>
      <c r="F41" s="227">
        <v>0</v>
      </c>
      <c r="G41" s="227">
        <v>1.01005E-4</v>
      </c>
      <c r="H41" s="227">
        <v>1.111503E-2</v>
      </c>
      <c r="I41" s="227">
        <v>4.5754999999999998E-5</v>
      </c>
      <c r="J41" s="227">
        <v>9.6990000000000005E-5</v>
      </c>
      <c r="K41" s="227">
        <v>0</v>
      </c>
      <c r="L41" s="227">
        <v>0</v>
      </c>
      <c r="M41" s="227">
        <v>0</v>
      </c>
      <c r="N41" s="227">
        <v>0</v>
      </c>
      <c r="O41" s="227">
        <v>0</v>
      </c>
      <c r="P41" s="227">
        <v>0</v>
      </c>
      <c r="Q41" s="227">
        <v>1.7750000000000002E-6</v>
      </c>
      <c r="R41" s="227">
        <v>1.7750000000000002E-6</v>
      </c>
      <c r="S41" s="227">
        <v>0</v>
      </c>
      <c r="T41" s="227">
        <v>0</v>
      </c>
      <c r="U41" s="227">
        <v>0</v>
      </c>
      <c r="V41" s="227">
        <v>0</v>
      </c>
      <c r="W41" s="227">
        <v>0</v>
      </c>
      <c r="X41" s="227">
        <v>0</v>
      </c>
      <c r="Y41" s="227">
        <v>0</v>
      </c>
      <c r="Z41" s="227">
        <v>0</v>
      </c>
      <c r="AA41" s="227">
        <v>0</v>
      </c>
      <c r="AB41" s="227">
        <v>0</v>
      </c>
      <c r="AC41" s="227">
        <v>0</v>
      </c>
      <c r="AD41" s="227">
        <v>0</v>
      </c>
      <c r="AE41" s="227">
        <v>0</v>
      </c>
      <c r="AF41" s="227">
        <v>0</v>
      </c>
      <c r="AG41" s="227">
        <v>1.22655E-4</v>
      </c>
      <c r="AH41" s="227">
        <v>0</v>
      </c>
      <c r="AI41" s="227">
        <v>1.3807000000000001E-4</v>
      </c>
      <c r="AJ41" s="227">
        <v>2.4518000000000001E-3</v>
      </c>
      <c r="AK41" s="227">
        <v>2.5157499999999998E-4</v>
      </c>
      <c r="AL41" s="227">
        <v>0</v>
      </c>
      <c r="AM41" s="227">
        <v>0</v>
      </c>
      <c r="AN41" s="227">
        <v>7.0825199999999993E-3</v>
      </c>
      <c r="AO41" s="227">
        <v>0</v>
      </c>
      <c r="AP41" s="227">
        <v>0</v>
      </c>
      <c r="AQ41" s="227">
        <v>0</v>
      </c>
      <c r="AR41" s="227">
        <v>1.7539889999999999E-2</v>
      </c>
      <c r="AS41" s="227">
        <v>3.8526799999999998E-3</v>
      </c>
      <c r="AT41" s="227">
        <v>3.2206077692307697E-2</v>
      </c>
      <c r="AU41" s="227">
        <v>7.4646650000000005E-3</v>
      </c>
      <c r="AV41" s="227">
        <v>1.409418E-2</v>
      </c>
      <c r="AW41" s="227">
        <v>2.2596400000000003E-3</v>
      </c>
      <c r="AX41" s="227">
        <v>1.5629299999999999E-3</v>
      </c>
      <c r="AY41" s="227">
        <v>1.1028800000000001E-3</v>
      </c>
      <c r="AZ41" s="227">
        <v>1.16464E-3</v>
      </c>
      <c r="BA41" s="227">
        <v>2.0148700000000002E-3</v>
      </c>
      <c r="BB41" s="227">
        <v>2.2183500000000001E-4</v>
      </c>
      <c r="BC41" s="227">
        <v>0</v>
      </c>
      <c r="BD41" s="227">
        <v>0</v>
      </c>
      <c r="BE41" s="227">
        <v>2.428288E-2</v>
      </c>
      <c r="BF41" s="227">
        <v>2.8784019999999997E-2</v>
      </c>
      <c r="BG41" s="227">
        <v>1.6926786666666669E-2</v>
      </c>
      <c r="BH41" s="227">
        <v>1.7504299999999997E-3</v>
      </c>
      <c r="BI41" s="227">
        <v>1.1470724999999999E-2</v>
      </c>
      <c r="BJ41" s="227">
        <v>0</v>
      </c>
      <c r="BK41" s="227">
        <v>2.4491999999999998E-4</v>
      </c>
      <c r="BL41" s="227">
        <v>2.8679999999999998E-4</v>
      </c>
      <c r="BM41" s="227">
        <v>1.2808800000000001E-3</v>
      </c>
      <c r="BN41" s="227">
        <v>9.5062800000000006E-3</v>
      </c>
      <c r="BO41" s="227">
        <v>0</v>
      </c>
      <c r="BP41" s="227">
        <v>0</v>
      </c>
      <c r="BQ41" s="227">
        <v>3.9016000000000002E-4</v>
      </c>
      <c r="BR41" s="227">
        <v>0</v>
      </c>
      <c r="BS41" s="227">
        <v>0</v>
      </c>
      <c r="BT41" s="227">
        <v>0</v>
      </c>
      <c r="BU41" s="227">
        <v>0</v>
      </c>
      <c r="BV41" s="227">
        <v>0</v>
      </c>
      <c r="BW41" s="227">
        <v>0</v>
      </c>
      <c r="BX41" s="227">
        <v>0</v>
      </c>
      <c r="BY41" s="227">
        <v>0</v>
      </c>
      <c r="BZ41" s="227">
        <v>0</v>
      </c>
      <c r="CA41" s="227">
        <v>0</v>
      </c>
      <c r="CB41" s="227">
        <v>5.3233333333333338E-6</v>
      </c>
      <c r="CC41" s="227">
        <v>0</v>
      </c>
      <c r="CD41" s="227">
        <v>0</v>
      </c>
      <c r="CE41" s="227">
        <v>0</v>
      </c>
      <c r="CF41" s="227">
        <v>0</v>
      </c>
      <c r="CG41" s="227">
        <v>0</v>
      </c>
      <c r="CH41" s="227">
        <v>0</v>
      </c>
      <c r="CI41" s="227">
        <v>0</v>
      </c>
      <c r="CJ41" s="227">
        <v>0</v>
      </c>
      <c r="CK41" s="227">
        <v>0</v>
      </c>
      <c r="CL41" s="227">
        <v>1.8999999999999998E-6</v>
      </c>
      <c r="CM41" s="227">
        <v>0</v>
      </c>
      <c r="CN41" s="227">
        <v>0</v>
      </c>
      <c r="CO41" s="227">
        <v>3.8500000000000002E-7</v>
      </c>
      <c r="CP41" s="227">
        <v>8.0299999999999994E-6</v>
      </c>
      <c r="CQ41" s="227">
        <v>9.9499999999999996E-6</v>
      </c>
      <c r="CR41" s="227">
        <v>4.4499999999999997E-6</v>
      </c>
      <c r="CS41" s="227">
        <v>0</v>
      </c>
      <c r="CT41" s="227">
        <v>0</v>
      </c>
      <c r="CU41" s="227">
        <v>0</v>
      </c>
      <c r="CV41" s="227">
        <v>0</v>
      </c>
      <c r="CW41" s="227">
        <v>0</v>
      </c>
      <c r="CX41" s="227">
        <v>3.1199999999999999E-5</v>
      </c>
      <c r="CY41" s="227">
        <v>2.7939999999999997E-5</v>
      </c>
      <c r="CZ41" s="227">
        <v>0</v>
      </c>
      <c r="DA41" s="227">
        <v>3.8640000000000003E-5</v>
      </c>
      <c r="DB41" s="227">
        <v>2.868E-5</v>
      </c>
      <c r="DC41" s="227">
        <v>2.78328E-3</v>
      </c>
      <c r="DD41" s="227">
        <v>2.0317719345254036E-3</v>
      </c>
      <c r="DF41" s="224" t="s">
        <v>173</v>
      </c>
      <c r="DG41" s="224">
        <f t="shared" si="2"/>
        <v>0.63048072999999993</v>
      </c>
      <c r="DH41" s="224">
        <f t="shared" si="3"/>
        <v>0.36951927000000001</v>
      </c>
      <c r="DI41" s="224">
        <f t="shared" si="4"/>
        <v>0.13805618</v>
      </c>
      <c r="DK41" s="226" t="b">
        <f t="shared" si="5"/>
        <v>1</v>
      </c>
      <c r="DL41" s="226" t="b">
        <f t="shared" si="6"/>
        <v>1</v>
      </c>
      <c r="DM41" s="224" t="s">
        <v>173</v>
      </c>
      <c r="DN41" s="229" t="s">
        <v>174</v>
      </c>
    </row>
    <row r="42" spans="1:118" x14ac:dyDescent="0.2">
      <c r="A42" s="82" t="s">
        <v>175</v>
      </c>
      <c r="B42" s="82" t="s">
        <v>176</v>
      </c>
      <c r="C42" s="217">
        <v>0</v>
      </c>
      <c r="D42" s="218">
        <v>0</v>
      </c>
      <c r="E42" s="218">
        <v>0</v>
      </c>
      <c r="F42" s="217">
        <v>0</v>
      </c>
      <c r="G42" s="217">
        <v>0</v>
      </c>
      <c r="H42" s="217">
        <v>0</v>
      </c>
      <c r="I42" s="217">
        <v>0</v>
      </c>
      <c r="J42" s="217">
        <v>0</v>
      </c>
      <c r="K42" s="217">
        <v>0</v>
      </c>
      <c r="L42" s="217">
        <v>0</v>
      </c>
      <c r="M42" s="217">
        <v>0</v>
      </c>
      <c r="N42" s="217">
        <v>0</v>
      </c>
      <c r="O42" s="217">
        <v>0</v>
      </c>
      <c r="P42" s="217">
        <v>0</v>
      </c>
      <c r="Q42" s="217">
        <v>4.1464999999999997E-5</v>
      </c>
      <c r="R42" s="217">
        <v>4.1464999999999997E-5</v>
      </c>
      <c r="S42" s="217">
        <v>0</v>
      </c>
      <c r="T42" s="217">
        <v>0</v>
      </c>
      <c r="U42" s="217">
        <v>0</v>
      </c>
      <c r="V42" s="217">
        <v>0</v>
      </c>
      <c r="W42" s="217">
        <v>1.68395E-4</v>
      </c>
      <c r="X42" s="217">
        <v>0</v>
      </c>
      <c r="Y42" s="217">
        <v>8.7333333333333327E-7</v>
      </c>
      <c r="Z42" s="217">
        <v>0</v>
      </c>
      <c r="AA42" s="217">
        <v>0</v>
      </c>
      <c r="AB42" s="217">
        <v>4.6208000000000009E-5</v>
      </c>
      <c r="AC42" s="217">
        <v>0</v>
      </c>
      <c r="AD42" s="217">
        <v>0</v>
      </c>
      <c r="AE42" s="217">
        <v>5.3489999999999991E-5</v>
      </c>
      <c r="AF42" s="217">
        <v>0</v>
      </c>
      <c r="AG42" s="217">
        <v>0</v>
      </c>
      <c r="AH42" s="217">
        <v>3.3680000000000003E-5</v>
      </c>
      <c r="AI42" s="217">
        <v>2.6980799999999998E-3</v>
      </c>
      <c r="AJ42" s="217">
        <v>8.3812000000000014E-4</v>
      </c>
      <c r="AK42" s="217">
        <v>1.5481049999999999E-3</v>
      </c>
      <c r="AL42" s="217">
        <v>6.5350000000000003E-5</v>
      </c>
      <c r="AM42" s="217">
        <v>0</v>
      </c>
      <c r="AN42" s="217">
        <v>5.7534999999999997E-4</v>
      </c>
      <c r="AO42" s="217">
        <v>0</v>
      </c>
      <c r="AP42" s="217">
        <v>0</v>
      </c>
      <c r="AQ42" s="217">
        <v>3.3190999999999998E-4</v>
      </c>
      <c r="AR42" s="217">
        <v>0.10375366499999999</v>
      </c>
      <c r="AS42" s="217">
        <v>5.671636E-2</v>
      </c>
      <c r="AT42" s="217">
        <v>2.1014902307692301E-2</v>
      </c>
      <c r="AU42" s="217">
        <v>6.1506700000000004E-3</v>
      </c>
      <c r="AV42" s="217">
        <v>1.1129299999999998E-2</v>
      </c>
      <c r="AW42" s="217">
        <v>4.8690000000000003E-5</v>
      </c>
      <c r="AX42" s="217">
        <v>7.8397499999999995E-3</v>
      </c>
      <c r="AY42" s="217">
        <v>2.3968179999999999E-2</v>
      </c>
      <c r="AZ42" s="217">
        <v>3.1996950000000002E-3</v>
      </c>
      <c r="BA42" s="217">
        <v>7.0169999999999987E-4</v>
      </c>
      <c r="BB42" s="217">
        <v>2.1377099999999997E-3</v>
      </c>
      <c r="BC42" s="217">
        <v>5.2228700000000001E-3</v>
      </c>
      <c r="BD42" s="217">
        <v>6.3283950000000005E-3</v>
      </c>
      <c r="BE42" s="217">
        <v>8.1488099999999994E-3</v>
      </c>
      <c r="BF42" s="217">
        <v>4.3888720000000006E-2</v>
      </c>
      <c r="BG42" s="217">
        <v>2.1232543333333336E-2</v>
      </c>
      <c r="BH42" s="217">
        <v>4.0518033333333337E-3</v>
      </c>
      <c r="BI42" s="217">
        <v>1.0874299999999999E-3</v>
      </c>
      <c r="BJ42" s="217">
        <v>0</v>
      </c>
      <c r="BK42" s="217">
        <v>2.5155499999999999E-4</v>
      </c>
      <c r="BL42" s="217">
        <v>6.7102000000000004E-4</v>
      </c>
      <c r="BM42" s="217">
        <v>3.7209999999999999E-4</v>
      </c>
      <c r="BN42" s="217">
        <v>8.5500000000000005E-5</v>
      </c>
      <c r="BO42" s="217">
        <v>0</v>
      </c>
      <c r="BP42" s="217">
        <v>0</v>
      </c>
      <c r="BQ42" s="217">
        <v>0</v>
      </c>
      <c r="BR42" s="217">
        <v>0</v>
      </c>
      <c r="BS42" s="217">
        <v>0</v>
      </c>
      <c r="BT42" s="217">
        <v>0</v>
      </c>
      <c r="BU42" s="217">
        <v>0</v>
      </c>
      <c r="BV42" s="217">
        <v>0</v>
      </c>
      <c r="BW42" s="217">
        <v>0</v>
      </c>
      <c r="BX42" s="217">
        <v>0</v>
      </c>
      <c r="BY42" s="217">
        <v>0</v>
      </c>
      <c r="BZ42" s="217">
        <v>0</v>
      </c>
      <c r="CA42" s="217">
        <v>0</v>
      </c>
      <c r="CB42" s="217">
        <v>0</v>
      </c>
      <c r="CC42" s="217">
        <v>0</v>
      </c>
      <c r="CD42" s="217">
        <v>0</v>
      </c>
      <c r="CE42" s="217">
        <v>0</v>
      </c>
      <c r="CF42" s="217">
        <v>0</v>
      </c>
      <c r="CG42" s="217">
        <v>0</v>
      </c>
      <c r="CH42" s="217">
        <v>0</v>
      </c>
      <c r="CI42" s="217">
        <v>0</v>
      </c>
      <c r="CJ42" s="217">
        <v>0</v>
      </c>
      <c r="CK42" s="217">
        <v>0</v>
      </c>
      <c r="CL42" s="217">
        <v>3.7459999999999997E-5</v>
      </c>
      <c r="CM42" s="217">
        <v>0</v>
      </c>
      <c r="CN42" s="217">
        <v>0</v>
      </c>
      <c r="CO42" s="217">
        <v>0</v>
      </c>
      <c r="CP42" s="217">
        <v>0</v>
      </c>
      <c r="CQ42" s="217">
        <v>0</v>
      </c>
      <c r="CR42" s="217">
        <v>0</v>
      </c>
      <c r="CS42" s="217">
        <v>0</v>
      </c>
      <c r="CT42" s="217">
        <v>0</v>
      </c>
      <c r="CU42" s="217">
        <v>4.7783E-4</v>
      </c>
      <c r="CV42" s="217">
        <v>0</v>
      </c>
      <c r="CW42" s="217">
        <v>0</v>
      </c>
      <c r="CX42" s="217">
        <v>0</v>
      </c>
      <c r="CY42" s="217">
        <v>0</v>
      </c>
      <c r="CZ42" s="217">
        <v>0</v>
      </c>
      <c r="DA42" s="217">
        <v>0</v>
      </c>
      <c r="DB42" s="217">
        <v>0</v>
      </c>
      <c r="DC42" s="217">
        <v>2.3228300000000001E-3</v>
      </c>
      <c r="DD42" s="217">
        <v>2.3113005377681404E-3</v>
      </c>
      <c r="DF42" s="111" t="s">
        <v>175</v>
      </c>
      <c r="DG42" s="113">
        <f t="shared" si="2"/>
        <v>0.80914370000000002</v>
      </c>
      <c r="DH42" s="113">
        <f t="shared" si="3"/>
        <v>0.19085630000000001</v>
      </c>
      <c r="DI42" s="113">
        <f t="shared" si="4"/>
        <v>9.6715090000000004E-2</v>
      </c>
      <c r="DK42" s="82" t="b">
        <f t="shared" si="5"/>
        <v>1</v>
      </c>
      <c r="DL42" s="82" t="b">
        <f t="shared" si="6"/>
        <v>1</v>
      </c>
      <c r="DM42" s="111" t="s">
        <v>175</v>
      </c>
      <c r="DN42" s="112" t="s">
        <v>176</v>
      </c>
    </row>
    <row r="43" spans="1:118" s="226" customFormat="1" x14ac:dyDescent="0.2">
      <c r="A43" s="226" t="s">
        <v>177</v>
      </c>
      <c r="B43" s="226" t="s">
        <v>178</v>
      </c>
      <c r="C43" s="227">
        <v>0</v>
      </c>
      <c r="D43" s="228">
        <v>0</v>
      </c>
      <c r="E43" s="228">
        <v>0</v>
      </c>
      <c r="F43" s="227">
        <v>0</v>
      </c>
      <c r="G43" s="227">
        <v>0</v>
      </c>
      <c r="H43" s="227">
        <v>0</v>
      </c>
      <c r="I43" s="227">
        <v>0</v>
      </c>
      <c r="J43" s="227">
        <v>0</v>
      </c>
      <c r="K43" s="227">
        <v>0</v>
      </c>
      <c r="L43" s="227">
        <v>0</v>
      </c>
      <c r="M43" s="227">
        <v>0</v>
      </c>
      <c r="N43" s="227">
        <v>0</v>
      </c>
      <c r="O43" s="227">
        <v>2.0480000000000001E-6</v>
      </c>
      <c r="P43" s="227">
        <v>0</v>
      </c>
      <c r="Q43" s="227">
        <v>2.7250000000000002E-5</v>
      </c>
      <c r="R43" s="227">
        <v>2.7250000000000002E-5</v>
      </c>
      <c r="S43" s="227">
        <v>5.4330999999999997E-4</v>
      </c>
      <c r="T43" s="227">
        <v>0</v>
      </c>
      <c r="U43" s="227">
        <v>-4.5645000000000001E-4</v>
      </c>
      <c r="V43" s="227">
        <v>0</v>
      </c>
      <c r="W43" s="227">
        <v>2.2343984999999997E-2</v>
      </c>
      <c r="X43" s="227">
        <v>0</v>
      </c>
      <c r="Y43" s="227">
        <v>7.0499333333333338E-4</v>
      </c>
      <c r="Z43" s="227">
        <v>0</v>
      </c>
      <c r="AA43" s="227">
        <v>0</v>
      </c>
      <c r="AB43" s="227">
        <v>7.5680799999999987E-3</v>
      </c>
      <c r="AC43" s="227">
        <v>0</v>
      </c>
      <c r="AD43" s="227">
        <v>0</v>
      </c>
      <c r="AE43" s="227">
        <v>4.6324999999999996E-4</v>
      </c>
      <c r="AF43" s="227">
        <v>-1.3190000000000002E-5</v>
      </c>
      <c r="AG43" s="227">
        <v>0</v>
      </c>
      <c r="AH43" s="227">
        <v>5.7624499999999997E-3</v>
      </c>
      <c r="AI43" s="227">
        <v>0</v>
      </c>
      <c r="AJ43" s="227">
        <v>2.5240160000000001E-2</v>
      </c>
      <c r="AK43" s="227">
        <v>1.6017860000000002E-2</v>
      </c>
      <c r="AL43" s="227">
        <v>4.6925600000000001E-3</v>
      </c>
      <c r="AM43" s="227">
        <v>8.6223933333333339E-3</v>
      </c>
      <c r="AN43" s="227">
        <v>1.62498E-3</v>
      </c>
      <c r="AO43" s="227">
        <v>-1.9615E-4</v>
      </c>
      <c r="AP43" s="227">
        <v>0.15333843</v>
      </c>
      <c r="AQ43" s="227">
        <v>0.428081245</v>
      </c>
      <c r="AR43" s="227">
        <v>-6.2976500000000023E-4</v>
      </c>
      <c r="AS43" s="227">
        <v>1.0491670000000002E-2</v>
      </c>
      <c r="AT43" s="227">
        <v>8.7693769230769213E-4</v>
      </c>
      <c r="AU43" s="227">
        <v>-5.9410000000000008E-4</v>
      </c>
      <c r="AV43" s="227">
        <v>9.5059399999999992E-3</v>
      </c>
      <c r="AW43" s="227">
        <v>8.5715499999999985E-4</v>
      </c>
      <c r="AX43" s="227">
        <v>5.2118989999999997E-2</v>
      </c>
      <c r="AY43" s="227">
        <v>1.0365800000000001E-3</v>
      </c>
      <c r="AZ43" s="227">
        <v>2.7121150000000002E-3</v>
      </c>
      <c r="BA43" s="227">
        <v>1.2130000000000008E-5</v>
      </c>
      <c r="BB43" s="227">
        <v>1.7788679999999998E-2</v>
      </c>
      <c r="BC43" s="227">
        <v>0</v>
      </c>
      <c r="BD43" s="227">
        <v>-4.9985400000000001E-3</v>
      </c>
      <c r="BE43" s="227">
        <v>6.3377400000000006E-3</v>
      </c>
      <c r="BF43" s="227">
        <v>1.3157000000000002E-4</v>
      </c>
      <c r="BG43" s="227">
        <v>5.5365999999999998E-4</v>
      </c>
      <c r="BH43" s="227">
        <v>2.630033E-2</v>
      </c>
      <c r="BI43" s="227">
        <v>7.2255150000000001E-3</v>
      </c>
      <c r="BJ43" s="227">
        <v>0</v>
      </c>
      <c r="BK43" s="227">
        <v>8.9040000000000001E-5</v>
      </c>
      <c r="BL43" s="227">
        <v>0</v>
      </c>
      <c r="BM43" s="227">
        <v>-2.9500000000000001E-6</v>
      </c>
      <c r="BN43" s="227">
        <v>-8.1899999999999995E-6</v>
      </c>
      <c r="BO43" s="227">
        <v>2.0290000000000001E-5</v>
      </c>
      <c r="BP43" s="227">
        <v>0</v>
      </c>
      <c r="BQ43" s="227">
        <v>2.1679999999999999E-5</v>
      </c>
      <c r="BR43" s="227">
        <v>0</v>
      </c>
      <c r="BS43" s="227">
        <v>0</v>
      </c>
      <c r="BT43" s="227">
        <v>0</v>
      </c>
      <c r="BU43" s="227">
        <v>0</v>
      </c>
      <c r="BV43" s="227">
        <v>0</v>
      </c>
      <c r="BW43" s="227">
        <v>0</v>
      </c>
      <c r="BX43" s="227">
        <v>0</v>
      </c>
      <c r="BY43" s="227">
        <v>0</v>
      </c>
      <c r="BZ43" s="227">
        <v>0</v>
      </c>
      <c r="CA43" s="227">
        <v>0</v>
      </c>
      <c r="CB43" s="227">
        <v>0</v>
      </c>
      <c r="CC43" s="227">
        <v>0</v>
      </c>
      <c r="CD43" s="227">
        <v>0</v>
      </c>
      <c r="CE43" s="227">
        <v>0</v>
      </c>
      <c r="CF43" s="227">
        <v>0</v>
      </c>
      <c r="CG43" s="227">
        <v>0</v>
      </c>
      <c r="CH43" s="227">
        <v>0</v>
      </c>
      <c r="CI43" s="227">
        <v>0</v>
      </c>
      <c r="CJ43" s="227">
        <v>0</v>
      </c>
      <c r="CK43" s="227">
        <v>1.0806000000000001E-4</v>
      </c>
      <c r="CL43" s="227">
        <v>1.3200000000000001E-6</v>
      </c>
      <c r="CM43" s="227">
        <v>0</v>
      </c>
      <c r="CN43" s="227">
        <v>3.3095000000000001E-5</v>
      </c>
      <c r="CO43" s="227">
        <v>0</v>
      </c>
      <c r="CP43" s="227">
        <v>0</v>
      </c>
      <c r="CQ43" s="227">
        <v>0</v>
      </c>
      <c r="CR43" s="227">
        <v>0</v>
      </c>
      <c r="CS43" s="227">
        <v>0</v>
      </c>
      <c r="CT43" s="227">
        <v>0</v>
      </c>
      <c r="CU43" s="227">
        <v>0</v>
      </c>
      <c r="CV43" s="227">
        <v>0</v>
      </c>
      <c r="CW43" s="227">
        <v>0</v>
      </c>
      <c r="CX43" s="227">
        <v>0</v>
      </c>
      <c r="CY43" s="227">
        <v>0</v>
      </c>
      <c r="CZ43" s="227">
        <v>0</v>
      </c>
      <c r="DA43" s="227">
        <v>6.3999999999999989E-6</v>
      </c>
      <c r="DB43" s="227">
        <v>0</v>
      </c>
      <c r="DC43" s="227">
        <v>2.47751E-3</v>
      </c>
      <c r="DD43" s="227">
        <v>4.8343902904219027E-3</v>
      </c>
      <c r="DF43" s="224" t="s">
        <v>177</v>
      </c>
      <c r="DG43" s="224">
        <f t="shared" si="2"/>
        <v>0.74447419000000004</v>
      </c>
      <c r="DH43" s="224">
        <f t="shared" si="3"/>
        <v>0.25552581000000002</v>
      </c>
      <c r="DI43" s="224">
        <f t="shared" si="4"/>
        <v>4.2554670000000003E-2</v>
      </c>
      <c r="DK43" s="226" t="b">
        <f t="shared" si="5"/>
        <v>1</v>
      </c>
      <c r="DL43" s="226" t="b">
        <f t="shared" si="6"/>
        <v>1</v>
      </c>
      <c r="DM43" s="224" t="s">
        <v>177</v>
      </c>
      <c r="DN43" s="229" t="s">
        <v>178</v>
      </c>
    </row>
    <row r="44" spans="1:118" s="226" customFormat="1" x14ac:dyDescent="0.2">
      <c r="A44" s="226" t="s">
        <v>179</v>
      </c>
      <c r="B44" s="226" t="s">
        <v>180</v>
      </c>
      <c r="C44" s="227">
        <v>0</v>
      </c>
      <c r="D44" s="228">
        <v>0</v>
      </c>
      <c r="E44" s="228">
        <v>0</v>
      </c>
      <c r="F44" s="227">
        <v>0</v>
      </c>
      <c r="G44" s="227">
        <v>0</v>
      </c>
      <c r="H44" s="227">
        <v>5.2211799999999997E-3</v>
      </c>
      <c r="I44" s="227">
        <v>2.7214499999999995E-4</v>
      </c>
      <c r="J44" s="227">
        <v>2.4707900000000001E-3</v>
      </c>
      <c r="K44" s="227">
        <v>1.06792E-3</v>
      </c>
      <c r="L44" s="227">
        <v>2.7214000000000001E-3</v>
      </c>
      <c r="M44" s="227">
        <v>0</v>
      </c>
      <c r="N44" s="227">
        <v>1.9401999999999999E-4</v>
      </c>
      <c r="O44" s="227">
        <v>1.3040000000000001E-5</v>
      </c>
      <c r="P44" s="227">
        <v>0</v>
      </c>
      <c r="Q44" s="227">
        <v>1.1515200000000001E-3</v>
      </c>
      <c r="R44" s="227">
        <v>1.1515200000000001E-3</v>
      </c>
      <c r="S44" s="227">
        <v>1.435556E-2</v>
      </c>
      <c r="T44" s="227">
        <v>4.7111333333333332E-4</v>
      </c>
      <c r="U44" s="227">
        <v>2.9714199999999998E-3</v>
      </c>
      <c r="V44" s="227">
        <v>0</v>
      </c>
      <c r="W44" s="227">
        <v>5.3952500000000001E-4</v>
      </c>
      <c r="X44" s="227">
        <v>0</v>
      </c>
      <c r="Y44" s="227">
        <v>1.1633333333333333E-6</v>
      </c>
      <c r="Z44" s="227">
        <v>0</v>
      </c>
      <c r="AA44" s="227">
        <v>1.1373399999999999E-3</v>
      </c>
      <c r="AB44" s="227">
        <v>1.4053639999999999E-3</v>
      </c>
      <c r="AC44" s="227">
        <v>1.04E-5</v>
      </c>
      <c r="AD44" s="227">
        <v>1.4500000000000001E-6</v>
      </c>
      <c r="AE44" s="227">
        <v>2.1555699999999999E-3</v>
      </c>
      <c r="AF44" s="227">
        <v>2.0424250000000001E-3</v>
      </c>
      <c r="AG44" s="227">
        <v>1.01866E-3</v>
      </c>
      <c r="AH44" s="227">
        <v>8.3857000000000007E-4</v>
      </c>
      <c r="AI44" s="227">
        <v>2.6833E-4</v>
      </c>
      <c r="AJ44" s="227">
        <v>1.53808E-3</v>
      </c>
      <c r="AK44" s="227">
        <v>4.0607000000000004E-3</v>
      </c>
      <c r="AL44" s="227">
        <v>0</v>
      </c>
      <c r="AM44" s="227">
        <v>9.0077333333333327E-4</v>
      </c>
      <c r="AN44" s="227">
        <v>1.2959000000000001E-4</v>
      </c>
      <c r="AO44" s="227">
        <v>0</v>
      </c>
      <c r="AP44" s="227">
        <v>1.27641E-3</v>
      </c>
      <c r="AQ44" s="227">
        <v>8.4525034999999998E-2</v>
      </c>
      <c r="AR44" s="227">
        <v>9.0295400000000012E-2</v>
      </c>
      <c r="AS44" s="227">
        <v>6.2829330000000003E-2</v>
      </c>
      <c r="AT44" s="227">
        <v>2.7162540769230768E-2</v>
      </c>
      <c r="AU44" s="227">
        <v>1.337843E-2</v>
      </c>
      <c r="AV44" s="227">
        <v>6.5020449999999994E-2</v>
      </c>
      <c r="AW44" s="227">
        <v>2.6175695000000002E-2</v>
      </c>
      <c r="AX44" s="227">
        <v>4.3126419999999999E-2</v>
      </c>
      <c r="AY44" s="227">
        <v>5.2368169999999992E-2</v>
      </c>
      <c r="AZ44" s="227">
        <v>4.217601E-2</v>
      </c>
      <c r="BA44" s="227">
        <v>2.6555290000000002E-2</v>
      </c>
      <c r="BB44" s="227">
        <v>3.5615644999999994E-2</v>
      </c>
      <c r="BC44" s="227">
        <v>7.3625399999999999E-3</v>
      </c>
      <c r="BD44" s="227">
        <v>1.0168169999999997E-2</v>
      </c>
      <c r="BE44" s="227">
        <v>2.9888270000000005E-2</v>
      </c>
      <c r="BF44" s="227">
        <v>1.7322549999999999E-2</v>
      </c>
      <c r="BG44" s="227">
        <v>1.6512436666666668E-2</v>
      </c>
      <c r="BH44" s="227">
        <v>2.198514E-2</v>
      </c>
      <c r="BI44" s="227">
        <v>6.4215930000000004E-2</v>
      </c>
      <c r="BJ44" s="227">
        <v>0</v>
      </c>
      <c r="BK44" s="227">
        <v>8.5828799999999993E-3</v>
      </c>
      <c r="BL44" s="227">
        <v>1.020574E-2</v>
      </c>
      <c r="BM44" s="227">
        <v>4.9058000000000001E-3</v>
      </c>
      <c r="BN44" s="227">
        <v>2.9252669999999998E-2</v>
      </c>
      <c r="BO44" s="227">
        <v>6.9329000000000005E-4</v>
      </c>
      <c r="BP44" s="227">
        <v>0</v>
      </c>
      <c r="BQ44" s="227">
        <v>2.8901000000000003E-4</v>
      </c>
      <c r="BR44" s="227">
        <v>5.84E-6</v>
      </c>
      <c r="BS44" s="227">
        <v>1.7620000000000001E-5</v>
      </c>
      <c r="BT44" s="227">
        <v>1.13E-5</v>
      </c>
      <c r="BU44" s="227">
        <v>0</v>
      </c>
      <c r="BV44" s="227">
        <v>0</v>
      </c>
      <c r="BW44" s="227">
        <v>0</v>
      </c>
      <c r="BX44" s="227">
        <v>0</v>
      </c>
      <c r="BY44" s="227">
        <v>0</v>
      </c>
      <c r="BZ44" s="227">
        <v>0</v>
      </c>
      <c r="CA44" s="227">
        <v>0</v>
      </c>
      <c r="CB44" s="227">
        <v>1.3347666666666666E-4</v>
      </c>
      <c r="CC44" s="227">
        <v>0</v>
      </c>
      <c r="CD44" s="227">
        <v>0</v>
      </c>
      <c r="CE44" s="227">
        <v>0</v>
      </c>
      <c r="CF44" s="227">
        <v>1.1244500000000001E-4</v>
      </c>
      <c r="CG44" s="227">
        <v>0</v>
      </c>
      <c r="CH44" s="227">
        <v>0</v>
      </c>
      <c r="CI44" s="227">
        <v>0</v>
      </c>
      <c r="CJ44" s="227">
        <v>0</v>
      </c>
      <c r="CK44" s="227">
        <v>3.6899999999999997E-4</v>
      </c>
      <c r="CL44" s="227">
        <v>3.2538500000000003E-4</v>
      </c>
      <c r="CM44" s="227">
        <v>0</v>
      </c>
      <c r="CN44" s="227">
        <v>7.7310000000000004E-5</v>
      </c>
      <c r="CO44" s="227">
        <v>9.9824500000000004E-4</v>
      </c>
      <c r="CP44" s="227">
        <v>1.3317E-4</v>
      </c>
      <c r="CQ44" s="227">
        <v>4.1611000000000003E-4</v>
      </c>
      <c r="CR44" s="227">
        <v>1.994E-4</v>
      </c>
      <c r="CS44" s="227">
        <v>0</v>
      </c>
      <c r="CT44" s="227">
        <v>0</v>
      </c>
      <c r="CU44" s="227">
        <v>2.6861950000000002E-3</v>
      </c>
      <c r="CV44" s="227">
        <v>4.3040000000000001E-5</v>
      </c>
      <c r="CW44" s="227">
        <v>0</v>
      </c>
      <c r="CX44" s="227">
        <v>3.8279000000000004E-4</v>
      </c>
      <c r="CY44" s="227">
        <v>7.5869999999999996E-4</v>
      </c>
      <c r="CZ44" s="227">
        <v>7.2395999999999995E-4</v>
      </c>
      <c r="DA44" s="227">
        <v>3.8933000000000001E-4</v>
      </c>
      <c r="DB44" s="227">
        <v>9.5091999999999985E-4</v>
      </c>
      <c r="DC44" s="227">
        <v>5.8489800000000002E-3</v>
      </c>
      <c r="DD44" s="227">
        <v>5.6691151902014923E-3</v>
      </c>
      <c r="DF44" s="224" t="s">
        <v>179</v>
      </c>
      <c r="DG44" s="224">
        <f t="shared" si="2"/>
        <v>0.7704873000000001</v>
      </c>
      <c r="DH44" s="224">
        <f t="shared" si="3"/>
        <v>0.22951269999999999</v>
      </c>
      <c r="DI44" s="224">
        <f t="shared" si="4"/>
        <v>0.12533861999999998</v>
      </c>
      <c r="DK44" s="226" t="b">
        <f t="shared" si="5"/>
        <v>1</v>
      </c>
      <c r="DL44" s="226" t="b">
        <f t="shared" si="6"/>
        <v>1</v>
      </c>
      <c r="DM44" s="224" t="s">
        <v>179</v>
      </c>
      <c r="DN44" s="229" t="s">
        <v>180</v>
      </c>
    </row>
    <row r="45" spans="1:118" x14ac:dyDescent="0.2">
      <c r="A45" s="82" t="s">
        <v>181</v>
      </c>
      <c r="B45" s="82" t="s">
        <v>182</v>
      </c>
      <c r="C45" s="217">
        <v>0</v>
      </c>
      <c r="D45" s="218">
        <v>0</v>
      </c>
      <c r="E45" s="218">
        <v>0</v>
      </c>
      <c r="F45" s="217">
        <v>2.4606666666666666E-5</v>
      </c>
      <c r="G45" s="217">
        <v>1.1484999999999999E-4</v>
      </c>
      <c r="H45" s="217">
        <v>0</v>
      </c>
      <c r="I45" s="217">
        <v>0</v>
      </c>
      <c r="J45" s="217">
        <v>8.9336000000000005E-4</v>
      </c>
      <c r="K45" s="217">
        <v>0</v>
      </c>
      <c r="L45" s="217">
        <v>0</v>
      </c>
      <c r="M45" s="217">
        <v>0</v>
      </c>
      <c r="N45" s="217">
        <v>0</v>
      </c>
      <c r="O45" s="217">
        <v>0</v>
      </c>
      <c r="P45" s="217">
        <v>0</v>
      </c>
      <c r="Q45" s="217">
        <v>5.6864999999999999E-5</v>
      </c>
      <c r="R45" s="217">
        <v>5.6864999999999999E-5</v>
      </c>
      <c r="S45" s="217">
        <v>0</v>
      </c>
      <c r="T45" s="217">
        <v>0</v>
      </c>
      <c r="U45" s="217">
        <v>0</v>
      </c>
      <c r="V45" s="217">
        <v>0</v>
      </c>
      <c r="W45" s="217">
        <v>0</v>
      </c>
      <c r="X45" s="217">
        <v>0</v>
      </c>
      <c r="Y45" s="217">
        <v>0</v>
      </c>
      <c r="Z45" s="217">
        <v>0</v>
      </c>
      <c r="AA45" s="217">
        <v>0</v>
      </c>
      <c r="AB45" s="217">
        <v>0</v>
      </c>
      <c r="AC45" s="217">
        <v>0</v>
      </c>
      <c r="AD45" s="217">
        <v>0</v>
      </c>
      <c r="AE45" s="217">
        <v>0</v>
      </c>
      <c r="AF45" s="217">
        <v>0</v>
      </c>
      <c r="AG45" s="217">
        <v>0</v>
      </c>
      <c r="AH45" s="217">
        <v>0</v>
      </c>
      <c r="AI45" s="217">
        <v>1.5543999999999999E-4</v>
      </c>
      <c r="AJ45" s="217">
        <v>0</v>
      </c>
      <c r="AK45" s="217">
        <v>0</v>
      </c>
      <c r="AL45" s="217">
        <v>0</v>
      </c>
      <c r="AM45" s="217">
        <v>0</v>
      </c>
      <c r="AN45" s="217">
        <v>3.1099999999999997E-5</v>
      </c>
      <c r="AO45" s="217">
        <v>0</v>
      </c>
      <c r="AP45" s="217">
        <v>0</v>
      </c>
      <c r="AQ45" s="217">
        <v>0</v>
      </c>
      <c r="AR45" s="217">
        <v>1.5612355E-2</v>
      </c>
      <c r="AS45" s="217">
        <v>1.266365E-3</v>
      </c>
      <c r="AT45" s="217">
        <v>1.6488000000000001E-4</v>
      </c>
      <c r="AU45" s="217">
        <v>0</v>
      </c>
      <c r="AV45" s="217">
        <v>0</v>
      </c>
      <c r="AW45" s="217">
        <v>0</v>
      </c>
      <c r="AX45" s="217">
        <v>0</v>
      </c>
      <c r="AY45" s="217">
        <v>0</v>
      </c>
      <c r="AZ45" s="217">
        <v>5.3324999999999995E-5</v>
      </c>
      <c r="BA45" s="217">
        <v>0</v>
      </c>
      <c r="BB45" s="217">
        <v>1.8859999999999999E-5</v>
      </c>
      <c r="BC45" s="217">
        <v>0</v>
      </c>
      <c r="BD45" s="217">
        <v>0</v>
      </c>
      <c r="BE45" s="217">
        <v>0</v>
      </c>
      <c r="BF45" s="217">
        <v>5.3363400000000002E-3</v>
      </c>
      <c r="BG45" s="217">
        <v>4.1990600000000001E-3</v>
      </c>
      <c r="BH45" s="217">
        <v>0</v>
      </c>
      <c r="BI45" s="217">
        <v>3.8464100000000002E-3</v>
      </c>
      <c r="BJ45" s="217">
        <v>0</v>
      </c>
      <c r="BK45" s="217">
        <v>6.5118124999999999E-2</v>
      </c>
      <c r="BL45" s="217">
        <v>9.0618690000000002E-2</v>
      </c>
      <c r="BM45" s="217">
        <v>2.7272039999999997E-2</v>
      </c>
      <c r="BN45" s="217">
        <v>6.0218100000000004E-2</v>
      </c>
      <c r="BO45" s="217">
        <v>0</v>
      </c>
      <c r="BP45" s="217">
        <v>0</v>
      </c>
      <c r="BQ45" s="217">
        <v>0</v>
      </c>
      <c r="BR45" s="217">
        <v>0</v>
      </c>
      <c r="BS45" s="217">
        <v>0</v>
      </c>
      <c r="BT45" s="217">
        <v>0</v>
      </c>
      <c r="BU45" s="217">
        <v>0</v>
      </c>
      <c r="BV45" s="217">
        <v>0</v>
      </c>
      <c r="BW45" s="217">
        <v>8.4829999999999999E-5</v>
      </c>
      <c r="BX45" s="217">
        <v>6.46E-6</v>
      </c>
      <c r="BY45" s="217">
        <v>2.6789999999999996E-5</v>
      </c>
      <c r="BZ45" s="217">
        <v>0</v>
      </c>
      <c r="CA45" s="217">
        <v>0</v>
      </c>
      <c r="CB45" s="217">
        <v>7.0586666666666662E-4</v>
      </c>
      <c r="CC45" s="217">
        <v>0</v>
      </c>
      <c r="CD45" s="217">
        <v>0</v>
      </c>
      <c r="CE45" s="217">
        <v>0</v>
      </c>
      <c r="CF45" s="217">
        <v>2.1600000000000001E-6</v>
      </c>
      <c r="CG45" s="217">
        <v>0</v>
      </c>
      <c r="CH45" s="217">
        <v>0</v>
      </c>
      <c r="CI45" s="217">
        <v>0</v>
      </c>
      <c r="CJ45" s="217">
        <v>0</v>
      </c>
      <c r="CK45" s="217">
        <v>0</v>
      </c>
      <c r="CL45" s="217">
        <v>1.9999999999999999E-7</v>
      </c>
      <c r="CM45" s="217">
        <v>0</v>
      </c>
      <c r="CN45" s="217">
        <v>0</v>
      </c>
      <c r="CO45" s="217">
        <v>0</v>
      </c>
      <c r="CP45" s="217">
        <v>0</v>
      </c>
      <c r="CQ45" s="217">
        <v>0</v>
      </c>
      <c r="CR45" s="217">
        <v>0</v>
      </c>
      <c r="CS45" s="217">
        <v>0</v>
      </c>
      <c r="CT45" s="217">
        <v>6.1060000000000002E-5</v>
      </c>
      <c r="CU45" s="217">
        <v>1.5119999999999999E-4</v>
      </c>
      <c r="CV45" s="217">
        <v>0</v>
      </c>
      <c r="CW45" s="217">
        <v>0</v>
      </c>
      <c r="CX45" s="217">
        <v>0</v>
      </c>
      <c r="CY45" s="217">
        <v>0</v>
      </c>
      <c r="CZ45" s="217">
        <v>0</v>
      </c>
      <c r="DA45" s="217">
        <v>0</v>
      </c>
      <c r="DB45" s="217">
        <v>0</v>
      </c>
      <c r="DC45" s="217">
        <v>9.0833000000000005E-4</v>
      </c>
      <c r="DD45" s="217">
        <v>3.4078809064142929E-3</v>
      </c>
      <c r="DF45" s="111" t="s">
        <v>181</v>
      </c>
      <c r="DG45" s="113">
        <f t="shared" si="2"/>
        <v>0.71926660000000009</v>
      </c>
      <c r="DH45" s="113">
        <f t="shared" si="3"/>
        <v>0.28073340000000002</v>
      </c>
      <c r="DI45" s="113">
        <f t="shared" si="4"/>
        <v>0.26631406499999999</v>
      </c>
      <c r="DK45" s="82" t="b">
        <f t="shared" si="5"/>
        <v>1</v>
      </c>
      <c r="DL45" s="82" t="b">
        <f t="shared" si="6"/>
        <v>1</v>
      </c>
      <c r="DM45" s="111" t="s">
        <v>181</v>
      </c>
      <c r="DN45" s="112" t="s">
        <v>182</v>
      </c>
    </row>
    <row r="46" spans="1:118" x14ac:dyDescent="0.2">
      <c r="A46" s="82" t="s">
        <v>183</v>
      </c>
      <c r="B46" s="82" t="s">
        <v>184</v>
      </c>
      <c r="C46" s="217">
        <v>1.5159099999999999E-3</v>
      </c>
      <c r="D46" s="218">
        <v>9.0773000000000004E-4</v>
      </c>
      <c r="E46" s="218">
        <v>3.2889999999999999E-5</v>
      </c>
      <c r="F46" s="217">
        <v>5.0792666666666676E-4</v>
      </c>
      <c r="G46" s="217">
        <v>8.5216999999999997E-4</v>
      </c>
      <c r="H46" s="217">
        <v>1.02822E-2</v>
      </c>
      <c r="I46" s="217">
        <v>1.3964329999999999E-2</v>
      </c>
      <c r="J46" s="217">
        <v>2.4988639999999999E-2</v>
      </c>
      <c r="K46" s="217">
        <v>7.9968699999999997E-3</v>
      </c>
      <c r="L46" s="217">
        <v>5.2566095E-2</v>
      </c>
      <c r="M46" s="217">
        <v>1.65592E-3</v>
      </c>
      <c r="N46" s="217">
        <v>7.3410000000000004E-5</v>
      </c>
      <c r="O46" s="217">
        <v>1.5020999999999999E-4</v>
      </c>
      <c r="P46" s="217">
        <v>3.5134300000000001E-3</v>
      </c>
      <c r="Q46" s="217">
        <v>1.0698104999999999E-2</v>
      </c>
      <c r="R46" s="217">
        <v>1.0698104999999999E-2</v>
      </c>
      <c r="S46" s="217">
        <v>5.6506380000000002E-2</v>
      </c>
      <c r="T46" s="217">
        <v>1.04145E-3</v>
      </c>
      <c r="U46" s="217">
        <v>7.3317E-4</v>
      </c>
      <c r="V46" s="217">
        <v>2.4860000000000003E-5</v>
      </c>
      <c r="W46" s="217">
        <v>8.8015599999999999E-3</v>
      </c>
      <c r="X46" s="217">
        <v>1.5231000000000001E-4</v>
      </c>
      <c r="Y46" s="217">
        <v>4.7515633333333335E-3</v>
      </c>
      <c r="Z46" s="217">
        <v>1.7606300000000002E-3</v>
      </c>
      <c r="AA46" s="217">
        <v>1.2083440000000001E-2</v>
      </c>
      <c r="AB46" s="217">
        <v>1.5191824E-2</v>
      </c>
      <c r="AC46" s="217">
        <v>3.4968E-4</v>
      </c>
      <c r="AD46" s="217">
        <v>1.5380999999999999E-3</v>
      </c>
      <c r="AE46" s="217">
        <v>1.7978900000000001E-3</v>
      </c>
      <c r="AF46" s="217">
        <v>2.3361149999999997E-2</v>
      </c>
      <c r="AG46" s="217">
        <v>1.0649849999999997E-2</v>
      </c>
      <c r="AH46" s="217">
        <v>1.0026220000000001E-2</v>
      </c>
      <c r="AI46" s="217">
        <v>1.0005150000000001E-2</v>
      </c>
      <c r="AJ46" s="217">
        <v>1.7294279999999999E-2</v>
      </c>
      <c r="AK46" s="217">
        <v>8.4733949999999999E-3</v>
      </c>
      <c r="AL46" s="217">
        <v>7.4980000000000004E-5</v>
      </c>
      <c r="AM46" s="217">
        <v>9.3796666666666649E-5</v>
      </c>
      <c r="AN46" s="217">
        <v>8.8448499999999996E-3</v>
      </c>
      <c r="AO46" s="217">
        <v>1.2490999999999999E-4</v>
      </c>
      <c r="AP46" s="217">
        <v>7.2059000000000001E-4</v>
      </c>
      <c r="AQ46" s="217">
        <v>2.7122649999999997E-3</v>
      </c>
      <c r="AR46" s="217">
        <v>4.9894729999999998E-2</v>
      </c>
      <c r="AS46" s="217">
        <v>0.16605725500000001</v>
      </c>
      <c r="AT46" s="217">
        <v>3.2904982307692308E-2</v>
      </c>
      <c r="AU46" s="217">
        <v>5.0093244999999995E-2</v>
      </c>
      <c r="AV46" s="217">
        <v>3.2695290000000002E-2</v>
      </c>
      <c r="AW46" s="217">
        <v>1.9433329999999999E-2</v>
      </c>
      <c r="AX46" s="217">
        <v>1.9933409999999999E-2</v>
      </c>
      <c r="AY46" s="217">
        <v>2.6099069999999999E-2</v>
      </c>
      <c r="AZ46" s="217">
        <v>2.2711500000000003E-2</v>
      </c>
      <c r="BA46" s="217">
        <v>2.2596829999999998E-2</v>
      </c>
      <c r="BB46" s="217">
        <v>1.9621829999999996E-2</v>
      </c>
      <c r="BC46" s="217">
        <v>4.0791999999999998E-3</v>
      </c>
      <c r="BD46" s="217">
        <v>6.0287299999999995E-3</v>
      </c>
      <c r="BE46" s="217">
        <v>1.029862E-2</v>
      </c>
      <c r="BF46" s="217">
        <v>3.3334970000000005E-2</v>
      </c>
      <c r="BG46" s="217">
        <v>7.9319966666666665E-3</v>
      </c>
      <c r="BH46" s="217">
        <v>2.6084866666666665E-2</v>
      </c>
      <c r="BI46" s="217">
        <v>1.7858285000000002E-2</v>
      </c>
      <c r="BJ46" s="217">
        <v>1.4454E-4</v>
      </c>
      <c r="BK46" s="217">
        <v>2.117289E-2</v>
      </c>
      <c r="BL46" s="217">
        <v>7.6192850000000006E-2</v>
      </c>
      <c r="BM46" s="217">
        <v>8.3753400000000002E-3</v>
      </c>
      <c r="BN46" s="217">
        <v>6.8158200000000002E-3</v>
      </c>
      <c r="BO46" s="217">
        <v>4.6190000000000001E-4</v>
      </c>
      <c r="BP46" s="217">
        <v>6.0546999999999999E-4</v>
      </c>
      <c r="BQ46" s="217">
        <v>1.0056099999999999E-3</v>
      </c>
      <c r="BR46" s="217">
        <v>1.5988999999999999E-4</v>
      </c>
      <c r="BS46" s="217">
        <v>4.1031899999999996E-3</v>
      </c>
      <c r="BT46" s="217">
        <v>1.9860500000000001E-3</v>
      </c>
      <c r="BU46" s="217">
        <v>1.0915499999999998E-4</v>
      </c>
      <c r="BV46" s="217">
        <v>3.2669999999999997E-5</v>
      </c>
      <c r="BW46" s="217">
        <v>3.2889000000000003E-4</v>
      </c>
      <c r="BX46" s="217">
        <v>3.7835000000000001E-4</v>
      </c>
      <c r="BY46" s="217">
        <v>3.9126999999999999E-4</v>
      </c>
      <c r="BZ46" s="217">
        <v>9.7919000000000001E-4</v>
      </c>
      <c r="CA46" s="217">
        <v>0</v>
      </c>
      <c r="CB46" s="217">
        <v>2.5527799999999997E-3</v>
      </c>
      <c r="CC46" s="217">
        <v>8.1840000000000002E-5</v>
      </c>
      <c r="CD46" s="217">
        <v>5.5281999999999998E-4</v>
      </c>
      <c r="CE46" s="217">
        <v>2.5784100000000002E-3</v>
      </c>
      <c r="CF46" s="217">
        <v>1.4200330000000001E-2</v>
      </c>
      <c r="CG46" s="217">
        <v>2.9546999999999999E-4</v>
      </c>
      <c r="CH46" s="217">
        <v>5.8130000000000001E-5</v>
      </c>
      <c r="CI46" s="217">
        <v>2.0392000000000001E-4</v>
      </c>
      <c r="CJ46" s="217">
        <v>3.5501E-4</v>
      </c>
      <c r="CK46" s="217">
        <v>3.8048999999999998E-4</v>
      </c>
      <c r="CL46" s="217">
        <v>7.0049249999999995E-3</v>
      </c>
      <c r="CM46" s="217">
        <v>1.62895E-4</v>
      </c>
      <c r="CN46" s="217">
        <v>1.6057499999999999E-4</v>
      </c>
      <c r="CO46" s="217">
        <v>1.80955E-4</v>
      </c>
      <c r="CP46" s="217">
        <v>5.5217999999999999E-4</v>
      </c>
      <c r="CQ46" s="217">
        <v>5.0496000000000004E-4</v>
      </c>
      <c r="CR46" s="217">
        <v>2.2189100000000002E-3</v>
      </c>
      <c r="CS46" s="217">
        <v>6.9100000000000008E-6</v>
      </c>
      <c r="CT46" s="217">
        <v>1.4276250000000001E-3</v>
      </c>
      <c r="CU46" s="217">
        <v>4.9006200000000005E-3</v>
      </c>
      <c r="CV46" s="217">
        <v>2.3224999999999998E-4</v>
      </c>
      <c r="CW46" s="217">
        <v>1.5797000000000001E-4</v>
      </c>
      <c r="CX46" s="217">
        <v>2.7619200000000006E-3</v>
      </c>
      <c r="CY46" s="217">
        <v>8.5211999999999983E-4</v>
      </c>
      <c r="CZ46" s="217">
        <v>3.46394E-3</v>
      </c>
      <c r="DA46" s="217">
        <v>5.0847499999999999E-3</v>
      </c>
      <c r="DB46" s="217">
        <v>3.5773000000000001E-4</v>
      </c>
      <c r="DC46" s="217">
        <v>3.2636900000000001E-3</v>
      </c>
      <c r="DD46" s="217">
        <v>6.8629675028784639E-3</v>
      </c>
      <c r="DF46" s="111" t="s">
        <v>183</v>
      </c>
      <c r="DG46" s="113">
        <f t="shared" si="2"/>
        <v>0.682413465</v>
      </c>
      <c r="DH46" s="113">
        <f t="shared" si="3"/>
        <v>0.317586535</v>
      </c>
      <c r="DI46" s="113">
        <f t="shared" si="4"/>
        <v>0.24885627999999996</v>
      </c>
      <c r="DK46" s="82" t="b">
        <f t="shared" si="5"/>
        <v>1</v>
      </c>
      <c r="DL46" s="82" t="b">
        <f t="shared" si="6"/>
        <v>1</v>
      </c>
      <c r="DM46" s="111" t="s">
        <v>183</v>
      </c>
      <c r="DN46" s="112" t="s">
        <v>184</v>
      </c>
    </row>
    <row r="47" spans="1:118" x14ac:dyDescent="0.2">
      <c r="A47" s="82" t="s">
        <v>185</v>
      </c>
      <c r="B47" s="82" t="s">
        <v>1413</v>
      </c>
      <c r="C47" s="217">
        <v>0</v>
      </c>
      <c r="D47" s="218">
        <v>0</v>
      </c>
      <c r="E47" s="218">
        <v>0</v>
      </c>
      <c r="F47" s="217">
        <v>6.4583333333333336E-5</v>
      </c>
      <c r="G47" s="217">
        <v>0</v>
      </c>
      <c r="H47" s="217">
        <v>3.9078799999999999E-3</v>
      </c>
      <c r="I47" s="217">
        <v>3.069535E-3</v>
      </c>
      <c r="J47" s="217">
        <v>2.8230299999999998E-3</v>
      </c>
      <c r="K47" s="217">
        <v>0</v>
      </c>
      <c r="L47" s="217">
        <v>0</v>
      </c>
      <c r="M47" s="217">
        <v>0</v>
      </c>
      <c r="N47" s="217">
        <v>0</v>
      </c>
      <c r="O47" s="217">
        <v>0</v>
      </c>
      <c r="P47" s="217">
        <v>0</v>
      </c>
      <c r="Q47" s="217">
        <v>1.0202E-4</v>
      </c>
      <c r="R47" s="217">
        <v>1.0202E-4</v>
      </c>
      <c r="S47" s="217">
        <v>0</v>
      </c>
      <c r="T47" s="217">
        <v>0</v>
      </c>
      <c r="U47" s="217">
        <v>0</v>
      </c>
      <c r="V47" s="217">
        <v>0</v>
      </c>
      <c r="W47" s="217">
        <v>0</v>
      </c>
      <c r="X47" s="217">
        <v>0</v>
      </c>
      <c r="Y47" s="217">
        <v>0</v>
      </c>
      <c r="Z47" s="217">
        <v>0</v>
      </c>
      <c r="AA47" s="217">
        <v>0</v>
      </c>
      <c r="AB47" s="217">
        <v>5.1356000000000001E-5</v>
      </c>
      <c r="AC47" s="217">
        <v>9.5599999999999999E-6</v>
      </c>
      <c r="AD47" s="217">
        <v>1.8790000000000001E-5</v>
      </c>
      <c r="AE47" s="217">
        <v>3.5822699999999998E-3</v>
      </c>
      <c r="AF47" s="217">
        <v>0</v>
      </c>
      <c r="AG47" s="217">
        <v>0</v>
      </c>
      <c r="AH47" s="217">
        <v>4.1177999999999996E-3</v>
      </c>
      <c r="AI47" s="217">
        <v>8.9008999999999996E-4</v>
      </c>
      <c r="AJ47" s="217">
        <v>6.59941E-3</v>
      </c>
      <c r="AK47" s="217">
        <v>3.0841549999999999E-3</v>
      </c>
      <c r="AL47" s="217">
        <v>2.7000000000000001E-7</v>
      </c>
      <c r="AM47" s="217">
        <v>9.666666666666668E-7</v>
      </c>
      <c r="AN47" s="217">
        <v>2.9793800000000002E-3</v>
      </c>
      <c r="AO47" s="217">
        <v>2.9520000000000002E-4</v>
      </c>
      <c r="AP47" s="217">
        <v>4.3590000000000001E-5</v>
      </c>
      <c r="AQ47" s="217">
        <v>9.7445E-5</v>
      </c>
      <c r="AR47" s="217">
        <v>1.0943000000000001E-3</v>
      </c>
      <c r="AS47" s="217">
        <v>1.94367E-3</v>
      </c>
      <c r="AT47" s="217">
        <v>0.16159218615384613</v>
      </c>
      <c r="AU47" s="217">
        <v>2.4682260000000001E-2</v>
      </c>
      <c r="AV47" s="217">
        <v>1.731891E-2</v>
      </c>
      <c r="AW47" s="217">
        <v>4.9320000000000006E-3</v>
      </c>
      <c r="AX47" s="217">
        <v>5.7145000000000004E-4</v>
      </c>
      <c r="AY47" s="217">
        <v>3.4698660000000006E-2</v>
      </c>
      <c r="AZ47" s="217">
        <v>5.2168149999999996E-3</v>
      </c>
      <c r="BA47" s="217">
        <v>1.5118099999999999E-3</v>
      </c>
      <c r="BB47" s="217">
        <v>5.1181500000000001E-3</v>
      </c>
      <c r="BC47" s="217">
        <v>9.2706000000000017E-4</v>
      </c>
      <c r="BD47" s="217">
        <v>1.26626E-3</v>
      </c>
      <c r="BE47" s="217">
        <v>1.095178E-2</v>
      </c>
      <c r="BF47" s="217">
        <v>3.5985719999999992E-2</v>
      </c>
      <c r="BG47" s="217">
        <v>1.2622889999999999E-2</v>
      </c>
      <c r="BH47" s="217">
        <v>7.2440866666666675E-3</v>
      </c>
      <c r="BI47" s="217">
        <v>6.5134849999999994E-3</v>
      </c>
      <c r="BJ47" s="217">
        <v>0</v>
      </c>
      <c r="BK47" s="217">
        <v>9.4776900000000004E-3</v>
      </c>
      <c r="BL47" s="217">
        <v>7.9401000000000005E-4</v>
      </c>
      <c r="BM47" s="217">
        <v>5.3317299999999998E-3</v>
      </c>
      <c r="BN47" s="217">
        <v>6.9404499999999991E-3</v>
      </c>
      <c r="BO47" s="217">
        <v>0</v>
      </c>
      <c r="BP47" s="217">
        <v>1.628E-5</v>
      </c>
      <c r="BQ47" s="217">
        <v>5.3078400000000003E-3</v>
      </c>
      <c r="BR47" s="217">
        <v>0</v>
      </c>
      <c r="BS47" s="217">
        <v>7.7800000000000001E-6</v>
      </c>
      <c r="BT47" s="217">
        <v>7.420000000000001E-6</v>
      </c>
      <c r="BU47" s="217">
        <v>0</v>
      </c>
      <c r="BV47" s="217">
        <v>0</v>
      </c>
      <c r="BW47" s="217">
        <v>0</v>
      </c>
      <c r="BX47" s="217">
        <v>0</v>
      </c>
      <c r="BY47" s="217">
        <v>1.3252000000000001E-4</v>
      </c>
      <c r="BZ47" s="217">
        <v>1.9789999999999999E-5</v>
      </c>
      <c r="CA47" s="217">
        <v>0</v>
      </c>
      <c r="CB47" s="217">
        <v>1.8360999999999999E-4</v>
      </c>
      <c r="CC47" s="217">
        <v>1.2396999999999999E-4</v>
      </c>
      <c r="CD47" s="217">
        <v>3.1966999999999998E-4</v>
      </c>
      <c r="CE47" s="217">
        <v>1.9864000000000001E-4</v>
      </c>
      <c r="CF47" s="217">
        <v>3.2381999999999995E-4</v>
      </c>
      <c r="CG47" s="217">
        <v>2.9790000000000001E-5</v>
      </c>
      <c r="CH47" s="217">
        <v>6.46E-6</v>
      </c>
      <c r="CI47" s="217">
        <v>0</v>
      </c>
      <c r="CJ47" s="217">
        <v>1.9429999999999999E-5</v>
      </c>
      <c r="CK47" s="217">
        <v>4.0930000000000003E-5</v>
      </c>
      <c r="CL47" s="217">
        <v>5.0650000000000001E-4</v>
      </c>
      <c r="CM47" s="217">
        <v>0</v>
      </c>
      <c r="CN47" s="217">
        <v>0</v>
      </c>
      <c r="CO47" s="217">
        <v>0</v>
      </c>
      <c r="CP47" s="217">
        <v>0</v>
      </c>
      <c r="CQ47" s="217">
        <v>0</v>
      </c>
      <c r="CR47" s="217">
        <v>0</v>
      </c>
      <c r="CS47" s="217">
        <v>0</v>
      </c>
      <c r="CT47" s="217">
        <v>2.0920999999999998E-4</v>
      </c>
      <c r="CU47" s="217">
        <v>9.3621775000000018E-2</v>
      </c>
      <c r="CV47" s="217">
        <v>1.3340000000000002E-4</v>
      </c>
      <c r="CW47" s="217">
        <v>0</v>
      </c>
      <c r="CX47" s="217">
        <v>0</v>
      </c>
      <c r="CY47" s="217">
        <v>0</v>
      </c>
      <c r="CZ47" s="217">
        <v>0</v>
      </c>
      <c r="DA47" s="217">
        <v>1.1418999999999999E-4</v>
      </c>
      <c r="DB47" s="217">
        <v>0</v>
      </c>
      <c r="DC47" s="217">
        <v>0</v>
      </c>
      <c r="DD47" s="217">
        <v>6.8371575114275487E-3</v>
      </c>
      <c r="DF47" s="111" t="s">
        <v>185</v>
      </c>
      <c r="DG47" s="113">
        <f t="shared" si="2"/>
        <v>0.60837095384615381</v>
      </c>
      <c r="DH47" s="113">
        <f t="shared" si="3"/>
        <v>0.39162904615384597</v>
      </c>
      <c r="DI47" s="113">
        <f t="shared" si="4"/>
        <v>0.24195186153846154</v>
      </c>
      <c r="DK47" s="82" t="b">
        <f t="shared" si="5"/>
        <v>1</v>
      </c>
      <c r="DL47" s="82" t="b">
        <f t="shared" si="6"/>
        <v>1</v>
      </c>
      <c r="DM47" s="111" t="s">
        <v>185</v>
      </c>
      <c r="DN47" s="112" t="s">
        <v>186</v>
      </c>
    </row>
    <row r="48" spans="1:118" s="226" customFormat="1" x14ac:dyDescent="0.2">
      <c r="A48" s="226" t="s">
        <v>187</v>
      </c>
      <c r="B48" s="226" t="s">
        <v>1414</v>
      </c>
      <c r="C48" s="227">
        <v>0</v>
      </c>
      <c r="D48" s="228">
        <v>0</v>
      </c>
      <c r="E48" s="228">
        <v>0</v>
      </c>
      <c r="F48" s="227">
        <v>0</v>
      </c>
      <c r="G48" s="227">
        <v>0</v>
      </c>
      <c r="H48" s="227">
        <v>0</v>
      </c>
      <c r="I48" s="227">
        <v>0</v>
      </c>
      <c r="J48" s="227">
        <v>0</v>
      </c>
      <c r="K48" s="227">
        <v>0</v>
      </c>
      <c r="L48" s="227">
        <v>0</v>
      </c>
      <c r="M48" s="227">
        <v>0</v>
      </c>
      <c r="N48" s="227">
        <v>0</v>
      </c>
      <c r="O48" s="227">
        <v>0</v>
      </c>
      <c r="P48" s="227">
        <v>0</v>
      </c>
      <c r="Q48" s="227">
        <v>0</v>
      </c>
      <c r="R48" s="227">
        <v>0</v>
      </c>
      <c r="S48" s="227">
        <v>0</v>
      </c>
      <c r="T48" s="227">
        <v>0</v>
      </c>
      <c r="U48" s="227">
        <v>0</v>
      </c>
      <c r="V48" s="227">
        <v>0</v>
      </c>
      <c r="W48" s="227">
        <v>0</v>
      </c>
      <c r="X48" s="227">
        <v>0</v>
      </c>
      <c r="Y48" s="227">
        <v>0</v>
      </c>
      <c r="Z48" s="227">
        <v>0</v>
      </c>
      <c r="AA48" s="227">
        <v>0</v>
      </c>
      <c r="AB48" s="227">
        <v>0</v>
      </c>
      <c r="AC48" s="227">
        <v>0</v>
      </c>
      <c r="AD48" s="227">
        <v>0</v>
      </c>
      <c r="AE48" s="227">
        <v>0</v>
      </c>
      <c r="AF48" s="227">
        <v>0</v>
      </c>
      <c r="AG48" s="227">
        <v>0</v>
      </c>
      <c r="AH48" s="227">
        <v>0</v>
      </c>
      <c r="AI48" s="227">
        <v>0</v>
      </c>
      <c r="AJ48" s="227">
        <v>0</v>
      </c>
      <c r="AK48" s="227">
        <v>0</v>
      </c>
      <c r="AL48" s="227">
        <v>0</v>
      </c>
      <c r="AM48" s="227">
        <v>0</v>
      </c>
      <c r="AN48" s="227">
        <v>0</v>
      </c>
      <c r="AO48" s="227">
        <v>0</v>
      </c>
      <c r="AP48" s="227">
        <v>0</v>
      </c>
      <c r="AQ48" s="227">
        <v>0</v>
      </c>
      <c r="AR48" s="227">
        <v>0</v>
      </c>
      <c r="AS48" s="227">
        <v>0</v>
      </c>
      <c r="AT48" s="227">
        <v>0</v>
      </c>
      <c r="AU48" s="227">
        <v>0.15086338999999999</v>
      </c>
      <c r="AV48" s="227">
        <v>0</v>
      </c>
      <c r="AW48" s="227">
        <v>0</v>
      </c>
      <c r="AX48" s="227">
        <v>0</v>
      </c>
      <c r="AY48" s="227">
        <v>0</v>
      </c>
      <c r="AZ48" s="227">
        <v>0</v>
      </c>
      <c r="BA48" s="227">
        <v>0</v>
      </c>
      <c r="BB48" s="227">
        <v>0</v>
      </c>
      <c r="BC48" s="227">
        <v>0</v>
      </c>
      <c r="BD48" s="227">
        <v>0</v>
      </c>
      <c r="BE48" s="227">
        <v>0</v>
      </c>
      <c r="BF48" s="227">
        <v>0</v>
      </c>
      <c r="BG48" s="227">
        <v>0</v>
      </c>
      <c r="BH48" s="227">
        <v>0</v>
      </c>
      <c r="BI48" s="227">
        <v>0</v>
      </c>
      <c r="BJ48" s="227">
        <v>0</v>
      </c>
      <c r="BK48" s="227">
        <v>0</v>
      </c>
      <c r="BL48" s="227">
        <v>0</v>
      </c>
      <c r="BM48" s="227">
        <v>0</v>
      </c>
      <c r="BN48" s="227">
        <v>0</v>
      </c>
      <c r="BO48" s="227">
        <v>0</v>
      </c>
      <c r="BP48" s="227">
        <v>0</v>
      </c>
      <c r="BQ48" s="227">
        <v>0</v>
      </c>
      <c r="BR48" s="227">
        <v>0</v>
      </c>
      <c r="BS48" s="227">
        <v>0</v>
      </c>
      <c r="BT48" s="227">
        <v>0</v>
      </c>
      <c r="BU48" s="227">
        <v>0</v>
      </c>
      <c r="BV48" s="227">
        <v>0</v>
      </c>
      <c r="BW48" s="227">
        <v>0</v>
      </c>
      <c r="BX48" s="227">
        <v>0</v>
      </c>
      <c r="BY48" s="227">
        <v>0</v>
      </c>
      <c r="BZ48" s="227">
        <v>0</v>
      </c>
      <c r="CA48" s="227">
        <v>0</v>
      </c>
      <c r="CB48" s="227">
        <v>0</v>
      </c>
      <c r="CC48" s="227">
        <v>0</v>
      </c>
      <c r="CD48" s="227">
        <v>0</v>
      </c>
      <c r="CE48" s="227">
        <v>0</v>
      </c>
      <c r="CF48" s="227">
        <v>0</v>
      </c>
      <c r="CG48" s="227">
        <v>0</v>
      </c>
      <c r="CH48" s="227">
        <v>0</v>
      </c>
      <c r="CI48" s="227">
        <v>0</v>
      </c>
      <c r="CJ48" s="227">
        <v>0</v>
      </c>
      <c r="CK48" s="227">
        <v>0</v>
      </c>
      <c r="CL48" s="227">
        <v>0</v>
      </c>
      <c r="CM48" s="227">
        <v>0</v>
      </c>
      <c r="CN48" s="227">
        <v>0</v>
      </c>
      <c r="CO48" s="227">
        <v>0</v>
      </c>
      <c r="CP48" s="227">
        <v>0</v>
      </c>
      <c r="CQ48" s="227">
        <v>0</v>
      </c>
      <c r="CR48" s="227">
        <v>0</v>
      </c>
      <c r="CS48" s="227">
        <v>0</v>
      </c>
      <c r="CT48" s="227">
        <v>2.7171999999999999E-3</v>
      </c>
      <c r="CU48" s="227">
        <v>2.3346539999999999E-2</v>
      </c>
      <c r="CV48" s="227">
        <v>0</v>
      </c>
      <c r="CW48" s="227">
        <v>3.7757900000000002E-3</v>
      </c>
      <c r="CX48" s="227">
        <v>0</v>
      </c>
      <c r="CY48" s="227">
        <v>0</v>
      </c>
      <c r="CZ48" s="227">
        <v>0</v>
      </c>
      <c r="DA48" s="227">
        <v>1.1394000000000001E-4</v>
      </c>
      <c r="DB48" s="227">
        <v>2.5262710000000001E-2</v>
      </c>
      <c r="DC48" s="227">
        <v>0</v>
      </c>
      <c r="DD48" s="227">
        <v>8.9682403931429656E-4</v>
      </c>
      <c r="DF48" s="224" t="s">
        <v>187</v>
      </c>
      <c r="DG48" s="224">
        <f t="shared" si="2"/>
        <v>0.7672083300000001</v>
      </c>
      <c r="DH48" s="224">
        <f t="shared" si="3"/>
        <v>0.23279167000000003</v>
      </c>
      <c r="DI48" s="224">
        <f t="shared" si="4"/>
        <v>0.175817275</v>
      </c>
      <c r="DK48" s="226" t="b">
        <f t="shared" si="5"/>
        <v>1</v>
      </c>
      <c r="DL48" s="226" t="b">
        <f t="shared" si="6"/>
        <v>1</v>
      </c>
      <c r="DM48" s="224" t="s">
        <v>187</v>
      </c>
      <c r="DN48" s="229" t="s">
        <v>188</v>
      </c>
    </row>
    <row r="49" spans="1:118" x14ac:dyDescent="0.2">
      <c r="A49" s="82" t="s">
        <v>189</v>
      </c>
      <c r="B49" s="82" t="s">
        <v>190</v>
      </c>
      <c r="C49" s="217">
        <v>0</v>
      </c>
      <c r="D49" s="218">
        <v>5.253E-5</v>
      </c>
      <c r="E49" s="218">
        <v>0</v>
      </c>
      <c r="F49" s="217">
        <v>0</v>
      </c>
      <c r="G49" s="217">
        <v>3.3968000000000003E-4</v>
      </c>
      <c r="H49" s="217">
        <v>3.1711500000000002E-3</v>
      </c>
      <c r="I49" s="217">
        <v>1.91285E-4</v>
      </c>
      <c r="J49" s="217">
        <v>0</v>
      </c>
      <c r="K49" s="217">
        <v>0</v>
      </c>
      <c r="L49" s="217">
        <v>0</v>
      </c>
      <c r="M49" s="217">
        <v>0</v>
      </c>
      <c r="N49" s="217">
        <v>0</v>
      </c>
      <c r="O49" s="217">
        <v>0</v>
      </c>
      <c r="P49" s="217">
        <v>0</v>
      </c>
      <c r="Q49" s="217">
        <v>2.7250000000000002E-5</v>
      </c>
      <c r="R49" s="217">
        <v>2.7250000000000002E-5</v>
      </c>
      <c r="S49" s="217">
        <v>0</v>
      </c>
      <c r="T49" s="217">
        <v>0</v>
      </c>
      <c r="U49" s="217">
        <v>0</v>
      </c>
      <c r="V49" s="217">
        <v>0</v>
      </c>
      <c r="W49" s="217">
        <v>0</v>
      </c>
      <c r="X49" s="217">
        <v>0</v>
      </c>
      <c r="Y49" s="217">
        <v>0</v>
      </c>
      <c r="Z49" s="217">
        <v>0</v>
      </c>
      <c r="AA49" s="217">
        <v>0</v>
      </c>
      <c r="AB49" s="217">
        <v>0</v>
      </c>
      <c r="AC49" s="217">
        <v>0</v>
      </c>
      <c r="AD49" s="217">
        <v>0</v>
      </c>
      <c r="AE49" s="217">
        <v>4.7099999999999998E-6</v>
      </c>
      <c r="AF49" s="217">
        <v>0</v>
      </c>
      <c r="AG49" s="217">
        <v>0</v>
      </c>
      <c r="AH49" s="217">
        <v>0</v>
      </c>
      <c r="AI49" s="217">
        <v>9.55E-6</v>
      </c>
      <c r="AJ49" s="217">
        <v>0</v>
      </c>
      <c r="AK49" s="217">
        <v>0</v>
      </c>
      <c r="AL49" s="217">
        <v>0</v>
      </c>
      <c r="AM49" s="217">
        <v>0</v>
      </c>
      <c r="AN49" s="217">
        <v>0</v>
      </c>
      <c r="AO49" s="217">
        <v>0</v>
      </c>
      <c r="AP49" s="217">
        <v>0</v>
      </c>
      <c r="AQ49" s="217">
        <v>3.9805000000000003E-5</v>
      </c>
      <c r="AR49" s="217">
        <v>1.8927649999999998E-3</v>
      </c>
      <c r="AS49" s="217">
        <v>6.2434999999999997E-4</v>
      </c>
      <c r="AT49" s="217">
        <v>2.2956156153846149E-2</v>
      </c>
      <c r="AU49" s="217">
        <v>1.8382124999999999E-2</v>
      </c>
      <c r="AV49" s="217">
        <v>0.13106061999999999</v>
      </c>
      <c r="AW49" s="217">
        <v>1.4434184999999997E-2</v>
      </c>
      <c r="AX49" s="217">
        <v>3.86645E-3</v>
      </c>
      <c r="AY49" s="217">
        <v>2.7795899999999998E-2</v>
      </c>
      <c r="AZ49" s="217">
        <v>8.6793500000000006E-3</v>
      </c>
      <c r="BA49" s="217">
        <v>1.045987E-2</v>
      </c>
      <c r="BB49" s="217">
        <v>6.9830999999999995E-4</v>
      </c>
      <c r="BC49" s="217">
        <v>2.4957179999999999E-2</v>
      </c>
      <c r="BD49" s="217">
        <v>1.6796015000000001E-2</v>
      </c>
      <c r="BE49" s="217">
        <v>3.0204379999999999E-2</v>
      </c>
      <c r="BF49" s="217">
        <v>1.31472E-2</v>
      </c>
      <c r="BG49" s="217">
        <v>5.7723733333333339E-3</v>
      </c>
      <c r="BH49" s="217">
        <v>6.8116666666666655E-3</v>
      </c>
      <c r="BI49" s="217">
        <v>2.7891499999999997E-4</v>
      </c>
      <c r="BJ49" s="217">
        <v>0</v>
      </c>
      <c r="BK49" s="217">
        <v>2.5857049999999998E-3</v>
      </c>
      <c r="BL49" s="217">
        <v>3.4841099999999999E-3</v>
      </c>
      <c r="BM49" s="217">
        <v>1.9119700000000002E-3</v>
      </c>
      <c r="BN49" s="217">
        <v>3.43567E-3</v>
      </c>
      <c r="BO49" s="217">
        <v>0</v>
      </c>
      <c r="BP49" s="217">
        <v>0</v>
      </c>
      <c r="BQ49" s="217">
        <v>0</v>
      </c>
      <c r="BR49" s="217">
        <v>0</v>
      </c>
      <c r="BS49" s="217">
        <v>1.9999999999999999E-7</v>
      </c>
      <c r="BT49" s="217">
        <v>0</v>
      </c>
      <c r="BU49" s="217">
        <v>0</v>
      </c>
      <c r="BV49" s="217">
        <v>0</v>
      </c>
      <c r="BW49" s="217">
        <v>0</v>
      </c>
      <c r="BX49" s="217">
        <v>0</v>
      </c>
      <c r="BY49" s="217">
        <v>5.778500000000001E-5</v>
      </c>
      <c r="BZ49" s="217">
        <v>0</v>
      </c>
      <c r="CA49" s="217">
        <v>0</v>
      </c>
      <c r="CB49" s="217">
        <v>0</v>
      </c>
      <c r="CC49" s="217">
        <v>0</v>
      </c>
      <c r="CD49" s="217">
        <v>0</v>
      </c>
      <c r="CE49" s="217">
        <v>1.7540000000000001E-5</v>
      </c>
      <c r="CF49" s="217">
        <v>0</v>
      </c>
      <c r="CG49" s="217">
        <v>1.7543333333333335E-5</v>
      </c>
      <c r="CH49" s="217">
        <v>0</v>
      </c>
      <c r="CI49" s="217">
        <v>0</v>
      </c>
      <c r="CJ49" s="217">
        <v>0</v>
      </c>
      <c r="CK49" s="217">
        <v>0</v>
      </c>
      <c r="CL49" s="217">
        <v>1.72E-6</v>
      </c>
      <c r="CM49" s="217">
        <v>0</v>
      </c>
      <c r="CN49" s="217">
        <v>0</v>
      </c>
      <c r="CO49" s="217">
        <v>0</v>
      </c>
      <c r="CP49" s="217">
        <v>0</v>
      </c>
      <c r="CQ49" s="217">
        <v>0</v>
      </c>
      <c r="CR49" s="217">
        <v>0</v>
      </c>
      <c r="CS49" s="217">
        <v>0</v>
      </c>
      <c r="CT49" s="217">
        <v>0</v>
      </c>
      <c r="CU49" s="217">
        <v>1.9675165000000001E-2</v>
      </c>
      <c r="CV49" s="217">
        <v>1.1000000000000002E-7</v>
      </c>
      <c r="CW49" s="217">
        <v>0</v>
      </c>
      <c r="CX49" s="217">
        <v>0</v>
      </c>
      <c r="CY49" s="217">
        <v>0</v>
      </c>
      <c r="CZ49" s="217">
        <v>0</v>
      </c>
      <c r="DA49" s="217">
        <v>0</v>
      </c>
      <c r="DB49" s="217">
        <v>0</v>
      </c>
      <c r="DC49" s="217">
        <v>3.6364999999999992E-4</v>
      </c>
      <c r="DD49" s="217">
        <v>3.3853018197605145E-3</v>
      </c>
      <c r="DF49" s="111" t="s">
        <v>189</v>
      </c>
      <c r="DG49" s="113">
        <f t="shared" si="2"/>
        <v>0.6931958399999999</v>
      </c>
      <c r="DH49" s="113">
        <f t="shared" si="3"/>
        <v>0.30680415999999999</v>
      </c>
      <c r="DI49" s="113">
        <f t="shared" si="4"/>
        <v>0.21677243999999998</v>
      </c>
      <c r="DK49" s="82" t="b">
        <f t="shared" si="5"/>
        <v>1</v>
      </c>
      <c r="DL49" s="82" t="b">
        <f t="shared" si="6"/>
        <v>1</v>
      </c>
      <c r="DM49" s="111" t="s">
        <v>189</v>
      </c>
      <c r="DN49" s="112" t="s">
        <v>190</v>
      </c>
    </row>
    <row r="50" spans="1:118" x14ac:dyDescent="0.2">
      <c r="A50" s="82" t="s">
        <v>191</v>
      </c>
      <c r="B50" s="82" t="s">
        <v>192</v>
      </c>
      <c r="C50" s="217">
        <v>0</v>
      </c>
      <c r="D50" s="218">
        <v>0</v>
      </c>
      <c r="E50" s="218">
        <v>0</v>
      </c>
      <c r="F50" s="217">
        <v>0</v>
      </c>
      <c r="G50" s="217">
        <v>0</v>
      </c>
      <c r="H50" s="217">
        <v>0</v>
      </c>
      <c r="I50" s="217">
        <v>0</v>
      </c>
      <c r="J50" s="217">
        <v>0</v>
      </c>
      <c r="K50" s="217">
        <v>0</v>
      </c>
      <c r="L50" s="217">
        <v>0</v>
      </c>
      <c r="M50" s="217">
        <v>0</v>
      </c>
      <c r="N50" s="217">
        <v>0</v>
      </c>
      <c r="O50" s="217">
        <v>0</v>
      </c>
      <c r="P50" s="217">
        <v>0</v>
      </c>
      <c r="Q50" s="217">
        <v>0</v>
      </c>
      <c r="R50" s="217">
        <v>0</v>
      </c>
      <c r="S50" s="217">
        <v>0</v>
      </c>
      <c r="T50" s="217">
        <v>0</v>
      </c>
      <c r="U50" s="217">
        <v>0</v>
      </c>
      <c r="V50" s="217">
        <v>0</v>
      </c>
      <c r="W50" s="217">
        <v>0</v>
      </c>
      <c r="X50" s="217">
        <v>0</v>
      </c>
      <c r="Y50" s="217">
        <v>0</v>
      </c>
      <c r="Z50" s="217">
        <v>0</v>
      </c>
      <c r="AA50" s="217">
        <v>0</v>
      </c>
      <c r="AB50" s="217">
        <v>0</v>
      </c>
      <c r="AC50" s="217">
        <v>0</v>
      </c>
      <c r="AD50" s="217">
        <v>0</v>
      </c>
      <c r="AE50" s="217">
        <v>0</v>
      </c>
      <c r="AF50" s="217">
        <v>0</v>
      </c>
      <c r="AG50" s="217">
        <v>0</v>
      </c>
      <c r="AH50" s="217">
        <v>0</v>
      </c>
      <c r="AI50" s="217">
        <v>0</v>
      </c>
      <c r="AJ50" s="217">
        <v>0</v>
      </c>
      <c r="AK50" s="217">
        <v>0</v>
      </c>
      <c r="AL50" s="217">
        <v>0</v>
      </c>
      <c r="AM50" s="217">
        <v>0</v>
      </c>
      <c r="AN50" s="217">
        <v>0</v>
      </c>
      <c r="AO50" s="217">
        <v>0</v>
      </c>
      <c r="AP50" s="217">
        <v>0</v>
      </c>
      <c r="AQ50" s="217">
        <v>0</v>
      </c>
      <c r="AR50" s="217">
        <v>0</v>
      </c>
      <c r="AS50" s="217">
        <v>0</v>
      </c>
      <c r="AT50" s="217">
        <v>2.7904438461538467E-3</v>
      </c>
      <c r="AU50" s="217">
        <v>3.530755E-3</v>
      </c>
      <c r="AV50" s="217">
        <v>3.4635299999999998E-3</v>
      </c>
      <c r="AW50" s="217">
        <v>3.8178465000000002E-2</v>
      </c>
      <c r="AX50" s="217">
        <v>0</v>
      </c>
      <c r="AY50" s="217">
        <v>0</v>
      </c>
      <c r="AZ50" s="217">
        <v>1.14788E-3</v>
      </c>
      <c r="BA50" s="217">
        <v>2.4223999999999998E-4</v>
      </c>
      <c r="BB50" s="217">
        <v>1.4527E-4</v>
      </c>
      <c r="BC50" s="217">
        <v>2.0279999999999999E-5</v>
      </c>
      <c r="BD50" s="217">
        <v>0</v>
      </c>
      <c r="BE50" s="217">
        <v>2.0200000000000001E-6</v>
      </c>
      <c r="BF50" s="217">
        <v>3.4586600000000001E-3</v>
      </c>
      <c r="BG50" s="217">
        <v>3.3025999999999997E-4</v>
      </c>
      <c r="BH50" s="217">
        <v>2.8961199999999999E-3</v>
      </c>
      <c r="BI50" s="217">
        <v>0</v>
      </c>
      <c r="BJ50" s="217">
        <v>0</v>
      </c>
      <c r="BK50" s="217">
        <v>1.4064000000000001E-4</v>
      </c>
      <c r="BL50" s="217">
        <v>3.7759999999999998E-5</v>
      </c>
      <c r="BM50" s="217">
        <v>3.8894999999999999E-4</v>
      </c>
      <c r="BN50" s="217">
        <v>5.6532000000000002E-4</v>
      </c>
      <c r="BO50" s="217">
        <v>0</v>
      </c>
      <c r="BP50" s="217">
        <v>0</v>
      </c>
      <c r="BQ50" s="217">
        <v>0</v>
      </c>
      <c r="BR50" s="217">
        <v>0</v>
      </c>
      <c r="BS50" s="217">
        <v>0</v>
      </c>
      <c r="BT50" s="217">
        <v>0</v>
      </c>
      <c r="BU50" s="217">
        <v>0</v>
      </c>
      <c r="BV50" s="217">
        <v>0</v>
      </c>
      <c r="BW50" s="217">
        <v>0</v>
      </c>
      <c r="BX50" s="217">
        <v>0</v>
      </c>
      <c r="BY50" s="217">
        <v>9.115E-6</v>
      </c>
      <c r="BZ50" s="217">
        <v>0</v>
      </c>
      <c r="CA50" s="217">
        <v>0</v>
      </c>
      <c r="CB50" s="217">
        <v>0</v>
      </c>
      <c r="CC50" s="217">
        <v>0</v>
      </c>
      <c r="CD50" s="217">
        <v>0</v>
      </c>
      <c r="CE50" s="217">
        <v>0</v>
      </c>
      <c r="CF50" s="217">
        <v>0</v>
      </c>
      <c r="CG50" s="217">
        <v>0</v>
      </c>
      <c r="CH50" s="217">
        <v>0</v>
      </c>
      <c r="CI50" s="217">
        <v>9.2E-6</v>
      </c>
      <c r="CJ50" s="217">
        <v>0</v>
      </c>
      <c r="CK50" s="217">
        <v>0</v>
      </c>
      <c r="CL50" s="217">
        <v>1.6064499999999997E-3</v>
      </c>
      <c r="CM50" s="217">
        <v>0</v>
      </c>
      <c r="CN50" s="217">
        <v>0</v>
      </c>
      <c r="CO50" s="217">
        <v>0</v>
      </c>
      <c r="CP50" s="217">
        <v>0</v>
      </c>
      <c r="CQ50" s="217">
        <v>0</v>
      </c>
      <c r="CR50" s="217">
        <v>0</v>
      </c>
      <c r="CS50" s="217">
        <v>0</v>
      </c>
      <c r="CT50" s="217">
        <v>0</v>
      </c>
      <c r="CU50" s="217">
        <v>3.3025899999999998E-3</v>
      </c>
      <c r="CV50" s="217">
        <v>6.1480000000000001E-5</v>
      </c>
      <c r="CW50" s="217">
        <v>0</v>
      </c>
      <c r="CX50" s="217">
        <v>0</v>
      </c>
      <c r="CY50" s="217">
        <v>0</v>
      </c>
      <c r="CZ50" s="217">
        <v>0</v>
      </c>
      <c r="DA50" s="217">
        <v>0</v>
      </c>
      <c r="DB50" s="217">
        <v>0</v>
      </c>
      <c r="DC50" s="217">
        <v>0</v>
      </c>
      <c r="DD50" s="217">
        <v>3.8809594368884552E-4</v>
      </c>
      <c r="DF50" s="111" t="s">
        <v>191</v>
      </c>
      <c r="DG50" s="113">
        <f t="shared" si="2"/>
        <v>0.67267074999999998</v>
      </c>
      <c r="DH50" s="113">
        <f t="shared" si="3"/>
        <v>0.32732925000000002</v>
      </c>
      <c r="DI50" s="113">
        <f t="shared" si="4"/>
        <v>0.22802274000000003</v>
      </c>
      <c r="DK50" s="82" t="b">
        <f t="shared" si="5"/>
        <v>1</v>
      </c>
      <c r="DL50" s="82" t="b">
        <f t="shared" si="6"/>
        <v>1</v>
      </c>
      <c r="DM50" s="111" t="s">
        <v>191</v>
      </c>
      <c r="DN50" s="112" t="s">
        <v>192</v>
      </c>
    </row>
    <row r="51" spans="1:118" s="226" customFormat="1" x14ac:dyDescent="0.2">
      <c r="A51" s="226" t="s">
        <v>193</v>
      </c>
      <c r="B51" s="226" t="s">
        <v>194</v>
      </c>
      <c r="C51" s="227">
        <v>8.9916666666666656E-6</v>
      </c>
      <c r="D51" s="228">
        <v>8.2550000000000001E-5</v>
      </c>
      <c r="E51" s="228">
        <v>2.3499999999999995E-6</v>
      </c>
      <c r="F51" s="227">
        <v>0</v>
      </c>
      <c r="G51" s="227">
        <v>3.6138000000000001E-4</v>
      </c>
      <c r="H51" s="227">
        <v>2.1781600000000002E-3</v>
      </c>
      <c r="I51" s="227">
        <v>2.9579000000000004E-4</v>
      </c>
      <c r="J51" s="227">
        <v>1.0210000000000001E-5</v>
      </c>
      <c r="K51" s="227">
        <v>0</v>
      </c>
      <c r="L51" s="227">
        <v>0</v>
      </c>
      <c r="M51" s="227">
        <v>0</v>
      </c>
      <c r="N51" s="227">
        <v>8.1000000000000004E-6</v>
      </c>
      <c r="O51" s="227">
        <v>0</v>
      </c>
      <c r="P51" s="227">
        <v>0</v>
      </c>
      <c r="Q51" s="227">
        <v>5.8999999999999996E-7</v>
      </c>
      <c r="R51" s="227">
        <v>5.8999999999999996E-7</v>
      </c>
      <c r="S51" s="227">
        <v>0</v>
      </c>
      <c r="T51" s="227">
        <v>0</v>
      </c>
      <c r="U51" s="227">
        <v>1.721E-5</v>
      </c>
      <c r="V51" s="227">
        <v>0</v>
      </c>
      <c r="W51" s="227">
        <v>8.5650000000000002E-6</v>
      </c>
      <c r="X51" s="227">
        <v>0</v>
      </c>
      <c r="Y51" s="227">
        <v>0</v>
      </c>
      <c r="Z51" s="227">
        <v>0</v>
      </c>
      <c r="AA51" s="227">
        <v>5.2299999999999999E-6</v>
      </c>
      <c r="AB51" s="227">
        <v>1.3205999999999999E-5</v>
      </c>
      <c r="AC51" s="227">
        <v>0</v>
      </c>
      <c r="AD51" s="227">
        <v>0</v>
      </c>
      <c r="AE51" s="227">
        <v>2.334E-5</v>
      </c>
      <c r="AF51" s="227">
        <v>0</v>
      </c>
      <c r="AG51" s="227">
        <v>0</v>
      </c>
      <c r="AH51" s="227">
        <v>0</v>
      </c>
      <c r="AI51" s="227">
        <v>0</v>
      </c>
      <c r="AJ51" s="227">
        <v>0</v>
      </c>
      <c r="AK51" s="227">
        <v>1.12525E-4</v>
      </c>
      <c r="AL51" s="227">
        <v>0</v>
      </c>
      <c r="AM51" s="227">
        <v>0</v>
      </c>
      <c r="AN51" s="227">
        <v>0</v>
      </c>
      <c r="AO51" s="227">
        <v>0</v>
      </c>
      <c r="AP51" s="227">
        <v>0</v>
      </c>
      <c r="AQ51" s="227">
        <v>4.0414999999999992E-5</v>
      </c>
      <c r="AR51" s="227">
        <v>2.215E-6</v>
      </c>
      <c r="AS51" s="227">
        <v>5.9433999999999995E-4</v>
      </c>
      <c r="AT51" s="227">
        <v>1.2778146153846154E-3</v>
      </c>
      <c r="AU51" s="227">
        <v>3.5362000000000002E-3</v>
      </c>
      <c r="AV51" s="227">
        <v>8.2876600000000005E-3</v>
      </c>
      <c r="AW51" s="227">
        <v>2.98439E-3</v>
      </c>
      <c r="AX51" s="227">
        <v>6.9946679999999997E-2</v>
      </c>
      <c r="AY51" s="227">
        <v>7.8402899999999998E-3</v>
      </c>
      <c r="AZ51" s="227">
        <v>1.6842744999999999E-2</v>
      </c>
      <c r="BA51" s="227">
        <v>2.5497599999999999E-3</v>
      </c>
      <c r="BB51" s="227">
        <v>1.8997855000000001E-2</v>
      </c>
      <c r="BC51" s="227">
        <v>1.6746319999999999E-2</v>
      </c>
      <c r="BD51" s="227">
        <v>1.240668E-2</v>
      </c>
      <c r="BE51" s="227">
        <v>2.5362599999999998E-3</v>
      </c>
      <c r="BF51" s="227">
        <v>1.6068499999999999E-3</v>
      </c>
      <c r="BG51" s="227">
        <v>5.2370899999999998E-3</v>
      </c>
      <c r="BH51" s="227">
        <v>3.4075299999999998E-3</v>
      </c>
      <c r="BI51" s="227">
        <v>4.83089E-3</v>
      </c>
      <c r="BJ51" s="227">
        <v>0</v>
      </c>
      <c r="BK51" s="227">
        <v>4.9052599999999998E-3</v>
      </c>
      <c r="BL51" s="227">
        <v>3.1545399999999999E-3</v>
      </c>
      <c r="BM51" s="227">
        <v>1.1408200000000001E-3</v>
      </c>
      <c r="BN51" s="227">
        <v>1.42782E-3</v>
      </c>
      <c r="BO51" s="227">
        <v>4.07E-6</v>
      </c>
      <c r="BP51" s="227">
        <v>0</v>
      </c>
      <c r="BQ51" s="227">
        <v>1.0486999999999999E-4</v>
      </c>
      <c r="BR51" s="227">
        <v>0</v>
      </c>
      <c r="BS51" s="227">
        <v>2.9995000000000005E-4</v>
      </c>
      <c r="BT51" s="227">
        <v>1.9016000000000001E-4</v>
      </c>
      <c r="BU51" s="227">
        <v>2.4650000000000001E-6</v>
      </c>
      <c r="BV51" s="227">
        <v>6.2559999999999997E-5</v>
      </c>
      <c r="BW51" s="227">
        <v>1.8919999999999998E-5</v>
      </c>
      <c r="BX51" s="227">
        <v>0</v>
      </c>
      <c r="BY51" s="227">
        <v>1.4218499999999999E-4</v>
      </c>
      <c r="BZ51" s="227">
        <v>5.2444999999999997E-5</v>
      </c>
      <c r="CA51" s="227">
        <v>3.8210999999999996E-4</v>
      </c>
      <c r="CB51" s="227">
        <v>2.8258999999999994E-4</v>
      </c>
      <c r="CC51" s="227">
        <v>3.646E-5</v>
      </c>
      <c r="CD51" s="227">
        <v>2.1999999999999999E-5</v>
      </c>
      <c r="CE51" s="227">
        <v>2.6030000000000003E-5</v>
      </c>
      <c r="CF51" s="227">
        <v>5.4213000000000004E-4</v>
      </c>
      <c r="CG51" s="227">
        <v>0</v>
      </c>
      <c r="CH51" s="227">
        <v>7.136E-4</v>
      </c>
      <c r="CI51" s="227">
        <v>2.2739999999999999E-5</v>
      </c>
      <c r="CJ51" s="227">
        <v>0</v>
      </c>
      <c r="CK51" s="227">
        <v>6.1910000000000003E-4</v>
      </c>
      <c r="CL51" s="227">
        <v>3.0789499999999998E-4</v>
      </c>
      <c r="CM51" s="227">
        <v>4.2954500000000004E-4</v>
      </c>
      <c r="CN51" s="227">
        <v>5.5276000000000001E-4</v>
      </c>
      <c r="CO51" s="227">
        <v>1.0863499999999998E-4</v>
      </c>
      <c r="CP51" s="227">
        <v>3.5700000000000005E-6</v>
      </c>
      <c r="CQ51" s="227">
        <v>8.2500000000000006E-6</v>
      </c>
      <c r="CR51" s="227">
        <v>0</v>
      </c>
      <c r="CS51" s="227">
        <v>0</v>
      </c>
      <c r="CT51" s="227">
        <v>8.0649999999999995E-5</v>
      </c>
      <c r="CU51" s="227">
        <v>5.9289800000000004E-3</v>
      </c>
      <c r="CV51" s="227">
        <v>8.6619999999999994E-5</v>
      </c>
      <c r="CW51" s="227">
        <v>5.8043000000000005E-4</v>
      </c>
      <c r="CX51" s="227">
        <v>4.6879999999999998E-5</v>
      </c>
      <c r="CY51" s="227">
        <v>1.2092000000000003E-4</v>
      </c>
      <c r="CZ51" s="227">
        <v>2.6319999999999999E-5</v>
      </c>
      <c r="DA51" s="227">
        <v>9.5859999999999994E-5</v>
      </c>
      <c r="DB51" s="227">
        <v>0</v>
      </c>
      <c r="DC51" s="227">
        <v>1.0033399999999999E-3</v>
      </c>
      <c r="DD51" s="227">
        <v>1.4112487862503794E-3</v>
      </c>
      <c r="DF51" s="224" t="s">
        <v>193</v>
      </c>
      <c r="DG51" s="224">
        <f t="shared" si="2"/>
        <v>0.69198757</v>
      </c>
      <c r="DH51" s="224">
        <f t="shared" si="3"/>
        <v>0.30801243</v>
      </c>
      <c r="DI51" s="224">
        <f t="shared" si="4"/>
        <v>0.16573418000000001</v>
      </c>
      <c r="DK51" s="226" t="b">
        <f t="shared" si="5"/>
        <v>1</v>
      </c>
      <c r="DL51" s="226" t="b">
        <f t="shared" si="6"/>
        <v>1</v>
      </c>
      <c r="DM51" s="224" t="s">
        <v>193</v>
      </c>
      <c r="DN51" s="229" t="s">
        <v>194</v>
      </c>
    </row>
    <row r="52" spans="1:118" s="226" customFormat="1" x14ac:dyDescent="0.2">
      <c r="A52" s="226" t="s">
        <v>195</v>
      </c>
      <c r="B52" s="226" t="s">
        <v>196</v>
      </c>
      <c r="C52" s="227">
        <v>0</v>
      </c>
      <c r="D52" s="228">
        <v>0</v>
      </c>
      <c r="E52" s="228">
        <v>0</v>
      </c>
      <c r="F52" s="227">
        <v>0</v>
      </c>
      <c r="G52" s="227">
        <v>0</v>
      </c>
      <c r="H52" s="227">
        <v>0</v>
      </c>
      <c r="I52" s="227">
        <v>0</v>
      </c>
      <c r="J52" s="227">
        <v>0</v>
      </c>
      <c r="K52" s="227">
        <v>0</v>
      </c>
      <c r="L52" s="227">
        <v>0</v>
      </c>
      <c r="M52" s="227">
        <v>0</v>
      </c>
      <c r="N52" s="227">
        <v>0</v>
      </c>
      <c r="O52" s="227">
        <v>0</v>
      </c>
      <c r="P52" s="227">
        <v>0</v>
      </c>
      <c r="Q52" s="227">
        <v>0</v>
      </c>
      <c r="R52" s="227">
        <v>0</v>
      </c>
      <c r="S52" s="227">
        <v>0</v>
      </c>
      <c r="T52" s="227">
        <v>0</v>
      </c>
      <c r="U52" s="227">
        <v>0</v>
      </c>
      <c r="V52" s="227">
        <v>0</v>
      </c>
      <c r="W52" s="227">
        <v>0</v>
      </c>
      <c r="X52" s="227">
        <v>0</v>
      </c>
      <c r="Y52" s="227">
        <v>0</v>
      </c>
      <c r="Z52" s="227">
        <v>0</v>
      </c>
      <c r="AA52" s="227">
        <v>0</v>
      </c>
      <c r="AB52" s="227">
        <v>0</v>
      </c>
      <c r="AC52" s="227">
        <v>0</v>
      </c>
      <c r="AD52" s="227">
        <v>0</v>
      </c>
      <c r="AE52" s="227">
        <v>5.7100000000000004E-6</v>
      </c>
      <c r="AF52" s="227">
        <v>0</v>
      </c>
      <c r="AG52" s="227">
        <v>0</v>
      </c>
      <c r="AH52" s="227">
        <v>0</v>
      </c>
      <c r="AI52" s="227">
        <v>0</v>
      </c>
      <c r="AJ52" s="227">
        <v>0</v>
      </c>
      <c r="AK52" s="227">
        <v>0</v>
      </c>
      <c r="AL52" s="227">
        <v>0</v>
      </c>
      <c r="AM52" s="227">
        <v>0</v>
      </c>
      <c r="AN52" s="227">
        <v>0</v>
      </c>
      <c r="AO52" s="227">
        <v>0</v>
      </c>
      <c r="AP52" s="227">
        <v>0</v>
      </c>
      <c r="AQ52" s="227">
        <v>0</v>
      </c>
      <c r="AR52" s="227">
        <v>0</v>
      </c>
      <c r="AS52" s="227">
        <v>0</v>
      </c>
      <c r="AT52" s="227">
        <v>0</v>
      </c>
      <c r="AU52" s="227">
        <v>0</v>
      </c>
      <c r="AV52" s="227">
        <v>0</v>
      </c>
      <c r="AW52" s="227">
        <v>0</v>
      </c>
      <c r="AX52" s="227">
        <v>1.06E-6</v>
      </c>
      <c r="AY52" s="227">
        <v>7.2985590000000003E-2</v>
      </c>
      <c r="AZ52" s="227">
        <v>0</v>
      </c>
      <c r="BA52" s="227">
        <v>0</v>
      </c>
      <c r="BB52" s="227">
        <v>0</v>
      </c>
      <c r="BC52" s="227">
        <v>0</v>
      </c>
      <c r="BD52" s="227">
        <v>0</v>
      </c>
      <c r="BE52" s="227">
        <v>0</v>
      </c>
      <c r="BF52" s="227">
        <v>3.3923999999999998E-4</v>
      </c>
      <c r="BG52" s="227">
        <v>1.0864900000000001E-3</v>
      </c>
      <c r="BH52" s="227">
        <v>0</v>
      </c>
      <c r="BI52" s="227">
        <v>3.0000000000000001E-6</v>
      </c>
      <c r="BJ52" s="227">
        <v>0</v>
      </c>
      <c r="BK52" s="227">
        <v>3.2839950000000001E-3</v>
      </c>
      <c r="BL52" s="227">
        <v>0</v>
      </c>
      <c r="BM52" s="227">
        <v>0</v>
      </c>
      <c r="BN52" s="227">
        <v>0</v>
      </c>
      <c r="BO52" s="227">
        <v>0</v>
      </c>
      <c r="BP52" s="227">
        <v>0</v>
      </c>
      <c r="BQ52" s="227">
        <v>0</v>
      </c>
      <c r="BR52" s="227">
        <v>0</v>
      </c>
      <c r="BS52" s="227">
        <v>0</v>
      </c>
      <c r="BT52" s="227">
        <v>0</v>
      </c>
      <c r="BU52" s="227">
        <v>0</v>
      </c>
      <c r="BV52" s="227">
        <v>0</v>
      </c>
      <c r="BW52" s="227">
        <v>0</v>
      </c>
      <c r="BX52" s="227">
        <v>0</v>
      </c>
      <c r="BY52" s="227">
        <v>0</v>
      </c>
      <c r="BZ52" s="227">
        <v>1.0712000000000002E-4</v>
      </c>
      <c r="CA52" s="227">
        <v>0</v>
      </c>
      <c r="CB52" s="227">
        <v>0</v>
      </c>
      <c r="CC52" s="227">
        <v>0</v>
      </c>
      <c r="CD52" s="227">
        <v>0</v>
      </c>
      <c r="CE52" s="227">
        <v>0</v>
      </c>
      <c r="CF52" s="227">
        <v>0</v>
      </c>
      <c r="CG52" s="227">
        <v>0</v>
      </c>
      <c r="CH52" s="227">
        <v>0</v>
      </c>
      <c r="CI52" s="227">
        <v>0</v>
      </c>
      <c r="CJ52" s="227">
        <v>0</v>
      </c>
      <c r="CK52" s="227">
        <v>5.2705000000000004E-4</v>
      </c>
      <c r="CL52" s="227">
        <v>5.7853000000000006E-4</v>
      </c>
      <c r="CM52" s="227">
        <v>0</v>
      </c>
      <c r="CN52" s="227">
        <v>0</v>
      </c>
      <c r="CO52" s="227">
        <v>0</v>
      </c>
      <c r="CP52" s="227">
        <v>0</v>
      </c>
      <c r="CQ52" s="227">
        <v>0</v>
      </c>
      <c r="CR52" s="227">
        <v>0</v>
      </c>
      <c r="CS52" s="227">
        <v>0</v>
      </c>
      <c r="CT52" s="227">
        <v>5.3010000000000009E-5</v>
      </c>
      <c r="CU52" s="227">
        <v>7.2626649999999989E-3</v>
      </c>
      <c r="CV52" s="227">
        <v>2.1719999999999999E-5</v>
      </c>
      <c r="CW52" s="227">
        <v>1.0013000000000001E-4</v>
      </c>
      <c r="CX52" s="227">
        <v>0</v>
      </c>
      <c r="CY52" s="227">
        <v>0</v>
      </c>
      <c r="CZ52" s="227">
        <v>0</v>
      </c>
      <c r="DA52" s="227">
        <v>0</v>
      </c>
      <c r="DB52" s="227">
        <v>0</v>
      </c>
      <c r="DC52" s="227">
        <v>0</v>
      </c>
      <c r="DD52" s="227">
        <v>4.2588773919475826E-4</v>
      </c>
      <c r="DF52" s="224" t="s">
        <v>195</v>
      </c>
      <c r="DG52" s="224">
        <f t="shared" si="2"/>
        <v>0.71863717999999999</v>
      </c>
      <c r="DH52" s="224">
        <f t="shared" si="3"/>
        <v>0.28136282000000001</v>
      </c>
      <c r="DI52" s="224">
        <f t="shared" si="4"/>
        <v>0.16320858999999999</v>
      </c>
      <c r="DK52" s="226" t="b">
        <f t="shared" si="5"/>
        <v>1</v>
      </c>
      <c r="DL52" s="226" t="b">
        <f t="shared" si="6"/>
        <v>1</v>
      </c>
      <c r="DM52" s="224" t="s">
        <v>195</v>
      </c>
      <c r="DN52" s="229" t="s">
        <v>196</v>
      </c>
    </row>
    <row r="53" spans="1:118" s="226" customFormat="1" x14ac:dyDescent="0.2">
      <c r="A53" s="226" t="s">
        <v>197</v>
      </c>
      <c r="B53" s="226" t="s">
        <v>198</v>
      </c>
      <c r="C53" s="227">
        <v>2.5366666666666668E-6</v>
      </c>
      <c r="D53" s="228">
        <v>0</v>
      </c>
      <c r="E53" s="228">
        <v>5.2859999999999992E-5</v>
      </c>
      <c r="F53" s="227">
        <v>7.0286666666666679E-5</v>
      </c>
      <c r="G53" s="227">
        <v>5.5314999999999995E-5</v>
      </c>
      <c r="H53" s="227">
        <v>6.4060000000000007E-5</v>
      </c>
      <c r="I53" s="227">
        <v>1.6605000000000001E-5</v>
      </c>
      <c r="J53" s="227">
        <v>0</v>
      </c>
      <c r="K53" s="227">
        <v>1.7903749999999999E-5</v>
      </c>
      <c r="L53" s="227">
        <v>5.3359999999999997E-5</v>
      </c>
      <c r="M53" s="227">
        <v>0</v>
      </c>
      <c r="N53" s="227">
        <v>0</v>
      </c>
      <c r="O53" s="227">
        <v>2.8966E-5</v>
      </c>
      <c r="P53" s="227">
        <v>1.7769999999999998E-5</v>
      </c>
      <c r="Q53" s="227">
        <v>1.8735000000000003E-5</v>
      </c>
      <c r="R53" s="227">
        <v>1.8735000000000003E-5</v>
      </c>
      <c r="S53" s="227">
        <v>1.961E-5</v>
      </c>
      <c r="T53" s="227">
        <v>5.3266666666666668E-6</v>
      </c>
      <c r="U53" s="227">
        <v>2.4049999999999998E-5</v>
      </c>
      <c r="V53" s="227">
        <v>1.9340000000000001E-5</v>
      </c>
      <c r="W53" s="227">
        <v>2.3679999999999997E-5</v>
      </c>
      <c r="X53" s="227">
        <v>1.5400000000000001E-6</v>
      </c>
      <c r="Y53" s="227">
        <v>7.5466666666666675E-6</v>
      </c>
      <c r="Z53" s="227">
        <v>5.75E-6</v>
      </c>
      <c r="AA53" s="227">
        <v>1.4205999999999998E-4</v>
      </c>
      <c r="AB53" s="227">
        <v>2.6726000000000001E-5</v>
      </c>
      <c r="AC53" s="227">
        <v>3.2600000000000001E-6</v>
      </c>
      <c r="AD53" s="227">
        <v>8.1899999999999995E-6</v>
      </c>
      <c r="AE53" s="227">
        <v>3.3100000000000005E-6</v>
      </c>
      <c r="AF53" s="227">
        <v>9.2705000000000001E-5</v>
      </c>
      <c r="AG53" s="227">
        <v>6.8899999999999994E-5</v>
      </c>
      <c r="AH53" s="227">
        <v>7.6799999999999993E-6</v>
      </c>
      <c r="AI53" s="227">
        <v>3.0400000000000001E-6</v>
      </c>
      <c r="AJ53" s="227">
        <v>6.5200000000000003E-6</v>
      </c>
      <c r="AK53" s="227">
        <v>3.9684999999999997E-5</v>
      </c>
      <c r="AL53" s="227">
        <v>7.1999999999999999E-7</v>
      </c>
      <c r="AM53" s="227">
        <v>7.4666666666666679E-7</v>
      </c>
      <c r="AN53" s="227">
        <v>2.5900000000000002E-6</v>
      </c>
      <c r="AO53" s="227">
        <v>2.4399999999999999E-6</v>
      </c>
      <c r="AP53" s="227">
        <v>1.9199999999999998E-6</v>
      </c>
      <c r="AQ53" s="227">
        <v>9.5400000000000001E-6</v>
      </c>
      <c r="AR53" s="227">
        <v>1.6381499999999999E-4</v>
      </c>
      <c r="AS53" s="227">
        <v>2.5679999999999998E-5</v>
      </c>
      <c r="AT53" s="227">
        <v>6.1830384615384616E-4</v>
      </c>
      <c r="AU53" s="227">
        <v>1.6005000000000001E-4</v>
      </c>
      <c r="AV53" s="227">
        <v>7.6310000000000006E-5</v>
      </c>
      <c r="AW53" s="227">
        <v>9.8859999999999999E-5</v>
      </c>
      <c r="AX53" s="227">
        <v>7.2180000000000003E-5</v>
      </c>
      <c r="AY53" s="227">
        <v>1.9890000000000001E-5</v>
      </c>
      <c r="AZ53" s="227">
        <v>1.6786155000000001E-2</v>
      </c>
      <c r="BA53" s="227">
        <v>4.9472000000000003E-4</v>
      </c>
      <c r="BB53" s="227">
        <v>8.5444999999999993E-5</v>
      </c>
      <c r="BC53" s="227">
        <v>2.0797890000000003E-2</v>
      </c>
      <c r="BD53" s="227">
        <v>4.6069299999999995E-3</v>
      </c>
      <c r="BE53" s="227">
        <v>2.1679999999999999E-5</v>
      </c>
      <c r="BF53" s="227">
        <v>7.1607200000000006E-3</v>
      </c>
      <c r="BG53" s="227">
        <v>1.6317433333333335E-3</v>
      </c>
      <c r="BH53" s="227">
        <v>6.891333333333333E-5</v>
      </c>
      <c r="BI53" s="227">
        <v>1.7429999999999998E-4</v>
      </c>
      <c r="BJ53" s="227">
        <v>1.065E-4</v>
      </c>
      <c r="BK53" s="227">
        <v>1.9210999999999998E-3</v>
      </c>
      <c r="BL53" s="227">
        <v>7.0018000000000001E-4</v>
      </c>
      <c r="BM53" s="227">
        <v>2.8257999999999998E-3</v>
      </c>
      <c r="BN53" s="227">
        <v>2.7494500000000001E-3</v>
      </c>
      <c r="BO53" s="227">
        <v>2.6159999999999997E-5</v>
      </c>
      <c r="BP53" s="227">
        <v>6.3764999999999997E-5</v>
      </c>
      <c r="BQ53" s="227">
        <v>1.664E-5</v>
      </c>
      <c r="BR53" s="227">
        <v>2.815E-5</v>
      </c>
      <c r="BS53" s="227">
        <v>5.5208999999999998E-4</v>
      </c>
      <c r="BT53" s="227">
        <v>3.9012999999999998E-4</v>
      </c>
      <c r="BU53" s="227">
        <v>2.0099499999999998E-4</v>
      </c>
      <c r="BV53" s="227">
        <v>3.4702000000000002E-4</v>
      </c>
      <c r="BW53" s="227">
        <v>1.3422E-4</v>
      </c>
      <c r="BX53" s="227">
        <v>0</v>
      </c>
      <c r="BY53" s="227">
        <v>8.7980000000000008E-5</v>
      </c>
      <c r="BZ53" s="227">
        <v>2.5562499999999999E-4</v>
      </c>
      <c r="CA53" s="227">
        <v>0</v>
      </c>
      <c r="CB53" s="227">
        <v>1.2909666666666665E-4</v>
      </c>
      <c r="CC53" s="227">
        <v>6.2799999999999995E-5</v>
      </c>
      <c r="CD53" s="227">
        <v>4.4870000000000006E-4</v>
      </c>
      <c r="CE53" s="227">
        <v>2.603E-5</v>
      </c>
      <c r="CF53" s="227">
        <v>7.4665000000000004E-5</v>
      </c>
      <c r="CG53" s="227">
        <v>2.6599999999999995E-6</v>
      </c>
      <c r="CH53" s="227">
        <v>1.7524000000000001E-4</v>
      </c>
      <c r="CI53" s="227">
        <v>8.0455999999999995E-4</v>
      </c>
      <c r="CJ53" s="227">
        <v>2.6260000000000003E-5</v>
      </c>
      <c r="CK53" s="227">
        <v>3.4571E-4</v>
      </c>
      <c r="CL53" s="227">
        <v>3.4807850000000001E-3</v>
      </c>
      <c r="CM53" s="227">
        <v>3.5154999999999998E-5</v>
      </c>
      <c r="CN53" s="227">
        <v>2.9399E-4</v>
      </c>
      <c r="CO53" s="227">
        <v>2.1230000000000002E-5</v>
      </c>
      <c r="CP53" s="227">
        <v>1.0781E-4</v>
      </c>
      <c r="CQ53" s="227">
        <v>4.25E-6</v>
      </c>
      <c r="CR53" s="227">
        <v>1.0357E-4</v>
      </c>
      <c r="CS53" s="227">
        <v>4.4060000000000003E-4</v>
      </c>
      <c r="CT53" s="227">
        <v>1.3214500000000002E-4</v>
      </c>
      <c r="CU53" s="227">
        <v>2.5756000000000004E-3</v>
      </c>
      <c r="CV53" s="227">
        <v>6.9795999999999996E-4</v>
      </c>
      <c r="CW53" s="227">
        <v>2.1324000000000001E-4</v>
      </c>
      <c r="CX53" s="227">
        <v>3.1670999999999999E-4</v>
      </c>
      <c r="CY53" s="227">
        <v>1.8770000000000002E-5</v>
      </c>
      <c r="CZ53" s="227">
        <v>2.1529999999999999E-5</v>
      </c>
      <c r="DA53" s="227">
        <v>3.8630000000000001E-5</v>
      </c>
      <c r="DB53" s="227">
        <v>0</v>
      </c>
      <c r="DC53" s="227">
        <v>0</v>
      </c>
      <c r="DD53" s="227">
        <v>8.0940976034799851E-4</v>
      </c>
      <c r="DF53" s="224" t="s">
        <v>197</v>
      </c>
      <c r="DG53" s="224">
        <f t="shared" si="2"/>
        <v>0.72949702500000002</v>
      </c>
      <c r="DH53" s="224">
        <f t="shared" si="3"/>
        <v>0.27050297499999998</v>
      </c>
      <c r="DI53" s="224">
        <f t="shared" si="4"/>
        <v>0.17571754000000001</v>
      </c>
      <c r="DK53" s="226" t="b">
        <f t="shared" si="5"/>
        <v>1</v>
      </c>
      <c r="DL53" s="226" t="b">
        <f t="shared" si="6"/>
        <v>1</v>
      </c>
      <c r="DM53" s="224" t="s">
        <v>197</v>
      </c>
      <c r="DN53" s="229" t="s">
        <v>198</v>
      </c>
    </row>
    <row r="54" spans="1:118" s="226" customFormat="1" x14ac:dyDescent="0.2">
      <c r="A54" s="226" t="s">
        <v>199</v>
      </c>
      <c r="B54" s="226" t="s">
        <v>200</v>
      </c>
      <c r="C54" s="227">
        <v>0</v>
      </c>
      <c r="D54" s="228">
        <v>0</v>
      </c>
      <c r="E54" s="228">
        <v>0</v>
      </c>
      <c r="F54" s="227">
        <v>0</v>
      </c>
      <c r="G54" s="227">
        <v>0</v>
      </c>
      <c r="H54" s="227">
        <v>0</v>
      </c>
      <c r="I54" s="227">
        <v>0</v>
      </c>
      <c r="J54" s="227">
        <v>0</v>
      </c>
      <c r="K54" s="227">
        <v>0</v>
      </c>
      <c r="L54" s="227">
        <v>0</v>
      </c>
      <c r="M54" s="227">
        <v>0</v>
      </c>
      <c r="N54" s="227">
        <v>0</v>
      </c>
      <c r="O54" s="227">
        <v>0</v>
      </c>
      <c r="P54" s="227">
        <v>0</v>
      </c>
      <c r="Q54" s="227">
        <v>0</v>
      </c>
      <c r="R54" s="227">
        <v>0</v>
      </c>
      <c r="S54" s="227">
        <v>0</v>
      </c>
      <c r="T54" s="227">
        <v>0</v>
      </c>
      <c r="U54" s="227">
        <v>0</v>
      </c>
      <c r="V54" s="227">
        <v>0</v>
      </c>
      <c r="W54" s="227">
        <v>0</v>
      </c>
      <c r="X54" s="227">
        <v>0</v>
      </c>
      <c r="Y54" s="227">
        <v>0</v>
      </c>
      <c r="Z54" s="227">
        <v>0</v>
      </c>
      <c r="AA54" s="227">
        <v>0</v>
      </c>
      <c r="AB54" s="227">
        <v>0</v>
      </c>
      <c r="AC54" s="227">
        <v>0</v>
      </c>
      <c r="AD54" s="227">
        <v>0</v>
      </c>
      <c r="AE54" s="227">
        <v>0</v>
      </c>
      <c r="AF54" s="227">
        <v>0</v>
      </c>
      <c r="AG54" s="227">
        <v>0</v>
      </c>
      <c r="AH54" s="227">
        <v>0</v>
      </c>
      <c r="AI54" s="227">
        <v>0</v>
      </c>
      <c r="AJ54" s="227">
        <v>0</v>
      </c>
      <c r="AK54" s="227">
        <v>0</v>
      </c>
      <c r="AL54" s="227">
        <v>0</v>
      </c>
      <c r="AM54" s="227">
        <v>0</v>
      </c>
      <c r="AN54" s="227">
        <v>0</v>
      </c>
      <c r="AO54" s="227">
        <v>0</v>
      </c>
      <c r="AP54" s="227">
        <v>0</v>
      </c>
      <c r="AQ54" s="227">
        <v>0</v>
      </c>
      <c r="AR54" s="227">
        <v>0</v>
      </c>
      <c r="AS54" s="227">
        <v>0</v>
      </c>
      <c r="AT54" s="227">
        <v>8.2319999999999998E-5</v>
      </c>
      <c r="AU54" s="227">
        <v>0</v>
      </c>
      <c r="AV54" s="227">
        <v>0</v>
      </c>
      <c r="AW54" s="227">
        <v>0</v>
      </c>
      <c r="AX54" s="227">
        <v>0</v>
      </c>
      <c r="AY54" s="227">
        <v>0</v>
      </c>
      <c r="AZ54" s="227">
        <v>3.2190000000000002E-5</v>
      </c>
      <c r="BA54" s="227">
        <v>4.5076140000000001E-2</v>
      </c>
      <c r="BB54" s="227">
        <v>0</v>
      </c>
      <c r="BC54" s="227">
        <v>0</v>
      </c>
      <c r="BD54" s="227">
        <v>0</v>
      </c>
      <c r="BE54" s="227">
        <v>0</v>
      </c>
      <c r="BF54" s="227">
        <v>0</v>
      </c>
      <c r="BG54" s="227">
        <v>0</v>
      </c>
      <c r="BH54" s="227">
        <v>0</v>
      </c>
      <c r="BI54" s="227">
        <v>0</v>
      </c>
      <c r="BJ54" s="227">
        <v>0</v>
      </c>
      <c r="BK54" s="227">
        <v>0</v>
      </c>
      <c r="BL54" s="227">
        <v>0</v>
      </c>
      <c r="BM54" s="227">
        <v>0</v>
      </c>
      <c r="BN54" s="227">
        <v>0</v>
      </c>
      <c r="BO54" s="227">
        <v>0</v>
      </c>
      <c r="BP54" s="227">
        <v>0</v>
      </c>
      <c r="BQ54" s="227">
        <v>0</v>
      </c>
      <c r="BR54" s="227">
        <v>0</v>
      </c>
      <c r="BS54" s="227">
        <v>0</v>
      </c>
      <c r="BT54" s="227">
        <v>0</v>
      </c>
      <c r="BU54" s="227">
        <v>0</v>
      </c>
      <c r="BV54" s="227">
        <v>0</v>
      </c>
      <c r="BW54" s="227">
        <v>0</v>
      </c>
      <c r="BX54" s="227">
        <v>0</v>
      </c>
      <c r="BY54" s="227">
        <v>0</v>
      </c>
      <c r="BZ54" s="227">
        <v>0</v>
      </c>
      <c r="CA54" s="227">
        <v>0</v>
      </c>
      <c r="CB54" s="227">
        <v>0</v>
      </c>
      <c r="CC54" s="227">
        <v>0</v>
      </c>
      <c r="CD54" s="227">
        <v>0</v>
      </c>
      <c r="CE54" s="227">
        <v>0</v>
      </c>
      <c r="CF54" s="227">
        <v>0</v>
      </c>
      <c r="CG54" s="227">
        <v>0</v>
      </c>
      <c r="CH54" s="227">
        <v>0</v>
      </c>
      <c r="CI54" s="227">
        <v>0</v>
      </c>
      <c r="CJ54" s="227">
        <v>0</v>
      </c>
      <c r="CK54" s="227">
        <v>0</v>
      </c>
      <c r="CL54" s="227">
        <v>0</v>
      </c>
      <c r="CM54" s="227">
        <v>0</v>
      </c>
      <c r="CN54" s="227">
        <v>0</v>
      </c>
      <c r="CO54" s="227">
        <v>0</v>
      </c>
      <c r="CP54" s="227">
        <v>0</v>
      </c>
      <c r="CQ54" s="227">
        <v>0</v>
      </c>
      <c r="CR54" s="227">
        <v>0</v>
      </c>
      <c r="CS54" s="227">
        <v>0</v>
      </c>
      <c r="CT54" s="227">
        <v>0</v>
      </c>
      <c r="CU54" s="227">
        <v>1.465505E-3</v>
      </c>
      <c r="CV54" s="227">
        <v>0</v>
      </c>
      <c r="CW54" s="227">
        <v>0</v>
      </c>
      <c r="CX54" s="227">
        <v>0</v>
      </c>
      <c r="CY54" s="227">
        <v>0</v>
      </c>
      <c r="CZ54" s="227">
        <v>0</v>
      </c>
      <c r="DA54" s="227">
        <v>0</v>
      </c>
      <c r="DB54" s="227">
        <v>0</v>
      </c>
      <c r="DC54" s="227">
        <v>0</v>
      </c>
      <c r="DD54" s="227">
        <v>1.4993803345952252E-4</v>
      </c>
      <c r="DF54" s="224" t="s">
        <v>199</v>
      </c>
      <c r="DG54" s="224">
        <f t="shared" si="2"/>
        <v>0.73723185000000002</v>
      </c>
      <c r="DH54" s="224">
        <f t="shared" si="3"/>
        <v>0.26276814999999998</v>
      </c>
      <c r="DI54" s="224">
        <f t="shared" si="4"/>
        <v>0.14007246000000001</v>
      </c>
      <c r="DK54" s="226" t="b">
        <f t="shared" si="5"/>
        <v>1</v>
      </c>
      <c r="DL54" s="226" t="b">
        <f t="shared" si="6"/>
        <v>1</v>
      </c>
      <c r="DM54" s="224" t="s">
        <v>199</v>
      </c>
      <c r="DN54" s="229" t="s">
        <v>200</v>
      </c>
    </row>
    <row r="55" spans="1:118" x14ac:dyDescent="0.2">
      <c r="A55" s="82" t="s">
        <v>201</v>
      </c>
      <c r="B55" s="82" t="s">
        <v>1415</v>
      </c>
      <c r="C55" s="217">
        <v>0</v>
      </c>
      <c r="D55" s="218">
        <v>0</v>
      </c>
      <c r="E55" s="218">
        <v>0</v>
      </c>
      <c r="F55" s="217">
        <v>0</v>
      </c>
      <c r="G55" s="217">
        <v>2.6199999999999999E-6</v>
      </c>
      <c r="H55" s="217">
        <v>0</v>
      </c>
      <c r="I55" s="217">
        <v>0</v>
      </c>
      <c r="J55" s="217">
        <v>0</v>
      </c>
      <c r="K55" s="217">
        <v>7.3E-7</v>
      </c>
      <c r="L55" s="217">
        <v>3.0399999999999997E-6</v>
      </c>
      <c r="M55" s="217">
        <v>0</v>
      </c>
      <c r="N55" s="217">
        <v>9.5000000000000001E-7</v>
      </c>
      <c r="O55" s="217">
        <v>0</v>
      </c>
      <c r="P55" s="217">
        <v>8.6666666666666659E-7</v>
      </c>
      <c r="Q55" s="217">
        <v>0</v>
      </c>
      <c r="R55" s="217">
        <v>2.3700000000000002E-6</v>
      </c>
      <c r="S55" s="217">
        <v>1.7880000000000002E-5</v>
      </c>
      <c r="T55" s="217">
        <v>2.092E-5</v>
      </c>
      <c r="U55" s="217">
        <v>6.5729999999999998E-4</v>
      </c>
      <c r="V55" s="217">
        <v>0</v>
      </c>
      <c r="W55" s="217">
        <v>2.2199999999999999E-6</v>
      </c>
      <c r="X55" s="217">
        <v>6.0999999999999998E-7</v>
      </c>
      <c r="Y55" s="217">
        <v>1.1766666666666667E-6</v>
      </c>
      <c r="Z55" s="217">
        <v>1.15E-6</v>
      </c>
      <c r="AA55" s="217">
        <v>8.3899999999999993E-6</v>
      </c>
      <c r="AB55" s="217">
        <v>2.5299999999999999E-6</v>
      </c>
      <c r="AC55" s="217">
        <v>3.9000000000000002E-7</v>
      </c>
      <c r="AD55" s="217">
        <v>0</v>
      </c>
      <c r="AE55" s="217">
        <v>7.9999999999999996E-7</v>
      </c>
      <c r="AF55" s="217">
        <v>1.2249999999999999E-6</v>
      </c>
      <c r="AG55" s="217">
        <v>0</v>
      </c>
      <c r="AH55" s="217">
        <v>0</v>
      </c>
      <c r="AI55" s="217">
        <v>3.0400000000000001E-6</v>
      </c>
      <c r="AJ55" s="217">
        <v>0</v>
      </c>
      <c r="AK55" s="217">
        <v>0</v>
      </c>
      <c r="AL55" s="217">
        <v>5.4000000000000002E-7</v>
      </c>
      <c r="AM55" s="217">
        <v>5.5333333333333336E-7</v>
      </c>
      <c r="AN55" s="217">
        <v>5.2E-7</v>
      </c>
      <c r="AO55" s="217">
        <v>1.46E-6</v>
      </c>
      <c r="AP55" s="217">
        <v>0</v>
      </c>
      <c r="AQ55" s="217">
        <v>5.0562999999999997E-4</v>
      </c>
      <c r="AR55" s="217">
        <v>3.19E-6</v>
      </c>
      <c r="AS55" s="217">
        <v>2.0274195000000002E-2</v>
      </c>
      <c r="AT55" s="217">
        <v>8.8830923076923078E-3</v>
      </c>
      <c r="AU55" s="217">
        <v>0.16752019999999998</v>
      </c>
      <c r="AV55" s="217">
        <v>5.8412409999999998E-2</v>
      </c>
      <c r="AW55" s="217">
        <v>0.32816107500000002</v>
      </c>
      <c r="AX55" s="217">
        <v>0.11590066000000002</v>
      </c>
      <c r="AY55" s="217">
        <v>0.13323500999999999</v>
      </c>
      <c r="AZ55" s="217">
        <v>0.30874316499999999</v>
      </c>
      <c r="BA55" s="217">
        <v>0.32795883999999997</v>
      </c>
      <c r="BB55" s="217">
        <v>0.25748672500000003</v>
      </c>
      <c r="BC55" s="217">
        <v>2.3700000000000002E-6</v>
      </c>
      <c r="BD55" s="217">
        <v>8.3499999999999995E-7</v>
      </c>
      <c r="BE55" s="217">
        <v>1.077375E-2</v>
      </c>
      <c r="BF55" s="217">
        <v>9.5054999999999998E-4</v>
      </c>
      <c r="BG55" s="217">
        <v>2.2387666666666669E-3</v>
      </c>
      <c r="BH55" s="217">
        <v>0.13268530333333334</v>
      </c>
      <c r="BI55" s="217">
        <v>2.1447330000000001E-2</v>
      </c>
      <c r="BJ55" s="217">
        <v>0</v>
      </c>
      <c r="BK55" s="217">
        <v>4.7787999999999997E-4</v>
      </c>
      <c r="BL55" s="217">
        <v>0</v>
      </c>
      <c r="BM55" s="217">
        <v>5.5419999999999995E-5</v>
      </c>
      <c r="BN55" s="217">
        <v>1.0550000000000001E-5</v>
      </c>
      <c r="BO55" s="217">
        <v>6.3399999999999994E-6</v>
      </c>
      <c r="BP55" s="217">
        <v>1.435E-6</v>
      </c>
      <c r="BQ55" s="217">
        <v>1.2480000000000001E-5</v>
      </c>
      <c r="BR55" s="217">
        <v>0</v>
      </c>
      <c r="BS55" s="217">
        <v>1.2480000000000001E-5</v>
      </c>
      <c r="BT55" s="217">
        <v>3.7150000000000002E-5</v>
      </c>
      <c r="BU55" s="217">
        <v>2.7309999999999998E-5</v>
      </c>
      <c r="BV55" s="217">
        <v>0</v>
      </c>
      <c r="BW55" s="217">
        <v>0</v>
      </c>
      <c r="BX55" s="217">
        <v>0</v>
      </c>
      <c r="BY55" s="217">
        <v>7.4250000000000018E-6</v>
      </c>
      <c r="BZ55" s="217">
        <v>0</v>
      </c>
      <c r="CA55" s="217">
        <v>0</v>
      </c>
      <c r="CB55" s="217">
        <v>1.1233333333333333E-6</v>
      </c>
      <c r="CC55" s="217">
        <v>1.6199999999999999E-6</v>
      </c>
      <c r="CD55" s="217">
        <v>0</v>
      </c>
      <c r="CE55" s="217">
        <v>0</v>
      </c>
      <c r="CF55" s="217">
        <v>1.2765000000000001E-5</v>
      </c>
      <c r="CG55" s="217">
        <v>4.5629999999999998E-4</v>
      </c>
      <c r="CH55" s="217">
        <v>1.9602199999999999E-3</v>
      </c>
      <c r="CI55" s="217">
        <v>8.3684999999999999E-4</v>
      </c>
      <c r="CJ55" s="217">
        <v>2.9933999999999999E-4</v>
      </c>
      <c r="CK55" s="217">
        <v>2.9445700000000001E-3</v>
      </c>
      <c r="CL55" s="217">
        <v>3.5136599999999992E-3</v>
      </c>
      <c r="CM55" s="217">
        <v>1.6200000000000001E-5</v>
      </c>
      <c r="CN55" s="217">
        <v>1.7587400000000002E-3</v>
      </c>
      <c r="CO55" s="217">
        <v>3.4000000000000003E-7</v>
      </c>
      <c r="CP55" s="217">
        <v>2.421E-5</v>
      </c>
      <c r="CQ55" s="217">
        <v>1.1999999999999999E-7</v>
      </c>
      <c r="CR55" s="217">
        <v>0</v>
      </c>
      <c r="CS55" s="217">
        <v>1.9700000000000002E-6</v>
      </c>
      <c r="CT55" s="217">
        <v>3.2799999999999999E-6</v>
      </c>
      <c r="CU55" s="217">
        <v>6.2543664999999998E-2</v>
      </c>
      <c r="CV55" s="217">
        <v>2.2730000000000001E-5</v>
      </c>
      <c r="CW55" s="217">
        <v>4.5000000000000003E-7</v>
      </c>
      <c r="CX55" s="217">
        <v>0</v>
      </c>
      <c r="CY55" s="217">
        <v>6.5000000000000002E-7</v>
      </c>
      <c r="CZ55" s="217">
        <v>2.2199999999999999E-6</v>
      </c>
      <c r="DA55" s="217">
        <v>6.6569999999999995E-5</v>
      </c>
      <c r="DB55" s="217">
        <v>2.8696579999999999E-2</v>
      </c>
      <c r="DC55" s="217">
        <v>0</v>
      </c>
      <c r="DD55" s="217">
        <v>1.1047629862302073E-2</v>
      </c>
      <c r="DF55" s="111" t="s">
        <v>201</v>
      </c>
      <c r="DG55" s="113">
        <f t="shared" si="2"/>
        <v>0.71719383999999997</v>
      </c>
      <c r="DH55" s="113">
        <f t="shared" si="3"/>
        <v>0.28280616000000003</v>
      </c>
      <c r="DI55" s="113">
        <f t="shared" si="4"/>
        <v>0.20845712</v>
      </c>
      <c r="DK55" s="82" t="b">
        <f t="shared" si="5"/>
        <v>1</v>
      </c>
      <c r="DL55" s="82" t="b">
        <f t="shared" si="6"/>
        <v>1</v>
      </c>
      <c r="DM55" s="111" t="s">
        <v>201</v>
      </c>
      <c r="DN55" s="112" t="s">
        <v>202</v>
      </c>
    </row>
    <row r="56" spans="1:118" s="226" customFormat="1" x14ac:dyDescent="0.2">
      <c r="A56" s="226" t="s">
        <v>203</v>
      </c>
      <c r="B56" s="226" t="s">
        <v>204</v>
      </c>
      <c r="C56" s="227">
        <v>0</v>
      </c>
      <c r="D56" s="228">
        <v>0</v>
      </c>
      <c r="E56" s="228">
        <v>0</v>
      </c>
      <c r="F56" s="227">
        <v>0</v>
      </c>
      <c r="G56" s="227">
        <v>0</v>
      </c>
      <c r="H56" s="227">
        <v>0</v>
      </c>
      <c r="I56" s="227">
        <v>0</v>
      </c>
      <c r="J56" s="227">
        <v>0</v>
      </c>
      <c r="K56" s="227">
        <v>0</v>
      </c>
      <c r="L56" s="227">
        <v>0</v>
      </c>
      <c r="M56" s="227">
        <v>0</v>
      </c>
      <c r="N56" s="227">
        <v>0</v>
      </c>
      <c r="O56" s="227">
        <v>0</v>
      </c>
      <c r="P56" s="227">
        <v>0</v>
      </c>
      <c r="Q56" s="227">
        <v>0</v>
      </c>
      <c r="R56" s="227">
        <v>0</v>
      </c>
      <c r="S56" s="227">
        <v>0</v>
      </c>
      <c r="T56" s="227">
        <v>0</v>
      </c>
      <c r="U56" s="227">
        <v>0</v>
      </c>
      <c r="V56" s="227">
        <v>0</v>
      </c>
      <c r="W56" s="227">
        <v>0</v>
      </c>
      <c r="X56" s="227">
        <v>0</v>
      </c>
      <c r="Y56" s="227">
        <v>0</v>
      </c>
      <c r="Z56" s="227">
        <v>0</v>
      </c>
      <c r="AA56" s="227">
        <v>0</v>
      </c>
      <c r="AB56" s="227">
        <v>0</v>
      </c>
      <c r="AC56" s="227">
        <v>0</v>
      </c>
      <c r="AD56" s="227">
        <v>0</v>
      </c>
      <c r="AE56" s="227">
        <v>0</v>
      </c>
      <c r="AF56" s="227">
        <v>0</v>
      </c>
      <c r="AG56" s="227">
        <v>0</v>
      </c>
      <c r="AH56" s="227">
        <v>0</v>
      </c>
      <c r="AI56" s="227">
        <v>0</v>
      </c>
      <c r="AJ56" s="227">
        <v>0</v>
      </c>
      <c r="AK56" s="227">
        <v>0</v>
      </c>
      <c r="AL56" s="227">
        <v>0</v>
      </c>
      <c r="AM56" s="227">
        <v>0</v>
      </c>
      <c r="AN56" s="227">
        <v>0</v>
      </c>
      <c r="AO56" s="227">
        <v>0</v>
      </c>
      <c r="AP56" s="227">
        <v>0</v>
      </c>
      <c r="AQ56" s="227">
        <v>0</v>
      </c>
      <c r="AR56" s="227">
        <v>0</v>
      </c>
      <c r="AS56" s="227">
        <v>0</v>
      </c>
      <c r="AT56" s="227">
        <v>0</v>
      </c>
      <c r="AU56" s="227">
        <v>0</v>
      </c>
      <c r="AV56" s="227">
        <v>0</v>
      </c>
      <c r="AW56" s="227">
        <v>0</v>
      </c>
      <c r="AX56" s="227">
        <v>0</v>
      </c>
      <c r="AY56" s="227">
        <v>0</v>
      </c>
      <c r="AZ56" s="227">
        <v>0</v>
      </c>
      <c r="BA56" s="227">
        <v>0</v>
      </c>
      <c r="BB56" s="227">
        <v>0</v>
      </c>
      <c r="BC56" s="227">
        <v>0</v>
      </c>
      <c r="BD56" s="227">
        <v>0</v>
      </c>
      <c r="BE56" s="227">
        <v>0</v>
      </c>
      <c r="BF56" s="227">
        <v>0</v>
      </c>
      <c r="BG56" s="227">
        <v>0</v>
      </c>
      <c r="BH56" s="227">
        <v>0</v>
      </c>
      <c r="BI56" s="227">
        <v>0</v>
      </c>
      <c r="BJ56" s="227">
        <v>0</v>
      </c>
      <c r="BK56" s="227">
        <v>0</v>
      </c>
      <c r="BL56" s="227">
        <v>0</v>
      </c>
      <c r="BM56" s="227">
        <v>0</v>
      </c>
      <c r="BN56" s="227">
        <v>0</v>
      </c>
      <c r="BO56" s="227">
        <v>0</v>
      </c>
      <c r="BP56" s="227">
        <v>0</v>
      </c>
      <c r="BQ56" s="227">
        <v>0</v>
      </c>
      <c r="BR56" s="227">
        <v>0</v>
      </c>
      <c r="BS56" s="227">
        <v>0</v>
      </c>
      <c r="BT56" s="227">
        <v>0</v>
      </c>
      <c r="BU56" s="227">
        <v>0</v>
      </c>
      <c r="BV56" s="227">
        <v>0</v>
      </c>
      <c r="BW56" s="227">
        <v>0</v>
      </c>
      <c r="BX56" s="227">
        <v>0</v>
      </c>
      <c r="BY56" s="227">
        <v>0</v>
      </c>
      <c r="BZ56" s="227">
        <v>0</v>
      </c>
      <c r="CA56" s="227">
        <v>0</v>
      </c>
      <c r="CB56" s="227">
        <v>0</v>
      </c>
      <c r="CC56" s="227">
        <v>0</v>
      </c>
      <c r="CD56" s="227">
        <v>0</v>
      </c>
      <c r="CE56" s="227">
        <v>0</v>
      </c>
      <c r="CF56" s="227">
        <v>0</v>
      </c>
      <c r="CG56" s="227">
        <v>0</v>
      </c>
      <c r="CH56" s="227">
        <v>0</v>
      </c>
      <c r="CI56" s="227">
        <v>0</v>
      </c>
      <c r="CJ56" s="227">
        <v>0</v>
      </c>
      <c r="CK56" s="227">
        <v>0</v>
      </c>
      <c r="CL56" s="227">
        <v>0</v>
      </c>
      <c r="CM56" s="227">
        <v>0</v>
      </c>
      <c r="CN56" s="227">
        <v>0</v>
      </c>
      <c r="CO56" s="227">
        <v>0</v>
      </c>
      <c r="CP56" s="227">
        <v>0</v>
      </c>
      <c r="CQ56" s="227">
        <v>0</v>
      </c>
      <c r="CR56" s="227">
        <v>0</v>
      </c>
      <c r="CS56" s="227">
        <v>0</v>
      </c>
      <c r="CT56" s="227">
        <v>0</v>
      </c>
      <c r="CU56" s="227">
        <v>0</v>
      </c>
      <c r="CV56" s="227">
        <v>0</v>
      </c>
      <c r="CW56" s="227">
        <v>0</v>
      </c>
      <c r="CX56" s="227">
        <v>0</v>
      </c>
      <c r="CY56" s="227">
        <v>0</v>
      </c>
      <c r="CZ56" s="227">
        <v>0</v>
      </c>
      <c r="DA56" s="227">
        <v>0</v>
      </c>
      <c r="DB56" s="227">
        <v>0</v>
      </c>
      <c r="DC56" s="227">
        <v>0</v>
      </c>
      <c r="DD56" s="227">
        <v>0</v>
      </c>
      <c r="DF56" s="224" t="s">
        <v>203</v>
      </c>
      <c r="DG56" s="224">
        <f t="shared" si="2"/>
        <v>0.86704183999999984</v>
      </c>
      <c r="DH56" s="224">
        <f t="shared" si="3"/>
        <v>0.13295815999999999</v>
      </c>
      <c r="DI56" s="224">
        <f t="shared" si="4"/>
        <v>8.1650799999999996E-2</v>
      </c>
      <c r="DK56" s="226" t="b">
        <f t="shared" si="5"/>
        <v>1</v>
      </c>
      <c r="DL56" s="226" t="b">
        <f t="shared" si="6"/>
        <v>1</v>
      </c>
      <c r="DM56" s="224" t="s">
        <v>203</v>
      </c>
      <c r="DN56" s="229" t="s">
        <v>204</v>
      </c>
    </row>
    <row r="57" spans="1:118" s="226" customFormat="1" x14ac:dyDescent="0.2">
      <c r="A57" s="226" t="s">
        <v>205</v>
      </c>
      <c r="B57" s="226" t="s">
        <v>206</v>
      </c>
      <c r="C57" s="227">
        <v>0</v>
      </c>
      <c r="D57" s="228">
        <v>0</v>
      </c>
      <c r="E57" s="228">
        <v>0</v>
      </c>
      <c r="F57" s="227">
        <v>0</v>
      </c>
      <c r="G57" s="227">
        <v>0</v>
      </c>
      <c r="H57" s="227">
        <v>0</v>
      </c>
      <c r="I57" s="227">
        <v>0</v>
      </c>
      <c r="J57" s="227">
        <v>0</v>
      </c>
      <c r="K57" s="227">
        <v>0</v>
      </c>
      <c r="L57" s="227">
        <v>0</v>
      </c>
      <c r="M57" s="227">
        <v>0</v>
      </c>
      <c r="N57" s="227">
        <v>0</v>
      </c>
      <c r="O57" s="227">
        <v>0</v>
      </c>
      <c r="P57" s="227">
        <v>0</v>
      </c>
      <c r="Q57" s="227">
        <v>0</v>
      </c>
      <c r="R57" s="227">
        <v>0</v>
      </c>
      <c r="S57" s="227">
        <v>0</v>
      </c>
      <c r="T57" s="227">
        <v>0</v>
      </c>
      <c r="U57" s="227">
        <v>0</v>
      </c>
      <c r="V57" s="227">
        <v>0</v>
      </c>
      <c r="W57" s="227">
        <v>0</v>
      </c>
      <c r="X57" s="227">
        <v>0</v>
      </c>
      <c r="Y57" s="227">
        <v>0</v>
      </c>
      <c r="Z57" s="227">
        <v>0</v>
      </c>
      <c r="AA57" s="227">
        <v>0</v>
      </c>
      <c r="AB57" s="227">
        <v>0</v>
      </c>
      <c r="AC57" s="227">
        <v>0</v>
      </c>
      <c r="AD57" s="227">
        <v>0</v>
      </c>
      <c r="AE57" s="227">
        <v>0</v>
      </c>
      <c r="AF57" s="227">
        <v>0</v>
      </c>
      <c r="AG57" s="227">
        <v>0</v>
      </c>
      <c r="AH57" s="227">
        <v>0</v>
      </c>
      <c r="AI57" s="227">
        <v>0</v>
      </c>
      <c r="AJ57" s="227">
        <v>0</v>
      </c>
      <c r="AK57" s="227">
        <v>0</v>
      </c>
      <c r="AL57" s="227">
        <v>0</v>
      </c>
      <c r="AM57" s="227">
        <v>0</v>
      </c>
      <c r="AN57" s="227">
        <v>0</v>
      </c>
      <c r="AO57" s="227">
        <v>0</v>
      </c>
      <c r="AP57" s="227">
        <v>0</v>
      </c>
      <c r="AQ57" s="227">
        <v>0</v>
      </c>
      <c r="AR57" s="227">
        <v>0</v>
      </c>
      <c r="AS57" s="227">
        <v>0</v>
      </c>
      <c r="AT57" s="227">
        <v>0</v>
      </c>
      <c r="AU57" s="227">
        <v>0</v>
      </c>
      <c r="AV57" s="227">
        <v>0</v>
      </c>
      <c r="AW57" s="227">
        <v>0</v>
      </c>
      <c r="AX57" s="227">
        <v>0</v>
      </c>
      <c r="AY57" s="227">
        <v>0</v>
      </c>
      <c r="AZ57" s="227">
        <v>0</v>
      </c>
      <c r="BA57" s="227">
        <v>0</v>
      </c>
      <c r="BB57" s="227">
        <v>0</v>
      </c>
      <c r="BC57" s="227">
        <v>0</v>
      </c>
      <c r="BD57" s="227">
        <v>0</v>
      </c>
      <c r="BE57" s="227">
        <v>0</v>
      </c>
      <c r="BF57" s="227">
        <v>0</v>
      </c>
      <c r="BG57" s="227">
        <v>0</v>
      </c>
      <c r="BH57" s="227">
        <v>0</v>
      </c>
      <c r="BI57" s="227">
        <v>0</v>
      </c>
      <c r="BJ57" s="227">
        <v>0</v>
      </c>
      <c r="BK57" s="227">
        <v>0</v>
      </c>
      <c r="BL57" s="227">
        <v>0</v>
      </c>
      <c r="BM57" s="227">
        <v>0</v>
      </c>
      <c r="BN57" s="227">
        <v>0</v>
      </c>
      <c r="BO57" s="227">
        <v>0</v>
      </c>
      <c r="BP57" s="227">
        <v>0</v>
      </c>
      <c r="BQ57" s="227">
        <v>0</v>
      </c>
      <c r="BR57" s="227">
        <v>0</v>
      </c>
      <c r="BS57" s="227">
        <v>0</v>
      </c>
      <c r="BT57" s="227">
        <v>0</v>
      </c>
      <c r="BU57" s="227">
        <v>0</v>
      </c>
      <c r="BV57" s="227">
        <v>0</v>
      </c>
      <c r="BW57" s="227">
        <v>0</v>
      </c>
      <c r="BX57" s="227">
        <v>0</v>
      </c>
      <c r="BY57" s="227">
        <v>0</v>
      </c>
      <c r="BZ57" s="227">
        <v>0</v>
      </c>
      <c r="CA57" s="227">
        <v>0</v>
      </c>
      <c r="CB57" s="227">
        <v>0</v>
      </c>
      <c r="CC57" s="227">
        <v>0</v>
      </c>
      <c r="CD57" s="227">
        <v>0</v>
      </c>
      <c r="CE57" s="227">
        <v>0</v>
      </c>
      <c r="CF57" s="227">
        <v>0</v>
      </c>
      <c r="CG57" s="227">
        <v>0</v>
      </c>
      <c r="CH57" s="227">
        <v>0</v>
      </c>
      <c r="CI57" s="227">
        <v>0</v>
      </c>
      <c r="CJ57" s="227">
        <v>0</v>
      </c>
      <c r="CK57" s="227">
        <v>0</v>
      </c>
      <c r="CL57" s="227">
        <v>6.2286999999999998E-4</v>
      </c>
      <c r="CM57" s="227">
        <v>0</v>
      </c>
      <c r="CN57" s="227">
        <v>0</v>
      </c>
      <c r="CO57" s="227">
        <v>0</v>
      </c>
      <c r="CP57" s="227">
        <v>0</v>
      </c>
      <c r="CQ57" s="227">
        <v>0</v>
      </c>
      <c r="CR57" s="227">
        <v>0</v>
      </c>
      <c r="CS57" s="227">
        <v>0</v>
      </c>
      <c r="CT57" s="227">
        <v>0</v>
      </c>
      <c r="CU57" s="227">
        <v>0</v>
      </c>
      <c r="CV57" s="227">
        <v>0</v>
      </c>
      <c r="CW57" s="227">
        <v>0</v>
      </c>
      <c r="CX57" s="227">
        <v>0</v>
      </c>
      <c r="CY57" s="227">
        <v>0</v>
      </c>
      <c r="CZ57" s="227">
        <v>0</v>
      </c>
      <c r="DA57" s="227">
        <v>0</v>
      </c>
      <c r="DB57" s="227">
        <v>0</v>
      </c>
      <c r="DC57" s="227">
        <v>0</v>
      </c>
      <c r="DD57" s="227">
        <v>2.5729112411197687E-4</v>
      </c>
      <c r="DF57" s="224" t="s">
        <v>205</v>
      </c>
      <c r="DG57" s="224">
        <f t="shared" si="2"/>
        <v>0.85907493000000001</v>
      </c>
      <c r="DH57" s="224">
        <f t="shared" si="3"/>
        <v>0.14092506999999999</v>
      </c>
      <c r="DI57" s="224">
        <f t="shared" si="4"/>
        <v>0.14085615000000001</v>
      </c>
      <c r="DK57" s="226" t="b">
        <f t="shared" si="5"/>
        <v>1</v>
      </c>
      <c r="DL57" s="226" t="b">
        <f t="shared" si="6"/>
        <v>1</v>
      </c>
      <c r="DM57" s="224" t="s">
        <v>205</v>
      </c>
      <c r="DN57" s="229" t="s">
        <v>206</v>
      </c>
    </row>
    <row r="58" spans="1:118" s="226" customFormat="1" x14ac:dyDescent="0.2">
      <c r="A58" s="226" t="s">
        <v>207</v>
      </c>
      <c r="B58" s="226" t="s">
        <v>208</v>
      </c>
      <c r="C58" s="227">
        <v>0</v>
      </c>
      <c r="D58" s="228">
        <v>0</v>
      </c>
      <c r="E58" s="228">
        <v>0</v>
      </c>
      <c r="F58" s="227">
        <v>0</v>
      </c>
      <c r="G58" s="227">
        <v>0</v>
      </c>
      <c r="H58" s="227">
        <v>0</v>
      </c>
      <c r="I58" s="227">
        <v>0</v>
      </c>
      <c r="J58" s="227">
        <v>0</v>
      </c>
      <c r="K58" s="227">
        <v>0</v>
      </c>
      <c r="L58" s="227">
        <v>0</v>
      </c>
      <c r="M58" s="227">
        <v>0</v>
      </c>
      <c r="N58" s="227">
        <v>0</v>
      </c>
      <c r="O58" s="227">
        <v>0</v>
      </c>
      <c r="P58" s="227">
        <v>0</v>
      </c>
      <c r="Q58" s="227">
        <v>0</v>
      </c>
      <c r="R58" s="227">
        <v>0</v>
      </c>
      <c r="S58" s="227">
        <v>0</v>
      </c>
      <c r="T58" s="227">
        <v>0</v>
      </c>
      <c r="U58" s="227">
        <v>0</v>
      </c>
      <c r="V58" s="227">
        <v>0</v>
      </c>
      <c r="W58" s="227">
        <v>0</v>
      </c>
      <c r="X58" s="227">
        <v>0</v>
      </c>
      <c r="Y58" s="227">
        <v>0</v>
      </c>
      <c r="Z58" s="227">
        <v>0</v>
      </c>
      <c r="AA58" s="227">
        <v>0</v>
      </c>
      <c r="AB58" s="227">
        <v>0</v>
      </c>
      <c r="AC58" s="227">
        <v>0</v>
      </c>
      <c r="AD58" s="227">
        <v>0</v>
      </c>
      <c r="AE58" s="227">
        <v>0</v>
      </c>
      <c r="AF58" s="227">
        <v>0</v>
      </c>
      <c r="AG58" s="227">
        <v>0</v>
      </c>
      <c r="AH58" s="227">
        <v>0</v>
      </c>
      <c r="AI58" s="227">
        <v>0</v>
      </c>
      <c r="AJ58" s="227">
        <v>0</v>
      </c>
      <c r="AK58" s="227">
        <v>0</v>
      </c>
      <c r="AL58" s="227">
        <v>0</v>
      </c>
      <c r="AM58" s="227">
        <v>0</v>
      </c>
      <c r="AN58" s="227">
        <v>0</v>
      </c>
      <c r="AO58" s="227">
        <v>0</v>
      </c>
      <c r="AP58" s="227">
        <v>0</v>
      </c>
      <c r="AQ58" s="227">
        <v>0</v>
      </c>
      <c r="AR58" s="227">
        <v>0</v>
      </c>
      <c r="AS58" s="227">
        <v>0</v>
      </c>
      <c r="AT58" s="227">
        <v>2.6057923076923081E-4</v>
      </c>
      <c r="AU58" s="227">
        <v>0</v>
      </c>
      <c r="AV58" s="227">
        <v>0</v>
      </c>
      <c r="AW58" s="227">
        <v>0</v>
      </c>
      <c r="AX58" s="227">
        <v>0</v>
      </c>
      <c r="AY58" s="227">
        <v>0</v>
      </c>
      <c r="AZ58" s="227">
        <v>0</v>
      </c>
      <c r="BA58" s="227">
        <v>0</v>
      </c>
      <c r="BB58" s="227">
        <v>0</v>
      </c>
      <c r="BC58" s="227">
        <v>0.53731165999999997</v>
      </c>
      <c r="BD58" s="227">
        <v>0.56124633000000002</v>
      </c>
      <c r="BE58" s="227">
        <v>0.41306495999999998</v>
      </c>
      <c r="BF58" s="227">
        <v>0</v>
      </c>
      <c r="BG58" s="227">
        <v>4.761075666666667E-2</v>
      </c>
      <c r="BH58" s="227">
        <v>0</v>
      </c>
      <c r="BI58" s="227">
        <v>0</v>
      </c>
      <c r="BJ58" s="227">
        <v>0</v>
      </c>
      <c r="BK58" s="227">
        <v>0</v>
      </c>
      <c r="BL58" s="227">
        <v>0</v>
      </c>
      <c r="BM58" s="227">
        <v>0</v>
      </c>
      <c r="BN58" s="227">
        <v>0</v>
      </c>
      <c r="BO58" s="227">
        <v>0</v>
      </c>
      <c r="BP58" s="227">
        <v>0</v>
      </c>
      <c r="BQ58" s="227">
        <v>0</v>
      </c>
      <c r="BR58" s="227">
        <v>0</v>
      </c>
      <c r="BS58" s="227">
        <v>0</v>
      </c>
      <c r="BT58" s="227">
        <v>0</v>
      </c>
      <c r="BU58" s="227">
        <v>0</v>
      </c>
      <c r="BV58" s="227">
        <v>0</v>
      </c>
      <c r="BW58" s="227">
        <v>0</v>
      </c>
      <c r="BX58" s="227">
        <v>0</v>
      </c>
      <c r="BY58" s="227">
        <v>0</v>
      </c>
      <c r="BZ58" s="227">
        <v>0</v>
      </c>
      <c r="CA58" s="227">
        <v>0</v>
      </c>
      <c r="CB58" s="227">
        <v>0</v>
      </c>
      <c r="CC58" s="227">
        <v>0</v>
      </c>
      <c r="CD58" s="227">
        <v>0</v>
      </c>
      <c r="CE58" s="227">
        <v>0</v>
      </c>
      <c r="CF58" s="227">
        <v>0</v>
      </c>
      <c r="CG58" s="227">
        <v>0</v>
      </c>
      <c r="CH58" s="227">
        <v>0</v>
      </c>
      <c r="CI58" s="227">
        <v>0</v>
      </c>
      <c r="CJ58" s="227">
        <v>0</v>
      </c>
      <c r="CK58" s="227">
        <v>0</v>
      </c>
      <c r="CL58" s="227">
        <v>0</v>
      </c>
      <c r="CM58" s="227">
        <v>0</v>
      </c>
      <c r="CN58" s="227">
        <v>0</v>
      </c>
      <c r="CO58" s="227">
        <v>0</v>
      </c>
      <c r="CP58" s="227">
        <v>0</v>
      </c>
      <c r="CQ58" s="227">
        <v>0</v>
      </c>
      <c r="CR58" s="227">
        <v>0</v>
      </c>
      <c r="CS58" s="227">
        <v>0</v>
      </c>
      <c r="CT58" s="227">
        <v>0</v>
      </c>
      <c r="CU58" s="227">
        <v>0.145415655</v>
      </c>
      <c r="CV58" s="227">
        <v>0</v>
      </c>
      <c r="CW58" s="227">
        <v>0</v>
      </c>
      <c r="CX58" s="227">
        <v>0</v>
      </c>
      <c r="CY58" s="227">
        <v>0</v>
      </c>
      <c r="CZ58" s="227">
        <v>0</v>
      </c>
      <c r="DA58" s="227">
        <v>0</v>
      </c>
      <c r="DB58" s="227">
        <v>0</v>
      </c>
      <c r="DC58" s="227">
        <v>0</v>
      </c>
      <c r="DD58" s="227">
        <v>2.1249468230955835E-2</v>
      </c>
      <c r="DF58" s="224" t="s">
        <v>207</v>
      </c>
      <c r="DG58" s="224">
        <f t="shared" si="2"/>
        <v>0.78843437999999999</v>
      </c>
      <c r="DH58" s="224">
        <f t="shared" si="3"/>
        <v>0.21156561999999998</v>
      </c>
      <c r="DI58" s="224">
        <f t="shared" si="4"/>
        <v>0.16298898000000001</v>
      </c>
      <c r="DK58" s="226" t="b">
        <f t="shared" si="5"/>
        <v>1</v>
      </c>
      <c r="DL58" s="226" t="b">
        <f t="shared" si="6"/>
        <v>1</v>
      </c>
      <c r="DM58" s="224" t="s">
        <v>207</v>
      </c>
      <c r="DN58" s="229" t="s">
        <v>208</v>
      </c>
    </row>
    <row r="59" spans="1:118" x14ac:dyDescent="0.2">
      <c r="A59" s="82" t="s">
        <v>209</v>
      </c>
      <c r="B59" s="82" t="s">
        <v>210</v>
      </c>
      <c r="C59" s="217">
        <v>0</v>
      </c>
      <c r="D59" s="218">
        <v>0</v>
      </c>
      <c r="E59" s="218">
        <v>0</v>
      </c>
      <c r="F59" s="217">
        <v>0</v>
      </c>
      <c r="G59" s="217">
        <v>3.2576529999999999E-2</v>
      </c>
      <c r="H59" s="217">
        <v>0</v>
      </c>
      <c r="I59" s="217">
        <v>3.6770000000000002E-5</v>
      </c>
      <c r="J59" s="217">
        <v>0</v>
      </c>
      <c r="K59" s="217">
        <v>0</v>
      </c>
      <c r="L59" s="217">
        <v>0</v>
      </c>
      <c r="M59" s="217">
        <v>0</v>
      </c>
      <c r="N59" s="217">
        <v>0</v>
      </c>
      <c r="O59" s="217">
        <v>0</v>
      </c>
      <c r="P59" s="217">
        <v>0</v>
      </c>
      <c r="Q59" s="217">
        <v>0</v>
      </c>
      <c r="R59" s="217">
        <v>0</v>
      </c>
      <c r="S59" s="217">
        <v>0</v>
      </c>
      <c r="T59" s="217">
        <v>0</v>
      </c>
      <c r="U59" s="217">
        <v>0</v>
      </c>
      <c r="V59" s="217">
        <v>0</v>
      </c>
      <c r="W59" s="217">
        <v>0</v>
      </c>
      <c r="X59" s="217">
        <v>0</v>
      </c>
      <c r="Y59" s="217">
        <v>0</v>
      </c>
      <c r="Z59" s="217">
        <v>0</v>
      </c>
      <c r="AA59" s="217">
        <v>0</v>
      </c>
      <c r="AB59" s="217">
        <v>0</v>
      </c>
      <c r="AC59" s="217">
        <v>0</v>
      </c>
      <c r="AD59" s="217">
        <v>0</v>
      </c>
      <c r="AE59" s="217">
        <v>0</v>
      </c>
      <c r="AF59" s="217">
        <v>0</v>
      </c>
      <c r="AG59" s="217">
        <v>0</v>
      </c>
      <c r="AH59" s="217">
        <v>0</v>
      </c>
      <c r="AI59" s="217">
        <v>0</v>
      </c>
      <c r="AJ59" s="217">
        <v>0</v>
      </c>
      <c r="AK59" s="217">
        <v>0</v>
      </c>
      <c r="AL59" s="217">
        <v>0</v>
      </c>
      <c r="AM59" s="217">
        <v>0</v>
      </c>
      <c r="AN59" s="217">
        <v>0</v>
      </c>
      <c r="AO59" s="217">
        <v>0</v>
      </c>
      <c r="AP59" s="217">
        <v>0</v>
      </c>
      <c r="AQ59" s="217">
        <v>0</v>
      </c>
      <c r="AR59" s="217">
        <v>0</v>
      </c>
      <c r="AS59" s="217">
        <v>0</v>
      </c>
      <c r="AT59" s="217">
        <v>0</v>
      </c>
      <c r="AU59" s="217">
        <v>0</v>
      </c>
      <c r="AV59" s="217">
        <v>0</v>
      </c>
      <c r="AW59" s="217">
        <v>0</v>
      </c>
      <c r="AX59" s="217">
        <v>0</v>
      </c>
      <c r="AY59" s="217">
        <v>0</v>
      </c>
      <c r="AZ59" s="217">
        <v>0</v>
      </c>
      <c r="BA59" s="217">
        <v>0</v>
      </c>
      <c r="BB59" s="217">
        <v>0</v>
      </c>
      <c r="BC59" s="217">
        <v>0</v>
      </c>
      <c r="BD59" s="217">
        <v>0</v>
      </c>
      <c r="BE59" s="217">
        <v>0</v>
      </c>
      <c r="BF59" s="217">
        <v>0.15316281000000001</v>
      </c>
      <c r="BG59" s="217">
        <v>0</v>
      </c>
      <c r="BH59" s="217">
        <v>0</v>
      </c>
      <c r="BI59" s="217">
        <v>0</v>
      </c>
      <c r="BJ59" s="217">
        <v>0</v>
      </c>
      <c r="BK59" s="217">
        <v>0</v>
      </c>
      <c r="BL59" s="217">
        <v>0</v>
      </c>
      <c r="BM59" s="217">
        <v>0</v>
      </c>
      <c r="BN59" s="217">
        <v>0</v>
      </c>
      <c r="BO59" s="217">
        <v>0</v>
      </c>
      <c r="BP59" s="217">
        <v>0</v>
      </c>
      <c r="BQ59" s="217">
        <v>0</v>
      </c>
      <c r="BR59" s="217">
        <v>0</v>
      </c>
      <c r="BS59" s="217">
        <v>0</v>
      </c>
      <c r="BT59" s="217">
        <v>0</v>
      </c>
      <c r="BU59" s="217">
        <v>0</v>
      </c>
      <c r="BV59" s="217">
        <v>0</v>
      </c>
      <c r="BW59" s="217">
        <v>0</v>
      </c>
      <c r="BX59" s="217">
        <v>0</v>
      </c>
      <c r="BY59" s="217">
        <v>0</v>
      </c>
      <c r="BZ59" s="217">
        <v>0</v>
      </c>
      <c r="CA59" s="217">
        <v>0</v>
      </c>
      <c r="CB59" s="217">
        <v>2.3744489999999997E-2</v>
      </c>
      <c r="CC59" s="217">
        <v>0</v>
      </c>
      <c r="CD59" s="217">
        <v>0</v>
      </c>
      <c r="CE59" s="217">
        <v>0</v>
      </c>
      <c r="CF59" s="217">
        <v>1.9776E-4</v>
      </c>
      <c r="CG59" s="217">
        <v>0</v>
      </c>
      <c r="CH59" s="217">
        <v>0</v>
      </c>
      <c r="CI59" s="217">
        <v>0</v>
      </c>
      <c r="CJ59" s="217">
        <v>0</v>
      </c>
      <c r="CK59" s="217">
        <v>0</v>
      </c>
      <c r="CL59" s="217">
        <v>4.0502100000000003E-3</v>
      </c>
      <c r="CM59" s="217">
        <v>2.8335999999999997E-4</v>
      </c>
      <c r="CN59" s="217">
        <v>8.0630000000000006E-5</v>
      </c>
      <c r="CO59" s="217">
        <v>0</v>
      </c>
      <c r="CP59" s="217">
        <v>0</v>
      </c>
      <c r="CQ59" s="217">
        <v>0</v>
      </c>
      <c r="CR59" s="217">
        <v>0</v>
      </c>
      <c r="CS59" s="217">
        <v>0</v>
      </c>
      <c r="CT59" s="217">
        <v>3.755E-6</v>
      </c>
      <c r="CU59" s="217">
        <v>0</v>
      </c>
      <c r="CV59" s="217">
        <v>7.9999999999999996E-7</v>
      </c>
      <c r="CW59" s="217">
        <v>1.4209999999999999E-5</v>
      </c>
      <c r="CX59" s="217">
        <v>0</v>
      </c>
      <c r="CY59" s="217">
        <v>0</v>
      </c>
      <c r="CZ59" s="217">
        <v>0</v>
      </c>
      <c r="DA59" s="217">
        <v>0</v>
      </c>
      <c r="DB59" s="217">
        <v>0</v>
      </c>
      <c r="DC59" s="217">
        <v>0</v>
      </c>
      <c r="DD59" s="217">
        <v>8.0126864648169321E-4</v>
      </c>
      <c r="DF59" s="111" t="s">
        <v>209</v>
      </c>
      <c r="DG59" s="113">
        <f t="shared" si="2"/>
        <v>0.70265579</v>
      </c>
      <c r="DH59" s="113">
        <f t="shared" si="3"/>
        <v>0.29734420999999994</v>
      </c>
      <c r="DI59" s="113">
        <f t="shared" si="4"/>
        <v>0.16842156999999999</v>
      </c>
      <c r="DK59" s="82" t="b">
        <f t="shared" si="5"/>
        <v>1</v>
      </c>
      <c r="DL59" s="82" t="b">
        <f t="shared" si="6"/>
        <v>1</v>
      </c>
      <c r="DM59" s="111" t="s">
        <v>209</v>
      </c>
      <c r="DN59" s="112" t="s">
        <v>210</v>
      </c>
    </row>
    <row r="60" spans="1:118" x14ac:dyDescent="0.2">
      <c r="A60" s="82" t="s">
        <v>211</v>
      </c>
      <c r="B60" s="82" t="s">
        <v>212</v>
      </c>
      <c r="C60" s="217">
        <v>0</v>
      </c>
      <c r="D60" s="218">
        <v>0</v>
      </c>
      <c r="E60" s="218">
        <v>0</v>
      </c>
      <c r="F60" s="217">
        <v>0</v>
      </c>
      <c r="G60" s="217">
        <v>0</v>
      </c>
      <c r="H60" s="217">
        <v>0</v>
      </c>
      <c r="I60" s="217">
        <v>0</v>
      </c>
      <c r="J60" s="217">
        <v>0</v>
      </c>
      <c r="K60" s="217">
        <v>0</v>
      </c>
      <c r="L60" s="217">
        <v>0</v>
      </c>
      <c r="M60" s="217">
        <v>0</v>
      </c>
      <c r="N60" s="217">
        <v>0</v>
      </c>
      <c r="O60" s="217">
        <v>0</v>
      </c>
      <c r="P60" s="217">
        <v>0</v>
      </c>
      <c r="Q60" s="217">
        <v>0</v>
      </c>
      <c r="R60" s="217">
        <v>0</v>
      </c>
      <c r="S60" s="217">
        <v>0</v>
      </c>
      <c r="T60" s="217">
        <v>0</v>
      </c>
      <c r="U60" s="217">
        <v>0</v>
      </c>
      <c r="V60" s="217">
        <v>0</v>
      </c>
      <c r="W60" s="217">
        <v>0</v>
      </c>
      <c r="X60" s="217">
        <v>0</v>
      </c>
      <c r="Y60" s="217">
        <v>0</v>
      </c>
      <c r="Z60" s="217">
        <v>0</v>
      </c>
      <c r="AA60" s="217">
        <v>0</v>
      </c>
      <c r="AB60" s="217">
        <v>0</v>
      </c>
      <c r="AC60" s="217">
        <v>0</v>
      </c>
      <c r="AD60" s="217">
        <v>0</v>
      </c>
      <c r="AE60" s="217">
        <v>0</v>
      </c>
      <c r="AF60" s="217">
        <v>0</v>
      </c>
      <c r="AG60" s="217">
        <v>0</v>
      </c>
      <c r="AH60" s="217">
        <v>0</v>
      </c>
      <c r="AI60" s="217">
        <v>0</v>
      </c>
      <c r="AJ60" s="217">
        <v>0</v>
      </c>
      <c r="AK60" s="217">
        <v>0</v>
      </c>
      <c r="AL60" s="217">
        <v>0</v>
      </c>
      <c r="AM60" s="217">
        <v>0</v>
      </c>
      <c r="AN60" s="217">
        <v>0</v>
      </c>
      <c r="AO60" s="217">
        <v>0</v>
      </c>
      <c r="AP60" s="217">
        <v>0</v>
      </c>
      <c r="AQ60" s="217">
        <v>0</v>
      </c>
      <c r="AR60" s="217">
        <v>0</v>
      </c>
      <c r="AS60" s="217">
        <v>0</v>
      </c>
      <c r="AT60" s="217">
        <v>0</v>
      </c>
      <c r="AU60" s="217">
        <v>0</v>
      </c>
      <c r="AV60" s="217">
        <v>0</v>
      </c>
      <c r="AW60" s="217">
        <v>0</v>
      </c>
      <c r="AX60" s="217">
        <v>0</v>
      </c>
      <c r="AY60" s="217">
        <v>0</v>
      </c>
      <c r="AZ60" s="217">
        <v>0</v>
      </c>
      <c r="BA60" s="217">
        <v>0</v>
      </c>
      <c r="BB60" s="217">
        <v>0</v>
      </c>
      <c r="BC60" s="217">
        <v>0</v>
      </c>
      <c r="BD60" s="217">
        <v>0</v>
      </c>
      <c r="BE60" s="217">
        <v>0</v>
      </c>
      <c r="BF60" s="217">
        <v>0</v>
      </c>
      <c r="BG60" s="217">
        <v>0.27186085666666665</v>
      </c>
      <c r="BH60" s="217">
        <v>0</v>
      </c>
      <c r="BI60" s="217">
        <v>0</v>
      </c>
      <c r="BJ60" s="217">
        <v>0</v>
      </c>
      <c r="BK60" s="217">
        <v>0</v>
      </c>
      <c r="BL60" s="217">
        <v>0</v>
      </c>
      <c r="BM60" s="217">
        <v>0</v>
      </c>
      <c r="BN60" s="217">
        <v>0</v>
      </c>
      <c r="BO60" s="217">
        <v>0</v>
      </c>
      <c r="BP60" s="217">
        <v>0</v>
      </c>
      <c r="BQ60" s="217">
        <v>0</v>
      </c>
      <c r="BR60" s="217">
        <v>0</v>
      </c>
      <c r="BS60" s="217">
        <v>0</v>
      </c>
      <c r="BT60" s="217">
        <v>0</v>
      </c>
      <c r="BU60" s="217">
        <v>0</v>
      </c>
      <c r="BV60" s="217">
        <v>0</v>
      </c>
      <c r="BW60" s="217">
        <v>0</v>
      </c>
      <c r="BX60" s="217">
        <v>0</v>
      </c>
      <c r="BY60" s="217">
        <v>0.10636799999999999</v>
      </c>
      <c r="BZ60" s="217">
        <v>0</v>
      </c>
      <c r="CA60" s="217">
        <v>0</v>
      </c>
      <c r="CB60" s="217">
        <v>0</v>
      </c>
      <c r="CC60" s="217">
        <v>0.10402280999999998</v>
      </c>
      <c r="CD60" s="217">
        <v>0</v>
      </c>
      <c r="CE60" s="217">
        <v>0</v>
      </c>
      <c r="CF60" s="217">
        <v>6.87785E-4</v>
      </c>
      <c r="CG60" s="217">
        <v>0</v>
      </c>
      <c r="CH60" s="217">
        <v>0</v>
      </c>
      <c r="CI60" s="217">
        <v>0</v>
      </c>
      <c r="CJ60" s="217">
        <v>0</v>
      </c>
      <c r="CK60" s="217">
        <v>0</v>
      </c>
      <c r="CL60" s="217">
        <v>1.2420919999999998E-2</v>
      </c>
      <c r="CM60" s="217">
        <v>0</v>
      </c>
      <c r="CN60" s="217">
        <v>0</v>
      </c>
      <c r="CO60" s="217">
        <v>0</v>
      </c>
      <c r="CP60" s="217">
        <v>0</v>
      </c>
      <c r="CQ60" s="217">
        <v>0</v>
      </c>
      <c r="CR60" s="217">
        <v>0</v>
      </c>
      <c r="CS60" s="217">
        <v>0</v>
      </c>
      <c r="CT60" s="217">
        <v>1.0750000000000001E-6</v>
      </c>
      <c r="CU60" s="217">
        <v>5.3345099999999998E-3</v>
      </c>
      <c r="CV60" s="217">
        <v>1.164E-5</v>
      </c>
      <c r="CW60" s="217">
        <v>2.57E-6</v>
      </c>
      <c r="CX60" s="217">
        <v>0</v>
      </c>
      <c r="CY60" s="217">
        <v>0</v>
      </c>
      <c r="CZ60" s="217">
        <v>0</v>
      </c>
      <c r="DA60" s="217">
        <v>2.8191000000000002E-4</v>
      </c>
      <c r="DB60" s="217">
        <v>0</v>
      </c>
      <c r="DC60" s="217">
        <v>0</v>
      </c>
      <c r="DD60" s="217">
        <v>2.1187658553247484E-3</v>
      </c>
      <c r="DF60" s="111" t="s">
        <v>211</v>
      </c>
      <c r="DG60" s="113">
        <f t="shared" si="2"/>
        <v>0.66492466333333333</v>
      </c>
      <c r="DH60" s="113">
        <f t="shared" si="3"/>
        <v>0.33507533666666661</v>
      </c>
      <c r="DI60" s="113">
        <f t="shared" si="4"/>
        <v>0.22411166333333327</v>
      </c>
      <c r="DK60" s="82" t="b">
        <f t="shared" si="5"/>
        <v>1</v>
      </c>
      <c r="DL60" s="82" t="b">
        <f t="shared" si="6"/>
        <v>1</v>
      </c>
      <c r="DM60" s="111" t="s">
        <v>211</v>
      </c>
      <c r="DN60" s="112" t="s">
        <v>212</v>
      </c>
    </row>
    <row r="61" spans="1:118" x14ac:dyDescent="0.2">
      <c r="A61" s="82" t="s">
        <v>213</v>
      </c>
      <c r="B61" s="82" t="s">
        <v>1416</v>
      </c>
      <c r="C61" s="217">
        <v>2.2783333333333333E-6</v>
      </c>
      <c r="D61" s="218">
        <v>0</v>
      </c>
      <c r="E61" s="218">
        <v>3.4572299999999999E-3</v>
      </c>
      <c r="F61" s="217">
        <v>3.1126666666666668E-5</v>
      </c>
      <c r="G61" s="217">
        <v>4.865E-6</v>
      </c>
      <c r="H61" s="217">
        <v>0</v>
      </c>
      <c r="I61" s="217">
        <v>0</v>
      </c>
      <c r="J61" s="217">
        <v>0</v>
      </c>
      <c r="K61" s="217">
        <v>0</v>
      </c>
      <c r="L61" s="217">
        <v>0</v>
      </c>
      <c r="M61" s="217">
        <v>0</v>
      </c>
      <c r="N61" s="217">
        <v>4.7700000000000001E-6</v>
      </c>
      <c r="O61" s="217">
        <v>0</v>
      </c>
      <c r="P61" s="217">
        <v>0</v>
      </c>
      <c r="Q61" s="217">
        <v>0</v>
      </c>
      <c r="R61" s="217">
        <v>0</v>
      </c>
      <c r="S61" s="217">
        <v>0</v>
      </c>
      <c r="T61" s="217">
        <v>0</v>
      </c>
      <c r="U61" s="217">
        <v>0</v>
      </c>
      <c r="V61" s="217">
        <v>0</v>
      </c>
      <c r="W61" s="217">
        <v>7.6100000000000008E-6</v>
      </c>
      <c r="X61" s="217">
        <v>0</v>
      </c>
      <c r="Y61" s="217">
        <v>0</v>
      </c>
      <c r="Z61" s="217">
        <v>0</v>
      </c>
      <c r="AA61" s="217">
        <v>0</v>
      </c>
      <c r="AB61" s="217">
        <v>0</v>
      </c>
      <c r="AC61" s="217">
        <v>0</v>
      </c>
      <c r="AD61" s="217">
        <v>0</v>
      </c>
      <c r="AE61" s="217">
        <v>0</v>
      </c>
      <c r="AF61" s="217">
        <v>0</v>
      </c>
      <c r="AG61" s="217">
        <v>0</v>
      </c>
      <c r="AH61" s="217">
        <v>0</v>
      </c>
      <c r="AI61" s="217">
        <v>0</v>
      </c>
      <c r="AJ61" s="217">
        <v>0</v>
      </c>
      <c r="AK61" s="217">
        <v>0</v>
      </c>
      <c r="AL61" s="217">
        <v>0</v>
      </c>
      <c r="AM61" s="217">
        <v>0</v>
      </c>
      <c r="AN61" s="217">
        <v>0</v>
      </c>
      <c r="AO61" s="217">
        <v>0</v>
      </c>
      <c r="AP61" s="217">
        <v>0</v>
      </c>
      <c r="AQ61" s="217">
        <v>0</v>
      </c>
      <c r="AR61" s="217">
        <v>3.8305E-5</v>
      </c>
      <c r="AS61" s="217">
        <v>2.9860000000000002E-5</v>
      </c>
      <c r="AT61" s="217">
        <v>4.974948461538461E-3</v>
      </c>
      <c r="AU61" s="217">
        <v>3.7670850000000003E-3</v>
      </c>
      <c r="AV61" s="217">
        <v>1.40084E-3</v>
      </c>
      <c r="AW61" s="217">
        <v>7.9308000000000015E-4</v>
      </c>
      <c r="AX61" s="217">
        <v>0</v>
      </c>
      <c r="AY61" s="217">
        <v>0</v>
      </c>
      <c r="AZ61" s="217">
        <v>1.79882E-3</v>
      </c>
      <c r="BA61" s="217">
        <v>9.4800000000000007E-6</v>
      </c>
      <c r="BB61" s="217">
        <v>2.5032E-4</v>
      </c>
      <c r="BC61" s="217">
        <v>2.0834E-4</v>
      </c>
      <c r="BD61" s="217">
        <v>1.2760000000000001E-4</v>
      </c>
      <c r="BE61" s="217">
        <v>3.5156E-4</v>
      </c>
      <c r="BF61" s="217">
        <v>1.92421E-3</v>
      </c>
      <c r="BG61" s="217">
        <v>3.0289333333333336E-4</v>
      </c>
      <c r="BH61" s="217">
        <v>2.5247473333333336E-2</v>
      </c>
      <c r="BI61" s="217">
        <v>2.4693699999999998E-3</v>
      </c>
      <c r="BJ61" s="217">
        <v>2.3669999999999999E-5</v>
      </c>
      <c r="BK61" s="217">
        <v>3.8810000000000006E-4</v>
      </c>
      <c r="BL61" s="217">
        <v>0</v>
      </c>
      <c r="BM61" s="217">
        <v>4.5399999999999999E-5</v>
      </c>
      <c r="BN61" s="217">
        <v>0</v>
      </c>
      <c r="BO61" s="217">
        <v>0</v>
      </c>
      <c r="BP61" s="217">
        <v>0</v>
      </c>
      <c r="BQ61" s="217">
        <v>7.7070000000000006E-5</v>
      </c>
      <c r="BR61" s="217">
        <v>3.4260000000000001E-5</v>
      </c>
      <c r="BS61" s="217">
        <v>1.93078E-3</v>
      </c>
      <c r="BT61" s="217">
        <v>3.2126000000000002E-4</v>
      </c>
      <c r="BU61" s="217">
        <v>1.097E-5</v>
      </c>
      <c r="BV61" s="217">
        <v>0</v>
      </c>
      <c r="BW61" s="217">
        <v>0</v>
      </c>
      <c r="BX61" s="217">
        <v>0</v>
      </c>
      <c r="BY61" s="217">
        <v>0</v>
      </c>
      <c r="BZ61" s="217">
        <v>4.5499999999999996E-6</v>
      </c>
      <c r="CA61" s="217">
        <v>0</v>
      </c>
      <c r="CB61" s="217">
        <v>2.3386666666666664E-5</v>
      </c>
      <c r="CC61" s="217">
        <v>1.823E-5</v>
      </c>
      <c r="CD61" s="217">
        <v>1.393E-4</v>
      </c>
      <c r="CE61" s="217">
        <v>1.0696000000000001E-4</v>
      </c>
      <c r="CF61" s="217">
        <v>1.3540500000000001E-4</v>
      </c>
      <c r="CG61" s="217">
        <v>2.6676666666666668E-5</v>
      </c>
      <c r="CH61" s="217">
        <v>0</v>
      </c>
      <c r="CI61" s="217">
        <v>0</v>
      </c>
      <c r="CJ61" s="217">
        <v>9.2949999999999996E-5</v>
      </c>
      <c r="CK61" s="217">
        <v>1.02644E-3</v>
      </c>
      <c r="CL61" s="217">
        <v>7.3912499999999998E-4</v>
      </c>
      <c r="CM61" s="217">
        <v>0</v>
      </c>
      <c r="CN61" s="217">
        <v>0</v>
      </c>
      <c r="CO61" s="217">
        <v>8.7796149999999993E-3</v>
      </c>
      <c r="CP61" s="217">
        <v>2.8720199999999999E-3</v>
      </c>
      <c r="CQ61" s="217">
        <v>2.8828899999999999E-3</v>
      </c>
      <c r="CR61" s="217">
        <v>0</v>
      </c>
      <c r="CS61" s="217">
        <v>0</v>
      </c>
      <c r="CT61" s="217">
        <v>1.401E-5</v>
      </c>
      <c r="CU61" s="217">
        <v>4.3894499999999996E-3</v>
      </c>
      <c r="CV61" s="217">
        <v>1.5072000000000002E-4</v>
      </c>
      <c r="CW61" s="217">
        <v>1.5100000000000003E-5</v>
      </c>
      <c r="CX61" s="217">
        <v>0</v>
      </c>
      <c r="CY61" s="217">
        <v>3.1210000000000001E-5</v>
      </c>
      <c r="CZ61" s="217">
        <v>1.008E-5</v>
      </c>
      <c r="DA61" s="217">
        <v>3.6890000000000002E-4</v>
      </c>
      <c r="DB61" s="217">
        <v>0</v>
      </c>
      <c r="DC61" s="217">
        <v>0</v>
      </c>
      <c r="DD61" s="217">
        <v>1.0649353801587727E-3</v>
      </c>
      <c r="DF61" s="111" t="s">
        <v>213</v>
      </c>
      <c r="DG61" s="113">
        <f t="shared" si="2"/>
        <v>0.60836622333333334</v>
      </c>
      <c r="DH61" s="113">
        <f t="shared" si="3"/>
        <v>0.39163377666666666</v>
      </c>
      <c r="DI61" s="113">
        <f t="shared" si="4"/>
        <v>0.23677111333333331</v>
      </c>
      <c r="DK61" s="82" t="b">
        <f t="shared" si="5"/>
        <v>1</v>
      </c>
      <c r="DL61" s="82" t="b">
        <f t="shared" si="6"/>
        <v>1</v>
      </c>
      <c r="DM61" s="111" t="s">
        <v>213</v>
      </c>
      <c r="DN61" s="112" t="s">
        <v>214</v>
      </c>
    </row>
    <row r="62" spans="1:118" x14ac:dyDescent="0.2">
      <c r="A62" s="82" t="s">
        <v>215</v>
      </c>
      <c r="B62" s="82" t="s">
        <v>216</v>
      </c>
      <c r="C62" s="217">
        <v>2.5434666666666666E-4</v>
      </c>
      <c r="D62" s="218">
        <v>4.1619999999999998E-5</v>
      </c>
      <c r="E62" s="218">
        <v>8.2230000000000004E-5</v>
      </c>
      <c r="F62" s="217">
        <v>4.191E-4</v>
      </c>
      <c r="G62" s="217">
        <v>4.6340249999999999E-3</v>
      </c>
      <c r="H62" s="217">
        <v>2.0179999999999998E-3</v>
      </c>
      <c r="I62" s="217">
        <v>2.4563700000000003E-3</v>
      </c>
      <c r="J62" s="217">
        <v>1.3528100000000001E-3</v>
      </c>
      <c r="K62" s="217">
        <v>2.8596250000000002E-4</v>
      </c>
      <c r="L62" s="217">
        <v>1.629805E-3</v>
      </c>
      <c r="M62" s="217">
        <v>1.7800000000000001E-6</v>
      </c>
      <c r="N62" s="217">
        <v>4.7999999999999996E-7</v>
      </c>
      <c r="O62" s="217">
        <v>6.2838800000000002E-4</v>
      </c>
      <c r="P62" s="217">
        <v>1.7299229999999999E-2</v>
      </c>
      <c r="Q62" s="217">
        <v>1.8684700000000001E-3</v>
      </c>
      <c r="R62" s="217">
        <v>1.8684699999999999E-3</v>
      </c>
      <c r="S62" s="217">
        <v>8.9928500000000001E-3</v>
      </c>
      <c r="T62" s="217">
        <v>1.5238666666666666E-4</v>
      </c>
      <c r="U62" s="217">
        <v>5.7500000000000002E-5</v>
      </c>
      <c r="V62" s="217">
        <v>0</v>
      </c>
      <c r="W62" s="217">
        <v>0</v>
      </c>
      <c r="X62" s="217">
        <v>0</v>
      </c>
      <c r="Y62" s="217">
        <v>5.5180333333333328E-4</v>
      </c>
      <c r="Z62" s="217">
        <v>1.526E-4</v>
      </c>
      <c r="AA62" s="217">
        <v>5.0330000000000001E-5</v>
      </c>
      <c r="AB62" s="217">
        <v>3.1293599999999999E-4</v>
      </c>
      <c r="AC62" s="217">
        <v>0</v>
      </c>
      <c r="AD62" s="217">
        <v>8.4809999999999996E-5</v>
      </c>
      <c r="AE62" s="217">
        <v>2.0212999999999999E-4</v>
      </c>
      <c r="AF62" s="217">
        <v>6.4906999999999996E-4</v>
      </c>
      <c r="AG62" s="217">
        <v>1.7971245E-2</v>
      </c>
      <c r="AH62" s="217">
        <v>2.9861200000000005E-3</v>
      </c>
      <c r="AI62" s="217">
        <v>3.6949999999999998E-4</v>
      </c>
      <c r="AJ62" s="217">
        <v>4.1189299999999998E-3</v>
      </c>
      <c r="AK62" s="217">
        <v>2.36038E-3</v>
      </c>
      <c r="AL62" s="217">
        <v>3.6899999999999998E-6</v>
      </c>
      <c r="AM62" s="217">
        <v>1.6179266666666665E-3</v>
      </c>
      <c r="AN62" s="217">
        <v>2.8036699999999999E-3</v>
      </c>
      <c r="AO62" s="217">
        <v>3.9039999999999999E-5</v>
      </c>
      <c r="AP62" s="217">
        <v>2.5600000000000001E-6</v>
      </c>
      <c r="AQ62" s="217">
        <v>9.7600999999999992E-4</v>
      </c>
      <c r="AR62" s="217">
        <v>4.0269999999999999E-5</v>
      </c>
      <c r="AS62" s="217">
        <v>7.9494999999999997E-5</v>
      </c>
      <c r="AT62" s="217">
        <v>4.6885307692307688E-4</v>
      </c>
      <c r="AU62" s="217">
        <v>7.5032000000000007E-4</v>
      </c>
      <c r="AV62" s="217">
        <v>8.0137999999999997E-4</v>
      </c>
      <c r="AW62" s="217">
        <v>2.7971900000000002E-3</v>
      </c>
      <c r="AX62" s="217">
        <v>5.7605999999999998E-4</v>
      </c>
      <c r="AY62" s="217">
        <v>1.4857999999999999E-4</v>
      </c>
      <c r="AZ62" s="217">
        <v>1.8271399999999999E-3</v>
      </c>
      <c r="BA62" s="217">
        <v>6.6985000000000005E-4</v>
      </c>
      <c r="BB62" s="217">
        <v>8.4761000000000005E-4</v>
      </c>
      <c r="BC62" s="217">
        <v>5.9106000000000002E-4</v>
      </c>
      <c r="BD62" s="217">
        <v>3.3407E-4</v>
      </c>
      <c r="BE62" s="217">
        <v>4.2044000000000006E-4</v>
      </c>
      <c r="BF62" s="217">
        <v>4.3136999999999998E-4</v>
      </c>
      <c r="BG62" s="217">
        <v>2.2211E-4</v>
      </c>
      <c r="BH62" s="217">
        <v>2.1779199999999999E-3</v>
      </c>
      <c r="BI62" s="217">
        <v>8.2283960000000003E-2</v>
      </c>
      <c r="BJ62" s="217">
        <v>2.198E-5</v>
      </c>
      <c r="BK62" s="217">
        <v>1.3004050000000001E-3</v>
      </c>
      <c r="BL62" s="217">
        <v>6.4429099999999996E-3</v>
      </c>
      <c r="BM62" s="217">
        <v>2.5179699999999996E-3</v>
      </c>
      <c r="BN62" s="217">
        <v>2.6354999999999998E-3</v>
      </c>
      <c r="BO62" s="217">
        <v>1.4129999999999999E-5</v>
      </c>
      <c r="BP62" s="217">
        <v>7.8000000000000005E-7</v>
      </c>
      <c r="BQ62" s="217">
        <v>3.7505000000000004E-4</v>
      </c>
      <c r="BR62" s="217">
        <v>7.3278000000000004E-4</v>
      </c>
      <c r="BS62" s="217">
        <v>3.1175000000000002E-4</v>
      </c>
      <c r="BT62" s="217">
        <v>3.3305999999999999E-4</v>
      </c>
      <c r="BU62" s="217">
        <v>1.8647500000000002E-4</v>
      </c>
      <c r="BV62" s="217">
        <v>3.2259999999999999E-5</v>
      </c>
      <c r="BW62" s="217">
        <v>1.1389999999999999E-5</v>
      </c>
      <c r="BX62" s="217">
        <v>0</v>
      </c>
      <c r="BY62" s="217">
        <v>2.9949999999999996E-5</v>
      </c>
      <c r="BZ62" s="217">
        <v>3.0573500000000001E-4</v>
      </c>
      <c r="CA62" s="217">
        <v>5.9994500000000006E-4</v>
      </c>
      <c r="CB62" s="217">
        <v>4.4817666666666664E-4</v>
      </c>
      <c r="CC62" s="217">
        <v>2.5119999999999997E-5</v>
      </c>
      <c r="CD62" s="217">
        <v>1.173E-5</v>
      </c>
      <c r="CE62" s="217">
        <v>4.6409999999999998E-5</v>
      </c>
      <c r="CF62" s="217">
        <v>1.8984499999999998E-4</v>
      </c>
      <c r="CG62" s="217">
        <v>1.6407500000000001E-3</v>
      </c>
      <c r="CH62" s="217">
        <v>2.10597E-3</v>
      </c>
      <c r="CI62" s="217">
        <v>4.2502299999999998E-3</v>
      </c>
      <c r="CJ62" s="217">
        <v>7.7198999999999996E-4</v>
      </c>
      <c r="CK62" s="217">
        <v>1.2787750000000001E-2</v>
      </c>
      <c r="CL62" s="217">
        <v>1.7806309999999999E-2</v>
      </c>
      <c r="CM62" s="217">
        <v>3.9220949999999996E-3</v>
      </c>
      <c r="CN62" s="217">
        <v>6.8290349999999981E-3</v>
      </c>
      <c r="CO62" s="217">
        <v>3.5939999999999995E-4</v>
      </c>
      <c r="CP62" s="217">
        <v>3.3491400000000004E-3</v>
      </c>
      <c r="CQ62" s="217">
        <v>2.5309900000000003E-3</v>
      </c>
      <c r="CR62" s="217">
        <v>4.26262E-3</v>
      </c>
      <c r="CS62" s="217">
        <v>1.6641900000000001E-3</v>
      </c>
      <c r="CT62" s="217">
        <v>3.9920449999999996E-3</v>
      </c>
      <c r="CU62" s="217">
        <v>1.06674E-3</v>
      </c>
      <c r="CV62" s="217">
        <v>4.1452800000000003E-3</v>
      </c>
      <c r="CW62" s="217">
        <v>5.6675500000000004E-3</v>
      </c>
      <c r="CX62" s="217">
        <v>1.7576599999999999E-3</v>
      </c>
      <c r="CY62" s="217">
        <v>1.7337100000000001E-3</v>
      </c>
      <c r="CZ62" s="217">
        <v>3.9112000000000001E-3</v>
      </c>
      <c r="DA62" s="217">
        <v>7.5033999999999995E-3</v>
      </c>
      <c r="DB62" s="217">
        <v>0.1453885</v>
      </c>
      <c r="DC62" s="217">
        <v>4.1932999999999993E-4</v>
      </c>
      <c r="DD62" s="217">
        <v>2.294553255557154E-3</v>
      </c>
      <c r="DF62" s="111" t="s">
        <v>215</v>
      </c>
      <c r="DG62" s="113">
        <f t="shared" si="2"/>
        <v>0.65914289500000001</v>
      </c>
      <c r="DH62" s="113">
        <f t="shared" si="3"/>
        <v>0.34085710499999999</v>
      </c>
      <c r="DI62" s="113">
        <f t="shared" si="4"/>
        <v>0.20830306499999995</v>
      </c>
      <c r="DK62" s="82" t="b">
        <f t="shared" si="5"/>
        <v>1</v>
      </c>
      <c r="DL62" s="82" t="b">
        <f t="shared" si="6"/>
        <v>1</v>
      </c>
      <c r="DM62" s="111" t="s">
        <v>215</v>
      </c>
      <c r="DN62" s="112" t="s">
        <v>216</v>
      </c>
    </row>
    <row r="63" spans="1:118" x14ac:dyDescent="0.2">
      <c r="A63" s="82" t="s">
        <v>361</v>
      </c>
      <c r="B63" s="82" t="s">
        <v>71</v>
      </c>
      <c r="C63" s="217">
        <v>6.0194333333333345E-4</v>
      </c>
      <c r="D63" s="218">
        <v>1.0199600000000001E-3</v>
      </c>
      <c r="E63" s="218">
        <v>5.8699999999999989E-6</v>
      </c>
      <c r="F63" s="217">
        <v>1.5743366666666665E-3</v>
      </c>
      <c r="G63" s="217">
        <v>4.5940000000000004E-5</v>
      </c>
      <c r="H63" s="217">
        <v>0</v>
      </c>
      <c r="I63" s="217">
        <v>0</v>
      </c>
      <c r="J63" s="217">
        <v>0</v>
      </c>
      <c r="K63" s="217">
        <v>0</v>
      </c>
      <c r="L63" s="217">
        <v>4.4525599999999995E-3</v>
      </c>
      <c r="M63" s="217">
        <v>2.71923E-3</v>
      </c>
      <c r="N63" s="217">
        <v>0</v>
      </c>
      <c r="O63" s="217">
        <v>4.8475600000000009E-4</v>
      </c>
      <c r="P63" s="217">
        <v>0</v>
      </c>
      <c r="Q63" s="217">
        <v>0</v>
      </c>
      <c r="R63" s="217">
        <v>0</v>
      </c>
      <c r="S63" s="217">
        <v>0</v>
      </c>
      <c r="T63" s="217">
        <v>0</v>
      </c>
      <c r="U63" s="217">
        <v>0</v>
      </c>
      <c r="V63" s="217">
        <v>2.5731270000000001E-2</v>
      </c>
      <c r="W63" s="217">
        <v>2.0061749999999998E-3</v>
      </c>
      <c r="X63" s="217">
        <v>2.0033500000000001E-3</v>
      </c>
      <c r="Y63" s="217">
        <v>6.2348999999999998E-4</v>
      </c>
      <c r="Z63" s="217">
        <v>0</v>
      </c>
      <c r="AA63" s="217">
        <v>1.1000000000000001E-6</v>
      </c>
      <c r="AB63" s="217">
        <v>1.4484000000000002E-5</v>
      </c>
      <c r="AC63" s="217">
        <v>6.9679999999999997E-5</v>
      </c>
      <c r="AD63" s="217">
        <v>2.2534700000000001E-2</v>
      </c>
      <c r="AE63" s="217">
        <v>1.496419E-2</v>
      </c>
      <c r="AF63" s="217">
        <v>2.2962499999999996E-4</v>
      </c>
      <c r="AG63" s="217">
        <v>0</v>
      </c>
      <c r="AH63" s="217">
        <v>9.5250899999999999E-3</v>
      </c>
      <c r="AI63" s="217">
        <v>6.3474899999999999E-3</v>
      </c>
      <c r="AJ63" s="217">
        <v>2.3898900000000001E-2</v>
      </c>
      <c r="AK63" s="217">
        <v>8.9818199999999997E-3</v>
      </c>
      <c r="AL63" s="217">
        <v>2.089773E-2</v>
      </c>
      <c r="AM63" s="217">
        <v>4.0057000000000001E-3</v>
      </c>
      <c r="AN63" s="217">
        <v>1.9937199999999999E-2</v>
      </c>
      <c r="AO63" s="217">
        <v>2.6373199999999999E-3</v>
      </c>
      <c r="AP63" s="217">
        <v>3.1347119999999999E-2</v>
      </c>
      <c r="AQ63" s="217">
        <v>1.4323915000000001E-2</v>
      </c>
      <c r="AR63" s="217">
        <v>0</v>
      </c>
      <c r="AS63" s="217">
        <v>4.6550000000000003E-6</v>
      </c>
      <c r="AT63" s="217">
        <v>0</v>
      </c>
      <c r="AU63" s="217">
        <v>0</v>
      </c>
      <c r="AV63" s="217">
        <v>0</v>
      </c>
      <c r="AW63" s="217">
        <v>0</v>
      </c>
      <c r="AX63" s="217">
        <v>4.9889999999999998E-5</v>
      </c>
      <c r="AY63" s="217">
        <v>0</v>
      </c>
      <c r="AZ63" s="217">
        <v>0</v>
      </c>
      <c r="BA63" s="217">
        <v>0</v>
      </c>
      <c r="BB63" s="217">
        <v>2.5262E-4</v>
      </c>
      <c r="BC63" s="217">
        <v>0</v>
      </c>
      <c r="BD63" s="217">
        <v>0</v>
      </c>
      <c r="BE63" s="217">
        <v>6.5717E-4</v>
      </c>
      <c r="BF63" s="217">
        <v>0</v>
      </c>
      <c r="BG63" s="217">
        <v>0</v>
      </c>
      <c r="BH63" s="217">
        <v>0</v>
      </c>
      <c r="BI63" s="217">
        <v>0</v>
      </c>
      <c r="BJ63" s="217">
        <v>0</v>
      </c>
      <c r="BK63" s="217">
        <v>0</v>
      </c>
      <c r="BL63" s="217">
        <v>0</v>
      </c>
      <c r="BM63" s="217">
        <v>0</v>
      </c>
      <c r="BN63" s="217">
        <v>0</v>
      </c>
      <c r="BO63" s="217">
        <v>4.4566900000000001E-3</v>
      </c>
      <c r="BP63" s="217">
        <v>7.6368149999999991E-3</v>
      </c>
      <c r="BQ63" s="217">
        <v>0</v>
      </c>
      <c r="BR63" s="217">
        <v>0</v>
      </c>
      <c r="BS63" s="217">
        <v>0</v>
      </c>
      <c r="BT63" s="217">
        <v>0</v>
      </c>
      <c r="BU63" s="217">
        <v>0</v>
      </c>
      <c r="BV63" s="217">
        <v>0</v>
      </c>
      <c r="BW63" s="217">
        <v>0</v>
      </c>
      <c r="BX63" s="217">
        <v>0</v>
      </c>
      <c r="BY63" s="217">
        <v>0</v>
      </c>
      <c r="BZ63" s="217">
        <v>8.0450000000000001E-6</v>
      </c>
      <c r="CA63" s="217">
        <v>0</v>
      </c>
      <c r="CB63" s="217">
        <v>0</v>
      </c>
      <c r="CC63" s="217">
        <v>0</v>
      </c>
      <c r="CD63" s="217">
        <v>0</v>
      </c>
      <c r="CE63" s="217">
        <v>0</v>
      </c>
      <c r="CF63" s="217">
        <v>0</v>
      </c>
      <c r="CG63" s="217">
        <v>0</v>
      </c>
      <c r="CH63" s="217">
        <v>0</v>
      </c>
      <c r="CI63" s="217">
        <v>0</v>
      </c>
      <c r="CJ63" s="217">
        <v>0</v>
      </c>
      <c r="CK63" s="217">
        <v>0</v>
      </c>
      <c r="CL63" s="217">
        <v>0</v>
      </c>
      <c r="CM63" s="217">
        <v>0</v>
      </c>
      <c r="CN63" s="217">
        <v>0</v>
      </c>
      <c r="CO63" s="217">
        <v>0</v>
      </c>
      <c r="CP63" s="217">
        <v>0</v>
      </c>
      <c r="CQ63" s="217">
        <v>0</v>
      </c>
      <c r="CR63" s="217">
        <v>0</v>
      </c>
      <c r="CS63" s="217">
        <v>0</v>
      </c>
      <c r="CT63" s="217">
        <v>0</v>
      </c>
      <c r="CU63" s="217">
        <v>0</v>
      </c>
      <c r="CV63" s="217">
        <v>0</v>
      </c>
      <c r="CW63" s="217">
        <v>0</v>
      </c>
      <c r="CX63" s="217">
        <v>1.5002E-4</v>
      </c>
      <c r="CY63" s="217">
        <v>0</v>
      </c>
      <c r="CZ63" s="217">
        <v>0</v>
      </c>
      <c r="DA63" s="217">
        <v>0</v>
      </c>
      <c r="DB63" s="217">
        <v>0</v>
      </c>
      <c r="DC63" s="217">
        <v>0</v>
      </c>
      <c r="DD63" s="217">
        <v>1.1934223767289991E-3</v>
      </c>
      <c r="DF63" s="111" t="s">
        <v>361</v>
      </c>
      <c r="DG63" s="113">
        <f t="shared" si="2"/>
        <v>0.65704017000000003</v>
      </c>
      <c r="DH63" s="113">
        <f t="shared" si="3"/>
        <v>0.34295983000000002</v>
      </c>
      <c r="DI63" s="113">
        <f t="shared" si="4"/>
        <v>0.24243146999999995</v>
      </c>
      <c r="DK63" s="82" t="b">
        <f t="shared" si="5"/>
        <v>1</v>
      </c>
      <c r="DL63" s="82" t="b">
        <f t="shared" si="6"/>
        <v>1</v>
      </c>
      <c r="DM63" s="111" t="s">
        <v>217</v>
      </c>
      <c r="DN63" s="112" t="s">
        <v>71</v>
      </c>
    </row>
    <row r="64" spans="1:118" x14ac:dyDescent="0.2">
      <c r="A64" s="82" t="s">
        <v>362</v>
      </c>
      <c r="B64" s="82" t="s">
        <v>1417</v>
      </c>
      <c r="C64" s="217">
        <v>0</v>
      </c>
      <c r="D64" s="218">
        <v>0</v>
      </c>
      <c r="E64" s="218">
        <v>0</v>
      </c>
      <c r="F64" s="217">
        <v>0</v>
      </c>
      <c r="G64" s="217">
        <v>0</v>
      </c>
      <c r="H64" s="217">
        <v>0</v>
      </c>
      <c r="I64" s="217">
        <v>0</v>
      </c>
      <c r="J64" s="217">
        <v>0</v>
      </c>
      <c r="K64" s="217">
        <v>0</v>
      </c>
      <c r="L64" s="217">
        <v>0</v>
      </c>
      <c r="M64" s="217">
        <v>0</v>
      </c>
      <c r="N64" s="217">
        <v>0</v>
      </c>
      <c r="O64" s="217">
        <v>0</v>
      </c>
      <c r="P64" s="217">
        <v>0</v>
      </c>
      <c r="Q64" s="217">
        <v>0</v>
      </c>
      <c r="R64" s="217">
        <v>0</v>
      </c>
      <c r="S64" s="217">
        <v>0</v>
      </c>
      <c r="T64" s="217">
        <v>0</v>
      </c>
      <c r="U64" s="217">
        <v>0</v>
      </c>
      <c r="V64" s="217">
        <v>0</v>
      </c>
      <c r="W64" s="217">
        <v>0</v>
      </c>
      <c r="X64" s="217">
        <v>0</v>
      </c>
      <c r="Y64" s="217">
        <v>0</v>
      </c>
      <c r="Z64" s="217">
        <v>0</v>
      </c>
      <c r="AA64" s="217">
        <v>0</v>
      </c>
      <c r="AB64" s="217">
        <v>0</v>
      </c>
      <c r="AC64" s="217">
        <v>0</v>
      </c>
      <c r="AD64" s="217">
        <v>0</v>
      </c>
      <c r="AE64" s="217">
        <v>0</v>
      </c>
      <c r="AF64" s="217">
        <v>0</v>
      </c>
      <c r="AG64" s="217">
        <v>0</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0</v>
      </c>
      <c r="AW64" s="217">
        <v>0</v>
      </c>
      <c r="AX64" s="217">
        <v>0</v>
      </c>
      <c r="AY64" s="217">
        <v>0</v>
      </c>
      <c r="AZ64" s="217">
        <v>0</v>
      </c>
      <c r="BA64" s="217">
        <v>0</v>
      </c>
      <c r="BB64" s="217">
        <v>0</v>
      </c>
      <c r="BC64" s="217">
        <v>0</v>
      </c>
      <c r="BD64" s="217">
        <v>0</v>
      </c>
      <c r="BE64" s="217">
        <v>0</v>
      </c>
      <c r="BF64" s="217">
        <v>0</v>
      </c>
      <c r="BG64" s="217">
        <v>0</v>
      </c>
      <c r="BH64" s="217">
        <v>0</v>
      </c>
      <c r="BI64" s="217">
        <v>0</v>
      </c>
      <c r="BJ64" s="217">
        <v>0</v>
      </c>
      <c r="BK64" s="217">
        <v>0</v>
      </c>
      <c r="BL64" s="217">
        <v>0</v>
      </c>
      <c r="BM64" s="217">
        <v>0</v>
      </c>
      <c r="BN64" s="217">
        <v>0</v>
      </c>
      <c r="BO64" s="217">
        <v>0</v>
      </c>
      <c r="BP64" s="217">
        <v>0</v>
      </c>
      <c r="BQ64" s="217">
        <v>0</v>
      </c>
      <c r="BR64" s="217">
        <v>0</v>
      </c>
      <c r="BS64" s="217">
        <v>0</v>
      </c>
      <c r="BT64" s="217">
        <v>0</v>
      </c>
      <c r="BU64" s="217">
        <v>0</v>
      </c>
      <c r="BV64" s="217">
        <v>0</v>
      </c>
      <c r="BW64" s="217">
        <v>0</v>
      </c>
      <c r="BX64" s="217">
        <v>0</v>
      </c>
      <c r="BY64" s="217">
        <v>0</v>
      </c>
      <c r="BZ64" s="217">
        <v>0</v>
      </c>
      <c r="CA64" s="217">
        <v>0</v>
      </c>
      <c r="CB64" s="217">
        <v>0</v>
      </c>
      <c r="CC64" s="217">
        <v>0</v>
      </c>
      <c r="CD64" s="217">
        <v>0</v>
      </c>
      <c r="CE64" s="217">
        <v>0</v>
      </c>
      <c r="CF64" s="217">
        <v>0</v>
      </c>
      <c r="CG64" s="217">
        <v>0</v>
      </c>
      <c r="CH64" s="217">
        <v>0</v>
      </c>
      <c r="CI64" s="217">
        <v>0</v>
      </c>
      <c r="CJ64" s="217">
        <v>0</v>
      </c>
      <c r="CK64" s="217">
        <v>0</v>
      </c>
      <c r="CL64" s="217">
        <v>0</v>
      </c>
      <c r="CM64" s="217">
        <v>0</v>
      </c>
      <c r="CN64" s="217">
        <v>0</v>
      </c>
      <c r="CO64" s="217">
        <v>0</v>
      </c>
      <c r="CP64" s="217">
        <v>0</v>
      </c>
      <c r="CQ64" s="217">
        <v>0</v>
      </c>
      <c r="CR64" s="217">
        <v>0</v>
      </c>
      <c r="CS64" s="217">
        <v>0</v>
      </c>
      <c r="CT64" s="217">
        <v>0</v>
      </c>
      <c r="CU64" s="217">
        <v>0</v>
      </c>
      <c r="CV64" s="217">
        <v>0</v>
      </c>
      <c r="CW64" s="217">
        <v>0</v>
      </c>
      <c r="CX64" s="217">
        <v>0</v>
      </c>
      <c r="CY64" s="217">
        <v>0</v>
      </c>
      <c r="CZ64" s="217">
        <v>0</v>
      </c>
      <c r="DA64" s="217">
        <v>0</v>
      </c>
      <c r="DB64" s="217">
        <v>0</v>
      </c>
      <c r="DC64" s="217">
        <v>0</v>
      </c>
      <c r="DD64" s="217">
        <v>0</v>
      </c>
      <c r="DF64" s="111" t="s">
        <v>362</v>
      </c>
      <c r="DG64" s="113">
        <f t="shared" si="2"/>
        <v>0.55334591499999997</v>
      </c>
      <c r="DH64" s="113">
        <f t="shared" si="3"/>
        <v>0.44665408499999998</v>
      </c>
      <c r="DI64" s="113">
        <f t="shared" si="4"/>
        <v>0.33544026999999998</v>
      </c>
      <c r="DK64" s="82" t="b">
        <f t="shared" si="5"/>
        <v>1</v>
      </c>
      <c r="DL64" s="82" t="b">
        <f t="shared" si="6"/>
        <v>1</v>
      </c>
      <c r="DM64" s="111" t="s">
        <v>218</v>
      </c>
      <c r="DN64" s="112" t="s">
        <v>219</v>
      </c>
    </row>
    <row r="65" spans="1:118" x14ac:dyDescent="0.2">
      <c r="A65" s="82" t="s">
        <v>363</v>
      </c>
      <c r="B65" s="82" t="s">
        <v>1418</v>
      </c>
      <c r="C65" s="217">
        <v>6.6143400000000015E-3</v>
      </c>
      <c r="D65" s="218">
        <v>4.2633799999999998E-3</v>
      </c>
      <c r="E65" s="218">
        <v>4.1021599999999997E-3</v>
      </c>
      <c r="F65" s="217">
        <v>4.0177399999999997E-3</v>
      </c>
      <c r="G65" s="217">
        <v>1.66055E-3</v>
      </c>
      <c r="H65" s="217">
        <v>5.8618100000000003E-3</v>
      </c>
      <c r="I65" s="217">
        <v>6.421834999999999E-3</v>
      </c>
      <c r="J65" s="217">
        <v>8.1015299999999991E-3</v>
      </c>
      <c r="K65" s="217">
        <v>1.5300325000000001E-3</v>
      </c>
      <c r="L65" s="217">
        <v>1.14755E-3</v>
      </c>
      <c r="M65" s="217">
        <v>2.8296000000000001E-4</v>
      </c>
      <c r="N65" s="217">
        <v>6.1489999999999996E-5</v>
      </c>
      <c r="O65" s="217">
        <v>5.9900819999999999E-3</v>
      </c>
      <c r="P65" s="217">
        <v>4.5889466666666663E-3</v>
      </c>
      <c r="Q65" s="217">
        <v>2.4076699999999998E-3</v>
      </c>
      <c r="R65" s="217">
        <v>2.4076699999999998E-3</v>
      </c>
      <c r="S65" s="217">
        <v>4.5829399999999998E-3</v>
      </c>
      <c r="T65" s="217">
        <v>8.0681833333333345E-3</v>
      </c>
      <c r="U65" s="217">
        <v>3.6897299999999996E-3</v>
      </c>
      <c r="V65" s="217">
        <v>5.9756000000000002E-3</v>
      </c>
      <c r="W65" s="217">
        <v>1.2373395000000001E-2</v>
      </c>
      <c r="X65" s="217">
        <v>4.4194100000000004E-3</v>
      </c>
      <c r="Y65" s="217">
        <v>1.4598476666666667E-2</v>
      </c>
      <c r="Z65" s="217">
        <v>1.320355E-2</v>
      </c>
      <c r="AA65" s="217">
        <v>2.8022300000000006E-3</v>
      </c>
      <c r="AB65" s="217">
        <v>6.0550619999999999E-3</v>
      </c>
      <c r="AC65" s="217">
        <v>3.9556999999999998E-4</v>
      </c>
      <c r="AD65" s="217">
        <v>3.7074400000000002E-3</v>
      </c>
      <c r="AE65" s="217">
        <v>7.608049999999999E-3</v>
      </c>
      <c r="AF65" s="217">
        <v>3.6807250000000001E-3</v>
      </c>
      <c r="AG65" s="217">
        <v>1.7383450000000001E-3</v>
      </c>
      <c r="AH65" s="217">
        <v>8.7444299999999992E-3</v>
      </c>
      <c r="AI65" s="217">
        <v>1.5237620000000004E-2</v>
      </c>
      <c r="AJ65" s="217">
        <v>8.4672600000000008E-3</v>
      </c>
      <c r="AK65" s="217">
        <v>1.5430425000000001E-2</v>
      </c>
      <c r="AL65" s="217">
        <v>1.0426990000000001E-2</v>
      </c>
      <c r="AM65" s="217">
        <v>6.2350399999999999E-3</v>
      </c>
      <c r="AN65" s="217">
        <v>1.226326E-2</v>
      </c>
      <c r="AO65" s="217">
        <v>4.5666300000000003E-3</v>
      </c>
      <c r="AP65" s="217">
        <v>8.4765099999999996E-3</v>
      </c>
      <c r="AQ65" s="217">
        <v>6.3190250000000007E-3</v>
      </c>
      <c r="AR65" s="217">
        <v>1.1936134999999999E-2</v>
      </c>
      <c r="AS65" s="217">
        <v>4.8733550000000002E-3</v>
      </c>
      <c r="AT65" s="217">
        <v>3.9684115384615382E-3</v>
      </c>
      <c r="AU65" s="217">
        <v>1.101255E-3</v>
      </c>
      <c r="AV65" s="217">
        <v>4.4097199999999998E-3</v>
      </c>
      <c r="AW65" s="217">
        <v>2.8763249999999999E-3</v>
      </c>
      <c r="AX65" s="217">
        <v>4.5907600000000002E-3</v>
      </c>
      <c r="AY65" s="217">
        <v>3.4174499999999998E-3</v>
      </c>
      <c r="AZ65" s="217">
        <v>2.3351349999999999E-3</v>
      </c>
      <c r="BA65" s="217">
        <v>2.4762199999999999E-3</v>
      </c>
      <c r="BB65" s="217">
        <v>7.28891E-3</v>
      </c>
      <c r="BC65" s="217">
        <v>6.3026E-4</v>
      </c>
      <c r="BD65" s="217">
        <v>1.08606E-3</v>
      </c>
      <c r="BE65" s="217">
        <v>1.2374599999999999E-3</v>
      </c>
      <c r="BF65" s="217">
        <v>2.4905399999999999E-3</v>
      </c>
      <c r="BG65" s="217">
        <v>6.1209400000000009E-3</v>
      </c>
      <c r="BH65" s="217">
        <v>3.8082900000000002E-3</v>
      </c>
      <c r="BI65" s="217">
        <v>4.3910750000000004E-3</v>
      </c>
      <c r="BJ65" s="217">
        <v>5.3927000000000001E-4</v>
      </c>
      <c r="BK65" s="217">
        <v>1.3596950000000004E-3</v>
      </c>
      <c r="BL65" s="217">
        <v>2.6356700000000001E-3</v>
      </c>
      <c r="BM65" s="217">
        <v>9.7380000000000003E-4</v>
      </c>
      <c r="BN65" s="217">
        <v>6.6719999999999995E-4</v>
      </c>
      <c r="BO65" s="217">
        <v>3.7660840000000001E-2</v>
      </c>
      <c r="BP65" s="217">
        <v>3.4389179999999998E-2</v>
      </c>
      <c r="BQ65" s="217">
        <v>6.5150050000000001E-2</v>
      </c>
      <c r="BR65" s="217">
        <v>6.8935300000000001E-3</v>
      </c>
      <c r="BS65" s="217">
        <v>5.8160199999999999E-3</v>
      </c>
      <c r="BT65" s="217">
        <v>8.4403499999999992E-3</v>
      </c>
      <c r="BU65" s="217">
        <v>5.809575E-3</v>
      </c>
      <c r="BV65" s="217">
        <v>2.075163E-2</v>
      </c>
      <c r="BW65" s="217">
        <v>3.0732649999999997E-2</v>
      </c>
      <c r="BX65" s="217">
        <v>5.4212740000000002E-2</v>
      </c>
      <c r="BY65" s="217">
        <v>2.7720594999999994E-2</v>
      </c>
      <c r="BZ65" s="217">
        <v>2.2986500000000002E-3</v>
      </c>
      <c r="CA65" s="217">
        <v>5.2624499999999992E-3</v>
      </c>
      <c r="CB65" s="217">
        <v>6.3771399999999999E-3</v>
      </c>
      <c r="CC65" s="217">
        <v>1.4260999999999999E-4</v>
      </c>
      <c r="CD65" s="217">
        <v>9.8407000000000008E-3</v>
      </c>
      <c r="CE65" s="217">
        <v>2.816952E-2</v>
      </c>
      <c r="CF65" s="217">
        <v>1.827382E-2</v>
      </c>
      <c r="CG65" s="217">
        <v>2.1591880000000001E-2</v>
      </c>
      <c r="CH65" s="217">
        <v>1.8767010000000001E-2</v>
      </c>
      <c r="CI65" s="217">
        <v>1.1896000000000001E-3</v>
      </c>
      <c r="CJ65" s="217">
        <v>1.4856939999999997E-2</v>
      </c>
      <c r="CK65" s="217">
        <v>6.19296E-3</v>
      </c>
      <c r="CL65" s="217">
        <v>1.5561574999999999E-2</v>
      </c>
      <c r="CM65" s="217">
        <v>2.1479669999999996E-2</v>
      </c>
      <c r="CN65" s="217">
        <v>7.7032949999999998E-3</v>
      </c>
      <c r="CO65" s="217">
        <v>4.11028E-3</v>
      </c>
      <c r="CP65" s="217">
        <v>8.0945900000000005E-3</v>
      </c>
      <c r="CQ65" s="217">
        <v>5.5676700000000003E-3</v>
      </c>
      <c r="CR65" s="217">
        <v>3.4596199999999996E-3</v>
      </c>
      <c r="CS65" s="217">
        <v>5.0838999999999995E-4</v>
      </c>
      <c r="CT65" s="217">
        <v>3.1086200000000003E-3</v>
      </c>
      <c r="CU65" s="217">
        <v>1.6592600000000001E-3</v>
      </c>
      <c r="CV65" s="217">
        <v>3.44379E-3</v>
      </c>
      <c r="CW65" s="217">
        <v>9.9124399999999998E-3</v>
      </c>
      <c r="CX65" s="217">
        <v>2.9837999999999996E-3</v>
      </c>
      <c r="CY65" s="217">
        <v>4.5122599999999997E-3</v>
      </c>
      <c r="CZ65" s="217">
        <v>5.6486399999999999E-3</v>
      </c>
      <c r="DA65" s="217">
        <v>7.2071000000000001E-3</v>
      </c>
      <c r="DB65" s="217">
        <v>0</v>
      </c>
      <c r="DC65" s="217">
        <v>0</v>
      </c>
      <c r="DD65" s="217">
        <v>1.0400647561862611E-2</v>
      </c>
      <c r="DF65" s="111" t="s">
        <v>363</v>
      </c>
      <c r="DG65" s="113">
        <f t="shared" si="2"/>
        <v>0.56703165</v>
      </c>
      <c r="DH65" s="113">
        <f t="shared" si="3"/>
        <v>0.43296835</v>
      </c>
      <c r="DI65" s="113">
        <f t="shared" si="4"/>
        <v>0.34357608000000001</v>
      </c>
      <c r="DK65" s="82" t="b">
        <f t="shared" si="5"/>
        <v>1</v>
      </c>
      <c r="DL65" s="82" t="b">
        <f t="shared" si="6"/>
        <v>1</v>
      </c>
      <c r="DM65" s="111" t="s">
        <v>220</v>
      </c>
      <c r="DN65" s="112" t="s">
        <v>221</v>
      </c>
    </row>
    <row r="66" spans="1:118" x14ac:dyDescent="0.2">
      <c r="A66" s="82" t="s">
        <v>364</v>
      </c>
      <c r="B66" s="82" t="s">
        <v>1419</v>
      </c>
      <c r="C66" s="217">
        <v>0</v>
      </c>
      <c r="D66" s="218">
        <v>0</v>
      </c>
      <c r="E66" s="218">
        <v>0</v>
      </c>
      <c r="F66" s="217">
        <v>0</v>
      </c>
      <c r="G66" s="217">
        <v>0</v>
      </c>
      <c r="H66" s="217">
        <v>0</v>
      </c>
      <c r="I66" s="217">
        <v>0</v>
      </c>
      <c r="J66" s="217">
        <v>0</v>
      </c>
      <c r="K66" s="217">
        <v>0</v>
      </c>
      <c r="L66" s="217">
        <v>0</v>
      </c>
      <c r="M66" s="217">
        <v>0</v>
      </c>
      <c r="N66" s="217">
        <v>0</v>
      </c>
      <c r="O66" s="217">
        <v>0</v>
      </c>
      <c r="P66" s="217">
        <v>0</v>
      </c>
      <c r="Q66" s="217">
        <v>0</v>
      </c>
      <c r="R66" s="217">
        <v>0</v>
      </c>
      <c r="S66" s="217">
        <v>0</v>
      </c>
      <c r="T66" s="217">
        <v>0</v>
      </c>
      <c r="U66" s="217">
        <v>0</v>
      </c>
      <c r="V66" s="217">
        <v>0</v>
      </c>
      <c r="W66" s="217">
        <v>0</v>
      </c>
      <c r="X66" s="217">
        <v>0</v>
      </c>
      <c r="Y66" s="217">
        <v>0</v>
      </c>
      <c r="Z66" s="217">
        <v>0</v>
      </c>
      <c r="AA66" s="217">
        <v>0</v>
      </c>
      <c r="AB66" s="217">
        <v>0</v>
      </c>
      <c r="AC66" s="217">
        <v>0</v>
      </c>
      <c r="AD66" s="217">
        <v>0</v>
      </c>
      <c r="AE66" s="217">
        <v>0</v>
      </c>
      <c r="AF66" s="217">
        <v>0</v>
      </c>
      <c r="AG66" s="217">
        <v>0</v>
      </c>
      <c r="AH66" s="217">
        <v>0</v>
      </c>
      <c r="AI66" s="217">
        <v>0</v>
      </c>
      <c r="AJ66" s="217">
        <v>0</v>
      </c>
      <c r="AK66" s="217">
        <v>0</v>
      </c>
      <c r="AL66" s="217">
        <v>0</v>
      </c>
      <c r="AM66" s="217">
        <v>0</v>
      </c>
      <c r="AN66" s="217">
        <v>0</v>
      </c>
      <c r="AO66" s="217">
        <v>0</v>
      </c>
      <c r="AP66" s="217">
        <v>0</v>
      </c>
      <c r="AQ66" s="217">
        <v>0</v>
      </c>
      <c r="AR66" s="217">
        <v>0</v>
      </c>
      <c r="AS66" s="217">
        <v>0</v>
      </c>
      <c r="AT66" s="217">
        <v>0</v>
      </c>
      <c r="AU66" s="217">
        <v>0</v>
      </c>
      <c r="AV66" s="217">
        <v>0</v>
      </c>
      <c r="AW66" s="217">
        <v>0</v>
      </c>
      <c r="AX66" s="217">
        <v>0</v>
      </c>
      <c r="AY66" s="217">
        <v>0</v>
      </c>
      <c r="AZ66" s="217">
        <v>0</v>
      </c>
      <c r="BA66" s="217">
        <v>0</v>
      </c>
      <c r="BB66" s="217">
        <v>0</v>
      </c>
      <c r="BC66" s="217">
        <v>0</v>
      </c>
      <c r="BD66" s="217">
        <v>0</v>
      </c>
      <c r="BE66" s="217">
        <v>0</v>
      </c>
      <c r="BF66" s="217">
        <v>0</v>
      </c>
      <c r="BG66" s="217">
        <v>0</v>
      </c>
      <c r="BH66" s="217">
        <v>0</v>
      </c>
      <c r="BI66" s="217">
        <v>0</v>
      </c>
      <c r="BJ66" s="217">
        <v>0</v>
      </c>
      <c r="BK66" s="217">
        <v>0</v>
      </c>
      <c r="BL66" s="217">
        <v>0</v>
      </c>
      <c r="BM66" s="217">
        <v>0</v>
      </c>
      <c r="BN66" s="217">
        <v>0</v>
      </c>
      <c r="BO66" s="217">
        <v>0</v>
      </c>
      <c r="BP66" s="217">
        <v>0</v>
      </c>
      <c r="BQ66" s="217">
        <v>0</v>
      </c>
      <c r="BR66" s="217">
        <v>0</v>
      </c>
      <c r="BS66" s="217">
        <v>0</v>
      </c>
      <c r="BT66" s="217">
        <v>0</v>
      </c>
      <c r="BU66" s="217">
        <v>0</v>
      </c>
      <c r="BV66" s="217">
        <v>0</v>
      </c>
      <c r="BW66" s="217">
        <v>0</v>
      </c>
      <c r="BX66" s="217">
        <v>0</v>
      </c>
      <c r="BY66" s="217">
        <v>0</v>
      </c>
      <c r="BZ66" s="217">
        <v>0</v>
      </c>
      <c r="CA66" s="217">
        <v>0</v>
      </c>
      <c r="CB66" s="217">
        <v>0</v>
      </c>
      <c r="CC66" s="217">
        <v>0</v>
      </c>
      <c r="CD66" s="217">
        <v>0</v>
      </c>
      <c r="CE66" s="217">
        <v>0</v>
      </c>
      <c r="CF66" s="217">
        <v>0</v>
      </c>
      <c r="CG66" s="217">
        <v>0</v>
      </c>
      <c r="CH66" s="217">
        <v>0</v>
      </c>
      <c r="CI66" s="217">
        <v>0</v>
      </c>
      <c r="CJ66" s="217">
        <v>0</v>
      </c>
      <c r="CK66" s="217">
        <v>0</v>
      </c>
      <c r="CL66" s="217">
        <v>0</v>
      </c>
      <c r="CM66" s="217">
        <v>0</v>
      </c>
      <c r="CN66" s="217">
        <v>0</v>
      </c>
      <c r="CO66" s="217">
        <v>0</v>
      </c>
      <c r="CP66" s="217">
        <v>0</v>
      </c>
      <c r="CQ66" s="217">
        <v>0</v>
      </c>
      <c r="CR66" s="217">
        <v>0</v>
      </c>
      <c r="CS66" s="217">
        <v>0</v>
      </c>
      <c r="CT66" s="217">
        <v>0</v>
      </c>
      <c r="CU66" s="217">
        <v>0</v>
      </c>
      <c r="CV66" s="217">
        <v>0</v>
      </c>
      <c r="CW66" s="217">
        <v>0</v>
      </c>
      <c r="CX66" s="217">
        <v>0</v>
      </c>
      <c r="CY66" s="217">
        <v>0</v>
      </c>
      <c r="CZ66" s="217">
        <v>0</v>
      </c>
      <c r="DA66" s="217">
        <v>0</v>
      </c>
      <c r="DB66" s="217">
        <v>0</v>
      </c>
      <c r="DC66" s="217">
        <v>0</v>
      </c>
      <c r="DD66" s="217">
        <v>0</v>
      </c>
      <c r="DF66" s="111" t="s">
        <v>364</v>
      </c>
      <c r="DG66" s="113">
        <f t="shared" si="2"/>
        <v>0.54836826999999999</v>
      </c>
      <c r="DH66" s="113">
        <f t="shared" si="3"/>
        <v>0.45163173000000001</v>
      </c>
      <c r="DI66" s="113">
        <f t="shared" si="4"/>
        <v>0.33564962999999998</v>
      </c>
      <c r="DK66" s="82" t="b">
        <f t="shared" si="5"/>
        <v>1</v>
      </c>
      <c r="DL66" s="82" t="b">
        <f t="shared" si="6"/>
        <v>1</v>
      </c>
      <c r="DM66" s="111" t="s">
        <v>222</v>
      </c>
      <c r="DN66" s="112" t="s">
        <v>223</v>
      </c>
    </row>
    <row r="67" spans="1:118" x14ac:dyDescent="0.2">
      <c r="A67" s="82" t="s">
        <v>224</v>
      </c>
      <c r="B67" s="82" t="s">
        <v>225</v>
      </c>
      <c r="C67" s="217">
        <v>0</v>
      </c>
      <c r="D67" s="218">
        <v>0</v>
      </c>
      <c r="E67" s="218">
        <v>0</v>
      </c>
      <c r="F67" s="217">
        <v>0</v>
      </c>
      <c r="G67" s="217">
        <v>0</v>
      </c>
      <c r="H67" s="217">
        <v>0</v>
      </c>
      <c r="I67" s="217">
        <v>0</v>
      </c>
      <c r="J67" s="217">
        <v>0</v>
      </c>
      <c r="K67" s="217">
        <v>0</v>
      </c>
      <c r="L67" s="217">
        <v>0</v>
      </c>
      <c r="M67" s="217">
        <v>0</v>
      </c>
      <c r="N67" s="217">
        <v>0</v>
      </c>
      <c r="O67" s="217">
        <v>0</v>
      </c>
      <c r="P67" s="217">
        <v>0</v>
      </c>
      <c r="Q67" s="217">
        <v>0</v>
      </c>
      <c r="R67" s="217">
        <v>0</v>
      </c>
      <c r="S67" s="217">
        <v>0</v>
      </c>
      <c r="T67" s="217">
        <v>0</v>
      </c>
      <c r="U67" s="217">
        <v>0</v>
      </c>
      <c r="V67" s="217">
        <v>0</v>
      </c>
      <c r="W67" s="217">
        <v>0</v>
      </c>
      <c r="X67" s="217">
        <v>0</v>
      </c>
      <c r="Y67" s="217">
        <v>0</v>
      </c>
      <c r="Z67" s="217">
        <v>0</v>
      </c>
      <c r="AA67" s="217">
        <v>0</v>
      </c>
      <c r="AB67" s="217">
        <v>0</v>
      </c>
      <c r="AC67" s="217">
        <v>0</v>
      </c>
      <c r="AD67" s="217">
        <v>0</v>
      </c>
      <c r="AE67" s="217">
        <v>0</v>
      </c>
      <c r="AF67" s="217">
        <v>0</v>
      </c>
      <c r="AG67" s="217">
        <v>0</v>
      </c>
      <c r="AH67" s="217">
        <v>0</v>
      </c>
      <c r="AI67" s="217">
        <v>0</v>
      </c>
      <c r="AJ67" s="217">
        <v>0</v>
      </c>
      <c r="AK67" s="217">
        <v>0</v>
      </c>
      <c r="AL67" s="217">
        <v>0</v>
      </c>
      <c r="AM67" s="217">
        <v>0</v>
      </c>
      <c r="AN67" s="217">
        <v>0</v>
      </c>
      <c r="AO67" s="217">
        <v>0</v>
      </c>
      <c r="AP67" s="217">
        <v>0</v>
      </c>
      <c r="AQ67" s="217">
        <v>0</v>
      </c>
      <c r="AR67" s="217">
        <v>0</v>
      </c>
      <c r="AS67" s="217">
        <v>0</v>
      </c>
      <c r="AT67" s="217">
        <v>0</v>
      </c>
      <c r="AU67" s="217">
        <v>0</v>
      </c>
      <c r="AV67" s="217">
        <v>0</v>
      </c>
      <c r="AW67" s="217">
        <v>0</v>
      </c>
      <c r="AX67" s="217">
        <v>0</v>
      </c>
      <c r="AY67" s="217">
        <v>0</v>
      </c>
      <c r="AZ67" s="217">
        <v>0</v>
      </c>
      <c r="BA67" s="217">
        <v>0</v>
      </c>
      <c r="BB67" s="217">
        <v>0</v>
      </c>
      <c r="BC67" s="217">
        <v>0</v>
      </c>
      <c r="BD67" s="217">
        <v>0</v>
      </c>
      <c r="BE67" s="217">
        <v>0</v>
      </c>
      <c r="BF67" s="217">
        <v>0</v>
      </c>
      <c r="BG67" s="217">
        <v>0</v>
      </c>
      <c r="BH67" s="217">
        <v>0</v>
      </c>
      <c r="BI67" s="217">
        <v>0</v>
      </c>
      <c r="BJ67" s="217">
        <v>0</v>
      </c>
      <c r="BK67" s="217">
        <v>0</v>
      </c>
      <c r="BL67" s="217">
        <v>0</v>
      </c>
      <c r="BM67" s="217">
        <v>0</v>
      </c>
      <c r="BN67" s="217">
        <v>0</v>
      </c>
      <c r="BO67" s="217">
        <v>0</v>
      </c>
      <c r="BP67" s="217">
        <v>0</v>
      </c>
      <c r="BQ67" s="217">
        <v>0</v>
      </c>
      <c r="BR67" s="217">
        <v>0</v>
      </c>
      <c r="BS67" s="217">
        <v>0</v>
      </c>
      <c r="BT67" s="217">
        <v>0</v>
      </c>
      <c r="BU67" s="217">
        <v>0</v>
      </c>
      <c r="BV67" s="217">
        <v>0</v>
      </c>
      <c r="BW67" s="217">
        <v>0</v>
      </c>
      <c r="BX67" s="217">
        <v>0</v>
      </c>
      <c r="BY67" s="217">
        <v>0</v>
      </c>
      <c r="BZ67" s="217">
        <v>0</v>
      </c>
      <c r="CA67" s="217">
        <v>0</v>
      </c>
      <c r="CB67" s="217">
        <v>0</v>
      </c>
      <c r="CC67" s="217">
        <v>0</v>
      </c>
      <c r="CD67" s="217">
        <v>0</v>
      </c>
      <c r="CE67" s="217">
        <v>0</v>
      </c>
      <c r="CF67" s="217">
        <v>0</v>
      </c>
      <c r="CG67" s="217">
        <v>0</v>
      </c>
      <c r="CH67" s="217">
        <v>0</v>
      </c>
      <c r="CI67" s="217">
        <v>0</v>
      </c>
      <c r="CJ67" s="217">
        <v>0</v>
      </c>
      <c r="CK67" s="217">
        <v>0</v>
      </c>
      <c r="CL67" s="217">
        <v>0</v>
      </c>
      <c r="CM67" s="217">
        <v>0</v>
      </c>
      <c r="CN67" s="217">
        <v>0</v>
      </c>
      <c r="CO67" s="217">
        <v>0</v>
      </c>
      <c r="CP67" s="217">
        <v>0</v>
      </c>
      <c r="CQ67" s="217">
        <v>0</v>
      </c>
      <c r="CR67" s="217">
        <v>0</v>
      </c>
      <c r="CS67" s="217">
        <v>0</v>
      </c>
      <c r="CT67" s="217">
        <v>0</v>
      </c>
      <c r="CU67" s="217">
        <v>0</v>
      </c>
      <c r="CV67" s="217">
        <v>0</v>
      </c>
      <c r="CW67" s="217">
        <v>0</v>
      </c>
      <c r="CX67" s="217">
        <v>0</v>
      </c>
      <c r="CY67" s="217">
        <v>0</v>
      </c>
      <c r="CZ67" s="217">
        <v>0</v>
      </c>
      <c r="DA67" s="217">
        <v>0</v>
      </c>
      <c r="DB67" s="217">
        <v>0</v>
      </c>
      <c r="DC67" s="217">
        <v>0</v>
      </c>
      <c r="DD67" s="217">
        <v>0</v>
      </c>
      <c r="DF67" s="111" t="s">
        <v>224</v>
      </c>
      <c r="DG67" s="113">
        <f t="shared" si="2"/>
        <v>0.51037606000000002</v>
      </c>
      <c r="DH67" s="113">
        <f t="shared" si="3"/>
        <v>0.48962393999999992</v>
      </c>
      <c r="DI67" s="113">
        <f t="shared" si="4"/>
        <v>0.42896404999999999</v>
      </c>
      <c r="DK67" s="82" t="b">
        <f t="shared" si="5"/>
        <v>1</v>
      </c>
      <c r="DL67" s="82" t="b">
        <f t="shared" si="6"/>
        <v>1</v>
      </c>
      <c r="DM67" s="111" t="s">
        <v>224</v>
      </c>
      <c r="DN67" s="112" t="s">
        <v>225</v>
      </c>
    </row>
    <row r="68" spans="1:118" x14ac:dyDescent="0.2">
      <c r="A68" s="82" t="s">
        <v>226</v>
      </c>
      <c r="B68" s="82" t="s">
        <v>227</v>
      </c>
      <c r="C68" s="217">
        <v>1.0310656666666668E-2</v>
      </c>
      <c r="D68" s="218">
        <v>1.136117E-2</v>
      </c>
      <c r="E68" s="218">
        <v>2.8708069999999995E-2</v>
      </c>
      <c r="F68" s="217">
        <v>1.0737816666666665E-2</v>
      </c>
      <c r="G68" s="217">
        <v>2.001754E-2</v>
      </c>
      <c r="H68" s="217">
        <v>6.9989430000000005E-2</v>
      </c>
      <c r="I68" s="217">
        <v>3.3271154999999997E-2</v>
      </c>
      <c r="J68" s="217">
        <v>5.7175239999999995E-2</v>
      </c>
      <c r="K68" s="217">
        <v>9.8930449999999996E-3</v>
      </c>
      <c r="L68" s="217">
        <v>7.9393650000000003E-3</v>
      </c>
      <c r="M68" s="217">
        <v>7.0605800000000003E-3</v>
      </c>
      <c r="N68" s="217">
        <v>2.0421900000000002E-3</v>
      </c>
      <c r="O68" s="217">
        <v>2.6321240000000003E-2</v>
      </c>
      <c r="P68" s="217">
        <v>1.709575E-2</v>
      </c>
      <c r="Q68" s="217">
        <v>1.6638185E-2</v>
      </c>
      <c r="R68" s="217">
        <v>1.6638185E-2</v>
      </c>
      <c r="S68" s="217">
        <v>9.3919699999999995E-3</v>
      </c>
      <c r="T68" s="217">
        <v>8.6910633333333338E-3</v>
      </c>
      <c r="U68" s="217">
        <v>1.2765139999999998E-2</v>
      </c>
      <c r="V68" s="217">
        <v>3.5196089999999999E-2</v>
      </c>
      <c r="W68" s="217">
        <v>0.169336505</v>
      </c>
      <c r="X68" s="217">
        <v>7.9421700000000001E-3</v>
      </c>
      <c r="Y68" s="217">
        <v>3.955495333333333E-2</v>
      </c>
      <c r="Z68" s="217">
        <v>1.415402E-2</v>
      </c>
      <c r="AA68" s="217">
        <v>4.5897899999999998E-3</v>
      </c>
      <c r="AB68" s="217">
        <v>1.5060034000000002E-2</v>
      </c>
      <c r="AC68" s="217">
        <v>5.0809499999999999E-3</v>
      </c>
      <c r="AD68" s="217">
        <v>1.165718E-2</v>
      </c>
      <c r="AE68" s="217">
        <v>1.639179E-2</v>
      </c>
      <c r="AF68" s="217">
        <v>1.5232284999999998E-2</v>
      </c>
      <c r="AG68" s="217">
        <v>6.514874999999999E-3</v>
      </c>
      <c r="AH68" s="217">
        <v>3.0101710000000007E-2</v>
      </c>
      <c r="AI68" s="217">
        <v>5.2146329999999998E-2</v>
      </c>
      <c r="AJ68" s="217">
        <v>3.2649020000000001E-2</v>
      </c>
      <c r="AK68" s="217">
        <v>4.1783379999999995E-2</v>
      </c>
      <c r="AL68" s="217">
        <v>2.3772419999999999E-2</v>
      </c>
      <c r="AM68" s="217">
        <v>1.9003286666666667E-2</v>
      </c>
      <c r="AN68" s="217">
        <v>7.8280349999999999E-2</v>
      </c>
      <c r="AO68" s="217">
        <v>8.5355399999999994E-3</v>
      </c>
      <c r="AP68" s="217">
        <v>3.706661E-2</v>
      </c>
      <c r="AQ68" s="217">
        <v>1.8061995000000001E-2</v>
      </c>
      <c r="AR68" s="217">
        <v>9.7844899999999999E-3</v>
      </c>
      <c r="AS68" s="217">
        <v>1.2793615E-2</v>
      </c>
      <c r="AT68" s="217">
        <v>8.0479615384615386E-3</v>
      </c>
      <c r="AU68" s="217">
        <v>6.8270700000000011E-3</v>
      </c>
      <c r="AV68" s="217">
        <v>7.9522099999999995E-3</v>
      </c>
      <c r="AW68" s="217">
        <v>4.1395600000000005E-3</v>
      </c>
      <c r="AX68" s="217">
        <v>1.0409359999999999E-2</v>
      </c>
      <c r="AY68" s="217">
        <v>6.4020199999999996E-3</v>
      </c>
      <c r="AZ68" s="217">
        <v>4.2103750000000006E-3</v>
      </c>
      <c r="BA68" s="217">
        <v>4.0422399999999999E-3</v>
      </c>
      <c r="BB68" s="217">
        <v>2.4614899999999999E-2</v>
      </c>
      <c r="BC68" s="217">
        <v>4.5676099999999997E-3</v>
      </c>
      <c r="BD68" s="217">
        <v>3.8955050000000001E-3</v>
      </c>
      <c r="BE68" s="217">
        <v>8.8127699999999993E-3</v>
      </c>
      <c r="BF68" s="217">
        <v>1.153789E-2</v>
      </c>
      <c r="BG68" s="217">
        <v>1.0051583333333334E-2</v>
      </c>
      <c r="BH68" s="217">
        <v>1.0103546666666666E-2</v>
      </c>
      <c r="BI68" s="217">
        <v>4.7254100000000002E-3</v>
      </c>
      <c r="BJ68" s="217">
        <v>2.5817159999999999E-2</v>
      </c>
      <c r="BK68" s="217">
        <v>3.8121800000000005E-3</v>
      </c>
      <c r="BL68" s="217">
        <v>1.9573899999999998E-3</v>
      </c>
      <c r="BM68" s="217">
        <v>2.6881000000000001E-3</v>
      </c>
      <c r="BN68" s="217">
        <v>4.5924099999999999E-3</v>
      </c>
      <c r="BO68" s="217">
        <v>0.12334467000000002</v>
      </c>
      <c r="BP68" s="217">
        <v>5.8518020000000011E-2</v>
      </c>
      <c r="BQ68" s="217">
        <v>3.8382050000000001E-2</v>
      </c>
      <c r="BR68" s="217">
        <v>3.858731E-2</v>
      </c>
      <c r="BS68" s="217">
        <v>3.5510099999999998E-3</v>
      </c>
      <c r="BT68" s="217">
        <v>3.3293349999999999E-2</v>
      </c>
      <c r="BU68" s="217">
        <v>3.2402150000000007E-3</v>
      </c>
      <c r="BV68" s="217">
        <v>2.3198679999999999E-2</v>
      </c>
      <c r="BW68" s="217">
        <v>4.6873100000000001E-3</v>
      </c>
      <c r="BX68" s="217">
        <v>0</v>
      </c>
      <c r="BY68" s="217">
        <v>4.0185539999999992E-2</v>
      </c>
      <c r="BZ68" s="217">
        <v>3.9270499999999996E-3</v>
      </c>
      <c r="CA68" s="217">
        <v>7.8346999999999998E-4</v>
      </c>
      <c r="CB68" s="217">
        <v>1.0708999999999998E-3</v>
      </c>
      <c r="CC68" s="217">
        <v>2.8287E-3</v>
      </c>
      <c r="CD68" s="217">
        <v>3.1937200000000002E-3</v>
      </c>
      <c r="CE68" s="217">
        <v>4.8893560000000003E-2</v>
      </c>
      <c r="CF68" s="217">
        <v>6.1574300000000002E-3</v>
      </c>
      <c r="CG68" s="217">
        <v>6.599303333333334E-3</v>
      </c>
      <c r="CH68" s="217">
        <v>5.3355599999999996E-3</v>
      </c>
      <c r="CI68" s="217">
        <v>2.3262399999999998E-3</v>
      </c>
      <c r="CJ68" s="217">
        <v>4.2170799999999998E-3</v>
      </c>
      <c r="CK68" s="217">
        <v>3.0815899999999995E-3</v>
      </c>
      <c r="CL68" s="217">
        <v>7.3831099999999992E-3</v>
      </c>
      <c r="CM68" s="217">
        <v>2.448297E-2</v>
      </c>
      <c r="CN68" s="217">
        <v>1.341505E-2</v>
      </c>
      <c r="CO68" s="217">
        <v>6.8904699999999984E-3</v>
      </c>
      <c r="CP68" s="217">
        <v>1.6501140000000001E-2</v>
      </c>
      <c r="CQ68" s="217">
        <v>9.6983900000000012E-3</v>
      </c>
      <c r="CR68" s="217">
        <v>2.2812499999999999E-3</v>
      </c>
      <c r="CS68" s="217">
        <v>4.0547700000000001E-3</v>
      </c>
      <c r="CT68" s="217">
        <v>6.5239650000000005E-3</v>
      </c>
      <c r="CU68" s="217">
        <v>3.1668199999999999E-3</v>
      </c>
      <c r="CV68" s="217">
        <v>5.2313999999999998E-3</v>
      </c>
      <c r="CW68" s="217">
        <v>2.6367319999999996E-2</v>
      </c>
      <c r="CX68" s="217">
        <v>1.324756E-2</v>
      </c>
      <c r="CY68" s="217">
        <v>2.6298289999999998E-2</v>
      </c>
      <c r="CZ68" s="217">
        <v>2.0654430000000001E-2</v>
      </c>
      <c r="DA68" s="217">
        <v>2.2361309999999999E-2</v>
      </c>
      <c r="DB68" s="217">
        <v>0</v>
      </c>
      <c r="DC68" s="217">
        <v>9.5407900000000004E-3</v>
      </c>
      <c r="DD68" s="217">
        <v>1.3180167502534515E-2</v>
      </c>
      <c r="DF68" s="111" t="s">
        <v>226</v>
      </c>
      <c r="DG68" s="113">
        <f t="shared" si="2"/>
        <v>0.78344822999999997</v>
      </c>
      <c r="DH68" s="113">
        <f t="shared" si="3"/>
        <v>0.21655177000000003</v>
      </c>
      <c r="DI68" s="113">
        <f t="shared" si="4"/>
        <v>9.0067510000000003E-2</v>
      </c>
      <c r="DK68" s="82" t="b">
        <f t="shared" ref="DK68:DK99" si="7">EXACT(DM68,A68)</f>
        <v>1</v>
      </c>
      <c r="DL68" s="82" t="b">
        <f t="shared" ref="DL68:DL99" si="8">EXACT(DN68,B68)</f>
        <v>1</v>
      </c>
      <c r="DM68" s="111" t="s">
        <v>226</v>
      </c>
      <c r="DN68" s="112" t="s">
        <v>227</v>
      </c>
    </row>
    <row r="69" spans="1:118" s="226" customFormat="1" x14ac:dyDescent="0.2">
      <c r="A69" s="226" t="s">
        <v>228</v>
      </c>
      <c r="B69" s="226" t="s">
        <v>229</v>
      </c>
      <c r="C69" s="227">
        <v>3.9199999999999997E-6</v>
      </c>
      <c r="D69" s="228">
        <v>0</v>
      </c>
      <c r="E69" s="228">
        <v>1.2569600000000001E-3</v>
      </c>
      <c r="F69" s="227">
        <v>0</v>
      </c>
      <c r="G69" s="227">
        <v>4.1150000000000004E-6</v>
      </c>
      <c r="H69" s="227">
        <v>0</v>
      </c>
      <c r="I69" s="227">
        <v>2.4905E-5</v>
      </c>
      <c r="J69" s="227">
        <v>4.6966E-4</v>
      </c>
      <c r="K69" s="227">
        <v>2.2561775E-3</v>
      </c>
      <c r="L69" s="227">
        <v>2.8989300000000001E-3</v>
      </c>
      <c r="M69" s="227">
        <v>1.2234799999999999E-3</v>
      </c>
      <c r="N69" s="227">
        <v>2.5259999999999999E-5</v>
      </c>
      <c r="O69" s="227">
        <v>8.331148E-3</v>
      </c>
      <c r="P69" s="227">
        <v>1.0177066666666667E-3</v>
      </c>
      <c r="Q69" s="227">
        <v>1.2301E-4</v>
      </c>
      <c r="R69" s="227">
        <v>1.2301E-4</v>
      </c>
      <c r="S69" s="227">
        <v>7.1922000000000002E-4</v>
      </c>
      <c r="T69" s="227">
        <v>1.3190299999999999E-3</v>
      </c>
      <c r="U69" s="227">
        <v>7.8655999999999995E-4</v>
      </c>
      <c r="V69" s="227">
        <v>1.3865720000000002E-2</v>
      </c>
      <c r="W69" s="227">
        <v>2.0708300000000001E-3</v>
      </c>
      <c r="X69" s="227">
        <v>1.2007000000000001E-4</v>
      </c>
      <c r="Y69" s="227">
        <v>1.5688733333333333E-3</v>
      </c>
      <c r="Z69" s="227">
        <v>1.2779100000000002E-3</v>
      </c>
      <c r="AA69" s="227">
        <v>1.9466799999999999E-3</v>
      </c>
      <c r="AB69" s="227">
        <v>2.1628939999999998E-3</v>
      </c>
      <c r="AC69" s="227">
        <v>5.2800000000000003E-6</v>
      </c>
      <c r="AD69" s="227">
        <v>8.3120999999999998E-4</v>
      </c>
      <c r="AE69" s="227">
        <v>5.4541799999999994E-3</v>
      </c>
      <c r="AF69" s="227">
        <v>5.4158100000000001E-3</v>
      </c>
      <c r="AG69" s="227">
        <v>4.5429000000000004E-4</v>
      </c>
      <c r="AH69" s="227">
        <v>1.0911479999999999E-2</v>
      </c>
      <c r="AI69" s="227">
        <v>4.8283000000000001E-4</v>
      </c>
      <c r="AJ69" s="227">
        <v>2.4966439999999996E-2</v>
      </c>
      <c r="AK69" s="227">
        <v>6.1802750000000016E-3</v>
      </c>
      <c r="AL69" s="227">
        <v>9.3853999999999997E-4</v>
      </c>
      <c r="AM69" s="227">
        <v>5.3670533333333333E-3</v>
      </c>
      <c r="AN69" s="227">
        <v>1.367468E-2</v>
      </c>
      <c r="AO69" s="227">
        <v>3.0447999999999999E-4</v>
      </c>
      <c r="AP69" s="227">
        <v>5.4076000000000005E-4</v>
      </c>
      <c r="AQ69" s="227">
        <v>2.8273349999999998E-3</v>
      </c>
      <c r="AR69" s="227">
        <v>2.2782499999999995E-3</v>
      </c>
      <c r="AS69" s="227">
        <v>4.4707949999999996E-3</v>
      </c>
      <c r="AT69" s="227">
        <v>1.3900946153846156E-3</v>
      </c>
      <c r="AU69" s="227">
        <v>1.11443E-3</v>
      </c>
      <c r="AV69" s="227">
        <v>1.59621E-3</v>
      </c>
      <c r="AW69" s="227">
        <v>7.60025E-4</v>
      </c>
      <c r="AX69" s="227">
        <v>2.9266400000000003E-3</v>
      </c>
      <c r="AY69" s="227">
        <v>9.3050999999999995E-4</v>
      </c>
      <c r="AZ69" s="227">
        <v>1.1259E-3</v>
      </c>
      <c r="BA69" s="227">
        <v>7.6689999999999994E-4</v>
      </c>
      <c r="BB69" s="227">
        <v>3.8147350000000005E-3</v>
      </c>
      <c r="BC69" s="227">
        <v>1.6805800000000005E-3</v>
      </c>
      <c r="BD69" s="227">
        <v>3.3908849999999997E-3</v>
      </c>
      <c r="BE69" s="227">
        <v>3.6981700000000002E-3</v>
      </c>
      <c r="BF69" s="227">
        <v>2.4363099999999997E-3</v>
      </c>
      <c r="BG69" s="227">
        <v>3.5897566666666663E-3</v>
      </c>
      <c r="BH69" s="227">
        <v>2.2478800000000003E-3</v>
      </c>
      <c r="BI69" s="227">
        <v>8.6653999999999995E-4</v>
      </c>
      <c r="BJ69" s="227">
        <v>2.6904099999999999E-3</v>
      </c>
      <c r="BK69" s="227">
        <v>1.0201349999999999E-3</v>
      </c>
      <c r="BL69" s="227">
        <v>1.1478300000000001E-3</v>
      </c>
      <c r="BM69" s="227">
        <v>6.7952000000000008E-4</v>
      </c>
      <c r="BN69" s="227">
        <v>7.5506E-4</v>
      </c>
      <c r="BO69" s="227">
        <v>6.9863E-4</v>
      </c>
      <c r="BP69" s="227">
        <v>8.2536275000000006E-2</v>
      </c>
      <c r="BQ69" s="227">
        <v>1.34322E-3</v>
      </c>
      <c r="BR69" s="227">
        <v>3.8800800000000002E-3</v>
      </c>
      <c r="BS69" s="227">
        <v>9.2932000000000008E-4</v>
      </c>
      <c r="BT69" s="227">
        <v>9.4564699999999998E-3</v>
      </c>
      <c r="BU69" s="227">
        <v>9.4557000000000007E-4</v>
      </c>
      <c r="BV69" s="227">
        <v>2.90851E-3</v>
      </c>
      <c r="BW69" s="227">
        <v>1.5803E-4</v>
      </c>
      <c r="BX69" s="227">
        <v>0</v>
      </c>
      <c r="BY69" s="227">
        <v>5.6124499999999993E-4</v>
      </c>
      <c r="BZ69" s="227">
        <v>8.2415500000000003E-4</v>
      </c>
      <c r="CA69" s="227">
        <v>1.3114050000000001E-3</v>
      </c>
      <c r="CB69" s="227">
        <v>9.318433333333335E-4</v>
      </c>
      <c r="CC69" s="227">
        <v>5.9960999999999999E-4</v>
      </c>
      <c r="CD69" s="227">
        <v>8.0208999999999999E-4</v>
      </c>
      <c r="CE69" s="227">
        <v>1.7543999999999999E-4</v>
      </c>
      <c r="CF69" s="227">
        <v>6.9205000000000015E-4</v>
      </c>
      <c r="CG69" s="227">
        <v>3.4531866666666668E-3</v>
      </c>
      <c r="CH69" s="227">
        <v>1.16968E-3</v>
      </c>
      <c r="CI69" s="227">
        <v>1.9078999999999998E-4</v>
      </c>
      <c r="CJ69" s="227">
        <v>1.2856E-3</v>
      </c>
      <c r="CK69" s="227">
        <v>6.9627000000000003E-4</v>
      </c>
      <c r="CL69" s="227">
        <v>2.2185899999999999E-3</v>
      </c>
      <c r="CM69" s="227">
        <v>3.0378849999999997E-3</v>
      </c>
      <c r="CN69" s="227">
        <v>9.6347900000000007E-3</v>
      </c>
      <c r="CO69" s="227">
        <v>2.0697549999999999E-3</v>
      </c>
      <c r="CP69" s="227">
        <v>5.4927400000000003E-3</v>
      </c>
      <c r="CQ69" s="227">
        <v>4.6943100000000001E-3</v>
      </c>
      <c r="CR69" s="227">
        <v>1.4844299999999999E-3</v>
      </c>
      <c r="CS69" s="227">
        <v>2.9235999999999997E-4</v>
      </c>
      <c r="CT69" s="227">
        <v>2.7653500000000001E-4</v>
      </c>
      <c r="CU69" s="227">
        <v>2.6496649999999998E-3</v>
      </c>
      <c r="CV69" s="227">
        <v>2.3363800000000003E-3</v>
      </c>
      <c r="CW69" s="227">
        <v>1.78681E-3</v>
      </c>
      <c r="CX69" s="227">
        <v>1.3226730000000001E-2</v>
      </c>
      <c r="CY69" s="227">
        <v>1.9392059999999999E-2</v>
      </c>
      <c r="CZ69" s="227">
        <v>6.6687800000000009E-3</v>
      </c>
      <c r="DA69" s="227">
        <v>4.6405400000000003E-3</v>
      </c>
      <c r="DB69" s="227">
        <v>0</v>
      </c>
      <c r="DC69" s="227">
        <v>1.6845E-4</v>
      </c>
      <c r="DD69" s="227">
        <v>2.6116129258225039E-3</v>
      </c>
      <c r="DF69" s="224" t="s">
        <v>228</v>
      </c>
      <c r="DG69" s="224">
        <f t="shared" ref="DG69:DG109" si="9">INDEX(C$109:DD$109,DF69)</f>
        <v>0.66248115500000004</v>
      </c>
      <c r="DH69" s="224">
        <f t="shared" ref="DH69:DH109" si="10">INDEX(C$117:DD$117,DF69)</f>
        <v>0.33751884500000001</v>
      </c>
      <c r="DI69" s="224">
        <f t="shared" ref="DI69:DI109" si="11">INDEX(C$111:DD$111,DF69)</f>
        <v>8.581295500000001E-2</v>
      </c>
      <c r="DK69" s="226" t="b">
        <f t="shared" si="7"/>
        <v>1</v>
      </c>
      <c r="DL69" s="226" t="b">
        <f t="shared" si="8"/>
        <v>1</v>
      </c>
      <c r="DM69" s="224" t="s">
        <v>228</v>
      </c>
      <c r="DN69" s="229" t="s">
        <v>229</v>
      </c>
    </row>
    <row r="70" spans="1:118" x14ac:dyDescent="0.2">
      <c r="A70" s="82" t="s">
        <v>230</v>
      </c>
      <c r="B70" s="82" t="s">
        <v>10</v>
      </c>
      <c r="C70" s="217">
        <v>2.58335E-4</v>
      </c>
      <c r="D70" s="218">
        <v>2.6242800000000001E-3</v>
      </c>
      <c r="E70" s="218">
        <v>2.7406499999999999E-3</v>
      </c>
      <c r="F70" s="217">
        <v>4.8365999999999996E-4</v>
      </c>
      <c r="G70" s="217">
        <v>9.3619500000000002E-4</v>
      </c>
      <c r="H70" s="217">
        <v>1.01861E-2</v>
      </c>
      <c r="I70" s="217">
        <v>2.0538500000000003E-3</v>
      </c>
      <c r="J70" s="217">
        <v>4.6250700000000002E-3</v>
      </c>
      <c r="K70" s="217">
        <v>2.5964262500000001E-3</v>
      </c>
      <c r="L70" s="217">
        <v>2.5368999999999999E-3</v>
      </c>
      <c r="M70" s="217">
        <v>1.5216000000000001E-4</v>
      </c>
      <c r="N70" s="217">
        <v>1.1631499999999999E-3</v>
      </c>
      <c r="O70" s="217">
        <v>2.3228140000000003E-3</v>
      </c>
      <c r="P70" s="217">
        <v>7.739666666666667E-4</v>
      </c>
      <c r="Q70" s="217">
        <v>6.7357500000000004E-4</v>
      </c>
      <c r="R70" s="217">
        <v>6.7357500000000004E-4</v>
      </c>
      <c r="S70" s="217">
        <v>6.9614999999999998E-4</v>
      </c>
      <c r="T70" s="217">
        <v>1.3008233333333332E-3</v>
      </c>
      <c r="U70" s="217">
        <v>5.4620999999999999E-4</v>
      </c>
      <c r="V70" s="217">
        <v>4.1550199999999997E-3</v>
      </c>
      <c r="W70" s="217">
        <v>3.7450049999999996E-3</v>
      </c>
      <c r="X70" s="217">
        <v>9.1692E-4</v>
      </c>
      <c r="Y70" s="217">
        <v>3.3681266666666662E-3</v>
      </c>
      <c r="Z70" s="217">
        <v>2.9683700000000001E-3</v>
      </c>
      <c r="AA70" s="217">
        <v>3.2549599999999999E-3</v>
      </c>
      <c r="AB70" s="217">
        <v>1.6205199999999999E-3</v>
      </c>
      <c r="AC70" s="217">
        <v>2.3708999999999997E-4</v>
      </c>
      <c r="AD70" s="217">
        <v>2.5157999999999999E-3</v>
      </c>
      <c r="AE70" s="217">
        <v>1.3809200000000001E-3</v>
      </c>
      <c r="AF70" s="217">
        <v>6.4634499999999999E-4</v>
      </c>
      <c r="AG70" s="217">
        <v>1.493725E-3</v>
      </c>
      <c r="AH70" s="217">
        <v>1.4839E-3</v>
      </c>
      <c r="AI70" s="217">
        <v>1.70031E-3</v>
      </c>
      <c r="AJ70" s="217">
        <v>5.0964999999999995E-4</v>
      </c>
      <c r="AK70" s="217">
        <v>1.3417799999999999E-3</v>
      </c>
      <c r="AL70" s="217">
        <v>2.7174000000000002E-4</v>
      </c>
      <c r="AM70" s="217">
        <v>1.4757833333333334E-3</v>
      </c>
      <c r="AN70" s="217">
        <v>9.7238999999999984E-4</v>
      </c>
      <c r="AO70" s="217">
        <v>1.8542E-4</v>
      </c>
      <c r="AP70" s="217">
        <v>1.31872E-3</v>
      </c>
      <c r="AQ70" s="217">
        <v>6.3180500000000004E-4</v>
      </c>
      <c r="AR70" s="217">
        <v>6.1757000000000012E-4</v>
      </c>
      <c r="AS70" s="217">
        <v>5.37025E-4</v>
      </c>
      <c r="AT70" s="217">
        <v>6.9174692307692298E-4</v>
      </c>
      <c r="AU70" s="217">
        <v>4.656049999999999E-4</v>
      </c>
      <c r="AV70" s="217">
        <v>5.3764000000000004E-4</v>
      </c>
      <c r="AW70" s="217">
        <v>3.4961499999999995E-4</v>
      </c>
      <c r="AX70" s="217">
        <v>1.2119100000000001E-3</v>
      </c>
      <c r="AY70" s="217">
        <v>6.0838000000000005E-4</v>
      </c>
      <c r="AZ70" s="217">
        <v>1.9798999999999999E-4</v>
      </c>
      <c r="BA70" s="217">
        <v>3.0062000000000003E-4</v>
      </c>
      <c r="BB70" s="217">
        <v>2.0254449999999998E-3</v>
      </c>
      <c r="BC70" s="217">
        <v>3.9395000000000006E-4</v>
      </c>
      <c r="BD70" s="217">
        <v>2.7922E-4</v>
      </c>
      <c r="BE70" s="217">
        <v>2.767E-4</v>
      </c>
      <c r="BF70" s="217">
        <v>7.2900999999999999E-4</v>
      </c>
      <c r="BG70" s="217">
        <v>7.4240333333333325E-4</v>
      </c>
      <c r="BH70" s="217">
        <v>6.422666666666667E-4</v>
      </c>
      <c r="BI70" s="217">
        <v>2.0758949999999999E-3</v>
      </c>
      <c r="BJ70" s="217">
        <v>2.6202599999999997E-3</v>
      </c>
      <c r="BK70" s="217">
        <v>6.9591500000000008E-4</v>
      </c>
      <c r="BL70" s="217">
        <v>1.34326E-3</v>
      </c>
      <c r="BM70" s="217">
        <v>4.7822000000000001E-4</v>
      </c>
      <c r="BN70" s="217">
        <v>7.7685000000000004E-4</v>
      </c>
      <c r="BO70" s="217">
        <v>5.0527000000000005E-4</v>
      </c>
      <c r="BP70" s="217">
        <v>1.4562080000000002E-2</v>
      </c>
      <c r="BQ70" s="217">
        <v>9.3660610000000005E-2</v>
      </c>
      <c r="BR70" s="217">
        <v>1.08687E-2</v>
      </c>
      <c r="BS70" s="217">
        <v>7.1188000000000002E-4</v>
      </c>
      <c r="BT70" s="217">
        <v>4.8709799999999996E-3</v>
      </c>
      <c r="BU70" s="217">
        <v>1.7413599999999997E-3</v>
      </c>
      <c r="BV70" s="217">
        <v>2.9559199999999999E-3</v>
      </c>
      <c r="BW70" s="217">
        <v>2.8375999999999998E-4</v>
      </c>
      <c r="BX70" s="217">
        <v>0</v>
      </c>
      <c r="BY70" s="217">
        <v>4.8521099999999998E-3</v>
      </c>
      <c r="BZ70" s="217">
        <v>1.893785E-3</v>
      </c>
      <c r="CA70" s="217">
        <v>1.29002E-3</v>
      </c>
      <c r="CB70" s="217">
        <v>9.2414000000000005E-4</v>
      </c>
      <c r="CC70" s="217">
        <v>2.362E-4</v>
      </c>
      <c r="CD70" s="217">
        <v>1.16135E-3</v>
      </c>
      <c r="CE70" s="217">
        <v>2.0266199999999998E-3</v>
      </c>
      <c r="CF70" s="217">
        <v>3.7193400000000002E-3</v>
      </c>
      <c r="CG70" s="217">
        <v>2.0908900000000002E-3</v>
      </c>
      <c r="CH70" s="217">
        <v>5.4454000000000004E-4</v>
      </c>
      <c r="CI70" s="217">
        <v>1.7085000000000001E-4</v>
      </c>
      <c r="CJ70" s="217">
        <v>1.6243400000000002E-3</v>
      </c>
      <c r="CK70" s="217">
        <v>9.3390999999999993E-4</v>
      </c>
      <c r="CL70" s="217">
        <v>3.5577500000000006E-3</v>
      </c>
      <c r="CM70" s="217">
        <v>1.3207E-2</v>
      </c>
      <c r="CN70" s="217">
        <v>1.0750239999999999E-2</v>
      </c>
      <c r="CO70" s="217">
        <v>4.1522999999999994E-3</v>
      </c>
      <c r="CP70" s="217">
        <v>7.0654200000000002E-3</v>
      </c>
      <c r="CQ70" s="217">
        <v>9.2943000000000001E-3</v>
      </c>
      <c r="CR70" s="217">
        <v>2.5209099999999999E-3</v>
      </c>
      <c r="CS70" s="217">
        <v>1.6650000000000001E-4</v>
      </c>
      <c r="CT70" s="217">
        <v>6.2578999999999998E-4</v>
      </c>
      <c r="CU70" s="217">
        <v>9.7140999999999992E-4</v>
      </c>
      <c r="CV70" s="217">
        <v>1.09782E-3</v>
      </c>
      <c r="CW70" s="217">
        <v>5.3331400000000001E-3</v>
      </c>
      <c r="CX70" s="217">
        <v>1.091816E-2</v>
      </c>
      <c r="CY70" s="217">
        <v>1.2952269999999998E-2</v>
      </c>
      <c r="CZ70" s="217">
        <v>1.8198840000000001E-2</v>
      </c>
      <c r="DA70" s="217">
        <v>5.2391799999999995E-3</v>
      </c>
      <c r="DB70" s="217">
        <v>0</v>
      </c>
      <c r="DC70" s="217">
        <v>3.2487200000000001E-3</v>
      </c>
      <c r="DD70" s="217">
        <v>3.1223183011294705E-3</v>
      </c>
      <c r="DF70" s="111" t="s">
        <v>230</v>
      </c>
      <c r="DG70" s="113">
        <f t="shared" si="9"/>
        <v>0.52033949000000002</v>
      </c>
      <c r="DH70" s="113">
        <f t="shared" si="10"/>
        <v>0.47966051000000004</v>
      </c>
      <c r="DI70" s="113">
        <f t="shared" si="11"/>
        <v>0.12795740999999999</v>
      </c>
      <c r="DK70" s="82" t="b">
        <f t="shared" si="7"/>
        <v>1</v>
      </c>
      <c r="DL70" s="82" t="b">
        <f t="shared" si="8"/>
        <v>1</v>
      </c>
      <c r="DM70" s="111" t="s">
        <v>230</v>
      </c>
      <c r="DN70" s="112" t="s">
        <v>10</v>
      </c>
    </row>
    <row r="71" spans="1:118" x14ac:dyDescent="0.2">
      <c r="A71" s="82" t="s">
        <v>231</v>
      </c>
      <c r="B71" s="82" t="s">
        <v>11</v>
      </c>
      <c r="C71" s="217">
        <v>0</v>
      </c>
      <c r="D71" s="218">
        <v>6.0173999999999991E-4</v>
      </c>
      <c r="E71" s="218">
        <v>1.31335E-3</v>
      </c>
      <c r="F71" s="217">
        <v>0</v>
      </c>
      <c r="G71" s="217">
        <v>0</v>
      </c>
      <c r="H71" s="217">
        <v>7.2071500000000007E-3</v>
      </c>
      <c r="I71" s="217">
        <v>6.58265E-4</v>
      </c>
      <c r="J71" s="217">
        <v>2.3125300000000001E-3</v>
      </c>
      <c r="K71" s="217">
        <v>7.0270875000000006E-4</v>
      </c>
      <c r="L71" s="217">
        <v>1.5657E-4</v>
      </c>
      <c r="M71" s="217">
        <v>3.2033000000000002E-4</v>
      </c>
      <c r="N71" s="217">
        <v>1.1964999999999999E-4</v>
      </c>
      <c r="O71" s="217">
        <v>3.4549400000000001E-4</v>
      </c>
      <c r="P71" s="217">
        <v>1.4045333333333334E-4</v>
      </c>
      <c r="Q71" s="217">
        <v>2.6033499999999999E-4</v>
      </c>
      <c r="R71" s="217">
        <v>2.6033499999999999E-4</v>
      </c>
      <c r="S71" s="217">
        <v>1.8110000000000001E-4</v>
      </c>
      <c r="T71" s="217">
        <v>3.8800666666666668E-4</v>
      </c>
      <c r="U71" s="217">
        <v>4.6817999999999995E-4</v>
      </c>
      <c r="V71" s="217">
        <v>3.7212799999999996E-3</v>
      </c>
      <c r="W71" s="217">
        <v>6.3577649999999996E-3</v>
      </c>
      <c r="X71" s="217">
        <v>1.0333E-3</v>
      </c>
      <c r="Y71" s="217">
        <v>5.2742666666666664E-4</v>
      </c>
      <c r="Z71" s="217">
        <v>5.107E-4</v>
      </c>
      <c r="AA71" s="217">
        <v>2.4090399999999999E-3</v>
      </c>
      <c r="AB71" s="217">
        <v>8.6842000000000006E-4</v>
      </c>
      <c r="AC71" s="217">
        <v>0</v>
      </c>
      <c r="AD71" s="217">
        <v>1.8165999999999999E-4</v>
      </c>
      <c r="AE71" s="217">
        <v>3.6059999999999997E-5</v>
      </c>
      <c r="AF71" s="217">
        <v>1.8421999999999997E-4</v>
      </c>
      <c r="AG71" s="217">
        <v>2.3714E-4</v>
      </c>
      <c r="AH71" s="217">
        <v>7.0500999999999995E-4</v>
      </c>
      <c r="AI71" s="217">
        <v>2.2343699999999998E-3</v>
      </c>
      <c r="AJ71" s="217">
        <v>2.3984000000000003E-4</v>
      </c>
      <c r="AK71" s="217">
        <v>3.4413450000000002E-3</v>
      </c>
      <c r="AL71" s="217">
        <v>2.0558999999999999E-4</v>
      </c>
      <c r="AM71" s="217">
        <v>1.3813333333333334E-5</v>
      </c>
      <c r="AN71" s="217">
        <v>3.68E-5</v>
      </c>
      <c r="AO71" s="217">
        <v>4.8999999999999997E-7</v>
      </c>
      <c r="AP71" s="217">
        <v>0</v>
      </c>
      <c r="AQ71" s="217">
        <v>4.3218999999999994E-4</v>
      </c>
      <c r="AR71" s="217">
        <v>8.1624999999999992E-5</v>
      </c>
      <c r="AS71" s="217">
        <v>5.2945000000000002E-5</v>
      </c>
      <c r="AT71" s="217">
        <v>1.0553384615384616E-4</v>
      </c>
      <c r="AU71" s="217">
        <v>5.6485000000000006E-5</v>
      </c>
      <c r="AV71" s="217">
        <v>1.1835999999999998E-4</v>
      </c>
      <c r="AW71" s="217">
        <v>5.8990000000000009E-5</v>
      </c>
      <c r="AX71" s="217">
        <v>5.9055999999999996E-4</v>
      </c>
      <c r="AY71" s="217">
        <v>1.7940000000000001E-5</v>
      </c>
      <c r="AZ71" s="217">
        <v>8.5350000000000001E-5</v>
      </c>
      <c r="BA71" s="217">
        <v>1.2282999999999999E-4</v>
      </c>
      <c r="BB71" s="217">
        <v>5.2596499999999998E-4</v>
      </c>
      <c r="BC71" s="217">
        <v>2.3989999999999999E-5</v>
      </c>
      <c r="BD71" s="217">
        <v>3.9329500000000005E-4</v>
      </c>
      <c r="BE71" s="217">
        <v>2.6159999999999997E-5</v>
      </c>
      <c r="BF71" s="217">
        <v>5.7556999999999997E-4</v>
      </c>
      <c r="BG71" s="217">
        <v>3.5562433333333325E-3</v>
      </c>
      <c r="BH71" s="217">
        <v>1.1031000000000001E-4</v>
      </c>
      <c r="BI71" s="217">
        <v>2.0997149999999998E-3</v>
      </c>
      <c r="BJ71" s="217">
        <v>0</v>
      </c>
      <c r="BK71" s="217">
        <v>2.8148000000000002E-4</v>
      </c>
      <c r="BL71" s="217">
        <v>5.6300000000000003E-6</v>
      </c>
      <c r="BM71" s="217">
        <v>3.2437299999999998E-3</v>
      </c>
      <c r="BN71" s="217">
        <v>3.88676E-3</v>
      </c>
      <c r="BO71" s="217">
        <v>1.7441140000000001E-2</v>
      </c>
      <c r="BP71" s="217">
        <v>5.8528499999999995E-4</v>
      </c>
      <c r="BQ71" s="217">
        <v>1.45313E-3</v>
      </c>
      <c r="BR71" s="217">
        <v>0</v>
      </c>
      <c r="BS71" s="217">
        <v>1.08369E-3</v>
      </c>
      <c r="BT71" s="217">
        <v>1.51458E-3</v>
      </c>
      <c r="BU71" s="217">
        <v>2.4605950000000003E-3</v>
      </c>
      <c r="BV71" s="217">
        <v>9.1639999999999983E-5</v>
      </c>
      <c r="BW71" s="217">
        <v>0</v>
      </c>
      <c r="BX71" s="217">
        <v>0</v>
      </c>
      <c r="BY71" s="217">
        <v>1.9196675E-2</v>
      </c>
      <c r="BZ71" s="217">
        <v>1.4475949999999999E-3</v>
      </c>
      <c r="CA71" s="217">
        <v>0</v>
      </c>
      <c r="CB71" s="217">
        <v>1.4338166666666666E-3</v>
      </c>
      <c r="CC71" s="217">
        <v>5.5179999999999997E-4</v>
      </c>
      <c r="CD71" s="217">
        <v>2.7978E-3</v>
      </c>
      <c r="CE71" s="217">
        <v>1.1035800000000001E-3</v>
      </c>
      <c r="CF71" s="217">
        <v>3.53959E-3</v>
      </c>
      <c r="CG71" s="217">
        <v>1.9760199999999998E-3</v>
      </c>
      <c r="CH71" s="217">
        <v>5.2844500000000004E-3</v>
      </c>
      <c r="CI71" s="217">
        <v>1.5660000000000001E-4</v>
      </c>
      <c r="CJ71" s="217">
        <v>1.8575099999999999E-3</v>
      </c>
      <c r="CK71" s="217">
        <v>7.1568000000000001E-4</v>
      </c>
      <c r="CL71" s="217">
        <v>1.6070930000000001E-2</v>
      </c>
      <c r="CM71" s="217">
        <v>3.0119250000000004E-3</v>
      </c>
      <c r="CN71" s="217">
        <v>2.1218650000000001E-3</v>
      </c>
      <c r="CO71" s="217">
        <v>4.0095850000000004E-3</v>
      </c>
      <c r="CP71" s="217">
        <v>3.3570400000000004E-3</v>
      </c>
      <c r="CQ71" s="217">
        <v>3.3031200000000005E-3</v>
      </c>
      <c r="CR71" s="217">
        <v>2.5749999999999999E-5</v>
      </c>
      <c r="CS71" s="217">
        <v>9.4600000000000009E-5</v>
      </c>
      <c r="CT71" s="217">
        <v>7.3685999999999999E-4</v>
      </c>
      <c r="CU71" s="217">
        <v>6.0893500000000001E-4</v>
      </c>
      <c r="CV71" s="217">
        <v>1.4312999999999999E-4</v>
      </c>
      <c r="CW71" s="217">
        <v>8.1984599999999994E-3</v>
      </c>
      <c r="CX71" s="217">
        <v>1.12321E-2</v>
      </c>
      <c r="CY71" s="217">
        <v>3.4889330000000003E-2</v>
      </c>
      <c r="CZ71" s="217">
        <v>8.7960599999999996E-3</v>
      </c>
      <c r="DA71" s="217">
        <v>1.009235E-2</v>
      </c>
      <c r="DB71" s="217">
        <v>0</v>
      </c>
      <c r="DC71" s="217">
        <v>3.7017900000000004E-3</v>
      </c>
      <c r="DD71" s="217">
        <v>2.95375361198342E-3</v>
      </c>
      <c r="DF71" s="111" t="s">
        <v>231</v>
      </c>
      <c r="DG71" s="113">
        <f t="shared" si="9"/>
        <v>0.27303430000000001</v>
      </c>
      <c r="DH71" s="113">
        <f t="shared" si="10"/>
        <v>0.72696570000000005</v>
      </c>
      <c r="DI71" s="113">
        <f t="shared" si="11"/>
        <v>0.483404</v>
      </c>
      <c r="DK71" s="82" t="b">
        <f t="shared" si="7"/>
        <v>1</v>
      </c>
      <c r="DL71" s="82" t="b">
        <f t="shared" si="8"/>
        <v>1</v>
      </c>
      <c r="DM71" s="111" t="s">
        <v>231</v>
      </c>
      <c r="DN71" s="112" t="s">
        <v>11</v>
      </c>
    </row>
    <row r="72" spans="1:118" x14ac:dyDescent="0.2">
      <c r="A72" s="82" t="s">
        <v>232</v>
      </c>
      <c r="B72" s="82" t="s">
        <v>1420</v>
      </c>
      <c r="C72" s="217">
        <v>4.5829975000000002E-2</v>
      </c>
      <c r="D72" s="218">
        <v>2.6833239999999998E-2</v>
      </c>
      <c r="E72" s="218">
        <v>3.435382E-2</v>
      </c>
      <c r="F72" s="217">
        <v>2.2721313333333337E-2</v>
      </c>
      <c r="G72" s="217">
        <v>7.2377179999999999E-2</v>
      </c>
      <c r="H72" s="217">
        <v>2.2230050000000001E-2</v>
      </c>
      <c r="I72" s="217">
        <v>1.8725659999999998E-2</v>
      </c>
      <c r="J72" s="217">
        <v>1.4365279999999996E-2</v>
      </c>
      <c r="K72" s="217">
        <v>8.4512433750000004E-2</v>
      </c>
      <c r="L72" s="217">
        <v>5.7196960000000005E-2</v>
      </c>
      <c r="M72" s="217">
        <v>9.2508229999999997E-2</v>
      </c>
      <c r="N72" s="217">
        <v>7.4870700000000002E-3</v>
      </c>
      <c r="O72" s="217">
        <v>9.0195185999999997E-2</v>
      </c>
      <c r="P72" s="217">
        <v>0.10452739</v>
      </c>
      <c r="Q72" s="217">
        <v>8.6882849999999998E-2</v>
      </c>
      <c r="R72" s="217">
        <v>8.6882849999999998E-2</v>
      </c>
      <c r="S72" s="217">
        <v>9.438974E-2</v>
      </c>
      <c r="T72" s="217">
        <v>0.14102925333333333</v>
      </c>
      <c r="U72" s="217">
        <v>9.0654700000000005E-2</v>
      </c>
      <c r="V72" s="217">
        <v>3.8002939999999999E-2</v>
      </c>
      <c r="W72" s="217">
        <v>4.2239700000000005E-2</v>
      </c>
      <c r="X72" s="217">
        <v>9.0608400000000006E-3</v>
      </c>
      <c r="Y72" s="217">
        <v>4.6452979999999998E-2</v>
      </c>
      <c r="Z72" s="217">
        <v>4.0911940000000001E-2</v>
      </c>
      <c r="AA72" s="217">
        <v>4.621873E-2</v>
      </c>
      <c r="AB72" s="217">
        <v>8.1463694000000003E-2</v>
      </c>
      <c r="AC72" s="217">
        <v>5.9693200000000002E-3</v>
      </c>
      <c r="AD72" s="217">
        <v>2.4037630000000001E-2</v>
      </c>
      <c r="AE72" s="217">
        <v>8.2063220000000006E-2</v>
      </c>
      <c r="AF72" s="217">
        <v>8.40563E-2</v>
      </c>
      <c r="AG72" s="217">
        <v>9.6488859999999996E-2</v>
      </c>
      <c r="AH72" s="217">
        <v>4.8554419999999994E-2</v>
      </c>
      <c r="AI72" s="217">
        <v>4.1232419999999999E-2</v>
      </c>
      <c r="AJ72" s="217">
        <v>4.5475050000000003E-2</v>
      </c>
      <c r="AK72" s="217">
        <v>5.5020874999999997E-2</v>
      </c>
      <c r="AL72" s="217">
        <v>1.5615779999999999E-2</v>
      </c>
      <c r="AM72" s="217">
        <v>3.7800446666666675E-2</v>
      </c>
      <c r="AN72" s="217">
        <v>5.0527200000000001E-2</v>
      </c>
      <c r="AO72" s="217">
        <v>0.11691580999999997</v>
      </c>
      <c r="AP72" s="217">
        <v>2.3444380000000001E-2</v>
      </c>
      <c r="AQ72" s="217">
        <v>6.5943635E-2</v>
      </c>
      <c r="AR72" s="217">
        <v>7.8855795000000006E-2</v>
      </c>
      <c r="AS72" s="217">
        <v>6.3798875000000005E-2</v>
      </c>
      <c r="AT72" s="217">
        <v>5.0038268461538464E-2</v>
      </c>
      <c r="AU72" s="217">
        <v>6.6242369999999995E-2</v>
      </c>
      <c r="AV72" s="217">
        <v>5.9895829999999997E-2</v>
      </c>
      <c r="AW72" s="217">
        <v>3.9003454999999999E-2</v>
      </c>
      <c r="AX72" s="217">
        <v>6.6586930000000003E-2</v>
      </c>
      <c r="AY72" s="217">
        <v>6.8310040000000002E-2</v>
      </c>
      <c r="AZ72" s="217">
        <v>5.154711E-2</v>
      </c>
      <c r="BA72" s="217">
        <v>4.2221590000000003E-2</v>
      </c>
      <c r="BB72" s="217">
        <v>4.9772780000000003E-2</v>
      </c>
      <c r="BC72" s="217">
        <v>2.660616E-2</v>
      </c>
      <c r="BD72" s="217">
        <v>2.003214E-2</v>
      </c>
      <c r="BE72" s="217">
        <v>5.4900650000000009E-2</v>
      </c>
      <c r="BF72" s="217">
        <v>7.1004579999999998E-2</v>
      </c>
      <c r="BG72" s="217">
        <v>4.2437169999999996E-2</v>
      </c>
      <c r="BH72" s="217">
        <v>5.118611666666667E-2</v>
      </c>
      <c r="BI72" s="217">
        <v>7.4102244999999997E-2</v>
      </c>
      <c r="BJ72" s="217">
        <v>3.7199199999999994E-3</v>
      </c>
      <c r="BK72" s="217">
        <v>7.0232624999999993E-2</v>
      </c>
      <c r="BL72" s="217">
        <v>8.6735430000000002E-2</v>
      </c>
      <c r="BM72" s="217">
        <v>5.1310469999999997E-2</v>
      </c>
      <c r="BN72" s="217">
        <v>4.7843280000000002E-2</v>
      </c>
      <c r="BO72" s="217">
        <v>1.3216759999999999E-2</v>
      </c>
      <c r="BP72" s="217">
        <v>1.4777340000000002E-2</v>
      </c>
      <c r="BQ72" s="217">
        <v>1.8728620000000001E-2</v>
      </c>
      <c r="BR72" s="217">
        <v>1.184609E-2</v>
      </c>
      <c r="BS72" s="217">
        <v>2.3286910000000001E-2</v>
      </c>
      <c r="BT72" s="217">
        <v>9.1596100000000003E-3</v>
      </c>
      <c r="BU72" s="217">
        <v>5.1465950000000003E-3</v>
      </c>
      <c r="BV72" s="217">
        <v>1.5158800000000003E-3</v>
      </c>
      <c r="BW72" s="217">
        <v>1.5857099999999999E-3</v>
      </c>
      <c r="BX72" s="217">
        <v>3.9784999999999999E-4</v>
      </c>
      <c r="BY72" s="217">
        <v>2.3254549999999997E-3</v>
      </c>
      <c r="BZ72" s="217">
        <v>8.9497049999999988E-3</v>
      </c>
      <c r="CA72" s="217">
        <v>1.8436149999999998E-2</v>
      </c>
      <c r="CB72" s="217">
        <v>1.4493533333333333E-2</v>
      </c>
      <c r="CC72" s="217">
        <v>5.1140999999999999E-3</v>
      </c>
      <c r="CD72" s="217">
        <v>5.5193500000000001E-3</v>
      </c>
      <c r="CE72" s="217">
        <v>8.2298600000000003E-3</v>
      </c>
      <c r="CF72" s="217">
        <v>3.2346609999999998E-2</v>
      </c>
      <c r="CG72" s="217">
        <v>3.6015399999999999E-3</v>
      </c>
      <c r="CH72" s="217">
        <v>3.0220500000000001E-3</v>
      </c>
      <c r="CI72" s="217">
        <v>1.13545E-2</v>
      </c>
      <c r="CJ72" s="217">
        <v>4.1173E-3</v>
      </c>
      <c r="CK72" s="217">
        <v>4.2372769999999997E-2</v>
      </c>
      <c r="CL72" s="217">
        <v>8.7567000000000009E-3</v>
      </c>
      <c r="CM72" s="217">
        <v>7.4475149999999992E-3</v>
      </c>
      <c r="CN72" s="217">
        <v>2.0442954999999999E-2</v>
      </c>
      <c r="CO72" s="217">
        <v>3.8342624999999998E-2</v>
      </c>
      <c r="CP72" s="217">
        <v>2.6788260000000001E-2</v>
      </c>
      <c r="CQ72" s="217">
        <v>1.8177349999999998E-2</v>
      </c>
      <c r="CR72" s="217">
        <v>2.585935E-2</v>
      </c>
      <c r="CS72" s="217">
        <v>6.9297199999999995E-3</v>
      </c>
      <c r="CT72" s="217">
        <v>5.7321100000000003E-3</v>
      </c>
      <c r="CU72" s="217">
        <v>6.0971545000000002E-2</v>
      </c>
      <c r="CV72" s="217">
        <v>7.0485700000000014E-3</v>
      </c>
      <c r="CW72" s="217">
        <v>1.501243E-2</v>
      </c>
      <c r="CX72" s="217">
        <v>7.9490140000000001E-2</v>
      </c>
      <c r="CY72" s="217">
        <v>4.9053859999999998E-2</v>
      </c>
      <c r="CZ72" s="217">
        <v>2.4226890000000001E-2</v>
      </c>
      <c r="DA72" s="217">
        <v>1.8117350000000001E-2</v>
      </c>
      <c r="DB72" s="217">
        <v>0.18352104999999999</v>
      </c>
      <c r="DC72" s="217">
        <v>1.5037699999999998E-2</v>
      </c>
      <c r="DD72" s="217">
        <v>3.2483365714321082E-2</v>
      </c>
      <c r="DF72" s="111" t="s">
        <v>232</v>
      </c>
      <c r="DG72" s="113">
        <f t="shared" si="9"/>
        <v>0.2954427</v>
      </c>
      <c r="DH72" s="113">
        <f t="shared" si="10"/>
        <v>0.70455730000000005</v>
      </c>
      <c r="DI72" s="113">
        <f t="shared" si="11"/>
        <v>0.34257768999999999</v>
      </c>
      <c r="DK72" s="82" t="b">
        <f t="shared" si="7"/>
        <v>1</v>
      </c>
      <c r="DL72" s="82" t="b">
        <f t="shared" si="8"/>
        <v>1</v>
      </c>
      <c r="DM72" s="111" t="s">
        <v>232</v>
      </c>
      <c r="DN72" s="112" t="s">
        <v>233</v>
      </c>
    </row>
    <row r="73" spans="1:118" x14ac:dyDescent="0.2">
      <c r="A73" s="82" t="s">
        <v>234</v>
      </c>
      <c r="B73" s="82" t="s">
        <v>1421</v>
      </c>
      <c r="C73" s="217">
        <v>3.2358871666666664E-2</v>
      </c>
      <c r="D73" s="218">
        <v>1.2847109999999998E-2</v>
      </c>
      <c r="E73" s="218">
        <v>7.1987499999999994E-3</v>
      </c>
      <c r="F73" s="217">
        <v>7.9780966666666651E-3</v>
      </c>
      <c r="G73" s="217">
        <v>9.151030000000001E-3</v>
      </c>
      <c r="H73" s="217">
        <v>2.5625399999999999E-3</v>
      </c>
      <c r="I73" s="217">
        <v>4.96715E-3</v>
      </c>
      <c r="J73" s="217">
        <v>2.08281E-3</v>
      </c>
      <c r="K73" s="217">
        <v>2.7464625E-3</v>
      </c>
      <c r="L73" s="217">
        <v>1.3251299999999999E-3</v>
      </c>
      <c r="M73" s="217">
        <v>5.8460000000000001E-4</v>
      </c>
      <c r="N73" s="217">
        <v>7.3410000000000004E-5</v>
      </c>
      <c r="O73" s="217">
        <v>2.2006659999999996E-3</v>
      </c>
      <c r="P73" s="217">
        <v>1.8559206666666665E-2</v>
      </c>
      <c r="Q73" s="217">
        <v>1.98278E-3</v>
      </c>
      <c r="R73" s="217">
        <v>1.98278E-3</v>
      </c>
      <c r="S73" s="217">
        <v>7.7268600000000003E-3</v>
      </c>
      <c r="T73" s="217">
        <v>1.1287866666666666E-3</v>
      </c>
      <c r="U73" s="217">
        <v>9.4967000000000001E-4</v>
      </c>
      <c r="V73" s="217">
        <v>2.4366499999999998E-3</v>
      </c>
      <c r="W73" s="217">
        <v>1.5280799999999998E-3</v>
      </c>
      <c r="X73" s="217">
        <v>3.1229000000000001E-4</v>
      </c>
      <c r="Y73" s="217">
        <v>1.0904933333333335E-3</v>
      </c>
      <c r="Z73" s="217">
        <v>4.4514000000000001E-4</v>
      </c>
      <c r="AA73" s="217">
        <v>1.371E-3</v>
      </c>
      <c r="AB73" s="217">
        <v>1.2698739999999998E-3</v>
      </c>
      <c r="AC73" s="217">
        <v>4.9320000000000002E-5</v>
      </c>
      <c r="AD73" s="217">
        <v>4.3415999999999995E-4</v>
      </c>
      <c r="AE73" s="217">
        <v>6.2E-4</v>
      </c>
      <c r="AF73" s="217">
        <v>2.0833800000000001E-3</v>
      </c>
      <c r="AG73" s="217">
        <v>1.636992E-2</v>
      </c>
      <c r="AH73" s="217">
        <v>2.0039400000000001E-3</v>
      </c>
      <c r="AI73" s="217">
        <v>1.57873E-3</v>
      </c>
      <c r="AJ73" s="217">
        <v>4.5673199999999997E-3</v>
      </c>
      <c r="AK73" s="217">
        <v>3.1739749999999999E-3</v>
      </c>
      <c r="AL73" s="217">
        <v>1.4276E-4</v>
      </c>
      <c r="AM73" s="217">
        <v>7.8062666666666673E-4</v>
      </c>
      <c r="AN73" s="217">
        <v>2.1816700000000001E-3</v>
      </c>
      <c r="AO73" s="217">
        <v>5.5820000000000002E-4</v>
      </c>
      <c r="AP73" s="217">
        <v>6.7730999999999998E-4</v>
      </c>
      <c r="AQ73" s="217">
        <v>1.104135E-3</v>
      </c>
      <c r="AR73" s="217">
        <v>1.1207999999999999E-3</v>
      </c>
      <c r="AS73" s="217">
        <v>9.6317499999999993E-4</v>
      </c>
      <c r="AT73" s="217">
        <v>3.4737253846153838E-3</v>
      </c>
      <c r="AU73" s="217">
        <v>2.6212399999999999E-3</v>
      </c>
      <c r="AV73" s="217">
        <v>2.7236999999999999E-3</v>
      </c>
      <c r="AW73" s="217">
        <v>2.4327799999999998E-3</v>
      </c>
      <c r="AX73" s="217">
        <v>1.7065900000000002E-3</v>
      </c>
      <c r="AY73" s="217">
        <v>1.3707999999999999E-3</v>
      </c>
      <c r="AZ73" s="217">
        <v>3.6951850000000006E-3</v>
      </c>
      <c r="BA73" s="217">
        <v>3.7420000000000001E-3</v>
      </c>
      <c r="BB73" s="217">
        <v>2.3240350000000003E-3</v>
      </c>
      <c r="BC73" s="217">
        <v>2.1223499999999998E-3</v>
      </c>
      <c r="BD73" s="217">
        <v>1.59443E-3</v>
      </c>
      <c r="BE73" s="217">
        <v>7.9149999999999999E-4</v>
      </c>
      <c r="BF73" s="217">
        <v>2.33278E-3</v>
      </c>
      <c r="BG73" s="217">
        <v>2.0940999999999998E-3</v>
      </c>
      <c r="BH73" s="217">
        <v>4.0559000000000003E-3</v>
      </c>
      <c r="BI73" s="217">
        <v>1.123209E-2</v>
      </c>
      <c r="BJ73" s="217">
        <v>1.7784000000000001E-3</v>
      </c>
      <c r="BK73" s="217">
        <v>3.2795900000000002E-3</v>
      </c>
      <c r="BL73" s="217">
        <v>3.94189E-3</v>
      </c>
      <c r="BM73" s="217">
        <v>4.6402500000000003E-3</v>
      </c>
      <c r="BN73" s="217">
        <v>3.22025E-3</v>
      </c>
      <c r="BO73" s="217">
        <v>3.3597999999999999E-4</v>
      </c>
      <c r="BP73" s="217">
        <v>7.2841499999999994E-4</v>
      </c>
      <c r="BQ73" s="217">
        <v>1.8469999999999999E-3</v>
      </c>
      <c r="BR73" s="217">
        <v>3.9669299999999996E-3</v>
      </c>
      <c r="BS73" s="217">
        <v>2.7881300000000002E-3</v>
      </c>
      <c r="BT73" s="217">
        <v>3.3826399999999997E-3</v>
      </c>
      <c r="BU73" s="217">
        <v>1.9598150000000002E-3</v>
      </c>
      <c r="BV73" s="217">
        <v>1.69688E-3</v>
      </c>
      <c r="BW73" s="217">
        <v>1.8240899999999998E-3</v>
      </c>
      <c r="BX73" s="217">
        <v>2.8938999999999999E-4</v>
      </c>
      <c r="BY73" s="217">
        <v>1.6937950000000001E-3</v>
      </c>
      <c r="BZ73" s="217">
        <v>5.3947100000000005E-3</v>
      </c>
      <c r="CA73" s="217">
        <v>2.2057549999999998E-3</v>
      </c>
      <c r="CB73" s="217">
        <v>2.3254433333333331E-3</v>
      </c>
      <c r="CC73" s="217">
        <v>1.2636399999999999E-3</v>
      </c>
      <c r="CD73" s="217">
        <v>4.3198799999999999E-3</v>
      </c>
      <c r="CE73" s="217">
        <v>2.1709300000000002E-3</v>
      </c>
      <c r="CF73" s="217">
        <v>1.8254500000000004E-3</v>
      </c>
      <c r="CG73" s="217">
        <v>4.7716699999999996E-3</v>
      </c>
      <c r="CH73" s="217">
        <v>1.8377800000000002E-3</v>
      </c>
      <c r="CI73" s="217">
        <v>4.9120800000000001E-3</v>
      </c>
      <c r="CJ73" s="217">
        <v>2.1169399999999999E-3</v>
      </c>
      <c r="CK73" s="217">
        <v>2.7983299999999999E-3</v>
      </c>
      <c r="CL73" s="217">
        <v>4.5341850000000005E-3</v>
      </c>
      <c r="CM73" s="217">
        <v>6.1700100000000001E-3</v>
      </c>
      <c r="CN73" s="217">
        <v>1.2754085E-2</v>
      </c>
      <c r="CO73" s="217">
        <v>3.9254549999999996E-3</v>
      </c>
      <c r="CP73" s="217">
        <v>1.159869E-2</v>
      </c>
      <c r="CQ73" s="217">
        <v>6.4943199999999996E-3</v>
      </c>
      <c r="CR73" s="217">
        <v>1.60357E-2</v>
      </c>
      <c r="CS73" s="217">
        <v>1.5276300000000001E-3</v>
      </c>
      <c r="CT73" s="217">
        <v>4.5898099999999997E-3</v>
      </c>
      <c r="CU73" s="217">
        <v>3.0071200000000003E-3</v>
      </c>
      <c r="CV73" s="217">
        <v>5.2651599999999996E-3</v>
      </c>
      <c r="CW73" s="217">
        <v>8.2476900000000002E-3</v>
      </c>
      <c r="CX73" s="217">
        <v>4.023007E-2</v>
      </c>
      <c r="CY73" s="217">
        <v>2.3160900000000002E-2</v>
      </c>
      <c r="CZ73" s="217">
        <v>1.267855E-2</v>
      </c>
      <c r="DA73" s="217">
        <v>1.4090699999999999E-2</v>
      </c>
      <c r="DB73" s="217">
        <v>5.3016670000000002E-2</v>
      </c>
      <c r="DC73" s="217">
        <v>0</v>
      </c>
      <c r="DD73" s="217">
        <v>5.1413837128360916E-3</v>
      </c>
      <c r="DF73" s="111" t="s">
        <v>234</v>
      </c>
      <c r="DG73" s="113">
        <f t="shared" si="9"/>
        <v>0.34454902999999998</v>
      </c>
      <c r="DH73" s="113">
        <f t="shared" si="10"/>
        <v>0.65545096999999997</v>
      </c>
      <c r="DI73" s="113">
        <f t="shared" si="11"/>
        <v>0.47190590999999998</v>
      </c>
      <c r="DK73" s="82" t="b">
        <f t="shared" si="7"/>
        <v>1</v>
      </c>
      <c r="DL73" s="82" t="b">
        <f t="shared" si="8"/>
        <v>1</v>
      </c>
      <c r="DM73" s="111" t="s">
        <v>234</v>
      </c>
      <c r="DN73" s="112" t="s">
        <v>235</v>
      </c>
    </row>
    <row r="74" spans="1:118" x14ac:dyDescent="0.2">
      <c r="A74" s="82" t="s">
        <v>236</v>
      </c>
      <c r="B74" s="82" t="s">
        <v>39</v>
      </c>
      <c r="C74" s="217">
        <v>5.5243149999999993E-3</v>
      </c>
      <c r="D74" s="218">
        <v>4.9302800000000004E-3</v>
      </c>
      <c r="E74" s="218">
        <v>9.5176699999999989E-3</v>
      </c>
      <c r="F74" s="217">
        <v>6.4894500000000008E-3</v>
      </c>
      <c r="G74" s="217">
        <v>9.1675999999999997E-3</v>
      </c>
      <c r="H74" s="217">
        <v>1.0602520000000001E-2</v>
      </c>
      <c r="I74" s="217">
        <v>3.7231710000000001E-2</v>
      </c>
      <c r="J74" s="217">
        <v>2.3681779999999999E-2</v>
      </c>
      <c r="K74" s="217">
        <v>4.1891300000000001E-3</v>
      </c>
      <c r="L74" s="217">
        <v>8.5222700000000002E-3</v>
      </c>
      <c r="M74" s="217">
        <v>3.5013699999999993E-3</v>
      </c>
      <c r="N74" s="217">
        <v>3.4722900000000003E-3</v>
      </c>
      <c r="O74" s="217">
        <v>1.7184867999999999E-2</v>
      </c>
      <c r="P74" s="217">
        <v>1.9832680000000002E-2</v>
      </c>
      <c r="Q74" s="217">
        <v>8.8483199999999998E-3</v>
      </c>
      <c r="R74" s="217">
        <v>8.8483199999999998E-3</v>
      </c>
      <c r="S74" s="217">
        <v>1.394895E-2</v>
      </c>
      <c r="T74" s="217">
        <v>8.5133199999999996E-3</v>
      </c>
      <c r="U74" s="217">
        <v>8.3596299999999998E-3</v>
      </c>
      <c r="V74" s="217">
        <v>8.1857200000000005E-3</v>
      </c>
      <c r="W74" s="217">
        <v>6.3152699999999996E-3</v>
      </c>
      <c r="X74" s="217">
        <v>3.7604299999999999E-3</v>
      </c>
      <c r="Y74" s="217">
        <v>6.5266566666666677E-3</v>
      </c>
      <c r="Z74" s="217">
        <v>5.0506800000000001E-3</v>
      </c>
      <c r="AA74" s="217">
        <v>6.2786100000000004E-3</v>
      </c>
      <c r="AB74" s="217">
        <v>1.2403684000000002E-2</v>
      </c>
      <c r="AC74" s="217">
        <v>2.6211400000000001E-3</v>
      </c>
      <c r="AD74" s="217">
        <v>3.6828600000000005E-3</v>
      </c>
      <c r="AE74" s="217">
        <v>2.5915700000000001E-3</v>
      </c>
      <c r="AF74" s="217">
        <v>4.495139999999999E-3</v>
      </c>
      <c r="AG74" s="217">
        <v>4.4922999999999994E-3</v>
      </c>
      <c r="AH74" s="217">
        <v>8.9808100000000005E-3</v>
      </c>
      <c r="AI74" s="217">
        <v>1.0110650000000001E-2</v>
      </c>
      <c r="AJ74" s="217">
        <v>1.4379749999999998E-2</v>
      </c>
      <c r="AK74" s="217">
        <v>8.1402249999999992E-3</v>
      </c>
      <c r="AL74" s="217">
        <v>3.0072800000000002E-3</v>
      </c>
      <c r="AM74" s="217">
        <v>4.0460633333333331E-3</v>
      </c>
      <c r="AN74" s="217">
        <v>6.0779900000000001E-3</v>
      </c>
      <c r="AO74" s="217">
        <v>5.3531899999999999E-3</v>
      </c>
      <c r="AP74" s="217">
        <v>8.5662599999999992E-3</v>
      </c>
      <c r="AQ74" s="217">
        <v>6.3860100000000001E-3</v>
      </c>
      <c r="AR74" s="217">
        <v>1.3620574999999998E-2</v>
      </c>
      <c r="AS74" s="217">
        <v>1.1775289999999999E-2</v>
      </c>
      <c r="AT74" s="217">
        <v>6.5889515384615393E-3</v>
      </c>
      <c r="AU74" s="217">
        <v>5.1937800000000003E-3</v>
      </c>
      <c r="AV74" s="217">
        <v>4.2885700000000002E-3</v>
      </c>
      <c r="AW74" s="217">
        <v>4.2505199999999998E-3</v>
      </c>
      <c r="AX74" s="217">
        <v>5.6547700000000008E-3</v>
      </c>
      <c r="AY74" s="217">
        <v>5.7827199999999999E-3</v>
      </c>
      <c r="AZ74" s="217">
        <v>3.9715400000000008E-3</v>
      </c>
      <c r="BA74" s="217">
        <v>7.5954600000000001E-3</v>
      </c>
      <c r="BB74" s="217">
        <v>5.7634849999999996E-3</v>
      </c>
      <c r="BC74" s="217">
        <v>4.2687899999999997E-3</v>
      </c>
      <c r="BD74" s="217">
        <v>6.300445E-3</v>
      </c>
      <c r="BE74" s="217">
        <v>3.2266500000000002E-3</v>
      </c>
      <c r="BF74" s="217">
        <v>1.284217E-2</v>
      </c>
      <c r="BG74" s="217">
        <v>8.4062166666666674E-3</v>
      </c>
      <c r="BH74" s="217">
        <v>1.3025516666666667E-2</v>
      </c>
      <c r="BI74" s="217">
        <v>1.9273450000000001E-2</v>
      </c>
      <c r="BJ74" s="217">
        <v>1.8409399999999997E-3</v>
      </c>
      <c r="BK74" s="217">
        <v>1.1879589999999999E-2</v>
      </c>
      <c r="BL74" s="217">
        <v>7.0855800000000002E-3</v>
      </c>
      <c r="BM74" s="217">
        <v>1.9814160000000001E-2</v>
      </c>
      <c r="BN74" s="217">
        <v>1.6765140000000001E-2</v>
      </c>
      <c r="BO74" s="217">
        <v>2.1920849999999999E-2</v>
      </c>
      <c r="BP74" s="217">
        <v>9.5491650000000001E-3</v>
      </c>
      <c r="BQ74" s="217">
        <v>3.75991E-3</v>
      </c>
      <c r="BR74" s="217">
        <v>8.8560199999999992E-3</v>
      </c>
      <c r="BS74" s="217">
        <v>1.8662670000000003E-2</v>
      </c>
      <c r="BT74" s="217">
        <v>1.4675680000000002E-2</v>
      </c>
      <c r="BU74" s="217">
        <v>4.8804919999999995E-2</v>
      </c>
      <c r="BV74" s="217">
        <v>8.186098E-2</v>
      </c>
      <c r="BW74" s="217">
        <v>6.2714259999999994E-2</v>
      </c>
      <c r="BX74" s="217">
        <v>7.7433099999999991E-2</v>
      </c>
      <c r="BY74" s="217">
        <v>4.6209180000000002E-2</v>
      </c>
      <c r="BZ74" s="217">
        <v>8.742670000000001E-3</v>
      </c>
      <c r="CA74" s="217">
        <v>2.5338659999999999E-2</v>
      </c>
      <c r="CB74" s="217">
        <v>2.4396406666666665E-2</v>
      </c>
      <c r="CC74" s="217">
        <v>1.014028E-2</v>
      </c>
      <c r="CD74" s="217">
        <v>1.8242899999999999E-2</v>
      </c>
      <c r="CE74" s="217">
        <v>5.3645199999999994E-3</v>
      </c>
      <c r="CF74" s="217">
        <v>1.1463444999999999E-2</v>
      </c>
      <c r="CG74" s="217">
        <v>4.454616666666667E-3</v>
      </c>
      <c r="CH74" s="217">
        <v>4.1383699999999997E-3</v>
      </c>
      <c r="CI74" s="217">
        <v>3.16089E-3</v>
      </c>
      <c r="CJ74" s="217">
        <v>2.8458700000000003E-3</v>
      </c>
      <c r="CK74" s="217">
        <v>3.1615100000000006E-3</v>
      </c>
      <c r="CL74" s="217">
        <v>4.2736210000000004E-2</v>
      </c>
      <c r="CM74" s="217">
        <v>1.640935E-3</v>
      </c>
      <c r="CN74" s="217">
        <v>3.2360649999999998E-3</v>
      </c>
      <c r="CO74" s="217">
        <v>1.0262735E-2</v>
      </c>
      <c r="CP74" s="217">
        <v>4.9276800000000003E-3</v>
      </c>
      <c r="CQ74" s="217">
        <v>7.0584000000000003E-3</v>
      </c>
      <c r="CR74" s="217">
        <v>6.1859240000000003E-2</v>
      </c>
      <c r="CS74" s="217">
        <v>3.3558599999999996E-3</v>
      </c>
      <c r="CT74" s="217">
        <v>5.4257115000000009E-2</v>
      </c>
      <c r="CU74" s="217">
        <v>7.0527699999999999E-3</v>
      </c>
      <c r="CV74" s="217">
        <v>3.9529199999999995E-3</v>
      </c>
      <c r="CW74" s="217">
        <v>8.7199300000000007E-3</v>
      </c>
      <c r="CX74" s="217">
        <v>4.9267199999999999E-3</v>
      </c>
      <c r="CY74" s="217">
        <v>1.7077099999999998E-2</v>
      </c>
      <c r="CZ74" s="217">
        <v>2.4646500000000001E-3</v>
      </c>
      <c r="DA74" s="217">
        <v>4.7685100000000001E-3</v>
      </c>
      <c r="DB74" s="217">
        <v>0</v>
      </c>
      <c r="DC74" s="217">
        <v>4.8176999999999994E-3</v>
      </c>
      <c r="DD74" s="217">
        <v>1.7669954552875681E-2</v>
      </c>
      <c r="DF74" s="111" t="s">
        <v>236</v>
      </c>
      <c r="DG74" s="113">
        <f t="shared" si="9"/>
        <v>0.33760347999999996</v>
      </c>
      <c r="DH74" s="113">
        <f t="shared" si="10"/>
        <v>0.66239651999999993</v>
      </c>
      <c r="DI74" s="113">
        <f t="shared" si="11"/>
        <v>0.32834366999999998</v>
      </c>
      <c r="DK74" s="82" t="b">
        <f t="shared" si="7"/>
        <v>1</v>
      </c>
      <c r="DL74" s="82" t="b">
        <f t="shared" si="8"/>
        <v>1</v>
      </c>
      <c r="DM74" s="111" t="s">
        <v>236</v>
      </c>
      <c r="DN74" s="112" t="s">
        <v>39</v>
      </c>
    </row>
    <row r="75" spans="1:118" x14ac:dyDescent="0.2">
      <c r="A75" s="82" t="s">
        <v>237</v>
      </c>
      <c r="B75" s="82" t="s">
        <v>12</v>
      </c>
      <c r="C75" s="217">
        <v>9.1856000000000001E-4</v>
      </c>
      <c r="D75" s="218">
        <v>0</v>
      </c>
      <c r="E75" s="218">
        <v>2.2954240000000001E-2</v>
      </c>
      <c r="F75" s="217">
        <v>1.15697E-3</v>
      </c>
      <c r="G75" s="217">
        <v>6.6635999999999985E-4</v>
      </c>
      <c r="H75" s="217">
        <v>8.2962299999999999E-3</v>
      </c>
      <c r="I75" s="217">
        <v>4.6665600000000002E-3</v>
      </c>
      <c r="J75" s="217">
        <v>2.2032889999999999E-2</v>
      </c>
      <c r="K75" s="217">
        <v>2.6052774999999998E-3</v>
      </c>
      <c r="L75" s="217">
        <v>1.87984E-3</v>
      </c>
      <c r="M75" s="217">
        <v>5.6857999999999995E-4</v>
      </c>
      <c r="N75" s="217">
        <v>9.0599999999999997E-6</v>
      </c>
      <c r="O75" s="217">
        <v>1.9841820000000001E-3</v>
      </c>
      <c r="P75" s="217">
        <v>4.7112066666666662E-3</v>
      </c>
      <c r="Q75" s="217">
        <v>1.9049900000000001E-3</v>
      </c>
      <c r="R75" s="217">
        <v>1.9049900000000001E-3</v>
      </c>
      <c r="S75" s="217">
        <v>5.0806799999999997E-3</v>
      </c>
      <c r="T75" s="217">
        <v>2.2447833333333334E-3</v>
      </c>
      <c r="U75" s="217">
        <v>4.6857499999999998E-3</v>
      </c>
      <c r="V75" s="217">
        <v>1.17965E-3</v>
      </c>
      <c r="W75" s="217">
        <v>2.4760450000000001E-3</v>
      </c>
      <c r="X75" s="217">
        <v>1.36341E-3</v>
      </c>
      <c r="Y75" s="217">
        <v>2.2910699999999997E-3</v>
      </c>
      <c r="Z75" s="217">
        <v>2.23989E-3</v>
      </c>
      <c r="AA75" s="217">
        <v>4.1854600000000002E-3</v>
      </c>
      <c r="AB75" s="217">
        <v>3.9440179999999997E-3</v>
      </c>
      <c r="AC75" s="217">
        <v>2.0751E-4</v>
      </c>
      <c r="AD75" s="217">
        <v>7.4350999999999996E-4</v>
      </c>
      <c r="AE75" s="217">
        <v>3.7333099999999997E-3</v>
      </c>
      <c r="AF75" s="217">
        <v>2.0497149999999997E-3</v>
      </c>
      <c r="AG75" s="217">
        <v>2.1805699999999997E-3</v>
      </c>
      <c r="AH75" s="217">
        <v>1.8922500000000003E-3</v>
      </c>
      <c r="AI75" s="217">
        <v>4.6133199999999997E-3</v>
      </c>
      <c r="AJ75" s="217">
        <v>2.73596E-3</v>
      </c>
      <c r="AK75" s="217">
        <v>2.3864300000000001E-3</v>
      </c>
      <c r="AL75" s="217">
        <v>7.0569000000000003E-4</v>
      </c>
      <c r="AM75" s="217">
        <v>1.2015533333333333E-3</v>
      </c>
      <c r="AN75" s="217">
        <v>3.42567E-3</v>
      </c>
      <c r="AO75" s="217">
        <v>1.11348E-3</v>
      </c>
      <c r="AP75" s="217">
        <v>7.8276999999999991E-4</v>
      </c>
      <c r="AQ75" s="217">
        <v>1.171535E-3</v>
      </c>
      <c r="AR75" s="217">
        <v>6.6242000000000002E-3</v>
      </c>
      <c r="AS75" s="217">
        <v>2.374705E-3</v>
      </c>
      <c r="AT75" s="217">
        <v>2.8850584615384622E-3</v>
      </c>
      <c r="AU75" s="217">
        <v>1.9242700000000001E-3</v>
      </c>
      <c r="AV75" s="217">
        <v>2.0569799999999999E-3</v>
      </c>
      <c r="AW75" s="217">
        <v>2.2458650000000001E-3</v>
      </c>
      <c r="AX75" s="217">
        <v>4.1201500000000004E-3</v>
      </c>
      <c r="AY75" s="217">
        <v>3.4759499999999994E-3</v>
      </c>
      <c r="AZ75" s="217">
        <v>2.9992550000000002E-3</v>
      </c>
      <c r="BA75" s="217">
        <v>2.3189E-3</v>
      </c>
      <c r="BB75" s="217">
        <v>1.7099649999999995E-3</v>
      </c>
      <c r="BC75" s="217">
        <v>1.3890199999999999E-3</v>
      </c>
      <c r="BD75" s="217">
        <v>1.2862399999999999E-3</v>
      </c>
      <c r="BE75" s="217">
        <v>5.3523999999999998E-4</v>
      </c>
      <c r="BF75" s="217">
        <v>2.0736499999999998E-3</v>
      </c>
      <c r="BG75" s="217">
        <v>1.4440066666666666E-3</v>
      </c>
      <c r="BH75" s="217">
        <v>2.2967466666666669E-3</v>
      </c>
      <c r="BI75" s="217">
        <v>2.5037749999999998E-3</v>
      </c>
      <c r="BJ75" s="217">
        <v>1.5637E-4</v>
      </c>
      <c r="BK75" s="217">
        <v>7.1494949999999996E-3</v>
      </c>
      <c r="BL75" s="217">
        <v>2.7785100000000001E-3</v>
      </c>
      <c r="BM75" s="217">
        <v>1.77191E-3</v>
      </c>
      <c r="BN75" s="217">
        <v>2.39843E-3</v>
      </c>
      <c r="BO75" s="217">
        <v>7.2738500000000001E-3</v>
      </c>
      <c r="BP75" s="217">
        <v>2.1047705E-2</v>
      </c>
      <c r="BQ75" s="217">
        <v>1.7465099999999999E-3</v>
      </c>
      <c r="BR75" s="217">
        <v>2.5242200000000002E-3</v>
      </c>
      <c r="BS75" s="217">
        <v>4.1441770000000003E-2</v>
      </c>
      <c r="BT75" s="217">
        <v>2.4038219999999999E-2</v>
      </c>
      <c r="BU75" s="217">
        <v>1.8816739999999998E-2</v>
      </c>
      <c r="BV75" s="217">
        <v>4.7794549999999998E-2</v>
      </c>
      <c r="BW75" s="217">
        <v>6.9845119999999997E-2</v>
      </c>
      <c r="BX75" s="217">
        <v>2.24238E-3</v>
      </c>
      <c r="BY75" s="217">
        <v>3.7252150000000005E-3</v>
      </c>
      <c r="BZ75" s="217">
        <v>1.0106469999999999E-2</v>
      </c>
      <c r="CA75" s="217">
        <v>2.0093200000000002E-3</v>
      </c>
      <c r="CB75" s="217">
        <v>6.5686006666666671E-2</v>
      </c>
      <c r="CC75" s="217">
        <v>5.7590800000000006E-3</v>
      </c>
      <c r="CD75" s="217">
        <v>9.8590250000000004E-2</v>
      </c>
      <c r="CE75" s="217">
        <v>7.6419609999999999E-2</v>
      </c>
      <c r="CF75" s="217">
        <v>3.2344750000000005E-2</v>
      </c>
      <c r="CG75" s="217">
        <v>1.608089E-2</v>
      </c>
      <c r="CH75" s="217">
        <v>1.051611E-2</v>
      </c>
      <c r="CI75" s="217">
        <v>4.0074459999999999E-2</v>
      </c>
      <c r="CJ75" s="217">
        <v>0.10551734000000002</v>
      </c>
      <c r="CK75" s="217">
        <v>2.017944E-2</v>
      </c>
      <c r="CL75" s="217">
        <v>2.0338349999999999E-3</v>
      </c>
      <c r="CM75" s="217">
        <v>2.0663299999999999E-3</v>
      </c>
      <c r="CN75" s="217">
        <v>1.4071370000000003E-2</v>
      </c>
      <c r="CO75" s="217">
        <v>1.8188275E-2</v>
      </c>
      <c r="CP75" s="217">
        <v>5.5527600000000003E-3</v>
      </c>
      <c r="CQ75" s="217">
        <v>1.129848E-2</v>
      </c>
      <c r="CR75" s="217">
        <v>1.982074E-2</v>
      </c>
      <c r="CS75" s="217">
        <v>8.4353E-4</v>
      </c>
      <c r="CT75" s="217">
        <v>1.7474895000000001E-2</v>
      </c>
      <c r="CU75" s="217">
        <v>3.1194749999999996E-3</v>
      </c>
      <c r="CV75" s="217">
        <v>1.0435949999999999E-2</v>
      </c>
      <c r="CW75" s="217">
        <v>9.2266299999999996E-3</v>
      </c>
      <c r="CX75" s="217">
        <v>1.2097989999999999E-2</v>
      </c>
      <c r="CY75" s="217">
        <v>1.370442E-2</v>
      </c>
      <c r="CZ75" s="217">
        <v>3.2079719999999999E-2</v>
      </c>
      <c r="DA75" s="217">
        <v>2.9658599999999997E-2</v>
      </c>
      <c r="DB75" s="217">
        <v>0</v>
      </c>
      <c r="DC75" s="217">
        <v>3.8971909999999998E-2</v>
      </c>
      <c r="DD75" s="217">
        <v>1.2665640592600894E-2</v>
      </c>
      <c r="DF75" s="111" t="s">
        <v>237</v>
      </c>
      <c r="DG75" s="113">
        <f t="shared" si="9"/>
        <v>0.33110599000000002</v>
      </c>
      <c r="DH75" s="113">
        <f t="shared" si="10"/>
        <v>0.66889401000000004</v>
      </c>
      <c r="DI75" s="113">
        <f t="shared" si="11"/>
        <v>0.16106254</v>
      </c>
      <c r="DK75" s="82" t="b">
        <f t="shared" si="7"/>
        <v>1</v>
      </c>
      <c r="DL75" s="82" t="b">
        <f t="shared" si="8"/>
        <v>1</v>
      </c>
      <c r="DM75" s="111" t="s">
        <v>237</v>
      </c>
      <c r="DN75" s="112" t="s">
        <v>12</v>
      </c>
    </row>
    <row r="76" spans="1:118" x14ac:dyDescent="0.2">
      <c r="A76" s="82" t="s">
        <v>238</v>
      </c>
      <c r="B76" s="82" t="s">
        <v>239</v>
      </c>
      <c r="C76" s="217">
        <v>0</v>
      </c>
      <c r="D76" s="218">
        <v>0</v>
      </c>
      <c r="E76" s="218">
        <v>0</v>
      </c>
      <c r="F76" s="217">
        <v>0</v>
      </c>
      <c r="G76" s="217">
        <v>0</v>
      </c>
      <c r="H76" s="217">
        <v>0</v>
      </c>
      <c r="I76" s="217">
        <v>0</v>
      </c>
      <c r="J76" s="217">
        <v>0</v>
      </c>
      <c r="K76" s="217">
        <v>0</v>
      </c>
      <c r="L76" s="217">
        <v>0</v>
      </c>
      <c r="M76" s="217">
        <v>0</v>
      </c>
      <c r="N76" s="217">
        <v>0</v>
      </c>
      <c r="O76" s="217">
        <v>0</v>
      </c>
      <c r="P76" s="217">
        <v>0</v>
      </c>
      <c r="Q76" s="217">
        <v>0</v>
      </c>
      <c r="R76" s="217">
        <v>0</v>
      </c>
      <c r="S76" s="217">
        <v>0</v>
      </c>
      <c r="T76" s="217">
        <v>0</v>
      </c>
      <c r="U76" s="217">
        <v>0</v>
      </c>
      <c r="V76" s="217">
        <v>0</v>
      </c>
      <c r="W76" s="217">
        <v>0</v>
      </c>
      <c r="X76" s="217">
        <v>0</v>
      </c>
      <c r="Y76" s="217">
        <v>0</v>
      </c>
      <c r="Z76" s="217">
        <v>0</v>
      </c>
      <c r="AA76" s="217">
        <v>0</v>
      </c>
      <c r="AB76" s="217">
        <v>0</v>
      </c>
      <c r="AC76" s="217">
        <v>0</v>
      </c>
      <c r="AD76" s="217">
        <v>0</v>
      </c>
      <c r="AE76" s="217">
        <v>0</v>
      </c>
      <c r="AF76" s="217">
        <v>0</v>
      </c>
      <c r="AG76" s="217">
        <v>0</v>
      </c>
      <c r="AH76" s="217">
        <v>0</v>
      </c>
      <c r="AI76" s="217">
        <v>0</v>
      </c>
      <c r="AJ76" s="217">
        <v>0</v>
      </c>
      <c r="AK76" s="217">
        <v>0</v>
      </c>
      <c r="AL76" s="217">
        <v>0</v>
      </c>
      <c r="AM76" s="217">
        <v>0</v>
      </c>
      <c r="AN76" s="217">
        <v>0</v>
      </c>
      <c r="AO76" s="217">
        <v>0</v>
      </c>
      <c r="AP76" s="217">
        <v>0</v>
      </c>
      <c r="AQ76" s="217">
        <v>0</v>
      </c>
      <c r="AR76" s="217">
        <v>0</v>
      </c>
      <c r="AS76" s="217">
        <v>0</v>
      </c>
      <c r="AT76" s="217">
        <v>0</v>
      </c>
      <c r="AU76" s="217">
        <v>0</v>
      </c>
      <c r="AV76" s="217">
        <v>0</v>
      </c>
      <c r="AW76" s="217">
        <v>0</v>
      </c>
      <c r="AX76" s="217">
        <v>0</v>
      </c>
      <c r="AY76" s="217">
        <v>0</v>
      </c>
      <c r="AZ76" s="217">
        <v>0</v>
      </c>
      <c r="BA76" s="217">
        <v>0</v>
      </c>
      <c r="BB76" s="217">
        <v>0</v>
      </c>
      <c r="BC76" s="217">
        <v>0</v>
      </c>
      <c r="BD76" s="217">
        <v>0</v>
      </c>
      <c r="BE76" s="217">
        <v>0</v>
      </c>
      <c r="BF76" s="217">
        <v>0</v>
      </c>
      <c r="BG76" s="217">
        <v>0</v>
      </c>
      <c r="BH76" s="217">
        <v>0</v>
      </c>
      <c r="BI76" s="217">
        <v>0</v>
      </c>
      <c r="BJ76" s="217">
        <v>0</v>
      </c>
      <c r="BK76" s="217">
        <v>0</v>
      </c>
      <c r="BL76" s="217">
        <v>0</v>
      </c>
      <c r="BM76" s="217">
        <v>0</v>
      </c>
      <c r="BN76" s="217">
        <v>0</v>
      </c>
      <c r="BO76" s="217">
        <v>0</v>
      </c>
      <c r="BP76" s="217">
        <v>0</v>
      </c>
      <c r="BQ76" s="217">
        <v>0</v>
      </c>
      <c r="BR76" s="217">
        <v>0</v>
      </c>
      <c r="BS76" s="217">
        <v>0</v>
      </c>
      <c r="BT76" s="217">
        <v>0</v>
      </c>
      <c r="BU76" s="217">
        <v>0</v>
      </c>
      <c r="BV76" s="217">
        <v>0</v>
      </c>
      <c r="BW76" s="217">
        <v>0</v>
      </c>
      <c r="BX76" s="217">
        <v>0</v>
      </c>
      <c r="BY76" s="217">
        <v>0</v>
      </c>
      <c r="BZ76" s="217">
        <v>0</v>
      </c>
      <c r="CA76" s="217">
        <v>0</v>
      </c>
      <c r="CB76" s="217">
        <v>0</v>
      </c>
      <c r="CC76" s="217">
        <v>0</v>
      </c>
      <c r="CD76" s="217">
        <v>0</v>
      </c>
      <c r="CE76" s="217">
        <v>0</v>
      </c>
      <c r="CF76" s="217">
        <v>0</v>
      </c>
      <c r="CG76" s="217">
        <v>0</v>
      </c>
      <c r="CH76" s="217">
        <v>0</v>
      </c>
      <c r="CI76" s="217">
        <v>0</v>
      </c>
      <c r="CJ76" s="217">
        <v>0</v>
      </c>
      <c r="CK76" s="217">
        <v>0</v>
      </c>
      <c r="CL76" s="217">
        <v>0</v>
      </c>
      <c r="CM76" s="217">
        <v>0</v>
      </c>
      <c r="CN76" s="217">
        <v>0</v>
      </c>
      <c r="CO76" s="217">
        <v>0</v>
      </c>
      <c r="CP76" s="217">
        <v>0</v>
      </c>
      <c r="CQ76" s="217">
        <v>0</v>
      </c>
      <c r="CR76" s="217">
        <v>0</v>
      </c>
      <c r="CS76" s="217">
        <v>0</v>
      </c>
      <c r="CT76" s="217">
        <v>0</v>
      </c>
      <c r="CU76" s="217">
        <v>0</v>
      </c>
      <c r="CV76" s="217">
        <v>0</v>
      </c>
      <c r="CW76" s="217">
        <v>0</v>
      </c>
      <c r="CX76" s="217">
        <v>0</v>
      </c>
      <c r="CY76" s="217">
        <v>0</v>
      </c>
      <c r="CZ76" s="217">
        <v>0</v>
      </c>
      <c r="DA76" s="217">
        <v>0</v>
      </c>
      <c r="DB76" s="217">
        <v>0</v>
      </c>
      <c r="DC76" s="217">
        <v>0</v>
      </c>
      <c r="DD76" s="217">
        <v>0</v>
      </c>
      <c r="DF76" s="111" t="s">
        <v>238</v>
      </c>
      <c r="DG76" s="113">
        <f t="shared" si="9"/>
        <v>0.26577551999999999</v>
      </c>
      <c r="DH76" s="113">
        <f t="shared" si="10"/>
        <v>0.73422447999999996</v>
      </c>
      <c r="DI76" s="113">
        <f t="shared" si="11"/>
        <v>0.15800554</v>
      </c>
      <c r="DK76" s="82" t="b">
        <f t="shared" si="7"/>
        <v>1</v>
      </c>
      <c r="DL76" s="82" t="b">
        <f t="shared" si="8"/>
        <v>1</v>
      </c>
      <c r="DM76" s="111" t="s">
        <v>238</v>
      </c>
      <c r="DN76" s="112" t="s">
        <v>239</v>
      </c>
    </row>
    <row r="77" spans="1:118" x14ac:dyDescent="0.2">
      <c r="A77" s="82" t="s">
        <v>240</v>
      </c>
      <c r="B77" s="82" t="s">
        <v>41</v>
      </c>
      <c r="C77" s="217">
        <v>0</v>
      </c>
      <c r="D77" s="218">
        <v>0</v>
      </c>
      <c r="E77" s="218">
        <v>0</v>
      </c>
      <c r="F77" s="217">
        <v>0</v>
      </c>
      <c r="G77" s="217">
        <v>0</v>
      </c>
      <c r="H77" s="217">
        <v>0</v>
      </c>
      <c r="I77" s="217">
        <v>0</v>
      </c>
      <c r="J77" s="217">
        <v>0</v>
      </c>
      <c r="K77" s="217">
        <v>0</v>
      </c>
      <c r="L77" s="217">
        <v>0</v>
      </c>
      <c r="M77" s="217">
        <v>0</v>
      </c>
      <c r="N77" s="217">
        <v>0</v>
      </c>
      <c r="O77" s="217">
        <v>0</v>
      </c>
      <c r="P77" s="217">
        <v>0</v>
      </c>
      <c r="Q77" s="217">
        <v>0</v>
      </c>
      <c r="R77" s="217">
        <v>0</v>
      </c>
      <c r="S77" s="217">
        <v>0</v>
      </c>
      <c r="T77" s="217">
        <v>0</v>
      </c>
      <c r="U77" s="217">
        <v>0</v>
      </c>
      <c r="V77" s="217">
        <v>0</v>
      </c>
      <c r="W77" s="217">
        <v>0</v>
      </c>
      <c r="X77" s="217">
        <v>0</v>
      </c>
      <c r="Y77" s="217">
        <v>0</v>
      </c>
      <c r="Z77" s="217">
        <v>0</v>
      </c>
      <c r="AA77" s="217">
        <v>0</v>
      </c>
      <c r="AB77" s="217">
        <v>0</v>
      </c>
      <c r="AC77" s="217">
        <v>0</v>
      </c>
      <c r="AD77" s="217">
        <v>0</v>
      </c>
      <c r="AE77" s="217">
        <v>0</v>
      </c>
      <c r="AF77" s="217">
        <v>0</v>
      </c>
      <c r="AG77" s="217">
        <v>0</v>
      </c>
      <c r="AH77" s="217">
        <v>0</v>
      </c>
      <c r="AI77" s="217">
        <v>0</v>
      </c>
      <c r="AJ77" s="217">
        <v>0</v>
      </c>
      <c r="AK77" s="217">
        <v>0</v>
      </c>
      <c r="AL77" s="217">
        <v>0</v>
      </c>
      <c r="AM77" s="217">
        <v>0</v>
      </c>
      <c r="AN77" s="217">
        <v>0</v>
      </c>
      <c r="AO77" s="217">
        <v>0</v>
      </c>
      <c r="AP77" s="217">
        <v>0</v>
      </c>
      <c r="AQ77" s="217">
        <v>0</v>
      </c>
      <c r="AR77" s="217">
        <v>0</v>
      </c>
      <c r="AS77" s="217">
        <v>0</v>
      </c>
      <c r="AT77" s="217">
        <v>0</v>
      </c>
      <c r="AU77" s="217">
        <v>0</v>
      </c>
      <c r="AV77" s="217">
        <v>0</v>
      </c>
      <c r="AW77" s="217">
        <v>0</v>
      </c>
      <c r="AX77" s="217">
        <v>0</v>
      </c>
      <c r="AY77" s="217">
        <v>0</v>
      </c>
      <c r="AZ77" s="217">
        <v>0</v>
      </c>
      <c r="BA77" s="217">
        <v>0</v>
      </c>
      <c r="BB77" s="217">
        <v>0</v>
      </c>
      <c r="BC77" s="217">
        <v>0</v>
      </c>
      <c r="BD77" s="217">
        <v>0</v>
      </c>
      <c r="BE77" s="217">
        <v>0</v>
      </c>
      <c r="BF77" s="217">
        <v>0</v>
      </c>
      <c r="BG77" s="217">
        <v>0</v>
      </c>
      <c r="BH77" s="217">
        <v>0</v>
      </c>
      <c r="BI77" s="217">
        <v>0</v>
      </c>
      <c r="BJ77" s="217">
        <v>0</v>
      </c>
      <c r="BK77" s="217">
        <v>0</v>
      </c>
      <c r="BL77" s="217">
        <v>0</v>
      </c>
      <c r="BM77" s="217">
        <v>0</v>
      </c>
      <c r="BN77" s="217">
        <v>0</v>
      </c>
      <c r="BO77" s="217">
        <v>0</v>
      </c>
      <c r="BP77" s="217">
        <v>0</v>
      </c>
      <c r="BQ77" s="217">
        <v>0</v>
      </c>
      <c r="BR77" s="217">
        <v>0</v>
      </c>
      <c r="BS77" s="217">
        <v>0</v>
      </c>
      <c r="BT77" s="217">
        <v>0</v>
      </c>
      <c r="BU77" s="217">
        <v>0</v>
      </c>
      <c r="BV77" s="217">
        <v>0</v>
      </c>
      <c r="BW77" s="217">
        <v>0</v>
      </c>
      <c r="BX77" s="217">
        <v>0</v>
      </c>
      <c r="BY77" s="217">
        <v>0</v>
      </c>
      <c r="BZ77" s="217">
        <v>0</v>
      </c>
      <c r="CA77" s="217">
        <v>0</v>
      </c>
      <c r="CB77" s="217">
        <v>0</v>
      </c>
      <c r="CC77" s="217">
        <v>0</v>
      </c>
      <c r="CD77" s="217">
        <v>0</v>
      </c>
      <c r="CE77" s="217">
        <v>0</v>
      </c>
      <c r="CF77" s="217">
        <v>0</v>
      </c>
      <c r="CG77" s="217">
        <v>0</v>
      </c>
      <c r="CH77" s="217">
        <v>0</v>
      </c>
      <c r="CI77" s="217">
        <v>0</v>
      </c>
      <c r="CJ77" s="217">
        <v>0</v>
      </c>
      <c r="CK77" s="217">
        <v>0</v>
      </c>
      <c r="CL77" s="217">
        <v>0</v>
      </c>
      <c r="CM77" s="217">
        <v>0</v>
      </c>
      <c r="CN77" s="217">
        <v>0</v>
      </c>
      <c r="CO77" s="217">
        <v>0</v>
      </c>
      <c r="CP77" s="217">
        <v>0</v>
      </c>
      <c r="CQ77" s="217">
        <v>0</v>
      </c>
      <c r="CR77" s="217">
        <v>0</v>
      </c>
      <c r="CS77" s="217">
        <v>0</v>
      </c>
      <c r="CT77" s="217">
        <v>0</v>
      </c>
      <c r="CU77" s="217">
        <v>0</v>
      </c>
      <c r="CV77" s="217">
        <v>0</v>
      </c>
      <c r="CW77" s="217">
        <v>0</v>
      </c>
      <c r="CX77" s="217">
        <v>0</v>
      </c>
      <c r="CY77" s="217">
        <v>0</v>
      </c>
      <c r="CZ77" s="217">
        <v>0</v>
      </c>
      <c r="DA77" s="217">
        <v>0</v>
      </c>
      <c r="DB77" s="217">
        <v>0</v>
      </c>
      <c r="DC77" s="217">
        <v>0</v>
      </c>
      <c r="DD77" s="217">
        <v>0</v>
      </c>
      <c r="DF77" s="111" t="s">
        <v>240</v>
      </c>
      <c r="DG77" s="113">
        <f t="shared" si="9"/>
        <v>0.13841614999999999</v>
      </c>
      <c r="DH77" s="113">
        <f t="shared" si="10"/>
        <v>0.86158385000000004</v>
      </c>
      <c r="DI77" s="113">
        <f t="shared" si="11"/>
        <v>0</v>
      </c>
      <c r="DK77" s="82" t="b">
        <f t="shared" si="7"/>
        <v>1</v>
      </c>
      <c r="DL77" s="82" t="b">
        <f t="shared" si="8"/>
        <v>1</v>
      </c>
      <c r="DM77" s="111" t="s">
        <v>240</v>
      </c>
      <c r="DN77" s="112" t="s">
        <v>41</v>
      </c>
    </row>
    <row r="78" spans="1:118" x14ac:dyDescent="0.2">
      <c r="A78" s="225" t="s">
        <v>241</v>
      </c>
      <c r="B78" s="225" t="s">
        <v>13</v>
      </c>
      <c r="C78" s="217">
        <v>2.1221833333333334E-4</v>
      </c>
      <c r="D78" s="218">
        <v>1.2076E-4</v>
      </c>
      <c r="E78" s="218">
        <v>4.4640000000000006E-4</v>
      </c>
      <c r="F78" s="217">
        <v>7.4651000000000003E-4</v>
      </c>
      <c r="G78" s="217">
        <v>9.4879999999999997E-4</v>
      </c>
      <c r="H78" s="217">
        <v>9.2892100000000009E-3</v>
      </c>
      <c r="I78" s="217">
        <v>5.5318700000000004E-3</v>
      </c>
      <c r="J78" s="217">
        <v>5.1610800000000002E-3</v>
      </c>
      <c r="K78" s="217">
        <v>8.4134249999999998E-4</v>
      </c>
      <c r="L78" s="217">
        <v>5.4312499999999999E-4</v>
      </c>
      <c r="M78" s="217">
        <v>3.6037000000000005E-4</v>
      </c>
      <c r="N78" s="217">
        <v>1.5731E-4</v>
      </c>
      <c r="O78" s="217">
        <v>1.9770999999999999E-3</v>
      </c>
      <c r="P78" s="217">
        <v>1.4793833333333331E-3</v>
      </c>
      <c r="Q78" s="217">
        <v>1.1552999999999999E-3</v>
      </c>
      <c r="R78" s="217">
        <v>1.1552999999999999E-3</v>
      </c>
      <c r="S78" s="217">
        <v>1.3940299999999999E-3</v>
      </c>
      <c r="T78" s="217">
        <v>2.26676E-3</v>
      </c>
      <c r="U78" s="217">
        <v>3.6864100000000002E-3</v>
      </c>
      <c r="V78" s="217">
        <v>5.6357999999999994E-4</v>
      </c>
      <c r="W78" s="217">
        <v>1.1498050000000001E-3</v>
      </c>
      <c r="X78" s="217">
        <v>6.9522000000000008E-4</v>
      </c>
      <c r="Y78" s="217">
        <v>1.3994533333333333E-3</v>
      </c>
      <c r="Z78" s="217">
        <v>1.6521200000000002E-3</v>
      </c>
      <c r="AA78" s="217">
        <v>3.7961299999999996E-3</v>
      </c>
      <c r="AB78" s="217">
        <v>2.2643540000000001E-3</v>
      </c>
      <c r="AC78" s="217">
        <v>1.9930000000000002E-4</v>
      </c>
      <c r="AD78" s="217">
        <v>7.6325999999999998E-4</v>
      </c>
      <c r="AE78" s="217">
        <v>2.65387E-3</v>
      </c>
      <c r="AF78" s="217">
        <v>1.596025E-3</v>
      </c>
      <c r="AG78" s="217">
        <v>5.622E-4</v>
      </c>
      <c r="AH78" s="217">
        <v>1.6682800000000001E-3</v>
      </c>
      <c r="AI78" s="217">
        <v>1.2691499999999999E-3</v>
      </c>
      <c r="AJ78" s="217">
        <v>1.8795800000000001E-3</v>
      </c>
      <c r="AK78" s="217">
        <v>5.8263799999999999E-3</v>
      </c>
      <c r="AL78" s="217">
        <v>3.3160000000000004E-4</v>
      </c>
      <c r="AM78" s="217">
        <v>6.9884333333333326E-4</v>
      </c>
      <c r="AN78" s="217">
        <v>9.3352000000000007E-4</v>
      </c>
      <c r="AO78" s="217">
        <v>2.8251999999999997E-4</v>
      </c>
      <c r="AP78" s="217">
        <v>6.5775000000000002E-4</v>
      </c>
      <c r="AQ78" s="217">
        <v>1.10553E-3</v>
      </c>
      <c r="AR78" s="217">
        <v>3.7076700000000001E-3</v>
      </c>
      <c r="AS78" s="217">
        <v>1.2804849999999998E-3</v>
      </c>
      <c r="AT78" s="217">
        <v>1.966967692307693E-3</v>
      </c>
      <c r="AU78" s="217">
        <v>2.89771E-3</v>
      </c>
      <c r="AV78" s="217">
        <v>1.57197E-3</v>
      </c>
      <c r="AW78" s="217">
        <v>4.1503449999999997E-3</v>
      </c>
      <c r="AX78" s="217">
        <v>1.0335699999999999E-3</v>
      </c>
      <c r="AY78" s="217">
        <v>2.3949099999999997E-3</v>
      </c>
      <c r="AZ78" s="217">
        <v>5.1264150000000005E-3</v>
      </c>
      <c r="BA78" s="217">
        <v>2.6293700000000002E-3</v>
      </c>
      <c r="BB78" s="217">
        <v>3.5162849999999996E-3</v>
      </c>
      <c r="BC78" s="217">
        <v>4.7429999999999993E-4</v>
      </c>
      <c r="BD78" s="217">
        <v>3.3461500000000002E-4</v>
      </c>
      <c r="BE78" s="217">
        <v>3.8714000000000001E-4</v>
      </c>
      <c r="BF78" s="217">
        <v>1.11417E-3</v>
      </c>
      <c r="BG78" s="217">
        <v>1.0838466666666666E-3</v>
      </c>
      <c r="BH78" s="217">
        <v>2.7300599999999999E-3</v>
      </c>
      <c r="BI78" s="217">
        <v>1.482925E-3</v>
      </c>
      <c r="BJ78" s="217">
        <v>1.5155199999999998E-3</v>
      </c>
      <c r="BK78" s="217">
        <v>1.2489350000000001E-3</v>
      </c>
      <c r="BL78" s="217">
        <v>1.5661200000000001E-3</v>
      </c>
      <c r="BM78" s="217">
        <v>1.77848E-3</v>
      </c>
      <c r="BN78" s="217">
        <v>8.1085999999999994E-4</v>
      </c>
      <c r="BO78" s="217">
        <v>7.2160000000000008E-4</v>
      </c>
      <c r="BP78" s="217">
        <v>6.5142499999999996E-4</v>
      </c>
      <c r="BQ78" s="217">
        <v>1.21448E-3</v>
      </c>
      <c r="BR78" s="217">
        <v>1.2596659999999999E-2</v>
      </c>
      <c r="BS78" s="217">
        <v>8.3023900000000015E-3</v>
      </c>
      <c r="BT78" s="217">
        <v>2.4343300000000002E-3</v>
      </c>
      <c r="BU78" s="217">
        <v>1.2106425000000001E-2</v>
      </c>
      <c r="BV78" s="217">
        <v>4.2341999999999998E-4</v>
      </c>
      <c r="BW78" s="217">
        <v>9.3729999999999999E-5</v>
      </c>
      <c r="BX78" s="217">
        <v>7.9999999999999996E-7</v>
      </c>
      <c r="BY78" s="217">
        <v>2.0854049999999998E-3</v>
      </c>
      <c r="BZ78" s="217">
        <v>1.3377949999999999E-3</v>
      </c>
      <c r="CA78" s="217">
        <v>9.9513499999999986E-4</v>
      </c>
      <c r="CB78" s="217">
        <v>2.1963733333333333E-3</v>
      </c>
      <c r="CC78" s="217">
        <v>6.8307000000000003E-4</v>
      </c>
      <c r="CD78" s="217">
        <v>6.3199799999999993E-3</v>
      </c>
      <c r="CE78" s="217">
        <v>1.4940800000000001E-3</v>
      </c>
      <c r="CF78" s="217">
        <v>1.1816399999999999E-3</v>
      </c>
      <c r="CG78" s="217">
        <v>2.4381533333333334E-3</v>
      </c>
      <c r="CH78" s="217">
        <v>3.8667999999999992E-3</v>
      </c>
      <c r="CI78" s="217">
        <v>6.2742000000000006E-4</v>
      </c>
      <c r="CJ78" s="217">
        <v>2.9939700000000003E-3</v>
      </c>
      <c r="CK78" s="217">
        <v>2.1881299999999999E-3</v>
      </c>
      <c r="CL78" s="217">
        <v>6.4653649999999998E-3</v>
      </c>
      <c r="CM78" s="217">
        <v>7.5161450000000001E-3</v>
      </c>
      <c r="CN78" s="217">
        <v>1.3188330000000002E-2</v>
      </c>
      <c r="CO78" s="217">
        <v>2.07033E-3</v>
      </c>
      <c r="CP78" s="217">
        <v>1.0394899999999999E-3</v>
      </c>
      <c r="CQ78" s="217">
        <v>1.1860499999999999E-3</v>
      </c>
      <c r="CR78" s="217">
        <v>4.3092799999999995E-3</v>
      </c>
      <c r="CS78" s="217">
        <v>1.25847E-3</v>
      </c>
      <c r="CT78" s="217">
        <v>1.5565199999999996E-3</v>
      </c>
      <c r="CU78" s="217">
        <v>7.8584999999999994E-4</v>
      </c>
      <c r="CV78" s="217">
        <v>1.36298E-3</v>
      </c>
      <c r="CW78" s="217">
        <v>2.1372099999999996E-3</v>
      </c>
      <c r="CX78" s="217">
        <v>1.85684E-3</v>
      </c>
      <c r="CY78" s="217">
        <v>1.09593E-3</v>
      </c>
      <c r="CZ78" s="217">
        <v>1.4265599999999999E-3</v>
      </c>
      <c r="DA78" s="217">
        <v>2.5396099999999999E-3</v>
      </c>
      <c r="DB78" s="217">
        <v>5.8790999999999997E-4</v>
      </c>
      <c r="DC78" s="217">
        <v>4.02294E-3</v>
      </c>
      <c r="DD78" s="217">
        <v>2.468579408279921E-3</v>
      </c>
      <c r="DF78" s="111" t="s">
        <v>241</v>
      </c>
      <c r="DG78" s="113">
        <f t="shared" si="9"/>
        <v>0.36635621000000002</v>
      </c>
      <c r="DH78" s="113">
        <f t="shared" si="10"/>
        <v>0.63364379000000004</v>
      </c>
      <c r="DI78" s="113">
        <f t="shared" si="11"/>
        <v>0.27626655999999999</v>
      </c>
      <c r="DK78" s="82" t="b">
        <f t="shared" si="7"/>
        <v>1</v>
      </c>
      <c r="DL78" s="82" t="b">
        <f t="shared" si="8"/>
        <v>1</v>
      </c>
      <c r="DM78" s="111" t="s">
        <v>241</v>
      </c>
      <c r="DN78" s="112" t="s">
        <v>13</v>
      </c>
    </row>
    <row r="79" spans="1:118" x14ac:dyDescent="0.2">
      <c r="A79" s="225" t="s">
        <v>242</v>
      </c>
      <c r="B79" s="225" t="s">
        <v>243</v>
      </c>
      <c r="C79" s="217">
        <v>9.6775083333333328E-3</v>
      </c>
      <c r="D79" s="218">
        <v>3.9440200000000002E-2</v>
      </c>
      <c r="E79" s="218">
        <v>6.8991899999999986E-3</v>
      </c>
      <c r="F79" s="217">
        <v>1.9103843333333332E-2</v>
      </c>
      <c r="G79" s="217">
        <v>1.773361E-2</v>
      </c>
      <c r="H79" s="217">
        <v>1.197989E-2</v>
      </c>
      <c r="I79" s="217">
        <v>1.666364E-2</v>
      </c>
      <c r="J79" s="217">
        <v>8.5456500000000001E-3</v>
      </c>
      <c r="K79" s="217">
        <v>2.0347983749999996E-2</v>
      </c>
      <c r="L79" s="217">
        <v>1.2939684999999999E-2</v>
      </c>
      <c r="M79" s="217">
        <v>2.5443880000000002E-2</v>
      </c>
      <c r="N79" s="217">
        <v>2.90836E-3</v>
      </c>
      <c r="O79" s="217">
        <v>1.0507270000000001E-2</v>
      </c>
      <c r="P79" s="217">
        <v>1.1736009999999998E-2</v>
      </c>
      <c r="Q79" s="217">
        <v>2.1236504999999999E-2</v>
      </c>
      <c r="R79" s="217">
        <v>2.1236504999999999E-2</v>
      </c>
      <c r="S79" s="217">
        <v>2.022065E-2</v>
      </c>
      <c r="T79" s="217">
        <v>2.8156443333333333E-2</v>
      </c>
      <c r="U79" s="217">
        <v>1.4340019999999998E-2</v>
      </c>
      <c r="V79" s="217">
        <v>1.193462E-2</v>
      </c>
      <c r="W79" s="217">
        <v>1.0284205000000001E-2</v>
      </c>
      <c r="X79" s="217">
        <v>8.7098499999999999E-3</v>
      </c>
      <c r="Y79" s="217">
        <v>1.2945233333333334E-2</v>
      </c>
      <c r="Z79" s="217">
        <v>1.215376E-2</v>
      </c>
      <c r="AA79" s="217">
        <v>9.315180000000001E-3</v>
      </c>
      <c r="AB79" s="217">
        <v>1.5403503999999997E-2</v>
      </c>
      <c r="AC79" s="217">
        <v>2.5651900000000002E-3</v>
      </c>
      <c r="AD79" s="217">
        <v>1.3482469999999998E-2</v>
      </c>
      <c r="AE79" s="217">
        <v>1.002634E-2</v>
      </c>
      <c r="AF79" s="217">
        <v>9.1061600000000003E-3</v>
      </c>
      <c r="AG79" s="217">
        <v>1.2698604999999998E-2</v>
      </c>
      <c r="AH79" s="217">
        <v>1.3902909999999999E-2</v>
      </c>
      <c r="AI79" s="217">
        <v>3.3222399999999999E-2</v>
      </c>
      <c r="AJ79" s="217">
        <v>1.652524E-2</v>
      </c>
      <c r="AK79" s="217">
        <v>2.0886789999999999E-2</v>
      </c>
      <c r="AL79" s="217">
        <v>7.7886699999999984E-3</v>
      </c>
      <c r="AM79" s="217">
        <v>8.3817533333333336E-3</v>
      </c>
      <c r="AN79" s="217">
        <v>2.7200100000000008E-2</v>
      </c>
      <c r="AO79" s="217">
        <v>2.2057819999999999E-2</v>
      </c>
      <c r="AP79" s="217">
        <v>9.0493199999999996E-3</v>
      </c>
      <c r="AQ79" s="217">
        <v>1.2954345000000003E-2</v>
      </c>
      <c r="AR79" s="217">
        <v>1.561882E-2</v>
      </c>
      <c r="AS79" s="217">
        <v>1.1852380000000001E-2</v>
      </c>
      <c r="AT79" s="217">
        <v>9.1201684615384599E-3</v>
      </c>
      <c r="AU79" s="217">
        <v>1.04666E-2</v>
      </c>
      <c r="AV79" s="217">
        <v>9.6607900000000007E-3</v>
      </c>
      <c r="AW79" s="217">
        <v>6.4709900000000002E-3</v>
      </c>
      <c r="AX79" s="217">
        <v>1.088422E-2</v>
      </c>
      <c r="AY79" s="217">
        <v>9.6778999999999997E-3</v>
      </c>
      <c r="AZ79" s="217">
        <v>7.532244999999999E-3</v>
      </c>
      <c r="BA79" s="217">
        <v>1.0086089999999999E-2</v>
      </c>
      <c r="BB79" s="217">
        <v>1.0236215000000002E-2</v>
      </c>
      <c r="BC79" s="217">
        <v>1.204362E-2</v>
      </c>
      <c r="BD79" s="217">
        <v>1.1663265000000001E-2</v>
      </c>
      <c r="BE79" s="217">
        <v>7.8708200000000006E-3</v>
      </c>
      <c r="BF79" s="217">
        <v>1.2621240000000001E-2</v>
      </c>
      <c r="BG79" s="217">
        <v>7.5421799999999999E-3</v>
      </c>
      <c r="BH79" s="217">
        <v>9.4707300000000019E-3</v>
      </c>
      <c r="BI79" s="217">
        <v>1.1910459999999999E-2</v>
      </c>
      <c r="BJ79" s="217">
        <v>0.36337333999999999</v>
      </c>
      <c r="BK79" s="217">
        <v>1.8365355E-2</v>
      </c>
      <c r="BL79" s="217">
        <v>1.9721939999999997E-2</v>
      </c>
      <c r="BM79" s="217">
        <v>1.986023E-2</v>
      </c>
      <c r="BN79" s="217">
        <v>2.1436670000000001E-2</v>
      </c>
      <c r="BO79" s="217">
        <v>1.1807519999999998E-2</v>
      </c>
      <c r="BP79" s="217">
        <v>1.3126539999999999E-2</v>
      </c>
      <c r="BQ79" s="217">
        <v>5.46679E-3</v>
      </c>
      <c r="BR79" s="217">
        <v>2.147924E-2</v>
      </c>
      <c r="BS79" s="217">
        <v>4.9608099999999995E-3</v>
      </c>
      <c r="BT79" s="217">
        <v>3.8710200000000002E-3</v>
      </c>
      <c r="BU79" s="217">
        <v>8.7980149999999993E-3</v>
      </c>
      <c r="BV79" s="217">
        <v>8.393500000000001E-4</v>
      </c>
      <c r="BW79" s="217">
        <v>6.7406999999999992E-4</v>
      </c>
      <c r="BX79" s="217">
        <v>4.7699999999999994E-5</v>
      </c>
      <c r="BY79" s="217">
        <v>1.030705E-3</v>
      </c>
      <c r="BZ79" s="217">
        <v>3.9675149999999996E-3</v>
      </c>
      <c r="CA79" s="217">
        <v>3.7016349999999991E-3</v>
      </c>
      <c r="CB79" s="217">
        <v>3.3456333333333334E-3</v>
      </c>
      <c r="CC79" s="217">
        <v>3.4679999999999997E-3</v>
      </c>
      <c r="CD79" s="217">
        <v>2.5265299999999999E-3</v>
      </c>
      <c r="CE79" s="217">
        <v>2.2846899999999998E-3</v>
      </c>
      <c r="CF79" s="217">
        <v>1.0140624999999999E-2</v>
      </c>
      <c r="CG79" s="217">
        <v>2.4321023333333334E-2</v>
      </c>
      <c r="CH79" s="217">
        <v>3.6909999999999994E-3</v>
      </c>
      <c r="CI79" s="217">
        <v>3.3876100000000001E-3</v>
      </c>
      <c r="CJ79" s="217">
        <v>6.4653100000000002E-3</v>
      </c>
      <c r="CK79" s="217">
        <v>1.4330890000000002E-2</v>
      </c>
      <c r="CL79" s="217">
        <v>7.6072199999999987E-3</v>
      </c>
      <c r="CM79" s="217">
        <v>3.9835949999999995E-3</v>
      </c>
      <c r="CN79" s="217">
        <v>1.0095105E-2</v>
      </c>
      <c r="CO79" s="217">
        <v>5.5799949999999999E-3</v>
      </c>
      <c r="CP79" s="217">
        <v>5.4948999999999996E-3</v>
      </c>
      <c r="CQ79" s="217">
        <v>3.1819800000000001E-3</v>
      </c>
      <c r="CR79" s="217">
        <v>1.0212570000000001E-2</v>
      </c>
      <c r="CS79" s="217">
        <v>2.6849199999999999E-3</v>
      </c>
      <c r="CT79" s="217">
        <v>2.091795E-3</v>
      </c>
      <c r="CU79" s="217">
        <v>8.2652200000000002E-3</v>
      </c>
      <c r="CV79" s="217">
        <v>2.8229100000000001E-3</v>
      </c>
      <c r="CW79" s="217">
        <v>3.6165900000000007E-3</v>
      </c>
      <c r="CX79" s="217">
        <v>1.321948E-2</v>
      </c>
      <c r="CY79" s="217">
        <v>7.6201899999999998E-3</v>
      </c>
      <c r="CZ79" s="217">
        <v>2.9023399999999998E-3</v>
      </c>
      <c r="DA79" s="217">
        <v>1.6217969999999998E-2</v>
      </c>
      <c r="DB79" s="217">
        <v>3.8388390000000001E-2</v>
      </c>
      <c r="DC79" s="217">
        <v>4.5428050000000005E-2</v>
      </c>
      <c r="DD79" s="217">
        <v>9.0685453011631924E-3</v>
      </c>
      <c r="DF79" s="111" t="s">
        <v>242</v>
      </c>
      <c r="DG79" s="113">
        <f t="shared" si="9"/>
        <v>0.25300661499999999</v>
      </c>
      <c r="DH79" s="113">
        <f t="shared" si="10"/>
        <v>0.74699338500000001</v>
      </c>
      <c r="DI79" s="113">
        <f t="shared" si="11"/>
        <v>0.58423563000000001</v>
      </c>
      <c r="DK79" s="82" t="b">
        <f t="shared" si="7"/>
        <v>1</v>
      </c>
      <c r="DL79" s="82" t="b">
        <f t="shared" si="8"/>
        <v>1</v>
      </c>
      <c r="DM79" s="111" t="s">
        <v>242</v>
      </c>
      <c r="DN79" s="112" t="s">
        <v>243</v>
      </c>
    </row>
    <row r="80" spans="1:118" x14ac:dyDescent="0.2">
      <c r="A80" s="225" t="s">
        <v>244</v>
      </c>
      <c r="B80" s="225" t="s">
        <v>54</v>
      </c>
      <c r="C80" s="217">
        <v>4.1936156666666669E-2</v>
      </c>
      <c r="D80" s="218">
        <v>1.1708769999999999E-2</v>
      </c>
      <c r="E80" s="218">
        <v>1.228886E-2</v>
      </c>
      <c r="F80" s="217">
        <v>3.0394553333333331E-2</v>
      </c>
      <c r="G80" s="217">
        <v>1.8152729999999999E-2</v>
      </c>
      <c r="H80" s="217">
        <v>6.5729209999999996E-2</v>
      </c>
      <c r="I80" s="217">
        <v>0.29368997000000002</v>
      </c>
      <c r="J80" s="217">
        <v>3.426941E-2</v>
      </c>
      <c r="K80" s="217">
        <v>6.0241562499999991E-3</v>
      </c>
      <c r="L80" s="217">
        <v>4.9258150000000001E-3</v>
      </c>
      <c r="M80" s="217">
        <v>3.1000600000000004E-3</v>
      </c>
      <c r="N80" s="217">
        <v>1.85103E-3</v>
      </c>
      <c r="O80" s="217">
        <v>9.972588000000001E-3</v>
      </c>
      <c r="P80" s="217">
        <v>8.4344766666666678E-3</v>
      </c>
      <c r="Q80" s="217">
        <v>1.7208959999999999E-2</v>
      </c>
      <c r="R80" s="217">
        <v>1.7208959999999999E-2</v>
      </c>
      <c r="S80" s="217">
        <v>5.9510099999999996E-3</v>
      </c>
      <c r="T80" s="217">
        <v>3.5895966666666672E-3</v>
      </c>
      <c r="U80" s="217">
        <v>7.062259999999999E-3</v>
      </c>
      <c r="V80" s="217">
        <v>2.7598800000000001E-3</v>
      </c>
      <c r="W80" s="217">
        <v>3.8272599999999999E-3</v>
      </c>
      <c r="X80" s="217">
        <v>2.0199300000000001E-3</v>
      </c>
      <c r="Y80" s="217">
        <v>3.4546266666666665E-3</v>
      </c>
      <c r="Z80" s="217">
        <v>6.8554E-4</v>
      </c>
      <c r="AA80" s="217">
        <v>2.0648099999999998E-3</v>
      </c>
      <c r="AB80" s="217">
        <v>2.5808060000000002E-3</v>
      </c>
      <c r="AC80" s="217">
        <v>2.6600000000000001E-4</v>
      </c>
      <c r="AD80" s="217">
        <v>3.9223999999999997E-4</v>
      </c>
      <c r="AE80" s="217">
        <v>1.2121499999999999E-3</v>
      </c>
      <c r="AF80" s="217">
        <v>1.2264700000000001E-3</v>
      </c>
      <c r="AG80" s="217">
        <v>1.0673574999999999E-2</v>
      </c>
      <c r="AH80" s="217">
        <v>4.3990999999999995E-3</v>
      </c>
      <c r="AI80" s="217">
        <v>2.7956479999999999E-2</v>
      </c>
      <c r="AJ80" s="217">
        <v>2.8597900000000001E-3</v>
      </c>
      <c r="AK80" s="217">
        <v>6.3611700000000002E-3</v>
      </c>
      <c r="AL80" s="217">
        <v>1.7721399999999997E-3</v>
      </c>
      <c r="AM80" s="217">
        <v>3.4368999999999992E-3</v>
      </c>
      <c r="AN80" s="217">
        <v>3.6081200000000003E-3</v>
      </c>
      <c r="AO80" s="217">
        <v>3.5161000000000003E-3</v>
      </c>
      <c r="AP80" s="217">
        <v>2.48679E-3</v>
      </c>
      <c r="AQ80" s="217">
        <v>2.97066E-3</v>
      </c>
      <c r="AR80" s="217">
        <v>1.0575600000000001E-2</v>
      </c>
      <c r="AS80" s="217">
        <v>8.1497900000000005E-3</v>
      </c>
      <c r="AT80" s="217">
        <v>4.8412715384615387E-3</v>
      </c>
      <c r="AU80" s="217">
        <v>6.8071150000000007E-3</v>
      </c>
      <c r="AV80" s="217">
        <v>2.3434099999999998E-3</v>
      </c>
      <c r="AW80" s="217">
        <v>2.4368999999999997E-3</v>
      </c>
      <c r="AX80" s="217">
        <v>2.8912600000000001E-3</v>
      </c>
      <c r="AY80" s="217">
        <v>2.3695499999999998E-3</v>
      </c>
      <c r="AZ80" s="217">
        <v>3.3388000000000005E-4</v>
      </c>
      <c r="BA80" s="217">
        <v>3.4398699999999998E-3</v>
      </c>
      <c r="BB80" s="217">
        <v>2.076835E-3</v>
      </c>
      <c r="BC80" s="217">
        <v>1.09307E-3</v>
      </c>
      <c r="BD80" s="217">
        <v>1.6654350000000003E-3</v>
      </c>
      <c r="BE80" s="217">
        <v>9.8692000000000007E-4</v>
      </c>
      <c r="BF80" s="217">
        <v>9.8568000000000006E-4</v>
      </c>
      <c r="BG80" s="217">
        <v>5.6179333333333337E-4</v>
      </c>
      <c r="BH80" s="217">
        <v>5.9868066666666662E-3</v>
      </c>
      <c r="BI80" s="217">
        <v>2.3195424999999999E-2</v>
      </c>
      <c r="BJ80" s="217">
        <v>8.7026399999999993E-3</v>
      </c>
      <c r="BK80" s="217">
        <v>1.8686805000000001E-2</v>
      </c>
      <c r="BL80" s="217">
        <v>1.814549E-2</v>
      </c>
      <c r="BM80" s="217">
        <v>1.9121079999999999E-2</v>
      </c>
      <c r="BN80" s="217">
        <v>1.1362839999999999E-2</v>
      </c>
      <c r="BO80" s="217">
        <v>4.32059E-3</v>
      </c>
      <c r="BP80" s="217">
        <v>4.5357100000000001E-3</v>
      </c>
      <c r="BQ80" s="217">
        <v>6.1882099999999995E-3</v>
      </c>
      <c r="BR80" s="217">
        <v>2.0808610000000002E-2</v>
      </c>
      <c r="BS80" s="217">
        <v>3.8116879999999999E-2</v>
      </c>
      <c r="BT80" s="217">
        <v>3.1463690000000002E-2</v>
      </c>
      <c r="BU80" s="217">
        <v>6.8069600000000008E-3</v>
      </c>
      <c r="BV80" s="217">
        <v>4.0225499999999997E-3</v>
      </c>
      <c r="BW80" s="217">
        <v>3.3554399999999999E-3</v>
      </c>
      <c r="BX80" s="217">
        <v>6.7942000000000002E-4</v>
      </c>
      <c r="BY80" s="217">
        <v>1.878975E-3</v>
      </c>
      <c r="BZ80" s="217">
        <v>2.1865000000000001E-3</v>
      </c>
      <c r="CA80" s="217">
        <v>0</v>
      </c>
      <c r="CB80" s="217">
        <v>4.5892166666666664E-3</v>
      </c>
      <c r="CC80" s="217">
        <v>1.33292E-3</v>
      </c>
      <c r="CD80" s="217">
        <v>2.6100999999999997E-3</v>
      </c>
      <c r="CE80" s="217">
        <v>2.10699E-3</v>
      </c>
      <c r="CF80" s="217">
        <v>5.2260800000000001E-3</v>
      </c>
      <c r="CG80" s="217">
        <v>5.4769533333333328E-3</v>
      </c>
      <c r="CH80" s="217">
        <v>6.695640000000001E-3</v>
      </c>
      <c r="CI80" s="217">
        <v>1.2547299999999997E-2</v>
      </c>
      <c r="CJ80" s="217">
        <v>3.0790400000000003E-3</v>
      </c>
      <c r="CK80" s="217">
        <v>1.1139619999999999E-2</v>
      </c>
      <c r="CL80" s="217">
        <v>1.009701E-2</v>
      </c>
      <c r="CM80" s="217">
        <v>1.0196745E-2</v>
      </c>
      <c r="CN80" s="217">
        <v>1.0689359999999998E-2</v>
      </c>
      <c r="CO80" s="217">
        <v>4.2073900000000001E-3</v>
      </c>
      <c r="CP80" s="217">
        <v>6.4254400000000001E-3</v>
      </c>
      <c r="CQ80" s="217">
        <v>7.354460000000001E-3</v>
      </c>
      <c r="CR80" s="217">
        <v>8.3496600000000001E-3</v>
      </c>
      <c r="CS80" s="217">
        <v>9.9677099999999994E-3</v>
      </c>
      <c r="CT80" s="217">
        <v>9.8545049999999995E-3</v>
      </c>
      <c r="CU80" s="217">
        <v>3.5314949999999999E-3</v>
      </c>
      <c r="CV80" s="217">
        <v>5.8236999999999994E-3</v>
      </c>
      <c r="CW80" s="217">
        <v>2.1597489999999997E-2</v>
      </c>
      <c r="CX80" s="217">
        <v>1.40591E-3</v>
      </c>
      <c r="CY80" s="217">
        <v>2.0944380000000002E-2</v>
      </c>
      <c r="CZ80" s="217">
        <v>9.7061400000000003E-3</v>
      </c>
      <c r="DA80" s="217">
        <v>2.0899610000000002E-2</v>
      </c>
      <c r="DB80" s="217">
        <v>0</v>
      </c>
      <c r="DC80" s="217">
        <v>1.1548869999999999E-2</v>
      </c>
      <c r="DD80" s="217">
        <v>9.5061253825865916E-3</v>
      </c>
      <c r="DF80" s="111" t="s">
        <v>244</v>
      </c>
      <c r="DG80" s="113">
        <f t="shared" si="9"/>
        <v>0.74317158500000002</v>
      </c>
      <c r="DH80" s="113">
        <f t="shared" si="10"/>
        <v>0</v>
      </c>
      <c r="DI80" s="113">
        <f t="shared" si="11"/>
        <v>0</v>
      </c>
      <c r="DK80" s="82" t="b">
        <f t="shared" si="7"/>
        <v>1</v>
      </c>
      <c r="DL80" s="82" t="b">
        <f t="shared" si="8"/>
        <v>1</v>
      </c>
      <c r="DM80" s="111" t="s">
        <v>244</v>
      </c>
      <c r="DN80" s="112" t="s">
        <v>54</v>
      </c>
    </row>
    <row r="81" spans="1:118" x14ac:dyDescent="0.2">
      <c r="A81" s="225" t="s">
        <v>245</v>
      </c>
      <c r="B81" s="225" t="s">
        <v>14</v>
      </c>
      <c r="C81" s="217">
        <v>3.3383966666666667E-3</v>
      </c>
      <c r="D81" s="218">
        <v>5.2154599999999999E-3</v>
      </c>
      <c r="E81" s="218">
        <v>6.3435E-4</v>
      </c>
      <c r="F81" s="217">
        <v>5.8878666666666664E-4</v>
      </c>
      <c r="G81" s="217">
        <v>2.7252600000000002E-3</v>
      </c>
      <c r="H81" s="217">
        <v>2.0180000000000003E-3</v>
      </c>
      <c r="I81" s="217">
        <v>1.1388449999999999E-3</v>
      </c>
      <c r="J81" s="217">
        <v>9.5461999999999999E-4</v>
      </c>
      <c r="K81" s="217">
        <v>1.4595262499999999E-3</v>
      </c>
      <c r="L81" s="217">
        <v>7.6916000000000007E-4</v>
      </c>
      <c r="M81" s="217">
        <v>5.2702999999999995E-3</v>
      </c>
      <c r="N81" s="217">
        <v>2.0880000000000001E-4</v>
      </c>
      <c r="O81" s="217">
        <v>7.4571999999999995E-4</v>
      </c>
      <c r="P81" s="217">
        <v>3.2067333333333332E-4</v>
      </c>
      <c r="Q81" s="217">
        <v>3.3933749999999997E-3</v>
      </c>
      <c r="R81" s="217">
        <v>3.3933750000000006E-3</v>
      </c>
      <c r="S81" s="217">
        <v>1.4793900000000001E-3</v>
      </c>
      <c r="T81" s="217">
        <v>2.2433800000000001E-3</v>
      </c>
      <c r="U81" s="217">
        <v>8.7184000000000003E-4</v>
      </c>
      <c r="V81" s="217">
        <v>2.6604200000000001E-3</v>
      </c>
      <c r="W81" s="217">
        <v>9.4451099999999996E-3</v>
      </c>
      <c r="X81" s="217">
        <v>2.3417500000000001E-3</v>
      </c>
      <c r="Y81" s="217">
        <v>2.4947933333333335E-3</v>
      </c>
      <c r="Z81" s="217">
        <v>2.4197099999999998E-3</v>
      </c>
      <c r="AA81" s="217">
        <v>8.4302999999999993E-4</v>
      </c>
      <c r="AB81" s="217">
        <v>1.809434E-3</v>
      </c>
      <c r="AC81" s="217">
        <v>7.0925400000000005E-3</v>
      </c>
      <c r="AD81" s="217">
        <v>3.1346499999999999E-2</v>
      </c>
      <c r="AE81" s="217">
        <v>5.3515000000000008E-4</v>
      </c>
      <c r="AF81" s="217">
        <v>1.2480899999999999E-3</v>
      </c>
      <c r="AG81" s="217">
        <v>7.2926000000000002E-4</v>
      </c>
      <c r="AH81" s="217">
        <v>2.20251E-3</v>
      </c>
      <c r="AI81" s="217">
        <v>9.3065300000000004E-3</v>
      </c>
      <c r="AJ81" s="217">
        <v>1.8861100000000003E-3</v>
      </c>
      <c r="AK81" s="217">
        <v>4.5134499999999996E-3</v>
      </c>
      <c r="AL81" s="217">
        <v>6.6179000000000012E-3</v>
      </c>
      <c r="AM81" s="217">
        <v>2.3435166666666662E-3</v>
      </c>
      <c r="AN81" s="217">
        <v>7.2924399999999999E-3</v>
      </c>
      <c r="AO81" s="217">
        <v>6.9677800000000015E-3</v>
      </c>
      <c r="AP81" s="217">
        <v>2.175479E-2</v>
      </c>
      <c r="AQ81" s="217">
        <v>8.8798000000000013E-4</v>
      </c>
      <c r="AR81" s="217">
        <v>3.3816849999999997E-3</v>
      </c>
      <c r="AS81" s="217">
        <v>2.2619049999999998E-3</v>
      </c>
      <c r="AT81" s="217">
        <v>1.3958599999999999E-3</v>
      </c>
      <c r="AU81" s="217">
        <v>7.876850000000001E-4</v>
      </c>
      <c r="AV81" s="217">
        <v>1.13014E-3</v>
      </c>
      <c r="AW81" s="217">
        <v>4.3574500000000002E-4</v>
      </c>
      <c r="AX81" s="217">
        <v>1.0176500000000002E-3</v>
      </c>
      <c r="AY81" s="217">
        <v>9.9291000000000006E-4</v>
      </c>
      <c r="AZ81" s="217">
        <v>5.6022500000000002E-4</v>
      </c>
      <c r="BA81" s="217">
        <v>5.1101E-4</v>
      </c>
      <c r="BB81" s="217">
        <v>7.8709499999999992E-4</v>
      </c>
      <c r="BC81" s="217">
        <v>3.0826900000000003E-3</v>
      </c>
      <c r="BD81" s="217">
        <v>3.182725E-3</v>
      </c>
      <c r="BE81" s="217">
        <v>1.63083E-3</v>
      </c>
      <c r="BF81" s="217">
        <v>2.32724E-3</v>
      </c>
      <c r="BG81" s="217">
        <v>1.26705E-3</v>
      </c>
      <c r="BH81" s="217">
        <v>8.3555999999999995E-4</v>
      </c>
      <c r="BI81" s="217">
        <v>7.9693499999999992E-4</v>
      </c>
      <c r="BJ81" s="217">
        <v>0.11705459</v>
      </c>
      <c r="BK81" s="217">
        <v>9.8039999999999998E-4</v>
      </c>
      <c r="BL81" s="217">
        <v>8.2347999999999992E-4</v>
      </c>
      <c r="BM81" s="217">
        <v>2.13904E-3</v>
      </c>
      <c r="BN81" s="217">
        <v>2.5547199999999999E-3</v>
      </c>
      <c r="BO81" s="217">
        <v>7.6191900000000005E-3</v>
      </c>
      <c r="BP81" s="217">
        <v>3.7728600000000003E-3</v>
      </c>
      <c r="BQ81" s="217">
        <v>5.1714000000000003E-4</v>
      </c>
      <c r="BR81" s="217">
        <v>4.6612000000000004E-4</v>
      </c>
      <c r="BS81" s="217">
        <v>1.8936999999999998E-4</v>
      </c>
      <c r="BT81" s="217">
        <v>2.1567E-4</v>
      </c>
      <c r="BU81" s="217">
        <v>3.0896E-4</v>
      </c>
      <c r="BV81" s="217">
        <v>7.6569999999999994E-5</v>
      </c>
      <c r="BW81" s="217">
        <v>1.1858999999999999E-4</v>
      </c>
      <c r="BX81" s="217">
        <v>1.1600000000000001E-5</v>
      </c>
      <c r="BY81" s="217">
        <v>1.5260999999999999E-4</v>
      </c>
      <c r="BZ81" s="217">
        <v>2.6449300000000002E-3</v>
      </c>
      <c r="CA81" s="217">
        <v>0.34679368999999999</v>
      </c>
      <c r="CB81" s="217">
        <v>0.23131210999999999</v>
      </c>
      <c r="CC81" s="217">
        <v>1.67768E-3</v>
      </c>
      <c r="CD81" s="217">
        <v>2.053E-4</v>
      </c>
      <c r="CE81" s="217">
        <v>1.8053999999999998E-4</v>
      </c>
      <c r="CF81" s="217">
        <v>6.1618000000000003E-4</v>
      </c>
      <c r="CG81" s="217">
        <v>5.2736333333333336E-4</v>
      </c>
      <c r="CH81" s="217">
        <v>7.6390000000000006E-5</v>
      </c>
      <c r="CI81" s="217">
        <v>2.7740000000000002E-4</v>
      </c>
      <c r="CJ81" s="217">
        <v>7.7200000000000006E-5</v>
      </c>
      <c r="CK81" s="217">
        <v>6.4190999999999998E-4</v>
      </c>
      <c r="CL81" s="217">
        <v>1.9950499999999999E-4</v>
      </c>
      <c r="CM81" s="217">
        <v>3.3312499999999998E-4</v>
      </c>
      <c r="CN81" s="217">
        <v>6.8327500000000011E-4</v>
      </c>
      <c r="CO81" s="217">
        <v>2.4432000000000002E-4</v>
      </c>
      <c r="CP81" s="217">
        <v>2.3002E-4</v>
      </c>
      <c r="CQ81" s="217">
        <v>2.0477000000000001E-4</v>
      </c>
      <c r="CR81" s="217">
        <v>3.1614000000000002E-4</v>
      </c>
      <c r="CS81" s="217">
        <v>6.9430000000000004E-5</v>
      </c>
      <c r="CT81" s="217">
        <v>1.19305E-4</v>
      </c>
      <c r="CU81" s="217">
        <v>1.15868E-3</v>
      </c>
      <c r="CV81" s="217">
        <v>1.6698E-4</v>
      </c>
      <c r="CW81" s="217">
        <v>3.0351999999999999E-4</v>
      </c>
      <c r="CX81" s="217">
        <v>5.2129999999999993E-4</v>
      </c>
      <c r="CY81" s="217">
        <v>3.2717999999999999E-4</v>
      </c>
      <c r="CZ81" s="217">
        <v>2.6028999999999999E-4</v>
      </c>
      <c r="DA81" s="217">
        <v>3.3740000000000002E-4</v>
      </c>
      <c r="DB81" s="217">
        <v>2.9606799999999998E-3</v>
      </c>
      <c r="DC81" s="217">
        <v>8.1932000000000001E-4</v>
      </c>
      <c r="DD81" s="217">
        <v>3.6469891453602974E-3</v>
      </c>
      <c r="DF81" s="111" t="s">
        <v>245</v>
      </c>
      <c r="DG81" s="113">
        <f t="shared" si="9"/>
        <v>0.62214312666666671</v>
      </c>
      <c r="DH81" s="113">
        <f t="shared" si="10"/>
        <v>0.37785687333333334</v>
      </c>
      <c r="DI81" s="113">
        <f t="shared" si="11"/>
        <v>0.17312035666666667</v>
      </c>
      <c r="DK81" s="82" t="b">
        <f t="shared" si="7"/>
        <v>1</v>
      </c>
      <c r="DL81" s="82" t="b">
        <f t="shared" si="8"/>
        <v>1</v>
      </c>
      <c r="DM81" s="111" t="s">
        <v>245</v>
      </c>
      <c r="DN81" s="112" t="s">
        <v>14</v>
      </c>
    </row>
    <row r="82" spans="1:118" s="226" customFormat="1" x14ac:dyDescent="0.2">
      <c r="A82" s="226" t="s">
        <v>246</v>
      </c>
      <c r="B82" s="226" t="s">
        <v>15</v>
      </c>
      <c r="C82" s="227">
        <v>6.6449999999999999E-6</v>
      </c>
      <c r="D82" s="228">
        <v>0</v>
      </c>
      <c r="E82" s="228">
        <v>1.6176000000000001E-3</v>
      </c>
      <c r="F82" s="227">
        <v>3.3079000000000002E-4</v>
      </c>
      <c r="G82" s="227">
        <v>2.5025500000000001E-4</v>
      </c>
      <c r="H82" s="227">
        <v>5.4774300000000001E-3</v>
      </c>
      <c r="I82" s="227">
        <v>5.2189599999999999E-3</v>
      </c>
      <c r="J82" s="227">
        <v>4.5586999999999997E-3</v>
      </c>
      <c r="K82" s="227">
        <v>1.6217249999999999E-4</v>
      </c>
      <c r="L82" s="227">
        <v>1.3192999999999999E-4</v>
      </c>
      <c r="M82" s="227">
        <v>1.4237000000000001E-4</v>
      </c>
      <c r="N82" s="227">
        <v>8.4380000000000002E-5</v>
      </c>
      <c r="O82" s="227">
        <v>1.0358699999999999E-3</v>
      </c>
      <c r="P82" s="227">
        <v>1.7345733333333333E-3</v>
      </c>
      <c r="Q82" s="227">
        <v>4.5161499999999994E-4</v>
      </c>
      <c r="R82" s="227">
        <v>4.5161499999999999E-4</v>
      </c>
      <c r="S82" s="227">
        <v>1.3236700000000001E-3</v>
      </c>
      <c r="T82" s="227">
        <v>5.8883666666666656E-4</v>
      </c>
      <c r="U82" s="227">
        <v>1.37502E-3</v>
      </c>
      <c r="V82" s="227">
        <v>2.4864E-4</v>
      </c>
      <c r="W82" s="227">
        <v>3.65545E-4</v>
      </c>
      <c r="X82" s="227">
        <v>1.1944999999999999E-4</v>
      </c>
      <c r="Y82" s="227">
        <v>4.6607666666666664E-4</v>
      </c>
      <c r="Z82" s="227">
        <v>3.6654E-4</v>
      </c>
      <c r="AA82" s="227">
        <v>4.1681299999999999E-3</v>
      </c>
      <c r="AB82" s="227">
        <v>7.8943199999999996E-4</v>
      </c>
      <c r="AC82" s="227">
        <v>6.2819999999999998E-5</v>
      </c>
      <c r="AD82" s="227">
        <v>2.631E-4</v>
      </c>
      <c r="AE82" s="227">
        <v>7.4750000000000001E-4</v>
      </c>
      <c r="AF82" s="227">
        <v>1.1043699999999999E-3</v>
      </c>
      <c r="AG82" s="227">
        <v>6.66645E-4</v>
      </c>
      <c r="AH82" s="227">
        <v>6.3942000000000003E-4</v>
      </c>
      <c r="AI82" s="227">
        <v>7.4768000000000002E-4</v>
      </c>
      <c r="AJ82" s="227">
        <v>6.3217999999999998E-4</v>
      </c>
      <c r="AK82" s="227">
        <v>7.2534500000000007E-4</v>
      </c>
      <c r="AL82" s="227">
        <v>7.1199999999999996E-5</v>
      </c>
      <c r="AM82" s="227">
        <v>3.8759999999999993E-4</v>
      </c>
      <c r="AN82" s="227">
        <v>3.7734999999999998E-4</v>
      </c>
      <c r="AO82" s="227">
        <v>1.5029E-4</v>
      </c>
      <c r="AP82" s="227">
        <v>1.8880000000000001E-4</v>
      </c>
      <c r="AQ82" s="227">
        <v>2.6122500000000002E-4</v>
      </c>
      <c r="AR82" s="227">
        <v>1.4600799999999999E-3</v>
      </c>
      <c r="AS82" s="227">
        <v>6.6284999999999998E-4</v>
      </c>
      <c r="AT82" s="227">
        <v>1.0404484615384616E-3</v>
      </c>
      <c r="AU82" s="227">
        <v>6.5597500000000005E-4</v>
      </c>
      <c r="AV82" s="227">
        <v>8.8492000000000009E-4</v>
      </c>
      <c r="AW82" s="227">
        <v>2.2045300000000001E-3</v>
      </c>
      <c r="AX82" s="227">
        <v>9.8262000000000002E-4</v>
      </c>
      <c r="AY82" s="227">
        <v>1.16333E-3</v>
      </c>
      <c r="AZ82" s="227">
        <v>6.7610999999999995E-4</v>
      </c>
      <c r="BA82" s="227">
        <v>6.2474000000000004E-4</v>
      </c>
      <c r="BB82" s="227">
        <v>5.9168000000000003E-4</v>
      </c>
      <c r="BC82" s="227">
        <v>2.7212999999999998E-4</v>
      </c>
      <c r="BD82" s="227">
        <v>5.5553999999999998E-4</v>
      </c>
      <c r="BE82" s="227">
        <v>4.0477999999999993E-4</v>
      </c>
      <c r="BF82" s="227">
        <v>1.8548999999999999E-4</v>
      </c>
      <c r="BG82" s="227">
        <v>3.9136333333333336E-4</v>
      </c>
      <c r="BH82" s="227">
        <v>1.2270200000000001E-3</v>
      </c>
      <c r="BI82" s="227">
        <v>4.3745500000000001E-4</v>
      </c>
      <c r="BJ82" s="227">
        <v>1.6899999999999999E-6</v>
      </c>
      <c r="BK82" s="227">
        <v>9.1025000000000003E-5</v>
      </c>
      <c r="BL82" s="227">
        <v>4.0990000000000004E-4</v>
      </c>
      <c r="BM82" s="227">
        <v>2.1545000000000001E-4</v>
      </c>
      <c r="BN82" s="227">
        <v>2.2332999999999999E-4</v>
      </c>
      <c r="BO82" s="227">
        <v>3.8440000000000002E-4</v>
      </c>
      <c r="BP82" s="227">
        <v>3.2306499999999998E-4</v>
      </c>
      <c r="BQ82" s="227">
        <v>5.3313000000000004E-4</v>
      </c>
      <c r="BR82" s="227">
        <v>4.2609500000000003E-3</v>
      </c>
      <c r="BS82" s="227">
        <v>6.0767299999999998E-3</v>
      </c>
      <c r="BT82" s="227">
        <v>1.3102400000000001E-3</v>
      </c>
      <c r="BU82" s="227">
        <v>1.075405E-3</v>
      </c>
      <c r="BV82" s="227">
        <v>1.9127E-4</v>
      </c>
      <c r="BW82" s="227">
        <v>8.5630000000000005E-5</v>
      </c>
      <c r="BX82" s="227">
        <v>5.9999999999999995E-8</v>
      </c>
      <c r="BY82" s="227">
        <v>8.120999999999999E-5</v>
      </c>
      <c r="BZ82" s="227">
        <v>3.2985000000000002E-4</v>
      </c>
      <c r="CA82" s="227">
        <v>4.7474999999999997E-4</v>
      </c>
      <c r="CB82" s="227">
        <v>4.4638999999999991E-4</v>
      </c>
      <c r="CC82" s="227">
        <v>4.9099E-3</v>
      </c>
      <c r="CD82" s="227">
        <v>2.4356099999999999E-3</v>
      </c>
      <c r="CE82" s="227">
        <v>3.0957000000000001E-4</v>
      </c>
      <c r="CF82" s="227">
        <v>4.3572999999999995E-4</v>
      </c>
      <c r="CG82" s="227">
        <v>7.898486666666666E-3</v>
      </c>
      <c r="CH82" s="227">
        <v>3.3688799999999999E-3</v>
      </c>
      <c r="CI82" s="227">
        <v>4.0506400000000003E-3</v>
      </c>
      <c r="CJ82" s="227">
        <v>1.7356700000000001E-3</v>
      </c>
      <c r="CK82" s="227">
        <v>1.155845E-2</v>
      </c>
      <c r="CL82" s="227">
        <v>1.28674E-3</v>
      </c>
      <c r="CM82" s="227">
        <v>4.266705E-3</v>
      </c>
      <c r="CN82" s="227">
        <v>5.9942299999999997E-3</v>
      </c>
      <c r="CO82" s="227">
        <v>4.4990500000000006E-4</v>
      </c>
      <c r="CP82" s="227">
        <v>1.3380999999999999E-4</v>
      </c>
      <c r="CQ82" s="227">
        <v>2.8269999999999999E-4</v>
      </c>
      <c r="CR82" s="227">
        <v>3.5747999999999999E-3</v>
      </c>
      <c r="CS82" s="227">
        <v>2.54507E-3</v>
      </c>
      <c r="CT82" s="227">
        <v>1.088175E-3</v>
      </c>
      <c r="CU82" s="227">
        <v>3.7897500000000004E-4</v>
      </c>
      <c r="CV82" s="227">
        <v>2.2347000000000001E-3</v>
      </c>
      <c r="CW82" s="227">
        <v>2.2016599999999998E-3</v>
      </c>
      <c r="CX82" s="227">
        <v>4.1169999999999998E-4</v>
      </c>
      <c r="CY82" s="227">
        <v>7.9907999999999986E-4</v>
      </c>
      <c r="CZ82" s="227">
        <v>1.1481499999999999E-3</v>
      </c>
      <c r="DA82" s="227">
        <v>1.62535E-3</v>
      </c>
      <c r="DB82" s="227">
        <v>8.6039999999999996E-5</v>
      </c>
      <c r="DC82" s="227">
        <v>6.3473599999999998E-3</v>
      </c>
      <c r="DD82" s="227">
        <v>1.3576004421682643E-3</v>
      </c>
      <c r="DF82" s="224" t="s">
        <v>246</v>
      </c>
      <c r="DG82" s="224">
        <f t="shared" si="9"/>
        <v>0.79550544999999995</v>
      </c>
      <c r="DH82" s="224">
        <f t="shared" si="10"/>
        <v>0.20449455000000002</v>
      </c>
      <c r="DI82" s="224">
        <f t="shared" si="11"/>
        <v>0.10074482</v>
      </c>
      <c r="DK82" s="226" t="b">
        <f t="shared" si="7"/>
        <v>1</v>
      </c>
      <c r="DL82" s="226" t="b">
        <f t="shared" si="8"/>
        <v>1</v>
      </c>
      <c r="DM82" s="224" t="s">
        <v>246</v>
      </c>
      <c r="DN82" s="229" t="s">
        <v>15</v>
      </c>
    </row>
    <row r="83" spans="1:118" x14ac:dyDescent="0.2">
      <c r="A83" s="225" t="s">
        <v>247</v>
      </c>
      <c r="B83" s="225" t="s">
        <v>77</v>
      </c>
      <c r="C83" s="217">
        <v>6.6352333333333355E-4</v>
      </c>
      <c r="D83" s="218">
        <v>2.2050300000000002E-3</v>
      </c>
      <c r="E83" s="218">
        <v>4.1819999999999997E-4</v>
      </c>
      <c r="F83" s="217">
        <v>2.8558666666666669E-4</v>
      </c>
      <c r="G83" s="217">
        <v>1.1221600000000001E-3</v>
      </c>
      <c r="H83" s="217">
        <v>1.2813000000000001E-4</v>
      </c>
      <c r="I83" s="217">
        <v>3.26175E-4</v>
      </c>
      <c r="J83" s="217">
        <v>1.5825E-4</v>
      </c>
      <c r="K83" s="217">
        <v>1.4487174999999999E-3</v>
      </c>
      <c r="L83" s="217">
        <v>7.5025999999999999E-4</v>
      </c>
      <c r="M83" s="217">
        <v>1.45572E-3</v>
      </c>
      <c r="N83" s="217">
        <v>1.0916000000000001E-4</v>
      </c>
      <c r="O83" s="217">
        <v>5.6321600000000006E-4</v>
      </c>
      <c r="P83" s="217">
        <v>5.8076333333333336E-4</v>
      </c>
      <c r="Q83" s="217">
        <v>1.0671650000000001E-3</v>
      </c>
      <c r="R83" s="217">
        <v>1.0671650000000001E-3</v>
      </c>
      <c r="S83" s="217">
        <v>1.0243299999999999E-3</v>
      </c>
      <c r="T83" s="217">
        <v>2.2172666666666666E-3</v>
      </c>
      <c r="U83" s="217">
        <v>1.1929499999999999E-3</v>
      </c>
      <c r="V83" s="217">
        <v>9.0614999999999999E-4</v>
      </c>
      <c r="W83" s="217">
        <v>7.5179000000000001E-4</v>
      </c>
      <c r="X83" s="217">
        <v>9.4731999999999987E-4</v>
      </c>
      <c r="Y83" s="217">
        <v>9.1722333333333315E-4</v>
      </c>
      <c r="Z83" s="217">
        <v>8.987200000000001E-4</v>
      </c>
      <c r="AA83" s="217">
        <v>4.5671999999999998E-4</v>
      </c>
      <c r="AB83" s="217">
        <v>1.01143E-3</v>
      </c>
      <c r="AC83" s="217">
        <v>6.1443999999999995E-4</v>
      </c>
      <c r="AD83" s="217">
        <v>8.4663000000000013E-4</v>
      </c>
      <c r="AE83" s="217">
        <v>5.0622000000000004E-4</v>
      </c>
      <c r="AF83" s="217">
        <v>4.6010500000000004E-4</v>
      </c>
      <c r="AG83" s="217">
        <v>6.08645E-4</v>
      </c>
      <c r="AH83" s="217">
        <v>9.1834999999999996E-4</v>
      </c>
      <c r="AI83" s="217">
        <v>2.4388700000000001E-3</v>
      </c>
      <c r="AJ83" s="217">
        <v>9.8931999999999991E-4</v>
      </c>
      <c r="AK83" s="217">
        <v>1.3514949999999999E-3</v>
      </c>
      <c r="AL83" s="217">
        <v>6.5194999999999999E-4</v>
      </c>
      <c r="AM83" s="217">
        <v>4.4354333333333334E-4</v>
      </c>
      <c r="AN83" s="217">
        <v>1.56485E-3</v>
      </c>
      <c r="AO83" s="217">
        <v>1.1881299999999999E-3</v>
      </c>
      <c r="AP83" s="217">
        <v>5.8692E-4</v>
      </c>
      <c r="AQ83" s="217">
        <v>6.8979000000000002E-4</v>
      </c>
      <c r="AR83" s="217">
        <v>7.3926500000000002E-4</v>
      </c>
      <c r="AS83" s="217">
        <v>6.034250000000001E-4</v>
      </c>
      <c r="AT83" s="217">
        <v>4.4210461538461541E-4</v>
      </c>
      <c r="AU83" s="217">
        <v>5.5504000000000003E-4</v>
      </c>
      <c r="AV83" s="217">
        <v>4.4936000000000005E-4</v>
      </c>
      <c r="AW83" s="217">
        <v>3.5651500000000001E-4</v>
      </c>
      <c r="AX83" s="217">
        <v>5.7675999999999995E-4</v>
      </c>
      <c r="AY83" s="217">
        <v>5.0308000000000004E-4</v>
      </c>
      <c r="AZ83" s="217">
        <v>4.5120499999999993E-4</v>
      </c>
      <c r="BA83" s="217">
        <v>3.8023000000000001E-4</v>
      </c>
      <c r="BB83" s="217">
        <v>4.5731499999999997E-4</v>
      </c>
      <c r="BC83" s="217">
        <v>7.9677999999999997E-4</v>
      </c>
      <c r="BD83" s="217">
        <v>7.9970999999999992E-4</v>
      </c>
      <c r="BE83" s="217">
        <v>4.7637999999999994E-4</v>
      </c>
      <c r="BF83" s="217">
        <v>6.5968999999999999E-4</v>
      </c>
      <c r="BG83" s="217">
        <v>4.1942666666666662E-4</v>
      </c>
      <c r="BH83" s="217">
        <v>4.8584333333333334E-4</v>
      </c>
      <c r="BI83" s="217">
        <v>5.9128000000000002E-4</v>
      </c>
      <c r="BJ83" s="217">
        <v>1.2315200000000001E-3</v>
      </c>
      <c r="BK83" s="217">
        <v>8.2622499999999998E-4</v>
      </c>
      <c r="BL83" s="217">
        <v>8.7575999999999984E-4</v>
      </c>
      <c r="BM83" s="217">
        <v>9.1264999999999998E-4</v>
      </c>
      <c r="BN83" s="217">
        <v>1.04765E-3</v>
      </c>
      <c r="BO83" s="217">
        <v>8.9799000000000009E-4</v>
      </c>
      <c r="BP83" s="217">
        <v>9.4026499999999992E-4</v>
      </c>
      <c r="BQ83" s="217">
        <v>1.9924E-4</v>
      </c>
      <c r="BR83" s="217">
        <v>1.1792E-4</v>
      </c>
      <c r="BS83" s="217">
        <v>7.4330000000000002E-5</v>
      </c>
      <c r="BT83" s="217">
        <v>1.3734000000000001E-4</v>
      </c>
      <c r="BU83" s="217">
        <v>8.7324999999999995E-5</v>
      </c>
      <c r="BV83" s="217">
        <v>3.9669999999999998E-5</v>
      </c>
      <c r="BW83" s="217">
        <v>6.3659999999999997E-5</v>
      </c>
      <c r="BX83" s="217">
        <v>3.7699999999999999E-6</v>
      </c>
      <c r="BY83" s="217">
        <v>1.208915E-2</v>
      </c>
      <c r="BZ83" s="217">
        <v>5.4896999999999997E-4</v>
      </c>
      <c r="CA83" s="217">
        <v>4.8724499999999992E-4</v>
      </c>
      <c r="CB83" s="217">
        <v>3.5782999999999995E-4</v>
      </c>
      <c r="CC83" s="217">
        <v>5.4491000000000001E-4</v>
      </c>
      <c r="CD83" s="217">
        <v>2.74208E-3</v>
      </c>
      <c r="CE83" s="217">
        <v>1.0808999999999999E-4</v>
      </c>
      <c r="CF83" s="217">
        <v>4.8143999999999992E-4</v>
      </c>
      <c r="CG83" s="217">
        <v>2.3470266666666666E-3</v>
      </c>
      <c r="CH83" s="217">
        <v>4.0160000000000002E-5</v>
      </c>
      <c r="CI83" s="217">
        <v>1.864E-4</v>
      </c>
      <c r="CJ83" s="217">
        <v>4.1489999999999997E-5</v>
      </c>
      <c r="CK83" s="217">
        <v>8.5238000000000024E-4</v>
      </c>
      <c r="CL83" s="217">
        <v>1.31175E-4</v>
      </c>
      <c r="CM83" s="217">
        <v>1.3650000000000001E-4</v>
      </c>
      <c r="CN83" s="217">
        <v>2.8061999999999998E-4</v>
      </c>
      <c r="CO83" s="217">
        <v>3.3162000000000008E-4</v>
      </c>
      <c r="CP83" s="217">
        <v>2.7908000000000002E-4</v>
      </c>
      <c r="CQ83" s="217">
        <v>1.9129999999999999E-4</v>
      </c>
      <c r="CR83" s="217">
        <v>2.7219000000000001E-4</v>
      </c>
      <c r="CS83" s="217">
        <v>6.2717999999999997E-4</v>
      </c>
      <c r="CT83" s="217">
        <v>6.7775000000000008E-5</v>
      </c>
      <c r="CU83" s="217">
        <v>5.0452000000000006E-4</v>
      </c>
      <c r="CV83" s="217">
        <v>9.8980000000000004E-5</v>
      </c>
      <c r="CW83" s="217">
        <v>1.3672000000000001E-4</v>
      </c>
      <c r="CX83" s="217">
        <v>8.0977999999999996E-4</v>
      </c>
      <c r="CY83" s="217">
        <v>4.7603999999999995E-4</v>
      </c>
      <c r="CZ83" s="217">
        <v>1.5705999999999999E-4</v>
      </c>
      <c r="DA83" s="217">
        <v>1.6611999999999999E-4</v>
      </c>
      <c r="DB83" s="217">
        <v>2.4157800000000002E-3</v>
      </c>
      <c r="DC83" s="217">
        <v>2.4423800000000001E-3</v>
      </c>
      <c r="DD83" s="217">
        <v>4.6723289145878774E-4</v>
      </c>
      <c r="DF83" s="111" t="s">
        <v>247</v>
      </c>
      <c r="DG83" s="113">
        <f t="shared" si="9"/>
        <v>0.34661799999999998</v>
      </c>
      <c r="DH83" s="113">
        <f t="shared" si="10"/>
        <v>0.65338200000000002</v>
      </c>
      <c r="DI83" s="113">
        <f t="shared" si="11"/>
        <v>0.32673718000000002</v>
      </c>
      <c r="DK83" s="82" t="b">
        <f t="shared" si="7"/>
        <v>1</v>
      </c>
      <c r="DL83" s="82" t="b">
        <f t="shared" si="8"/>
        <v>1</v>
      </c>
      <c r="DM83" s="111" t="s">
        <v>247</v>
      </c>
      <c r="DN83" s="112" t="s">
        <v>77</v>
      </c>
    </row>
    <row r="84" spans="1:118" x14ac:dyDescent="0.2">
      <c r="A84" s="225" t="s">
        <v>248</v>
      </c>
      <c r="B84" s="225" t="s">
        <v>16</v>
      </c>
      <c r="C84" s="217">
        <v>1.4816949999999999E-3</v>
      </c>
      <c r="D84" s="218">
        <v>4.66454E-3</v>
      </c>
      <c r="E84" s="218">
        <v>1.04316E-3</v>
      </c>
      <c r="F84" s="217">
        <v>7.8136000000000004E-4</v>
      </c>
      <c r="G84" s="217">
        <v>2.3222450000000001E-3</v>
      </c>
      <c r="H84" s="217">
        <v>3.2032000000000002E-4</v>
      </c>
      <c r="I84" s="217">
        <v>6.7723000000000002E-4</v>
      </c>
      <c r="J84" s="217">
        <v>2.9097999999999998E-4</v>
      </c>
      <c r="K84" s="217">
        <v>4.8206312500000004E-3</v>
      </c>
      <c r="L84" s="217">
        <v>1.9301950000000002E-3</v>
      </c>
      <c r="M84" s="217">
        <v>2.2721080000000001E-2</v>
      </c>
      <c r="N84" s="217">
        <v>6.1017999999999999E-4</v>
      </c>
      <c r="O84" s="217">
        <v>2.0061819999999996E-3</v>
      </c>
      <c r="P84" s="217">
        <v>1.874376666666667E-3</v>
      </c>
      <c r="Q84" s="217">
        <v>1.9121199999999996E-3</v>
      </c>
      <c r="R84" s="217">
        <v>1.91212E-3</v>
      </c>
      <c r="S84" s="217">
        <v>1.8156400000000001E-3</v>
      </c>
      <c r="T84" s="217">
        <v>3.7382466666666665E-3</v>
      </c>
      <c r="U84" s="217">
        <v>2.1064299999999998E-3</v>
      </c>
      <c r="V84" s="217">
        <v>4.4229899999999999E-3</v>
      </c>
      <c r="W84" s="217">
        <v>3.9498900000000002E-3</v>
      </c>
      <c r="X84" s="217">
        <v>1.22277E-3</v>
      </c>
      <c r="Y84" s="217">
        <v>1.2824399999999999E-3</v>
      </c>
      <c r="Z84" s="217">
        <v>2.1482599999999999E-3</v>
      </c>
      <c r="AA84" s="217">
        <v>9.6529000000000005E-4</v>
      </c>
      <c r="AB84" s="217">
        <v>2.2800099999999998E-3</v>
      </c>
      <c r="AC84" s="217">
        <v>7.1363500000000005E-3</v>
      </c>
      <c r="AD84" s="217">
        <v>2.0098400000000002E-3</v>
      </c>
      <c r="AE84" s="217">
        <v>1.7579299999999998E-3</v>
      </c>
      <c r="AF84" s="217">
        <v>1.3329100000000001E-3</v>
      </c>
      <c r="AG84" s="217">
        <v>2.3731200000000003E-3</v>
      </c>
      <c r="AH84" s="217">
        <v>2.9506599999999999E-3</v>
      </c>
      <c r="AI84" s="217">
        <v>3.54433E-3</v>
      </c>
      <c r="AJ84" s="217">
        <v>3.4489500000000001E-3</v>
      </c>
      <c r="AK84" s="217">
        <v>3.48562E-3</v>
      </c>
      <c r="AL84" s="217">
        <v>1.02037E-3</v>
      </c>
      <c r="AM84" s="217">
        <v>1.0758066666666666E-3</v>
      </c>
      <c r="AN84" s="217">
        <v>3.3588000000000003E-3</v>
      </c>
      <c r="AO84" s="217">
        <v>2.6138899999999998E-3</v>
      </c>
      <c r="AP84" s="217">
        <v>4.8351100000000001E-3</v>
      </c>
      <c r="AQ84" s="217">
        <v>4.2191450000000005E-3</v>
      </c>
      <c r="AR84" s="217">
        <v>1.8124299999999999E-3</v>
      </c>
      <c r="AS84" s="217">
        <v>1.80047E-3</v>
      </c>
      <c r="AT84" s="217">
        <v>1.1273461538461539E-3</v>
      </c>
      <c r="AU84" s="217">
        <v>1.1526500000000001E-3</v>
      </c>
      <c r="AV84" s="217">
        <v>1.56139E-3</v>
      </c>
      <c r="AW84" s="217">
        <v>1.1866749999999999E-3</v>
      </c>
      <c r="AX84" s="217">
        <v>2.3884399999999999E-3</v>
      </c>
      <c r="AY84" s="217">
        <v>1.48273E-3</v>
      </c>
      <c r="AZ84" s="217">
        <v>1.1588799999999999E-3</v>
      </c>
      <c r="BA84" s="217">
        <v>1.21119E-3</v>
      </c>
      <c r="BB84" s="217">
        <v>1.202325E-3</v>
      </c>
      <c r="BC84" s="217">
        <v>1.2982E-3</v>
      </c>
      <c r="BD84" s="217">
        <v>1.24563E-3</v>
      </c>
      <c r="BE84" s="217">
        <v>9.8635999999999993E-4</v>
      </c>
      <c r="BF84" s="217">
        <v>1.3893200000000001E-3</v>
      </c>
      <c r="BG84" s="217">
        <v>9.7728333333333317E-4</v>
      </c>
      <c r="BH84" s="217">
        <v>1.9186366666666666E-3</v>
      </c>
      <c r="BI84" s="217">
        <v>1.627865E-3</v>
      </c>
      <c r="BJ84" s="217">
        <v>2.6508570000000002E-2</v>
      </c>
      <c r="BK84" s="217">
        <v>1.11487E-3</v>
      </c>
      <c r="BL84" s="217">
        <v>1.19684E-3</v>
      </c>
      <c r="BM84" s="217">
        <v>1.3431199999999999E-3</v>
      </c>
      <c r="BN84" s="217">
        <v>1.5630100000000001E-3</v>
      </c>
      <c r="BO84" s="217">
        <v>8.43497E-3</v>
      </c>
      <c r="BP84" s="217">
        <v>8.8424850000000006E-3</v>
      </c>
      <c r="BQ84" s="217">
        <v>3.8337000000000001E-4</v>
      </c>
      <c r="BR84" s="217">
        <v>1.4395E-4</v>
      </c>
      <c r="BS84" s="217">
        <v>1.6574E-4</v>
      </c>
      <c r="BT84" s="217">
        <v>3.6427999999999997E-4</v>
      </c>
      <c r="BU84" s="217">
        <v>2.6005000000000001E-4</v>
      </c>
      <c r="BV84" s="217">
        <v>1.2944000000000001E-4</v>
      </c>
      <c r="BW84" s="217">
        <v>2.3741000000000002E-4</v>
      </c>
      <c r="BX84" s="217">
        <v>4.6700000000000002E-6</v>
      </c>
      <c r="BY84" s="217">
        <v>2.1065999999999997E-4</v>
      </c>
      <c r="BZ84" s="217">
        <v>1.6459999999999999E-4</v>
      </c>
      <c r="CA84" s="217">
        <v>2.5962000000000001E-4</v>
      </c>
      <c r="CB84" s="217">
        <v>2.4680333333333335E-4</v>
      </c>
      <c r="CC84" s="217">
        <v>8.7429000000000001E-4</v>
      </c>
      <c r="CD84" s="217">
        <v>2.3462E-4</v>
      </c>
      <c r="CE84" s="217">
        <v>2.8635999999999999E-4</v>
      </c>
      <c r="CF84" s="217">
        <v>1.10991E-3</v>
      </c>
      <c r="CG84" s="217">
        <v>1.8884999999999998E-4</v>
      </c>
      <c r="CH84" s="217">
        <v>4.1366999999999999E-4</v>
      </c>
      <c r="CI84" s="217">
        <v>6.2308000000000003E-4</v>
      </c>
      <c r="CJ84" s="217">
        <v>1.8118E-4</v>
      </c>
      <c r="CK84" s="217">
        <v>1.93754E-3</v>
      </c>
      <c r="CL84" s="217">
        <v>7.9687300000000003E-3</v>
      </c>
      <c r="CM84" s="217">
        <v>3.5068499999999999E-4</v>
      </c>
      <c r="CN84" s="217">
        <v>7.0006499999999993E-4</v>
      </c>
      <c r="CO84" s="217">
        <v>4.8820499999999996E-4</v>
      </c>
      <c r="CP84" s="217">
        <v>6.037900000000001E-4</v>
      </c>
      <c r="CQ84" s="217">
        <v>3.6645999999999993E-4</v>
      </c>
      <c r="CR84" s="217">
        <v>5.8657000000000002E-4</v>
      </c>
      <c r="CS84" s="217">
        <v>2.9697000000000002E-4</v>
      </c>
      <c r="CT84" s="217">
        <v>1.6417500000000002E-4</v>
      </c>
      <c r="CU84" s="217">
        <v>8.4593500000000002E-4</v>
      </c>
      <c r="CV84" s="217">
        <v>1.9493000000000001E-4</v>
      </c>
      <c r="CW84" s="217">
        <v>2.6079E-4</v>
      </c>
      <c r="CX84" s="217">
        <v>1.7377399999999996E-3</v>
      </c>
      <c r="CY84" s="217">
        <v>9.3375000000000001E-4</v>
      </c>
      <c r="CZ84" s="217">
        <v>2.3995000000000003E-4</v>
      </c>
      <c r="DA84" s="217">
        <v>2.4487000000000001E-4</v>
      </c>
      <c r="DB84" s="217">
        <v>3.5750000000000001E-3</v>
      </c>
      <c r="DC84" s="217">
        <v>2.9659E-4</v>
      </c>
      <c r="DD84" s="217">
        <v>1.5110035039609488E-3</v>
      </c>
      <c r="DF84" s="111" t="s">
        <v>248</v>
      </c>
      <c r="DG84" s="113">
        <f t="shared" si="9"/>
        <v>0.39619950999999992</v>
      </c>
      <c r="DH84" s="113">
        <f t="shared" si="10"/>
        <v>0.60380049000000002</v>
      </c>
      <c r="DI84" s="113">
        <f t="shared" si="11"/>
        <v>0.22358360999999999</v>
      </c>
      <c r="DK84" s="82" t="b">
        <f t="shared" si="7"/>
        <v>1</v>
      </c>
      <c r="DL84" s="82" t="b">
        <f t="shared" si="8"/>
        <v>1</v>
      </c>
      <c r="DM84" s="111" t="s">
        <v>248</v>
      </c>
      <c r="DN84" s="112" t="s">
        <v>16</v>
      </c>
    </row>
    <row r="85" spans="1:118" x14ac:dyDescent="0.2">
      <c r="A85" s="225" t="s">
        <v>249</v>
      </c>
      <c r="B85" s="225" t="s">
        <v>250</v>
      </c>
      <c r="C85" s="217">
        <v>2.974333333333333E-5</v>
      </c>
      <c r="D85" s="218">
        <v>0</v>
      </c>
      <c r="E85" s="218">
        <v>2.8189999999999999E-5</v>
      </c>
      <c r="F85" s="217">
        <v>0</v>
      </c>
      <c r="G85" s="217">
        <v>1.00735E-3</v>
      </c>
      <c r="H85" s="217">
        <v>0</v>
      </c>
      <c r="I85" s="217">
        <v>1.356585E-3</v>
      </c>
      <c r="J85" s="217">
        <v>0</v>
      </c>
      <c r="K85" s="217">
        <v>5.0370625000000001E-4</v>
      </c>
      <c r="L85" s="217">
        <v>7.2670999999999999E-4</v>
      </c>
      <c r="M85" s="217">
        <v>8.0526999999999997E-4</v>
      </c>
      <c r="N85" s="217">
        <v>0</v>
      </c>
      <c r="O85" s="217">
        <v>1.9172199999999999E-4</v>
      </c>
      <c r="P85" s="217">
        <v>9.1263666666666673E-4</v>
      </c>
      <c r="Q85" s="217">
        <v>7.5974500000000004E-4</v>
      </c>
      <c r="R85" s="217">
        <v>7.5974500000000004E-4</v>
      </c>
      <c r="S85" s="217">
        <v>1.1840900000000001E-3</v>
      </c>
      <c r="T85" s="217">
        <v>1.0301466666666668E-3</v>
      </c>
      <c r="U85" s="217">
        <v>1.42352E-3</v>
      </c>
      <c r="V85" s="217">
        <v>2.9974699999999999E-3</v>
      </c>
      <c r="W85" s="217">
        <v>1.2646200000000002E-3</v>
      </c>
      <c r="X85" s="217">
        <v>5.5890000000000002E-5</v>
      </c>
      <c r="Y85" s="217">
        <v>5.0417333333333328E-4</v>
      </c>
      <c r="Z85" s="217">
        <v>5.2986999999999999E-4</v>
      </c>
      <c r="AA85" s="217">
        <v>7.9750999999999997E-4</v>
      </c>
      <c r="AB85" s="217">
        <v>1.9116019999999999E-3</v>
      </c>
      <c r="AC85" s="217">
        <v>2.92E-6</v>
      </c>
      <c r="AD85" s="217">
        <v>2.4429999999999998E-4</v>
      </c>
      <c r="AE85" s="217">
        <v>1.83095E-3</v>
      </c>
      <c r="AF85" s="217">
        <v>9.0640999999999996E-4</v>
      </c>
      <c r="AG85" s="217">
        <v>5.6755999999999994E-4</v>
      </c>
      <c r="AH85" s="217">
        <v>7.5376900000000005E-3</v>
      </c>
      <c r="AI85" s="217">
        <v>2.1709999999999999E-4</v>
      </c>
      <c r="AJ85" s="217">
        <v>3.452859999999999E-3</v>
      </c>
      <c r="AK85" s="217">
        <v>8.2167500000000001E-4</v>
      </c>
      <c r="AL85" s="217">
        <v>0</v>
      </c>
      <c r="AM85" s="217">
        <v>2.699166666666667E-3</v>
      </c>
      <c r="AN85" s="217">
        <v>2.8768000000000001E-4</v>
      </c>
      <c r="AO85" s="217">
        <v>3.1422999999999998E-4</v>
      </c>
      <c r="AP85" s="217">
        <v>4.7248E-4</v>
      </c>
      <c r="AQ85" s="217">
        <v>1.1477E-3</v>
      </c>
      <c r="AR85" s="217">
        <v>6.7600000000000003E-5</v>
      </c>
      <c r="AS85" s="217">
        <v>4.1480999999999999E-4</v>
      </c>
      <c r="AT85" s="217">
        <v>7.3926846153846149E-4</v>
      </c>
      <c r="AU85" s="217">
        <v>8.1114499999999999E-4</v>
      </c>
      <c r="AV85" s="217">
        <v>4.1327600000000001E-3</v>
      </c>
      <c r="AW85" s="217">
        <v>1.222435E-3</v>
      </c>
      <c r="AX85" s="217">
        <v>1.7221599999999999E-3</v>
      </c>
      <c r="AY85" s="217">
        <v>2.1526999999999996E-4</v>
      </c>
      <c r="AZ85" s="217">
        <v>2.5734999999999999E-4</v>
      </c>
      <c r="BA85" s="217">
        <v>1.60469E-3</v>
      </c>
      <c r="BB85" s="217">
        <v>6.5824000000000004E-4</v>
      </c>
      <c r="BC85" s="217">
        <v>0</v>
      </c>
      <c r="BD85" s="217">
        <v>2.9763900000000002E-3</v>
      </c>
      <c r="BE85" s="217">
        <v>1.2787600000000001E-3</v>
      </c>
      <c r="BF85" s="217">
        <v>7.5489999999999997E-5</v>
      </c>
      <c r="BG85" s="217">
        <v>3.3288000000000002E-4</v>
      </c>
      <c r="BH85" s="217">
        <v>2.2469333333333331E-4</v>
      </c>
      <c r="BI85" s="217">
        <v>8.0404000000000001E-4</v>
      </c>
      <c r="BJ85" s="217">
        <v>2.9160999999999998E-4</v>
      </c>
      <c r="BK85" s="217">
        <v>0</v>
      </c>
      <c r="BL85" s="217">
        <v>0</v>
      </c>
      <c r="BM85" s="217">
        <v>2.6360000000000002E-5</v>
      </c>
      <c r="BN85" s="217">
        <v>0</v>
      </c>
      <c r="BO85" s="217">
        <v>0</v>
      </c>
      <c r="BP85" s="217">
        <v>0</v>
      </c>
      <c r="BQ85" s="217">
        <v>0</v>
      </c>
      <c r="BR85" s="217">
        <v>0</v>
      </c>
      <c r="BS85" s="217">
        <v>6.83149E-3</v>
      </c>
      <c r="BT85" s="217">
        <v>6.1775000000000003E-4</v>
      </c>
      <c r="BU85" s="217">
        <v>3.055E-6</v>
      </c>
      <c r="BV85" s="217">
        <v>0</v>
      </c>
      <c r="BW85" s="217">
        <v>0</v>
      </c>
      <c r="BX85" s="217">
        <v>0</v>
      </c>
      <c r="BY85" s="217">
        <v>1.2322619999999999E-2</v>
      </c>
      <c r="BZ85" s="217">
        <v>2.6108844999999999E-2</v>
      </c>
      <c r="CA85" s="217">
        <v>7.8990549999999993E-2</v>
      </c>
      <c r="CB85" s="217">
        <v>5.4977109999999989E-2</v>
      </c>
      <c r="CC85" s="217">
        <v>0.25589519999999999</v>
      </c>
      <c r="CD85" s="217">
        <v>3.5006240000000001E-2</v>
      </c>
      <c r="CE85" s="217">
        <v>9.1223399999999996E-3</v>
      </c>
      <c r="CF85" s="217">
        <v>4.8380850000000006E-3</v>
      </c>
      <c r="CG85" s="217">
        <v>0</v>
      </c>
      <c r="CH85" s="217">
        <v>0</v>
      </c>
      <c r="CI85" s="217">
        <v>0</v>
      </c>
      <c r="CJ85" s="217">
        <v>0</v>
      </c>
      <c r="CK85" s="217">
        <v>2.0263600000000001E-3</v>
      </c>
      <c r="CL85" s="217">
        <v>1.9488E-4</v>
      </c>
      <c r="CM85" s="217">
        <v>2.9399999999999998E-6</v>
      </c>
      <c r="CN85" s="217">
        <v>1.3555E-5</v>
      </c>
      <c r="CO85" s="217">
        <v>0</v>
      </c>
      <c r="CP85" s="217">
        <v>0</v>
      </c>
      <c r="CQ85" s="217">
        <v>0</v>
      </c>
      <c r="CR85" s="217">
        <v>0</v>
      </c>
      <c r="CS85" s="217">
        <v>0</v>
      </c>
      <c r="CT85" s="217">
        <v>8.7459600000000005E-3</v>
      </c>
      <c r="CU85" s="217">
        <v>9.0000000000000007E-7</v>
      </c>
      <c r="CV85" s="217">
        <v>4.9999999999999998E-8</v>
      </c>
      <c r="CW85" s="217">
        <v>2.9886100000000001E-3</v>
      </c>
      <c r="CX85" s="217">
        <v>3.2644900000000001E-3</v>
      </c>
      <c r="CY85" s="217">
        <v>4.6469999999999997E-2</v>
      </c>
      <c r="CZ85" s="217">
        <v>0</v>
      </c>
      <c r="DA85" s="217">
        <v>0</v>
      </c>
      <c r="DB85" s="217">
        <v>0</v>
      </c>
      <c r="DC85" s="217">
        <v>8.1203200000000003E-3</v>
      </c>
      <c r="DD85" s="217">
        <v>3.7897885393668551E-3</v>
      </c>
      <c r="DF85" s="111" t="s">
        <v>249</v>
      </c>
      <c r="DG85" s="113">
        <f t="shared" si="9"/>
        <v>0.40600352500000003</v>
      </c>
      <c r="DH85" s="113">
        <f t="shared" si="10"/>
        <v>0.59399647499999997</v>
      </c>
      <c r="DI85" s="113">
        <f t="shared" si="11"/>
        <v>0.30341820000000003</v>
      </c>
      <c r="DK85" s="82" t="b">
        <f t="shared" si="7"/>
        <v>1</v>
      </c>
      <c r="DL85" s="82" t="b">
        <f t="shared" si="8"/>
        <v>1</v>
      </c>
      <c r="DM85" s="111" t="s">
        <v>249</v>
      </c>
      <c r="DN85" s="112" t="s">
        <v>250</v>
      </c>
    </row>
    <row r="86" spans="1:118" x14ac:dyDescent="0.2">
      <c r="A86" s="82" t="s">
        <v>251</v>
      </c>
      <c r="B86" s="82" t="s">
        <v>1422</v>
      </c>
      <c r="C86" s="217">
        <v>6.1996333333333333E-4</v>
      </c>
      <c r="D86" s="218">
        <v>3.5579000000000003E-4</v>
      </c>
      <c r="E86" s="218">
        <v>3.1858699999999999E-3</v>
      </c>
      <c r="F86" s="217">
        <v>8.3202333333333336E-4</v>
      </c>
      <c r="G86" s="217">
        <v>2.920335E-3</v>
      </c>
      <c r="H86" s="217">
        <v>1.4606490000000001E-2</v>
      </c>
      <c r="I86" s="217">
        <v>4.4974250000000002E-3</v>
      </c>
      <c r="J86" s="217">
        <v>1.9031190000000003E-2</v>
      </c>
      <c r="K86" s="217">
        <v>1.24824375E-3</v>
      </c>
      <c r="L86" s="217">
        <v>5.07925E-4</v>
      </c>
      <c r="M86" s="217">
        <v>3.9596E-4</v>
      </c>
      <c r="N86" s="217">
        <v>2.6266000000000001E-4</v>
      </c>
      <c r="O86" s="217">
        <v>1.6993480000000005E-3</v>
      </c>
      <c r="P86" s="217">
        <v>2.8574366666666664E-3</v>
      </c>
      <c r="Q86" s="217">
        <v>1.351115E-3</v>
      </c>
      <c r="R86" s="217">
        <v>1.351115E-3</v>
      </c>
      <c r="S86" s="217">
        <v>2.4679599999999999E-3</v>
      </c>
      <c r="T86" s="217">
        <v>1.3443466666666665E-3</v>
      </c>
      <c r="U86" s="217">
        <v>1.9370699999999997E-3</v>
      </c>
      <c r="V86" s="217">
        <v>2.9726099999999997E-3</v>
      </c>
      <c r="W86" s="217">
        <v>8.380350000000001E-4</v>
      </c>
      <c r="X86" s="217">
        <v>1.2098999999999998E-4</v>
      </c>
      <c r="Y86" s="217">
        <v>6.6655666666666676E-4</v>
      </c>
      <c r="Z86" s="217">
        <v>8.1092000000000002E-4</v>
      </c>
      <c r="AA86" s="217">
        <v>1.5857E-2</v>
      </c>
      <c r="AB86" s="217">
        <v>1.4070980000000001E-3</v>
      </c>
      <c r="AC86" s="217">
        <v>1.3265999999999999E-4</v>
      </c>
      <c r="AD86" s="217">
        <v>5.4595000000000002E-4</v>
      </c>
      <c r="AE86" s="217">
        <v>1.69713E-3</v>
      </c>
      <c r="AF86" s="217">
        <v>1.9459650000000002E-3</v>
      </c>
      <c r="AG86" s="217">
        <v>1.5296149999999998E-3</v>
      </c>
      <c r="AH86" s="217">
        <v>6.4532999999999995E-4</v>
      </c>
      <c r="AI86" s="217">
        <v>1.3169200000000001E-3</v>
      </c>
      <c r="AJ86" s="217">
        <v>1.5602399999999998E-3</v>
      </c>
      <c r="AK86" s="217">
        <v>1.3739349999999997E-3</v>
      </c>
      <c r="AL86" s="217">
        <v>1.8029E-4</v>
      </c>
      <c r="AM86" s="217">
        <v>4.5336666666666666E-4</v>
      </c>
      <c r="AN86" s="217">
        <v>8.5939999999999996E-4</v>
      </c>
      <c r="AO86" s="217">
        <v>5.9285000000000002E-4</v>
      </c>
      <c r="AP86" s="217">
        <v>6.7635000000000004E-4</v>
      </c>
      <c r="AQ86" s="217">
        <v>7.3053000000000007E-4</v>
      </c>
      <c r="AR86" s="217">
        <v>3.3339749999999999E-3</v>
      </c>
      <c r="AS86" s="217">
        <v>1.268805E-3</v>
      </c>
      <c r="AT86" s="217">
        <v>1.8594353846153849E-3</v>
      </c>
      <c r="AU86" s="217">
        <v>7.3202E-4</v>
      </c>
      <c r="AV86" s="217">
        <v>1.2033900000000001E-3</v>
      </c>
      <c r="AW86" s="217">
        <v>4.1199549999999998E-3</v>
      </c>
      <c r="AX86" s="217">
        <v>1.08665E-3</v>
      </c>
      <c r="AY86" s="217">
        <v>1.05843E-3</v>
      </c>
      <c r="AZ86" s="217">
        <v>1.028085E-3</v>
      </c>
      <c r="BA86" s="217">
        <v>7.4492000000000004E-4</v>
      </c>
      <c r="BB86" s="217">
        <v>7.6485499999999994E-4</v>
      </c>
      <c r="BC86" s="217">
        <v>2.6799000000000001E-4</v>
      </c>
      <c r="BD86" s="217">
        <v>5.3503000000000003E-4</v>
      </c>
      <c r="BE86" s="217">
        <v>6.2279999999999996E-4</v>
      </c>
      <c r="BF86" s="217">
        <v>7.8662999999999997E-4</v>
      </c>
      <c r="BG86" s="217">
        <v>1.13908E-3</v>
      </c>
      <c r="BH86" s="217">
        <v>1.6295366666666665E-3</v>
      </c>
      <c r="BI86" s="217">
        <v>2.5059099999999996E-3</v>
      </c>
      <c r="BJ86" s="217">
        <v>9.6949000000000004E-4</v>
      </c>
      <c r="BK86" s="217">
        <v>1.1717250000000002E-3</v>
      </c>
      <c r="BL86" s="217">
        <v>1.6286540000000002E-2</v>
      </c>
      <c r="BM86" s="217">
        <v>6.1470099999999996E-3</v>
      </c>
      <c r="BN86" s="217">
        <v>5.3938400000000004E-3</v>
      </c>
      <c r="BO86" s="217">
        <v>1.55105E-3</v>
      </c>
      <c r="BP86" s="217">
        <v>2.1327799999999999E-3</v>
      </c>
      <c r="BQ86" s="217">
        <v>8.2640100000000005E-3</v>
      </c>
      <c r="BR86" s="217">
        <v>5.5780399999999994E-3</v>
      </c>
      <c r="BS86" s="217">
        <v>1.8700430000000001E-2</v>
      </c>
      <c r="BT86" s="217">
        <v>1.6643199999999997E-2</v>
      </c>
      <c r="BU86" s="217">
        <v>2.0506295000000001E-2</v>
      </c>
      <c r="BV86" s="217">
        <v>4.1636299999999998E-3</v>
      </c>
      <c r="BW86" s="217">
        <v>5.3156700000000006E-3</v>
      </c>
      <c r="BX86" s="217">
        <v>0</v>
      </c>
      <c r="BY86" s="217">
        <v>7.8913100000000003E-3</v>
      </c>
      <c r="BZ86" s="217">
        <v>3.3567549999999999E-3</v>
      </c>
      <c r="CA86" s="217">
        <v>0</v>
      </c>
      <c r="CB86" s="217">
        <v>1.6784646666666667E-2</v>
      </c>
      <c r="CC86" s="217">
        <v>3.6179100000000002E-3</v>
      </c>
      <c r="CD86" s="217">
        <v>5.4856300000000009E-3</v>
      </c>
      <c r="CE86" s="217">
        <v>3.9321299999999998E-3</v>
      </c>
      <c r="CF86" s="217">
        <v>4.666715000000001E-3</v>
      </c>
      <c r="CG86" s="217">
        <v>0.1023685833333333</v>
      </c>
      <c r="CH86" s="217">
        <v>4.4851710000000003E-2</v>
      </c>
      <c r="CI86" s="217">
        <v>8.3023599999999999E-3</v>
      </c>
      <c r="CJ86" s="217">
        <v>0.1313744</v>
      </c>
      <c r="CK86" s="217">
        <v>2.1357299999999999E-2</v>
      </c>
      <c r="CL86" s="217">
        <v>1.2960704999999999E-2</v>
      </c>
      <c r="CM86" s="217">
        <v>4.9790249999999998E-3</v>
      </c>
      <c r="CN86" s="217">
        <v>1.6088990000000001E-2</v>
      </c>
      <c r="CO86" s="217">
        <v>5.6798400000000002E-3</v>
      </c>
      <c r="CP86" s="217">
        <v>1.7056639999999998E-2</v>
      </c>
      <c r="CQ86" s="217">
        <v>1.6535E-3</v>
      </c>
      <c r="CR86" s="217">
        <v>2.1270529999999999E-2</v>
      </c>
      <c r="CS86" s="217">
        <v>5.8436800000000013E-3</v>
      </c>
      <c r="CT86" s="217">
        <v>3.7885099999999997E-3</v>
      </c>
      <c r="CU86" s="217">
        <v>4.01739E-3</v>
      </c>
      <c r="CV86" s="217">
        <v>6.6042800000000006E-3</v>
      </c>
      <c r="CW86" s="217">
        <v>4.2082000000000005E-3</v>
      </c>
      <c r="CX86" s="217">
        <v>9.1843799999999989E-3</v>
      </c>
      <c r="CY86" s="217">
        <v>6.6567500000000003E-3</v>
      </c>
      <c r="CZ86" s="217">
        <v>6.3678099999999998E-3</v>
      </c>
      <c r="DA86" s="217">
        <v>6.37172E-3</v>
      </c>
      <c r="DB86" s="217">
        <v>0</v>
      </c>
      <c r="DC86" s="217">
        <v>3.4138840000000004E-2</v>
      </c>
      <c r="DD86" s="217">
        <v>9.9570803031043317E-3</v>
      </c>
      <c r="DF86" s="111" t="s">
        <v>251</v>
      </c>
      <c r="DG86" s="113">
        <f t="shared" si="9"/>
        <v>0.37249614333333336</v>
      </c>
      <c r="DH86" s="113">
        <f t="shared" si="10"/>
        <v>0.62750385666666664</v>
      </c>
      <c r="DI86" s="113">
        <f t="shared" si="11"/>
        <v>0.34795536666666665</v>
      </c>
      <c r="DK86" s="82" t="b">
        <f t="shared" si="7"/>
        <v>1</v>
      </c>
      <c r="DL86" s="82" t="b">
        <f t="shared" si="8"/>
        <v>1</v>
      </c>
      <c r="DM86" s="111" t="s">
        <v>251</v>
      </c>
      <c r="DN86" s="112" t="s">
        <v>252</v>
      </c>
    </row>
    <row r="87" spans="1:118" x14ac:dyDescent="0.2">
      <c r="A87" s="82" t="s">
        <v>253</v>
      </c>
      <c r="B87" s="82" t="s">
        <v>17</v>
      </c>
      <c r="C87" s="217">
        <v>9.8138333333333335E-5</v>
      </c>
      <c r="D87" s="218">
        <v>3.0360000000000001E-5</v>
      </c>
      <c r="E87" s="218">
        <v>2.1149999999999999E-5</v>
      </c>
      <c r="F87" s="217">
        <v>2.2420000000000002E-5</v>
      </c>
      <c r="G87" s="217">
        <v>6.600000000000002E-6</v>
      </c>
      <c r="H87" s="217">
        <v>1.6016000000000001E-4</v>
      </c>
      <c r="I87" s="217">
        <v>7.0760000000000007E-5</v>
      </c>
      <c r="J87" s="217">
        <v>1.072E-4</v>
      </c>
      <c r="K87" s="217">
        <v>1.6762499999999997E-5</v>
      </c>
      <c r="L87" s="217">
        <v>8.4299999999999989E-6</v>
      </c>
      <c r="M87" s="217">
        <v>4.4499999999999997E-6</v>
      </c>
      <c r="N87" s="217">
        <v>5.1480000000000002E-5</v>
      </c>
      <c r="O87" s="217">
        <v>2.1331999999999998E-5</v>
      </c>
      <c r="P87" s="217">
        <v>2.6170000000000002E-5</v>
      </c>
      <c r="Q87" s="217">
        <v>8.4849999999999992E-6</v>
      </c>
      <c r="R87" s="217">
        <v>8.4849999999999992E-6</v>
      </c>
      <c r="S87" s="217">
        <v>2.192E-5</v>
      </c>
      <c r="T87" s="217">
        <v>2.1526666666666665E-5</v>
      </c>
      <c r="U87" s="217">
        <v>2.7770000000000003E-5</v>
      </c>
      <c r="V87" s="217">
        <v>1.9340000000000001E-5</v>
      </c>
      <c r="W87" s="217">
        <v>1.5979999999999999E-5</v>
      </c>
      <c r="X87" s="217">
        <v>1.075E-5</v>
      </c>
      <c r="Y87" s="217">
        <v>3.2466666666666659E-6</v>
      </c>
      <c r="Z87" s="217">
        <v>6.9E-6</v>
      </c>
      <c r="AA87" s="217">
        <v>3.8500000000000004E-6</v>
      </c>
      <c r="AB87" s="217">
        <v>6.4719999999999992E-6</v>
      </c>
      <c r="AC87" s="217">
        <v>1.8389999999999998E-5</v>
      </c>
      <c r="AD87" s="217">
        <v>1.349E-5</v>
      </c>
      <c r="AE87" s="217">
        <v>9.9999999999999995E-7</v>
      </c>
      <c r="AF87" s="217">
        <v>1.327E-5</v>
      </c>
      <c r="AG87" s="217">
        <v>1.2675E-5</v>
      </c>
      <c r="AH87" s="217">
        <v>2.6590000000000005E-5</v>
      </c>
      <c r="AI87" s="217">
        <v>1.9539999999999999E-5</v>
      </c>
      <c r="AJ87" s="217">
        <v>1.434E-5</v>
      </c>
      <c r="AK87" s="217">
        <v>1.4364999999999999E-5</v>
      </c>
      <c r="AL87" s="217">
        <v>1.4850000000000004E-5</v>
      </c>
      <c r="AM87" s="217">
        <v>2.2179999999999998E-5</v>
      </c>
      <c r="AN87" s="217">
        <v>5.6999999999999996E-6</v>
      </c>
      <c r="AO87" s="217">
        <v>1.4639999999999999E-5</v>
      </c>
      <c r="AP87" s="217">
        <v>1.9550000000000001E-5</v>
      </c>
      <c r="AQ87" s="217">
        <v>2.0154999999999999E-5</v>
      </c>
      <c r="AR87" s="217">
        <v>2.6755E-5</v>
      </c>
      <c r="AS87" s="217">
        <v>1.11E-6</v>
      </c>
      <c r="AT87" s="217">
        <v>1.333153846153846E-5</v>
      </c>
      <c r="AU87" s="217">
        <v>1.3674999999999999E-5</v>
      </c>
      <c r="AV87" s="217">
        <v>2.3119999999999999E-5</v>
      </c>
      <c r="AW87" s="217">
        <v>1.5149999999999999E-6</v>
      </c>
      <c r="AX87" s="217">
        <v>1.8749999999999998E-5</v>
      </c>
      <c r="AY87" s="217">
        <v>2.262E-5</v>
      </c>
      <c r="AZ87" s="217">
        <v>1.3489999999999998E-5</v>
      </c>
      <c r="BA87" s="217">
        <v>3.222E-5</v>
      </c>
      <c r="BB87" s="217">
        <v>1.1654999999999999E-5</v>
      </c>
      <c r="BC87" s="217">
        <v>1.394E-5</v>
      </c>
      <c r="BD87" s="217">
        <v>1.4295000000000003E-5</v>
      </c>
      <c r="BE87" s="217">
        <v>9.9000000000000005E-7</v>
      </c>
      <c r="BF87" s="217">
        <v>2.9889999999999997E-5</v>
      </c>
      <c r="BG87" s="217">
        <v>1.2923333333333334E-5</v>
      </c>
      <c r="BH87" s="217">
        <v>9.5833333333333336E-6</v>
      </c>
      <c r="BI87" s="217">
        <v>1.2725000000000001E-5</v>
      </c>
      <c r="BJ87" s="217">
        <v>4.4799999999999998E-5</v>
      </c>
      <c r="BK87" s="217">
        <v>7.7550000000000001E-5</v>
      </c>
      <c r="BL87" s="217">
        <v>8.2670000000000006E-5</v>
      </c>
      <c r="BM87" s="217">
        <v>7.0580000000000005E-5</v>
      </c>
      <c r="BN87" s="217">
        <v>8.2860000000000003E-5</v>
      </c>
      <c r="BO87" s="217">
        <v>3.49E-6</v>
      </c>
      <c r="BP87" s="217">
        <v>5.6049999999999997E-6</v>
      </c>
      <c r="BQ87" s="217">
        <v>1.226E-5</v>
      </c>
      <c r="BR87" s="217">
        <v>2.1221E-4</v>
      </c>
      <c r="BS87" s="217">
        <v>1.3142000000000001E-4</v>
      </c>
      <c r="BT87" s="217">
        <v>5.1380999999999996E-4</v>
      </c>
      <c r="BU87" s="217">
        <v>2.6630999999999996E-4</v>
      </c>
      <c r="BV87" s="217">
        <v>1.248E-4</v>
      </c>
      <c r="BW87" s="217">
        <v>8.5790000000000004E-5</v>
      </c>
      <c r="BX87" s="217">
        <v>0</v>
      </c>
      <c r="BY87" s="217">
        <v>6.737E-5</v>
      </c>
      <c r="BZ87" s="217">
        <v>4.5880000000000001E-5</v>
      </c>
      <c r="CA87" s="217">
        <v>0</v>
      </c>
      <c r="CB87" s="217">
        <v>1.0860666666666665E-4</v>
      </c>
      <c r="CC87" s="217">
        <v>2.9170000000000004E-5</v>
      </c>
      <c r="CD87" s="217">
        <v>2.9330000000000002E-5</v>
      </c>
      <c r="CE87" s="217">
        <v>2.9430000000000001E-5</v>
      </c>
      <c r="CF87" s="217">
        <v>3.2994000000000003E-4</v>
      </c>
      <c r="CG87" s="217">
        <v>4.084666666666667E-5</v>
      </c>
      <c r="CH87" s="217">
        <v>4.1049780000000001E-2</v>
      </c>
      <c r="CI87" s="217">
        <v>1.7220000000000001E-5</v>
      </c>
      <c r="CJ87" s="217">
        <v>6.6169999999999998E-5</v>
      </c>
      <c r="CK87" s="217">
        <v>1.3812099999999999E-3</v>
      </c>
      <c r="CL87" s="217">
        <v>7.7549999999999994E-6</v>
      </c>
      <c r="CM87" s="217">
        <v>9.255E-5</v>
      </c>
      <c r="CN87" s="217">
        <v>5.8439999999999996E-5</v>
      </c>
      <c r="CO87" s="217">
        <v>1.06465E-4</v>
      </c>
      <c r="CP87" s="217">
        <v>1.9536000000000003E-4</v>
      </c>
      <c r="CQ87" s="217">
        <v>2.4726000000000001E-4</v>
      </c>
      <c r="CR87" s="217">
        <v>3.2329E-4</v>
      </c>
      <c r="CS87" s="217">
        <v>0.31073822000000001</v>
      </c>
      <c r="CT87" s="217">
        <v>1.272E-4</v>
      </c>
      <c r="CU87" s="217">
        <v>1.6517000000000002E-4</v>
      </c>
      <c r="CV87" s="217">
        <v>5.0050000000000004E-5</v>
      </c>
      <c r="CW87" s="217">
        <v>2.2141899999999996E-3</v>
      </c>
      <c r="CX87" s="217">
        <v>6.1549300000000003E-3</v>
      </c>
      <c r="CY87" s="217">
        <v>1.0638399999999999E-3</v>
      </c>
      <c r="CZ87" s="217">
        <v>5.8520200000000003E-3</v>
      </c>
      <c r="DA87" s="217">
        <v>1.0238000000000002E-4</v>
      </c>
      <c r="DB87" s="217">
        <v>0</v>
      </c>
      <c r="DC87" s="217">
        <v>5.0099999999999998E-5</v>
      </c>
      <c r="DD87" s="217">
        <v>2.4804026468491563E-3</v>
      </c>
      <c r="DF87" s="111" t="s">
        <v>253</v>
      </c>
      <c r="DG87" s="113">
        <f t="shared" si="9"/>
        <v>0.58617094999999997</v>
      </c>
      <c r="DH87" s="113">
        <f t="shared" si="10"/>
        <v>0.41382904999999998</v>
      </c>
      <c r="DI87" s="113">
        <f t="shared" si="11"/>
        <v>0.18463933999999999</v>
      </c>
      <c r="DK87" s="82" t="b">
        <f t="shared" si="7"/>
        <v>1</v>
      </c>
      <c r="DL87" s="82" t="b">
        <f t="shared" si="8"/>
        <v>1</v>
      </c>
      <c r="DM87" s="111" t="s">
        <v>253</v>
      </c>
      <c r="DN87" s="112" t="s">
        <v>17</v>
      </c>
    </row>
    <row r="88" spans="1:118" x14ac:dyDescent="0.2">
      <c r="A88" s="82" t="s">
        <v>254</v>
      </c>
      <c r="B88" s="82" t="s">
        <v>78</v>
      </c>
      <c r="C88" s="217">
        <v>1.4127050000000002E-3</v>
      </c>
      <c r="D88" s="218">
        <v>2.3121499999999998E-3</v>
      </c>
      <c r="E88" s="218">
        <v>2.30482E-3</v>
      </c>
      <c r="F88" s="217">
        <v>7.7866666666666671E-5</v>
      </c>
      <c r="G88" s="217">
        <v>1.056605E-3</v>
      </c>
      <c r="H88" s="217">
        <v>3.2031799999999999E-3</v>
      </c>
      <c r="I88" s="217">
        <v>3.7002199999999997E-3</v>
      </c>
      <c r="J88" s="217">
        <v>2.4758900000000001E-3</v>
      </c>
      <c r="K88" s="217">
        <v>2.0560887499999998E-3</v>
      </c>
      <c r="L88" s="217">
        <v>4.0870749999999999E-3</v>
      </c>
      <c r="M88" s="217">
        <v>2.9523599999999998E-3</v>
      </c>
      <c r="N88" s="217">
        <v>1.11214E-3</v>
      </c>
      <c r="O88" s="217">
        <v>1.3227779999999999E-3</v>
      </c>
      <c r="P88" s="217">
        <v>3.1448100000000001E-3</v>
      </c>
      <c r="Q88" s="217">
        <v>2.26348E-3</v>
      </c>
      <c r="R88" s="217">
        <v>2.26348E-3</v>
      </c>
      <c r="S88" s="217">
        <v>5.5634300000000003E-3</v>
      </c>
      <c r="T88" s="217">
        <v>2.4814733333333333E-3</v>
      </c>
      <c r="U88" s="217">
        <v>3.4585699999999994E-3</v>
      </c>
      <c r="V88" s="217">
        <v>6.268440000000001E-3</v>
      </c>
      <c r="W88" s="217">
        <v>3.6687200000000003E-3</v>
      </c>
      <c r="X88" s="217">
        <v>9.4639999999999991E-4</v>
      </c>
      <c r="Y88" s="217">
        <v>2.8602799999999998E-3</v>
      </c>
      <c r="Z88" s="217">
        <v>3.3176600000000001E-3</v>
      </c>
      <c r="AA88" s="217">
        <v>1.316384E-2</v>
      </c>
      <c r="AB88" s="217">
        <v>3.9291459999999997E-3</v>
      </c>
      <c r="AC88" s="217">
        <v>2.1448999999999993E-4</v>
      </c>
      <c r="AD88" s="217">
        <v>5.6908000000000002E-4</v>
      </c>
      <c r="AE88" s="217">
        <v>3.1185200000000001E-3</v>
      </c>
      <c r="AF88" s="217">
        <v>5.047045E-3</v>
      </c>
      <c r="AG88" s="217">
        <v>1.8241500000000003E-3</v>
      </c>
      <c r="AH88" s="217">
        <v>4.0427500000000003E-3</v>
      </c>
      <c r="AI88" s="217">
        <v>3.0588999999999998E-3</v>
      </c>
      <c r="AJ88" s="217">
        <v>8.1948400000000001E-3</v>
      </c>
      <c r="AK88" s="217">
        <v>4.9232100000000008E-3</v>
      </c>
      <c r="AL88" s="217">
        <v>1.2575500000000001E-3</v>
      </c>
      <c r="AM88" s="217">
        <v>1.6547633333333332E-3</v>
      </c>
      <c r="AN88" s="217">
        <v>3.8076799999999995E-3</v>
      </c>
      <c r="AO88" s="217">
        <v>3.1716100000000001E-3</v>
      </c>
      <c r="AP88" s="217">
        <v>2.0579000000000001E-3</v>
      </c>
      <c r="AQ88" s="217">
        <v>2.6814300000000003E-3</v>
      </c>
      <c r="AR88" s="217">
        <v>3.5802099999999995E-3</v>
      </c>
      <c r="AS88" s="217">
        <v>1.9319700000000001E-3</v>
      </c>
      <c r="AT88" s="217">
        <v>6.3060646153846149E-3</v>
      </c>
      <c r="AU88" s="217">
        <v>3.123275E-3</v>
      </c>
      <c r="AV88" s="217">
        <v>1.1262009999999998E-2</v>
      </c>
      <c r="AW88" s="217">
        <v>1.3993509999999999E-2</v>
      </c>
      <c r="AX88" s="217">
        <v>6.7364699999999987E-3</v>
      </c>
      <c r="AY88" s="217">
        <v>2.0271500000000001E-3</v>
      </c>
      <c r="AZ88" s="217">
        <v>1.0365825E-2</v>
      </c>
      <c r="BA88" s="217">
        <v>3.3057080000000003E-2</v>
      </c>
      <c r="BB88" s="217">
        <v>6.2780000000000006E-3</v>
      </c>
      <c r="BC88" s="217">
        <v>1.56357E-3</v>
      </c>
      <c r="BD88" s="217">
        <v>2.1538549999999997E-3</v>
      </c>
      <c r="BE88" s="217">
        <v>1.76615E-3</v>
      </c>
      <c r="BF88" s="217">
        <v>2.1620799999999998E-3</v>
      </c>
      <c r="BG88" s="217">
        <v>2.3110699999999997E-3</v>
      </c>
      <c r="BH88" s="217">
        <v>4.1390233333333326E-3</v>
      </c>
      <c r="BI88" s="217">
        <v>7.6028499999999995E-3</v>
      </c>
      <c r="BJ88" s="217">
        <v>5.4939999999999999E-5</v>
      </c>
      <c r="BK88" s="217">
        <v>1.65996E-3</v>
      </c>
      <c r="BL88" s="217">
        <v>1.2788000000000001E-3</v>
      </c>
      <c r="BM88" s="217">
        <v>2.1675100000000001E-3</v>
      </c>
      <c r="BN88" s="217">
        <v>3.2305300000000001E-3</v>
      </c>
      <c r="BO88" s="217">
        <v>1.273707E-2</v>
      </c>
      <c r="BP88" s="217">
        <v>6.0310550000000004E-3</v>
      </c>
      <c r="BQ88" s="217">
        <v>3.3027359999999999E-2</v>
      </c>
      <c r="BR88" s="217">
        <v>2.8097299999999999E-3</v>
      </c>
      <c r="BS88" s="217">
        <v>1.4359270000000002E-2</v>
      </c>
      <c r="BT88" s="217">
        <v>2.1661349999999999E-2</v>
      </c>
      <c r="BU88" s="217">
        <v>4.0875305000000001E-2</v>
      </c>
      <c r="BV88" s="217">
        <v>8.9742299999999997E-3</v>
      </c>
      <c r="BW88" s="217">
        <v>2.0367300000000001E-3</v>
      </c>
      <c r="BX88" s="217">
        <v>0</v>
      </c>
      <c r="BY88" s="217">
        <v>1.8462249999999999E-3</v>
      </c>
      <c r="BZ88" s="217">
        <v>3.1807850000000002E-3</v>
      </c>
      <c r="CA88" s="217">
        <v>0</v>
      </c>
      <c r="CB88" s="217">
        <v>3.7240199999999998E-3</v>
      </c>
      <c r="CC88" s="217">
        <v>6.1107399999999999E-3</v>
      </c>
      <c r="CD88" s="217">
        <v>4.4181200000000002E-3</v>
      </c>
      <c r="CE88" s="217">
        <v>9.7924099999999997E-3</v>
      </c>
      <c r="CF88" s="217">
        <v>1.0678315000000001E-2</v>
      </c>
      <c r="CG88" s="217">
        <v>1.5002353333333336E-2</v>
      </c>
      <c r="CH88" s="217">
        <v>7.67463E-3</v>
      </c>
      <c r="CI88" s="217">
        <v>2.396276E-2</v>
      </c>
      <c r="CJ88" s="217">
        <v>6.3693669999999994E-2</v>
      </c>
      <c r="CK88" s="217">
        <v>1.8038220000000001E-2</v>
      </c>
      <c r="CL88" s="217">
        <v>1.1964605E-2</v>
      </c>
      <c r="CM88" s="217">
        <v>1.66321E-3</v>
      </c>
      <c r="CN88" s="217">
        <v>1.9423614999999998E-2</v>
      </c>
      <c r="CO88" s="217">
        <v>9.30746E-3</v>
      </c>
      <c r="CP88" s="217">
        <v>1.204331E-2</v>
      </c>
      <c r="CQ88" s="217">
        <v>1.0573799999999999E-3</v>
      </c>
      <c r="CR88" s="217">
        <v>2.322306E-2</v>
      </c>
      <c r="CS88" s="217">
        <v>7.7145099999999999E-3</v>
      </c>
      <c r="CT88" s="217">
        <v>7.5461099999999991E-3</v>
      </c>
      <c r="CU88" s="217">
        <v>2.1949700000000001E-3</v>
      </c>
      <c r="CV88" s="217">
        <v>1.3449599999999999E-2</v>
      </c>
      <c r="CW88" s="217">
        <v>1.1589840000000001E-2</v>
      </c>
      <c r="CX88" s="217">
        <v>1.8026800000000003E-3</v>
      </c>
      <c r="CY88" s="217">
        <v>8.8202300000000001E-3</v>
      </c>
      <c r="CZ88" s="217">
        <v>0</v>
      </c>
      <c r="DA88" s="217">
        <v>4.9834800000000002E-3</v>
      </c>
      <c r="DB88" s="217">
        <v>0</v>
      </c>
      <c r="DC88" s="217">
        <v>3.48803E-3</v>
      </c>
      <c r="DD88" s="217">
        <v>8.8179298904215858E-3</v>
      </c>
      <c r="DF88" s="111" t="s">
        <v>254</v>
      </c>
      <c r="DG88" s="113">
        <f t="shared" si="9"/>
        <v>0.38573319</v>
      </c>
      <c r="DH88" s="113">
        <f t="shared" si="10"/>
        <v>0.61426681000000005</v>
      </c>
      <c r="DI88" s="113">
        <f t="shared" si="11"/>
        <v>0.37467990000000001</v>
      </c>
      <c r="DK88" s="82" t="b">
        <f t="shared" si="7"/>
        <v>1</v>
      </c>
      <c r="DL88" s="82" t="b">
        <f t="shared" si="8"/>
        <v>1</v>
      </c>
      <c r="DM88" s="111" t="s">
        <v>254</v>
      </c>
      <c r="DN88" s="112" t="s">
        <v>78</v>
      </c>
    </row>
    <row r="89" spans="1:118" x14ac:dyDescent="0.2">
      <c r="A89" s="82" t="s">
        <v>255</v>
      </c>
      <c r="B89" s="82" t="s">
        <v>256</v>
      </c>
      <c r="C89" s="217">
        <v>6.0381666666666665E-5</v>
      </c>
      <c r="D89" s="218">
        <v>2.8649999999999998E-5</v>
      </c>
      <c r="E89" s="218">
        <v>7.5179999999999995E-5</v>
      </c>
      <c r="F89" s="217">
        <v>1.5393333333333331E-5</v>
      </c>
      <c r="G89" s="217">
        <v>5.486E-5</v>
      </c>
      <c r="H89" s="217">
        <v>5.1250999999999998E-4</v>
      </c>
      <c r="I89" s="217">
        <v>1.29985E-4</v>
      </c>
      <c r="J89" s="217">
        <v>4.9518000000000001E-4</v>
      </c>
      <c r="K89" s="217">
        <v>2.8033999999999996E-4</v>
      </c>
      <c r="L89" s="217">
        <v>1.4139E-4</v>
      </c>
      <c r="M89" s="217">
        <v>1.3347000000000001E-4</v>
      </c>
      <c r="N89" s="217">
        <v>5.6730000000000001E-5</v>
      </c>
      <c r="O89" s="217">
        <v>8.3638000000000001E-5</v>
      </c>
      <c r="P89" s="217">
        <v>3.6609333333333338E-4</v>
      </c>
      <c r="Q89" s="217">
        <v>1.7210000000000001E-4</v>
      </c>
      <c r="R89" s="217">
        <v>1.7210000000000001E-4</v>
      </c>
      <c r="S89" s="217">
        <v>3.2299E-4</v>
      </c>
      <c r="T89" s="217">
        <v>1.9641333333333337E-4</v>
      </c>
      <c r="U89" s="217">
        <v>9.1719999999999996E-5</v>
      </c>
      <c r="V89" s="217">
        <v>1.1327000000000002E-4</v>
      </c>
      <c r="W89" s="217">
        <v>2.1214000000000001E-4</v>
      </c>
      <c r="X89" s="217">
        <v>1.7258E-4</v>
      </c>
      <c r="Y89" s="217">
        <v>2.2545666666666663E-4</v>
      </c>
      <c r="Z89" s="217">
        <v>1.7944E-4</v>
      </c>
      <c r="AA89" s="217">
        <v>1.8450499999999998E-3</v>
      </c>
      <c r="AB89" s="217">
        <v>6.5607200000000006E-4</v>
      </c>
      <c r="AC89" s="217">
        <v>1.6264E-4</v>
      </c>
      <c r="AD89" s="217">
        <v>1.59E-5</v>
      </c>
      <c r="AE89" s="217">
        <v>2.4899999999999998E-4</v>
      </c>
      <c r="AF89" s="217">
        <v>3.1295499999999996E-4</v>
      </c>
      <c r="AG89" s="217">
        <v>2.5290000000000002E-4</v>
      </c>
      <c r="AH89" s="217">
        <v>1.24752E-3</v>
      </c>
      <c r="AI89" s="217">
        <v>3.8513000000000002E-4</v>
      </c>
      <c r="AJ89" s="217">
        <v>2.3332E-4</v>
      </c>
      <c r="AK89" s="217">
        <v>1.0543499999999998E-4</v>
      </c>
      <c r="AL89" s="217">
        <v>4.3479999999999997E-5</v>
      </c>
      <c r="AM89" s="217">
        <v>1.0244999999999997E-4</v>
      </c>
      <c r="AN89" s="217">
        <v>2.7263999999999999E-4</v>
      </c>
      <c r="AO89" s="217">
        <v>9.3679999999999998E-5</v>
      </c>
      <c r="AP89" s="217">
        <v>1.5194000000000001E-4</v>
      </c>
      <c r="AQ89" s="217">
        <v>6.2384999999999993E-5</v>
      </c>
      <c r="AR89" s="217">
        <v>4.5818999999999998E-4</v>
      </c>
      <c r="AS89" s="217">
        <v>1.7646E-4</v>
      </c>
      <c r="AT89" s="217">
        <v>3.6886076923076919E-4</v>
      </c>
      <c r="AU89" s="217">
        <v>6.09065E-4</v>
      </c>
      <c r="AV89" s="217">
        <v>3.2654E-4</v>
      </c>
      <c r="AW89" s="217">
        <v>2.2521149999999998E-3</v>
      </c>
      <c r="AX89" s="217">
        <v>3.0183E-4</v>
      </c>
      <c r="AY89" s="217">
        <v>3.6269999999999997E-5</v>
      </c>
      <c r="AZ89" s="217">
        <v>2.3431150000000002E-3</v>
      </c>
      <c r="BA89" s="217">
        <v>8.4919999999999993E-5</v>
      </c>
      <c r="BB89" s="217">
        <v>1.1148550000000001E-3</v>
      </c>
      <c r="BC89" s="217">
        <v>2.7399E-4</v>
      </c>
      <c r="BD89" s="217">
        <v>1.1313500000000001E-4</v>
      </c>
      <c r="BE89" s="217">
        <v>2.1487000000000001E-4</v>
      </c>
      <c r="BF89" s="217">
        <v>4.5786999999999992E-4</v>
      </c>
      <c r="BG89" s="217">
        <v>1.5097E-4</v>
      </c>
      <c r="BH89" s="217">
        <v>7.4861333333333324E-4</v>
      </c>
      <c r="BI89" s="217">
        <v>5.5398999999999997E-4</v>
      </c>
      <c r="BJ89" s="217">
        <v>3.888E-5</v>
      </c>
      <c r="BK89" s="217">
        <v>9.5110000000000002E-5</v>
      </c>
      <c r="BL89" s="217">
        <v>3.3827E-4</v>
      </c>
      <c r="BM89" s="217">
        <v>1.4229999999999999E-5</v>
      </c>
      <c r="BN89" s="217">
        <v>1.2629999999999999E-5</v>
      </c>
      <c r="BO89" s="217">
        <v>1.9360000000000001E-5</v>
      </c>
      <c r="BP89" s="217">
        <v>2.4884999999999996E-5</v>
      </c>
      <c r="BQ89" s="217">
        <v>1.7603000000000001E-4</v>
      </c>
      <c r="BR89" s="217">
        <v>2.3266000000000001E-4</v>
      </c>
      <c r="BS89" s="217">
        <v>2.1523599999999999E-3</v>
      </c>
      <c r="BT89" s="217">
        <v>6.2990600000000004E-3</v>
      </c>
      <c r="BU89" s="217">
        <v>2.3147050000000002E-3</v>
      </c>
      <c r="BV89" s="217">
        <v>1.9917000000000001E-4</v>
      </c>
      <c r="BW89" s="217">
        <v>1.16493E-3</v>
      </c>
      <c r="BX89" s="217">
        <v>0</v>
      </c>
      <c r="BY89" s="217">
        <v>2.4665499999999998E-4</v>
      </c>
      <c r="BZ89" s="217">
        <v>8.6873000000000007E-4</v>
      </c>
      <c r="CA89" s="217">
        <v>0</v>
      </c>
      <c r="CB89" s="217">
        <v>4.8966666666666657E-4</v>
      </c>
      <c r="CC89" s="217">
        <v>2.3417000000000002E-4</v>
      </c>
      <c r="CD89" s="217">
        <v>1.12616E-3</v>
      </c>
      <c r="CE89" s="217">
        <v>8.0362999999999995E-4</v>
      </c>
      <c r="CF89" s="217">
        <v>6.1570500000000003E-4</v>
      </c>
      <c r="CG89" s="217">
        <v>4.7146833333333331E-3</v>
      </c>
      <c r="CH89" s="217">
        <v>2.0276200000000004E-3</v>
      </c>
      <c r="CI89" s="217">
        <v>7.3863700000000006E-3</v>
      </c>
      <c r="CJ89" s="217">
        <v>9.2270560000000001E-2</v>
      </c>
      <c r="CK89" s="217">
        <v>3.4378199999999999E-3</v>
      </c>
      <c r="CL89" s="217">
        <v>7.0507000000000002E-4</v>
      </c>
      <c r="CM89" s="217">
        <v>1.87985E-4</v>
      </c>
      <c r="CN89" s="217">
        <v>7.0575499999999997E-4</v>
      </c>
      <c r="CO89" s="217">
        <v>1.9651999999999997E-4</v>
      </c>
      <c r="CP89" s="217">
        <v>6.4827000000000005E-4</v>
      </c>
      <c r="CQ89" s="217">
        <v>4.8549999999999994E-5</v>
      </c>
      <c r="CR89" s="217">
        <v>4.2105000000000007E-4</v>
      </c>
      <c r="CS89" s="217">
        <v>3.6008569999999997E-2</v>
      </c>
      <c r="CT89" s="217">
        <v>1.7566500000000001E-4</v>
      </c>
      <c r="CU89" s="217">
        <v>1.6894200000000001E-3</v>
      </c>
      <c r="CV89" s="217">
        <v>4.4334600000000002E-3</v>
      </c>
      <c r="CW89" s="217">
        <v>5.3478E-4</v>
      </c>
      <c r="CX89" s="217">
        <v>1.4974000000000001E-4</v>
      </c>
      <c r="CY89" s="217">
        <v>2.5865000000000003E-4</v>
      </c>
      <c r="CZ89" s="217">
        <v>2.6696000000000001E-4</v>
      </c>
      <c r="DA89" s="217">
        <v>1.6206E-4</v>
      </c>
      <c r="DB89" s="217">
        <v>0</v>
      </c>
      <c r="DC89" s="217">
        <v>2.2453899999999999E-3</v>
      </c>
      <c r="DD89" s="217">
        <v>1.7323502801058241E-3</v>
      </c>
      <c r="DF89" s="111" t="s">
        <v>255</v>
      </c>
      <c r="DG89" s="113">
        <f t="shared" si="9"/>
        <v>0.73540368</v>
      </c>
      <c r="DH89" s="113">
        <f t="shared" si="10"/>
        <v>0.26459632</v>
      </c>
      <c r="DI89" s="113">
        <f t="shared" si="11"/>
        <v>0.20904586999999999</v>
      </c>
      <c r="DK89" s="82" t="b">
        <f t="shared" si="7"/>
        <v>1</v>
      </c>
      <c r="DL89" s="82" t="b">
        <f t="shared" si="8"/>
        <v>1</v>
      </c>
      <c r="DM89" s="111" t="s">
        <v>255</v>
      </c>
      <c r="DN89" s="112" t="s">
        <v>256</v>
      </c>
    </row>
    <row r="90" spans="1:118" x14ac:dyDescent="0.2">
      <c r="A90" s="82" t="s">
        <v>257</v>
      </c>
      <c r="B90" s="82" t="s">
        <v>258</v>
      </c>
      <c r="C90" s="217">
        <v>3.4825000000000004E-4</v>
      </c>
      <c r="D90" s="218">
        <v>3.6125000000000003E-4</v>
      </c>
      <c r="E90" s="218">
        <v>2.9661900000000001E-3</v>
      </c>
      <c r="F90" s="217">
        <v>7.6918333333333326E-4</v>
      </c>
      <c r="G90" s="217">
        <v>1.7542650000000001E-3</v>
      </c>
      <c r="H90" s="217">
        <v>1.69768E-3</v>
      </c>
      <c r="I90" s="217">
        <v>1.6262350000000002E-3</v>
      </c>
      <c r="J90" s="217">
        <v>4.5434000000000002E-4</v>
      </c>
      <c r="K90" s="217">
        <v>1.5632987499999999E-3</v>
      </c>
      <c r="L90" s="217">
        <v>1.393505E-3</v>
      </c>
      <c r="M90" s="217">
        <v>1.2474999999999999E-3</v>
      </c>
      <c r="N90" s="217">
        <v>1.0964000000000001E-4</v>
      </c>
      <c r="O90" s="217">
        <v>1.7295359999999998E-3</v>
      </c>
      <c r="P90" s="217">
        <v>3.4582433333333333E-3</v>
      </c>
      <c r="Q90" s="217">
        <v>1.5654950000000001E-3</v>
      </c>
      <c r="R90" s="217">
        <v>1.5654950000000001E-3</v>
      </c>
      <c r="S90" s="217">
        <v>2.4639200000000001E-3</v>
      </c>
      <c r="T90" s="217">
        <v>1.12345E-3</v>
      </c>
      <c r="U90" s="217">
        <v>2.03134E-3</v>
      </c>
      <c r="V90" s="217">
        <v>4.88712E-3</v>
      </c>
      <c r="W90" s="217">
        <v>1.2469899999999999E-3</v>
      </c>
      <c r="X90" s="217">
        <v>2.7268000000000003E-4</v>
      </c>
      <c r="Y90" s="217">
        <v>7.4613999999999985E-4</v>
      </c>
      <c r="Z90" s="217">
        <v>2.9408E-4</v>
      </c>
      <c r="AA90" s="217">
        <v>2.57902E-3</v>
      </c>
      <c r="AB90" s="217">
        <v>1.1414719999999999E-3</v>
      </c>
      <c r="AC90" s="217">
        <v>7.6310000000000006E-5</v>
      </c>
      <c r="AD90" s="217">
        <v>4.3994000000000005E-4</v>
      </c>
      <c r="AE90" s="217">
        <v>7.2886999999999995E-4</v>
      </c>
      <c r="AF90" s="217">
        <v>2.1961049999999998E-3</v>
      </c>
      <c r="AG90" s="217">
        <v>2.7379700000000002E-3</v>
      </c>
      <c r="AH90" s="217">
        <v>5.2890999999999995E-4</v>
      </c>
      <c r="AI90" s="217">
        <v>7.8675999999999996E-4</v>
      </c>
      <c r="AJ90" s="217">
        <v>2.2602000000000004E-3</v>
      </c>
      <c r="AK90" s="217">
        <v>1.1551650000000001E-3</v>
      </c>
      <c r="AL90" s="217">
        <v>3.7264999999999998E-4</v>
      </c>
      <c r="AM90" s="217">
        <v>2.3023E-4</v>
      </c>
      <c r="AN90" s="217">
        <v>4.6390999999999994E-4</v>
      </c>
      <c r="AO90" s="217">
        <v>4.9574999999999999E-4</v>
      </c>
      <c r="AP90" s="217">
        <v>4.7120000000000007E-4</v>
      </c>
      <c r="AQ90" s="217">
        <v>7.5566999999999995E-4</v>
      </c>
      <c r="AR90" s="217">
        <v>1.120415E-3</v>
      </c>
      <c r="AS90" s="217">
        <v>9.4517000000000006E-4</v>
      </c>
      <c r="AT90" s="217">
        <v>1.3404723076923077E-3</v>
      </c>
      <c r="AU90" s="217">
        <v>1.2072250000000001E-3</v>
      </c>
      <c r="AV90" s="217">
        <v>1.7094199999999999E-3</v>
      </c>
      <c r="AW90" s="217">
        <v>1.4993049999999998E-3</v>
      </c>
      <c r="AX90" s="217">
        <v>1.47376E-3</v>
      </c>
      <c r="AY90" s="217">
        <v>1.19765E-3</v>
      </c>
      <c r="AZ90" s="217">
        <v>1.7545000000000002E-3</v>
      </c>
      <c r="BA90" s="217">
        <v>2.3814499999999998E-3</v>
      </c>
      <c r="BB90" s="217">
        <v>1.7810349999999998E-3</v>
      </c>
      <c r="BC90" s="217">
        <v>5.1071000000000005E-4</v>
      </c>
      <c r="BD90" s="217">
        <v>3.2463499999999998E-4</v>
      </c>
      <c r="BE90" s="217">
        <v>4.8076999999999988E-4</v>
      </c>
      <c r="BF90" s="217">
        <v>6.9696999999999999E-4</v>
      </c>
      <c r="BG90" s="217">
        <v>1.4329133333333332E-3</v>
      </c>
      <c r="BH90" s="217">
        <v>1.916E-3</v>
      </c>
      <c r="BI90" s="217">
        <v>1.4610000000000001E-3</v>
      </c>
      <c r="BJ90" s="217">
        <v>1.14869E-3</v>
      </c>
      <c r="BK90" s="217">
        <v>1.7503549999999999E-3</v>
      </c>
      <c r="BL90" s="217">
        <v>1.8028799999999998E-3</v>
      </c>
      <c r="BM90" s="217">
        <v>1.9049000000000002E-3</v>
      </c>
      <c r="BN90" s="217">
        <v>1.6797299999999999E-3</v>
      </c>
      <c r="BO90" s="217">
        <v>4.3527000000000008E-4</v>
      </c>
      <c r="BP90" s="217">
        <v>3.1163499999999999E-4</v>
      </c>
      <c r="BQ90" s="217">
        <v>1.7235200000000001E-3</v>
      </c>
      <c r="BR90" s="217">
        <v>2.0498700000000001E-3</v>
      </c>
      <c r="BS90" s="217">
        <v>2.08392E-3</v>
      </c>
      <c r="BT90" s="217">
        <v>2.6239599999999998E-3</v>
      </c>
      <c r="BU90" s="217">
        <v>4.0388949999999998E-3</v>
      </c>
      <c r="BV90" s="217">
        <v>1.5292400000000001E-3</v>
      </c>
      <c r="BW90" s="217">
        <v>7.1383999999999998E-4</v>
      </c>
      <c r="BX90" s="217">
        <v>0</v>
      </c>
      <c r="BY90" s="217">
        <v>1.9294149999999999E-3</v>
      </c>
      <c r="BZ90" s="217">
        <v>3.4020350000000003E-3</v>
      </c>
      <c r="CA90" s="217">
        <v>0</v>
      </c>
      <c r="CB90" s="217">
        <v>1.2754866666666667E-3</v>
      </c>
      <c r="CC90" s="217">
        <v>1.9949099999999999E-3</v>
      </c>
      <c r="CD90" s="217">
        <v>3.8535800000000005E-3</v>
      </c>
      <c r="CE90" s="217">
        <v>3.0498299999999999E-3</v>
      </c>
      <c r="CF90" s="217">
        <v>2.3260900000000003E-3</v>
      </c>
      <c r="CG90" s="217">
        <v>1.1949283333333333E-2</v>
      </c>
      <c r="CH90" s="217">
        <v>0.21080014</v>
      </c>
      <c r="CI90" s="217">
        <v>9.8538299999999992E-3</v>
      </c>
      <c r="CJ90" s="217">
        <v>2.58224E-3</v>
      </c>
      <c r="CK90" s="217">
        <v>5.8941459999999994E-2</v>
      </c>
      <c r="CL90" s="217">
        <v>5.7676200000000002E-3</v>
      </c>
      <c r="CM90" s="217">
        <v>9.775555E-3</v>
      </c>
      <c r="CN90" s="217">
        <v>1.1858815E-2</v>
      </c>
      <c r="CO90" s="217">
        <v>2.37682E-3</v>
      </c>
      <c r="CP90" s="217">
        <v>8.9543999999999995E-3</v>
      </c>
      <c r="CQ90" s="217">
        <v>2.1061500000000002E-3</v>
      </c>
      <c r="CR90" s="217">
        <v>2.2725539999999999E-2</v>
      </c>
      <c r="CS90" s="217">
        <v>0.1973366</v>
      </c>
      <c r="CT90" s="217">
        <v>1.81029E-3</v>
      </c>
      <c r="CU90" s="217">
        <v>5.1906000000000001E-4</v>
      </c>
      <c r="CV90" s="217">
        <v>5.5087000000000001E-3</v>
      </c>
      <c r="CW90" s="217">
        <v>1.5940240000000001E-2</v>
      </c>
      <c r="CX90" s="217">
        <v>2.1928300000000002E-3</v>
      </c>
      <c r="CY90" s="217">
        <v>4.4707899999999997E-3</v>
      </c>
      <c r="CZ90" s="217">
        <v>5.5274699999999996E-3</v>
      </c>
      <c r="DA90" s="217">
        <v>4.2522000000000003E-3</v>
      </c>
      <c r="DB90" s="217">
        <v>0</v>
      </c>
      <c r="DC90" s="217">
        <v>2.7509499999999994E-3</v>
      </c>
      <c r="DD90" s="217">
        <v>5.3944297515607885E-3</v>
      </c>
      <c r="DF90" s="111" t="s">
        <v>257</v>
      </c>
      <c r="DG90" s="113">
        <f t="shared" si="9"/>
        <v>0.57729967000000004</v>
      </c>
      <c r="DH90" s="113">
        <f t="shared" si="10"/>
        <v>0.42270033000000001</v>
      </c>
      <c r="DI90" s="113">
        <f t="shared" si="11"/>
        <v>0.23337874000000003</v>
      </c>
      <c r="DK90" s="82" t="b">
        <f t="shared" si="7"/>
        <v>1</v>
      </c>
      <c r="DL90" s="82" t="b">
        <f t="shared" si="8"/>
        <v>1</v>
      </c>
      <c r="DM90" s="111" t="s">
        <v>257</v>
      </c>
      <c r="DN90" s="112" t="s">
        <v>258</v>
      </c>
    </row>
    <row r="91" spans="1:118" x14ac:dyDescent="0.2">
      <c r="A91" s="82" t="s">
        <v>259</v>
      </c>
      <c r="B91" s="82" t="s">
        <v>18</v>
      </c>
      <c r="C91" s="217">
        <v>0</v>
      </c>
      <c r="D91" s="218">
        <v>0</v>
      </c>
      <c r="E91" s="218">
        <v>0</v>
      </c>
      <c r="F91" s="217">
        <v>0</v>
      </c>
      <c r="G91" s="217">
        <v>0</v>
      </c>
      <c r="H91" s="217">
        <v>0</v>
      </c>
      <c r="I91" s="217">
        <v>0</v>
      </c>
      <c r="J91" s="217">
        <v>0</v>
      </c>
      <c r="K91" s="217">
        <v>0</v>
      </c>
      <c r="L91" s="217">
        <v>0</v>
      </c>
      <c r="M91" s="217">
        <v>0</v>
      </c>
      <c r="N91" s="217">
        <v>0</v>
      </c>
      <c r="O91" s="217">
        <v>0</v>
      </c>
      <c r="P91" s="217">
        <v>0</v>
      </c>
      <c r="Q91" s="217">
        <v>0</v>
      </c>
      <c r="R91" s="217">
        <v>0</v>
      </c>
      <c r="S91" s="217">
        <v>0</v>
      </c>
      <c r="T91" s="217">
        <v>0</v>
      </c>
      <c r="U91" s="217">
        <v>0</v>
      </c>
      <c r="V91" s="217">
        <v>0</v>
      </c>
      <c r="W91" s="217">
        <v>0</v>
      </c>
      <c r="X91" s="217">
        <v>0</v>
      </c>
      <c r="Y91" s="217">
        <v>0</v>
      </c>
      <c r="Z91" s="217">
        <v>0</v>
      </c>
      <c r="AA91" s="217">
        <v>0</v>
      </c>
      <c r="AB91" s="217">
        <v>0</v>
      </c>
      <c r="AC91" s="217">
        <v>0</v>
      </c>
      <c r="AD91" s="217">
        <v>0</v>
      </c>
      <c r="AE91" s="217">
        <v>0</v>
      </c>
      <c r="AF91" s="217">
        <v>0</v>
      </c>
      <c r="AG91" s="217">
        <v>0</v>
      </c>
      <c r="AH91" s="217">
        <v>0</v>
      </c>
      <c r="AI91" s="217">
        <v>0</v>
      </c>
      <c r="AJ91" s="217">
        <v>0</v>
      </c>
      <c r="AK91" s="217">
        <v>0</v>
      </c>
      <c r="AL91" s="217">
        <v>0</v>
      </c>
      <c r="AM91" s="217">
        <v>0</v>
      </c>
      <c r="AN91" s="217">
        <v>0</v>
      </c>
      <c r="AO91" s="217">
        <v>0</v>
      </c>
      <c r="AP91" s="217">
        <v>0</v>
      </c>
      <c r="AQ91" s="217">
        <v>0</v>
      </c>
      <c r="AR91" s="217">
        <v>0</v>
      </c>
      <c r="AS91" s="217">
        <v>0</v>
      </c>
      <c r="AT91" s="217">
        <v>0</v>
      </c>
      <c r="AU91" s="217">
        <v>0</v>
      </c>
      <c r="AV91" s="217">
        <v>0</v>
      </c>
      <c r="AW91" s="217">
        <v>0</v>
      </c>
      <c r="AX91" s="217">
        <v>0</v>
      </c>
      <c r="AY91" s="217">
        <v>0</v>
      </c>
      <c r="AZ91" s="217">
        <v>0</v>
      </c>
      <c r="BA91" s="217">
        <v>0</v>
      </c>
      <c r="BB91" s="217">
        <v>0</v>
      </c>
      <c r="BC91" s="217">
        <v>0</v>
      </c>
      <c r="BD91" s="217">
        <v>0</v>
      </c>
      <c r="BE91" s="217">
        <v>0</v>
      </c>
      <c r="BF91" s="217">
        <v>0</v>
      </c>
      <c r="BG91" s="217">
        <v>0</v>
      </c>
      <c r="BH91" s="217">
        <v>0</v>
      </c>
      <c r="BI91" s="217">
        <v>0</v>
      </c>
      <c r="BJ91" s="217">
        <v>0</v>
      </c>
      <c r="BK91" s="217">
        <v>0</v>
      </c>
      <c r="BL91" s="217">
        <v>0</v>
      </c>
      <c r="BM91" s="217">
        <v>0</v>
      </c>
      <c r="BN91" s="217">
        <v>0</v>
      </c>
      <c r="BO91" s="217">
        <v>0</v>
      </c>
      <c r="BP91" s="217">
        <v>0</v>
      </c>
      <c r="BQ91" s="217">
        <v>0</v>
      </c>
      <c r="BR91" s="217">
        <v>0</v>
      </c>
      <c r="BS91" s="217">
        <v>0</v>
      </c>
      <c r="BT91" s="217">
        <v>0</v>
      </c>
      <c r="BU91" s="217">
        <v>0</v>
      </c>
      <c r="BV91" s="217">
        <v>0</v>
      </c>
      <c r="BW91" s="217">
        <v>0</v>
      </c>
      <c r="BX91" s="217">
        <v>0</v>
      </c>
      <c r="BY91" s="217">
        <v>0</v>
      </c>
      <c r="BZ91" s="217">
        <v>0</v>
      </c>
      <c r="CA91" s="217">
        <v>0</v>
      </c>
      <c r="CB91" s="217">
        <v>0</v>
      </c>
      <c r="CC91" s="217">
        <v>0</v>
      </c>
      <c r="CD91" s="217">
        <v>0</v>
      </c>
      <c r="CE91" s="217">
        <v>0</v>
      </c>
      <c r="CF91" s="217">
        <v>0</v>
      </c>
      <c r="CG91" s="217">
        <v>0</v>
      </c>
      <c r="CH91" s="217">
        <v>0</v>
      </c>
      <c r="CI91" s="217">
        <v>0</v>
      </c>
      <c r="CJ91" s="217">
        <v>0</v>
      </c>
      <c r="CK91" s="217">
        <v>0</v>
      </c>
      <c r="CL91" s="217">
        <v>0</v>
      </c>
      <c r="CM91" s="217">
        <v>0</v>
      </c>
      <c r="CN91" s="217">
        <v>0</v>
      </c>
      <c r="CO91" s="217">
        <v>0</v>
      </c>
      <c r="CP91" s="217">
        <v>0</v>
      </c>
      <c r="CQ91" s="217">
        <v>0</v>
      </c>
      <c r="CR91" s="217">
        <v>0</v>
      </c>
      <c r="CS91" s="217">
        <v>0</v>
      </c>
      <c r="CT91" s="217">
        <v>0</v>
      </c>
      <c r="CU91" s="217">
        <v>0</v>
      </c>
      <c r="CV91" s="217">
        <v>0</v>
      </c>
      <c r="CW91" s="217">
        <v>0</v>
      </c>
      <c r="CX91" s="217">
        <v>0</v>
      </c>
      <c r="CY91" s="217">
        <v>0</v>
      </c>
      <c r="CZ91" s="217">
        <v>0</v>
      </c>
      <c r="DA91" s="217">
        <v>0</v>
      </c>
      <c r="DB91" s="217">
        <v>0</v>
      </c>
      <c r="DC91" s="217">
        <v>0.22684703000000001</v>
      </c>
      <c r="DD91" s="217">
        <v>1.2095311402053734E-3</v>
      </c>
      <c r="DF91" s="111" t="s">
        <v>259</v>
      </c>
      <c r="DG91" s="113">
        <f t="shared" si="9"/>
        <v>0.32790437500000003</v>
      </c>
      <c r="DH91" s="113">
        <f t="shared" si="10"/>
        <v>0.67209562500000009</v>
      </c>
      <c r="DI91" s="113">
        <f t="shared" si="11"/>
        <v>0.36951103999999996</v>
      </c>
      <c r="DK91" s="82" t="b">
        <f t="shared" si="7"/>
        <v>1</v>
      </c>
      <c r="DL91" s="82" t="b">
        <f t="shared" si="8"/>
        <v>1</v>
      </c>
      <c r="DM91" s="111" t="s">
        <v>259</v>
      </c>
      <c r="DN91" s="112" t="s">
        <v>18</v>
      </c>
    </row>
    <row r="92" spans="1:118" x14ac:dyDescent="0.2">
      <c r="A92" s="82" t="s">
        <v>260</v>
      </c>
      <c r="B92" s="82" t="s">
        <v>19</v>
      </c>
      <c r="C92" s="217">
        <v>0</v>
      </c>
      <c r="D92" s="218">
        <v>0</v>
      </c>
      <c r="E92" s="218">
        <v>4.417E-4</v>
      </c>
      <c r="F92" s="217">
        <v>0</v>
      </c>
      <c r="G92" s="217">
        <v>0</v>
      </c>
      <c r="H92" s="217">
        <v>1.2204110000000001E-2</v>
      </c>
      <c r="I92" s="217">
        <v>9.4900000000000006E-6</v>
      </c>
      <c r="J92" s="217">
        <v>4.0840000000000002E-5</v>
      </c>
      <c r="K92" s="217">
        <v>2.8442125000000001E-4</v>
      </c>
      <c r="L92" s="217">
        <v>7.449E-5</v>
      </c>
      <c r="M92" s="217">
        <v>7.9190000000000006E-5</v>
      </c>
      <c r="N92" s="217">
        <v>0</v>
      </c>
      <c r="O92" s="217">
        <v>1.0680000000000001E-5</v>
      </c>
      <c r="P92" s="217">
        <v>2.9000000000000003E-7</v>
      </c>
      <c r="Q92" s="217">
        <v>1.4303999999999999E-4</v>
      </c>
      <c r="R92" s="217">
        <v>1.4303999999999999E-4</v>
      </c>
      <c r="S92" s="217">
        <v>2.3099999999999999E-6</v>
      </c>
      <c r="T92" s="217">
        <v>9.1239999999999987E-5</v>
      </c>
      <c r="U92" s="217">
        <v>2.7969999999999998E-5</v>
      </c>
      <c r="V92" s="217">
        <v>1.3813000000000001E-4</v>
      </c>
      <c r="W92" s="217">
        <v>4.7707000000000007E-4</v>
      </c>
      <c r="X92" s="217">
        <v>1.6736E-4</v>
      </c>
      <c r="Y92" s="217">
        <v>3.6601666666666679E-4</v>
      </c>
      <c r="Z92" s="217">
        <v>7.5799999999999999E-4</v>
      </c>
      <c r="AA92" s="217">
        <v>4.2193000000000005E-4</v>
      </c>
      <c r="AB92" s="217">
        <v>7.4478400000000007E-4</v>
      </c>
      <c r="AC92" s="217">
        <v>1.046E-5</v>
      </c>
      <c r="AD92" s="217">
        <v>5.3000000000000001E-6</v>
      </c>
      <c r="AE92" s="217">
        <v>2.1840000000000001E-5</v>
      </c>
      <c r="AF92" s="217">
        <v>5.4174500000000005E-4</v>
      </c>
      <c r="AG92" s="217">
        <v>0</v>
      </c>
      <c r="AH92" s="217">
        <v>3.0906999999999999E-4</v>
      </c>
      <c r="AI92" s="217">
        <v>5.3014999999999996E-4</v>
      </c>
      <c r="AJ92" s="217">
        <v>2.1246400000000001E-3</v>
      </c>
      <c r="AK92" s="217">
        <v>5.9802E-4</v>
      </c>
      <c r="AL92" s="217">
        <v>1.1790000000000001E-5</v>
      </c>
      <c r="AM92" s="217">
        <v>1.7200000000000001E-5</v>
      </c>
      <c r="AN92" s="217">
        <v>6.6242999999999998E-4</v>
      </c>
      <c r="AO92" s="217">
        <v>0</v>
      </c>
      <c r="AP92" s="217">
        <v>0</v>
      </c>
      <c r="AQ92" s="217">
        <v>1.1382499999999999E-4</v>
      </c>
      <c r="AR92" s="217">
        <v>1.1469399999999999E-3</v>
      </c>
      <c r="AS92" s="217">
        <v>4.3094500000000002E-4</v>
      </c>
      <c r="AT92" s="217">
        <v>9.3142461538461526E-4</v>
      </c>
      <c r="AU92" s="217">
        <v>4.3280499999999992E-4</v>
      </c>
      <c r="AV92" s="217">
        <v>1.6571999999999999E-3</v>
      </c>
      <c r="AW92" s="217">
        <v>1.24263E-3</v>
      </c>
      <c r="AX92" s="217">
        <v>1.3053299999999999E-3</v>
      </c>
      <c r="AY92" s="217">
        <v>3.1124799999999999E-3</v>
      </c>
      <c r="AZ92" s="217">
        <v>1.943415E-3</v>
      </c>
      <c r="BA92" s="217">
        <v>3.7567999999999998E-4</v>
      </c>
      <c r="BB92" s="217">
        <v>2.010085E-3</v>
      </c>
      <c r="BC92" s="217">
        <v>2.2092999999999999E-4</v>
      </c>
      <c r="BD92" s="217">
        <v>2.1320500000000006E-4</v>
      </c>
      <c r="BE92" s="217">
        <v>3.7315999999999998E-4</v>
      </c>
      <c r="BF92" s="217">
        <v>8.8276999999999995E-4</v>
      </c>
      <c r="BG92" s="217">
        <v>1.3229E-4</v>
      </c>
      <c r="BH92" s="217">
        <v>4.6295333333333332E-4</v>
      </c>
      <c r="BI92" s="217">
        <v>7.1862499999999997E-4</v>
      </c>
      <c r="BJ92" s="217">
        <v>0</v>
      </c>
      <c r="BK92" s="217">
        <v>3.3406000000000001E-4</v>
      </c>
      <c r="BL92" s="217">
        <v>2.5579999999999999E-5</v>
      </c>
      <c r="BM92" s="217">
        <v>2.1274999999999999E-4</v>
      </c>
      <c r="BN92" s="217">
        <v>2.3525999999999999E-4</v>
      </c>
      <c r="BO92" s="217">
        <v>1.0680399999999999E-3</v>
      </c>
      <c r="BP92" s="217">
        <v>3.55805E-4</v>
      </c>
      <c r="BQ92" s="217">
        <v>1.7778E-4</v>
      </c>
      <c r="BR92" s="217">
        <v>2.3691000000000001E-4</v>
      </c>
      <c r="BS92" s="217">
        <v>2.7684999999999998E-4</v>
      </c>
      <c r="BT92" s="217">
        <v>4.1725999999999997E-4</v>
      </c>
      <c r="BU92" s="217">
        <v>4.3495000000000003E-4</v>
      </c>
      <c r="BV92" s="217">
        <v>9.2E-6</v>
      </c>
      <c r="BW92" s="217">
        <v>1.1200000000000001E-6</v>
      </c>
      <c r="BX92" s="217">
        <v>0</v>
      </c>
      <c r="BY92" s="217">
        <v>7.2851400000000007E-3</v>
      </c>
      <c r="BZ92" s="217">
        <v>3.6748E-4</v>
      </c>
      <c r="CA92" s="217">
        <v>1.6999999999999999E-7</v>
      </c>
      <c r="CB92" s="217">
        <v>1.1245000000000001E-4</v>
      </c>
      <c r="CC92" s="217">
        <v>9.9259999999999995E-5</v>
      </c>
      <c r="CD92" s="217">
        <v>7.5224000000000005E-4</v>
      </c>
      <c r="CE92" s="217">
        <v>3.0843999999999999E-4</v>
      </c>
      <c r="CF92" s="217">
        <v>3.2852499999999998E-4</v>
      </c>
      <c r="CG92" s="217">
        <v>3.30299E-3</v>
      </c>
      <c r="CH92" s="217">
        <v>1.10227E-3</v>
      </c>
      <c r="CI92" s="217">
        <v>4.2203700000000002E-3</v>
      </c>
      <c r="CJ92" s="217">
        <v>1.088458E-2</v>
      </c>
      <c r="CK92" s="217">
        <v>2.23682E-3</v>
      </c>
      <c r="CL92" s="217">
        <v>1.1382E-4</v>
      </c>
      <c r="CM92" s="217">
        <v>7.2500000000000015E-7</v>
      </c>
      <c r="CN92" s="217">
        <v>1.0000000000000001E-7</v>
      </c>
      <c r="CO92" s="217">
        <v>9.3654999999999997E-5</v>
      </c>
      <c r="CP92" s="217">
        <v>2.3473999999999996E-4</v>
      </c>
      <c r="CQ92" s="217">
        <v>3.4839999999999998E-5</v>
      </c>
      <c r="CR92" s="217">
        <v>0</v>
      </c>
      <c r="CS92" s="217">
        <v>3.1319400000000002E-3</v>
      </c>
      <c r="CT92" s="217">
        <v>5.1846499999999996E-4</v>
      </c>
      <c r="CU92" s="217">
        <v>2.79E-6</v>
      </c>
      <c r="CV92" s="217">
        <v>1.5746600000000001E-3</v>
      </c>
      <c r="CW92" s="217">
        <v>3.1572000000000002E-4</v>
      </c>
      <c r="CX92" s="217">
        <v>3.6367000000000002E-4</v>
      </c>
      <c r="CY92" s="217">
        <v>3.9354E-4</v>
      </c>
      <c r="CZ92" s="217">
        <v>1.6337000000000001E-3</v>
      </c>
      <c r="DA92" s="217">
        <v>7.9058999999999998E-4</v>
      </c>
      <c r="DB92" s="217">
        <v>0</v>
      </c>
      <c r="DC92" s="217">
        <v>4.3331000000000006E-4</v>
      </c>
      <c r="DD92" s="217">
        <v>7.0879623493937572E-4</v>
      </c>
      <c r="DF92" s="111" t="s">
        <v>260</v>
      </c>
      <c r="DG92" s="113">
        <f t="shared" si="9"/>
        <v>0.24647005499999999</v>
      </c>
      <c r="DH92" s="113">
        <f t="shared" si="10"/>
        <v>0.75352994499999992</v>
      </c>
      <c r="DI92" s="113">
        <f t="shared" si="11"/>
        <v>0.59035660499999998</v>
      </c>
      <c r="DK92" s="82" t="b">
        <f t="shared" si="7"/>
        <v>1</v>
      </c>
      <c r="DL92" s="82" t="b">
        <f t="shared" si="8"/>
        <v>1</v>
      </c>
      <c r="DM92" s="111" t="s">
        <v>260</v>
      </c>
      <c r="DN92" s="112" t="s">
        <v>19</v>
      </c>
    </row>
    <row r="93" spans="1:118" x14ac:dyDescent="0.2">
      <c r="A93" s="82" t="s">
        <v>261</v>
      </c>
      <c r="B93" s="82" t="s">
        <v>20</v>
      </c>
      <c r="C93" s="217">
        <v>7.3549500000000007E-4</v>
      </c>
      <c r="D93" s="218">
        <v>2.8649999999999998E-5</v>
      </c>
      <c r="E93" s="218">
        <v>0</v>
      </c>
      <c r="F93" s="217">
        <v>6.6506666666666667E-3</v>
      </c>
      <c r="G93" s="217">
        <v>1.3254200000000001E-3</v>
      </c>
      <c r="H93" s="217">
        <v>1.076267E-2</v>
      </c>
      <c r="I93" s="217">
        <v>3.006505E-3</v>
      </c>
      <c r="J93" s="217">
        <v>2.4636399999999999E-2</v>
      </c>
      <c r="K93" s="217">
        <v>5.8729437500000016E-3</v>
      </c>
      <c r="L93" s="217">
        <v>5.4586499999999998E-3</v>
      </c>
      <c r="M93" s="217">
        <v>1.5616E-3</v>
      </c>
      <c r="N93" s="217">
        <v>1.1326900000000001E-2</v>
      </c>
      <c r="O93" s="217">
        <v>1.718511E-2</v>
      </c>
      <c r="P93" s="217">
        <v>1.2369200000000002E-2</v>
      </c>
      <c r="Q93" s="217">
        <v>2.2678049999999999E-3</v>
      </c>
      <c r="R93" s="217">
        <v>2.2678049999999995E-3</v>
      </c>
      <c r="S93" s="217">
        <v>9.5177000000000005E-3</v>
      </c>
      <c r="T93" s="217">
        <v>7.5012900000000007E-3</v>
      </c>
      <c r="U93" s="217">
        <v>6.0242000000000004E-3</v>
      </c>
      <c r="V93" s="217">
        <v>1.9316409999999999E-2</v>
      </c>
      <c r="W93" s="217">
        <v>4.9038854999999999E-2</v>
      </c>
      <c r="X93" s="217">
        <v>6.6076200000000007E-3</v>
      </c>
      <c r="Y93" s="217">
        <v>5.2014393333333325E-2</v>
      </c>
      <c r="Z93" s="217">
        <v>4.8281869999999998E-2</v>
      </c>
      <c r="AA93" s="217">
        <v>0.19111063</v>
      </c>
      <c r="AB93" s="217">
        <v>5.3010502000000001E-2</v>
      </c>
      <c r="AC93" s="217">
        <v>1.9938199999999999E-3</v>
      </c>
      <c r="AD93" s="217">
        <v>1.8002299999999995E-3</v>
      </c>
      <c r="AE93" s="217">
        <v>2.2448340000000001E-2</v>
      </c>
      <c r="AF93" s="217">
        <v>2.880255E-2</v>
      </c>
      <c r="AG93" s="217">
        <v>1.1633619999999999E-2</v>
      </c>
      <c r="AH93" s="217">
        <v>3.2638110000000005E-2</v>
      </c>
      <c r="AI93" s="217">
        <v>1.2152230000000002E-2</v>
      </c>
      <c r="AJ93" s="217">
        <v>2.4275600000000005E-2</v>
      </c>
      <c r="AK93" s="217">
        <v>1.4704900000000003E-2</v>
      </c>
      <c r="AL93" s="217">
        <v>3.5603999999999996E-3</v>
      </c>
      <c r="AM93" s="217">
        <v>8.0829966666666666E-3</v>
      </c>
      <c r="AN93" s="217">
        <v>1.3874770000000002E-2</v>
      </c>
      <c r="AO93" s="217">
        <v>2.8671399999999998E-3</v>
      </c>
      <c r="AP93" s="217">
        <v>1.0139810000000001E-2</v>
      </c>
      <c r="AQ93" s="217">
        <v>2.0858595000000001E-2</v>
      </c>
      <c r="AR93" s="217">
        <v>1.0871125000000001E-2</v>
      </c>
      <c r="AS93" s="217">
        <v>7.0473350000000001E-3</v>
      </c>
      <c r="AT93" s="217">
        <v>3.1542935384615382E-2</v>
      </c>
      <c r="AU93" s="217">
        <v>6.0201569999999996E-2</v>
      </c>
      <c r="AV93" s="217">
        <v>6.3249349999999996E-2</v>
      </c>
      <c r="AW93" s="217">
        <v>7.0852959999999993E-2</v>
      </c>
      <c r="AX93" s="217">
        <v>2.6001110000000001E-2</v>
      </c>
      <c r="AY93" s="217">
        <v>4.9830920000000001E-2</v>
      </c>
      <c r="AZ93" s="217">
        <v>6.3970935000000007E-2</v>
      </c>
      <c r="BA93" s="217">
        <v>7.3917360000000001E-2</v>
      </c>
      <c r="BB93" s="217">
        <v>6.6581235000000002E-2</v>
      </c>
      <c r="BC93" s="217">
        <v>4.0565820000000002E-2</v>
      </c>
      <c r="BD93" s="217">
        <v>4.4290985000000005E-2</v>
      </c>
      <c r="BE93" s="217">
        <v>4.4965989999999997E-2</v>
      </c>
      <c r="BF93" s="217">
        <v>1.5284939999999999E-2</v>
      </c>
      <c r="BG93" s="217">
        <v>2.1103896666666667E-2</v>
      </c>
      <c r="BH93" s="217">
        <v>5.9610333333333342E-2</v>
      </c>
      <c r="BI93" s="217">
        <v>4.763520999999999E-2</v>
      </c>
      <c r="BJ93" s="217">
        <v>4.4231699999999997E-3</v>
      </c>
      <c r="BK93" s="217">
        <v>1.2471900000000002E-3</v>
      </c>
      <c r="BL93" s="217">
        <v>6.3807000000000002E-4</v>
      </c>
      <c r="BM93" s="217">
        <v>2.51148E-3</v>
      </c>
      <c r="BN93" s="217">
        <v>2.3615099999999998E-3</v>
      </c>
      <c r="BO93" s="217">
        <v>5.0100500000000003E-3</v>
      </c>
      <c r="BP93" s="217">
        <v>6.2408450000000001E-3</v>
      </c>
      <c r="BQ93" s="217">
        <v>1.095E-5</v>
      </c>
      <c r="BR93" s="217">
        <v>0</v>
      </c>
      <c r="BS93" s="217">
        <v>3.1100200000000002E-3</v>
      </c>
      <c r="BT93" s="217">
        <v>2.7133000000000001E-3</v>
      </c>
      <c r="BU93" s="217">
        <v>3.2735000000000002E-4</v>
      </c>
      <c r="BV93" s="217">
        <v>0</v>
      </c>
      <c r="BW93" s="217">
        <v>0</v>
      </c>
      <c r="BX93" s="217">
        <v>0</v>
      </c>
      <c r="BY93" s="217">
        <v>2.2024999999999996E-3</v>
      </c>
      <c r="BZ93" s="217">
        <v>1.3882650000000001E-3</v>
      </c>
      <c r="CA93" s="217">
        <v>0</v>
      </c>
      <c r="CB93" s="217">
        <v>1.7752066666666664E-3</v>
      </c>
      <c r="CC93" s="217">
        <v>8.8117999999999996E-4</v>
      </c>
      <c r="CD93" s="217">
        <v>1.97518E-3</v>
      </c>
      <c r="CE93" s="217">
        <v>3.5088099999999998E-3</v>
      </c>
      <c r="CF93" s="217">
        <v>7.8762000000000016E-4</v>
      </c>
      <c r="CG93" s="217">
        <v>7.6389100000000031E-3</v>
      </c>
      <c r="CH93" s="217">
        <v>3.2194799999999998E-3</v>
      </c>
      <c r="CI93" s="217">
        <v>1.5187570000000003E-2</v>
      </c>
      <c r="CJ93" s="217">
        <v>2.3770579999999999E-2</v>
      </c>
      <c r="CK93" s="217">
        <v>7.0401599999999993E-3</v>
      </c>
      <c r="CL93" s="217">
        <v>2.3849999999999994E-4</v>
      </c>
      <c r="CM93" s="217">
        <v>0</v>
      </c>
      <c r="CN93" s="217">
        <v>2.0223809999999998E-2</v>
      </c>
      <c r="CO93" s="217">
        <v>0</v>
      </c>
      <c r="CP93" s="217">
        <v>8.3469999999999999E-5</v>
      </c>
      <c r="CQ93" s="217">
        <v>7.6719999999999997E-5</v>
      </c>
      <c r="CR93" s="217">
        <v>0</v>
      </c>
      <c r="CS93" s="217">
        <v>1.56021E-3</v>
      </c>
      <c r="CT93" s="217">
        <v>4.1265099999999999E-3</v>
      </c>
      <c r="CU93" s="217">
        <v>1.262595E-3</v>
      </c>
      <c r="CV93" s="217">
        <v>4.1962E-4</v>
      </c>
      <c r="CW93" s="217">
        <v>1.7810999999999996E-4</v>
      </c>
      <c r="CX93" s="217">
        <v>0</v>
      </c>
      <c r="CY93" s="217">
        <v>0</v>
      </c>
      <c r="CZ93" s="217">
        <v>0</v>
      </c>
      <c r="DA93" s="217">
        <v>1.9429000000000001E-4</v>
      </c>
      <c r="DB93" s="217">
        <v>0</v>
      </c>
      <c r="DC93" s="217">
        <v>2.4637369999999999E-2</v>
      </c>
      <c r="DD93" s="217">
        <v>1.1217791912482546E-2</v>
      </c>
      <c r="DF93" s="111" t="s">
        <v>261</v>
      </c>
      <c r="DG93" s="113">
        <f t="shared" si="9"/>
        <v>0.44379014500000002</v>
      </c>
      <c r="DH93" s="113">
        <f t="shared" si="10"/>
        <v>0.55620985499999998</v>
      </c>
      <c r="DI93" s="113">
        <f t="shared" si="11"/>
        <v>0.42013675500000003</v>
      </c>
      <c r="DK93" s="82" t="b">
        <f t="shared" si="7"/>
        <v>1</v>
      </c>
      <c r="DL93" s="82" t="b">
        <f t="shared" si="8"/>
        <v>1</v>
      </c>
      <c r="DM93" s="111" t="s">
        <v>261</v>
      </c>
      <c r="DN93" s="112" t="s">
        <v>20</v>
      </c>
    </row>
    <row r="94" spans="1:118" x14ac:dyDescent="0.2">
      <c r="A94" s="82" t="s">
        <v>262</v>
      </c>
      <c r="B94" s="82" t="s">
        <v>1423</v>
      </c>
      <c r="C94" s="217">
        <v>0</v>
      </c>
      <c r="D94" s="218">
        <v>0</v>
      </c>
      <c r="E94" s="218">
        <v>4.1867400000000004E-3</v>
      </c>
      <c r="F94" s="217">
        <v>0</v>
      </c>
      <c r="G94" s="217">
        <v>0</v>
      </c>
      <c r="H94" s="217">
        <v>0</v>
      </c>
      <c r="I94" s="217">
        <v>0</v>
      </c>
      <c r="J94" s="217">
        <v>0</v>
      </c>
      <c r="K94" s="217">
        <v>0</v>
      </c>
      <c r="L94" s="217">
        <v>0</v>
      </c>
      <c r="M94" s="217">
        <v>0</v>
      </c>
      <c r="N94" s="217">
        <v>0</v>
      </c>
      <c r="O94" s="217">
        <v>0</v>
      </c>
      <c r="P94" s="217">
        <v>0</v>
      </c>
      <c r="Q94" s="217">
        <v>0</v>
      </c>
      <c r="R94" s="217">
        <v>0</v>
      </c>
      <c r="S94" s="217">
        <v>0</v>
      </c>
      <c r="T94" s="217">
        <v>2.1266666666666665E-6</v>
      </c>
      <c r="U94" s="217">
        <v>1.897E-5</v>
      </c>
      <c r="V94" s="217">
        <v>0</v>
      </c>
      <c r="W94" s="217">
        <v>0</v>
      </c>
      <c r="X94" s="217">
        <v>0</v>
      </c>
      <c r="Y94" s="217">
        <v>1.0766666666666666E-6</v>
      </c>
      <c r="Z94" s="217">
        <v>0</v>
      </c>
      <c r="AA94" s="217">
        <v>5.4320000000000002E-5</v>
      </c>
      <c r="AB94" s="217">
        <v>0</v>
      </c>
      <c r="AC94" s="217">
        <v>0</v>
      </c>
      <c r="AD94" s="217">
        <v>0</v>
      </c>
      <c r="AE94" s="217">
        <v>9.9999999999999995E-7</v>
      </c>
      <c r="AF94" s="217">
        <v>3.0499999999999999E-7</v>
      </c>
      <c r="AG94" s="217">
        <v>0</v>
      </c>
      <c r="AH94" s="217">
        <v>0</v>
      </c>
      <c r="AI94" s="217">
        <v>0</v>
      </c>
      <c r="AJ94" s="217">
        <v>0</v>
      </c>
      <c r="AK94" s="217">
        <v>0</v>
      </c>
      <c r="AL94" s="217">
        <v>0</v>
      </c>
      <c r="AM94" s="217">
        <v>2.6033333333333331E-6</v>
      </c>
      <c r="AN94" s="217">
        <v>0</v>
      </c>
      <c r="AO94" s="217">
        <v>0</v>
      </c>
      <c r="AP94" s="217">
        <v>0</v>
      </c>
      <c r="AQ94" s="217">
        <v>0</v>
      </c>
      <c r="AR94" s="217">
        <v>0</v>
      </c>
      <c r="AS94" s="217">
        <v>0</v>
      </c>
      <c r="AT94" s="217">
        <v>0</v>
      </c>
      <c r="AU94" s="217">
        <v>0</v>
      </c>
      <c r="AV94" s="217">
        <v>0</v>
      </c>
      <c r="AW94" s="217">
        <v>0</v>
      </c>
      <c r="AX94" s="217">
        <v>0</v>
      </c>
      <c r="AY94" s="217">
        <v>0</v>
      </c>
      <c r="AZ94" s="217">
        <v>0</v>
      </c>
      <c r="BA94" s="217">
        <v>0</v>
      </c>
      <c r="BB94" s="217">
        <v>0</v>
      </c>
      <c r="BC94" s="217">
        <v>0</v>
      </c>
      <c r="BD94" s="217">
        <v>0</v>
      </c>
      <c r="BE94" s="217">
        <v>0</v>
      </c>
      <c r="BF94" s="217">
        <v>0</v>
      </c>
      <c r="BG94" s="217">
        <v>0</v>
      </c>
      <c r="BH94" s="217">
        <v>0</v>
      </c>
      <c r="BI94" s="217">
        <v>0</v>
      </c>
      <c r="BJ94" s="217">
        <v>0</v>
      </c>
      <c r="BK94" s="217">
        <v>7.1500000000000004E-7</v>
      </c>
      <c r="BL94" s="217">
        <v>1.53E-6</v>
      </c>
      <c r="BM94" s="217">
        <v>1.9400000000000001E-6</v>
      </c>
      <c r="BN94" s="217">
        <v>2.2199999999999999E-6</v>
      </c>
      <c r="BO94" s="217">
        <v>0</v>
      </c>
      <c r="BP94" s="217">
        <v>3.2550000000000002E-6</v>
      </c>
      <c r="BQ94" s="217">
        <v>2.6185999999999999E-4</v>
      </c>
      <c r="BR94" s="217">
        <v>0</v>
      </c>
      <c r="BS94" s="217">
        <v>1.7759999999999999E-5</v>
      </c>
      <c r="BT94" s="217">
        <v>2.7839999999999998E-5</v>
      </c>
      <c r="BU94" s="217">
        <v>1.3632E-4</v>
      </c>
      <c r="BV94" s="217">
        <v>2.1099999999999998E-5</v>
      </c>
      <c r="BW94" s="217">
        <v>1.772E-5</v>
      </c>
      <c r="BX94" s="217">
        <v>0</v>
      </c>
      <c r="BY94" s="217">
        <v>3.2224999999999997E-5</v>
      </c>
      <c r="BZ94" s="217">
        <v>0</v>
      </c>
      <c r="CA94" s="217">
        <v>0</v>
      </c>
      <c r="CB94" s="217">
        <v>5.2139333333333336E-4</v>
      </c>
      <c r="CC94" s="217">
        <v>0</v>
      </c>
      <c r="CD94" s="217">
        <v>0</v>
      </c>
      <c r="CE94" s="217">
        <v>2.0747249999999998E-2</v>
      </c>
      <c r="CF94" s="217">
        <v>2.9591999999999997E-4</v>
      </c>
      <c r="CG94" s="217">
        <v>6.8702333333333331E-4</v>
      </c>
      <c r="CH94" s="217">
        <v>3.6929999999999998E-4</v>
      </c>
      <c r="CI94" s="217">
        <v>3.0900000000000001E-6</v>
      </c>
      <c r="CJ94" s="217">
        <v>3.3977999999999998E-4</v>
      </c>
      <c r="CK94" s="217">
        <v>2.6530999999999999E-4</v>
      </c>
      <c r="CL94" s="217">
        <v>2.6639999999999992E-5</v>
      </c>
      <c r="CM94" s="217">
        <v>9.5034999999999987E-5</v>
      </c>
      <c r="CN94" s="217">
        <v>1.188E-5</v>
      </c>
      <c r="CO94" s="217">
        <v>4.1890755000000002E-2</v>
      </c>
      <c r="CP94" s="217">
        <v>2.1213E-3</v>
      </c>
      <c r="CQ94" s="217">
        <v>2.3798700000000001E-3</v>
      </c>
      <c r="CR94" s="217">
        <v>1.084E-5</v>
      </c>
      <c r="CS94" s="217">
        <v>2.6979999999999999E-5</v>
      </c>
      <c r="CT94" s="217">
        <v>0</v>
      </c>
      <c r="CU94" s="217">
        <v>0</v>
      </c>
      <c r="CV94" s="217">
        <v>1.8559999999999998E-5</v>
      </c>
      <c r="CW94" s="217">
        <v>3.099E-5</v>
      </c>
      <c r="CX94" s="217">
        <v>7.3720000000000006E-5</v>
      </c>
      <c r="CY94" s="217">
        <v>3.0599999999999999E-6</v>
      </c>
      <c r="CZ94" s="217">
        <v>3.4199999999999999E-6</v>
      </c>
      <c r="DA94" s="217">
        <v>4.6510000000000007E-5</v>
      </c>
      <c r="DB94" s="217">
        <v>0</v>
      </c>
      <c r="DC94" s="217">
        <v>3.2028199999999999E-3</v>
      </c>
      <c r="DD94" s="217">
        <v>2.0929537354780516E-3</v>
      </c>
      <c r="DF94" s="111" t="s">
        <v>262</v>
      </c>
      <c r="DG94" s="113">
        <f t="shared" si="9"/>
        <v>0.39322455499999998</v>
      </c>
      <c r="DH94" s="113">
        <f t="shared" si="10"/>
        <v>0.60677544500000002</v>
      </c>
      <c r="DI94" s="113">
        <f t="shared" si="11"/>
        <v>0.49739662000000001</v>
      </c>
      <c r="DK94" s="82" t="b">
        <f t="shared" si="7"/>
        <v>1</v>
      </c>
      <c r="DL94" s="82" t="b">
        <f t="shared" si="8"/>
        <v>1</v>
      </c>
      <c r="DM94" s="111" t="s">
        <v>262</v>
      </c>
      <c r="DN94" s="112" t="s">
        <v>263</v>
      </c>
    </row>
    <row r="95" spans="1:118" x14ac:dyDescent="0.2">
      <c r="A95" s="82" t="s">
        <v>264</v>
      </c>
      <c r="B95" s="82" t="s">
        <v>1424</v>
      </c>
      <c r="C95" s="217">
        <v>0</v>
      </c>
      <c r="D95" s="218">
        <v>0</v>
      </c>
      <c r="E95" s="218">
        <v>0</v>
      </c>
      <c r="F95" s="217">
        <v>0</v>
      </c>
      <c r="G95" s="217">
        <v>0</v>
      </c>
      <c r="H95" s="217">
        <v>0</v>
      </c>
      <c r="I95" s="217">
        <v>0</v>
      </c>
      <c r="J95" s="217">
        <v>0</v>
      </c>
      <c r="K95" s="217">
        <v>0</v>
      </c>
      <c r="L95" s="217">
        <v>0</v>
      </c>
      <c r="M95" s="217">
        <v>0</v>
      </c>
      <c r="N95" s="217">
        <v>0</v>
      </c>
      <c r="O95" s="217">
        <v>0</v>
      </c>
      <c r="P95" s="217">
        <v>0</v>
      </c>
      <c r="Q95" s="217">
        <v>0</v>
      </c>
      <c r="R95" s="217">
        <v>0</v>
      </c>
      <c r="S95" s="217">
        <v>0</v>
      </c>
      <c r="T95" s="217">
        <v>0</v>
      </c>
      <c r="U95" s="217">
        <v>0</v>
      </c>
      <c r="V95" s="217">
        <v>0</v>
      </c>
      <c r="W95" s="217">
        <v>0</v>
      </c>
      <c r="X95" s="217">
        <v>0</v>
      </c>
      <c r="Y95" s="217">
        <v>0</v>
      </c>
      <c r="Z95" s="217">
        <v>0</v>
      </c>
      <c r="AA95" s="217">
        <v>0</v>
      </c>
      <c r="AB95" s="217">
        <v>0</v>
      </c>
      <c r="AC95" s="217">
        <v>0</v>
      </c>
      <c r="AD95" s="217">
        <v>0</v>
      </c>
      <c r="AE95" s="217">
        <v>0</v>
      </c>
      <c r="AF95" s="217">
        <v>0</v>
      </c>
      <c r="AG95" s="217">
        <v>0</v>
      </c>
      <c r="AH95" s="217">
        <v>0</v>
      </c>
      <c r="AI95" s="217">
        <v>0</v>
      </c>
      <c r="AJ95" s="217">
        <v>0</v>
      </c>
      <c r="AK95" s="217">
        <v>0</v>
      </c>
      <c r="AL95" s="217">
        <v>0</v>
      </c>
      <c r="AM95" s="217">
        <v>0</v>
      </c>
      <c r="AN95" s="217">
        <v>0</v>
      </c>
      <c r="AO95" s="217">
        <v>0</v>
      </c>
      <c r="AP95" s="217">
        <v>0</v>
      </c>
      <c r="AQ95" s="217">
        <v>0</v>
      </c>
      <c r="AR95" s="217">
        <v>0</v>
      </c>
      <c r="AS95" s="217">
        <v>0</v>
      </c>
      <c r="AT95" s="217">
        <v>0</v>
      </c>
      <c r="AU95" s="217">
        <v>0</v>
      </c>
      <c r="AV95" s="217">
        <v>0</v>
      </c>
      <c r="AW95" s="217">
        <v>0</v>
      </c>
      <c r="AX95" s="217">
        <v>0</v>
      </c>
      <c r="AY95" s="217">
        <v>0</v>
      </c>
      <c r="AZ95" s="217">
        <v>0</v>
      </c>
      <c r="BA95" s="217">
        <v>0</v>
      </c>
      <c r="BB95" s="217">
        <v>0</v>
      </c>
      <c r="BC95" s="217">
        <v>0</v>
      </c>
      <c r="BD95" s="217">
        <v>0</v>
      </c>
      <c r="BE95" s="217">
        <v>0</v>
      </c>
      <c r="BF95" s="217">
        <v>0</v>
      </c>
      <c r="BG95" s="217">
        <v>0</v>
      </c>
      <c r="BH95" s="217">
        <v>0</v>
      </c>
      <c r="BI95" s="217">
        <v>0</v>
      </c>
      <c r="BJ95" s="217">
        <v>0</v>
      </c>
      <c r="BK95" s="217">
        <v>0</v>
      </c>
      <c r="BL95" s="217">
        <v>0</v>
      </c>
      <c r="BM95" s="217">
        <v>0</v>
      </c>
      <c r="BN95" s="217">
        <v>0</v>
      </c>
      <c r="BO95" s="217">
        <v>0</v>
      </c>
      <c r="BP95" s="217">
        <v>0</v>
      </c>
      <c r="BQ95" s="217">
        <v>0</v>
      </c>
      <c r="BR95" s="217">
        <v>0</v>
      </c>
      <c r="BS95" s="217">
        <v>0</v>
      </c>
      <c r="BT95" s="217">
        <v>0</v>
      </c>
      <c r="BU95" s="217">
        <v>0</v>
      </c>
      <c r="BV95" s="217">
        <v>0</v>
      </c>
      <c r="BW95" s="217">
        <v>0</v>
      </c>
      <c r="BX95" s="217">
        <v>0</v>
      </c>
      <c r="BY95" s="217">
        <v>0</v>
      </c>
      <c r="BZ95" s="217">
        <v>0</v>
      </c>
      <c r="CA95" s="217">
        <v>0</v>
      </c>
      <c r="CB95" s="217">
        <v>0</v>
      </c>
      <c r="CC95" s="217">
        <v>0</v>
      </c>
      <c r="CD95" s="217">
        <v>0</v>
      </c>
      <c r="CE95" s="217">
        <v>0</v>
      </c>
      <c r="CF95" s="217">
        <v>0</v>
      </c>
      <c r="CG95" s="217">
        <v>0</v>
      </c>
      <c r="CH95" s="217">
        <v>0</v>
      </c>
      <c r="CI95" s="217">
        <v>0</v>
      </c>
      <c r="CJ95" s="217">
        <v>0</v>
      </c>
      <c r="CK95" s="217">
        <v>0</v>
      </c>
      <c r="CL95" s="217">
        <v>0</v>
      </c>
      <c r="CM95" s="217">
        <v>0</v>
      </c>
      <c r="CN95" s="217">
        <v>0</v>
      </c>
      <c r="CO95" s="217">
        <v>0</v>
      </c>
      <c r="CP95" s="217">
        <v>0</v>
      </c>
      <c r="CQ95" s="217">
        <v>0</v>
      </c>
      <c r="CR95" s="217">
        <v>0</v>
      </c>
      <c r="CS95" s="217">
        <v>0</v>
      </c>
      <c r="CT95" s="217">
        <v>0</v>
      </c>
      <c r="CU95" s="217">
        <v>0</v>
      </c>
      <c r="CV95" s="217">
        <v>0</v>
      </c>
      <c r="CW95" s="217">
        <v>0</v>
      </c>
      <c r="CX95" s="217">
        <v>0</v>
      </c>
      <c r="CY95" s="217">
        <v>0</v>
      </c>
      <c r="CZ95" s="217">
        <v>0</v>
      </c>
      <c r="DA95" s="217">
        <v>0</v>
      </c>
      <c r="DB95" s="217">
        <v>0</v>
      </c>
      <c r="DC95" s="217">
        <v>0</v>
      </c>
      <c r="DD95" s="217">
        <v>0</v>
      </c>
      <c r="DF95" s="111" t="s">
        <v>264</v>
      </c>
      <c r="DG95" s="113">
        <f t="shared" si="9"/>
        <v>0.31980391000000002</v>
      </c>
      <c r="DH95" s="113">
        <f t="shared" si="10"/>
        <v>0.68019609000000003</v>
      </c>
      <c r="DI95" s="113">
        <f t="shared" si="11"/>
        <v>0.5969885800000001</v>
      </c>
      <c r="DK95" s="82" t="b">
        <f t="shared" si="7"/>
        <v>1</v>
      </c>
      <c r="DL95" s="82" t="b">
        <f t="shared" si="8"/>
        <v>1</v>
      </c>
      <c r="DM95" s="111" t="s">
        <v>264</v>
      </c>
      <c r="DN95" s="112" t="s">
        <v>265</v>
      </c>
    </row>
    <row r="96" spans="1:118" x14ac:dyDescent="0.2">
      <c r="A96" s="82" t="s">
        <v>266</v>
      </c>
      <c r="B96" s="82" t="s">
        <v>42</v>
      </c>
      <c r="C96" s="217">
        <v>0</v>
      </c>
      <c r="D96" s="218">
        <v>0</v>
      </c>
      <c r="E96" s="218">
        <v>0</v>
      </c>
      <c r="F96" s="217">
        <v>0</v>
      </c>
      <c r="G96" s="217">
        <v>0</v>
      </c>
      <c r="H96" s="217">
        <v>0</v>
      </c>
      <c r="I96" s="217">
        <v>0</v>
      </c>
      <c r="J96" s="217">
        <v>0</v>
      </c>
      <c r="K96" s="217">
        <v>0</v>
      </c>
      <c r="L96" s="217">
        <v>0</v>
      </c>
      <c r="M96" s="217">
        <v>0</v>
      </c>
      <c r="N96" s="217">
        <v>0</v>
      </c>
      <c r="O96" s="217">
        <v>0</v>
      </c>
      <c r="P96" s="217">
        <v>0</v>
      </c>
      <c r="Q96" s="217">
        <v>0</v>
      </c>
      <c r="R96" s="217">
        <v>0</v>
      </c>
      <c r="S96" s="217">
        <v>0</v>
      </c>
      <c r="T96" s="217">
        <v>0</v>
      </c>
      <c r="U96" s="217">
        <v>0</v>
      </c>
      <c r="V96" s="217">
        <v>0</v>
      </c>
      <c r="W96" s="217">
        <v>0</v>
      </c>
      <c r="X96" s="217">
        <v>0</v>
      </c>
      <c r="Y96" s="217">
        <v>0</v>
      </c>
      <c r="Z96" s="217">
        <v>0</v>
      </c>
      <c r="AA96" s="217">
        <v>0</v>
      </c>
      <c r="AB96" s="217">
        <v>0</v>
      </c>
      <c r="AC96" s="217">
        <v>0</v>
      </c>
      <c r="AD96" s="217">
        <v>0</v>
      </c>
      <c r="AE96" s="217">
        <v>0</v>
      </c>
      <c r="AF96" s="217">
        <v>0</v>
      </c>
      <c r="AG96" s="217">
        <v>0</v>
      </c>
      <c r="AH96" s="217">
        <v>0</v>
      </c>
      <c r="AI96" s="217">
        <v>0</v>
      </c>
      <c r="AJ96" s="217">
        <v>0</v>
      </c>
      <c r="AK96" s="217">
        <v>0</v>
      </c>
      <c r="AL96" s="217">
        <v>0</v>
      </c>
      <c r="AM96" s="217">
        <v>0</v>
      </c>
      <c r="AN96" s="217">
        <v>0</v>
      </c>
      <c r="AO96" s="217">
        <v>0</v>
      </c>
      <c r="AP96" s="217">
        <v>0</v>
      </c>
      <c r="AQ96" s="217">
        <v>0</v>
      </c>
      <c r="AR96" s="217">
        <v>0</v>
      </c>
      <c r="AS96" s="217">
        <v>0</v>
      </c>
      <c r="AT96" s="217">
        <v>0</v>
      </c>
      <c r="AU96" s="217">
        <v>0</v>
      </c>
      <c r="AV96" s="217">
        <v>0</v>
      </c>
      <c r="AW96" s="217">
        <v>0</v>
      </c>
      <c r="AX96" s="217">
        <v>0</v>
      </c>
      <c r="AY96" s="217">
        <v>0</v>
      </c>
      <c r="AZ96" s="217">
        <v>0</v>
      </c>
      <c r="BA96" s="217">
        <v>0</v>
      </c>
      <c r="BB96" s="217">
        <v>0</v>
      </c>
      <c r="BC96" s="217">
        <v>0</v>
      </c>
      <c r="BD96" s="217">
        <v>0</v>
      </c>
      <c r="BE96" s="217">
        <v>0</v>
      </c>
      <c r="BF96" s="217">
        <v>0</v>
      </c>
      <c r="BG96" s="217">
        <v>0</v>
      </c>
      <c r="BH96" s="217">
        <v>0</v>
      </c>
      <c r="BI96" s="217">
        <v>0</v>
      </c>
      <c r="BJ96" s="217">
        <v>0</v>
      </c>
      <c r="BK96" s="217">
        <v>0</v>
      </c>
      <c r="BL96" s="217">
        <v>0</v>
      </c>
      <c r="BM96" s="217">
        <v>0</v>
      </c>
      <c r="BN96" s="217">
        <v>0</v>
      </c>
      <c r="BO96" s="217">
        <v>0</v>
      </c>
      <c r="BP96" s="217">
        <v>0</v>
      </c>
      <c r="BQ96" s="217">
        <v>0</v>
      </c>
      <c r="BR96" s="217">
        <v>0</v>
      </c>
      <c r="BS96" s="217">
        <v>0</v>
      </c>
      <c r="BT96" s="217">
        <v>0</v>
      </c>
      <c r="BU96" s="217">
        <v>0</v>
      </c>
      <c r="BV96" s="217">
        <v>0</v>
      </c>
      <c r="BW96" s="217">
        <v>0</v>
      </c>
      <c r="BX96" s="217">
        <v>0</v>
      </c>
      <c r="BY96" s="217">
        <v>0</v>
      </c>
      <c r="BZ96" s="217">
        <v>0</v>
      </c>
      <c r="CA96" s="217">
        <v>0</v>
      </c>
      <c r="CB96" s="217">
        <v>0</v>
      </c>
      <c r="CC96" s="217">
        <v>0</v>
      </c>
      <c r="CD96" s="217">
        <v>0</v>
      </c>
      <c r="CE96" s="217">
        <v>0</v>
      </c>
      <c r="CF96" s="217">
        <v>0</v>
      </c>
      <c r="CG96" s="217">
        <v>0</v>
      </c>
      <c r="CH96" s="217">
        <v>0</v>
      </c>
      <c r="CI96" s="217">
        <v>0</v>
      </c>
      <c r="CJ96" s="217">
        <v>0</v>
      </c>
      <c r="CK96" s="217">
        <v>0</v>
      </c>
      <c r="CL96" s="217">
        <v>0</v>
      </c>
      <c r="CM96" s="217">
        <v>0</v>
      </c>
      <c r="CN96" s="217">
        <v>0</v>
      </c>
      <c r="CO96" s="217">
        <v>0</v>
      </c>
      <c r="CP96" s="217">
        <v>0</v>
      </c>
      <c r="CQ96" s="217">
        <v>0</v>
      </c>
      <c r="CR96" s="217">
        <v>0</v>
      </c>
      <c r="CS96" s="217">
        <v>0</v>
      </c>
      <c r="CT96" s="217">
        <v>0</v>
      </c>
      <c r="CU96" s="217">
        <v>0</v>
      </c>
      <c r="CV96" s="217">
        <v>0</v>
      </c>
      <c r="CW96" s="217">
        <v>0</v>
      </c>
      <c r="CX96" s="217">
        <v>0</v>
      </c>
      <c r="CY96" s="217">
        <v>0</v>
      </c>
      <c r="CZ96" s="217">
        <v>0</v>
      </c>
      <c r="DA96" s="217">
        <v>0</v>
      </c>
      <c r="DB96" s="217">
        <v>0</v>
      </c>
      <c r="DC96" s="217">
        <v>0</v>
      </c>
      <c r="DD96" s="217">
        <v>0</v>
      </c>
      <c r="DF96" s="111" t="s">
        <v>266</v>
      </c>
      <c r="DG96" s="113">
        <f t="shared" si="9"/>
        <v>0.25042165999999999</v>
      </c>
      <c r="DH96" s="113">
        <f t="shared" si="10"/>
        <v>0.74957834000000012</v>
      </c>
      <c r="DI96" s="113">
        <f t="shared" si="11"/>
        <v>0.59315161999999999</v>
      </c>
      <c r="DK96" s="82" t="b">
        <f t="shared" si="7"/>
        <v>1</v>
      </c>
      <c r="DL96" s="82" t="b">
        <f t="shared" si="8"/>
        <v>1</v>
      </c>
      <c r="DM96" s="111" t="s">
        <v>266</v>
      </c>
      <c r="DN96" s="112" t="s">
        <v>42</v>
      </c>
    </row>
    <row r="97" spans="1:118" x14ac:dyDescent="0.2">
      <c r="A97" s="82" t="s">
        <v>267</v>
      </c>
      <c r="B97" s="82" t="s">
        <v>1425</v>
      </c>
      <c r="C97" s="217">
        <v>0</v>
      </c>
      <c r="D97" s="218">
        <v>0</v>
      </c>
      <c r="E97" s="218">
        <v>0</v>
      </c>
      <c r="F97" s="217">
        <v>1.0938666666666665E-4</v>
      </c>
      <c r="G97" s="217">
        <v>4.6102799999999996E-3</v>
      </c>
      <c r="H97" s="217">
        <v>1.4094000000000001E-3</v>
      </c>
      <c r="I97" s="217">
        <v>3.0437550000000004E-3</v>
      </c>
      <c r="J97" s="217">
        <v>5.4929100000000002E-3</v>
      </c>
      <c r="K97" s="217">
        <v>9.1151999999999965E-4</v>
      </c>
      <c r="L97" s="217">
        <v>1.237915E-3</v>
      </c>
      <c r="M97" s="217">
        <v>3.8528E-4</v>
      </c>
      <c r="N97" s="217">
        <v>2.3143899999999999E-3</v>
      </c>
      <c r="O97" s="217">
        <v>9.3915999999999986E-4</v>
      </c>
      <c r="P97" s="217">
        <v>1.3794600000000001E-3</v>
      </c>
      <c r="Q97" s="217">
        <v>6.4851999999999998E-4</v>
      </c>
      <c r="R97" s="217">
        <v>6.4851999999999987E-4</v>
      </c>
      <c r="S97" s="217">
        <v>6.4769999999999997E-4</v>
      </c>
      <c r="T97" s="217">
        <v>8.6302666666666645E-4</v>
      </c>
      <c r="U97" s="217">
        <v>7.2769999999999996E-4</v>
      </c>
      <c r="V97" s="217">
        <v>1.2321400000000001E-3</v>
      </c>
      <c r="W97" s="217">
        <v>4.8656050000000011E-3</v>
      </c>
      <c r="X97" s="217">
        <v>4.9315999999999997E-4</v>
      </c>
      <c r="Y97" s="217">
        <v>7.2815333333333331E-4</v>
      </c>
      <c r="Z97" s="217">
        <v>7.0662999999999998E-4</v>
      </c>
      <c r="AA97" s="217">
        <v>3.2975999999999999E-3</v>
      </c>
      <c r="AB97" s="217">
        <v>8.3233800000000007E-4</v>
      </c>
      <c r="AC97" s="217">
        <v>1.1033999999999999E-4</v>
      </c>
      <c r="AD97" s="217">
        <v>4.9872999999999996E-4</v>
      </c>
      <c r="AE97" s="217">
        <v>4.5502999999999999E-4</v>
      </c>
      <c r="AF97" s="217">
        <v>1.1837E-3</v>
      </c>
      <c r="AG97" s="217">
        <v>4.0660499999999999E-4</v>
      </c>
      <c r="AH97" s="217">
        <v>1.1901900000000003E-3</v>
      </c>
      <c r="AI97" s="217">
        <v>1.9378100000000003E-3</v>
      </c>
      <c r="AJ97" s="217">
        <v>1.1027299999999999E-3</v>
      </c>
      <c r="AK97" s="217">
        <v>4.0122500000000001E-4</v>
      </c>
      <c r="AL97" s="217">
        <v>8.6293999999999987E-4</v>
      </c>
      <c r="AM97" s="217">
        <v>5.3261333333333341E-4</v>
      </c>
      <c r="AN97" s="217">
        <v>1.12064E-3</v>
      </c>
      <c r="AO97" s="217">
        <v>8.1143999999999997E-4</v>
      </c>
      <c r="AP97" s="217">
        <v>3.5709000000000001E-4</v>
      </c>
      <c r="AQ97" s="217">
        <v>3.9453999999999997E-4</v>
      </c>
      <c r="AR97" s="217">
        <v>8.4164999999999999E-4</v>
      </c>
      <c r="AS97" s="217">
        <v>6.5272000000000008E-4</v>
      </c>
      <c r="AT97" s="217">
        <v>2.0455899999999999E-3</v>
      </c>
      <c r="AU97" s="217">
        <v>2.3096100000000001E-3</v>
      </c>
      <c r="AV97" s="217">
        <v>7.4428000000000005E-4</v>
      </c>
      <c r="AW97" s="217">
        <v>6.8139000000000003E-4</v>
      </c>
      <c r="AX97" s="217">
        <v>8.3507000000000004E-4</v>
      </c>
      <c r="AY97" s="217">
        <v>1.0686E-4</v>
      </c>
      <c r="AZ97" s="217">
        <v>4.4397499999999994E-4</v>
      </c>
      <c r="BA97" s="217">
        <v>1.1710100000000001E-3</v>
      </c>
      <c r="BB97" s="217">
        <v>8.3631500000000002E-4</v>
      </c>
      <c r="BC97" s="217">
        <v>2.7077999999999998E-4</v>
      </c>
      <c r="BD97" s="217">
        <v>5.10225E-4</v>
      </c>
      <c r="BE97" s="217">
        <v>1.3075000000000001E-4</v>
      </c>
      <c r="BF97" s="217">
        <v>7.9403000000000015E-4</v>
      </c>
      <c r="BG97" s="217">
        <v>7.3921000000000002E-4</v>
      </c>
      <c r="BH97" s="217">
        <v>8.559766666666669E-4</v>
      </c>
      <c r="BI97" s="217">
        <v>8.8070999999999993E-4</v>
      </c>
      <c r="BJ97" s="217">
        <v>1.50538E-3</v>
      </c>
      <c r="BK97" s="217">
        <v>7.0069499999999999E-4</v>
      </c>
      <c r="BL97" s="217">
        <v>2.2670099999999999E-3</v>
      </c>
      <c r="BM97" s="217">
        <v>1.0864900000000001E-3</v>
      </c>
      <c r="BN97" s="217">
        <v>1.18048E-3</v>
      </c>
      <c r="BO97" s="217">
        <v>1.2533799999999999E-3</v>
      </c>
      <c r="BP97" s="217">
        <v>2.4836699999999999E-3</v>
      </c>
      <c r="BQ97" s="217">
        <v>9.8697400000000001E-3</v>
      </c>
      <c r="BR97" s="217">
        <v>2.15E-3</v>
      </c>
      <c r="BS97" s="217">
        <v>3.7415000000000001E-4</v>
      </c>
      <c r="BT97" s="217">
        <v>8.3849999999999994E-4</v>
      </c>
      <c r="BU97" s="217">
        <v>3.1443E-3</v>
      </c>
      <c r="BV97" s="217">
        <v>7.8845E-4</v>
      </c>
      <c r="BW97" s="217">
        <v>1.13166E-3</v>
      </c>
      <c r="BX97" s="217">
        <v>0</v>
      </c>
      <c r="BY97" s="217">
        <v>4.0605999999999997E-4</v>
      </c>
      <c r="BZ97" s="217">
        <v>2.2040900000000001E-3</v>
      </c>
      <c r="CA97" s="217">
        <v>0</v>
      </c>
      <c r="CB97" s="217">
        <v>1.3570633333333335E-3</v>
      </c>
      <c r="CC97" s="217">
        <v>1.0493000000000001E-4</v>
      </c>
      <c r="CD97" s="217">
        <v>1.5015499999999999E-3</v>
      </c>
      <c r="CE97" s="217">
        <v>5.3232000000000002E-3</v>
      </c>
      <c r="CF97" s="217">
        <v>1.4548899999999999E-3</v>
      </c>
      <c r="CG97" s="217">
        <v>1.5935666666666666E-3</v>
      </c>
      <c r="CH97" s="217">
        <v>3.5556399999999997E-3</v>
      </c>
      <c r="CI97" s="217">
        <v>1.0382200000000001E-3</v>
      </c>
      <c r="CJ97" s="217">
        <v>1.1522100000000001E-3</v>
      </c>
      <c r="CK97" s="217">
        <v>2.3126900000000001E-3</v>
      </c>
      <c r="CL97" s="217">
        <v>5.3550000000000004E-6</v>
      </c>
      <c r="CM97" s="217">
        <v>4.9024500000000005E-4</v>
      </c>
      <c r="CN97" s="217">
        <v>2.7286100000000002E-3</v>
      </c>
      <c r="CO97" s="217">
        <v>1.2570599999999999E-3</v>
      </c>
      <c r="CP97" s="217">
        <v>4.0399999999999999E-5</v>
      </c>
      <c r="CQ97" s="217">
        <v>4.3614000000000001E-4</v>
      </c>
      <c r="CR97" s="217">
        <v>0</v>
      </c>
      <c r="CS97" s="217">
        <v>2.5192399999999998E-3</v>
      </c>
      <c r="CT97" s="217">
        <v>3.5132899999999992E-3</v>
      </c>
      <c r="CU97" s="217">
        <v>1.623855E-3</v>
      </c>
      <c r="CV97" s="217">
        <v>2.3986799999999998E-3</v>
      </c>
      <c r="CW97" s="217">
        <v>1.246003E-2</v>
      </c>
      <c r="CX97" s="217">
        <v>1.55109E-3</v>
      </c>
      <c r="CY97" s="217">
        <v>1.4881499999999999E-3</v>
      </c>
      <c r="CZ97" s="217">
        <v>1.3862200000000001E-3</v>
      </c>
      <c r="DA97" s="217">
        <v>2.4777100000000002E-3</v>
      </c>
      <c r="DB97" s="217">
        <v>0</v>
      </c>
      <c r="DC97" s="217">
        <v>2.02484E-3</v>
      </c>
      <c r="DD97" s="217">
        <v>1.2524662041185871E-3</v>
      </c>
      <c r="DF97" s="111" t="s">
        <v>267</v>
      </c>
      <c r="DG97" s="113">
        <f t="shared" si="9"/>
        <v>0.41421167999999997</v>
      </c>
      <c r="DH97" s="113">
        <f t="shared" si="10"/>
        <v>0.58578832000000003</v>
      </c>
      <c r="DI97" s="113">
        <f t="shared" si="11"/>
        <v>0.50335410999999997</v>
      </c>
      <c r="DK97" s="82" t="b">
        <f t="shared" si="7"/>
        <v>1</v>
      </c>
      <c r="DL97" s="82" t="b">
        <f t="shared" si="8"/>
        <v>1</v>
      </c>
      <c r="DM97" s="111" t="s">
        <v>267</v>
      </c>
      <c r="DN97" s="112" t="s">
        <v>268</v>
      </c>
    </row>
    <row r="98" spans="1:118" x14ac:dyDescent="0.2">
      <c r="A98" s="82" t="s">
        <v>269</v>
      </c>
      <c r="B98" s="82" t="s">
        <v>73</v>
      </c>
      <c r="C98" s="217">
        <v>3.9287833333333331E-4</v>
      </c>
      <c r="D98" s="218">
        <v>0</v>
      </c>
      <c r="E98" s="218">
        <v>1.8443300000000001E-3</v>
      </c>
      <c r="F98" s="217">
        <v>1.0619099999999999E-3</v>
      </c>
      <c r="G98" s="217">
        <v>4.8668000000000002E-4</v>
      </c>
      <c r="H98" s="217">
        <v>1.3773699999999999E-3</v>
      </c>
      <c r="I98" s="217">
        <v>2.8303599999999996E-3</v>
      </c>
      <c r="J98" s="217">
        <v>1.8735099999999999E-3</v>
      </c>
      <c r="K98" s="217">
        <v>7.8693212500000002E-3</v>
      </c>
      <c r="L98" s="217">
        <v>2.7434025000000001E-2</v>
      </c>
      <c r="M98" s="217">
        <v>1.2991000000000001E-4</v>
      </c>
      <c r="N98" s="217">
        <v>2.1298540000000001E-2</v>
      </c>
      <c r="O98" s="217">
        <v>6.6405000000000001E-4</v>
      </c>
      <c r="P98" s="217">
        <v>3.1795399999999998E-3</v>
      </c>
      <c r="Q98" s="217">
        <v>1.2188850000000001E-3</v>
      </c>
      <c r="R98" s="217">
        <v>1.2188849999999998E-3</v>
      </c>
      <c r="S98" s="217">
        <v>7.8006899999999999E-3</v>
      </c>
      <c r="T98" s="217">
        <v>4.5439799999999995E-3</v>
      </c>
      <c r="U98" s="217">
        <v>8.3213000000000004E-4</v>
      </c>
      <c r="V98" s="217">
        <v>2.6162199999999998E-3</v>
      </c>
      <c r="W98" s="217">
        <v>2.5154900000000004E-3</v>
      </c>
      <c r="X98" s="217">
        <v>1.3849000000000001E-4</v>
      </c>
      <c r="Y98" s="217">
        <v>9.567633333333335E-4</v>
      </c>
      <c r="Z98" s="217">
        <v>6.7672000000000001E-4</v>
      </c>
      <c r="AA98" s="217">
        <v>3.987508E-2</v>
      </c>
      <c r="AB98" s="217">
        <v>3.0573659999999999E-2</v>
      </c>
      <c r="AC98" s="217">
        <v>1.2805E-4</v>
      </c>
      <c r="AD98" s="217">
        <v>1.9949E-4</v>
      </c>
      <c r="AE98" s="217">
        <v>3.9858200000000002E-3</v>
      </c>
      <c r="AF98" s="217">
        <v>4.58699E-3</v>
      </c>
      <c r="AG98" s="217">
        <v>5.4318149999999996E-3</v>
      </c>
      <c r="AH98" s="217">
        <v>1.5471300000000001E-3</v>
      </c>
      <c r="AI98" s="217">
        <v>8.0933999999999997E-4</v>
      </c>
      <c r="AJ98" s="217">
        <v>5.977660000000001E-3</v>
      </c>
      <c r="AK98" s="217">
        <v>1.3190700000000001E-3</v>
      </c>
      <c r="AL98" s="217">
        <v>3.1845999999999996E-4</v>
      </c>
      <c r="AM98" s="217">
        <v>5.4321000000000003E-4</v>
      </c>
      <c r="AN98" s="217">
        <v>5.3337000000000002E-4</v>
      </c>
      <c r="AO98" s="217">
        <v>5.7187000000000004E-4</v>
      </c>
      <c r="AP98" s="217">
        <v>6.5583999999999998E-4</v>
      </c>
      <c r="AQ98" s="217">
        <v>1.0441650000000001E-3</v>
      </c>
      <c r="AR98" s="217">
        <v>1.4825650000000004E-3</v>
      </c>
      <c r="AS98" s="217">
        <v>1.3238600000000001E-3</v>
      </c>
      <c r="AT98" s="217">
        <v>3.2351107692307687E-3</v>
      </c>
      <c r="AU98" s="217">
        <v>3.1015550000000002E-3</v>
      </c>
      <c r="AV98" s="217">
        <v>3.7613800000000004E-3</v>
      </c>
      <c r="AW98" s="217">
        <v>4.5395750000000006E-3</v>
      </c>
      <c r="AX98" s="217">
        <v>4.0614099999999997E-3</v>
      </c>
      <c r="AY98" s="217">
        <v>1.0748809999999999E-2</v>
      </c>
      <c r="AZ98" s="217">
        <v>6.1154099999999991E-3</v>
      </c>
      <c r="BA98" s="217">
        <v>3.4474499999999999E-3</v>
      </c>
      <c r="BB98" s="217">
        <v>4.1088349999999999E-3</v>
      </c>
      <c r="BC98" s="217">
        <v>7.7516E-3</v>
      </c>
      <c r="BD98" s="217">
        <v>2.9033249999999996E-3</v>
      </c>
      <c r="BE98" s="217">
        <v>2.6897800000000001E-3</v>
      </c>
      <c r="BF98" s="217">
        <v>1.3976399999999999E-3</v>
      </c>
      <c r="BG98" s="217">
        <v>2.7963399999999996E-3</v>
      </c>
      <c r="BH98" s="217">
        <v>5.1534599999999995E-3</v>
      </c>
      <c r="BI98" s="217">
        <v>3.7861050000000001E-3</v>
      </c>
      <c r="BJ98" s="217">
        <v>9.9740000000000004E-5</v>
      </c>
      <c r="BK98" s="217">
        <v>2.249025E-3</v>
      </c>
      <c r="BL98" s="217">
        <v>3.9116999999999998E-4</v>
      </c>
      <c r="BM98" s="217">
        <v>7.7468999999999997E-4</v>
      </c>
      <c r="BN98" s="217">
        <v>8.0406E-4</v>
      </c>
      <c r="BO98" s="217">
        <v>3.1320900000000001E-3</v>
      </c>
      <c r="BP98" s="217">
        <v>4.5563949999999995E-3</v>
      </c>
      <c r="BQ98" s="217">
        <v>4.48812E-3</v>
      </c>
      <c r="BR98" s="217">
        <v>8.3105000000000006E-4</v>
      </c>
      <c r="BS98" s="217">
        <v>3.6097400000000006E-3</v>
      </c>
      <c r="BT98" s="217">
        <v>1.4482510000000001E-2</v>
      </c>
      <c r="BU98" s="217">
        <v>2.5467315000000001E-2</v>
      </c>
      <c r="BV98" s="217">
        <v>1.416246E-2</v>
      </c>
      <c r="BW98" s="217">
        <v>1.162117E-2</v>
      </c>
      <c r="BX98" s="217">
        <v>0</v>
      </c>
      <c r="BY98" s="217">
        <v>4.9837300000000005E-3</v>
      </c>
      <c r="BZ98" s="217">
        <v>3.132545E-3</v>
      </c>
      <c r="CA98" s="217">
        <v>0</v>
      </c>
      <c r="CB98" s="217">
        <v>2.8809366666666665E-3</v>
      </c>
      <c r="CC98" s="217">
        <v>1.1342730000000001E-2</v>
      </c>
      <c r="CD98" s="217">
        <v>3.5691E-3</v>
      </c>
      <c r="CE98" s="217">
        <v>4.5274999999999986E-4</v>
      </c>
      <c r="CF98" s="217">
        <v>5.3821599999999995E-3</v>
      </c>
      <c r="CG98" s="217">
        <v>8.3351733333333327E-3</v>
      </c>
      <c r="CH98" s="217">
        <v>1.8664219999999999E-2</v>
      </c>
      <c r="CI98" s="217">
        <v>1.5300070000000002E-2</v>
      </c>
      <c r="CJ98" s="217">
        <v>2.5876489999999999E-2</v>
      </c>
      <c r="CK98" s="217">
        <v>3.4053489999999999E-2</v>
      </c>
      <c r="CL98" s="217">
        <v>1.06814E-3</v>
      </c>
      <c r="CM98" s="217">
        <v>7.83294E-3</v>
      </c>
      <c r="CN98" s="217">
        <v>1.7755150000000003E-3</v>
      </c>
      <c r="CO98" s="217">
        <v>3.6473099999999995E-3</v>
      </c>
      <c r="CP98" s="217">
        <v>1.5196700000000001E-3</v>
      </c>
      <c r="CQ98" s="217">
        <v>1.1950299999999999E-3</v>
      </c>
      <c r="CR98" s="217">
        <v>3.7172900000000003E-3</v>
      </c>
      <c r="CS98" s="217">
        <v>6.4807000000000005E-4</v>
      </c>
      <c r="CT98" s="217">
        <v>5.7978100000000005E-3</v>
      </c>
      <c r="CU98" s="217">
        <v>2.0099549999999999E-3</v>
      </c>
      <c r="CV98" s="217">
        <v>1.2810230000000001E-2</v>
      </c>
      <c r="CW98" s="217">
        <v>9.77103E-3</v>
      </c>
      <c r="CX98" s="217">
        <v>9.2933400000000006E-3</v>
      </c>
      <c r="CY98" s="217">
        <v>2.7532400000000001E-3</v>
      </c>
      <c r="CZ98" s="217">
        <v>1.1841449999999998E-2</v>
      </c>
      <c r="DA98" s="217">
        <v>9.5230000000000002E-3</v>
      </c>
      <c r="DB98" s="217">
        <v>0</v>
      </c>
      <c r="DC98" s="217">
        <v>3.9925999999999998E-3</v>
      </c>
      <c r="DD98" s="217">
        <v>6.6252842249085366E-3</v>
      </c>
      <c r="DF98" s="111" t="s">
        <v>269</v>
      </c>
      <c r="DG98" s="113">
        <f t="shared" si="9"/>
        <v>0.72192731999999993</v>
      </c>
      <c r="DH98" s="113">
        <f t="shared" si="10"/>
        <v>0.27807268000000002</v>
      </c>
      <c r="DI98" s="113">
        <f t="shared" si="11"/>
        <v>0.15363589</v>
      </c>
      <c r="DK98" s="82" t="b">
        <f t="shared" si="7"/>
        <v>1</v>
      </c>
      <c r="DL98" s="82" t="b">
        <f t="shared" si="8"/>
        <v>1</v>
      </c>
      <c r="DM98" s="111" t="s">
        <v>269</v>
      </c>
      <c r="DN98" s="112" t="s">
        <v>73</v>
      </c>
    </row>
    <row r="99" spans="1:118" x14ac:dyDescent="0.2">
      <c r="A99" s="82" t="s">
        <v>270</v>
      </c>
      <c r="B99" s="82" t="s">
        <v>21</v>
      </c>
      <c r="C99" s="217">
        <v>4.1608933333333337E-3</v>
      </c>
      <c r="D99" s="218">
        <v>9.2001400000000007E-3</v>
      </c>
      <c r="E99" s="218">
        <v>1.1073009999999999E-2</v>
      </c>
      <c r="F99" s="217">
        <v>3.5505966666666668E-3</v>
      </c>
      <c r="G99" s="217">
        <v>1.3073199999999998E-3</v>
      </c>
      <c r="H99" s="217">
        <v>3.8950640000000002E-2</v>
      </c>
      <c r="I99" s="217">
        <v>6.0867999999999998E-3</v>
      </c>
      <c r="J99" s="217">
        <v>5.4331790000000005E-2</v>
      </c>
      <c r="K99" s="217">
        <v>2.97733625E-3</v>
      </c>
      <c r="L99" s="217">
        <v>4.4560599999999995E-3</v>
      </c>
      <c r="M99" s="217">
        <v>1.04196E-3</v>
      </c>
      <c r="N99" s="217">
        <v>9.7437999999999995E-4</v>
      </c>
      <c r="O99" s="217">
        <v>2.571612E-3</v>
      </c>
      <c r="P99" s="217">
        <v>6.2913399999999994E-3</v>
      </c>
      <c r="Q99" s="217">
        <v>8.0123550000000005E-3</v>
      </c>
      <c r="R99" s="217">
        <v>8.0123550000000005E-3</v>
      </c>
      <c r="S99" s="217">
        <v>8.5625900000000001E-3</v>
      </c>
      <c r="T99" s="217">
        <v>3.7029400000000001E-3</v>
      </c>
      <c r="U99" s="217">
        <v>1.181547E-2</v>
      </c>
      <c r="V99" s="217">
        <v>1.8564999999999999E-3</v>
      </c>
      <c r="W99" s="217">
        <v>5.3027249999999995E-3</v>
      </c>
      <c r="X99" s="217">
        <v>1.2338200000000001E-3</v>
      </c>
      <c r="Y99" s="217">
        <v>1.4400033333333334E-3</v>
      </c>
      <c r="Z99" s="217">
        <v>1.2947799999999999E-3</v>
      </c>
      <c r="AA99" s="217">
        <v>1.17475E-3</v>
      </c>
      <c r="AB99" s="217">
        <v>2.4172439999999998E-3</v>
      </c>
      <c r="AC99" s="217">
        <v>8.3910000000000001E-5</v>
      </c>
      <c r="AD99" s="217">
        <v>6.38369E-3</v>
      </c>
      <c r="AE99" s="217">
        <v>4.27298E-3</v>
      </c>
      <c r="AF99" s="217">
        <v>5.6615200000000006E-3</v>
      </c>
      <c r="AG99" s="217">
        <v>1.6940500000000001E-3</v>
      </c>
      <c r="AH99" s="217">
        <v>3.08954E-3</v>
      </c>
      <c r="AI99" s="217">
        <v>5.5342400000000002E-3</v>
      </c>
      <c r="AJ99" s="217">
        <v>2.0164499999999999E-3</v>
      </c>
      <c r="AK99" s="217">
        <v>7.9080950000000004E-3</v>
      </c>
      <c r="AL99" s="217">
        <v>1.0644700000000001E-3</v>
      </c>
      <c r="AM99" s="217">
        <v>1.74569E-3</v>
      </c>
      <c r="AN99" s="217">
        <v>5.0335400000000004E-3</v>
      </c>
      <c r="AO99" s="217">
        <v>3.6698E-3</v>
      </c>
      <c r="AP99" s="217">
        <v>1.1658199999999999E-3</v>
      </c>
      <c r="AQ99" s="217">
        <v>2.9503999999999997E-3</v>
      </c>
      <c r="AR99" s="217">
        <v>2.3415099999999998E-3</v>
      </c>
      <c r="AS99" s="217">
        <v>3.0664950000000002E-3</v>
      </c>
      <c r="AT99" s="217">
        <v>9.443819230769231E-3</v>
      </c>
      <c r="AU99" s="217">
        <v>2.8956899999999998E-3</v>
      </c>
      <c r="AV99" s="217">
        <v>1.6548719999999999E-2</v>
      </c>
      <c r="AW99" s="217">
        <v>4.4475499999999998E-3</v>
      </c>
      <c r="AX99" s="217">
        <v>1.188383E-2</v>
      </c>
      <c r="AY99" s="217">
        <v>5.3408700000000002E-3</v>
      </c>
      <c r="AZ99" s="217">
        <v>8.7284000000000007E-3</v>
      </c>
      <c r="BA99" s="217">
        <v>1.77111E-3</v>
      </c>
      <c r="BB99" s="217">
        <v>9.6136650000000004E-3</v>
      </c>
      <c r="BC99" s="217">
        <v>4.1897899999999997E-3</v>
      </c>
      <c r="BD99" s="217">
        <v>5.1959750000000002E-3</v>
      </c>
      <c r="BE99" s="217">
        <v>3.29678E-3</v>
      </c>
      <c r="BF99" s="217">
        <v>1.071706E-2</v>
      </c>
      <c r="BG99" s="217">
        <v>1.7875723333333333E-2</v>
      </c>
      <c r="BH99" s="217">
        <v>4.1918966666666668E-3</v>
      </c>
      <c r="BI99" s="217">
        <v>4.8746550000000003E-3</v>
      </c>
      <c r="BJ99" s="217">
        <v>5.1353700000000002E-2</v>
      </c>
      <c r="BK99" s="217">
        <v>2.0111464999999999E-2</v>
      </c>
      <c r="BL99" s="217">
        <v>1.163689E-2</v>
      </c>
      <c r="BM99" s="217">
        <v>4.3199010000000003E-2</v>
      </c>
      <c r="BN99" s="217">
        <v>6.2283970000000001E-2</v>
      </c>
      <c r="BO99" s="217">
        <v>6.3417899999999999E-3</v>
      </c>
      <c r="BP99" s="217">
        <v>8.2156399999999997E-3</v>
      </c>
      <c r="BQ99" s="217">
        <v>2.4004899999999999E-3</v>
      </c>
      <c r="BR99" s="217">
        <v>6.0542499999999997E-3</v>
      </c>
      <c r="BS99" s="217">
        <v>8.0983200000000009E-3</v>
      </c>
      <c r="BT99" s="217">
        <v>1.145701E-2</v>
      </c>
      <c r="BU99" s="217">
        <v>9.904955E-3</v>
      </c>
      <c r="BV99" s="217">
        <v>2.0575900000000002E-3</v>
      </c>
      <c r="BW99" s="217">
        <v>1.8389199999999997E-3</v>
      </c>
      <c r="BX99" s="217">
        <v>0</v>
      </c>
      <c r="BY99" s="217">
        <v>1.5650199999999999E-3</v>
      </c>
      <c r="BZ99" s="217">
        <v>5.0464400000000001E-3</v>
      </c>
      <c r="CA99" s="217">
        <v>2.4064700000000004E-3</v>
      </c>
      <c r="CB99" s="217">
        <v>3.4775533333333331E-3</v>
      </c>
      <c r="CC99" s="217">
        <v>0.12154637</v>
      </c>
      <c r="CD99" s="217">
        <v>1.3506580000000001E-2</v>
      </c>
      <c r="CE99" s="217">
        <v>6.540530000000001E-3</v>
      </c>
      <c r="CF99" s="217">
        <v>9.6787950000000005E-3</v>
      </c>
      <c r="CG99" s="217">
        <v>8.4955866666666675E-3</v>
      </c>
      <c r="CH99" s="217">
        <v>1.6466700000000001E-2</v>
      </c>
      <c r="CI99" s="217">
        <v>1.1391480000000001E-2</v>
      </c>
      <c r="CJ99" s="217">
        <v>7.1282310000000002E-2</v>
      </c>
      <c r="CK99" s="217">
        <v>8.4152199999999993E-3</v>
      </c>
      <c r="CL99" s="217">
        <v>1.3907565000000002E-2</v>
      </c>
      <c r="CM99" s="217">
        <v>7.000440000000001E-3</v>
      </c>
      <c r="CN99" s="217">
        <v>4.8795750000000006E-3</v>
      </c>
      <c r="CO99" s="217">
        <v>1.2646235E-2</v>
      </c>
      <c r="CP99" s="217">
        <v>1.07306E-2</v>
      </c>
      <c r="CQ99" s="217">
        <v>2.1126760000000001E-2</v>
      </c>
      <c r="CR99" s="217">
        <v>4.6164999999999999E-3</v>
      </c>
      <c r="CS99" s="217">
        <v>1.59756E-3</v>
      </c>
      <c r="CT99" s="217">
        <v>2.4596649999999998E-3</v>
      </c>
      <c r="CU99" s="217">
        <v>1.0261610000000001E-2</v>
      </c>
      <c r="CV99" s="217">
        <v>1.300397E-2</v>
      </c>
      <c r="CW99" s="217">
        <v>6.0977200000000009E-3</v>
      </c>
      <c r="CX99" s="217">
        <v>1.9027300000000005E-3</v>
      </c>
      <c r="CY99" s="217">
        <v>1.014425E-2</v>
      </c>
      <c r="CZ99" s="217">
        <v>3.78781E-3</v>
      </c>
      <c r="DA99" s="217">
        <v>4.2788999999999995E-3</v>
      </c>
      <c r="DB99" s="217">
        <v>0</v>
      </c>
      <c r="DC99" s="217">
        <v>5.5481999999999997E-3</v>
      </c>
      <c r="DD99" s="217">
        <v>9.4588334925075398E-3</v>
      </c>
      <c r="DF99" s="111" t="s">
        <v>270</v>
      </c>
      <c r="DG99" s="113">
        <f t="shared" si="9"/>
        <v>0.30960618500000003</v>
      </c>
      <c r="DH99" s="113">
        <f t="shared" si="10"/>
        <v>0.69039381499999997</v>
      </c>
      <c r="DI99" s="113">
        <f t="shared" si="11"/>
        <v>0.129886745</v>
      </c>
      <c r="DK99" s="82" t="b">
        <f t="shared" si="7"/>
        <v>1</v>
      </c>
      <c r="DL99" s="82" t="b">
        <f t="shared" si="8"/>
        <v>1</v>
      </c>
      <c r="DM99" s="111" t="s">
        <v>270</v>
      </c>
      <c r="DN99" s="112" t="s">
        <v>21</v>
      </c>
    </row>
    <row r="100" spans="1:118" x14ac:dyDescent="0.2">
      <c r="A100" s="82" t="s">
        <v>271</v>
      </c>
      <c r="B100" s="82" t="s">
        <v>272</v>
      </c>
      <c r="C100" s="217">
        <v>2.4776241666666667E-2</v>
      </c>
      <c r="D100" s="218">
        <v>8.4738899999999995E-3</v>
      </c>
      <c r="E100" s="218">
        <v>2.068936E-2</v>
      </c>
      <c r="F100" s="217">
        <v>2.5229706666666667E-2</v>
      </c>
      <c r="G100" s="217">
        <v>1.5329650000000001E-3</v>
      </c>
      <c r="H100" s="217">
        <v>1.085877E-2</v>
      </c>
      <c r="I100" s="217">
        <v>1.4680725E-2</v>
      </c>
      <c r="J100" s="217">
        <v>2.0884280000000002E-2</v>
      </c>
      <c r="K100" s="217">
        <v>5.8434625000000004E-3</v>
      </c>
      <c r="L100" s="217">
        <v>4.4057049999999993E-3</v>
      </c>
      <c r="M100" s="217">
        <v>3.3234100000000002E-3</v>
      </c>
      <c r="N100" s="217">
        <v>2.00834E-3</v>
      </c>
      <c r="O100" s="217">
        <v>5.9873039999999997E-3</v>
      </c>
      <c r="P100" s="217">
        <v>4.1362866666666666E-3</v>
      </c>
      <c r="Q100" s="217">
        <v>1.4153229999999999E-2</v>
      </c>
      <c r="R100" s="217">
        <v>1.4153229999999999E-2</v>
      </c>
      <c r="S100" s="217">
        <v>2.3058900000000001E-3</v>
      </c>
      <c r="T100" s="217">
        <v>4.4827533333333331E-3</v>
      </c>
      <c r="U100" s="217">
        <v>3.8633900000000004E-3</v>
      </c>
      <c r="V100" s="217">
        <v>1.037097E-2</v>
      </c>
      <c r="W100" s="217">
        <v>2.1495489999999999E-2</v>
      </c>
      <c r="X100" s="217">
        <v>4.7630299999999997E-3</v>
      </c>
      <c r="Y100" s="217">
        <v>1.7255889999999999E-2</v>
      </c>
      <c r="Z100" s="217">
        <v>6.2415600000000002E-3</v>
      </c>
      <c r="AA100" s="217">
        <v>6.854429999999999E-3</v>
      </c>
      <c r="AB100" s="217">
        <v>5.763757999999999E-3</v>
      </c>
      <c r="AC100" s="217">
        <v>1.6515099999999999E-3</v>
      </c>
      <c r="AD100" s="217">
        <v>7.3507900000000011E-3</v>
      </c>
      <c r="AE100" s="217">
        <v>8.5731999999999996E-3</v>
      </c>
      <c r="AF100" s="217">
        <v>1.1428114999999999E-2</v>
      </c>
      <c r="AG100" s="217">
        <v>1.6073400000000001E-3</v>
      </c>
      <c r="AH100" s="217">
        <v>8.3301699999999996E-3</v>
      </c>
      <c r="AI100" s="217">
        <v>1.643383E-2</v>
      </c>
      <c r="AJ100" s="217">
        <v>1.138571E-2</v>
      </c>
      <c r="AK100" s="217">
        <v>1.9127604999999999E-2</v>
      </c>
      <c r="AL100" s="217">
        <v>5.07888E-3</v>
      </c>
      <c r="AM100" s="217">
        <v>3.9770400000000003E-3</v>
      </c>
      <c r="AN100" s="217">
        <v>1.012617E-2</v>
      </c>
      <c r="AO100" s="217">
        <v>1.6443600000000001E-3</v>
      </c>
      <c r="AP100" s="217">
        <v>6.1201800000000002E-3</v>
      </c>
      <c r="AQ100" s="217">
        <v>6.9802400000000004E-3</v>
      </c>
      <c r="AR100" s="217">
        <v>9.4838349999999995E-3</v>
      </c>
      <c r="AS100" s="217">
        <v>7.6311249999999999E-3</v>
      </c>
      <c r="AT100" s="217">
        <v>7.853693846153845E-3</v>
      </c>
      <c r="AU100" s="217">
        <v>1.1459570000000001E-2</v>
      </c>
      <c r="AV100" s="217">
        <v>6.2058900000000004E-3</v>
      </c>
      <c r="AW100" s="217">
        <v>6.7543949999999998E-3</v>
      </c>
      <c r="AX100" s="217">
        <v>4.2546099999999998E-3</v>
      </c>
      <c r="AY100" s="217">
        <v>5.3342399999999996E-3</v>
      </c>
      <c r="AZ100" s="217">
        <v>4.1374799999999998E-3</v>
      </c>
      <c r="BA100" s="217">
        <v>3.4683000000000001E-3</v>
      </c>
      <c r="BB100" s="217">
        <v>1.1655470000000001E-2</v>
      </c>
      <c r="BC100" s="217">
        <v>3.5260700000000001E-3</v>
      </c>
      <c r="BD100" s="217">
        <v>3.3838150000000001E-3</v>
      </c>
      <c r="BE100" s="217">
        <v>5.1066100000000001E-3</v>
      </c>
      <c r="BF100" s="217">
        <v>2.05054E-3</v>
      </c>
      <c r="BG100" s="217">
        <v>2.9437500000000002E-3</v>
      </c>
      <c r="BH100" s="217">
        <v>4.8964333333333327E-3</v>
      </c>
      <c r="BI100" s="217">
        <v>3.0496450000000001E-3</v>
      </c>
      <c r="BJ100" s="217">
        <v>2.2246800000000001E-3</v>
      </c>
      <c r="BK100" s="217">
        <v>3.046815E-3</v>
      </c>
      <c r="BL100" s="217">
        <v>1.072062E-2</v>
      </c>
      <c r="BM100" s="217">
        <v>9.15382E-3</v>
      </c>
      <c r="BN100" s="217">
        <v>7.6649800000000001E-3</v>
      </c>
      <c r="BO100" s="217">
        <v>5.9132339999999992E-2</v>
      </c>
      <c r="BP100" s="217">
        <v>2.1891035E-2</v>
      </c>
      <c r="BQ100" s="217">
        <v>3.1200719999999994E-2</v>
      </c>
      <c r="BR100" s="217">
        <v>2.0059369999999997E-2</v>
      </c>
      <c r="BS100" s="217">
        <v>5.0602000000000004E-4</v>
      </c>
      <c r="BT100" s="217">
        <v>8.7797999999999999E-4</v>
      </c>
      <c r="BU100" s="217">
        <v>2.9632600000000001E-3</v>
      </c>
      <c r="BV100" s="217">
        <v>2.2553600000000001E-3</v>
      </c>
      <c r="BW100" s="217">
        <v>1.2545E-3</v>
      </c>
      <c r="BX100" s="217">
        <v>0</v>
      </c>
      <c r="BY100" s="217">
        <v>2.6152300000000001E-3</v>
      </c>
      <c r="BZ100" s="217">
        <v>3.9742380000000001E-2</v>
      </c>
      <c r="CA100" s="217">
        <v>8.9358999999999999E-4</v>
      </c>
      <c r="CB100" s="217">
        <v>1.6715999999999999E-3</v>
      </c>
      <c r="CC100" s="217">
        <v>1.0027650000000001E-2</v>
      </c>
      <c r="CD100" s="217">
        <v>1.8429130000000002E-2</v>
      </c>
      <c r="CE100" s="217">
        <v>9.0465000000000007E-3</v>
      </c>
      <c r="CF100" s="217">
        <v>7.2743649999999997E-3</v>
      </c>
      <c r="CG100" s="217">
        <v>7.8771199999999996E-3</v>
      </c>
      <c r="CH100" s="217">
        <v>9.4396700000000007E-3</v>
      </c>
      <c r="CI100" s="217">
        <v>2.2421079999999999E-2</v>
      </c>
      <c r="CJ100" s="217">
        <v>5.3713900000000002E-3</v>
      </c>
      <c r="CK100" s="217">
        <v>3.5319699999999993E-3</v>
      </c>
      <c r="CL100" s="217">
        <v>9.6862649999999995E-3</v>
      </c>
      <c r="CM100" s="217">
        <v>6.1459950000000005E-3</v>
      </c>
      <c r="CN100" s="217">
        <v>1.8894109999999999E-2</v>
      </c>
      <c r="CO100" s="217">
        <v>6.0953300000000004E-3</v>
      </c>
      <c r="CP100" s="217">
        <v>5.7135800000000002E-3</v>
      </c>
      <c r="CQ100" s="217">
        <v>1.8797700000000004E-3</v>
      </c>
      <c r="CR100" s="217">
        <v>9.1362100000000005E-3</v>
      </c>
      <c r="CS100" s="217">
        <v>1.8920600000000003E-3</v>
      </c>
      <c r="CT100" s="217">
        <v>9.1257889999999994E-2</v>
      </c>
      <c r="CU100" s="217">
        <v>6.1884149999999992E-3</v>
      </c>
      <c r="CV100" s="217">
        <v>4.8724299999999996E-3</v>
      </c>
      <c r="CW100" s="217">
        <v>7.2733399999999988E-3</v>
      </c>
      <c r="CX100" s="217">
        <v>4.5655799999999996E-3</v>
      </c>
      <c r="CY100" s="217">
        <v>2.33242E-3</v>
      </c>
      <c r="CZ100" s="217">
        <v>8.1949799999999993E-3</v>
      </c>
      <c r="DA100" s="217">
        <v>1.9145199999999999E-3</v>
      </c>
      <c r="DB100" s="217">
        <v>0</v>
      </c>
      <c r="DC100" s="217">
        <v>1.7633960000000001E-2</v>
      </c>
      <c r="DD100" s="217">
        <v>1.0382944629945488E-2</v>
      </c>
      <c r="DF100" s="111" t="s">
        <v>271</v>
      </c>
      <c r="DG100" s="113">
        <f t="shared" si="9"/>
        <v>0.62568747499999999</v>
      </c>
      <c r="DH100" s="113">
        <f t="shared" si="10"/>
        <v>0.37431252499999995</v>
      </c>
      <c r="DI100" s="113">
        <f t="shared" si="11"/>
        <v>0.21876197999999999</v>
      </c>
      <c r="DK100" s="82" t="b">
        <f t="shared" ref="DK100:DK118" si="12">EXACT(DM100,A100)</f>
        <v>1</v>
      </c>
      <c r="DL100" s="82" t="b">
        <f t="shared" ref="DL100:DL118" si="13">EXACT(DN100,B100)</f>
        <v>1</v>
      </c>
      <c r="DM100" s="111" t="s">
        <v>271</v>
      </c>
      <c r="DN100" s="112" t="s">
        <v>272</v>
      </c>
    </row>
    <row r="101" spans="1:118" x14ac:dyDescent="0.2">
      <c r="A101" s="82" t="s">
        <v>273</v>
      </c>
      <c r="B101" s="82" t="s">
        <v>22</v>
      </c>
      <c r="C101" s="217">
        <v>6.0337833333333338E-4</v>
      </c>
      <c r="D101" s="218">
        <v>5.8195999999999996E-4</v>
      </c>
      <c r="E101" s="218">
        <v>1.1890619999999999E-2</v>
      </c>
      <c r="F101" s="217">
        <v>2.9835999999999996E-4</v>
      </c>
      <c r="G101" s="217">
        <v>4.1761100000000002E-3</v>
      </c>
      <c r="H101" s="217">
        <v>1.726513E-2</v>
      </c>
      <c r="I101" s="217">
        <v>1.4730090000000005E-2</v>
      </c>
      <c r="J101" s="217">
        <v>2.9981259999999999E-2</v>
      </c>
      <c r="K101" s="217">
        <v>1.21592725E-2</v>
      </c>
      <c r="L101" s="217">
        <v>9.2015150000000004E-3</v>
      </c>
      <c r="M101" s="217">
        <v>4.7444200000000001E-3</v>
      </c>
      <c r="N101" s="217">
        <v>8.5529800000000017E-3</v>
      </c>
      <c r="O101" s="217">
        <v>5.9349099999999998E-3</v>
      </c>
      <c r="P101" s="217">
        <v>2.0534373333333331E-2</v>
      </c>
      <c r="Q101" s="217">
        <v>8.09847E-3</v>
      </c>
      <c r="R101" s="217">
        <v>8.09847E-3</v>
      </c>
      <c r="S101" s="217">
        <v>1.7547360000000001E-2</v>
      </c>
      <c r="T101" s="217">
        <v>8.1499233333333348E-3</v>
      </c>
      <c r="U101" s="217">
        <v>2.6613120000000001E-2</v>
      </c>
      <c r="V101" s="217">
        <v>6.6027199999999994E-3</v>
      </c>
      <c r="W101" s="217">
        <v>1.4985185000000002E-2</v>
      </c>
      <c r="X101" s="217">
        <v>2.1332399999999998E-3</v>
      </c>
      <c r="Y101" s="217">
        <v>1.2025776666666666E-2</v>
      </c>
      <c r="Z101" s="217">
        <v>7.6387099999999991E-3</v>
      </c>
      <c r="AA101" s="217">
        <v>1.8217089999999998E-2</v>
      </c>
      <c r="AB101" s="217">
        <v>1.6036104000000002E-2</v>
      </c>
      <c r="AC101" s="217">
        <v>9.1076000000000015E-4</v>
      </c>
      <c r="AD101" s="217">
        <v>4.3492799999999996E-3</v>
      </c>
      <c r="AE101" s="217">
        <v>1.9901039999999998E-2</v>
      </c>
      <c r="AF101" s="217">
        <v>1.359717E-2</v>
      </c>
      <c r="AG101" s="217">
        <v>1.6609389999999998E-2</v>
      </c>
      <c r="AH101" s="217">
        <v>2.957576E-2</v>
      </c>
      <c r="AI101" s="217">
        <v>3.8911210000000002E-2</v>
      </c>
      <c r="AJ101" s="217">
        <v>9.7211899999999993E-3</v>
      </c>
      <c r="AK101" s="217">
        <v>2.5449199999999998E-2</v>
      </c>
      <c r="AL101" s="217">
        <v>2.1644099999999999E-3</v>
      </c>
      <c r="AM101" s="217">
        <v>3.1975133333333335E-3</v>
      </c>
      <c r="AN101" s="217">
        <v>1.3135099999999999E-2</v>
      </c>
      <c r="AO101" s="217">
        <v>6.2026900000000003E-3</v>
      </c>
      <c r="AP101" s="217">
        <v>3.6526199999999992E-3</v>
      </c>
      <c r="AQ101" s="217">
        <v>8.7145599999999997E-3</v>
      </c>
      <c r="AR101" s="217">
        <v>1.3344824999999999E-2</v>
      </c>
      <c r="AS101" s="217">
        <v>1.2775735E-2</v>
      </c>
      <c r="AT101" s="217">
        <v>2.2494324615384618E-2</v>
      </c>
      <c r="AU101" s="217">
        <v>1.6068909999999999E-2</v>
      </c>
      <c r="AV101" s="217">
        <v>2.0450880000000001E-2</v>
      </c>
      <c r="AW101" s="217">
        <v>1.7303970000000002E-2</v>
      </c>
      <c r="AX101" s="217">
        <v>1.964962E-2</v>
      </c>
      <c r="AY101" s="217">
        <v>1.462138E-2</v>
      </c>
      <c r="AZ101" s="217">
        <v>2.1407740000000001E-2</v>
      </c>
      <c r="BA101" s="217">
        <v>2.9672560000000001E-2</v>
      </c>
      <c r="BB101" s="217">
        <v>2.1498355E-2</v>
      </c>
      <c r="BC101" s="217">
        <v>1.267253E-2</v>
      </c>
      <c r="BD101" s="217">
        <v>1.1589635000000003E-2</v>
      </c>
      <c r="BE101" s="217">
        <v>1.2145309999999999E-2</v>
      </c>
      <c r="BF101" s="217">
        <v>7.8626200000000007E-3</v>
      </c>
      <c r="BG101" s="217">
        <v>1.7033173333333332E-2</v>
      </c>
      <c r="BH101" s="217">
        <v>1.7142210000000001E-2</v>
      </c>
      <c r="BI101" s="217">
        <v>1.7681365000000001E-2</v>
      </c>
      <c r="BJ101" s="217">
        <v>1.438438E-2</v>
      </c>
      <c r="BK101" s="217">
        <v>7.6358204999999998E-2</v>
      </c>
      <c r="BL101" s="217">
        <v>1.78724E-2</v>
      </c>
      <c r="BM101" s="217">
        <v>0.10439916</v>
      </c>
      <c r="BN101" s="217">
        <v>2.4599320000000001E-2</v>
      </c>
      <c r="BO101" s="217">
        <v>3.5471559999999999E-2</v>
      </c>
      <c r="BP101" s="217">
        <v>1.9027975000000003E-2</v>
      </c>
      <c r="BQ101" s="217">
        <v>9.9503770000000005E-2</v>
      </c>
      <c r="BR101" s="217">
        <v>2.82822E-2</v>
      </c>
      <c r="BS101" s="217">
        <v>4.4050400000000003E-2</v>
      </c>
      <c r="BT101" s="217">
        <v>6.676058E-2</v>
      </c>
      <c r="BU101" s="217">
        <v>7.1411059999999998E-2</v>
      </c>
      <c r="BV101" s="217">
        <v>9.1769459999999997E-2</v>
      </c>
      <c r="BW101" s="217">
        <v>3.9674210000000001E-2</v>
      </c>
      <c r="BX101" s="217">
        <v>1.41044E-3</v>
      </c>
      <c r="BY101" s="217">
        <v>1.5953715E-2</v>
      </c>
      <c r="BZ101" s="217">
        <v>1.2750234999999999E-2</v>
      </c>
      <c r="CA101" s="217">
        <v>1.0534555000000001E-2</v>
      </c>
      <c r="CB101" s="217">
        <v>9.6477733333333333E-3</v>
      </c>
      <c r="CC101" s="217">
        <v>1.3031360000000001E-2</v>
      </c>
      <c r="CD101" s="217">
        <v>3.6334760000000001E-2</v>
      </c>
      <c r="CE101" s="217">
        <v>0.10407695</v>
      </c>
      <c r="CF101" s="217">
        <v>7.4438260000000006E-2</v>
      </c>
      <c r="CG101" s="217">
        <v>6.573878666666666E-2</v>
      </c>
      <c r="CH101" s="217">
        <v>8.3786250000000007E-2</v>
      </c>
      <c r="CI101" s="217">
        <v>0.13792839000000001</v>
      </c>
      <c r="CJ101" s="217">
        <v>0.12435765999999999</v>
      </c>
      <c r="CK101" s="217">
        <v>4.0678369999999998E-2</v>
      </c>
      <c r="CL101" s="217">
        <v>4.7474095000000001E-2</v>
      </c>
      <c r="CM101" s="217">
        <v>4.7265740000000001E-2</v>
      </c>
      <c r="CN101" s="217">
        <v>9.7943435000000009E-2</v>
      </c>
      <c r="CO101" s="217">
        <v>3.5595385E-2</v>
      </c>
      <c r="CP101" s="217">
        <v>3.5114399999999997E-2</v>
      </c>
      <c r="CQ101" s="217">
        <v>2.2622819999999998E-2</v>
      </c>
      <c r="CR101" s="217">
        <v>5.5628800000000006E-2</v>
      </c>
      <c r="CS101" s="217">
        <v>5.3709710000000001E-2</v>
      </c>
      <c r="CT101" s="217">
        <v>3.7764135000000004E-2</v>
      </c>
      <c r="CU101" s="217">
        <v>2.8190674999999998E-2</v>
      </c>
      <c r="CV101" s="217">
        <v>0.10538246</v>
      </c>
      <c r="CW101" s="217">
        <v>2.1663720000000001E-2</v>
      </c>
      <c r="CX101" s="217">
        <v>1.2252719999999998E-2</v>
      </c>
      <c r="CY101" s="217">
        <v>1.021911E-2</v>
      </c>
      <c r="CZ101" s="217">
        <v>2.088071E-2</v>
      </c>
      <c r="DA101" s="217">
        <v>2.3001779999999999E-2</v>
      </c>
      <c r="DB101" s="217">
        <v>0</v>
      </c>
      <c r="DC101" s="217">
        <v>2.551776E-2</v>
      </c>
      <c r="DD101" s="217">
        <v>3.7553220430110133E-2</v>
      </c>
      <c r="DF101" s="111" t="s">
        <v>273</v>
      </c>
      <c r="DG101" s="113">
        <f t="shared" si="9"/>
        <v>0.26143389</v>
      </c>
      <c r="DH101" s="113">
        <f t="shared" si="10"/>
        <v>0.73856611000000005</v>
      </c>
      <c r="DI101" s="113">
        <f t="shared" si="11"/>
        <v>0.47704564999999999</v>
      </c>
      <c r="DK101" s="82" t="b">
        <f t="shared" si="12"/>
        <v>1</v>
      </c>
      <c r="DL101" s="82" t="b">
        <f t="shared" si="13"/>
        <v>1</v>
      </c>
      <c r="DM101" s="111" t="s">
        <v>273</v>
      </c>
      <c r="DN101" s="112" t="s">
        <v>22</v>
      </c>
    </row>
    <row r="102" spans="1:118" x14ac:dyDescent="0.2">
      <c r="A102" s="82" t="s">
        <v>274</v>
      </c>
      <c r="B102" s="82" t="s">
        <v>23</v>
      </c>
      <c r="C102" s="217">
        <v>0</v>
      </c>
      <c r="D102" s="218">
        <v>0</v>
      </c>
      <c r="E102" s="218">
        <v>0</v>
      </c>
      <c r="F102" s="217">
        <v>0</v>
      </c>
      <c r="G102" s="217">
        <v>0</v>
      </c>
      <c r="H102" s="217">
        <v>0</v>
      </c>
      <c r="I102" s="217">
        <v>0</v>
      </c>
      <c r="J102" s="217">
        <v>0</v>
      </c>
      <c r="K102" s="217">
        <v>0</v>
      </c>
      <c r="L102" s="217">
        <v>0</v>
      </c>
      <c r="M102" s="217">
        <v>0</v>
      </c>
      <c r="N102" s="217">
        <v>0</v>
      </c>
      <c r="O102" s="217">
        <v>0</v>
      </c>
      <c r="P102" s="217">
        <v>0</v>
      </c>
      <c r="Q102" s="217">
        <v>0</v>
      </c>
      <c r="R102" s="217">
        <v>0</v>
      </c>
      <c r="S102" s="217">
        <v>0</v>
      </c>
      <c r="T102" s="217">
        <v>0</v>
      </c>
      <c r="U102" s="217">
        <v>0</v>
      </c>
      <c r="V102" s="217">
        <v>0</v>
      </c>
      <c r="W102" s="217">
        <v>0</v>
      </c>
      <c r="X102" s="217">
        <v>0</v>
      </c>
      <c r="Y102" s="217">
        <v>0</v>
      </c>
      <c r="Z102" s="217">
        <v>0</v>
      </c>
      <c r="AA102" s="217">
        <v>0</v>
      </c>
      <c r="AB102" s="217">
        <v>0</v>
      </c>
      <c r="AC102" s="217">
        <v>0</v>
      </c>
      <c r="AD102" s="217">
        <v>0</v>
      </c>
      <c r="AE102" s="217">
        <v>0</v>
      </c>
      <c r="AF102" s="217">
        <v>0</v>
      </c>
      <c r="AG102" s="217">
        <v>0</v>
      </c>
      <c r="AH102" s="217">
        <v>0</v>
      </c>
      <c r="AI102" s="217">
        <v>0</v>
      </c>
      <c r="AJ102" s="217">
        <v>0</v>
      </c>
      <c r="AK102" s="217">
        <v>0</v>
      </c>
      <c r="AL102" s="217">
        <v>0</v>
      </c>
      <c r="AM102" s="217">
        <v>0</v>
      </c>
      <c r="AN102" s="217">
        <v>0</v>
      </c>
      <c r="AO102" s="217">
        <v>0</v>
      </c>
      <c r="AP102" s="217">
        <v>0</v>
      </c>
      <c r="AQ102" s="217">
        <v>0</v>
      </c>
      <c r="AR102" s="217">
        <v>0</v>
      </c>
      <c r="AS102" s="217">
        <v>0</v>
      </c>
      <c r="AT102" s="217">
        <v>0</v>
      </c>
      <c r="AU102" s="217">
        <v>0</v>
      </c>
      <c r="AV102" s="217">
        <v>0</v>
      </c>
      <c r="AW102" s="217">
        <v>0</v>
      </c>
      <c r="AX102" s="217">
        <v>0</v>
      </c>
      <c r="AY102" s="217">
        <v>0</v>
      </c>
      <c r="AZ102" s="217">
        <v>0</v>
      </c>
      <c r="BA102" s="217">
        <v>0</v>
      </c>
      <c r="BB102" s="217">
        <v>0</v>
      </c>
      <c r="BC102" s="217">
        <v>0</v>
      </c>
      <c r="BD102" s="217">
        <v>0</v>
      </c>
      <c r="BE102" s="217">
        <v>0</v>
      </c>
      <c r="BF102" s="217">
        <v>0</v>
      </c>
      <c r="BG102" s="217">
        <v>0</v>
      </c>
      <c r="BH102" s="217">
        <v>0</v>
      </c>
      <c r="BI102" s="217">
        <v>5.8323499999999998E-4</v>
      </c>
      <c r="BJ102" s="217">
        <v>0</v>
      </c>
      <c r="BK102" s="217">
        <v>0</v>
      </c>
      <c r="BL102" s="217">
        <v>0</v>
      </c>
      <c r="BM102" s="217">
        <v>0</v>
      </c>
      <c r="BN102" s="217">
        <v>0</v>
      </c>
      <c r="BO102" s="217">
        <v>0</v>
      </c>
      <c r="BP102" s="217">
        <v>0</v>
      </c>
      <c r="BQ102" s="217">
        <v>0</v>
      </c>
      <c r="BR102" s="217">
        <v>0</v>
      </c>
      <c r="BS102" s="217">
        <v>0</v>
      </c>
      <c r="BT102" s="217">
        <v>3.799E-5</v>
      </c>
      <c r="BU102" s="217">
        <v>0</v>
      </c>
      <c r="BV102" s="217">
        <v>0</v>
      </c>
      <c r="BW102" s="217">
        <v>0</v>
      </c>
      <c r="BX102" s="217">
        <v>0</v>
      </c>
      <c r="BY102" s="217">
        <v>0</v>
      </c>
      <c r="BZ102" s="217">
        <v>0</v>
      </c>
      <c r="CA102" s="217">
        <v>0</v>
      </c>
      <c r="CB102" s="217">
        <v>0</v>
      </c>
      <c r="CC102" s="217">
        <v>0</v>
      </c>
      <c r="CD102" s="217">
        <v>0</v>
      </c>
      <c r="CE102" s="217">
        <v>0</v>
      </c>
      <c r="CF102" s="217">
        <v>0</v>
      </c>
      <c r="CG102" s="217">
        <v>3.8986666666666671E-5</v>
      </c>
      <c r="CH102" s="217">
        <v>5.3996229999999992E-2</v>
      </c>
      <c r="CI102" s="217">
        <v>0</v>
      </c>
      <c r="CJ102" s="217">
        <v>4.0910000000000002E-4</v>
      </c>
      <c r="CK102" s="217">
        <v>3.631409E-2</v>
      </c>
      <c r="CL102" s="217">
        <v>0</v>
      </c>
      <c r="CM102" s="217">
        <v>9.6114999999999997E-5</v>
      </c>
      <c r="CN102" s="217">
        <v>0</v>
      </c>
      <c r="CO102" s="217">
        <v>0</v>
      </c>
      <c r="CP102" s="217">
        <v>0</v>
      </c>
      <c r="CQ102" s="217">
        <v>0</v>
      </c>
      <c r="CR102" s="217">
        <v>0</v>
      </c>
      <c r="CS102" s="217">
        <v>4.5703999999999996E-3</v>
      </c>
      <c r="CT102" s="217">
        <v>0</v>
      </c>
      <c r="CU102" s="217">
        <v>0</v>
      </c>
      <c r="CV102" s="217">
        <v>0</v>
      </c>
      <c r="CW102" s="217">
        <v>1.7665739999999999E-2</v>
      </c>
      <c r="CX102" s="217">
        <v>2.3626000000000002E-4</v>
      </c>
      <c r="CY102" s="217">
        <v>2.4184100000000002E-3</v>
      </c>
      <c r="CZ102" s="217">
        <v>0</v>
      </c>
      <c r="DA102" s="217">
        <v>1.51805E-3</v>
      </c>
      <c r="DB102" s="217">
        <v>0</v>
      </c>
      <c r="DC102" s="217">
        <v>4.7482000000000004E-4</v>
      </c>
      <c r="DD102" s="217">
        <v>6.858904395330549E-4</v>
      </c>
      <c r="DF102" s="111" t="s">
        <v>274</v>
      </c>
      <c r="DG102" s="113">
        <f t="shared" si="9"/>
        <v>0.30532785000000001</v>
      </c>
      <c r="DH102" s="113">
        <f t="shared" si="10"/>
        <v>0.69467215000000004</v>
      </c>
      <c r="DI102" s="113">
        <f t="shared" si="11"/>
        <v>0.23207367000000001</v>
      </c>
      <c r="DK102" s="82" t="b">
        <f t="shared" si="12"/>
        <v>1</v>
      </c>
      <c r="DL102" s="82" t="b">
        <f t="shared" si="13"/>
        <v>1</v>
      </c>
      <c r="DM102" s="111" t="s">
        <v>274</v>
      </c>
      <c r="DN102" s="112" t="s">
        <v>23</v>
      </c>
    </row>
    <row r="103" spans="1:118" x14ac:dyDescent="0.2">
      <c r="A103" s="82" t="s">
        <v>275</v>
      </c>
      <c r="B103" s="82" t="s">
        <v>276</v>
      </c>
      <c r="C103" s="217">
        <v>0</v>
      </c>
      <c r="D103" s="218">
        <v>0</v>
      </c>
      <c r="E103" s="218">
        <v>0</v>
      </c>
      <c r="F103" s="217">
        <v>0</v>
      </c>
      <c r="G103" s="217">
        <v>0</v>
      </c>
      <c r="H103" s="217">
        <v>0</v>
      </c>
      <c r="I103" s="217">
        <v>0</v>
      </c>
      <c r="J103" s="217">
        <v>0</v>
      </c>
      <c r="K103" s="217">
        <v>0</v>
      </c>
      <c r="L103" s="217">
        <v>0</v>
      </c>
      <c r="M103" s="217">
        <v>0</v>
      </c>
      <c r="N103" s="217">
        <v>0</v>
      </c>
      <c r="O103" s="217">
        <v>0</v>
      </c>
      <c r="P103" s="217">
        <v>0</v>
      </c>
      <c r="Q103" s="217">
        <v>0</v>
      </c>
      <c r="R103" s="217">
        <v>0</v>
      </c>
      <c r="S103" s="217">
        <v>0</v>
      </c>
      <c r="T103" s="217">
        <v>0</v>
      </c>
      <c r="U103" s="217">
        <v>0</v>
      </c>
      <c r="V103" s="217">
        <v>0</v>
      </c>
      <c r="W103" s="217">
        <v>0</v>
      </c>
      <c r="X103" s="217">
        <v>0</v>
      </c>
      <c r="Y103" s="217">
        <v>0</v>
      </c>
      <c r="Z103" s="217">
        <v>0</v>
      </c>
      <c r="AA103" s="217">
        <v>0</v>
      </c>
      <c r="AB103" s="217">
        <v>0</v>
      </c>
      <c r="AC103" s="217">
        <v>0</v>
      </c>
      <c r="AD103" s="217">
        <v>0</v>
      </c>
      <c r="AE103" s="217">
        <v>0</v>
      </c>
      <c r="AF103" s="217">
        <v>0</v>
      </c>
      <c r="AG103" s="217">
        <v>0</v>
      </c>
      <c r="AH103" s="217">
        <v>0</v>
      </c>
      <c r="AI103" s="217">
        <v>0</v>
      </c>
      <c r="AJ103" s="217">
        <v>0</v>
      </c>
      <c r="AK103" s="217">
        <v>0</v>
      </c>
      <c r="AL103" s="217">
        <v>0</v>
      </c>
      <c r="AM103" s="217">
        <v>0</v>
      </c>
      <c r="AN103" s="217">
        <v>0</v>
      </c>
      <c r="AO103" s="217">
        <v>0</v>
      </c>
      <c r="AP103" s="217">
        <v>0</v>
      </c>
      <c r="AQ103" s="217">
        <v>0</v>
      </c>
      <c r="AR103" s="217">
        <v>0</v>
      </c>
      <c r="AS103" s="217">
        <v>0</v>
      </c>
      <c r="AT103" s="217">
        <v>0</v>
      </c>
      <c r="AU103" s="217">
        <v>0</v>
      </c>
      <c r="AV103" s="217">
        <v>0</v>
      </c>
      <c r="AW103" s="217">
        <v>0</v>
      </c>
      <c r="AX103" s="217">
        <v>0</v>
      </c>
      <c r="AY103" s="217">
        <v>0</v>
      </c>
      <c r="AZ103" s="217">
        <v>0</v>
      </c>
      <c r="BA103" s="217">
        <v>0</v>
      </c>
      <c r="BB103" s="217">
        <v>0</v>
      </c>
      <c r="BC103" s="217">
        <v>0</v>
      </c>
      <c r="BD103" s="217">
        <v>0</v>
      </c>
      <c r="BE103" s="217">
        <v>0</v>
      </c>
      <c r="BF103" s="217">
        <v>0</v>
      </c>
      <c r="BG103" s="217">
        <v>0</v>
      </c>
      <c r="BH103" s="217">
        <v>0</v>
      </c>
      <c r="BI103" s="217">
        <v>0</v>
      </c>
      <c r="BJ103" s="217">
        <v>0</v>
      </c>
      <c r="BK103" s="217">
        <v>0</v>
      </c>
      <c r="BL103" s="217">
        <v>0</v>
      </c>
      <c r="BM103" s="217">
        <v>0</v>
      </c>
      <c r="BN103" s="217">
        <v>0</v>
      </c>
      <c r="BO103" s="217">
        <v>0</v>
      </c>
      <c r="BP103" s="217">
        <v>0</v>
      </c>
      <c r="BQ103" s="217">
        <v>0</v>
      </c>
      <c r="BR103" s="217">
        <v>0</v>
      </c>
      <c r="BS103" s="217">
        <v>0</v>
      </c>
      <c r="BT103" s="217">
        <v>0</v>
      </c>
      <c r="BU103" s="217">
        <v>0</v>
      </c>
      <c r="BV103" s="217">
        <v>0</v>
      </c>
      <c r="BW103" s="217">
        <v>0</v>
      </c>
      <c r="BX103" s="217">
        <v>0</v>
      </c>
      <c r="BY103" s="217">
        <v>0</v>
      </c>
      <c r="BZ103" s="217">
        <v>0</v>
      </c>
      <c r="CA103" s="217">
        <v>0</v>
      </c>
      <c r="CB103" s="217">
        <v>0</v>
      </c>
      <c r="CC103" s="217">
        <v>0</v>
      </c>
      <c r="CD103" s="217">
        <v>0</v>
      </c>
      <c r="CE103" s="217">
        <v>0</v>
      </c>
      <c r="CF103" s="217">
        <v>0</v>
      </c>
      <c r="CG103" s="217">
        <v>0</v>
      </c>
      <c r="CH103" s="217">
        <v>0</v>
      </c>
      <c r="CI103" s="217">
        <v>0</v>
      </c>
      <c r="CJ103" s="217">
        <v>0</v>
      </c>
      <c r="CK103" s="217">
        <v>0</v>
      </c>
      <c r="CL103" s="217">
        <v>0</v>
      </c>
      <c r="CM103" s="217">
        <v>0</v>
      </c>
      <c r="CN103" s="217">
        <v>0</v>
      </c>
      <c r="CO103" s="217">
        <v>0</v>
      </c>
      <c r="CP103" s="217">
        <v>0</v>
      </c>
      <c r="CQ103" s="217">
        <v>0</v>
      </c>
      <c r="CR103" s="217">
        <v>0</v>
      </c>
      <c r="CS103" s="217">
        <v>0</v>
      </c>
      <c r="CT103" s="217">
        <v>0</v>
      </c>
      <c r="CU103" s="217">
        <v>0</v>
      </c>
      <c r="CV103" s="217">
        <v>0</v>
      </c>
      <c r="CW103" s="217">
        <v>0</v>
      </c>
      <c r="CX103" s="217">
        <v>0</v>
      </c>
      <c r="CY103" s="217">
        <v>0</v>
      </c>
      <c r="CZ103" s="217">
        <v>0</v>
      </c>
      <c r="DA103" s="217">
        <v>0</v>
      </c>
      <c r="DB103" s="217">
        <v>0</v>
      </c>
      <c r="DC103" s="217">
        <v>0</v>
      </c>
      <c r="DD103" s="217">
        <v>0</v>
      </c>
      <c r="DF103" s="111" t="s">
        <v>275</v>
      </c>
      <c r="DG103" s="113">
        <f t="shared" si="9"/>
        <v>0.56935184999999999</v>
      </c>
      <c r="DH103" s="113">
        <f t="shared" si="10"/>
        <v>0.43064815000000001</v>
      </c>
      <c r="DI103" s="113">
        <f t="shared" si="11"/>
        <v>0.29573373999999997</v>
      </c>
      <c r="DK103" s="82" t="b">
        <f t="shared" si="12"/>
        <v>1</v>
      </c>
      <c r="DL103" s="82" t="b">
        <f t="shared" si="13"/>
        <v>1</v>
      </c>
      <c r="DM103" s="111" t="s">
        <v>275</v>
      </c>
      <c r="DN103" s="112" t="s">
        <v>276</v>
      </c>
    </row>
    <row r="104" spans="1:118" x14ac:dyDescent="0.2">
      <c r="A104" s="82" t="s">
        <v>277</v>
      </c>
      <c r="B104" s="82" t="s">
        <v>79</v>
      </c>
      <c r="C104" s="217">
        <v>0</v>
      </c>
      <c r="D104" s="218">
        <v>0</v>
      </c>
      <c r="E104" s="218">
        <v>0</v>
      </c>
      <c r="F104" s="217">
        <v>0</v>
      </c>
      <c r="G104" s="217">
        <v>0</v>
      </c>
      <c r="H104" s="217">
        <v>0</v>
      </c>
      <c r="I104" s="217">
        <v>0</v>
      </c>
      <c r="J104" s="217">
        <v>0</v>
      </c>
      <c r="K104" s="217">
        <v>0</v>
      </c>
      <c r="L104" s="217">
        <v>0</v>
      </c>
      <c r="M104" s="217">
        <v>0</v>
      </c>
      <c r="N104" s="217">
        <v>0</v>
      </c>
      <c r="O104" s="217">
        <v>0</v>
      </c>
      <c r="P104" s="217">
        <v>0</v>
      </c>
      <c r="Q104" s="217">
        <v>0</v>
      </c>
      <c r="R104" s="217">
        <v>0</v>
      </c>
      <c r="S104" s="217">
        <v>0</v>
      </c>
      <c r="T104" s="217">
        <v>0</v>
      </c>
      <c r="U104" s="217">
        <v>0</v>
      </c>
      <c r="V104" s="217">
        <v>0</v>
      </c>
      <c r="W104" s="217">
        <v>0</v>
      </c>
      <c r="X104" s="217">
        <v>0</v>
      </c>
      <c r="Y104" s="217">
        <v>0</v>
      </c>
      <c r="Z104" s="217">
        <v>0</v>
      </c>
      <c r="AA104" s="217">
        <v>0</v>
      </c>
      <c r="AB104" s="217">
        <v>0</v>
      </c>
      <c r="AC104" s="217">
        <v>0</v>
      </c>
      <c r="AD104" s="217">
        <v>0</v>
      </c>
      <c r="AE104" s="217">
        <v>0</v>
      </c>
      <c r="AF104" s="217">
        <v>0</v>
      </c>
      <c r="AG104" s="217">
        <v>0</v>
      </c>
      <c r="AH104" s="217">
        <v>0</v>
      </c>
      <c r="AI104" s="217">
        <v>0</v>
      </c>
      <c r="AJ104" s="217">
        <v>0</v>
      </c>
      <c r="AK104" s="217">
        <v>0</v>
      </c>
      <c r="AL104" s="217">
        <v>0</v>
      </c>
      <c r="AM104" s="217">
        <v>0</v>
      </c>
      <c r="AN104" s="217">
        <v>0</v>
      </c>
      <c r="AO104" s="217">
        <v>0</v>
      </c>
      <c r="AP104" s="217">
        <v>0</v>
      </c>
      <c r="AQ104" s="217">
        <v>0</v>
      </c>
      <c r="AR104" s="217">
        <v>0</v>
      </c>
      <c r="AS104" s="217">
        <v>0</v>
      </c>
      <c r="AT104" s="217">
        <v>0</v>
      </c>
      <c r="AU104" s="217">
        <v>0</v>
      </c>
      <c r="AV104" s="217">
        <v>0</v>
      </c>
      <c r="AW104" s="217">
        <v>0</v>
      </c>
      <c r="AX104" s="217">
        <v>0</v>
      </c>
      <c r="AY104" s="217">
        <v>0</v>
      </c>
      <c r="AZ104" s="217">
        <v>0</v>
      </c>
      <c r="BA104" s="217">
        <v>0</v>
      </c>
      <c r="BB104" s="217">
        <v>0</v>
      </c>
      <c r="BC104" s="217">
        <v>0</v>
      </c>
      <c r="BD104" s="217">
        <v>0</v>
      </c>
      <c r="BE104" s="217">
        <v>0</v>
      </c>
      <c r="BF104" s="217">
        <v>0</v>
      </c>
      <c r="BG104" s="217">
        <v>0</v>
      </c>
      <c r="BH104" s="217">
        <v>0</v>
      </c>
      <c r="BI104" s="217">
        <v>0</v>
      </c>
      <c r="BJ104" s="217">
        <v>0</v>
      </c>
      <c r="BK104" s="217">
        <v>0</v>
      </c>
      <c r="BL104" s="217">
        <v>0</v>
      </c>
      <c r="BM104" s="217">
        <v>0</v>
      </c>
      <c r="BN104" s="217">
        <v>0</v>
      </c>
      <c r="BO104" s="217">
        <v>0</v>
      </c>
      <c r="BP104" s="217">
        <v>0</v>
      </c>
      <c r="BQ104" s="217">
        <v>0</v>
      </c>
      <c r="BR104" s="217">
        <v>0</v>
      </c>
      <c r="BS104" s="217">
        <v>0</v>
      </c>
      <c r="BT104" s="217">
        <v>0</v>
      </c>
      <c r="BU104" s="217">
        <v>0</v>
      </c>
      <c r="BV104" s="217">
        <v>0</v>
      </c>
      <c r="BW104" s="217">
        <v>0</v>
      </c>
      <c r="BX104" s="217">
        <v>0</v>
      </c>
      <c r="BY104" s="217">
        <v>0</v>
      </c>
      <c r="BZ104" s="217">
        <v>0</v>
      </c>
      <c r="CA104" s="217">
        <v>0</v>
      </c>
      <c r="CB104" s="217">
        <v>0</v>
      </c>
      <c r="CC104" s="217">
        <v>0</v>
      </c>
      <c r="CD104" s="217">
        <v>0</v>
      </c>
      <c r="CE104" s="217">
        <v>0</v>
      </c>
      <c r="CF104" s="217">
        <v>0</v>
      </c>
      <c r="CG104" s="217">
        <v>0</v>
      </c>
      <c r="CH104" s="217">
        <v>0</v>
      </c>
      <c r="CI104" s="217">
        <v>0</v>
      </c>
      <c r="CJ104" s="217">
        <v>0</v>
      </c>
      <c r="CK104" s="217">
        <v>0</v>
      </c>
      <c r="CL104" s="217">
        <v>0</v>
      </c>
      <c r="CM104" s="217">
        <v>0</v>
      </c>
      <c r="CN104" s="217">
        <v>0</v>
      </c>
      <c r="CO104" s="217">
        <v>0</v>
      </c>
      <c r="CP104" s="217">
        <v>0</v>
      </c>
      <c r="CQ104" s="217">
        <v>0</v>
      </c>
      <c r="CR104" s="217">
        <v>0</v>
      </c>
      <c r="CS104" s="217">
        <v>0</v>
      </c>
      <c r="CT104" s="217">
        <v>0</v>
      </c>
      <c r="CU104" s="217">
        <v>0</v>
      </c>
      <c r="CV104" s="217">
        <v>0</v>
      </c>
      <c r="CW104" s="217">
        <v>0</v>
      </c>
      <c r="CX104" s="217">
        <v>0</v>
      </c>
      <c r="CY104" s="217">
        <v>0</v>
      </c>
      <c r="CZ104" s="217">
        <v>0</v>
      </c>
      <c r="DA104" s="217">
        <v>0</v>
      </c>
      <c r="DB104" s="217">
        <v>0</v>
      </c>
      <c r="DC104" s="217">
        <v>0</v>
      </c>
      <c r="DD104" s="217">
        <v>0</v>
      </c>
      <c r="DF104" s="111" t="s">
        <v>277</v>
      </c>
      <c r="DG104" s="113">
        <f t="shared" si="9"/>
        <v>0.52232067000000004</v>
      </c>
      <c r="DH104" s="113">
        <f t="shared" si="10"/>
        <v>0.47767933000000001</v>
      </c>
      <c r="DI104" s="113">
        <f t="shared" si="11"/>
        <v>0.27391900000000002</v>
      </c>
      <c r="DK104" s="82" t="b">
        <f t="shared" si="12"/>
        <v>1</v>
      </c>
      <c r="DL104" s="82" t="b">
        <f t="shared" si="13"/>
        <v>1</v>
      </c>
      <c r="DM104" s="111" t="s">
        <v>277</v>
      </c>
      <c r="DN104" s="112" t="s">
        <v>79</v>
      </c>
    </row>
    <row r="105" spans="1:118" x14ac:dyDescent="0.2">
      <c r="A105" s="82" t="s">
        <v>278</v>
      </c>
      <c r="B105" s="82" t="s">
        <v>80</v>
      </c>
      <c r="C105" s="217">
        <v>1.6133333333333335E-6</v>
      </c>
      <c r="D105" s="218">
        <v>0</v>
      </c>
      <c r="E105" s="218">
        <v>5.4038000000000003E-4</v>
      </c>
      <c r="F105" s="217">
        <v>1.5166666666666666E-6</v>
      </c>
      <c r="G105" s="217">
        <v>1.1109E-4</v>
      </c>
      <c r="H105" s="217">
        <v>9.6100000000000005E-5</v>
      </c>
      <c r="I105" s="217">
        <v>3.6944999999999999E-5</v>
      </c>
      <c r="J105" s="217">
        <v>5.6150000000000003E-5</v>
      </c>
      <c r="K105" s="217">
        <v>1.3622749999999998E-4</v>
      </c>
      <c r="L105" s="217">
        <v>1.2301E-4</v>
      </c>
      <c r="M105" s="217">
        <v>5.9620000000000009E-5</v>
      </c>
      <c r="N105" s="217">
        <v>5.4340000000000012E-5</v>
      </c>
      <c r="O105" s="217">
        <v>5.9880000000000009E-5</v>
      </c>
      <c r="P105" s="217">
        <v>9.4403333333333331E-5</v>
      </c>
      <c r="Q105" s="217">
        <v>5.5104999999999995E-5</v>
      </c>
      <c r="R105" s="217">
        <v>5.5105000000000009E-5</v>
      </c>
      <c r="S105" s="217">
        <v>4.9020000000000002E-5</v>
      </c>
      <c r="T105" s="217">
        <v>4.9809999999999992E-5</v>
      </c>
      <c r="U105" s="217">
        <v>4.5569999999999999E-5</v>
      </c>
      <c r="V105" s="217">
        <v>2.7630000000000001E-5</v>
      </c>
      <c r="W105" s="217">
        <v>7.9350000000000004E-5</v>
      </c>
      <c r="X105" s="217">
        <v>2.1500000000000002E-6</v>
      </c>
      <c r="Y105" s="217">
        <v>2.9903333333333332E-5</v>
      </c>
      <c r="Z105" s="217">
        <v>1.0740000000000001E-5</v>
      </c>
      <c r="AA105" s="217">
        <v>7.3990000000000001E-5</v>
      </c>
      <c r="AB105" s="217">
        <v>2.2838000000000004E-5</v>
      </c>
      <c r="AC105" s="217">
        <v>2.92E-6</v>
      </c>
      <c r="AD105" s="217">
        <v>1.9760000000000001E-5</v>
      </c>
      <c r="AE105" s="217">
        <v>3.8359999999999999E-5</v>
      </c>
      <c r="AF105" s="217">
        <v>3.8550000000000002E-5</v>
      </c>
      <c r="AG105" s="217">
        <v>4.3955000000000002E-5</v>
      </c>
      <c r="AH105" s="217">
        <v>2.3599999999999999E-6</v>
      </c>
      <c r="AI105" s="217">
        <v>3.0400000000000001E-6</v>
      </c>
      <c r="AJ105" s="217">
        <v>6.5200000000000011E-6</v>
      </c>
      <c r="AK105" s="217">
        <v>2.0089999999999999E-5</v>
      </c>
      <c r="AL105" s="217">
        <v>2.2229999999999999E-5</v>
      </c>
      <c r="AM105" s="217">
        <v>3.0096666666666669E-5</v>
      </c>
      <c r="AN105" s="217">
        <v>3.9390000000000001E-5</v>
      </c>
      <c r="AO105" s="217">
        <v>3.0249999999999997E-5</v>
      </c>
      <c r="AP105" s="217">
        <v>2.404E-5</v>
      </c>
      <c r="AQ105" s="217">
        <v>4.4064999999999999E-5</v>
      </c>
      <c r="AR105" s="217">
        <v>3.3395000000000001E-5</v>
      </c>
      <c r="AS105" s="217">
        <v>4.0184999999999996E-5</v>
      </c>
      <c r="AT105" s="217">
        <v>3.8139230769230766E-5</v>
      </c>
      <c r="AU105" s="217">
        <v>4.5935E-5</v>
      </c>
      <c r="AV105" s="217">
        <v>4.0380000000000003E-5</v>
      </c>
      <c r="AW105" s="217">
        <v>3.0499999999999999E-5</v>
      </c>
      <c r="AX105" s="217">
        <v>4.6350000000000002E-5</v>
      </c>
      <c r="AY105" s="217">
        <v>6.5129999999999995E-5</v>
      </c>
      <c r="AZ105" s="217">
        <v>4.6294999999999996E-5</v>
      </c>
      <c r="BA105" s="217">
        <v>9.4010000000000003E-5</v>
      </c>
      <c r="BB105" s="217">
        <v>9.3955000000000004E-5</v>
      </c>
      <c r="BC105" s="217">
        <v>3.8859999999999997E-5</v>
      </c>
      <c r="BD105" s="217">
        <v>2.58E-5</v>
      </c>
      <c r="BE105" s="217">
        <v>4.9950000000000008E-5</v>
      </c>
      <c r="BF105" s="217">
        <v>3.8519999999999997E-5</v>
      </c>
      <c r="BG105" s="217">
        <v>3.3679999999999996E-5</v>
      </c>
      <c r="BH105" s="217">
        <v>3.1353333333333337E-5</v>
      </c>
      <c r="BI105" s="217">
        <v>3.9925000000000001E-5</v>
      </c>
      <c r="BJ105" s="217">
        <v>2.5399999999999998E-6</v>
      </c>
      <c r="BK105" s="217">
        <v>1.0125E-5</v>
      </c>
      <c r="BL105" s="217">
        <v>1.77E-5</v>
      </c>
      <c r="BM105" s="217">
        <v>8.0939999999999994E-5</v>
      </c>
      <c r="BN105" s="217">
        <v>3.5670000000000002E-5</v>
      </c>
      <c r="BO105" s="217">
        <v>5.2559999999999998E-5</v>
      </c>
      <c r="BP105" s="217">
        <v>1.721E-5</v>
      </c>
      <c r="BQ105" s="217">
        <v>4.5540000000000001E-5</v>
      </c>
      <c r="BR105" s="217">
        <v>5.6309999999999994E-5</v>
      </c>
      <c r="BS105" s="217">
        <v>6.8399999999999996E-5</v>
      </c>
      <c r="BT105" s="217">
        <v>6.313E-5</v>
      </c>
      <c r="BU105" s="217">
        <v>8.488E-5</v>
      </c>
      <c r="BV105" s="217">
        <v>5.2460000000000003E-5</v>
      </c>
      <c r="BW105" s="217">
        <v>2.1970000000000001E-5</v>
      </c>
      <c r="BX105" s="217">
        <v>0</v>
      </c>
      <c r="BY105" s="217">
        <v>1.6658549999999999E-3</v>
      </c>
      <c r="BZ105" s="217">
        <v>3.6247500000000002E-4</v>
      </c>
      <c r="CA105" s="217">
        <v>1.63895E-4</v>
      </c>
      <c r="CB105" s="217">
        <v>1.2869000000000002E-4</v>
      </c>
      <c r="CC105" s="217">
        <v>2.5281000000000001E-4</v>
      </c>
      <c r="CD105" s="217">
        <v>1.5396999999999999E-4</v>
      </c>
      <c r="CE105" s="217">
        <v>2.773E-5</v>
      </c>
      <c r="CF105" s="217">
        <v>7.9875000000000004E-5</v>
      </c>
      <c r="CG105" s="217">
        <v>3.2196000000000004E-4</v>
      </c>
      <c r="CH105" s="217">
        <v>7.7032999999999995E-4</v>
      </c>
      <c r="CI105" s="217">
        <v>6.7080000000000001E-5</v>
      </c>
      <c r="CJ105" s="217">
        <v>4.8210000000000001E-4</v>
      </c>
      <c r="CK105" s="217">
        <v>2.7662999999999999E-4</v>
      </c>
      <c r="CL105" s="217">
        <v>1.3587000000000001E-4</v>
      </c>
      <c r="CM105" s="217">
        <v>1.06285E-4</v>
      </c>
      <c r="CN105" s="217">
        <v>1.5565000000000002E-4</v>
      </c>
      <c r="CO105" s="217">
        <v>7.6192250000000003E-3</v>
      </c>
      <c r="CP105" s="217">
        <v>1.239529E-2</v>
      </c>
      <c r="CQ105" s="217">
        <v>1.316137E-2</v>
      </c>
      <c r="CR105" s="217">
        <v>6.3499999999999999E-5</v>
      </c>
      <c r="CS105" s="217">
        <v>7.0730000000000001E-4</v>
      </c>
      <c r="CT105" s="217">
        <v>3.5830000000000001E-5</v>
      </c>
      <c r="CU105" s="217">
        <v>1.9485000000000001E-5</v>
      </c>
      <c r="CV105" s="217">
        <v>8.6639999999999997E-5</v>
      </c>
      <c r="CW105" s="217">
        <v>1.4242000000000001E-4</v>
      </c>
      <c r="CX105" s="217">
        <v>3.20149E-3</v>
      </c>
      <c r="CY105" s="217">
        <v>9.1692400000000004E-3</v>
      </c>
      <c r="CZ105" s="217">
        <v>2.1629280000000001E-2</v>
      </c>
      <c r="DA105" s="217">
        <v>4.6475999999999993E-4</v>
      </c>
      <c r="DB105" s="217">
        <v>0</v>
      </c>
      <c r="DC105" s="217">
        <v>1.6805499999999998E-3</v>
      </c>
      <c r="DD105" s="217">
        <v>1.0715600120303741E-3</v>
      </c>
      <c r="DF105" s="111" t="s">
        <v>278</v>
      </c>
      <c r="DG105" s="113">
        <f t="shared" si="9"/>
        <v>0.31055009</v>
      </c>
      <c r="DH105" s="113">
        <f t="shared" si="10"/>
        <v>0.68944991</v>
      </c>
      <c r="DI105" s="113">
        <f t="shared" si="11"/>
        <v>0.30591442000000002</v>
      </c>
      <c r="DK105" s="82" t="b">
        <f t="shared" si="12"/>
        <v>1</v>
      </c>
      <c r="DL105" s="82" t="b">
        <f t="shared" si="13"/>
        <v>1</v>
      </c>
      <c r="DM105" s="111" t="s">
        <v>278</v>
      </c>
      <c r="DN105" s="112" t="s">
        <v>80</v>
      </c>
    </row>
    <row r="106" spans="1:118" x14ac:dyDescent="0.2">
      <c r="A106" s="82" t="s">
        <v>279</v>
      </c>
      <c r="B106" s="82" t="s">
        <v>81</v>
      </c>
      <c r="C106" s="217">
        <v>9.4533333333333332E-6</v>
      </c>
      <c r="D106" s="218">
        <v>0</v>
      </c>
      <c r="E106" s="218">
        <v>1.0466799999999999E-3</v>
      </c>
      <c r="F106" s="217">
        <v>2.5134000000000002E-4</v>
      </c>
      <c r="G106" s="217">
        <v>1.2576449999999999E-3</v>
      </c>
      <c r="H106" s="217">
        <v>5.7656999999999999E-4</v>
      </c>
      <c r="I106" s="217">
        <v>1.5040499999999999E-4</v>
      </c>
      <c r="J106" s="217">
        <v>9.6990000000000005E-5</v>
      </c>
      <c r="K106" s="217">
        <v>9.9111249999999997E-5</v>
      </c>
      <c r="L106" s="217">
        <v>1.0616E-4</v>
      </c>
      <c r="M106" s="217">
        <v>6.9400000000000006E-5</v>
      </c>
      <c r="N106" s="217">
        <v>4.6239999999999998E-5</v>
      </c>
      <c r="O106" s="217">
        <v>5.1939999999999994E-5</v>
      </c>
      <c r="P106" s="217">
        <v>1.2357333333333332E-4</v>
      </c>
      <c r="Q106" s="217">
        <v>4.4590000000000005E-5</v>
      </c>
      <c r="R106" s="217">
        <v>4.4590000000000005E-5</v>
      </c>
      <c r="S106" s="217">
        <v>9.5169999999999999E-5</v>
      </c>
      <c r="T106" s="217">
        <v>4.3550000000000001E-5</v>
      </c>
      <c r="U106" s="217">
        <v>9.4649999999999997E-5</v>
      </c>
      <c r="V106" s="217">
        <v>8.0119999999999999E-5</v>
      </c>
      <c r="W106" s="217">
        <v>6.5475000000000006E-5</v>
      </c>
      <c r="X106" s="217">
        <v>2.3640000000000001E-5</v>
      </c>
      <c r="Y106" s="217">
        <v>5.8173333333333334E-5</v>
      </c>
      <c r="Z106" s="217">
        <v>6.0579999999999999E-5</v>
      </c>
      <c r="AA106" s="217">
        <v>1.0107999999999999E-4</v>
      </c>
      <c r="AB106" s="217">
        <v>6.5634000000000002E-5</v>
      </c>
      <c r="AC106" s="217">
        <v>6.0700000000000003E-6</v>
      </c>
      <c r="AD106" s="217">
        <v>4.2400000000000001E-5</v>
      </c>
      <c r="AE106" s="217">
        <v>4.5569999999999999E-5</v>
      </c>
      <c r="AF106" s="217">
        <v>6.7244999999999997E-5</v>
      </c>
      <c r="AG106" s="217">
        <v>8.9754999999999997E-5</v>
      </c>
      <c r="AH106" s="217">
        <v>6.2050000000000004E-5</v>
      </c>
      <c r="AI106" s="217">
        <v>5.6450000000000003E-5</v>
      </c>
      <c r="AJ106" s="217">
        <v>1.0558E-4</v>
      </c>
      <c r="AK106" s="217">
        <v>4.8819999999999997E-5</v>
      </c>
      <c r="AL106" s="217">
        <v>3.6180000000000003E-5</v>
      </c>
      <c r="AM106" s="217">
        <v>4.3526666666666664E-5</v>
      </c>
      <c r="AN106" s="217">
        <v>5.1320000000000003E-5</v>
      </c>
      <c r="AO106" s="217">
        <v>7.0259999999999995E-5</v>
      </c>
      <c r="AP106" s="217">
        <v>5.9620000000000009E-5</v>
      </c>
      <c r="AQ106" s="217">
        <v>8.3559999999999993E-5</v>
      </c>
      <c r="AR106" s="217">
        <v>6.1760000000000005E-5</v>
      </c>
      <c r="AS106" s="217">
        <v>5.3535000000000002E-5</v>
      </c>
      <c r="AT106" s="217">
        <v>1.3315846153846153E-4</v>
      </c>
      <c r="AU106" s="217">
        <v>1.59495E-4</v>
      </c>
      <c r="AV106" s="217">
        <v>1.3437E-4</v>
      </c>
      <c r="AW106" s="217">
        <v>6.5094999999999999E-5</v>
      </c>
      <c r="AX106" s="217">
        <v>1.0437999999999999E-4</v>
      </c>
      <c r="AY106" s="217">
        <v>1.2752999999999999E-4</v>
      </c>
      <c r="AZ106" s="217">
        <v>9.2315E-5</v>
      </c>
      <c r="BA106" s="217">
        <v>7.3159999999999997E-5</v>
      </c>
      <c r="BB106" s="217">
        <v>1.0803499999999999E-4</v>
      </c>
      <c r="BC106" s="217">
        <v>5.7450000000000001E-5</v>
      </c>
      <c r="BD106" s="217">
        <v>1.0907499999999999E-4</v>
      </c>
      <c r="BE106" s="217">
        <v>4.9610000000000001E-5</v>
      </c>
      <c r="BF106" s="217">
        <v>4.5909999999999999E-5</v>
      </c>
      <c r="BG106" s="217">
        <v>8.6093333333333311E-5</v>
      </c>
      <c r="BH106" s="217">
        <v>6.3500000000000012E-5</v>
      </c>
      <c r="BI106" s="217">
        <v>7.7134999999999999E-5</v>
      </c>
      <c r="BJ106" s="217">
        <v>6.3390000000000001E-5</v>
      </c>
      <c r="BK106" s="217">
        <v>2.1897E-4</v>
      </c>
      <c r="BL106" s="217">
        <v>1.3179000000000001E-4</v>
      </c>
      <c r="BM106" s="217">
        <v>3.0362999999999999E-4</v>
      </c>
      <c r="BN106" s="217">
        <v>3.2866999999999998E-4</v>
      </c>
      <c r="BO106" s="217">
        <v>3.837E-5</v>
      </c>
      <c r="BP106" s="217">
        <v>3.4492000000000008E-4</v>
      </c>
      <c r="BQ106" s="217">
        <v>2.4872000000000002E-4</v>
      </c>
      <c r="BR106" s="217">
        <v>0</v>
      </c>
      <c r="BS106" s="217">
        <v>9.8528000000000005E-4</v>
      </c>
      <c r="BT106" s="217">
        <v>6.9999000000000005E-4</v>
      </c>
      <c r="BU106" s="217">
        <v>1.5481000000000002E-4</v>
      </c>
      <c r="BV106" s="217">
        <v>1.6201500000000001E-3</v>
      </c>
      <c r="BW106" s="217">
        <v>6.3966999999999995E-4</v>
      </c>
      <c r="BX106" s="217">
        <v>3.7041999999999999E-4</v>
      </c>
      <c r="BY106" s="217">
        <v>1.8392499999999998E-4</v>
      </c>
      <c r="BZ106" s="217">
        <v>2.84505E-4</v>
      </c>
      <c r="CA106" s="217">
        <v>0</v>
      </c>
      <c r="CB106" s="217">
        <v>2.0516666666666665E-4</v>
      </c>
      <c r="CC106" s="217">
        <v>1.4707000000000001E-4</v>
      </c>
      <c r="CD106" s="217">
        <v>1.8916000000000001E-4</v>
      </c>
      <c r="CE106" s="217">
        <v>2.4562E-4</v>
      </c>
      <c r="CF106" s="217">
        <v>3.9425000000000001E-4</v>
      </c>
      <c r="CG106" s="217">
        <v>4.4304666666666664E-4</v>
      </c>
      <c r="CH106" s="217">
        <v>3.06558E-3</v>
      </c>
      <c r="CI106" s="217">
        <v>1.7957000000000001E-3</v>
      </c>
      <c r="CJ106" s="217">
        <v>4.1855999999999995E-4</v>
      </c>
      <c r="CK106" s="217">
        <v>4.2889E-3</v>
      </c>
      <c r="CL106" s="217">
        <v>5.06885E-4</v>
      </c>
      <c r="CM106" s="217">
        <v>5.8628E-4</v>
      </c>
      <c r="CN106" s="217">
        <v>2.9612250000000005E-3</v>
      </c>
      <c r="CO106" s="217">
        <v>3.0647500000000001E-4</v>
      </c>
      <c r="CP106" s="217">
        <v>2.0427999999999999E-4</v>
      </c>
      <c r="CQ106" s="217">
        <v>2.8902000000000002E-4</v>
      </c>
      <c r="CR106" s="217">
        <v>2.6159600000000001E-3</v>
      </c>
      <c r="CS106" s="217">
        <v>2.11845E-3</v>
      </c>
      <c r="CT106" s="217">
        <v>1.3212649999999999E-3</v>
      </c>
      <c r="CU106" s="217">
        <v>4.1947499999999999E-4</v>
      </c>
      <c r="CV106" s="217">
        <v>1.1329599999999999E-3</v>
      </c>
      <c r="CW106" s="217">
        <v>3.05865E-3</v>
      </c>
      <c r="CX106" s="217">
        <v>3.9645000000000001E-4</v>
      </c>
      <c r="CY106" s="217">
        <v>2.3387500000000001E-3</v>
      </c>
      <c r="CZ106" s="217">
        <v>1.7994799999999998E-3</v>
      </c>
      <c r="DA106" s="217">
        <v>9.8419400000000004E-3</v>
      </c>
      <c r="DB106" s="217">
        <v>0</v>
      </c>
      <c r="DC106" s="217">
        <v>5.0117E-4</v>
      </c>
      <c r="DD106" s="217">
        <v>5.8616551936343392E-4</v>
      </c>
      <c r="DF106" s="111" t="s">
        <v>279</v>
      </c>
      <c r="DG106" s="113">
        <f t="shared" si="9"/>
        <v>0.29501876999999999</v>
      </c>
      <c r="DH106" s="113">
        <f t="shared" si="10"/>
        <v>0.70498123000000001</v>
      </c>
      <c r="DI106" s="113">
        <f t="shared" si="11"/>
        <v>0.29010259999999999</v>
      </c>
      <c r="DK106" s="82" t="b">
        <f t="shared" si="12"/>
        <v>1</v>
      </c>
      <c r="DL106" s="82" t="b">
        <f t="shared" si="13"/>
        <v>1</v>
      </c>
      <c r="DM106" s="111" t="s">
        <v>279</v>
      </c>
      <c r="DN106" s="112" t="s">
        <v>81</v>
      </c>
    </row>
    <row r="107" spans="1:118" x14ac:dyDescent="0.2">
      <c r="A107" s="82" t="s">
        <v>280</v>
      </c>
      <c r="B107" s="82" t="s">
        <v>24</v>
      </c>
      <c r="C107" s="217">
        <v>2.8116166666666668E-4</v>
      </c>
      <c r="D107" s="218">
        <v>4.6700000000000002E-4</v>
      </c>
      <c r="E107" s="218">
        <v>1.4132000000000001E-3</v>
      </c>
      <c r="F107" s="217">
        <v>1.1555533333333333E-3</v>
      </c>
      <c r="G107" s="217">
        <v>7.5290999999999997E-4</v>
      </c>
      <c r="H107" s="217">
        <v>9.6095000000000002E-4</v>
      </c>
      <c r="I107" s="217">
        <v>1.61378E-3</v>
      </c>
      <c r="J107" s="217">
        <v>4.9518000000000001E-4</v>
      </c>
      <c r="K107" s="217">
        <v>7.7686875000000004E-4</v>
      </c>
      <c r="L107" s="217">
        <v>3.1389500000000002E-4</v>
      </c>
      <c r="M107" s="217">
        <v>3.8260000000000003E-5</v>
      </c>
      <c r="N107" s="217">
        <v>2.8600000000000001E-6</v>
      </c>
      <c r="O107" s="217">
        <v>8.4197599999999992E-4</v>
      </c>
      <c r="P107" s="217">
        <v>1.1918766666666667E-3</v>
      </c>
      <c r="Q107" s="217">
        <v>8.0719500000000003E-4</v>
      </c>
      <c r="R107" s="217">
        <v>8.0719500000000003E-4</v>
      </c>
      <c r="S107" s="217">
        <v>1.2135E-3</v>
      </c>
      <c r="T107" s="217">
        <v>5.7119333333333338E-4</v>
      </c>
      <c r="U107" s="217">
        <v>9.3479999999999985E-4</v>
      </c>
      <c r="V107" s="217">
        <v>9.890299999999999E-4</v>
      </c>
      <c r="W107" s="217">
        <v>1.5433600000000001E-3</v>
      </c>
      <c r="X107" s="217">
        <v>1.1423000000000001E-4</v>
      </c>
      <c r="Y107" s="217">
        <v>2.8382E-4</v>
      </c>
      <c r="Z107" s="217">
        <v>4.1062999999999999E-4</v>
      </c>
      <c r="AA107" s="217">
        <v>4.8890000000000001E-4</v>
      </c>
      <c r="AB107" s="217">
        <v>7.3129400000000006E-4</v>
      </c>
      <c r="AC107" s="217">
        <v>1.0519999999999999E-5</v>
      </c>
      <c r="AD107" s="217">
        <v>1.1565000000000001E-4</v>
      </c>
      <c r="AE107" s="217">
        <v>1.1278E-4</v>
      </c>
      <c r="AF107" s="217">
        <v>3.4558000000000001E-4</v>
      </c>
      <c r="AG107" s="217">
        <v>1.3595199999999999E-3</v>
      </c>
      <c r="AH107" s="217">
        <v>1.5885000000000001E-3</v>
      </c>
      <c r="AI107" s="217">
        <v>7.2336999999999998E-4</v>
      </c>
      <c r="AJ107" s="217">
        <v>1.1418299999999999E-3</v>
      </c>
      <c r="AK107" s="217">
        <v>1.4504450000000001E-3</v>
      </c>
      <c r="AL107" s="217">
        <v>8.9110000000000006E-5</v>
      </c>
      <c r="AM107" s="217">
        <v>9.4326666666666673E-5</v>
      </c>
      <c r="AN107" s="217">
        <v>2.5295E-4</v>
      </c>
      <c r="AO107" s="217">
        <v>5.8797000000000005E-4</v>
      </c>
      <c r="AP107" s="217">
        <v>1.8207E-4</v>
      </c>
      <c r="AQ107" s="217">
        <v>5.1052499999999995E-4</v>
      </c>
      <c r="AR107" s="217">
        <v>3.7816999999999999E-4</v>
      </c>
      <c r="AS107" s="217">
        <v>3.9137000000000004E-4</v>
      </c>
      <c r="AT107" s="217">
        <v>1.0027323076923075E-3</v>
      </c>
      <c r="AU107" s="217">
        <v>8.08295E-4</v>
      </c>
      <c r="AV107" s="217">
        <v>1.0379600000000001E-3</v>
      </c>
      <c r="AW107" s="217">
        <v>7.0799999999999997E-4</v>
      </c>
      <c r="AX107" s="217">
        <v>1.2030700000000001E-3</v>
      </c>
      <c r="AY107" s="217">
        <v>9.277799999999999E-4</v>
      </c>
      <c r="AZ107" s="217">
        <v>6.4736000000000004E-4</v>
      </c>
      <c r="BA107" s="217">
        <v>7.7902999999999989E-4</v>
      </c>
      <c r="BB107" s="217">
        <v>8.4380000000000002E-4</v>
      </c>
      <c r="BC107" s="217">
        <v>1.4616E-4</v>
      </c>
      <c r="BD107" s="217">
        <v>1.6935499999999999E-4</v>
      </c>
      <c r="BE107" s="217">
        <v>3.0719999999999999E-4</v>
      </c>
      <c r="BF107" s="217">
        <v>6.0669000000000001E-4</v>
      </c>
      <c r="BG107" s="217">
        <v>1.1843366666666668E-3</v>
      </c>
      <c r="BH107" s="217">
        <v>8.5309999999999997E-4</v>
      </c>
      <c r="BI107" s="217">
        <v>9.5357500000000013E-4</v>
      </c>
      <c r="BJ107" s="217">
        <v>2.1047000000000004E-4</v>
      </c>
      <c r="BK107" s="217">
        <v>5.6072999999999995E-4</v>
      </c>
      <c r="BL107" s="217">
        <v>2.4349999999999999E-5</v>
      </c>
      <c r="BM107" s="217">
        <v>2.3939899999999999E-3</v>
      </c>
      <c r="BN107" s="217">
        <v>3.9903999999999997E-4</v>
      </c>
      <c r="BO107" s="217">
        <v>3.7960000000000002E-5</v>
      </c>
      <c r="BP107" s="217">
        <v>6.0611999999999992E-4</v>
      </c>
      <c r="BQ107" s="217">
        <v>7.8600999999999996E-4</v>
      </c>
      <c r="BR107" s="217">
        <v>3.3810300000000006E-3</v>
      </c>
      <c r="BS107" s="217">
        <v>1.7975899999999995E-3</v>
      </c>
      <c r="BT107" s="217">
        <v>2.7315499999999997E-3</v>
      </c>
      <c r="BU107" s="217">
        <v>3.8105549999999998E-3</v>
      </c>
      <c r="BV107" s="217">
        <v>1.7899099999999998E-3</v>
      </c>
      <c r="BW107" s="217">
        <v>4.6977E-4</v>
      </c>
      <c r="BX107" s="217">
        <v>0</v>
      </c>
      <c r="BY107" s="217">
        <v>1.6839800000000001E-3</v>
      </c>
      <c r="BZ107" s="217">
        <v>1.6226700000000001E-3</v>
      </c>
      <c r="CA107" s="217">
        <v>4.2841899999999994E-3</v>
      </c>
      <c r="CB107" s="217">
        <v>3.5994333333333327E-3</v>
      </c>
      <c r="CC107" s="217">
        <v>1.46904E-3</v>
      </c>
      <c r="CD107" s="217">
        <v>5.7950299999999996E-3</v>
      </c>
      <c r="CE107" s="217">
        <v>1.8075999999999999E-3</v>
      </c>
      <c r="CF107" s="217">
        <v>2.4024650000000003E-3</v>
      </c>
      <c r="CG107" s="217">
        <v>2.8424633333333331E-3</v>
      </c>
      <c r="CH107" s="217">
        <v>2.1320900000000001E-3</v>
      </c>
      <c r="CI107" s="217">
        <v>7.2393999999999996E-4</v>
      </c>
      <c r="CJ107" s="217">
        <v>1.7944899999999997E-3</v>
      </c>
      <c r="CK107" s="217">
        <v>2.37142E-3</v>
      </c>
      <c r="CL107" s="217">
        <v>2.4537999999999999E-3</v>
      </c>
      <c r="CM107" s="217">
        <v>2.4280299999999999E-3</v>
      </c>
      <c r="CN107" s="217">
        <v>7.411745E-3</v>
      </c>
      <c r="CO107" s="217">
        <v>1.7563750000000001E-3</v>
      </c>
      <c r="CP107" s="217">
        <v>3.7583299999999998E-3</v>
      </c>
      <c r="CQ107" s="217">
        <v>5.2762300000000007E-3</v>
      </c>
      <c r="CR107" s="217">
        <v>4.4476899999999998E-3</v>
      </c>
      <c r="CS107" s="217">
        <v>1.0477100000000001E-3</v>
      </c>
      <c r="CT107" s="217">
        <v>1.2464049999999999E-3</v>
      </c>
      <c r="CU107" s="217">
        <v>1.16081E-3</v>
      </c>
      <c r="CV107" s="217">
        <v>1.9146899999999999E-3</v>
      </c>
      <c r="CW107" s="217">
        <v>1.66285E-3</v>
      </c>
      <c r="CX107" s="217">
        <v>8.508700000000001E-4</v>
      </c>
      <c r="CY107" s="217">
        <v>2.29422E-3</v>
      </c>
      <c r="CZ107" s="217">
        <v>3.9609399999999996E-3</v>
      </c>
      <c r="DA107" s="217">
        <v>3.0758500000000002E-3</v>
      </c>
      <c r="DB107" s="217">
        <v>0</v>
      </c>
      <c r="DC107" s="217">
        <v>1.7783E-4</v>
      </c>
      <c r="DD107" s="217">
        <v>1.4101005167259685E-3</v>
      </c>
      <c r="DF107" s="111" t="s">
        <v>280</v>
      </c>
      <c r="DG107" s="113">
        <f t="shared" si="9"/>
        <v>1</v>
      </c>
      <c r="DH107" s="113">
        <f t="shared" si="10"/>
        <v>0</v>
      </c>
      <c r="DI107" s="113">
        <f t="shared" si="11"/>
        <v>0</v>
      </c>
      <c r="DK107" s="82" t="b">
        <f t="shared" si="12"/>
        <v>1</v>
      </c>
      <c r="DL107" s="82" t="b">
        <f t="shared" si="13"/>
        <v>1</v>
      </c>
      <c r="DM107" s="111" t="s">
        <v>280</v>
      </c>
      <c r="DN107" s="112" t="s">
        <v>24</v>
      </c>
    </row>
    <row r="108" spans="1:118" x14ac:dyDescent="0.2">
      <c r="A108" s="82" t="s">
        <v>281</v>
      </c>
      <c r="B108" s="82" t="s">
        <v>25</v>
      </c>
      <c r="C108" s="217">
        <v>1.2300796666666667E-2</v>
      </c>
      <c r="D108" s="218">
        <v>9.9369699999999998E-3</v>
      </c>
      <c r="E108" s="218">
        <v>1.8718160000000001E-2</v>
      </c>
      <c r="F108" s="217">
        <v>1.0474503333333334E-2</v>
      </c>
      <c r="G108" s="217">
        <v>1.0850345000000001E-2</v>
      </c>
      <c r="H108" s="217">
        <v>1.688075E-2</v>
      </c>
      <c r="I108" s="217">
        <v>5.7058200000000003E-3</v>
      </c>
      <c r="J108" s="217">
        <v>1.3201350000000001E-2</v>
      </c>
      <c r="K108" s="217">
        <v>3.01023E-3</v>
      </c>
      <c r="L108" s="217">
        <v>4.5436899999999995E-3</v>
      </c>
      <c r="M108" s="217">
        <v>4.0842E-4</v>
      </c>
      <c r="N108" s="217">
        <v>2.4635899999999999E-3</v>
      </c>
      <c r="O108" s="217">
        <v>1.7806179999999999E-3</v>
      </c>
      <c r="P108" s="217">
        <v>2.42743E-3</v>
      </c>
      <c r="Q108" s="217">
        <v>5.3577349999999998E-3</v>
      </c>
      <c r="R108" s="217">
        <v>5.3577349999999998E-3</v>
      </c>
      <c r="S108" s="217">
        <v>1.8150699999999998E-3</v>
      </c>
      <c r="T108" s="217">
        <v>1.6577033333333331E-3</v>
      </c>
      <c r="U108" s="217">
        <v>1.6877300000000001E-3</v>
      </c>
      <c r="V108" s="217">
        <v>2.5139999999999999E-4</v>
      </c>
      <c r="W108" s="217">
        <v>1.5654250000000003E-3</v>
      </c>
      <c r="X108" s="217">
        <v>9.0890000000000006E-5</v>
      </c>
      <c r="Y108" s="217">
        <v>3.4295333333333333E-4</v>
      </c>
      <c r="Z108" s="217">
        <v>1.0524600000000001E-3</v>
      </c>
      <c r="AA108" s="217">
        <v>2.0645400000000001E-3</v>
      </c>
      <c r="AB108" s="217">
        <v>4.2978680000000007E-3</v>
      </c>
      <c r="AC108" s="217">
        <v>2.0577E-4</v>
      </c>
      <c r="AD108" s="217">
        <v>3.6182899999999993E-3</v>
      </c>
      <c r="AE108" s="217">
        <v>1.24931E-3</v>
      </c>
      <c r="AF108" s="217">
        <v>4.9893100000000003E-3</v>
      </c>
      <c r="AG108" s="217">
        <v>1.7143044999999999E-2</v>
      </c>
      <c r="AH108" s="217">
        <v>8.4128999999999992E-3</v>
      </c>
      <c r="AI108" s="217">
        <v>8.4220700000000003E-3</v>
      </c>
      <c r="AJ108" s="217">
        <v>1.125145E-2</v>
      </c>
      <c r="AK108" s="217">
        <v>9.139495000000001E-3</v>
      </c>
      <c r="AL108" s="217">
        <v>2.4612700000000002E-3</v>
      </c>
      <c r="AM108" s="217">
        <v>1.4747866666666668E-3</v>
      </c>
      <c r="AN108" s="217">
        <v>8.4654299999999995E-3</v>
      </c>
      <c r="AO108" s="217">
        <v>4.2162900000000001E-3</v>
      </c>
      <c r="AP108" s="217">
        <v>3.0836499999999998E-3</v>
      </c>
      <c r="AQ108" s="217">
        <v>7.3593250000000008E-3</v>
      </c>
      <c r="AR108" s="217">
        <v>1.12886E-3</v>
      </c>
      <c r="AS108" s="217">
        <v>2.6893200000000003E-3</v>
      </c>
      <c r="AT108" s="217">
        <v>9.0750353846153851E-3</v>
      </c>
      <c r="AU108" s="217">
        <v>7.3608249999999988E-3</v>
      </c>
      <c r="AV108" s="217">
        <v>3.69747E-3</v>
      </c>
      <c r="AW108" s="217">
        <v>2.3710099999999998E-3</v>
      </c>
      <c r="AX108" s="217">
        <v>6.5913899999999999E-3</v>
      </c>
      <c r="AY108" s="217">
        <v>5.6824900000000001E-3</v>
      </c>
      <c r="AZ108" s="217">
        <v>2.2078250000000001E-3</v>
      </c>
      <c r="BA108" s="217">
        <v>3.1426599999999998E-3</v>
      </c>
      <c r="BB108" s="217">
        <v>1.403865E-3</v>
      </c>
      <c r="BC108" s="217">
        <v>4.8392999999999998E-4</v>
      </c>
      <c r="BD108" s="217">
        <v>4.2205149999999993E-3</v>
      </c>
      <c r="BE108" s="217">
        <v>5.1024000000000002E-4</v>
      </c>
      <c r="BF108" s="217">
        <v>7.0380900000000012E-3</v>
      </c>
      <c r="BG108" s="217">
        <v>8.6749733333333339E-3</v>
      </c>
      <c r="BH108" s="217">
        <v>2.7205300000000001E-3</v>
      </c>
      <c r="BI108" s="217">
        <v>1.6311850000000001E-3</v>
      </c>
      <c r="BJ108" s="217">
        <v>1.6659800000000001E-3</v>
      </c>
      <c r="BK108" s="217">
        <v>1.6035540000000001E-2</v>
      </c>
      <c r="BL108" s="217">
        <v>1.7040840000000002E-2</v>
      </c>
      <c r="BM108" s="217">
        <v>1.194189E-2</v>
      </c>
      <c r="BN108" s="217">
        <v>1.4942859999999999E-2</v>
      </c>
      <c r="BO108" s="217">
        <v>3.5242800000000003E-3</v>
      </c>
      <c r="BP108" s="217">
        <v>8.4863649999999992E-3</v>
      </c>
      <c r="BQ108" s="217">
        <v>9.1165800000000009E-3</v>
      </c>
      <c r="BR108" s="217">
        <v>1.1649E-3</v>
      </c>
      <c r="BS108" s="217">
        <v>5.9219299999999997E-3</v>
      </c>
      <c r="BT108" s="217">
        <v>9.0198799999999992E-3</v>
      </c>
      <c r="BU108" s="217">
        <v>5.1115099999999997E-3</v>
      </c>
      <c r="BV108" s="217">
        <v>8.2196700000000001E-3</v>
      </c>
      <c r="BW108" s="217">
        <v>1.9281220000000002E-2</v>
      </c>
      <c r="BX108" s="217">
        <v>6.8730000000000001E-5</v>
      </c>
      <c r="BY108" s="217">
        <v>1.6927055E-2</v>
      </c>
      <c r="BZ108" s="217">
        <v>4.9155699999999993E-3</v>
      </c>
      <c r="CA108" s="217">
        <v>0</v>
      </c>
      <c r="CB108" s="217">
        <v>5.5117566666666659E-3</v>
      </c>
      <c r="CC108" s="217">
        <v>1.77707E-2</v>
      </c>
      <c r="CD108" s="217">
        <v>6.9167899999999999E-3</v>
      </c>
      <c r="CE108" s="217">
        <v>1.3426860000000001E-2</v>
      </c>
      <c r="CF108" s="217">
        <v>6.3208550000000002E-3</v>
      </c>
      <c r="CG108" s="217">
        <v>6.973913333333334E-3</v>
      </c>
      <c r="CH108" s="217">
        <v>1.4013600000000001E-3</v>
      </c>
      <c r="CI108" s="217">
        <v>4.2821600000000001E-3</v>
      </c>
      <c r="CJ108" s="217">
        <v>8.7755200000000002E-3</v>
      </c>
      <c r="CK108" s="217">
        <v>6.9845100000000011E-3</v>
      </c>
      <c r="CL108" s="217">
        <v>1.25084E-3</v>
      </c>
      <c r="CM108" s="217">
        <v>1.1961650000000001E-2</v>
      </c>
      <c r="CN108" s="217">
        <v>9.4336300000000001E-3</v>
      </c>
      <c r="CO108" s="217">
        <v>8.0971500000000009E-3</v>
      </c>
      <c r="CP108" s="217">
        <v>9.4079400000000001E-3</v>
      </c>
      <c r="CQ108" s="217">
        <v>5.11818E-3</v>
      </c>
      <c r="CR108" s="217">
        <v>3.8818400000000001E-3</v>
      </c>
      <c r="CS108" s="217">
        <v>1.1579400000000001E-3</v>
      </c>
      <c r="CT108" s="217">
        <v>1.0079075E-2</v>
      </c>
      <c r="CU108" s="217">
        <v>7.2662199999999995E-3</v>
      </c>
      <c r="CV108" s="217">
        <v>1.1130650000000001E-2</v>
      </c>
      <c r="CW108" s="217">
        <v>1.2148899999999999E-3</v>
      </c>
      <c r="CX108" s="217">
        <v>1.8731900000000001E-3</v>
      </c>
      <c r="CY108" s="217">
        <v>1.38579E-3</v>
      </c>
      <c r="CZ108" s="217">
        <v>5.4833700000000004E-3</v>
      </c>
      <c r="DA108" s="217">
        <v>1.9124300000000001E-3</v>
      </c>
      <c r="DB108" s="217">
        <v>0</v>
      </c>
      <c r="DC108" s="217">
        <v>0</v>
      </c>
      <c r="DD108" s="217">
        <v>5.3499941686212362E-3</v>
      </c>
      <c r="DF108" s="111" t="s">
        <v>281</v>
      </c>
      <c r="DG108" s="113">
        <f t="shared" si="9"/>
        <v>0.6010704</v>
      </c>
      <c r="DH108" s="113">
        <f t="shared" si="10"/>
        <v>0.3989296</v>
      </c>
      <c r="DI108" s="113">
        <f t="shared" si="11"/>
        <v>3.5673890000000007E-2</v>
      </c>
      <c r="DK108" s="82" t="b">
        <f t="shared" si="12"/>
        <v>1</v>
      </c>
      <c r="DL108" s="82" t="b">
        <f t="shared" si="13"/>
        <v>1</v>
      </c>
      <c r="DM108" s="111" t="s">
        <v>281</v>
      </c>
      <c r="DN108" s="112" t="s">
        <v>25</v>
      </c>
    </row>
    <row r="109" spans="1:118" x14ac:dyDescent="0.2">
      <c r="A109" s="82" t="s">
        <v>1410</v>
      </c>
      <c r="B109" s="82" t="s">
        <v>443</v>
      </c>
      <c r="C109" s="217">
        <v>0.49899970000000005</v>
      </c>
      <c r="D109" s="218">
        <v>0.75611910000000004</v>
      </c>
      <c r="E109" s="218">
        <v>0.36221408999999999</v>
      </c>
      <c r="F109" s="217">
        <v>0.37683288333333326</v>
      </c>
      <c r="G109" s="217">
        <v>0.56285468000000005</v>
      </c>
      <c r="H109" s="217">
        <v>0.46577405</v>
      </c>
      <c r="I109" s="217">
        <v>0.58255512999999992</v>
      </c>
      <c r="J109" s="217">
        <v>0.43002925000000003</v>
      </c>
      <c r="K109" s="217">
        <v>0.72546808624999992</v>
      </c>
      <c r="L109" s="217">
        <v>0.48212568500000003</v>
      </c>
      <c r="M109" s="217">
        <v>0.86018903000000013</v>
      </c>
      <c r="N109" s="217">
        <v>0.13159487</v>
      </c>
      <c r="O109" s="217">
        <v>0.66840602799999993</v>
      </c>
      <c r="P109" s="217">
        <v>0.64609221666666672</v>
      </c>
      <c r="Q109" s="217">
        <v>0.61557392000000022</v>
      </c>
      <c r="R109" s="217">
        <v>0.61557392000000011</v>
      </c>
      <c r="S109" s="217">
        <v>0.65775264</v>
      </c>
      <c r="T109" s="217">
        <v>0.70042571666666653</v>
      </c>
      <c r="U109" s="217">
        <v>0.51474708999999996</v>
      </c>
      <c r="V109" s="217">
        <v>0.67449139999999996</v>
      </c>
      <c r="W109" s="217">
        <v>0.71375787999999984</v>
      </c>
      <c r="X109" s="217">
        <v>0.91646906000000006</v>
      </c>
      <c r="Y109" s="217">
        <v>0.78443867666666645</v>
      </c>
      <c r="Z109" s="217">
        <v>0.83880723999999995</v>
      </c>
      <c r="AA109" s="217">
        <v>0.61984644</v>
      </c>
      <c r="AB109" s="217">
        <v>0.72548961199999995</v>
      </c>
      <c r="AC109" s="217">
        <v>0.76516359</v>
      </c>
      <c r="AD109" s="217">
        <v>0.88175809999999977</v>
      </c>
      <c r="AE109" s="217">
        <v>0.70446078000000001</v>
      </c>
      <c r="AF109" s="217">
        <v>0.64410173500000001</v>
      </c>
      <c r="AG109" s="217">
        <v>0.59160333000000009</v>
      </c>
      <c r="AH109" s="217">
        <v>0.56129934999999997</v>
      </c>
      <c r="AI109" s="217">
        <v>0.57520315</v>
      </c>
      <c r="AJ109" s="217">
        <v>0.53807139999999998</v>
      </c>
      <c r="AK109" s="217">
        <v>0.55765619</v>
      </c>
      <c r="AL109" s="217">
        <v>0.79255686000000003</v>
      </c>
      <c r="AM109" s="217">
        <v>0.8295710266666666</v>
      </c>
      <c r="AN109" s="217">
        <v>0.63048072999999993</v>
      </c>
      <c r="AO109" s="217">
        <v>0.80914370000000002</v>
      </c>
      <c r="AP109" s="217">
        <v>0.74447419000000004</v>
      </c>
      <c r="AQ109" s="217">
        <v>0.7704873000000001</v>
      </c>
      <c r="AR109" s="217">
        <v>0.71926660000000009</v>
      </c>
      <c r="AS109" s="217">
        <v>0.682413465</v>
      </c>
      <c r="AT109" s="217">
        <v>0.60837095384615381</v>
      </c>
      <c r="AU109" s="217">
        <v>0.7672083300000001</v>
      </c>
      <c r="AV109" s="217">
        <v>0.6931958399999999</v>
      </c>
      <c r="AW109" s="217">
        <v>0.67267074999999998</v>
      </c>
      <c r="AX109" s="217">
        <v>0.69198757</v>
      </c>
      <c r="AY109" s="217">
        <v>0.71863717999999999</v>
      </c>
      <c r="AZ109" s="217">
        <v>0.72949702500000002</v>
      </c>
      <c r="BA109" s="217">
        <v>0.73723185000000002</v>
      </c>
      <c r="BB109" s="217">
        <v>0.71719383999999997</v>
      </c>
      <c r="BC109" s="217">
        <v>0.86704183999999984</v>
      </c>
      <c r="BD109" s="217">
        <v>0.85907493000000001</v>
      </c>
      <c r="BE109" s="217">
        <v>0.78843437999999999</v>
      </c>
      <c r="BF109" s="217">
        <v>0.70265579</v>
      </c>
      <c r="BG109" s="217">
        <v>0.66492466333333333</v>
      </c>
      <c r="BH109" s="217">
        <v>0.60836622333333334</v>
      </c>
      <c r="BI109" s="217">
        <v>0.65914289500000001</v>
      </c>
      <c r="BJ109" s="217">
        <v>0.65704017000000003</v>
      </c>
      <c r="BK109" s="217">
        <v>0.55334591499999997</v>
      </c>
      <c r="BL109" s="217">
        <v>0.56703165</v>
      </c>
      <c r="BM109" s="217">
        <v>0.54836826999999999</v>
      </c>
      <c r="BN109" s="217">
        <v>0.51037606000000002</v>
      </c>
      <c r="BO109" s="217">
        <v>0.78344822999999997</v>
      </c>
      <c r="BP109" s="217">
        <v>0.66248115500000004</v>
      </c>
      <c r="BQ109" s="217">
        <v>0.52033949000000002</v>
      </c>
      <c r="BR109" s="217">
        <v>0.27303430000000001</v>
      </c>
      <c r="BS109" s="217">
        <v>0.2954427</v>
      </c>
      <c r="BT109" s="217">
        <v>0.34454902999999998</v>
      </c>
      <c r="BU109" s="217">
        <v>0.33760347999999996</v>
      </c>
      <c r="BV109" s="217">
        <v>0.33110599000000002</v>
      </c>
      <c r="BW109" s="217">
        <v>0.26577551999999999</v>
      </c>
      <c r="BX109" s="217">
        <v>0.13841614999999999</v>
      </c>
      <c r="BY109" s="217">
        <v>0.36635621000000002</v>
      </c>
      <c r="BZ109" s="217">
        <v>0.25300661499999999</v>
      </c>
      <c r="CA109" s="217">
        <v>0.74317158500000002</v>
      </c>
      <c r="CB109" s="217">
        <v>0.62214312666666671</v>
      </c>
      <c r="CC109" s="217">
        <v>0.79550544999999995</v>
      </c>
      <c r="CD109" s="217">
        <v>0.34661799999999998</v>
      </c>
      <c r="CE109" s="217">
        <v>0.39619950999999992</v>
      </c>
      <c r="CF109" s="217">
        <v>0.40600352500000003</v>
      </c>
      <c r="CG109" s="217">
        <v>0.37249614333333336</v>
      </c>
      <c r="CH109" s="217">
        <v>0.58617094999999997</v>
      </c>
      <c r="CI109" s="217">
        <v>0.38573319</v>
      </c>
      <c r="CJ109" s="217">
        <v>0.73540368</v>
      </c>
      <c r="CK109" s="217">
        <v>0.57729967000000004</v>
      </c>
      <c r="CL109" s="217">
        <v>0.32790437500000003</v>
      </c>
      <c r="CM109" s="217">
        <v>0.24647005499999999</v>
      </c>
      <c r="CN109" s="217">
        <v>0.44379014500000002</v>
      </c>
      <c r="CO109" s="217">
        <v>0.39322455499999998</v>
      </c>
      <c r="CP109" s="217">
        <v>0.31980391000000002</v>
      </c>
      <c r="CQ109" s="217">
        <v>0.25042165999999999</v>
      </c>
      <c r="CR109" s="217">
        <v>0.41421167999999997</v>
      </c>
      <c r="CS109" s="217">
        <v>0.72192731999999993</v>
      </c>
      <c r="CT109" s="217">
        <v>0.30960618500000003</v>
      </c>
      <c r="CU109" s="217">
        <v>0.62568747499999999</v>
      </c>
      <c r="CV109" s="217">
        <v>0.26143389</v>
      </c>
      <c r="CW109" s="217">
        <v>0.30532785000000001</v>
      </c>
      <c r="CX109" s="217">
        <v>0.56935184999999999</v>
      </c>
      <c r="CY109" s="217">
        <v>0.52232067000000004</v>
      </c>
      <c r="CZ109" s="217">
        <v>0.31055009</v>
      </c>
      <c r="DA109" s="217">
        <v>0.29501876999999999</v>
      </c>
      <c r="DB109" s="217">
        <v>1</v>
      </c>
      <c r="DC109" s="217">
        <v>0.6010704</v>
      </c>
      <c r="DD109" s="217">
        <v>0.49247843234830585</v>
      </c>
      <c r="DF109" s="111" t="s">
        <v>289</v>
      </c>
      <c r="DG109" s="113">
        <f t="shared" si="9"/>
        <v>0.49247843234830585</v>
      </c>
      <c r="DH109" s="113">
        <f t="shared" si="10"/>
        <v>0.50752156765169421</v>
      </c>
      <c r="DI109" s="113">
        <f t="shared" si="11"/>
        <v>0.22285912479497055</v>
      </c>
      <c r="DK109" s="82" t="b">
        <f t="shared" si="12"/>
        <v>0</v>
      </c>
      <c r="DL109" s="82" t="b">
        <f t="shared" si="13"/>
        <v>1</v>
      </c>
      <c r="DM109" s="111" t="s">
        <v>295</v>
      </c>
      <c r="DN109" s="112" t="s">
        <v>290</v>
      </c>
    </row>
    <row r="110" spans="1:118" x14ac:dyDescent="0.2">
      <c r="A110" s="82" t="s">
        <v>1411</v>
      </c>
      <c r="B110" s="82" t="s">
        <v>1427</v>
      </c>
      <c r="C110" s="217">
        <v>2.6085816666666668E-3</v>
      </c>
      <c r="D110" s="218">
        <v>0</v>
      </c>
      <c r="E110" s="218">
        <v>1.0316479999999999E-2</v>
      </c>
      <c r="F110" s="217">
        <v>8.5155433333333336E-3</v>
      </c>
      <c r="G110" s="217">
        <v>1.9728784999999999E-2</v>
      </c>
      <c r="H110" s="217">
        <v>2.9693460000000001E-2</v>
      </c>
      <c r="I110" s="217">
        <v>6.3612975000000002E-2</v>
      </c>
      <c r="J110" s="217">
        <v>3.3376040000000003E-2</v>
      </c>
      <c r="K110" s="217">
        <v>1.131513875E-2</v>
      </c>
      <c r="L110" s="217">
        <v>1.1567005E-2</v>
      </c>
      <c r="M110" s="217">
        <v>4.21588E-3</v>
      </c>
      <c r="N110" s="217">
        <v>1.9997600000000002E-3</v>
      </c>
      <c r="O110" s="217">
        <v>1.3759737999999999E-2</v>
      </c>
      <c r="P110" s="217">
        <v>1.5711246666666668E-2</v>
      </c>
      <c r="Q110" s="217">
        <v>8.98996E-3</v>
      </c>
      <c r="R110" s="217">
        <v>8.98996E-3</v>
      </c>
      <c r="S110" s="217">
        <v>1.4487070000000001E-2</v>
      </c>
      <c r="T110" s="217">
        <v>2.1249893333333339E-2</v>
      </c>
      <c r="U110" s="217">
        <v>2.1177959999999999E-2</v>
      </c>
      <c r="V110" s="217">
        <v>3.7823370000000002E-2</v>
      </c>
      <c r="W110" s="217">
        <v>2.0185035E-2</v>
      </c>
      <c r="X110" s="217">
        <v>1.0895E-3</v>
      </c>
      <c r="Y110" s="217">
        <v>1.1903789999999999E-2</v>
      </c>
      <c r="Z110" s="217">
        <v>6.845809999999999E-3</v>
      </c>
      <c r="AA110" s="217">
        <v>1.6226270000000001E-2</v>
      </c>
      <c r="AB110" s="217">
        <v>1.4070038000000002E-2</v>
      </c>
      <c r="AC110" s="217">
        <v>1.6372800000000001E-3</v>
      </c>
      <c r="AD110" s="217">
        <v>5.2267399999999997E-3</v>
      </c>
      <c r="AE110" s="217">
        <v>1.7269099999999999E-2</v>
      </c>
      <c r="AF110" s="217">
        <v>1.3228469999999999E-2</v>
      </c>
      <c r="AG110" s="217">
        <v>2.1340365E-2</v>
      </c>
      <c r="AH110" s="217">
        <v>1.5775669999999999E-2</v>
      </c>
      <c r="AI110" s="217">
        <v>1.600441E-2</v>
      </c>
      <c r="AJ110" s="217">
        <v>1.3252259999999998E-2</v>
      </c>
      <c r="AK110" s="217">
        <v>2.1739485000000003E-2</v>
      </c>
      <c r="AL110" s="217">
        <v>9.3706199999999996E-3</v>
      </c>
      <c r="AM110" s="217">
        <v>4.3928999999999991E-3</v>
      </c>
      <c r="AN110" s="217">
        <v>7.5645699999999996E-3</v>
      </c>
      <c r="AO110" s="217">
        <v>4.0825899999999997E-3</v>
      </c>
      <c r="AP110" s="217">
        <v>1.0445619999999999E-2</v>
      </c>
      <c r="AQ110" s="217">
        <v>9.6364650000000003E-3</v>
      </c>
      <c r="AR110" s="217">
        <v>2.0882955000000002E-2</v>
      </c>
      <c r="AS110" s="217">
        <v>1.1425910000000001E-2</v>
      </c>
      <c r="AT110" s="217">
        <v>1.5894389230769228E-2</v>
      </c>
      <c r="AU110" s="217">
        <v>1.4042385000000003E-2</v>
      </c>
      <c r="AV110" s="217">
        <v>1.5621599999999999E-2</v>
      </c>
      <c r="AW110" s="217">
        <v>2.0464815000000001E-2</v>
      </c>
      <c r="AX110" s="217">
        <v>1.2635739999999999E-2</v>
      </c>
      <c r="AY110" s="217">
        <v>6.7752400000000001E-3</v>
      </c>
      <c r="AZ110" s="217">
        <v>8.0646350000000006E-3</v>
      </c>
      <c r="BA110" s="217">
        <v>3.1540720000000001E-2</v>
      </c>
      <c r="BB110" s="217">
        <v>1.576342E-2</v>
      </c>
      <c r="BC110" s="217">
        <v>7.5278799999999981E-3</v>
      </c>
      <c r="BD110" s="217">
        <v>5.9176850000000007E-3</v>
      </c>
      <c r="BE110" s="217">
        <v>6.7638600000000009E-3</v>
      </c>
      <c r="BF110" s="217">
        <v>1.61104E-2</v>
      </c>
      <c r="BG110" s="217">
        <v>1.0299266666666668E-2</v>
      </c>
      <c r="BH110" s="217">
        <v>1.6638160000000003E-2</v>
      </c>
      <c r="BI110" s="217">
        <v>2.8278259999999996E-2</v>
      </c>
      <c r="BJ110" s="217">
        <v>7.1896500000000006E-3</v>
      </c>
      <c r="BK110" s="217">
        <v>2.3220925E-2</v>
      </c>
      <c r="BL110" s="217">
        <v>1.4860910000000001E-2</v>
      </c>
      <c r="BM110" s="217">
        <v>1.5976489999999999E-2</v>
      </c>
      <c r="BN110" s="217">
        <v>1.1186430000000001E-2</v>
      </c>
      <c r="BO110" s="217">
        <v>1.154846E-2</v>
      </c>
      <c r="BP110" s="217">
        <v>8.8815450000000011E-3</v>
      </c>
      <c r="BQ110" s="217">
        <v>1.272761E-2</v>
      </c>
      <c r="BR110" s="217">
        <v>2.4235059999999999E-2</v>
      </c>
      <c r="BS110" s="217">
        <v>2.599454E-2</v>
      </c>
      <c r="BT110" s="217">
        <v>1.7519429999999999E-2</v>
      </c>
      <c r="BU110" s="217">
        <v>3.0805925000000001E-2</v>
      </c>
      <c r="BV110" s="217">
        <v>1.1999790000000001E-2</v>
      </c>
      <c r="BW110" s="217">
        <v>1.000651E-2</v>
      </c>
      <c r="BX110" s="217">
        <v>0</v>
      </c>
      <c r="BY110" s="217">
        <v>1.8461100000000001E-2</v>
      </c>
      <c r="BZ110" s="217">
        <v>2.7382604999999997E-2</v>
      </c>
      <c r="CA110" s="217">
        <v>0</v>
      </c>
      <c r="CB110" s="217">
        <v>2.2120299999999999E-2</v>
      </c>
      <c r="CC110" s="217">
        <v>1.0535289999999999E-2</v>
      </c>
      <c r="CD110" s="217">
        <v>3.6372889999999998E-2</v>
      </c>
      <c r="CE110" s="217">
        <v>1.8020000000000001E-2</v>
      </c>
      <c r="CF110" s="217">
        <v>3.0709554999999996E-2</v>
      </c>
      <c r="CG110" s="217">
        <v>1.6024436666666666E-2</v>
      </c>
      <c r="CH110" s="217">
        <v>1.5832579999999999E-2</v>
      </c>
      <c r="CI110" s="217">
        <v>2.2343970000000001E-2</v>
      </c>
      <c r="CJ110" s="217">
        <v>2.1479300000000002E-3</v>
      </c>
      <c r="CK110" s="217">
        <v>4.7542519999999998E-2</v>
      </c>
      <c r="CL110" s="217">
        <v>1.1630285000000001E-2</v>
      </c>
      <c r="CM110" s="217">
        <v>9.3510800000000012E-3</v>
      </c>
      <c r="CN110" s="217">
        <v>1.9150084999999997E-2</v>
      </c>
      <c r="CO110" s="217">
        <v>1.3128025E-2</v>
      </c>
      <c r="CP110" s="217">
        <v>2.7112460000000001E-2</v>
      </c>
      <c r="CQ110" s="217">
        <v>1.3424780000000001E-2</v>
      </c>
      <c r="CR110" s="217">
        <v>3.1149729999999997E-2</v>
      </c>
      <c r="CS110" s="217">
        <v>1.6570680000000001E-2</v>
      </c>
      <c r="CT110" s="217">
        <v>8.6210499999999999E-3</v>
      </c>
      <c r="CU110" s="217">
        <v>1.7531394999999998E-2</v>
      </c>
      <c r="CV110" s="217">
        <v>1.8665879999999999E-2</v>
      </c>
      <c r="CW110" s="217">
        <v>2.3723069999999995E-2</v>
      </c>
      <c r="CX110" s="217">
        <v>1.6165990000000002E-2</v>
      </c>
      <c r="CY110" s="217">
        <v>2.3898639999999995E-2</v>
      </c>
      <c r="CZ110" s="217">
        <v>4.033759E-2</v>
      </c>
      <c r="DA110" s="217">
        <v>2.1078400000000001E-2</v>
      </c>
      <c r="DB110" s="217">
        <v>0</v>
      </c>
      <c r="DC110" s="217">
        <v>3.2630900000000002E-3</v>
      </c>
      <c r="DD110" s="217">
        <v>1.4508524850855433E-2</v>
      </c>
      <c r="DK110" s="82" t="b">
        <f t="shared" si="12"/>
        <v>0</v>
      </c>
      <c r="DL110" s="82" t="b">
        <f t="shared" si="13"/>
        <v>1</v>
      </c>
      <c r="DM110" s="111" t="s">
        <v>297</v>
      </c>
      <c r="DN110" s="112" t="s">
        <v>292</v>
      </c>
    </row>
    <row r="111" spans="1:118" x14ac:dyDescent="0.2">
      <c r="A111" s="82" t="s">
        <v>1428</v>
      </c>
      <c r="B111" s="82" t="s">
        <v>1429</v>
      </c>
      <c r="C111" s="217">
        <v>8.0563646666666669E-2</v>
      </c>
      <c r="D111" s="218">
        <v>6.1638919999999993E-2</v>
      </c>
      <c r="E111" s="218">
        <v>0.38399242</v>
      </c>
      <c r="F111" s="217">
        <v>0.20826810999999998</v>
      </c>
      <c r="G111" s="217">
        <v>0.15771697499999998</v>
      </c>
      <c r="H111" s="217">
        <v>8.3250580000000005E-2</v>
      </c>
      <c r="I111" s="217">
        <v>0.19483196</v>
      </c>
      <c r="J111" s="217">
        <v>0.13924722</v>
      </c>
      <c r="K111" s="217">
        <v>0.14004610499999998</v>
      </c>
      <c r="L111" s="217">
        <v>9.9869020000000003E-2</v>
      </c>
      <c r="M111" s="217">
        <v>5.6218549999999992E-2</v>
      </c>
      <c r="N111" s="217">
        <v>4.7088089999999999E-2</v>
      </c>
      <c r="O111" s="217">
        <v>0.28160094800000002</v>
      </c>
      <c r="P111" s="217">
        <v>0.31121119000000003</v>
      </c>
      <c r="Q111" s="217">
        <v>0.20576319500000001</v>
      </c>
      <c r="R111" s="217">
        <v>0.20576319500000001</v>
      </c>
      <c r="S111" s="217">
        <v>0.29215627999999999</v>
      </c>
      <c r="T111" s="217">
        <v>0.18420131333333334</v>
      </c>
      <c r="U111" s="217">
        <v>0.28890768</v>
      </c>
      <c r="V111" s="217">
        <v>8.3542370000000005E-2</v>
      </c>
      <c r="W111" s="217">
        <v>9.3937260000000009E-2</v>
      </c>
      <c r="X111" s="217">
        <v>1.8026489999999999E-2</v>
      </c>
      <c r="Y111" s="217">
        <v>8.9316690000000004E-2</v>
      </c>
      <c r="Z111" s="217">
        <v>7.2661879999999998E-2</v>
      </c>
      <c r="AA111" s="217">
        <v>9.5654329999999996E-2</v>
      </c>
      <c r="AB111" s="217">
        <v>0.13135458</v>
      </c>
      <c r="AC111" s="217">
        <v>9.3304800000000004E-3</v>
      </c>
      <c r="AD111" s="217">
        <v>2.9246540000000001E-2</v>
      </c>
      <c r="AE111" s="217">
        <v>0.20510423</v>
      </c>
      <c r="AF111" s="217">
        <v>0.218652545</v>
      </c>
      <c r="AG111" s="217">
        <v>0.30276396499999997</v>
      </c>
      <c r="AH111" s="217">
        <v>0.20029276000000001</v>
      </c>
      <c r="AI111" s="217">
        <v>0.19678523000000003</v>
      </c>
      <c r="AJ111" s="217">
        <v>0.2920085</v>
      </c>
      <c r="AK111" s="217">
        <v>0.21754436999999999</v>
      </c>
      <c r="AL111" s="217">
        <v>2.6097950000000002E-2</v>
      </c>
      <c r="AM111" s="217">
        <v>6.1178476666666669E-2</v>
      </c>
      <c r="AN111" s="217">
        <v>0.13805618</v>
      </c>
      <c r="AO111" s="217">
        <v>9.6715090000000004E-2</v>
      </c>
      <c r="AP111" s="217">
        <v>4.2554670000000003E-2</v>
      </c>
      <c r="AQ111" s="217">
        <v>0.12533861999999998</v>
      </c>
      <c r="AR111" s="217">
        <v>0.26631406499999999</v>
      </c>
      <c r="AS111" s="217">
        <v>0.24885627999999996</v>
      </c>
      <c r="AT111" s="217">
        <v>0.24195186153846154</v>
      </c>
      <c r="AU111" s="217">
        <v>0.175817275</v>
      </c>
      <c r="AV111" s="217">
        <v>0.21677243999999998</v>
      </c>
      <c r="AW111" s="217">
        <v>0.22802274000000003</v>
      </c>
      <c r="AX111" s="217">
        <v>0.16573418000000001</v>
      </c>
      <c r="AY111" s="217">
        <v>0.16320858999999999</v>
      </c>
      <c r="AZ111" s="217">
        <v>0.17571754000000001</v>
      </c>
      <c r="BA111" s="217">
        <v>0.14007246000000001</v>
      </c>
      <c r="BB111" s="217">
        <v>0.20845712</v>
      </c>
      <c r="BC111" s="217">
        <v>8.1650799999999996E-2</v>
      </c>
      <c r="BD111" s="217">
        <v>0.14085615000000001</v>
      </c>
      <c r="BE111" s="217">
        <v>0.16298898000000001</v>
      </c>
      <c r="BF111" s="217">
        <v>0.16842156999999999</v>
      </c>
      <c r="BG111" s="217">
        <v>0.22411166333333327</v>
      </c>
      <c r="BH111" s="217">
        <v>0.23677111333333331</v>
      </c>
      <c r="BI111" s="217">
        <v>0.20830306499999995</v>
      </c>
      <c r="BJ111" s="217">
        <v>0.24243146999999995</v>
      </c>
      <c r="BK111" s="217">
        <v>0.33544026999999998</v>
      </c>
      <c r="BL111" s="217">
        <v>0.34357608000000001</v>
      </c>
      <c r="BM111" s="217">
        <v>0.33564962999999998</v>
      </c>
      <c r="BN111" s="217">
        <v>0.42896404999999999</v>
      </c>
      <c r="BO111" s="217">
        <v>9.0067510000000003E-2</v>
      </c>
      <c r="BP111" s="217">
        <v>8.581295500000001E-2</v>
      </c>
      <c r="BQ111" s="217">
        <v>0.12795740999999999</v>
      </c>
      <c r="BR111" s="217">
        <v>0.483404</v>
      </c>
      <c r="BS111" s="217">
        <v>0.34257768999999999</v>
      </c>
      <c r="BT111" s="217">
        <v>0.47190590999999998</v>
      </c>
      <c r="BU111" s="217">
        <v>0.32834366999999998</v>
      </c>
      <c r="BV111" s="217">
        <v>0.16106254</v>
      </c>
      <c r="BW111" s="217">
        <v>0.15800554</v>
      </c>
      <c r="BX111" s="217">
        <v>0</v>
      </c>
      <c r="BY111" s="217">
        <v>0.27626655999999999</v>
      </c>
      <c r="BZ111" s="217">
        <v>0.58423563000000001</v>
      </c>
      <c r="CA111" s="217">
        <v>0</v>
      </c>
      <c r="CB111" s="217">
        <v>0.17312035666666667</v>
      </c>
      <c r="CC111" s="217">
        <v>0.10074482</v>
      </c>
      <c r="CD111" s="217">
        <v>0.32673718000000002</v>
      </c>
      <c r="CE111" s="217">
        <v>0.22358360999999999</v>
      </c>
      <c r="CF111" s="217">
        <v>0.30341820000000003</v>
      </c>
      <c r="CG111" s="217">
        <v>0.34795536666666665</v>
      </c>
      <c r="CH111" s="217">
        <v>0.18463933999999999</v>
      </c>
      <c r="CI111" s="217">
        <v>0.37467990000000001</v>
      </c>
      <c r="CJ111" s="217">
        <v>0.20904586999999999</v>
      </c>
      <c r="CK111" s="217">
        <v>0.23337874000000003</v>
      </c>
      <c r="CL111" s="217">
        <v>0.36951103999999996</v>
      </c>
      <c r="CM111" s="217">
        <v>0.59035660499999998</v>
      </c>
      <c r="CN111" s="217">
        <v>0.42013675500000003</v>
      </c>
      <c r="CO111" s="217">
        <v>0.49739662000000001</v>
      </c>
      <c r="CP111" s="217">
        <v>0.5969885800000001</v>
      </c>
      <c r="CQ111" s="217">
        <v>0.59315161999999999</v>
      </c>
      <c r="CR111" s="217">
        <v>0.50335410999999997</v>
      </c>
      <c r="CS111" s="217">
        <v>0.15363589</v>
      </c>
      <c r="CT111" s="217">
        <v>0.129886745</v>
      </c>
      <c r="CU111" s="217">
        <v>0.21876197999999999</v>
      </c>
      <c r="CV111" s="217">
        <v>0.47704564999999999</v>
      </c>
      <c r="CW111" s="217">
        <v>0.23207367000000001</v>
      </c>
      <c r="CX111" s="217">
        <v>0.29573373999999997</v>
      </c>
      <c r="CY111" s="217">
        <v>0.27391900000000002</v>
      </c>
      <c r="CZ111" s="217">
        <v>0.30591442000000002</v>
      </c>
      <c r="DA111" s="217">
        <v>0.29010259999999999</v>
      </c>
      <c r="DB111" s="217">
        <v>0</v>
      </c>
      <c r="DC111" s="217">
        <v>3.5673890000000007E-2</v>
      </c>
      <c r="DD111" s="217">
        <v>0.22285912479497055</v>
      </c>
      <c r="DK111" s="82" t="b">
        <f t="shared" si="12"/>
        <v>0</v>
      </c>
      <c r="DL111" s="82" t="b">
        <f t="shared" si="13"/>
        <v>1</v>
      </c>
      <c r="DM111" s="111" t="s">
        <v>299</v>
      </c>
      <c r="DN111" s="112" t="s">
        <v>294</v>
      </c>
    </row>
    <row r="112" spans="1:118" x14ac:dyDescent="0.2">
      <c r="A112" s="82" t="s">
        <v>1430</v>
      </c>
      <c r="B112" s="82" t="s">
        <v>1431</v>
      </c>
      <c r="C112" s="217">
        <v>0.31267394666666665</v>
      </c>
      <c r="D112" s="218">
        <v>9.512205E-2</v>
      </c>
      <c r="E112" s="218">
        <v>0.14354855999999999</v>
      </c>
      <c r="F112" s="217">
        <v>0.31433136333333328</v>
      </c>
      <c r="G112" s="217">
        <v>0.10167153500000001</v>
      </c>
      <c r="H112" s="217">
        <v>0.14475159000000001</v>
      </c>
      <c r="I112" s="217">
        <v>4.2718054999999998E-2</v>
      </c>
      <c r="J112" s="217">
        <v>0.1615762</v>
      </c>
      <c r="K112" s="217">
        <v>7.5775646249999981E-2</v>
      </c>
      <c r="L112" s="217">
        <v>0.13244343</v>
      </c>
      <c r="M112" s="217">
        <v>4.6565099999999998E-2</v>
      </c>
      <c r="N112" s="217">
        <v>7.2988239999999996E-2</v>
      </c>
      <c r="O112" s="217">
        <v>-0.16182438199999999</v>
      </c>
      <c r="P112" s="217">
        <v>-7.091135333333333E-2</v>
      </c>
      <c r="Q112" s="217">
        <v>8.5521810000000004E-2</v>
      </c>
      <c r="R112" s="217">
        <v>8.5521810000000004E-2</v>
      </c>
      <c r="S112" s="217">
        <v>-2.058689E-2</v>
      </c>
      <c r="T112" s="217">
        <v>3.4845713333333334E-2</v>
      </c>
      <c r="U112" s="217">
        <v>5.980093999999999E-2</v>
      </c>
      <c r="V112" s="217">
        <v>0.10791719</v>
      </c>
      <c r="W112" s="217">
        <v>6.8252855000000001E-2</v>
      </c>
      <c r="X112" s="217">
        <v>1.1004E-2</v>
      </c>
      <c r="Y112" s="217">
        <v>-1.0258849999999998E-2</v>
      </c>
      <c r="Z112" s="217">
        <v>-7.5117999999999999E-3</v>
      </c>
      <c r="AA112" s="217">
        <v>0.13208521000000001</v>
      </c>
      <c r="AB112" s="217">
        <v>5.9450858000000002E-2</v>
      </c>
      <c r="AC112" s="217">
        <v>-1.086345E-2</v>
      </c>
      <c r="AD112" s="217">
        <v>1.3135040000000001E-2</v>
      </c>
      <c r="AE112" s="217">
        <v>-2.7432169999999995E-2</v>
      </c>
      <c r="AF112" s="217">
        <v>-1.229031E-2</v>
      </c>
      <c r="AG112" s="217">
        <v>3.4424919999999998E-2</v>
      </c>
      <c r="AH112" s="217">
        <v>8.0933099999999994E-2</v>
      </c>
      <c r="AI112" s="217">
        <v>9.9256010000000006E-2</v>
      </c>
      <c r="AJ112" s="217">
        <v>3.148633E-2</v>
      </c>
      <c r="AK112" s="217">
        <v>0.10441503999999999</v>
      </c>
      <c r="AL112" s="217">
        <v>6.6171670000000002E-2</v>
      </c>
      <c r="AM112" s="217">
        <v>8.287187E-2</v>
      </c>
      <c r="AN112" s="217">
        <v>0.16350379000000001</v>
      </c>
      <c r="AO112" s="217">
        <v>5.6152140000000003E-2</v>
      </c>
      <c r="AP112" s="217">
        <v>0.16721710000000001</v>
      </c>
      <c r="AQ112" s="217">
        <v>4.4756919999999999E-2</v>
      </c>
      <c r="AR112" s="217">
        <v>-8.5616734999999999E-2</v>
      </c>
      <c r="AS112" s="217">
        <v>-1.8098605E-2</v>
      </c>
      <c r="AT112" s="217">
        <v>6.6198807692307696E-2</v>
      </c>
      <c r="AU112" s="217">
        <v>-3.5072284999999995E-2</v>
      </c>
      <c r="AV112" s="217">
        <v>-3.0001519999999997E-2</v>
      </c>
      <c r="AW112" s="217">
        <v>-3.523188E-2</v>
      </c>
      <c r="AX112" s="217">
        <v>1.6908400000000001E-2</v>
      </c>
      <c r="AY112" s="217">
        <v>-1.5664979999999998E-2</v>
      </c>
      <c r="AZ112" s="217">
        <v>-1.912024E-2</v>
      </c>
      <c r="BA112" s="217">
        <v>-4.5075770000000001E-2</v>
      </c>
      <c r="BB112" s="217">
        <v>-6.7905309999999997E-2</v>
      </c>
      <c r="BC112" s="217">
        <v>1.9028429999999999E-2</v>
      </c>
      <c r="BD112" s="217">
        <v>-2.903589999999998E-3</v>
      </c>
      <c r="BE112" s="217">
        <v>-1.3782390000000002E-2</v>
      </c>
      <c r="BF112" s="217">
        <v>3.3527849999999998E-2</v>
      </c>
      <c r="BG112" s="217">
        <v>-6.8348666666666683E-4</v>
      </c>
      <c r="BH112" s="217">
        <v>3.9049190000000004E-2</v>
      </c>
      <c r="BI112" s="217">
        <v>2.8925000000000001E-3</v>
      </c>
      <c r="BJ112" s="217">
        <v>2.6249080000000001E-2</v>
      </c>
      <c r="BK112" s="217">
        <v>2.4445084999999998E-2</v>
      </c>
      <c r="BL112" s="217">
        <v>1.3867269999999999E-2</v>
      </c>
      <c r="BM112" s="217">
        <v>1.3816219999999999E-2</v>
      </c>
      <c r="BN112" s="217">
        <v>2.4846099999999999E-2</v>
      </c>
      <c r="BO112" s="217">
        <v>-0.17197207</v>
      </c>
      <c r="BP112" s="217">
        <v>5.7163604999999992E-2</v>
      </c>
      <c r="BQ112" s="217">
        <v>0.12183859999999999</v>
      </c>
      <c r="BR112" s="217">
        <v>5.0965120000000003E-2</v>
      </c>
      <c r="BS112" s="217">
        <v>0.23122013000000002</v>
      </c>
      <c r="BT112" s="217">
        <v>5.787287E-2</v>
      </c>
      <c r="BU112" s="217">
        <v>0.20374470999999997</v>
      </c>
      <c r="BV112" s="217">
        <v>0.17700970000000002</v>
      </c>
      <c r="BW112" s="217">
        <v>0.30383933000000002</v>
      </c>
      <c r="BX112" s="217">
        <v>0.51132677999999998</v>
      </c>
      <c r="BY112" s="217">
        <v>1.419515E-2</v>
      </c>
      <c r="BZ112" s="217">
        <v>2.7059379999999997E-2</v>
      </c>
      <c r="CA112" s="217">
        <v>0</v>
      </c>
      <c r="CB112" s="217">
        <v>3.8687316666666666E-2</v>
      </c>
      <c r="CC112" s="217">
        <v>4.2272400000000002E-3</v>
      </c>
      <c r="CD112" s="217">
        <v>7.4432079999999998E-2</v>
      </c>
      <c r="CE112" s="217">
        <v>4.5784310000000002E-2</v>
      </c>
      <c r="CF112" s="217">
        <v>0.137651525</v>
      </c>
      <c r="CG112" s="217">
        <v>0.16233314666666665</v>
      </c>
      <c r="CH112" s="217">
        <v>0.13462309</v>
      </c>
      <c r="CI112" s="217">
        <v>0.13147552000000001</v>
      </c>
      <c r="CJ112" s="217">
        <v>1.7099920000000001E-2</v>
      </c>
      <c r="CK112" s="217">
        <v>7.4537409999999998E-2</v>
      </c>
      <c r="CL112" s="217">
        <v>0</v>
      </c>
      <c r="CM112" s="217">
        <v>1.7733559999999999E-2</v>
      </c>
      <c r="CN112" s="217">
        <v>5.6334799999999997E-3</v>
      </c>
      <c r="CO112" s="217">
        <v>2.9804509999999999E-2</v>
      </c>
      <c r="CP112" s="217">
        <v>1.278524E-2</v>
      </c>
      <c r="CQ112" s="217">
        <v>4.7782829999999998E-2</v>
      </c>
      <c r="CR112" s="217">
        <v>-7.0504900000000004E-3</v>
      </c>
      <c r="CS112" s="217">
        <v>1.1087970000000003E-2</v>
      </c>
      <c r="CT112" s="217">
        <v>0.12639905000000001</v>
      </c>
      <c r="CU112" s="217">
        <v>7.980203000000001E-2</v>
      </c>
      <c r="CV112" s="217">
        <v>0.10875032000000001</v>
      </c>
      <c r="CW112" s="217">
        <v>0.21964115999999995</v>
      </c>
      <c r="CX112" s="217">
        <v>3.2230580000000002E-2</v>
      </c>
      <c r="CY112" s="217">
        <v>3.0773229999999995E-2</v>
      </c>
      <c r="CZ112" s="217">
        <v>0.18793849000000001</v>
      </c>
      <c r="DA112" s="217">
        <v>0.16327472000000001</v>
      </c>
      <c r="DB112" s="217">
        <v>0</v>
      </c>
      <c r="DC112" s="217">
        <v>0.29582786999999999</v>
      </c>
      <c r="DD112" s="217">
        <v>9.2378873868686345E-2</v>
      </c>
      <c r="DK112" s="82" t="b">
        <f t="shared" si="12"/>
        <v>0</v>
      </c>
      <c r="DL112" s="82" t="b">
        <f t="shared" si="13"/>
        <v>1</v>
      </c>
      <c r="DM112" s="111" t="s">
        <v>301</v>
      </c>
      <c r="DN112" s="112" t="s">
        <v>296</v>
      </c>
    </row>
    <row r="113" spans="1:118" x14ac:dyDescent="0.2">
      <c r="A113" s="82" t="s">
        <v>1432</v>
      </c>
      <c r="B113" s="82" t="s">
        <v>1433</v>
      </c>
      <c r="C113" s="217">
        <v>0.19253518500000003</v>
      </c>
      <c r="D113" s="218">
        <v>8.6766869999999996E-2</v>
      </c>
      <c r="E113" s="218">
        <v>8.1036440000000001E-2</v>
      </c>
      <c r="F113" s="217">
        <v>0.1170595</v>
      </c>
      <c r="G113" s="217">
        <v>0.11637206000000003</v>
      </c>
      <c r="H113" s="217">
        <v>0.20939172</v>
      </c>
      <c r="I113" s="217">
        <v>8.4918985000000002E-2</v>
      </c>
      <c r="J113" s="217">
        <v>0.1493601</v>
      </c>
      <c r="K113" s="217">
        <v>3.6194887500000002E-2</v>
      </c>
      <c r="L113" s="217">
        <v>5.2472239999999996E-2</v>
      </c>
      <c r="M113" s="217">
        <v>2.2372280000000001E-2</v>
      </c>
      <c r="N113" s="217">
        <v>7.8576129999999994E-2</v>
      </c>
      <c r="O113" s="217">
        <v>0.14619027800000001</v>
      </c>
      <c r="P113" s="217">
        <v>6.0788856666666675E-2</v>
      </c>
      <c r="Q113" s="217">
        <v>6.1299604999999993E-2</v>
      </c>
      <c r="R113" s="217">
        <v>6.1299605000000007E-2</v>
      </c>
      <c r="S113" s="217">
        <v>2.6915100000000001E-2</v>
      </c>
      <c r="T113" s="217">
        <v>2.9768583333333331E-2</v>
      </c>
      <c r="U113" s="217">
        <v>8.6905319999999994E-2</v>
      </c>
      <c r="V113" s="217">
        <v>7.2129890000000002E-2</v>
      </c>
      <c r="W113" s="217">
        <v>8.0148705000000001E-2</v>
      </c>
      <c r="X113" s="217">
        <v>4.2612990000000003E-2</v>
      </c>
      <c r="Y113" s="217">
        <v>0.10574518666666666</v>
      </c>
      <c r="Z113" s="217">
        <v>7.5696959999999994E-2</v>
      </c>
      <c r="AA113" s="217">
        <v>0.11063873999999999</v>
      </c>
      <c r="AB113" s="217">
        <v>5.0674414000000001E-2</v>
      </c>
      <c r="AC113" s="217">
        <v>1.6463749999999999E-2</v>
      </c>
      <c r="AD113" s="217">
        <v>6.4688369999999995E-2</v>
      </c>
      <c r="AE113" s="217">
        <v>7.1262430000000002E-2</v>
      </c>
      <c r="AF113" s="217">
        <v>0.10776795</v>
      </c>
      <c r="AG113" s="217">
        <v>2.8390625000000003E-2</v>
      </c>
      <c r="AH113" s="217">
        <v>0.11705668999999999</v>
      </c>
      <c r="AI113" s="217">
        <v>7.7702590000000002E-2</v>
      </c>
      <c r="AJ113" s="217">
        <v>9.9704119999999993E-2</v>
      </c>
      <c r="AK113" s="217">
        <v>7.2448810000000002E-2</v>
      </c>
      <c r="AL113" s="217">
        <v>8.3637629999999991E-2</v>
      </c>
      <c r="AM113" s="217">
        <v>1.8152160000000001E-2</v>
      </c>
      <c r="AN113" s="217">
        <v>2.5962309999999999E-2</v>
      </c>
      <c r="AO113" s="217">
        <v>1.250395E-2</v>
      </c>
      <c r="AP113" s="217">
        <v>2.2459670000000001E-2</v>
      </c>
      <c r="AQ113" s="217">
        <v>3.9565959999999997E-2</v>
      </c>
      <c r="AR113" s="217">
        <v>5.1666734999999998E-2</v>
      </c>
      <c r="AS113" s="217">
        <v>5.0480589999999999E-2</v>
      </c>
      <c r="AT113" s="217">
        <v>5.8339877692307703E-2</v>
      </c>
      <c r="AU113" s="217">
        <v>6.2894665000000002E-2</v>
      </c>
      <c r="AV113" s="217">
        <v>9.6507200000000001E-2</v>
      </c>
      <c r="AW113" s="217">
        <v>0.10790868500000002</v>
      </c>
      <c r="AX113" s="217">
        <v>0.10336186</v>
      </c>
      <c r="AY113" s="217">
        <v>0.12061075000000002</v>
      </c>
      <c r="AZ113" s="217">
        <v>9.8693980000000014E-2</v>
      </c>
      <c r="BA113" s="217">
        <v>0.12939195000000001</v>
      </c>
      <c r="BB113" s="217">
        <v>0.113195</v>
      </c>
      <c r="BC113" s="217">
        <v>4.2339250000000009E-2</v>
      </c>
      <c r="BD113" s="217">
        <v>6.1219860000000001E-2</v>
      </c>
      <c r="BE113" s="217">
        <v>5.952843E-2</v>
      </c>
      <c r="BF113" s="217">
        <v>6.0398749999999994E-2</v>
      </c>
      <c r="BG113" s="217">
        <v>6.1468959999999996E-2</v>
      </c>
      <c r="BH113" s="217">
        <v>8.5884553333333336E-2</v>
      </c>
      <c r="BI113" s="217">
        <v>8.4689480000000011E-2</v>
      </c>
      <c r="BJ113" s="217">
        <v>1.7763669999999999E-2</v>
      </c>
      <c r="BK113" s="217">
        <v>2.6352885E-2</v>
      </c>
      <c r="BL113" s="217">
        <v>2.7033450000000004E-2</v>
      </c>
      <c r="BM113" s="217">
        <v>4.819114E-2</v>
      </c>
      <c r="BN113" s="217">
        <v>2.6983180000000002E-2</v>
      </c>
      <c r="BO113" s="217">
        <v>0.23715406000000003</v>
      </c>
      <c r="BP113" s="217">
        <v>0.167806125</v>
      </c>
      <c r="BQ113" s="217">
        <v>0.21456541000000001</v>
      </c>
      <c r="BR113" s="217">
        <v>7.0515869999999994E-2</v>
      </c>
      <c r="BS113" s="217">
        <v>6.6952380000000006E-2</v>
      </c>
      <c r="BT113" s="217">
        <v>7.3307129999999998E-2</v>
      </c>
      <c r="BU113" s="217">
        <v>0.10731710999999999</v>
      </c>
      <c r="BV113" s="217">
        <v>0.22694948000000001</v>
      </c>
      <c r="BW113" s="217">
        <v>0.21456312000000005</v>
      </c>
      <c r="BX113" s="217">
        <v>0.30218192999999999</v>
      </c>
      <c r="BY113" s="217">
        <v>0.28185410999999999</v>
      </c>
      <c r="BZ113" s="217">
        <v>6.6208180000000005E-2</v>
      </c>
      <c r="CA113" s="217">
        <v>0</v>
      </c>
      <c r="CB113" s="217">
        <v>0.12172865666666666</v>
      </c>
      <c r="CC113" s="217">
        <v>0.13381081</v>
      </c>
      <c r="CD113" s="217">
        <v>0.1368298</v>
      </c>
      <c r="CE113" s="217">
        <v>0.17640143999999999</v>
      </c>
      <c r="CF113" s="217">
        <v>7.1978125000000004E-2</v>
      </c>
      <c r="CG113" s="217">
        <v>7.9376230000000006E-2</v>
      </c>
      <c r="CH113" s="217">
        <v>6.3079239999999995E-2</v>
      </c>
      <c r="CI113" s="217">
        <v>6.3222029999999999E-2</v>
      </c>
      <c r="CJ113" s="217">
        <v>2.3260639999999999E-2</v>
      </c>
      <c r="CK113" s="217">
        <v>5.3615120000000002E-2</v>
      </c>
      <c r="CL113" s="217">
        <v>0</v>
      </c>
      <c r="CM113" s="217">
        <v>4.7835045E-2</v>
      </c>
      <c r="CN113" s="217">
        <v>6.2386294999999994E-2</v>
      </c>
      <c r="CO113" s="217">
        <v>5.7797225000000001E-2</v>
      </c>
      <c r="CP113" s="217">
        <v>1.970628E-2</v>
      </c>
      <c r="CQ113" s="217">
        <v>7.6955209999999996E-2</v>
      </c>
      <c r="CR113" s="217">
        <v>5.682885E-2</v>
      </c>
      <c r="CS113" s="217">
        <v>7.7337610000000001E-2</v>
      </c>
      <c r="CT113" s="217">
        <v>0.39503277999999997</v>
      </c>
      <c r="CU113" s="217">
        <v>3.9162660000000002E-2</v>
      </c>
      <c r="CV113" s="217">
        <v>8.695174E-2</v>
      </c>
      <c r="CW113" s="217">
        <v>0.12728874000000001</v>
      </c>
      <c r="CX113" s="217">
        <v>5.944702000000001E-2</v>
      </c>
      <c r="CY113" s="217">
        <v>0.1203914</v>
      </c>
      <c r="CZ113" s="217">
        <v>0.10653918</v>
      </c>
      <c r="DA113" s="217">
        <v>0.13179352</v>
      </c>
      <c r="DB113" s="217">
        <v>0</v>
      </c>
      <c r="DC113" s="217">
        <v>5.4896790000000008E-2</v>
      </c>
      <c r="DD113" s="217">
        <v>9.1191022567916835E-2</v>
      </c>
      <c r="DK113" s="82" t="b">
        <f t="shared" si="12"/>
        <v>0</v>
      </c>
      <c r="DL113" s="82" t="b">
        <f t="shared" si="13"/>
        <v>1</v>
      </c>
      <c r="DM113" s="111" t="s">
        <v>302</v>
      </c>
      <c r="DN113" s="112" t="s">
        <v>298</v>
      </c>
    </row>
    <row r="114" spans="1:118" x14ac:dyDescent="0.2">
      <c r="A114" s="82" t="s">
        <v>1434</v>
      </c>
      <c r="B114" s="82" t="s">
        <v>1435</v>
      </c>
      <c r="C114" s="217">
        <v>0</v>
      </c>
      <c r="D114" s="218">
        <v>0</v>
      </c>
      <c r="E114" s="218">
        <v>0</v>
      </c>
      <c r="F114" s="217">
        <v>0</v>
      </c>
      <c r="G114" s="217">
        <v>0</v>
      </c>
      <c r="H114" s="217">
        <v>0</v>
      </c>
      <c r="I114" s="217">
        <v>0</v>
      </c>
      <c r="J114" s="217">
        <v>0</v>
      </c>
      <c r="K114" s="217">
        <v>1.6900500000000001E-4</v>
      </c>
      <c r="L114" s="217">
        <v>0</v>
      </c>
      <c r="M114" s="217">
        <v>0</v>
      </c>
      <c r="N114" s="217">
        <v>0</v>
      </c>
      <c r="O114" s="217">
        <v>0</v>
      </c>
      <c r="P114" s="217">
        <v>0</v>
      </c>
      <c r="Q114" s="217">
        <v>0</v>
      </c>
      <c r="R114" s="217">
        <v>0</v>
      </c>
      <c r="S114" s="217">
        <v>0</v>
      </c>
      <c r="T114" s="217">
        <v>0</v>
      </c>
      <c r="U114" s="217">
        <v>0</v>
      </c>
      <c r="V114" s="217">
        <v>0</v>
      </c>
      <c r="W114" s="217">
        <v>0</v>
      </c>
      <c r="X114" s="217">
        <v>0</v>
      </c>
      <c r="Y114" s="217">
        <v>0</v>
      </c>
      <c r="Z114" s="217">
        <v>0</v>
      </c>
      <c r="AA114" s="217">
        <v>0</v>
      </c>
      <c r="AB114" s="217">
        <v>0</v>
      </c>
      <c r="AC114" s="217">
        <v>0</v>
      </c>
      <c r="AD114" s="217">
        <v>0</v>
      </c>
      <c r="AE114" s="217">
        <v>0</v>
      </c>
      <c r="AF114" s="217">
        <v>0</v>
      </c>
      <c r="AG114" s="217">
        <v>0</v>
      </c>
      <c r="AH114" s="217">
        <v>0</v>
      </c>
      <c r="AI114" s="217">
        <v>0</v>
      </c>
      <c r="AJ114" s="217">
        <v>0</v>
      </c>
      <c r="AK114" s="217">
        <v>0</v>
      </c>
      <c r="AL114" s="217">
        <v>0</v>
      </c>
      <c r="AM114" s="217">
        <v>0</v>
      </c>
      <c r="AN114" s="217">
        <v>0</v>
      </c>
      <c r="AO114" s="217">
        <v>0</v>
      </c>
      <c r="AP114" s="217">
        <v>0</v>
      </c>
      <c r="AQ114" s="217">
        <v>0</v>
      </c>
      <c r="AR114" s="217">
        <v>0</v>
      </c>
      <c r="AS114" s="217">
        <v>0</v>
      </c>
      <c r="AT114" s="217">
        <v>0</v>
      </c>
      <c r="AU114" s="217">
        <v>0</v>
      </c>
      <c r="AV114" s="217">
        <v>0</v>
      </c>
      <c r="AW114" s="217">
        <v>0</v>
      </c>
      <c r="AX114" s="217">
        <v>0</v>
      </c>
      <c r="AY114" s="217">
        <v>0</v>
      </c>
      <c r="AZ114" s="217">
        <v>0</v>
      </c>
      <c r="BA114" s="217">
        <v>0</v>
      </c>
      <c r="BB114" s="217">
        <v>0</v>
      </c>
      <c r="BC114" s="217">
        <v>0</v>
      </c>
      <c r="BD114" s="217">
        <v>0</v>
      </c>
      <c r="BE114" s="217">
        <v>0</v>
      </c>
      <c r="BF114" s="217">
        <v>0</v>
      </c>
      <c r="BG114" s="217">
        <v>0</v>
      </c>
      <c r="BH114" s="217">
        <v>0</v>
      </c>
      <c r="BI114" s="217">
        <v>0</v>
      </c>
      <c r="BJ114" s="217">
        <v>0</v>
      </c>
      <c r="BK114" s="217">
        <v>0</v>
      </c>
      <c r="BL114" s="217">
        <v>0</v>
      </c>
      <c r="BM114" s="217">
        <v>0</v>
      </c>
      <c r="BN114" s="217">
        <v>0</v>
      </c>
      <c r="BO114" s="217">
        <v>0</v>
      </c>
      <c r="BP114" s="217">
        <v>0</v>
      </c>
      <c r="BQ114" s="217">
        <v>1.7645939999999999E-2</v>
      </c>
      <c r="BR114" s="217">
        <v>3.7739259999999997E-2</v>
      </c>
      <c r="BS114" s="217">
        <v>0</v>
      </c>
      <c r="BT114" s="217">
        <v>0</v>
      </c>
      <c r="BU114" s="217">
        <v>0</v>
      </c>
      <c r="BV114" s="217">
        <v>0</v>
      </c>
      <c r="BW114" s="217">
        <v>0</v>
      </c>
      <c r="BX114" s="217">
        <v>0</v>
      </c>
      <c r="BY114" s="217">
        <v>0</v>
      </c>
      <c r="BZ114" s="217">
        <v>0</v>
      </c>
      <c r="CA114" s="217">
        <v>0</v>
      </c>
      <c r="CB114" s="217">
        <v>0</v>
      </c>
      <c r="CC114" s="217">
        <v>0</v>
      </c>
      <c r="CD114" s="217">
        <v>0</v>
      </c>
      <c r="CE114" s="217">
        <v>0</v>
      </c>
      <c r="CF114" s="217">
        <v>3.2786499999999999E-4</v>
      </c>
      <c r="CG114" s="217">
        <v>0</v>
      </c>
      <c r="CH114" s="217">
        <v>0</v>
      </c>
      <c r="CI114" s="217">
        <v>0</v>
      </c>
      <c r="CJ114" s="217">
        <v>0</v>
      </c>
      <c r="CK114" s="217">
        <v>0</v>
      </c>
      <c r="CL114" s="217">
        <v>0.28612846000000003</v>
      </c>
      <c r="CM114" s="217">
        <v>6.4325235000000008E-2</v>
      </c>
      <c r="CN114" s="217">
        <v>3.8147390000000003E-2</v>
      </c>
      <c r="CO114" s="217">
        <v>1.57186E-3</v>
      </c>
      <c r="CP114" s="217">
        <v>1.9205839999999998E-2</v>
      </c>
      <c r="CQ114" s="217">
        <v>0</v>
      </c>
      <c r="CR114" s="217">
        <v>0</v>
      </c>
      <c r="CS114" s="217">
        <v>0</v>
      </c>
      <c r="CT114" s="217">
        <v>0</v>
      </c>
      <c r="CU114" s="217">
        <v>0</v>
      </c>
      <c r="CV114" s="217">
        <v>0</v>
      </c>
      <c r="CW114" s="217">
        <v>0</v>
      </c>
      <c r="CX114" s="217">
        <v>0</v>
      </c>
      <c r="CY114" s="217">
        <v>0</v>
      </c>
      <c r="CZ114" s="217">
        <v>0</v>
      </c>
      <c r="DA114" s="217">
        <v>0</v>
      </c>
      <c r="DB114" s="217">
        <v>0</v>
      </c>
      <c r="DC114" s="217">
        <v>0</v>
      </c>
      <c r="DD114" s="217">
        <v>1.4917974989425492E-2</v>
      </c>
      <c r="DK114" s="82" t="b">
        <f t="shared" si="12"/>
        <v>0</v>
      </c>
      <c r="DL114" s="82" t="b">
        <f t="shared" si="13"/>
        <v>1</v>
      </c>
      <c r="DM114" s="111" t="s">
        <v>304</v>
      </c>
      <c r="DN114" s="112" t="s">
        <v>300</v>
      </c>
    </row>
    <row r="115" spans="1:118" x14ac:dyDescent="0.2">
      <c r="A115" s="82" t="s">
        <v>1436</v>
      </c>
      <c r="B115" s="82" t="s">
        <v>1437</v>
      </c>
      <c r="C115" s="217">
        <v>5.2619341666666659E-2</v>
      </c>
      <c r="D115" s="218">
        <v>2.2723710000000001E-2</v>
      </c>
      <c r="E115" s="218">
        <v>1.901419E-2</v>
      </c>
      <c r="F115" s="217">
        <v>3.1987740000000001E-2</v>
      </c>
      <c r="G115" s="217">
        <v>4.1818785000000004E-2</v>
      </c>
      <c r="H115" s="217">
        <v>6.7202670000000006E-2</v>
      </c>
      <c r="I115" s="217">
        <v>3.1404334999999999E-2</v>
      </c>
      <c r="J115" s="217">
        <v>9.1123029999999994E-2</v>
      </c>
      <c r="K115" s="217">
        <v>1.8306478750000001E-2</v>
      </c>
      <c r="L115" s="217">
        <v>0.22156879499999996</v>
      </c>
      <c r="M115" s="217">
        <v>1.1790760000000001E-2</v>
      </c>
      <c r="N115" s="217">
        <v>0.66775910999999999</v>
      </c>
      <c r="O115" s="217">
        <v>5.1929694000000005E-2</v>
      </c>
      <c r="P115" s="217">
        <v>3.7145786666666659E-2</v>
      </c>
      <c r="Q115" s="217">
        <v>2.2904254999999998E-2</v>
      </c>
      <c r="R115" s="217">
        <v>2.2904254999999998E-2</v>
      </c>
      <c r="S115" s="217">
        <v>2.9305779999999997E-2</v>
      </c>
      <c r="T115" s="217">
        <v>2.9523853333333332E-2</v>
      </c>
      <c r="U115" s="217">
        <v>2.8489170000000001E-2</v>
      </c>
      <c r="V115" s="217">
        <v>2.4104069999999998E-2</v>
      </c>
      <c r="W115" s="217">
        <v>2.3727680000000001E-2</v>
      </c>
      <c r="X115" s="217">
        <v>1.080011E-2</v>
      </c>
      <c r="Y115" s="217">
        <v>1.8862489999999999E-2</v>
      </c>
      <c r="Z115" s="217">
        <v>1.3509129999999999E-2</v>
      </c>
      <c r="AA115" s="217">
        <v>2.5560010000000001E-2</v>
      </c>
      <c r="AB115" s="217">
        <v>1.8975113999999998E-2</v>
      </c>
      <c r="AC115" s="217">
        <v>0.22106349</v>
      </c>
      <c r="AD115" s="217">
        <v>5.9476099999999999E-3</v>
      </c>
      <c r="AE115" s="217">
        <v>2.9351259999999997E-2</v>
      </c>
      <c r="AF115" s="217">
        <v>2.85633E-2</v>
      </c>
      <c r="AG115" s="217">
        <v>2.1747684999999999E-2</v>
      </c>
      <c r="AH115" s="217">
        <v>2.466074E-2</v>
      </c>
      <c r="AI115" s="217">
        <v>3.507424E-2</v>
      </c>
      <c r="AJ115" s="217">
        <v>2.5503459999999999E-2</v>
      </c>
      <c r="AK115" s="217">
        <v>2.6218100000000001E-2</v>
      </c>
      <c r="AL115" s="217">
        <v>2.21704E-2</v>
      </c>
      <c r="AM115" s="217">
        <v>3.8445100000000002E-3</v>
      </c>
      <c r="AN115" s="217">
        <v>3.4453659999999997E-2</v>
      </c>
      <c r="AO115" s="217">
        <v>2.141179E-2</v>
      </c>
      <c r="AP115" s="217">
        <v>1.285676E-2</v>
      </c>
      <c r="AQ115" s="217">
        <v>1.022663E-2</v>
      </c>
      <c r="AR115" s="217">
        <v>2.7517880000000002E-2</v>
      </c>
      <c r="AS115" s="217">
        <v>2.4948295000000002E-2</v>
      </c>
      <c r="AT115" s="217">
        <v>9.2658430769230783E-3</v>
      </c>
      <c r="AU115" s="217">
        <v>1.512907E-2</v>
      </c>
      <c r="AV115" s="217">
        <v>7.9217100000000002E-3</v>
      </c>
      <c r="AW115" s="217">
        <v>6.18083E-3</v>
      </c>
      <c r="AX115" s="217">
        <v>9.3902900000000008E-3</v>
      </c>
      <c r="AY115" s="217">
        <v>6.4472599999999998E-3</v>
      </c>
      <c r="AZ115" s="217">
        <v>7.1670349999999996E-3</v>
      </c>
      <c r="BA115" s="217">
        <v>6.8516799999999997E-3</v>
      </c>
      <c r="BB115" s="217">
        <v>1.3316985E-2</v>
      </c>
      <c r="BC115" s="217">
        <v>-1.758061E-2</v>
      </c>
      <c r="BD115" s="217">
        <v>-6.4148104999999997E-2</v>
      </c>
      <c r="BE115" s="217">
        <v>-3.9185000000000001E-3</v>
      </c>
      <c r="BF115" s="217">
        <v>1.8912140000000001E-2</v>
      </c>
      <c r="BG115" s="217">
        <v>4.0034823333333337E-2</v>
      </c>
      <c r="BH115" s="217">
        <v>1.3316776666666669E-2</v>
      </c>
      <c r="BI115" s="217">
        <v>1.6724530000000001E-2</v>
      </c>
      <c r="BJ115" s="217">
        <v>4.9342019999999993E-2</v>
      </c>
      <c r="BK115" s="217">
        <v>3.7251724999999999E-2</v>
      </c>
      <c r="BL115" s="217">
        <v>3.3672090000000002E-2</v>
      </c>
      <c r="BM115" s="217">
        <v>4.1085650000000001E-2</v>
      </c>
      <c r="BN115" s="217">
        <v>3.3913779999999998E-2</v>
      </c>
      <c r="BO115" s="217">
        <v>4.980706E-2</v>
      </c>
      <c r="BP115" s="217">
        <v>2.1202749999999999E-2</v>
      </c>
      <c r="BQ115" s="217">
        <v>3.7837099999999999E-2</v>
      </c>
      <c r="BR115" s="217">
        <v>6.0126569999999997E-2</v>
      </c>
      <c r="BS115" s="217">
        <v>3.8660809999999997E-2</v>
      </c>
      <c r="BT115" s="217">
        <v>3.4972299999999998E-2</v>
      </c>
      <c r="BU115" s="217">
        <v>1.5132555000000001E-2</v>
      </c>
      <c r="BV115" s="217">
        <v>9.1885289999999981E-2</v>
      </c>
      <c r="BW115" s="217">
        <v>5.1117299999999997E-2</v>
      </c>
      <c r="BX115" s="217">
        <v>4.8075140000000002E-2</v>
      </c>
      <c r="BY115" s="217">
        <v>4.7226285E-2</v>
      </c>
      <c r="BZ115" s="217">
        <v>5.2352594999999995E-2</v>
      </c>
      <c r="CA115" s="217">
        <v>0</v>
      </c>
      <c r="CB115" s="217">
        <v>2.9314489999999999E-2</v>
      </c>
      <c r="CC115" s="217">
        <v>-4.4804150000000001E-2</v>
      </c>
      <c r="CD115" s="217">
        <v>7.9061359999999997E-2</v>
      </c>
      <c r="CE115" s="217">
        <v>0.14006715</v>
      </c>
      <c r="CF115" s="217">
        <v>5.8474939999999996E-2</v>
      </c>
      <c r="CG115" s="217">
        <v>2.1823889999999999E-2</v>
      </c>
      <c r="CH115" s="217">
        <v>1.5675310000000001E-2</v>
      </c>
      <c r="CI115" s="217">
        <v>2.262517E-2</v>
      </c>
      <c r="CJ115" s="217">
        <v>1.3046169999999998E-2</v>
      </c>
      <c r="CK115" s="217">
        <v>1.3686719999999999E-2</v>
      </c>
      <c r="CL115" s="217">
        <v>4.8258499999999996E-3</v>
      </c>
      <c r="CM115" s="217">
        <v>2.3962600000000001E-2</v>
      </c>
      <c r="CN115" s="217">
        <v>1.9158484999999999E-2</v>
      </c>
      <c r="CO115" s="217">
        <v>1.6189800000000001E-2</v>
      </c>
      <c r="CP115" s="217">
        <v>4.4252099999999997E-3</v>
      </c>
      <c r="CQ115" s="217">
        <v>2.214882E-2</v>
      </c>
      <c r="CR115" s="217">
        <v>2.3742070000000001E-2</v>
      </c>
      <c r="CS115" s="217">
        <v>1.946997E-2</v>
      </c>
      <c r="CT115" s="217">
        <v>3.0466149999999997E-2</v>
      </c>
      <c r="CU115" s="217">
        <v>1.9075834999999999E-2</v>
      </c>
      <c r="CV115" s="217">
        <v>4.7478660000000006E-2</v>
      </c>
      <c r="CW115" s="217">
        <v>9.196733E-2</v>
      </c>
      <c r="CX115" s="217">
        <v>2.7078329999999998E-2</v>
      </c>
      <c r="CY115" s="217">
        <v>2.8742460000000004E-2</v>
      </c>
      <c r="CZ115" s="217">
        <v>4.8759700000000003E-2</v>
      </c>
      <c r="DA115" s="217">
        <v>9.8763000000000004E-2</v>
      </c>
      <c r="DB115" s="217">
        <v>0</v>
      </c>
      <c r="DC115" s="217">
        <v>9.2727399999999998E-3</v>
      </c>
      <c r="DD115" s="217">
        <v>3.3984211449412244E-2</v>
      </c>
      <c r="DK115" s="82" t="b">
        <f t="shared" si="12"/>
        <v>0</v>
      </c>
      <c r="DL115" s="82" t="b">
        <f t="shared" si="13"/>
        <v>0</v>
      </c>
      <c r="DM115" s="111" t="s">
        <v>306</v>
      </c>
      <c r="DN115" s="112" t="s">
        <v>72</v>
      </c>
    </row>
    <row r="116" spans="1:118" x14ac:dyDescent="0.2">
      <c r="A116" s="82" t="s">
        <v>1438</v>
      </c>
      <c r="B116" s="82" t="s">
        <v>1439</v>
      </c>
      <c r="C116" s="217">
        <v>-0.14000040499999999</v>
      </c>
      <c r="D116" s="218">
        <v>-2.3496699999999999E-2</v>
      </c>
      <c r="E116" s="218">
        <v>-1.2217E-4</v>
      </c>
      <c r="F116" s="217">
        <v>-5.6995143333333338E-2</v>
      </c>
      <c r="G116" s="217">
        <v>-1.6282000000000002E-4</v>
      </c>
      <c r="H116" s="217">
        <v>-6.4060000000000007E-5</v>
      </c>
      <c r="I116" s="217">
        <v>-4.1434999999999999E-5</v>
      </c>
      <c r="J116" s="217">
        <v>-4.7118500000000001E-3</v>
      </c>
      <c r="K116" s="217">
        <v>-7.2753499999999999E-3</v>
      </c>
      <c r="L116" s="217">
        <v>-4.6180000000000008E-5</v>
      </c>
      <c r="M116" s="217">
        <v>-1.3516100000000001E-3</v>
      </c>
      <c r="N116" s="217">
        <v>-6.2000000000000008E-6</v>
      </c>
      <c r="O116" s="217">
        <v>-6.2307999999999987E-5</v>
      </c>
      <c r="P116" s="217">
        <v>-3.7939999999999999E-5</v>
      </c>
      <c r="Q116" s="217">
        <v>-5.274E-5</v>
      </c>
      <c r="R116" s="217">
        <v>-5.274E-5</v>
      </c>
      <c r="S116" s="217">
        <v>-2.9989999999999996E-5</v>
      </c>
      <c r="T116" s="217">
        <v>-1.5069999999999998E-5</v>
      </c>
      <c r="U116" s="217">
        <v>-2.8160000000000005E-5</v>
      </c>
      <c r="V116" s="217">
        <v>-8.2900000000000002E-6</v>
      </c>
      <c r="W116" s="217">
        <v>-9.4199999999999996E-6</v>
      </c>
      <c r="X116" s="217">
        <v>-2.1500000000000002E-6</v>
      </c>
      <c r="Y116" s="217">
        <v>-7.9899999999999997E-6</v>
      </c>
      <c r="Z116" s="217">
        <v>-9.2E-6</v>
      </c>
      <c r="AA116" s="217">
        <v>-1.1E-5</v>
      </c>
      <c r="AB116" s="217">
        <v>-1.4617999999999996E-5</v>
      </c>
      <c r="AC116" s="217">
        <v>-2.7951400000000002E-3</v>
      </c>
      <c r="AD116" s="217">
        <v>-2.4099999999999998E-6</v>
      </c>
      <c r="AE116" s="217">
        <v>-1.5630000000000001E-5</v>
      </c>
      <c r="AF116" s="217">
        <v>-2.3690000000000002E-5</v>
      </c>
      <c r="AG116" s="217">
        <v>-2.7088999999999998E-4</v>
      </c>
      <c r="AH116" s="217">
        <v>-1.8320000000000004E-5</v>
      </c>
      <c r="AI116" s="217">
        <v>-2.5619999999999999E-5</v>
      </c>
      <c r="AJ116" s="217">
        <v>-2.6070000000000003E-5</v>
      </c>
      <c r="AK116" s="217">
        <v>-2.2000000000000003E-5</v>
      </c>
      <c r="AL116" s="217">
        <v>-5.13E-6</v>
      </c>
      <c r="AM116" s="217">
        <v>-1.0953333333333334E-5</v>
      </c>
      <c r="AN116" s="217">
        <v>-2.1249999999999998E-5</v>
      </c>
      <c r="AO116" s="217">
        <v>-9.2699999999999993E-6</v>
      </c>
      <c r="AP116" s="217">
        <v>-8.0099999999999995E-6</v>
      </c>
      <c r="AQ116" s="217">
        <v>-1.189E-5</v>
      </c>
      <c r="AR116" s="217">
        <v>-3.1510000000000002E-5</v>
      </c>
      <c r="AS116" s="217">
        <v>-2.5939999999999999E-5</v>
      </c>
      <c r="AT116" s="217">
        <v>-2.17323076923077E-5</v>
      </c>
      <c r="AU116" s="217">
        <v>-1.9434999999999999E-5</v>
      </c>
      <c r="AV116" s="217">
        <v>-1.7269999999999999E-5</v>
      </c>
      <c r="AW116" s="217">
        <v>-1.5929999999999998E-5</v>
      </c>
      <c r="AX116" s="217">
        <v>-1.8050000000000002E-5</v>
      </c>
      <c r="AY116" s="217">
        <v>-1.4039999999999998E-5</v>
      </c>
      <c r="AZ116" s="217">
        <v>-1.997E-5</v>
      </c>
      <c r="BA116" s="217">
        <v>-1.289E-5</v>
      </c>
      <c r="BB116" s="217">
        <v>-2.1059999999999998E-5</v>
      </c>
      <c r="BC116" s="217">
        <v>-7.5999999999999992E-6</v>
      </c>
      <c r="BD116" s="217">
        <v>-1.6935E-5</v>
      </c>
      <c r="BE116" s="217">
        <v>-1.4759999999999999E-5</v>
      </c>
      <c r="BF116" s="217">
        <v>-2.65E-5</v>
      </c>
      <c r="BG116" s="217">
        <v>-1.5589666666666665E-4</v>
      </c>
      <c r="BH116" s="217">
        <v>-2.6013333333333334E-5</v>
      </c>
      <c r="BI116" s="217">
        <v>-3.0729999999999999E-5</v>
      </c>
      <c r="BJ116" s="217">
        <v>-1.6059999999999999E-5</v>
      </c>
      <c r="BK116" s="217">
        <v>-5.6804999999999996E-5</v>
      </c>
      <c r="BL116" s="217">
        <v>-4.1439999999999996E-5</v>
      </c>
      <c r="BM116" s="217">
        <v>-3.0874100000000005E-3</v>
      </c>
      <c r="BN116" s="217">
        <v>-3.6269599999999999E-2</v>
      </c>
      <c r="BO116" s="217">
        <v>-5.325E-5</v>
      </c>
      <c r="BP116" s="217">
        <v>-3.348125E-3</v>
      </c>
      <c r="BQ116" s="217">
        <v>-5.2911560000000003E-2</v>
      </c>
      <c r="BR116" s="217">
        <v>-2.0190000000000002E-5</v>
      </c>
      <c r="BS116" s="217">
        <v>-8.4825000000000005E-4</v>
      </c>
      <c r="BT116" s="217">
        <v>-1.2667000000000001E-4</v>
      </c>
      <c r="BU116" s="217">
        <v>-2.2947455000000002E-2</v>
      </c>
      <c r="BV116" s="217">
        <v>-1.279E-5</v>
      </c>
      <c r="BW116" s="217">
        <v>-3.3073299999999994E-3</v>
      </c>
      <c r="BX116" s="217">
        <v>0</v>
      </c>
      <c r="BY116" s="217">
        <v>-4.3594049999999994E-3</v>
      </c>
      <c r="BZ116" s="217">
        <v>-1.0245010000000001E-2</v>
      </c>
      <c r="CA116" s="217">
        <v>0</v>
      </c>
      <c r="CB116" s="217">
        <v>-7.1142433333333342E-3</v>
      </c>
      <c r="CC116" s="217">
        <v>-1.9449999999999998E-5</v>
      </c>
      <c r="CD116" s="217">
        <v>-5.1320000000000003E-5</v>
      </c>
      <c r="CE116" s="217">
        <v>-5.6029999999999997E-5</v>
      </c>
      <c r="CF116" s="217">
        <v>-8.5637349999999994E-3</v>
      </c>
      <c r="CG116" s="217">
        <v>-9.2166666666666659E-6</v>
      </c>
      <c r="CH116" s="217">
        <v>-2.05E-5</v>
      </c>
      <c r="CI116" s="217">
        <v>-7.9789999999999993E-5</v>
      </c>
      <c r="CJ116" s="217">
        <v>-4.1999999999999996E-6</v>
      </c>
      <c r="CK116" s="217">
        <v>-6.0180000000000003E-5</v>
      </c>
      <c r="CL116" s="217">
        <v>0</v>
      </c>
      <c r="CM116" s="217">
        <v>-3.4190000000000003E-5</v>
      </c>
      <c r="CN116" s="217">
        <v>-8.4026350000000003E-3</v>
      </c>
      <c r="CO116" s="217">
        <v>-9.1125899999999985E-3</v>
      </c>
      <c r="CP116" s="217">
        <v>-2.7529999999999999E-5</v>
      </c>
      <c r="CQ116" s="217">
        <v>-3.8849200000000005E-3</v>
      </c>
      <c r="CR116" s="217">
        <v>-2.2235950000000001E-2</v>
      </c>
      <c r="CS116" s="217">
        <v>-2.9449999999999998E-5</v>
      </c>
      <c r="CT116" s="217">
        <v>-1.1965E-5</v>
      </c>
      <c r="CU116" s="217">
        <v>-2.1375000000000001E-5</v>
      </c>
      <c r="CV116" s="217">
        <v>-3.2615999999999998E-4</v>
      </c>
      <c r="CW116" s="217">
        <v>-2.1820000000000005E-5</v>
      </c>
      <c r="CX116" s="217">
        <v>-7.5200000000000008E-6</v>
      </c>
      <c r="CY116" s="217">
        <v>-4.5399999999999999E-5</v>
      </c>
      <c r="CZ116" s="217">
        <v>-3.9480000000000001E-5</v>
      </c>
      <c r="DA116" s="217">
        <v>-3.1010000000000003E-5</v>
      </c>
      <c r="DB116" s="217">
        <v>0</v>
      </c>
      <c r="DC116" s="217">
        <v>-4.7899999999999999E-6</v>
      </c>
      <c r="DD116" s="217">
        <v>-3.8281688363065018E-3</v>
      </c>
      <c r="DK116" s="82" t="b">
        <f t="shared" si="12"/>
        <v>0</v>
      </c>
      <c r="DL116" s="82" t="b">
        <f t="shared" si="13"/>
        <v>1</v>
      </c>
      <c r="DM116" s="111" t="s">
        <v>318</v>
      </c>
      <c r="DN116" s="112" t="s">
        <v>303</v>
      </c>
    </row>
    <row r="117" spans="1:118" x14ac:dyDescent="0.2">
      <c r="A117" s="82" t="s">
        <v>1440</v>
      </c>
      <c r="B117" s="82" t="s">
        <v>1441</v>
      </c>
      <c r="C117" s="217">
        <v>0.50100029999999995</v>
      </c>
      <c r="D117" s="217">
        <v>0.24388090000000001</v>
      </c>
      <c r="E117" s="217">
        <v>0.63778590999999996</v>
      </c>
      <c r="F117" s="217">
        <v>0.62316711666666669</v>
      </c>
      <c r="G117" s="217">
        <v>0.43714532</v>
      </c>
      <c r="H117" s="217">
        <v>0.53422594999999995</v>
      </c>
      <c r="I117" s="217">
        <v>0.41744486999999997</v>
      </c>
      <c r="J117" s="217">
        <v>0.56997074999999997</v>
      </c>
      <c r="K117" s="217">
        <v>0.27453191375000002</v>
      </c>
      <c r="L117" s="217">
        <v>0.51787431500000003</v>
      </c>
      <c r="M117" s="217">
        <v>0.13981097000000001</v>
      </c>
      <c r="N117" s="217">
        <v>0.86840513000000008</v>
      </c>
      <c r="O117" s="217">
        <v>0.33159397200000007</v>
      </c>
      <c r="P117" s="217">
        <v>0.35390778333333334</v>
      </c>
      <c r="Q117" s="217">
        <v>0.38442608</v>
      </c>
      <c r="R117" s="217">
        <v>0.38442608</v>
      </c>
      <c r="S117" s="217">
        <v>0.34224736</v>
      </c>
      <c r="T117" s="217">
        <v>0.2995742833333333</v>
      </c>
      <c r="U117" s="217">
        <v>0.48525290999999998</v>
      </c>
      <c r="V117" s="217">
        <v>0.32550859999999993</v>
      </c>
      <c r="W117" s="217">
        <v>0.28624211999999999</v>
      </c>
      <c r="X117" s="217">
        <v>8.3530939999999998E-2</v>
      </c>
      <c r="Y117" s="217">
        <v>0.21556132333333336</v>
      </c>
      <c r="Z117" s="217">
        <v>0.16119275999999999</v>
      </c>
      <c r="AA117" s="217">
        <v>0.38015356</v>
      </c>
      <c r="AB117" s="217">
        <v>0.27451038799999999</v>
      </c>
      <c r="AC117" s="217">
        <v>0.23483641</v>
      </c>
      <c r="AD117" s="217">
        <v>0.11824189999999998</v>
      </c>
      <c r="AE117" s="217">
        <v>0.29553921999999999</v>
      </c>
      <c r="AF117" s="217">
        <v>0.35589826499999999</v>
      </c>
      <c r="AG117" s="217">
        <v>0.40839667000000002</v>
      </c>
      <c r="AH117" s="217">
        <v>0.43870065000000008</v>
      </c>
      <c r="AI117" s="217">
        <v>0.42479685000000006</v>
      </c>
      <c r="AJ117" s="217">
        <v>0.46192859999999997</v>
      </c>
      <c r="AK117" s="217">
        <v>0.44234381</v>
      </c>
      <c r="AL117" s="217">
        <v>0.20744314</v>
      </c>
      <c r="AM117" s="217">
        <v>0.17042897333333332</v>
      </c>
      <c r="AN117" s="217">
        <v>0.36951927000000001</v>
      </c>
      <c r="AO117" s="217">
        <v>0.19085630000000001</v>
      </c>
      <c r="AP117" s="217">
        <v>0.25552581000000002</v>
      </c>
      <c r="AQ117" s="217">
        <v>0.22951269999999999</v>
      </c>
      <c r="AR117" s="217">
        <v>0.28073340000000002</v>
      </c>
      <c r="AS117" s="217">
        <v>0.317586535</v>
      </c>
      <c r="AT117" s="217">
        <v>0.39162904615384597</v>
      </c>
      <c r="AU117" s="217">
        <v>0.23279167000000003</v>
      </c>
      <c r="AV117" s="217">
        <v>0.30680415999999999</v>
      </c>
      <c r="AW117" s="217">
        <v>0.32732925000000002</v>
      </c>
      <c r="AX117" s="217">
        <v>0.30801243</v>
      </c>
      <c r="AY117" s="217">
        <v>0.28136282000000001</v>
      </c>
      <c r="AZ117" s="217">
        <v>0.27050297499999998</v>
      </c>
      <c r="BA117" s="217">
        <v>0.26276814999999998</v>
      </c>
      <c r="BB117" s="217">
        <v>0.28280616000000003</v>
      </c>
      <c r="BC117" s="217">
        <v>0.13295815999999999</v>
      </c>
      <c r="BD117" s="217">
        <v>0.14092506999999999</v>
      </c>
      <c r="BE117" s="217">
        <v>0.21156561999999998</v>
      </c>
      <c r="BF117" s="217">
        <v>0.29734420999999994</v>
      </c>
      <c r="BG117" s="217">
        <v>0.33507533666666661</v>
      </c>
      <c r="BH117" s="217">
        <v>0.39163377666666666</v>
      </c>
      <c r="BI117" s="217">
        <v>0.34085710499999999</v>
      </c>
      <c r="BJ117" s="217">
        <v>0.34295983000000002</v>
      </c>
      <c r="BK117" s="217">
        <v>0.44665408499999998</v>
      </c>
      <c r="BL117" s="217">
        <v>0.43296835</v>
      </c>
      <c r="BM117" s="217">
        <v>0.45163173000000001</v>
      </c>
      <c r="BN117" s="217">
        <v>0.48962393999999992</v>
      </c>
      <c r="BO117" s="217">
        <v>0.21655177000000003</v>
      </c>
      <c r="BP117" s="217">
        <v>0.33751884500000001</v>
      </c>
      <c r="BQ117" s="217">
        <v>0.47966051000000004</v>
      </c>
      <c r="BR117" s="217">
        <v>0.72696570000000005</v>
      </c>
      <c r="BS117" s="217">
        <v>0.70455730000000005</v>
      </c>
      <c r="BT117" s="217">
        <v>0.65545096999999997</v>
      </c>
      <c r="BU117" s="217">
        <v>0.66239651999999993</v>
      </c>
      <c r="BV117" s="217">
        <v>0.66889401000000004</v>
      </c>
      <c r="BW117" s="217">
        <v>0.73422447999999996</v>
      </c>
      <c r="BX117" s="217">
        <v>0.86158385000000004</v>
      </c>
      <c r="BY117" s="217">
        <v>0.63364379000000004</v>
      </c>
      <c r="BZ117" s="217">
        <v>0.74699338500000001</v>
      </c>
      <c r="CA117" s="217">
        <v>0</v>
      </c>
      <c r="CB117" s="217">
        <v>0.37785687333333334</v>
      </c>
      <c r="CC117" s="217">
        <v>0.20449455000000002</v>
      </c>
      <c r="CD117" s="217">
        <v>0.65338200000000002</v>
      </c>
      <c r="CE117" s="217">
        <v>0.60380049000000002</v>
      </c>
      <c r="CF117" s="217">
        <v>0.59399647499999997</v>
      </c>
      <c r="CG117" s="217">
        <v>0.62750385666666664</v>
      </c>
      <c r="CH117" s="217">
        <v>0.41382904999999998</v>
      </c>
      <c r="CI117" s="217">
        <v>0.61426681000000005</v>
      </c>
      <c r="CJ117" s="217">
        <v>0.26459632</v>
      </c>
      <c r="CK117" s="217">
        <v>0.42270033000000001</v>
      </c>
      <c r="CL117" s="217">
        <v>0.67209562500000009</v>
      </c>
      <c r="CM117" s="217">
        <v>0.75352994499999992</v>
      </c>
      <c r="CN117" s="217">
        <v>0.55620985499999998</v>
      </c>
      <c r="CO117" s="217">
        <v>0.60677544500000002</v>
      </c>
      <c r="CP117" s="217">
        <v>0.68019609000000003</v>
      </c>
      <c r="CQ117" s="217">
        <v>0.74957834000000012</v>
      </c>
      <c r="CR117" s="217">
        <v>0.58578832000000003</v>
      </c>
      <c r="CS117" s="217">
        <v>0.27807268000000002</v>
      </c>
      <c r="CT117" s="217">
        <v>0.69039381499999997</v>
      </c>
      <c r="CU117" s="217">
        <v>0.37431252499999995</v>
      </c>
      <c r="CV117" s="217">
        <v>0.73856611000000005</v>
      </c>
      <c r="CW117" s="217">
        <v>0.69467215000000004</v>
      </c>
      <c r="CX117" s="217">
        <v>0.43064815000000001</v>
      </c>
      <c r="CY117" s="217">
        <v>0.47767933000000001</v>
      </c>
      <c r="CZ117" s="217">
        <v>0.68944991</v>
      </c>
      <c r="DA117" s="217">
        <v>0.70498123000000001</v>
      </c>
      <c r="DB117" s="217">
        <v>0</v>
      </c>
      <c r="DC117" s="217">
        <v>0.3989296</v>
      </c>
      <c r="DD117" s="217">
        <v>0.50752156765169421</v>
      </c>
      <c r="DK117" s="82" t="b">
        <f t="shared" si="12"/>
        <v>0</v>
      </c>
      <c r="DL117" s="82" t="b">
        <f t="shared" si="13"/>
        <v>1</v>
      </c>
      <c r="DM117" s="111" t="s">
        <v>319</v>
      </c>
      <c r="DN117" s="112" t="s">
        <v>305</v>
      </c>
    </row>
    <row r="118" spans="1:118" x14ac:dyDescent="0.2">
      <c r="A118" s="82" t="s">
        <v>1412</v>
      </c>
      <c r="B118" s="82" t="s">
        <v>1426</v>
      </c>
      <c r="C118" s="217">
        <v>1</v>
      </c>
      <c r="D118" s="217">
        <v>1</v>
      </c>
      <c r="E118" s="217">
        <v>1</v>
      </c>
      <c r="F118" s="217">
        <v>1</v>
      </c>
      <c r="G118" s="217">
        <v>1</v>
      </c>
      <c r="H118" s="217">
        <v>1</v>
      </c>
      <c r="I118" s="217">
        <v>1</v>
      </c>
      <c r="J118" s="217">
        <v>1</v>
      </c>
      <c r="K118" s="217">
        <v>1</v>
      </c>
      <c r="L118" s="217">
        <v>1</v>
      </c>
      <c r="M118" s="217">
        <v>1</v>
      </c>
      <c r="N118" s="217">
        <v>1</v>
      </c>
      <c r="O118" s="217">
        <v>1</v>
      </c>
      <c r="P118" s="217">
        <v>1</v>
      </c>
      <c r="Q118" s="217">
        <v>1</v>
      </c>
      <c r="R118" s="217">
        <v>1</v>
      </c>
      <c r="S118" s="217">
        <v>1</v>
      </c>
      <c r="T118" s="217">
        <v>1</v>
      </c>
      <c r="U118" s="217">
        <v>1</v>
      </c>
      <c r="V118" s="217">
        <v>1</v>
      </c>
      <c r="W118" s="217">
        <v>1</v>
      </c>
      <c r="X118" s="217">
        <v>1</v>
      </c>
      <c r="Y118" s="217">
        <v>1</v>
      </c>
      <c r="Z118" s="217">
        <v>1</v>
      </c>
      <c r="AA118" s="217">
        <v>1</v>
      </c>
      <c r="AB118" s="217">
        <v>1</v>
      </c>
      <c r="AC118" s="217">
        <v>1</v>
      </c>
      <c r="AD118" s="217">
        <v>1</v>
      </c>
      <c r="AE118" s="217">
        <v>1</v>
      </c>
      <c r="AF118" s="217">
        <v>1</v>
      </c>
      <c r="AG118" s="217">
        <v>1</v>
      </c>
      <c r="AH118" s="217">
        <v>1</v>
      </c>
      <c r="AI118" s="217">
        <v>1</v>
      </c>
      <c r="AJ118" s="217">
        <v>1</v>
      </c>
      <c r="AK118" s="217">
        <v>1</v>
      </c>
      <c r="AL118" s="217">
        <v>1</v>
      </c>
      <c r="AM118" s="217">
        <v>1</v>
      </c>
      <c r="AN118" s="217">
        <v>1</v>
      </c>
      <c r="AO118" s="217">
        <v>1</v>
      </c>
      <c r="AP118" s="217">
        <v>1</v>
      </c>
      <c r="AQ118" s="217">
        <v>1</v>
      </c>
      <c r="AR118" s="217">
        <v>1</v>
      </c>
      <c r="AS118" s="217">
        <v>1</v>
      </c>
      <c r="AT118" s="217">
        <v>1</v>
      </c>
      <c r="AU118" s="217">
        <v>1</v>
      </c>
      <c r="AV118" s="217">
        <v>1</v>
      </c>
      <c r="AW118" s="217">
        <v>1</v>
      </c>
      <c r="AX118" s="217">
        <v>1</v>
      </c>
      <c r="AY118" s="217">
        <v>1</v>
      </c>
      <c r="AZ118" s="217">
        <v>1</v>
      </c>
      <c r="BA118" s="217">
        <v>1</v>
      </c>
      <c r="BB118" s="217">
        <v>1</v>
      </c>
      <c r="BC118" s="217">
        <v>1</v>
      </c>
      <c r="BD118" s="217">
        <v>1</v>
      </c>
      <c r="BE118" s="217">
        <v>1</v>
      </c>
      <c r="BF118" s="217">
        <v>1</v>
      </c>
      <c r="BG118" s="217">
        <v>1</v>
      </c>
      <c r="BH118" s="217">
        <v>1</v>
      </c>
      <c r="BI118" s="217">
        <v>1</v>
      </c>
      <c r="BJ118" s="217">
        <v>1</v>
      </c>
      <c r="BK118" s="217">
        <v>1</v>
      </c>
      <c r="BL118" s="217">
        <v>1</v>
      </c>
      <c r="BM118" s="217">
        <v>1</v>
      </c>
      <c r="BN118" s="217">
        <v>1</v>
      </c>
      <c r="BO118" s="217">
        <v>1</v>
      </c>
      <c r="BP118" s="217">
        <v>1</v>
      </c>
      <c r="BQ118" s="217">
        <v>1</v>
      </c>
      <c r="BR118" s="217">
        <v>1</v>
      </c>
      <c r="BS118" s="217">
        <v>1</v>
      </c>
      <c r="BT118" s="217">
        <v>1</v>
      </c>
      <c r="BU118" s="217">
        <v>1</v>
      </c>
      <c r="BV118" s="217">
        <v>1</v>
      </c>
      <c r="BW118" s="217">
        <v>1</v>
      </c>
      <c r="BX118" s="217">
        <v>1</v>
      </c>
      <c r="BY118" s="217">
        <v>1</v>
      </c>
      <c r="BZ118" s="217">
        <v>1</v>
      </c>
      <c r="CA118" s="217">
        <v>1</v>
      </c>
      <c r="CB118" s="217">
        <v>1</v>
      </c>
      <c r="CC118" s="217">
        <v>1</v>
      </c>
      <c r="CD118" s="217">
        <v>1</v>
      </c>
      <c r="CE118" s="217">
        <v>1</v>
      </c>
      <c r="CF118" s="217">
        <v>1</v>
      </c>
      <c r="CG118" s="217">
        <v>1</v>
      </c>
      <c r="CH118" s="217">
        <v>1</v>
      </c>
      <c r="CI118" s="217">
        <v>1</v>
      </c>
      <c r="CJ118" s="217">
        <v>1</v>
      </c>
      <c r="CK118" s="217">
        <v>1</v>
      </c>
      <c r="CL118" s="217">
        <v>1</v>
      </c>
      <c r="CM118" s="217">
        <v>1</v>
      </c>
      <c r="CN118" s="217">
        <v>1</v>
      </c>
      <c r="CO118" s="217">
        <v>1</v>
      </c>
      <c r="CP118" s="217">
        <v>1</v>
      </c>
      <c r="CQ118" s="217">
        <v>1</v>
      </c>
      <c r="CR118" s="217">
        <v>1</v>
      </c>
      <c r="CS118" s="217">
        <v>1</v>
      </c>
      <c r="CT118" s="217">
        <v>1</v>
      </c>
      <c r="CU118" s="217">
        <v>1</v>
      </c>
      <c r="CV118" s="217">
        <v>1</v>
      </c>
      <c r="CW118" s="217">
        <v>1</v>
      </c>
      <c r="CX118" s="217">
        <v>1</v>
      </c>
      <c r="CY118" s="217">
        <v>1</v>
      </c>
      <c r="CZ118" s="217">
        <v>1</v>
      </c>
      <c r="DA118" s="217">
        <v>1</v>
      </c>
      <c r="DB118" s="217">
        <v>1</v>
      </c>
      <c r="DC118" s="217">
        <v>1</v>
      </c>
      <c r="DD118" s="217">
        <v>1</v>
      </c>
      <c r="DK118" s="82" t="b">
        <f t="shared" si="12"/>
        <v>0</v>
      </c>
      <c r="DL118" s="82" t="b">
        <f t="shared" si="13"/>
        <v>0</v>
      </c>
      <c r="DM118" s="111" t="s">
        <v>320</v>
      </c>
      <c r="DN118" s="112" t="s">
        <v>307</v>
      </c>
    </row>
    <row r="120" spans="1:118" s="113" customFormat="1" ht="12.75" customHeight="1" x14ac:dyDescent="0.2">
      <c r="A120" s="212" t="s">
        <v>36</v>
      </c>
      <c r="B120" s="114"/>
      <c r="C120" s="212"/>
    </row>
    <row r="121" spans="1:118" s="209" customFormat="1" ht="12.75" customHeight="1" x14ac:dyDescent="0.2">
      <c r="A121" s="113"/>
      <c r="B121" s="114" t="s">
        <v>0</v>
      </c>
      <c r="C121" s="111" t="s">
        <v>111</v>
      </c>
      <c r="D121" s="111" t="s">
        <v>284</v>
      </c>
      <c r="E121" s="111" t="s">
        <v>113</v>
      </c>
      <c r="F121" s="111" t="s">
        <v>114</v>
      </c>
      <c r="G121" s="111" t="s">
        <v>115</v>
      </c>
      <c r="H121" s="111" t="s">
        <v>116</v>
      </c>
      <c r="I121" s="111" t="s">
        <v>118</v>
      </c>
      <c r="J121" s="111" t="s">
        <v>120</v>
      </c>
      <c r="K121" s="111" t="s">
        <v>122</v>
      </c>
      <c r="L121" s="111" t="s">
        <v>123</v>
      </c>
      <c r="M121" s="111" t="s">
        <v>124</v>
      </c>
      <c r="N121" s="111" t="s">
        <v>126</v>
      </c>
      <c r="O121" s="111" t="s">
        <v>128</v>
      </c>
      <c r="P121" s="111" t="s">
        <v>130</v>
      </c>
      <c r="Q121" s="111" t="s">
        <v>132</v>
      </c>
      <c r="R121" s="111" t="s">
        <v>133</v>
      </c>
      <c r="S121" s="111" t="s">
        <v>134</v>
      </c>
      <c r="T121" s="111" t="s">
        <v>136</v>
      </c>
      <c r="U121" s="111" t="s">
        <v>138</v>
      </c>
      <c r="V121" s="111" t="s">
        <v>140</v>
      </c>
      <c r="W121" s="111" t="s">
        <v>142</v>
      </c>
      <c r="X121" s="111" t="s">
        <v>143</v>
      </c>
      <c r="Y121" s="111" t="s">
        <v>145</v>
      </c>
      <c r="Z121" s="111" t="s">
        <v>147</v>
      </c>
      <c r="AA121" s="111" t="s">
        <v>149</v>
      </c>
      <c r="AB121" s="111" t="s">
        <v>151</v>
      </c>
      <c r="AC121" s="111" t="s">
        <v>153</v>
      </c>
      <c r="AD121" s="111" t="s">
        <v>155</v>
      </c>
      <c r="AE121" s="111" t="s">
        <v>157</v>
      </c>
      <c r="AF121" s="111" t="s">
        <v>158</v>
      </c>
      <c r="AG121" s="111" t="s">
        <v>159</v>
      </c>
      <c r="AH121" s="111" t="s">
        <v>161</v>
      </c>
      <c r="AI121" s="111" t="s">
        <v>163</v>
      </c>
      <c r="AJ121" s="111" t="s">
        <v>165</v>
      </c>
      <c r="AK121" s="111" t="s">
        <v>167</v>
      </c>
      <c r="AL121" s="111" t="s">
        <v>169</v>
      </c>
      <c r="AM121" s="111" t="s">
        <v>171</v>
      </c>
      <c r="AN121" s="111" t="s">
        <v>173</v>
      </c>
      <c r="AO121" s="111" t="s">
        <v>175</v>
      </c>
      <c r="AP121" s="111" t="s">
        <v>177</v>
      </c>
      <c r="AQ121" s="111" t="s">
        <v>179</v>
      </c>
      <c r="AR121" s="111" t="s">
        <v>181</v>
      </c>
      <c r="AS121" s="111" t="s">
        <v>183</v>
      </c>
      <c r="AT121" s="111" t="s">
        <v>185</v>
      </c>
      <c r="AU121" s="111" t="s">
        <v>187</v>
      </c>
      <c r="AV121" s="111" t="s">
        <v>189</v>
      </c>
      <c r="AW121" s="111" t="s">
        <v>191</v>
      </c>
      <c r="AX121" s="111" t="s">
        <v>193</v>
      </c>
      <c r="AY121" s="111" t="s">
        <v>195</v>
      </c>
      <c r="AZ121" s="111" t="s">
        <v>197</v>
      </c>
      <c r="BA121" s="111" t="s">
        <v>199</v>
      </c>
      <c r="BB121" s="111" t="s">
        <v>201</v>
      </c>
      <c r="BC121" s="111" t="s">
        <v>203</v>
      </c>
      <c r="BD121" s="111" t="s">
        <v>205</v>
      </c>
      <c r="BE121" s="111" t="s">
        <v>207</v>
      </c>
      <c r="BF121" s="111" t="s">
        <v>209</v>
      </c>
      <c r="BG121" s="111" t="s">
        <v>211</v>
      </c>
      <c r="BH121" s="111" t="s">
        <v>213</v>
      </c>
      <c r="BI121" s="111" t="s">
        <v>215</v>
      </c>
      <c r="BJ121" s="111" t="s">
        <v>217</v>
      </c>
      <c r="BK121" s="111" t="s">
        <v>218</v>
      </c>
      <c r="BL121" s="111" t="s">
        <v>287</v>
      </c>
      <c r="BM121" s="111" t="s">
        <v>222</v>
      </c>
      <c r="BN121" s="111" t="s">
        <v>224</v>
      </c>
      <c r="BO121" s="111" t="s">
        <v>226</v>
      </c>
      <c r="BP121" s="111" t="s">
        <v>228</v>
      </c>
      <c r="BQ121" s="111" t="s">
        <v>230</v>
      </c>
      <c r="BR121" s="111" t="s">
        <v>231</v>
      </c>
      <c r="BS121" s="111" t="s">
        <v>232</v>
      </c>
      <c r="BT121" s="111" t="s">
        <v>234</v>
      </c>
      <c r="BU121" s="111" t="s">
        <v>236</v>
      </c>
      <c r="BV121" s="111" t="s">
        <v>237</v>
      </c>
      <c r="BW121" s="111" t="s">
        <v>238</v>
      </c>
      <c r="BX121" s="111" t="s">
        <v>240</v>
      </c>
      <c r="BY121" s="111" t="s">
        <v>241</v>
      </c>
      <c r="BZ121" s="111" t="s">
        <v>242</v>
      </c>
      <c r="CA121" s="111" t="s">
        <v>244</v>
      </c>
      <c r="CB121" s="111" t="s">
        <v>245</v>
      </c>
      <c r="CC121" s="111" t="s">
        <v>246</v>
      </c>
      <c r="CD121" s="111" t="s">
        <v>247</v>
      </c>
      <c r="CE121" s="111" t="s">
        <v>248</v>
      </c>
      <c r="CF121" s="111" t="s">
        <v>249</v>
      </c>
      <c r="CG121" s="111" t="s">
        <v>251</v>
      </c>
      <c r="CH121" s="111" t="s">
        <v>253</v>
      </c>
      <c r="CI121" s="111" t="s">
        <v>254</v>
      </c>
      <c r="CJ121" s="111" t="s">
        <v>255</v>
      </c>
      <c r="CK121" s="111" t="s">
        <v>257</v>
      </c>
      <c r="CL121" s="111" t="s">
        <v>259</v>
      </c>
      <c r="CM121" s="111" t="s">
        <v>260</v>
      </c>
      <c r="CN121" s="111" t="s">
        <v>261</v>
      </c>
      <c r="CO121" s="111" t="s">
        <v>262</v>
      </c>
      <c r="CP121" s="111" t="s">
        <v>264</v>
      </c>
      <c r="CQ121" s="111" t="s">
        <v>266</v>
      </c>
      <c r="CR121" s="111" t="s">
        <v>267</v>
      </c>
      <c r="CS121" s="111" t="s">
        <v>269</v>
      </c>
      <c r="CT121" s="111" t="s">
        <v>270</v>
      </c>
      <c r="CU121" s="111" t="s">
        <v>271</v>
      </c>
      <c r="CV121" s="111" t="s">
        <v>273</v>
      </c>
      <c r="CW121" s="111" t="s">
        <v>274</v>
      </c>
      <c r="CX121" s="111" t="s">
        <v>275</v>
      </c>
      <c r="CY121" s="111" t="s">
        <v>277</v>
      </c>
      <c r="CZ121" s="111" t="s">
        <v>278</v>
      </c>
      <c r="DA121" s="111" t="s">
        <v>279</v>
      </c>
      <c r="DB121" s="111" t="s">
        <v>280</v>
      </c>
      <c r="DC121" s="111" t="s">
        <v>281</v>
      </c>
      <c r="DD121" s="111" t="s">
        <v>289</v>
      </c>
    </row>
    <row r="122" spans="1:118" s="114" customFormat="1" ht="12.75" customHeight="1" x14ac:dyDescent="0.2">
      <c r="A122" s="114" t="s">
        <v>0</v>
      </c>
      <c r="B122" s="114" t="s">
        <v>1</v>
      </c>
      <c r="C122" s="210" t="s">
        <v>2</v>
      </c>
      <c r="D122" s="210" t="s">
        <v>40</v>
      </c>
      <c r="E122" s="210" t="s">
        <v>3</v>
      </c>
      <c r="F122" s="210" t="s">
        <v>4</v>
      </c>
      <c r="G122" s="210" t="s">
        <v>5</v>
      </c>
      <c r="H122" s="210" t="s">
        <v>117</v>
      </c>
      <c r="I122" s="210" t="s">
        <v>119</v>
      </c>
      <c r="J122" s="210" t="s">
        <v>121</v>
      </c>
      <c r="K122" s="210" t="s">
        <v>6</v>
      </c>
      <c r="L122" s="210" t="s">
        <v>7</v>
      </c>
      <c r="M122" s="210" t="s">
        <v>125</v>
      </c>
      <c r="N122" s="210" t="s">
        <v>127</v>
      </c>
      <c r="O122" s="210" t="s">
        <v>129</v>
      </c>
      <c r="P122" s="210" t="s">
        <v>131</v>
      </c>
      <c r="Q122" s="210" t="s">
        <v>76</v>
      </c>
      <c r="R122" s="210" t="s">
        <v>38</v>
      </c>
      <c r="S122" s="210" t="s">
        <v>135</v>
      </c>
      <c r="T122" s="210" t="s">
        <v>137</v>
      </c>
      <c r="U122" s="210" t="s">
        <v>139</v>
      </c>
      <c r="V122" s="210" t="s">
        <v>141</v>
      </c>
      <c r="W122" s="210" t="s">
        <v>106</v>
      </c>
      <c r="X122" s="210" t="s">
        <v>144</v>
      </c>
      <c r="Y122" s="210" t="s">
        <v>146</v>
      </c>
      <c r="Z122" s="210" t="s">
        <v>148</v>
      </c>
      <c r="AA122" s="210" t="s">
        <v>150</v>
      </c>
      <c r="AB122" s="210" t="s">
        <v>152</v>
      </c>
      <c r="AC122" s="210" t="s">
        <v>154</v>
      </c>
      <c r="AD122" s="210" t="s">
        <v>156</v>
      </c>
      <c r="AE122" s="210" t="s">
        <v>8</v>
      </c>
      <c r="AF122" s="210" t="s">
        <v>9</v>
      </c>
      <c r="AG122" s="210" t="s">
        <v>160</v>
      </c>
      <c r="AH122" s="210" t="s">
        <v>162</v>
      </c>
      <c r="AI122" s="210" t="s">
        <v>164</v>
      </c>
      <c r="AJ122" s="210" t="s">
        <v>166</v>
      </c>
      <c r="AK122" s="210" t="s">
        <v>168</v>
      </c>
      <c r="AL122" s="210" t="s">
        <v>170</v>
      </c>
      <c r="AM122" s="210" t="s">
        <v>172</v>
      </c>
      <c r="AN122" s="210" t="s">
        <v>174</v>
      </c>
      <c r="AO122" s="210" t="s">
        <v>176</v>
      </c>
      <c r="AP122" s="210" t="s">
        <v>178</v>
      </c>
      <c r="AQ122" s="210" t="s">
        <v>180</v>
      </c>
      <c r="AR122" s="210" t="s">
        <v>182</v>
      </c>
      <c r="AS122" s="210" t="s">
        <v>184</v>
      </c>
      <c r="AT122" s="210" t="s">
        <v>186</v>
      </c>
      <c r="AU122" s="210" t="s">
        <v>188</v>
      </c>
      <c r="AV122" s="210" t="s">
        <v>190</v>
      </c>
      <c r="AW122" s="210" t="s">
        <v>192</v>
      </c>
      <c r="AX122" s="210" t="s">
        <v>194</v>
      </c>
      <c r="AY122" s="210" t="s">
        <v>196</v>
      </c>
      <c r="AZ122" s="210" t="s">
        <v>198</v>
      </c>
      <c r="BA122" s="210" t="s">
        <v>200</v>
      </c>
      <c r="BB122" s="210" t="s">
        <v>202</v>
      </c>
      <c r="BC122" s="210" t="s">
        <v>204</v>
      </c>
      <c r="BD122" s="210" t="s">
        <v>206</v>
      </c>
      <c r="BE122" s="210" t="s">
        <v>208</v>
      </c>
      <c r="BF122" s="210" t="s">
        <v>210</v>
      </c>
      <c r="BG122" s="210" t="s">
        <v>212</v>
      </c>
      <c r="BH122" s="210" t="s">
        <v>214</v>
      </c>
      <c r="BI122" s="210" t="s">
        <v>216</v>
      </c>
      <c r="BJ122" s="210" t="s">
        <v>71</v>
      </c>
      <c r="BK122" s="210" t="s">
        <v>219</v>
      </c>
      <c r="BL122" s="210" t="s">
        <v>221</v>
      </c>
      <c r="BM122" s="210" t="s">
        <v>223</v>
      </c>
      <c r="BN122" s="210" t="s">
        <v>225</v>
      </c>
      <c r="BO122" s="210" t="s">
        <v>227</v>
      </c>
      <c r="BP122" s="210" t="s">
        <v>229</v>
      </c>
      <c r="BQ122" s="210" t="s">
        <v>10</v>
      </c>
      <c r="BR122" s="210" t="s">
        <v>11</v>
      </c>
      <c r="BS122" s="210" t="s">
        <v>233</v>
      </c>
      <c r="BT122" s="210" t="s">
        <v>235</v>
      </c>
      <c r="BU122" s="210" t="s">
        <v>39</v>
      </c>
      <c r="BV122" s="210" t="s">
        <v>12</v>
      </c>
      <c r="BW122" s="210" t="s">
        <v>239</v>
      </c>
      <c r="BX122" s="210" t="s">
        <v>41</v>
      </c>
      <c r="BY122" s="210" t="s">
        <v>13</v>
      </c>
      <c r="BZ122" s="210" t="s">
        <v>243</v>
      </c>
      <c r="CA122" s="210" t="s">
        <v>54</v>
      </c>
      <c r="CB122" s="210" t="s">
        <v>14</v>
      </c>
      <c r="CC122" s="210" t="s">
        <v>15</v>
      </c>
      <c r="CD122" s="210" t="s">
        <v>77</v>
      </c>
      <c r="CE122" s="210" t="s">
        <v>16</v>
      </c>
      <c r="CF122" s="210" t="s">
        <v>250</v>
      </c>
      <c r="CG122" s="210" t="s">
        <v>252</v>
      </c>
      <c r="CH122" s="210" t="s">
        <v>17</v>
      </c>
      <c r="CI122" s="210" t="s">
        <v>78</v>
      </c>
      <c r="CJ122" s="210" t="s">
        <v>256</v>
      </c>
      <c r="CK122" s="210" t="s">
        <v>258</v>
      </c>
      <c r="CL122" s="210" t="s">
        <v>18</v>
      </c>
      <c r="CM122" s="210" t="s">
        <v>19</v>
      </c>
      <c r="CN122" s="210" t="s">
        <v>20</v>
      </c>
      <c r="CO122" s="210" t="s">
        <v>263</v>
      </c>
      <c r="CP122" s="210" t="s">
        <v>265</v>
      </c>
      <c r="CQ122" s="210" t="s">
        <v>42</v>
      </c>
      <c r="CR122" s="210" t="s">
        <v>268</v>
      </c>
      <c r="CS122" s="210" t="s">
        <v>73</v>
      </c>
      <c r="CT122" s="210" t="s">
        <v>21</v>
      </c>
      <c r="CU122" s="210" t="s">
        <v>272</v>
      </c>
      <c r="CV122" s="210" t="s">
        <v>22</v>
      </c>
      <c r="CW122" s="210" t="s">
        <v>23</v>
      </c>
      <c r="CX122" s="210" t="s">
        <v>276</v>
      </c>
      <c r="CY122" s="210" t="s">
        <v>79</v>
      </c>
      <c r="CZ122" s="210" t="s">
        <v>80</v>
      </c>
      <c r="DA122" s="210" t="s">
        <v>81</v>
      </c>
      <c r="DB122" s="210" t="s">
        <v>24</v>
      </c>
      <c r="DC122" s="210" t="s">
        <v>25</v>
      </c>
      <c r="DD122" s="210" t="s">
        <v>331</v>
      </c>
      <c r="DE122" s="114" t="s">
        <v>365</v>
      </c>
    </row>
    <row r="123" spans="1:118" s="113" customFormat="1" ht="12.75" customHeight="1" x14ac:dyDescent="0.2">
      <c r="B123" s="114" t="s">
        <v>105</v>
      </c>
      <c r="C123" s="213">
        <f>INDEX(波及計算!$C7:$C111,C121,0)</f>
        <v>0</v>
      </c>
      <c r="D123" s="213">
        <f>INDEX(波及計算!$C7:$C111,D121,0)</f>
        <v>0</v>
      </c>
      <c r="E123" s="213">
        <f>INDEX(波及計算!$C7:$C111,E121,0)</f>
        <v>0</v>
      </c>
      <c r="F123" s="213">
        <f>INDEX(波及計算!$C7:$C111,F121,0)</f>
        <v>0</v>
      </c>
      <c r="G123" s="213">
        <f>INDEX(波及計算!$C7:$C111,G121,0)</f>
        <v>0</v>
      </c>
      <c r="H123" s="213">
        <f>INDEX(波及計算!$C7:$C111,H121,0)</f>
        <v>0</v>
      </c>
      <c r="I123" s="213">
        <f>INDEX(波及計算!$C7:$C111,I121,0)</f>
        <v>0</v>
      </c>
      <c r="J123" s="213">
        <f>INDEX(波及計算!$C7:$C111,J121,0)</f>
        <v>0</v>
      </c>
      <c r="K123" s="213">
        <f>INDEX(波及計算!$C7:$C111,K121,0)</f>
        <v>0</v>
      </c>
      <c r="L123" s="213">
        <f>INDEX(波及計算!$C7:$C111,L121,0)</f>
        <v>0</v>
      </c>
      <c r="M123" s="213">
        <f>INDEX(波及計算!$C7:$C111,M121,0)</f>
        <v>0</v>
      </c>
      <c r="N123" s="213">
        <f>INDEX(波及計算!$C7:$C111,N121,0)</f>
        <v>0</v>
      </c>
      <c r="O123" s="213">
        <f>INDEX(波及計算!$C7:$C111,O121,0)</f>
        <v>0</v>
      </c>
      <c r="P123" s="213">
        <f>INDEX(波及計算!$C7:$C111,P121,0)</f>
        <v>0</v>
      </c>
      <c r="Q123" s="213">
        <f>INDEX(波及計算!$C7:$C111,Q121,0)</f>
        <v>0</v>
      </c>
      <c r="R123" s="213">
        <f>INDEX(波及計算!$C7:$C111,R121,0)</f>
        <v>0</v>
      </c>
      <c r="S123" s="213">
        <f>INDEX(波及計算!$C7:$C111,S121,0)</f>
        <v>0</v>
      </c>
      <c r="T123" s="213">
        <f>INDEX(波及計算!$C7:$C111,T121,0)</f>
        <v>0</v>
      </c>
      <c r="U123" s="213">
        <f>INDEX(波及計算!$C7:$C111,U121,0)</f>
        <v>0</v>
      </c>
      <c r="V123" s="213">
        <f>INDEX(波及計算!$C7:$C111,V121,0)</f>
        <v>0</v>
      </c>
      <c r="W123" s="213">
        <f>INDEX(波及計算!$C7:$C111,W121,0)</f>
        <v>0</v>
      </c>
      <c r="X123" s="213">
        <f>INDEX(波及計算!$C7:$C111,X121,0)</f>
        <v>0</v>
      </c>
      <c r="Y123" s="213">
        <f>INDEX(波及計算!$C7:$C111,Y121,0)</f>
        <v>0</v>
      </c>
      <c r="Z123" s="213">
        <f>INDEX(波及計算!$C7:$C111,Z121,0)</f>
        <v>0</v>
      </c>
      <c r="AA123" s="213">
        <f>INDEX(波及計算!$C7:$C111,AA121,0)</f>
        <v>0</v>
      </c>
      <c r="AB123" s="213">
        <f>INDEX(波及計算!$C7:$C111,AB121,0)</f>
        <v>0</v>
      </c>
      <c r="AC123" s="213">
        <f>INDEX(波及計算!$C7:$C111,AC121,0)</f>
        <v>0</v>
      </c>
      <c r="AD123" s="213">
        <f>INDEX(波及計算!$C7:$C111,AD121,0)</f>
        <v>0</v>
      </c>
      <c r="AE123" s="213">
        <f>INDEX(波及計算!$C7:$C111,AE121,0)</f>
        <v>0</v>
      </c>
      <c r="AF123" s="213">
        <f>INDEX(波及計算!$C7:$C111,AF121,0)</f>
        <v>0</v>
      </c>
      <c r="AG123" s="213">
        <f>INDEX(波及計算!$C7:$C111,AG121,0)</f>
        <v>0</v>
      </c>
      <c r="AH123" s="213">
        <f>INDEX(波及計算!$C7:$C111,AH121,0)</f>
        <v>0</v>
      </c>
      <c r="AI123" s="213">
        <f>INDEX(波及計算!$C7:$C111,AI121,0)</f>
        <v>0</v>
      </c>
      <c r="AJ123" s="213">
        <f>INDEX(波及計算!$C7:$C111,AJ121,0)</f>
        <v>0</v>
      </c>
      <c r="AK123" s="213">
        <f>INDEX(波及計算!$C7:$C111,AK121,0)</f>
        <v>0</v>
      </c>
      <c r="AL123" s="213">
        <f>INDEX(波及計算!$C7:$C111,AL121,0)</f>
        <v>0</v>
      </c>
      <c r="AM123" s="213">
        <f>INDEX(波及計算!$C7:$C111,AM121,0)</f>
        <v>0</v>
      </c>
      <c r="AN123" s="213">
        <f>INDEX(波及計算!$C7:$C111,AN121,0)</f>
        <v>0</v>
      </c>
      <c r="AO123" s="213">
        <f>INDEX(波及計算!$C7:$C111,AO121,0)</f>
        <v>0</v>
      </c>
      <c r="AP123" s="213">
        <f>INDEX(波及計算!$C7:$C111,AP121,0)</f>
        <v>0</v>
      </c>
      <c r="AQ123" s="213">
        <f>INDEX(波及計算!$C7:$C111,AQ121,0)</f>
        <v>0</v>
      </c>
      <c r="AR123" s="213">
        <f>INDEX(波及計算!$C7:$C111,AR121,0)</f>
        <v>0</v>
      </c>
      <c r="AS123" s="213">
        <f>INDEX(波及計算!$C7:$C111,AS121,0)</f>
        <v>0</v>
      </c>
      <c r="AT123" s="213">
        <f>INDEX(波及計算!$C7:$C111,AT121,0)</f>
        <v>0</v>
      </c>
      <c r="AU123" s="213">
        <f>INDEX(波及計算!$C7:$C111,AU121,0)</f>
        <v>0</v>
      </c>
      <c r="AV123" s="213">
        <f>INDEX(波及計算!$C7:$C111,AV121,0)</f>
        <v>0</v>
      </c>
      <c r="AW123" s="213">
        <f>INDEX(波及計算!$C7:$C111,AW121,0)</f>
        <v>0</v>
      </c>
      <c r="AX123" s="213">
        <f>INDEX(波及計算!$C7:$C111,AX121,0)</f>
        <v>0</v>
      </c>
      <c r="AY123" s="213">
        <f>INDEX(波及計算!$C7:$C111,AY121,0)</f>
        <v>0</v>
      </c>
      <c r="AZ123" s="213">
        <f>INDEX(波及計算!$C7:$C111,AZ121,0)</f>
        <v>0</v>
      </c>
      <c r="BA123" s="213">
        <f>INDEX(波及計算!$C7:$C111,BA121,0)</f>
        <v>0</v>
      </c>
      <c r="BB123" s="213">
        <f>INDEX(波及計算!$C7:$C111,BB121,0)</f>
        <v>0</v>
      </c>
      <c r="BC123" s="213">
        <f>INDEX(波及計算!$C7:$C111,BC121,0)</f>
        <v>0</v>
      </c>
      <c r="BD123" s="213">
        <f>INDEX(波及計算!$C7:$C111,BD121,0)</f>
        <v>0</v>
      </c>
      <c r="BE123" s="213">
        <f>INDEX(波及計算!$C7:$C111,BE121,0)</f>
        <v>0</v>
      </c>
      <c r="BF123" s="213">
        <f>INDEX(波及計算!$C7:$C111,BF121,0)</f>
        <v>0</v>
      </c>
      <c r="BG123" s="213">
        <f>INDEX(波及計算!$C7:$C111,BG121,0)</f>
        <v>0</v>
      </c>
      <c r="BH123" s="213">
        <f>INDEX(波及計算!$C7:$C111,BH121,0)</f>
        <v>0</v>
      </c>
      <c r="BI123" s="213">
        <f>INDEX(波及計算!$C7:$C111,BI121,0)</f>
        <v>0</v>
      </c>
      <c r="BJ123" s="213">
        <f>INDEX(波及計算!$C7:$C111,BJ121,0)</f>
        <v>0</v>
      </c>
      <c r="BK123" s="213">
        <f>INDEX(波及計算!$C7:$C111,BK121,0)</f>
        <v>0</v>
      </c>
      <c r="BL123" s="213">
        <f>INDEX(波及計算!$C7:$C111,BL121,0)</f>
        <v>0</v>
      </c>
      <c r="BM123" s="213">
        <f>INDEX(波及計算!$C7:$C111,BM121,0)</f>
        <v>0</v>
      </c>
      <c r="BN123" s="213">
        <f>INDEX(波及計算!$C7:$C111,BN121,0)</f>
        <v>0</v>
      </c>
      <c r="BO123" s="213">
        <f>INDEX(波及計算!$C7:$C111,BO121,0)</f>
        <v>0</v>
      </c>
      <c r="BP123" s="213">
        <f>INDEX(波及計算!$C7:$C111,BP121,0)</f>
        <v>0</v>
      </c>
      <c r="BQ123" s="213">
        <f>INDEX(波及計算!$C7:$C111,BQ121,0)</f>
        <v>0</v>
      </c>
      <c r="BR123" s="213">
        <f>INDEX(波及計算!$C7:$C111,BR121,0)</f>
        <v>0</v>
      </c>
      <c r="BS123" s="213">
        <f>INDEX(波及計算!$C7:$C111,BS121,0)</f>
        <v>0</v>
      </c>
      <c r="BT123" s="213">
        <f>INDEX(波及計算!$C7:$C111,BT121,0)</f>
        <v>0</v>
      </c>
      <c r="BU123" s="213">
        <f>INDEX(波及計算!$C7:$C111,BU121,0)</f>
        <v>0</v>
      </c>
      <c r="BV123" s="213">
        <f>INDEX(波及計算!$C7:$C111,BV121,0)</f>
        <v>0</v>
      </c>
      <c r="BW123" s="213">
        <f>INDEX(波及計算!$C7:$C111,BW121,0)</f>
        <v>0</v>
      </c>
      <c r="BX123" s="213">
        <f>INDEX(波及計算!$C7:$C111,BX121,0)</f>
        <v>0</v>
      </c>
      <c r="BY123" s="213">
        <f>INDEX(波及計算!$C7:$C111,BY121,0)</f>
        <v>0</v>
      </c>
      <c r="BZ123" s="213">
        <f>INDEX(波及計算!$C7:$C111,BZ121,0)</f>
        <v>0</v>
      </c>
      <c r="CA123" s="213">
        <f>INDEX(波及計算!$C7:$C111,CA121,0)</f>
        <v>0</v>
      </c>
      <c r="CB123" s="213">
        <f>INDEX(波及計算!$C7:$C111,CB121,0)</f>
        <v>0</v>
      </c>
      <c r="CC123" s="213">
        <f>INDEX(波及計算!$C7:$C111,CC121,0)</f>
        <v>0</v>
      </c>
      <c r="CD123" s="213">
        <f>INDEX(波及計算!$C7:$C111,CD121,0)</f>
        <v>0</v>
      </c>
      <c r="CE123" s="213">
        <f>INDEX(波及計算!$C7:$C111,CE121,0)</f>
        <v>0</v>
      </c>
      <c r="CF123" s="213">
        <f>INDEX(波及計算!$C7:$C111,CF121,0)</f>
        <v>0</v>
      </c>
      <c r="CG123" s="213">
        <f>INDEX(波及計算!$C7:$C111,CG121,0)</f>
        <v>0</v>
      </c>
      <c r="CH123" s="213">
        <f>INDEX(波及計算!$C7:$C111,CH121,0)</f>
        <v>0</v>
      </c>
      <c r="CI123" s="213">
        <f>INDEX(波及計算!$C7:$C111,CI121,0)</f>
        <v>0</v>
      </c>
      <c r="CJ123" s="213">
        <f>INDEX(波及計算!$C7:$C111,CJ121,0)</f>
        <v>0</v>
      </c>
      <c r="CK123" s="213">
        <f>INDEX(波及計算!$C7:$C111,CK121,0)</f>
        <v>0</v>
      </c>
      <c r="CL123" s="213">
        <f>INDEX(波及計算!$C7:$C111,CL121,0)</f>
        <v>0</v>
      </c>
      <c r="CM123" s="213">
        <f>INDEX(波及計算!$C7:$C111,CM121,0)</f>
        <v>0</v>
      </c>
      <c r="CN123" s="213">
        <f>INDEX(波及計算!$C7:$C111,CN121,0)</f>
        <v>0</v>
      </c>
      <c r="CO123" s="213">
        <f>INDEX(波及計算!$C7:$C111,CO121,0)</f>
        <v>0</v>
      </c>
      <c r="CP123" s="213">
        <f>INDEX(波及計算!$C7:$C111,CP121,0)</f>
        <v>0</v>
      </c>
      <c r="CQ123" s="213">
        <f>INDEX(波及計算!$C7:$C111,CQ121,0)</f>
        <v>0</v>
      </c>
      <c r="CR123" s="213">
        <f>INDEX(波及計算!$C7:$C111,CR121,0)</f>
        <v>0</v>
      </c>
      <c r="CS123" s="213">
        <f>INDEX(波及計算!$C7:$C111,CS121,0)</f>
        <v>0</v>
      </c>
      <c r="CT123" s="213">
        <f>INDEX(波及計算!$C7:$C111,CT121,0)</f>
        <v>0</v>
      </c>
      <c r="CU123" s="213">
        <f>INDEX(波及計算!$C7:$C111,CU121,0)</f>
        <v>0</v>
      </c>
      <c r="CV123" s="213">
        <f>INDEX(波及計算!$C7:$C111,CV121,0)</f>
        <v>0</v>
      </c>
      <c r="CW123" s="213">
        <f>INDEX(波及計算!$C7:$C111,CW121,0)</f>
        <v>0</v>
      </c>
      <c r="CX123" s="213">
        <f>INDEX(波及計算!$C7:$C111,CX121,0)</f>
        <v>0</v>
      </c>
      <c r="CY123" s="213">
        <f>INDEX(波及計算!$C7:$C111,CY121,0)</f>
        <v>0</v>
      </c>
      <c r="CZ123" s="213">
        <f>INDEX(波及計算!$C7:$C111,CZ121,0)</f>
        <v>0</v>
      </c>
      <c r="DA123" s="213">
        <f>INDEX(波及計算!$C7:$C111,DA121,0)</f>
        <v>0</v>
      </c>
      <c r="DB123" s="213">
        <f>INDEX(波及計算!$C7:$C111,DB121,0)</f>
        <v>0</v>
      </c>
      <c r="DC123" s="213">
        <f>INDEX(波及計算!$C7:$C111,DC121,0)</f>
        <v>0</v>
      </c>
      <c r="DD123" s="213">
        <f>SUM(C123:DC123)</f>
        <v>0</v>
      </c>
      <c r="DE123" s="113">
        <f>DD123-波及計算!C112</f>
        <v>0</v>
      </c>
      <c r="DG123" s="213"/>
    </row>
    <row r="125" spans="1:118" s="113" customFormat="1" ht="12.75" customHeight="1" x14ac:dyDescent="0.2">
      <c r="A125" s="212" t="s">
        <v>37</v>
      </c>
      <c r="B125" s="114"/>
      <c r="C125" s="111" t="s">
        <v>111</v>
      </c>
      <c r="D125" s="111" t="s">
        <v>284</v>
      </c>
      <c r="E125" s="111" t="s">
        <v>113</v>
      </c>
      <c r="F125" s="111" t="s">
        <v>114</v>
      </c>
      <c r="G125" s="111" t="s">
        <v>115</v>
      </c>
      <c r="H125" s="111" t="s">
        <v>116</v>
      </c>
      <c r="I125" s="111" t="s">
        <v>118</v>
      </c>
      <c r="J125" s="111" t="s">
        <v>120</v>
      </c>
      <c r="K125" s="111" t="s">
        <v>122</v>
      </c>
      <c r="L125" s="111" t="s">
        <v>123</v>
      </c>
      <c r="M125" s="111" t="s">
        <v>124</v>
      </c>
      <c r="N125" s="111" t="s">
        <v>126</v>
      </c>
      <c r="O125" s="111" t="s">
        <v>128</v>
      </c>
      <c r="P125" s="111" t="s">
        <v>130</v>
      </c>
      <c r="Q125" s="111" t="s">
        <v>132</v>
      </c>
      <c r="R125" s="111" t="s">
        <v>133</v>
      </c>
      <c r="S125" s="111" t="s">
        <v>134</v>
      </c>
      <c r="T125" s="111" t="s">
        <v>136</v>
      </c>
      <c r="U125" s="111" t="s">
        <v>138</v>
      </c>
      <c r="V125" s="111" t="s">
        <v>140</v>
      </c>
      <c r="W125" s="111" t="s">
        <v>142</v>
      </c>
      <c r="X125" s="111" t="s">
        <v>143</v>
      </c>
      <c r="Y125" s="111" t="s">
        <v>145</v>
      </c>
      <c r="Z125" s="111" t="s">
        <v>147</v>
      </c>
      <c r="AA125" s="111" t="s">
        <v>149</v>
      </c>
      <c r="AB125" s="111" t="s">
        <v>151</v>
      </c>
      <c r="AC125" s="111" t="s">
        <v>153</v>
      </c>
      <c r="AD125" s="111" t="s">
        <v>155</v>
      </c>
      <c r="AE125" s="111" t="s">
        <v>157</v>
      </c>
      <c r="AF125" s="111" t="s">
        <v>158</v>
      </c>
      <c r="AG125" s="111" t="s">
        <v>159</v>
      </c>
      <c r="AH125" s="111" t="s">
        <v>161</v>
      </c>
      <c r="AI125" s="111" t="s">
        <v>163</v>
      </c>
      <c r="AJ125" s="111" t="s">
        <v>165</v>
      </c>
      <c r="AK125" s="111" t="s">
        <v>167</v>
      </c>
      <c r="AL125" s="111" t="s">
        <v>169</v>
      </c>
      <c r="AM125" s="111" t="s">
        <v>171</v>
      </c>
      <c r="AN125" s="111" t="s">
        <v>173</v>
      </c>
      <c r="AO125" s="111" t="s">
        <v>175</v>
      </c>
      <c r="AP125" s="111" t="s">
        <v>177</v>
      </c>
      <c r="AQ125" s="111" t="s">
        <v>179</v>
      </c>
      <c r="AR125" s="111" t="s">
        <v>181</v>
      </c>
      <c r="AS125" s="111" t="s">
        <v>183</v>
      </c>
      <c r="AT125" s="111" t="s">
        <v>185</v>
      </c>
      <c r="AU125" s="111" t="s">
        <v>187</v>
      </c>
      <c r="AV125" s="111" t="s">
        <v>189</v>
      </c>
      <c r="AW125" s="111" t="s">
        <v>191</v>
      </c>
      <c r="AX125" s="111" t="s">
        <v>193</v>
      </c>
      <c r="AY125" s="111" t="s">
        <v>195</v>
      </c>
      <c r="AZ125" s="111" t="s">
        <v>197</v>
      </c>
      <c r="BA125" s="111" t="s">
        <v>199</v>
      </c>
      <c r="BB125" s="111" t="s">
        <v>201</v>
      </c>
      <c r="BC125" s="111" t="s">
        <v>203</v>
      </c>
      <c r="BD125" s="111" t="s">
        <v>205</v>
      </c>
      <c r="BE125" s="111" t="s">
        <v>207</v>
      </c>
      <c r="BF125" s="111" t="s">
        <v>209</v>
      </c>
      <c r="BG125" s="111" t="s">
        <v>211</v>
      </c>
      <c r="BH125" s="111" t="s">
        <v>213</v>
      </c>
      <c r="BI125" s="111" t="s">
        <v>215</v>
      </c>
      <c r="BJ125" s="111" t="s">
        <v>217</v>
      </c>
      <c r="BK125" s="111" t="s">
        <v>218</v>
      </c>
      <c r="BL125" s="111" t="s">
        <v>287</v>
      </c>
      <c r="BM125" s="111" t="s">
        <v>222</v>
      </c>
      <c r="BN125" s="111" t="s">
        <v>224</v>
      </c>
      <c r="BO125" s="111" t="s">
        <v>226</v>
      </c>
      <c r="BP125" s="111" t="s">
        <v>228</v>
      </c>
      <c r="BQ125" s="111" t="s">
        <v>230</v>
      </c>
      <c r="BR125" s="111" t="s">
        <v>231</v>
      </c>
      <c r="BS125" s="111" t="s">
        <v>232</v>
      </c>
      <c r="BT125" s="111" t="s">
        <v>234</v>
      </c>
      <c r="BU125" s="111" t="s">
        <v>236</v>
      </c>
      <c r="BV125" s="111" t="s">
        <v>237</v>
      </c>
      <c r="BW125" s="111" t="s">
        <v>238</v>
      </c>
      <c r="BX125" s="111" t="s">
        <v>240</v>
      </c>
      <c r="BY125" s="111" t="s">
        <v>241</v>
      </c>
      <c r="BZ125" s="111" t="s">
        <v>242</v>
      </c>
      <c r="CA125" s="111" t="s">
        <v>244</v>
      </c>
      <c r="CB125" s="111" t="s">
        <v>245</v>
      </c>
      <c r="CC125" s="111" t="s">
        <v>246</v>
      </c>
      <c r="CD125" s="111" t="s">
        <v>247</v>
      </c>
      <c r="CE125" s="111" t="s">
        <v>248</v>
      </c>
      <c r="CF125" s="111" t="s">
        <v>249</v>
      </c>
      <c r="CG125" s="111" t="s">
        <v>251</v>
      </c>
      <c r="CH125" s="111" t="s">
        <v>253</v>
      </c>
      <c r="CI125" s="111" t="s">
        <v>254</v>
      </c>
      <c r="CJ125" s="111" t="s">
        <v>255</v>
      </c>
      <c r="CK125" s="111" t="s">
        <v>257</v>
      </c>
      <c r="CL125" s="111" t="s">
        <v>259</v>
      </c>
      <c r="CM125" s="111" t="s">
        <v>260</v>
      </c>
      <c r="CN125" s="111" t="s">
        <v>261</v>
      </c>
      <c r="CO125" s="111" t="s">
        <v>262</v>
      </c>
      <c r="CP125" s="111" t="s">
        <v>264</v>
      </c>
      <c r="CQ125" s="111" t="s">
        <v>266</v>
      </c>
      <c r="CR125" s="111" t="s">
        <v>267</v>
      </c>
      <c r="CS125" s="111" t="s">
        <v>269</v>
      </c>
      <c r="CT125" s="111" t="s">
        <v>270</v>
      </c>
      <c r="CU125" s="111" t="s">
        <v>271</v>
      </c>
      <c r="CV125" s="111" t="s">
        <v>273</v>
      </c>
      <c r="CW125" s="111" t="s">
        <v>274</v>
      </c>
      <c r="CX125" s="111" t="s">
        <v>275</v>
      </c>
      <c r="CY125" s="111" t="s">
        <v>277</v>
      </c>
      <c r="CZ125" s="111" t="s">
        <v>278</v>
      </c>
      <c r="DA125" s="111" t="s">
        <v>279</v>
      </c>
      <c r="DB125" s="111" t="s">
        <v>280</v>
      </c>
      <c r="DC125" s="111" t="s">
        <v>281</v>
      </c>
      <c r="DD125" s="111" t="s">
        <v>289</v>
      </c>
    </row>
    <row r="126" spans="1:118" s="114" customFormat="1" ht="12.75" customHeight="1" x14ac:dyDescent="0.2">
      <c r="A126" s="114" t="s">
        <v>0</v>
      </c>
      <c r="B126" s="114" t="s">
        <v>1</v>
      </c>
      <c r="C126" s="210" t="s">
        <v>2</v>
      </c>
      <c r="D126" s="210" t="s">
        <v>40</v>
      </c>
      <c r="E126" s="210" t="s">
        <v>3</v>
      </c>
      <c r="F126" s="210" t="s">
        <v>4</v>
      </c>
      <c r="G126" s="210" t="s">
        <v>5</v>
      </c>
      <c r="H126" s="210" t="s">
        <v>117</v>
      </c>
      <c r="I126" s="210" t="s">
        <v>119</v>
      </c>
      <c r="J126" s="210" t="s">
        <v>121</v>
      </c>
      <c r="K126" s="210" t="s">
        <v>6</v>
      </c>
      <c r="L126" s="210" t="s">
        <v>7</v>
      </c>
      <c r="M126" s="210" t="s">
        <v>125</v>
      </c>
      <c r="N126" s="210" t="s">
        <v>127</v>
      </c>
      <c r="O126" s="210" t="s">
        <v>129</v>
      </c>
      <c r="P126" s="210" t="s">
        <v>131</v>
      </c>
      <c r="Q126" s="210" t="s">
        <v>76</v>
      </c>
      <c r="R126" s="210" t="s">
        <v>38</v>
      </c>
      <c r="S126" s="210" t="s">
        <v>135</v>
      </c>
      <c r="T126" s="210" t="s">
        <v>137</v>
      </c>
      <c r="U126" s="210" t="s">
        <v>139</v>
      </c>
      <c r="V126" s="210" t="s">
        <v>141</v>
      </c>
      <c r="W126" s="210" t="s">
        <v>106</v>
      </c>
      <c r="X126" s="210" t="s">
        <v>144</v>
      </c>
      <c r="Y126" s="210" t="s">
        <v>146</v>
      </c>
      <c r="Z126" s="210" t="s">
        <v>148</v>
      </c>
      <c r="AA126" s="210" t="s">
        <v>150</v>
      </c>
      <c r="AB126" s="210" t="s">
        <v>152</v>
      </c>
      <c r="AC126" s="210" t="s">
        <v>154</v>
      </c>
      <c r="AD126" s="210" t="s">
        <v>156</v>
      </c>
      <c r="AE126" s="210" t="s">
        <v>8</v>
      </c>
      <c r="AF126" s="210" t="s">
        <v>9</v>
      </c>
      <c r="AG126" s="210" t="s">
        <v>160</v>
      </c>
      <c r="AH126" s="210" t="s">
        <v>162</v>
      </c>
      <c r="AI126" s="210" t="s">
        <v>164</v>
      </c>
      <c r="AJ126" s="210" t="s">
        <v>166</v>
      </c>
      <c r="AK126" s="210" t="s">
        <v>168</v>
      </c>
      <c r="AL126" s="210" t="s">
        <v>170</v>
      </c>
      <c r="AM126" s="210" t="s">
        <v>172</v>
      </c>
      <c r="AN126" s="210" t="s">
        <v>174</v>
      </c>
      <c r="AO126" s="210" t="s">
        <v>176</v>
      </c>
      <c r="AP126" s="210" t="s">
        <v>178</v>
      </c>
      <c r="AQ126" s="210" t="s">
        <v>180</v>
      </c>
      <c r="AR126" s="210" t="s">
        <v>182</v>
      </c>
      <c r="AS126" s="210" t="s">
        <v>184</v>
      </c>
      <c r="AT126" s="210" t="s">
        <v>186</v>
      </c>
      <c r="AU126" s="210" t="s">
        <v>188</v>
      </c>
      <c r="AV126" s="210" t="s">
        <v>190</v>
      </c>
      <c r="AW126" s="210" t="s">
        <v>192</v>
      </c>
      <c r="AX126" s="210" t="s">
        <v>194</v>
      </c>
      <c r="AY126" s="210" t="s">
        <v>196</v>
      </c>
      <c r="AZ126" s="210" t="s">
        <v>198</v>
      </c>
      <c r="BA126" s="210" t="s">
        <v>200</v>
      </c>
      <c r="BB126" s="210" t="s">
        <v>202</v>
      </c>
      <c r="BC126" s="210" t="s">
        <v>204</v>
      </c>
      <c r="BD126" s="210" t="s">
        <v>206</v>
      </c>
      <c r="BE126" s="210" t="s">
        <v>208</v>
      </c>
      <c r="BF126" s="210" t="s">
        <v>210</v>
      </c>
      <c r="BG126" s="210" t="s">
        <v>212</v>
      </c>
      <c r="BH126" s="210" t="s">
        <v>214</v>
      </c>
      <c r="BI126" s="210" t="s">
        <v>216</v>
      </c>
      <c r="BJ126" s="210" t="s">
        <v>71</v>
      </c>
      <c r="BK126" s="210" t="s">
        <v>219</v>
      </c>
      <c r="BL126" s="210" t="s">
        <v>221</v>
      </c>
      <c r="BM126" s="210" t="s">
        <v>223</v>
      </c>
      <c r="BN126" s="210" t="s">
        <v>225</v>
      </c>
      <c r="BO126" s="210" t="s">
        <v>227</v>
      </c>
      <c r="BP126" s="210" t="s">
        <v>229</v>
      </c>
      <c r="BQ126" s="210" t="s">
        <v>10</v>
      </c>
      <c r="BR126" s="210" t="s">
        <v>11</v>
      </c>
      <c r="BS126" s="210" t="s">
        <v>233</v>
      </c>
      <c r="BT126" s="210" t="s">
        <v>235</v>
      </c>
      <c r="BU126" s="210" t="s">
        <v>39</v>
      </c>
      <c r="BV126" s="210" t="s">
        <v>12</v>
      </c>
      <c r="BW126" s="210" t="s">
        <v>239</v>
      </c>
      <c r="BX126" s="210" t="s">
        <v>41</v>
      </c>
      <c r="BY126" s="210" t="s">
        <v>13</v>
      </c>
      <c r="BZ126" s="210" t="s">
        <v>243</v>
      </c>
      <c r="CA126" s="210" t="s">
        <v>54</v>
      </c>
      <c r="CB126" s="210" t="s">
        <v>14</v>
      </c>
      <c r="CC126" s="210" t="s">
        <v>15</v>
      </c>
      <c r="CD126" s="210" t="s">
        <v>77</v>
      </c>
      <c r="CE126" s="210" t="s">
        <v>16</v>
      </c>
      <c r="CF126" s="210" t="s">
        <v>250</v>
      </c>
      <c r="CG126" s="210" t="s">
        <v>252</v>
      </c>
      <c r="CH126" s="210" t="s">
        <v>17</v>
      </c>
      <c r="CI126" s="210" t="s">
        <v>78</v>
      </c>
      <c r="CJ126" s="210" t="s">
        <v>256</v>
      </c>
      <c r="CK126" s="210" t="s">
        <v>258</v>
      </c>
      <c r="CL126" s="210" t="s">
        <v>18</v>
      </c>
      <c r="CM126" s="210" t="s">
        <v>19</v>
      </c>
      <c r="CN126" s="210" t="s">
        <v>20</v>
      </c>
      <c r="CO126" s="210" t="s">
        <v>263</v>
      </c>
      <c r="CP126" s="210" t="s">
        <v>265</v>
      </c>
      <c r="CQ126" s="210" t="s">
        <v>42</v>
      </c>
      <c r="CR126" s="210" t="s">
        <v>268</v>
      </c>
      <c r="CS126" s="210" t="s">
        <v>73</v>
      </c>
      <c r="CT126" s="210" t="s">
        <v>21</v>
      </c>
      <c r="CU126" s="210" t="s">
        <v>272</v>
      </c>
      <c r="CV126" s="210" t="s">
        <v>22</v>
      </c>
      <c r="CW126" s="210" t="s">
        <v>23</v>
      </c>
      <c r="CX126" s="210" t="s">
        <v>276</v>
      </c>
      <c r="CY126" s="210" t="s">
        <v>79</v>
      </c>
      <c r="CZ126" s="210" t="s">
        <v>80</v>
      </c>
      <c r="DA126" s="210" t="s">
        <v>81</v>
      </c>
      <c r="DB126" s="210" t="s">
        <v>24</v>
      </c>
      <c r="DC126" s="210" t="s">
        <v>25</v>
      </c>
      <c r="DD126" s="210" t="s">
        <v>331</v>
      </c>
    </row>
    <row r="127" spans="1:118" s="85" customFormat="1" ht="12.75" customHeight="1" x14ac:dyDescent="0.2">
      <c r="A127" s="82" t="s">
        <v>430</v>
      </c>
      <c r="B127" s="82" t="s">
        <v>2</v>
      </c>
      <c r="C127" s="85">
        <f t="shared" ref="C127:BN130" si="14">C$123*C4</f>
        <v>0</v>
      </c>
      <c r="D127" s="85">
        <f t="shared" si="14"/>
        <v>0</v>
      </c>
      <c r="E127" s="85">
        <f t="shared" si="14"/>
        <v>0</v>
      </c>
      <c r="F127" s="85">
        <f t="shared" si="14"/>
        <v>0</v>
      </c>
      <c r="G127" s="85">
        <f t="shared" si="14"/>
        <v>0</v>
      </c>
      <c r="H127" s="85">
        <f t="shared" si="14"/>
        <v>0</v>
      </c>
      <c r="I127" s="85">
        <f t="shared" si="14"/>
        <v>0</v>
      </c>
      <c r="J127" s="85">
        <f t="shared" si="14"/>
        <v>0</v>
      </c>
      <c r="K127" s="85">
        <f t="shared" si="14"/>
        <v>0</v>
      </c>
      <c r="L127" s="85">
        <f t="shared" si="14"/>
        <v>0</v>
      </c>
      <c r="M127" s="85">
        <f t="shared" si="14"/>
        <v>0</v>
      </c>
      <c r="N127" s="85">
        <f t="shared" si="14"/>
        <v>0</v>
      </c>
      <c r="O127" s="85">
        <f t="shared" si="14"/>
        <v>0</v>
      </c>
      <c r="P127" s="85">
        <f t="shared" si="14"/>
        <v>0</v>
      </c>
      <c r="Q127" s="85">
        <f t="shared" si="14"/>
        <v>0</v>
      </c>
      <c r="R127" s="85">
        <f t="shared" si="14"/>
        <v>0</v>
      </c>
      <c r="S127" s="85">
        <f t="shared" si="14"/>
        <v>0</v>
      </c>
      <c r="T127" s="85">
        <f t="shared" si="14"/>
        <v>0</v>
      </c>
      <c r="U127" s="85">
        <f t="shared" si="14"/>
        <v>0</v>
      </c>
      <c r="V127" s="85">
        <f t="shared" si="14"/>
        <v>0</v>
      </c>
      <c r="W127" s="85">
        <f t="shared" si="14"/>
        <v>0</v>
      </c>
      <c r="X127" s="85">
        <f t="shared" si="14"/>
        <v>0</v>
      </c>
      <c r="Y127" s="85">
        <f t="shared" si="14"/>
        <v>0</v>
      </c>
      <c r="Z127" s="85">
        <f t="shared" si="14"/>
        <v>0</v>
      </c>
      <c r="AA127" s="85">
        <f t="shared" si="14"/>
        <v>0</v>
      </c>
      <c r="AB127" s="85">
        <f t="shared" si="14"/>
        <v>0</v>
      </c>
      <c r="AC127" s="85">
        <f t="shared" si="14"/>
        <v>0</v>
      </c>
      <c r="AD127" s="85">
        <f t="shared" si="14"/>
        <v>0</v>
      </c>
      <c r="AE127" s="85">
        <f t="shared" si="14"/>
        <v>0</v>
      </c>
      <c r="AF127" s="85">
        <f t="shared" si="14"/>
        <v>0</v>
      </c>
      <c r="AG127" s="85">
        <f t="shared" si="14"/>
        <v>0</v>
      </c>
      <c r="AH127" s="85">
        <f t="shared" si="14"/>
        <v>0</v>
      </c>
      <c r="AI127" s="85">
        <f t="shared" si="14"/>
        <v>0</v>
      </c>
      <c r="AJ127" s="85">
        <f t="shared" si="14"/>
        <v>0</v>
      </c>
      <c r="AK127" s="85">
        <f t="shared" si="14"/>
        <v>0</v>
      </c>
      <c r="AL127" s="85">
        <f t="shared" si="14"/>
        <v>0</v>
      </c>
      <c r="AM127" s="85">
        <f t="shared" si="14"/>
        <v>0</v>
      </c>
      <c r="AN127" s="85">
        <f t="shared" si="14"/>
        <v>0</v>
      </c>
      <c r="AO127" s="85">
        <f t="shared" si="14"/>
        <v>0</v>
      </c>
      <c r="AP127" s="85">
        <f t="shared" si="14"/>
        <v>0</v>
      </c>
      <c r="AQ127" s="85">
        <f t="shared" si="14"/>
        <v>0</v>
      </c>
      <c r="AR127" s="85">
        <f t="shared" si="14"/>
        <v>0</v>
      </c>
      <c r="AS127" s="85">
        <f t="shared" si="14"/>
        <v>0</v>
      </c>
      <c r="AT127" s="85">
        <f t="shared" si="14"/>
        <v>0</v>
      </c>
      <c r="AU127" s="85">
        <f t="shared" si="14"/>
        <v>0</v>
      </c>
      <c r="AV127" s="85">
        <f t="shared" si="14"/>
        <v>0</v>
      </c>
      <c r="AW127" s="85">
        <f t="shared" si="14"/>
        <v>0</v>
      </c>
      <c r="AX127" s="85">
        <f t="shared" si="14"/>
        <v>0</v>
      </c>
      <c r="AY127" s="85">
        <f t="shared" si="14"/>
        <v>0</v>
      </c>
      <c r="AZ127" s="85">
        <f t="shared" si="14"/>
        <v>0</v>
      </c>
      <c r="BA127" s="85">
        <f t="shared" si="14"/>
        <v>0</v>
      </c>
      <c r="BB127" s="85">
        <f t="shared" si="14"/>
        <v>0</v>
      </c>
      <c r="BC127" s="85">
        <f t="shared" si="14"/>
        <v>0</v>
      </c>
      <c r="BD127" s="85">
        <f t="shared" si="14"/>
        <v>0</v>
      </c>
      <c r="BE127" s="85">
        <f t="shared" si="14"/>
        <v>0</v>
      </c>
      <c r="BF127" s="85">
        <f t="shared" si="14"/>
        <v>0</v>
      </c>
      <c r="BG127" s="85">
        <f t="shared" si="14"/>
        <v>0</v>
      </c>
      <c r="BH127" s="85">
        <f t="shared" si="14"/>
        <v>0</v>
      </c>
      <c r="BI127" s="85">
        <f t="shared" si="14"/>
        <v>0</v>
      </c>
      <c r="BJ127" s="85">
        <f t="shared" si="14"/>
        <v>0</v>
      </c>
      <c r="BK127" s="85">
        <f t="shared" si="14"/>
        <v>0</v>
      </c>
      <c r="BL127" s="85">
        <f t="shared" si="14"/>
        <v>0</v>
      </c>
      <c r="BM127" s="85">
        <f t="shared" si="14"/>
        <v>0</v>
      </c>
      <c r="BN127" s="85">
        <f t="shared" si="14"/>
        <v>0</v>
      </c>
      <c r="BO127" s="85">
        <f t="shared" ref="BO127:DC133" si="15">BO$123*BO4</f>
        <v>0</v>
      </c>
      <c r="BP127" s="85">
        <f t="shared" si="15"/>
        <v>0</v>
      </c>
      <c r="BQ127" s="85">
        <f t="shared" si="15"/>
        <v>0</v>
      </c>
      <c r="BR127" s="85">
        <f t="shared" si="15"/>
        <v>0</v>
      </c>
      <c r="BS127" s="85">
        <f t="shared" si="15"/>
        <v>0</v>
      </c>
      <c r="BT127" s="85">
        <f t="shared" si="15"/>
        <v>0</v>
      </c>
      <c r="BU127" s="85">
        <f t="shared" si="15"/>
        <v>0</v>
      </c>
      <c r="BV127" s="85">
        <f t="shared" si="15"/>
        <v>0</v>
      </c>
      <c r="BW127" s="85">
        <f t="shared" si="15"/>
        <v>0</v>
      </c>
      <c r="BX127" s="85">
        <f t="shared" si="15"/>
        <v>0</v>
      </c>
      <c r="BY127" s="85">
        <f t="shared" si="15"/>
        <v>0</v>
      </c>
      <c r="BZ127" s="85">
        <f t="shared" si="15"/>
        <v>0</v>
      </c>
      <c r="CA127" s="85">
        <f t="shared" si="15"/>
        <v>0</v>
      </c>
      <c r="CB127" s="85">
        <f t="shared" si="15"/>
        <v>0</v>
      </c>
      <c r="CC127" s="85">
        <f t="shared" si="15"/>
        <v>0</v>
      </c>
      <c r="CD127" s="85">
        <f t="shared" si="15"/>
        <v>0</v>
      </c>
      <c r="CE127" s="85">
        <f t="shared" si="15"/>
        <v>0</v>
      </c>
      <c r="CF127" s="85">
        <f t="shared" si="15"/>
        <v>0</v>
      </c>
      <c r="CG127" s="85">
        <f t="shared" si="15"/>
        <v>0</v>
      </c>
      <c r="CH127" s="85">
        <f t="shared" si="15"/>
        <v>0</v>
      </c>
      <c r="CI127" s="85">
        <f t="shared" si="15"/>
        <v>0</v>
      </c>
      <c r="CJ127" s="85">
        <f t="shared" si="15"/>
        <v>0</v>
      </c>
      <c r="CK127" s="85">
        <f t="shared" si="15"/>
        <v>0</v>
      </c>
      <c r="CL127" s="85">
        <f t="shared" si="15"/>
        <v>0</v>
      </c>
      <c r="CM127" s="85">
        <f t="shared" si="15"/>
        <v>0</v>
      </c>
      <c r="CN127" s="85">
        <f t="shared" si="15"/>
        <v>0</v>
      </c>
      <c r="CO127" s="85">
        <f t="shared" si="15"/>
        <v>0</v>
      </c>
      <c r="CP127" s="85">
        <f t="shared" si="15"/>
        <v>0</v>
      </c>
      <c r="CQ127" s="85">
        <f t="shared" si="15"/>
        <v>0</v>
      </c>
      <c r="CR127" s="85">
        <f t="shared" si="15"/>
        <v>0</v>
      </c>
      <c r="CS127" s="85">
        <f t="shared" si="15"/>
        <v>0</v>
      </c>
      <c r="CT127" s="85">
        <f t="shared" si="15"/>
        <v>0</v>
      </c>
      <c r="CU127" s="85">
        <f t="shared" si="15"/>
        <v>0</v>
      </c>
      <c r="CV127" s="85">
        <f t="shared" si="15"/>
        <v>0</v>
      </c>
      <c r="CW127" s="85">
        <f t="shared" si="15"/>
        <v>0</v>
      </c>
      <c r="CX127" s="85">
        <f t="shared" si="15"/>
        <v>0</v>
      </c>
      <c r="CY127" s="85">
        <f t="shared" si="15"/>
        <v>0</v>
      </c>
      <c r="CZ127" s="85">
        <f t="shared" si="15"/>
        <v>0</v>
      </c>
      <c r="DA127" s="85">
        <f t="shared" si="15"/>
        <v>0</v>
      </c>
      <c r="DB127" s="85">
        <f t="shared" si="15"/>
        <v>0</v>
      </c>
      <c r="DC127" s="85">
        <f t="shared" si="15"/>
        <v>0</v>
      </c>
      <c r="DD127" s="85">
        <f t="shared" ref="DD127:DD190" si="16">SUM(C127:DC127)</f>
        <v>0</v>
      </c>
    </row>
    <row r="128" spans="1:118" s="85" customFormat="1" ht="12.75" customHeight="1" x14ac:dyDescent="0.2">
      <c r="A128" s="82" t="s">
        <v>431</v>
      </c>
      <c r="B128" s="82" t="s">
        <v>40</v>
      </c>
      <c r="C128" s="85">
        <f t="shared" si="14"/>
        <v>0</v>
      </c>
      <c r="D128" s="85">
        <f t="shared" si="14"/>
        <v>0</v>
      </c>
      <c r="E128" s="85">
        <f t="shared" si="14"/>
        <v>0</v>
      </c>
      <c r="F128" s="85">
        <f t="shared" si="14"/>
        <v>0</v>
      </c>
      <c r="G128" s="85">
        <f t="shared" si="14"/>
        <v>0</v>
      </c>
      <c r="H128" s="85">
        <f t="shared" si="14"/>
        <v>0</v>
      </c>
      <c r="I128" s="85">
        <f t="shared" si="14"/>
        <v>0</v>
      </c>
      <c r="J128" s="85">
        <f t="shared" si="14"/>
        <v>0</v>
      </c>
      <c r="K128" s="85">
        <f t="shared" si="14"/>
        <v>0</v>
      </c>
      <c r="L128" s="85">
        <f t="shared" si="14"/>
        <v>0</v>
      </c>
      <c r="M128" s="85">
        <f t="shared" si="14"/>
        <v>0</v>
      </c>
      <c r="N128" s="85">
        <f t="shared" si="14"/>
        <v>0</v>
      </c>
      <c r="O128" s="85">
        <f t="shared" si="14"/>
        <v>0</v>
      </c>
      <c r="P128" s="85">
        <f t="shared" si="14"/>
        <v>0</v>
      </c>
      <c r="Q128" s="85">
        <f t="shared" si="14"/>
        <v>0</v>
      </c>
      <c r="R128" s="85">
        <f t="shared" si="14"/>
        <v>0</v>
      </c>
      <c r="S128" s="85">
        <f t="shared" si="14"/>
        <v>0</v>
      </c>
      <c r="T128" s="85">
        <f t="shared" si="14"/>
        <v>0</v>
      </c>
      <c r="U128" s="85">
        <f t="shared" si="14"/>
        <v>0</v>
      </c>
      <c r="V128" s="85">
        <f t="shared" si="14"/>
        <v>0</v>
      </c>
      <c r="W128" s="85">
        <f t="shared" si="14"/>
        <v>0</v>
      </c>
      <c r="X128" s="85">
        <f t="shared" si="14"/>
        <v>0</v>
      </c>
      <c r="Y128" s="85">
        <f t="shared" si="14"/>
        <v>0</v>
      </c>
      <c r="Z128" s="85">
        <f t="shared" si="14"/>
        <v>0</v>
      </c>
      <c r="AA128" s="85">
        <f t="shared" si="14"/>
        <v>0</v>
      </c>
      <c r="AB128" s="85">
        <f t="shared" si="14"/>
        <v>0</v>
      </c>
      <c r="AC128" s="85">
        <f t="shared" si="14"/>
        <v>0</v>
      </c>
      <c r="AD128" s="85">
        <f t="shared" si="14"/>
        <v>0</v>
      </c>
      <c r="AE128" s="85">
        <f t="shared" si="14"/>
        <v>0</v>
      </c>
      <c r="AF128" s="85">
        <f t="shared" si="14"/>
        <v>0</v>
      </c>
      <c r="AG128" s="85">
        <f t="shared" si="14"/>
        <v>0</v>
      </c>
      <c r="AH128" s="85">
        <f t="shared" si="14"/>
        <v>0</v>
      </c>
      <c r="AI128" s="85">
        <f t="shared" si="14"/>
        <v>0</v>
      </c>
      <c r="AJ128" s="85">
        <f t="shared" si="14"/>
        <v>0</v>
      </c>
      <c r="AK128" s="85">
        <f t="shared" si="14"/>
        <v>0</v>
      </c>
      <c r="AL128" s="85">
        <f t="shared" si="14"/>
        <v>0</v>
      </c>
      <c r="AM128" s="85">
        <f t="shared" si="14"/>
        <v>0</v>
      </c>
      <c r="AN128" s="85">
        <f t="shared" si="14"/>
        <v>0</v>
      </c>
      <c r="AO128" s="85">
        <f t="shared" si="14"/>
        <v>0</v>
      </c>
      <c r="AP128" s="85">
        <f t="shared" si="14"/>
        <v>0</v>
      </c>
      <c r="AQ128" s="85">
        <f t="shared" si="14"/>
        <v>0</v>
      </c>
      <c r="AR128" s="85">
        <f t="shared" si="14"/>
        <v>0</v>
      </c>
      <c r="AS128" s="85">
        <f t="shared" si="14"/>
        <v>0</v>
      </c>
      <c r="AT128" s="85">
        <f t="shared" si="14"/>
        <v>0</v>
      </c>
      <c r="AU128" s="85">
        <f t="shared" si="14"/>
        <v>0</v>
      </c>
      <c r="AV128" s="85">
        <f t="shared" si="14"/>
        <v>0</v>
      </c>
      <c r="AW128" s="85">
        <f t="shared" si="14"/>
        <v>0</v>
      </c>
      <c r="AX128" s="85">
        <f t="shared" si="14"/>
        <v>0</v>
      </c>
      <c r="AY128" s="85">
        <f t="shared" si="14"/>
        <v>0</v>
      </c>
      <c r="AZ128" s="85">
        <f t="shared" si="14"/>
        <v>0</v>
      </c>
      <c r="BA128" s="85">
        <f t="shared" si="14"/>
        <v>0</v>
      </c>
      <c r="BB128" s="85">
        <f t="shared" si="14"/>
        <v>0</v>
      </c>
      <c r="BC128" s="85">
        <f t="shared" si="14"/>
        <v>0</v>
      </c>
      <c r="BD128" s="85">
        <f t="shared" si="14"/>
        <v>0</v>
      </c>
      <c r="BE128" s="85">
        <f t="shared" si="14"/>
        <v>0</v>
      </c>
      <c r="BF128" s="85">
        <f t="shared" si="14"/>
        <v>0</v>
      </c>
      <c r="BG128" s="85">
        <f t="shared" si="14"/>
        <v>0</v>
      </c>
      <c r="BH128" s="85">
        <f t="shared" si="14"/>
        <v>0</v>
      </c>
      <c r="BI128" s="85">
        <f t="shared" si="14"/>
        <v>0</v>
      </c>
      <c r="BJ128" s="85">
        <f t="shared" si="14"/>
        <v>0</v>
      </c>
      <c r="BK128" s="85">
        <f t="shared" si="14"/>
        <v>0</v>
      </c>
      <c r="BL128" s="85">
        <f t="shared" si="14"/>
        <v>0</v>
      </c>
      <c r="BM128" s="85">
        <f t="shared" si="14"/>
        <v>0</v>
      </c>
      <c r="BN128" s="85">
        <f t="shared" si="14"/>
        <v>0</v>
      </c>
      <c r="BO128" s="85">
        <f t="shared" si="15"/>
        <v>0</v>
      </c>
      <c r="BP128" s="85">
        <f t="shared" si="15"/>
        <v>0</v>
      </c>
      <c r="BQ128" s="85">
        <f t="shared" si="15"/>
        <v>0</v>
      </c>
      <c r="BR128" s="85">
        <f t="shared" si="15"/>
        <v>0</v>
      </c>
      <c r="BS128" s="85">
        <f t="shared" si="15"/>
        <v>0</v>
      </c>
      <c r="BT128" s="85">
        <f t="shared" si="15"/>
        <v>0</v>
      </c>
      <c r="BU128" s="85">
        <f t="shared" si="15"/>
        <v>0</v>
      </c>
      <c r="BV128" s="85">
        <f t="shared" si="15"/>
        <v>0</v>
      </c>
      <c r="BW128" s="85">
        <f t="shared" si="15"/>
        <v>0</v>
      </c>
      <c r="BX128" s="85">
        <f t="shared" si="15"/>
        <v>0</v>
      </c>
      <c r="BY128" s="85">
        <f t="shared" si="15"/>
        <v>0</v>
      </c>
      <c r="BZ128" s="85">
        <f t="shared" si="15"/>
        <v>0</v>
      </c>
      <c r="CA128" s="85">
        <f t="shared" si="15"/>
        <v>0</v>
      </c>
      <c r="CB128" s="85">
        <f t="shared" si="15"/>
        <v>0</v>
      </c>
      <c r="CC128" s="85">
        <f t="shared" si="15"/>
        <v>0</v>
      </c>
      <c r="CD128" s="85">
        <f t="shared" si="15"/>
        <v>0</v>
      </c>
      <c r="CE128" s="85">
        <f t="shared" si="15"/>
        <v>0</v>
      </c>
      <c r="CF128" s="85">
        <f t="shared" si="15"/>
        <v>0</v>
      </c>
      <c r="CG128" s="85">
        <f t="shared" si="15"/>
        <v>0</v>
      </c>
      <c r="CH128" s="85">
        <f t="shared" si="15"/>
        <v>0</v>
      </c>
      <c r="CI128" s="85">
        <f t="shared" si="15"/>
        <v>0</v>
      </c>
      <c r="CJ128" s="85">
        <f t="shared" si="15"/>
        <v>0</v>
      </c>
      <c r="CK128" s="85">
        <f t="shared" si="15"/>
        <v>0</v>
      </c>
      <c r="CL128" s="85">
        <f t="shared" si="15"/>
        <v>0</v>
      </c>
      <c r="CM128" s="85">
        <f t="shared" si="15"/>
        <v>0</v>
      </c>
      <c r="CN128" s="85">
        <f t="shared" si="15"/>
        <v>0</v>
      </c>
      <c r="CO128" s="85">
        <f t="shared" si="15"/>
        <v>0</v>
      </c>
      <c r="CP128" s="85">
        <f t="shared" si="15"/>
        <v>0</v>
      </c>
      <c r="CQ128" s="85">
        <f t="shared" si="15"/>
        <v>0</v>
      </c>
      <c r="CR128" s="85">
        <f t="shared" si="15"/>
        <v>0</v>
      </c>
      <c r="CS128" s="85">
        <f t="shared" si="15"/>
        <v>0</v>
      </c>
      <c r="CT128" s="85">
        <f t="shared" si="15"/>
        <v>0</v>
      </c>
      <c r="CU128" s="85">
        <f t="shared" si="15"/>
        <v>0</v>
      </c>
      <c r="CV128" s="85">
        <f t="shared" si="15"/>
        <v>0</v>
      </c>
      <c r="CW128" s="85">
        <f t="shared" si="15"/>
        <v>0</v>
      </c>
      <c r="CX128" s="85">
        <f t="shared" si="15"/>
        <v>0</v>
      </c>
      <c r="CY128" s="85">
        <f t="shared" si="15"/>
        <v>0</v>
      </c>
      <c r="CZ128" s="85">
        <f t="shared" si="15"/>
        <v>0</v>
      </c>
      <c r="DA128" s="85">
        <f t="shared" si="15"/>
        <v>0</v>
      </c>
      <c r="DB128" s="85">
        <f t="shared" si="15"/>
        <v>0</v>
      </c>
      <c r="DC128" s="85">
        <f t="shared" si="15"/>
        <v>0</v>
      </c>
      <c r="DD128" s="85">
        <f t="shared" si="16"/>
        <v>0</v>
      </c>
    </row>
    <row r="129" spans="1:108" s="85" customFormat="1" ht="12.75" customHeight="1" x14ac:dyDescent="0.2">
      <c r="A129" s="82" t="s">
        <v>113</v>
      </c>
      <c r="B129" s="82" t="s">
        <v>3</v>
      </c>
      <c r="C129" s="85">
        <f t="shared" si="14"/>
        <v>0</v>
      </c>
      <c r="D129" s="85">
        <f t="shared" si="14"/>
        <v>0</v>
      </c>
      <c r="E129" s="85">
        <f t="shared" si="14"/>
        <v>0</v>
      </c>
      <c r="F129" s="85">
        <f t="shared" si="14"/>
        <v>0</v>
      </c>
      <c r="G129" s="85">
        <f t="shared" si="14"/>
        <v>0</v>
      </c>
      <c r="H129" s="85">
        <f t="shared" si="14"/>
        <v>0</v>
      </c>
      <c r="I129" s="85">
        <f t="shared" si="14"/>
        <v>0</v>
      </c>
      <c r="J129" s="85">
        <f t="shared" si="14"/>
        <v>0</v>
      </c>
      <c r="K129" s="85">
        <f t="shared" si="14"/>
        <v>0</v>
      </c>
      <c r="L129" s="85">
        <f t="shared" si="14"/>
        <v>0</v>
      </c>
      <c r="M129" s="85">
        <f t="shared" si="14"/>
        <v>0</v>
      </c>
      <c r="N129" s="85">
        <f t="shared" si="14"/>
        <v>0</v>
      </c>
      <c r="O129" s="85">
        <f t="shared" si="14"/>
        <v>0</v>
      </c>
      <c r="P129" s="85">
        <f t="shared" si="14"/>
        <v>0</v>
      </c>
      <c r="Q129" s="85">
        <f t="shared" si="14"/>
        <v>0</v>
      </c>
      <c r="R129" s="85">
        <f t="shared" si="14"/>
        <v>0</v>
      </c>
      <c r="S129" s="85">
        <f t="shared" si="14"/>
        <v>0</v>
      </c>
      <c r="T129" s="85">
        <f t="shared" si="14"/>
        <v>0</v>
      </c>
      <c r="U129" s="85">
        <f t="shared" si="14"/>
        <v>0</v>
      </c>
      <c r="V129" s="85">
        <f t="shared" si="14"/>
        <v>0</v>
      </c>
      <c r="W129" s="85">
        <f t="shared" si="14"/>
        <v>0</v>
      </c>
      <c r="X129" s="85">
        <f t="shared" si="14"/>
        <v>0</v>
      </c>
      <c r="Y129" s="85">
        <f t="shared" si="14"/>
        <v>0</v>
      </c>
      <c r="Z129" s="85">
        <f t="shared" si="14"/>
        <v>0</v>
      </c>
      <c r="AA129" s="85">
        <f t="shared" si="14"/>
        <v>0</v>
      </c>
      <c r="AB129" s="85">
        <f t="shared" si="14"/>
        <v>0</v>
      </c>
      <c r="AC129" s="85">
        <f t="shared" si="14"/>
        <v>0</v>
      </c>
      <c r="AD129" s="85">
        <f t="shared" si="14"/>
        <v>0</v>
      </c>
      <c r="AE129" s="85">
        <f t="shared" si="14"/>
        <v>0</v>
      </c>
      <c r="AF129" s="85">
        <f t="shared" si="14"/>
        <v>0</v>
      </c>
      <c r="AG129" s="85">
        <f t="shared" si="14"/>
        <v>0</v>
      </c>
      <c r="AH129" s="85">
        <f t="shared" si="14"/>
        <v>0</v>
      </c>
      <c r="AI129" s="85">
        <f t="shared" si="14"/>
        <v>0</v>
      </c>
      <c r="AJ129" s="85">
        <f t="shared" si="14"/>
        <v>0</v>
      </c>
      <c r="AK129" s="85">
        <f t="shared" si="14"/>
        <v>0</v>
      </c>
      <c r="AL129" s="85">
        <f t="shared" si="14"/>
        <v>0</v>
      </c>
      <c r="AM129" s="85">
        <f t="shared" si="14"/>
        <v>0</v>
      </c>
      <c r="AN129" s="85">
        <f t="shared" si="14"/>
        <v>0</v>
      </c>
      <c r="AO129" s="85">
        <f t="shared" si="14"/>
        <v>0</v>
      </c>
      <c r="AP129" s="85">
        <f t="shared" si="14"/>
        <v>0</v>
      </c>
      <c r="AQ129" s="85">
        <f t="shared" si="14"/>
        <v>0</v>
      </c>
      <c r="AR129" s="85">
        <f t="shared" si="14"/>
        <v>0</v>
      </c>
      <c r="AS129" s="85">
        <f t="shared" si="14"/>
        <v>0</v>
      </c>
      <c r="AT129" s="85">
        <f t="shared" si="14"/>
        <v>0</v>
      </c>
      <c r="AU129" s="85">
        <f t="shared" si="14"/>
        <v>0</v>
      </c>
      <c r="AV129" s="85">
        <f t="shared" si="14"/>
        <v>0</v>
      </c>
      <c r="AW129" s="85">
        <f t="shared" si="14"/>
        <v>0</v>
      </c>
      <c r="AX129" s="85">
        <f t="shared" si="14"/>
        <v>0</v>
      </c>
      <c r="AY129" s="85">
        <f t="shared" si="14"/>
        <v>0</v>
      </c>
      <c r="AZ129" s="85">
        <f t="shared" si="14"/>
        <v>0</v>
      </c>
      <c r="BA129" s="85">
        <f t="shared" si="14"/>
        <v>0</v>
      </c>
      <c r="BB129" s="85">
        <f t="shared" si="14"/>
        <v>0</v>
      </c>
      <c r="BC129" s="85">
        <f t="shared" si="14"/>
        <v>0</v>
      </c>
      <c r="BD129" s="85">
        <f t="shared" si="14"/>
        <v>0</v>
      </c>
      <c r="BE129" s="85">
        <f t="shared" si="14"/>
        <v>0</v>
      </c>
      <c r="BF129" s="85">
        <f t="shared" si="14"/>
        <v>0</v>
      </c>
      <c r="BG129" s="85">
        <f t="shared" si="14"/>
        <v>0</v>
      </c>
      <c r="BH129" s="85">
        <f t="shared" si="14"/>
        <v>0</v>
      </c>
      <c r="BI129" s="85">
        <f t="shared" si="14"/>
        <v>0</v>
      </c>
      <c r="BJ129" s="85">
        <f t="shared" si="14"/>
        <v>0</v>
      </c>
      <c r="BK129" s="85">
        <f t="shared" si="14"/>
        <v>0</v>
      </c>
      <c r="BL129" s="85">
        <f t="shared" si="14"/>
        <v>0</v>
      </c>
      <c r="BM129" s="85">
        <f t="shared" si="14"/>
        <v>0</v>
      </c>
      <c r="BN129" s="85">
        <f t="shared" si="14"/>
        <v>0</v>
      </c>
      <c r="BO129" s="85">
        <f t="shared" si="15"/>
        <v>0</v>
      </c>
      <c r="BP129" s="85">
        <f t="shared" si="15"/>
        <v>0</v>
      </c>
      <c r="BQ129" s="85">
        <f t="shared" si="15"/>
        <v>0</v>
      </c>
      <c r="BR129" s="85">
        <f t="shared" si="15"/>
        <v>0</v>
      </c>
      <c r="BS129" s="85">
        <f t="shared" si="15"/>
        <v>0</v>
      </c>
      <c r="BT129" s="85">
        <f t="shared" si="15"/>
        <v>0</v>
      </c>
      <c r="BU129" s="85">
        <f t="shared" si="15"/>
        <v>0</v>
      </c>
      <c r="BV129" s="85">
        <f t="shared" si="15"/>
        <v>0</v>
      </c>
      <c r="BW129" s="85">
        <f t="shared" si="15"/>
        <v>0</v>
      </c>
      <c r="BX129" s="85">
        <f t="shared" si="15"/>
        <v>0</v>
      </c>
      <c r="BY129" s="85">
        <f t="shared" si="15"/>
        <v>0</v>
      </c>
      <c r="BZ129" s="85">
        <f t="shared" si="15"/>
        <v>0</v>
      </c>
      <c r="CA129" s="85">
        <f t="shared" si="15"/>
        <v>0</v>
      </c>
      <c r="CB129" s="85">
        <f t="shared" si="15"/>
        <v>0</v>
      </c>
      <c r="CC129" s="85">
        <f t="shared" si="15"/>
        <v>0</v>
      </c>
      <c r="CD129" s="85">
        <f t="shared" si="15"/>
        <v>0</v>
      </c>
      <c r="CE129" s="85">
        <f t="shared" si="15"/>
        <v>0</v>
      </c>
      <c r="CF129" s="85">
        <f t="shared" si="15"/>
        <v>0</v>
      </c>
      <c r="CG129" s="85">
        <f t="shared" si="15"/>
        <v>0</v>
      </c>
      <c r="CH129" s="85">
        <f t="shared" si="15"/>
        <v>0</v>
      </c>
      <c r="CI129" s="85">
        <f t="shared" si="15"/>
        <v>0</v>
      </c>
      <c r="CJ129" s="85">
        <f t="shared" si="15"/>
        <v>0</v>
      </c>
      <c r="CK129" s="85">
        <f t="shared" si="15"/>
        <v>0</v>
      </c>
      <c r="CL129" s="85">
        <f t="shared" si="15"/>
        <v>0</v>
      </c>
      <c r="CM129" s="85">
        <f t="shared" si="15"/>
        <v>0</v>
      </c>
      <c r="CN129" s="85">
        <f t="shared" si="15"/>
        <v>0</v>
      </c>
      <c r="CO129" s="85">
        <f t="shared" si="15"/>
        <v>0</v>
      </c>
      <c r="CP129" s="85">
        <f t="shared" si="15"/>
        <v>0</v>
      </c>
      <c r="CQ129" s="85">
        <f t="shared" si="15"/>
        <v>0</v>
      </c>
      <c r="CR129" s="85">
        <f t="shared" si="15"/>
        <v>0</v>
      </c>
      <c r="CS129" s="85">
        <f t="shared" si="15"/>
        <v>0</v>
      </c>
      <c r="CT129" s="85">
        <f t="shared" si="15"/>
        <v>0</v>
      </c>
      <c r="CU129" s="85">
        <f t="shared" si="15"/>
        <v>0</v>
      </c>
      <c r="CV129" s="85">
        <f t="shared" si="15"/>
        <v>0</v>
      </c>
      <c r="CW129" s="85">
        <f t="shared" si="15"/>
        <v>0</v>
      </c>
      <c r="CX129" s="85">
        <f t="shared" si="15"/>
        <v>0</v>
      </c>
      <c r="CY129" s="85">
        <f t="shared" si="15"/>
        <v>0</v>
      </c>
      <c r="CZ129" s="85">
        <f t="shared" si="15"/>
        <v>0</v>
      </c>
      <c r="DA129" s="85">
        <f t="shared" si="15"/>
        <v>0</v>
      </c>
      <c r="DB129" s="85">
        <f t="shared" si="15"/>
        <v>0</v>
      </c>
      <c r="DC129" s="85">
        <f t="shared" si="15"/>
        <v>0</v>
      </c>
      <c r="DD129" s="85">
        <f t="shared" si="16"/>
        <v>0</v>
      </c>
    </row>
    <row r="130" spans="1:108" s="85" customFormat="1" ht="12.75" customHeight="1" x14ac:dyDescent="0.2">
      <c r="A130" s="82" t="s">
        <v>114</v>
      </c>
      <c r="B130" s="82" t="s">
        <v>4</v>
      </c>
      <c r="C130" s="85">
        <f t="shared" si="14"/>
        <v>0</v>
      </c>
      <c r="D130" s="85">
        <f t="shared" si="14"/>
        <v>0</v>
      </c>
      <c r="E130" s="85">
        <f t="shared" si="14"/>
        <v>0</v>
      </c>
      <c r="F130" s="85">
        <f t="shared" si="14"/>
        <v>0</v>
      </c>
      <c r="G130" s="85">
        <f t="shared" si="14"/>
        <v>0</v>
      </c>
      <c r="H130" s="85">
        <f t="shared" si="14"/>
        <v>0</v>
      </c>
      <c r="I130" s="85">
        <f t="shared" si="14"/>
        <v>0</v>
      </c>
      <c r="J130" s="85">
        <f t="shared" si="14"/>
        <v>0</v>
      </c>
      <c r="K130" s="85">
        <f t="shared" si="14"/>
        <v>0</v>
      </c>
      <c r="L130" s="85">
        <f t="shared" si="14"/>
        <v>0</v>
      </c>
      <c r="M130" s="85">
        <f t="shared" si="14"/>
        <v>0</v>
      </c>
      <c r="N130" s="85">
        <f t="shared" si="14"/>
        <v>0</v>
      </c>
      <c r="O130" s="85">
        <f t="shared" si="14"/>
        <v>0</v>
      </c>
      <c r="P130" s="85">
        <f t="shared" si="14"/>
        <v>0</v>
      </c>
      <c r="Q130" s="85">
        <f t="shared" si="14"/>
        <v>0</v>
      </c>
      <c r="R130" s="85">
        <f t="shared" si="14"/>
        <v>0</v>
      </c>
      <c r="S130" s="85">
        <f t="shared" si="14"/>
        <v>0</v>
      </c>
      <c r="T130" s="85">
        <f t="shared" si="14"/>
        <v>0</v>
      </c>
      <c r="U130" s="85">
        <f t="shared" si="14"/>
        <v>0</v>
      </c>
      <c r="V130" s="85">
        <f t="shared" si="14"/>
        <v>0</v>
      </c>
      <c r="W130" s="85">
        <f t="shared" si="14"/>
        <v>0</v>
      </c>
      <c r="X130" s="85">
        <f t="shared" si="14"/>
        <v>0</v>
      </c>
      <c r="Y130" s="85">
        <f t="shared" si="14"/>
        <v>0</v>
      </c>
      <c r="Z130" s="85">
        <f t="shared" si="14"/>
        <v>0</v>
      </c>
      <c r="AA130" s="85">
        <f t="shared" si="14"/>
        <v>0</v>
      </c>
      <c r="AB130" s="85">
        <f t="shared" si="14"/>
        <v>0</v>
      </c>
      <c r="AC130" s="85">
        <f t="shared" si="14"/>
        <v>0</v>
      </c>
      <c r="AD130" s="85">
        <f t="shared" si="14"/>
        <v>0</v>
      </c>
      <c r="AE130" s="85">
        <f t="shared" si="14"/>
        <v>0</v>
      </c>
      <c r="AF130" s="85">
        <f t="shared" si="14"/>
        <v>0</v>
      </c>
      <c r="AG130" s="85">
        <f t="shared" si="14"/>
        <v>0</v>
      </c>
      <c r="AH130" s="85">
        <f t="shared" si="14"/>
        <v>0</v>
      </c>
      <c r="AI130" s="85">
        <f t="shared" si="14"/>
        <v>0</v>
      </c>
      <c r="AJ130" s="85">
        <f t="shared" si="14"/>
        <v>0</v>
      </c>
      <c r="AK130" s="85">
        <f t="shared" si="14"/>
        <v>0</v>
      </c>
      <c r="AL130" s="85">
        <f t="shared" si="14"/>
        <v>0</v>
      </c>
      <c r="AM130" s="85">
        <f t="shared" si="14"/>
        <v>0</v>
      </c>
      <c r="AN130" s="85">
        <f t="shared" si="14"/>
        <v>0</v>
      </c>
      <c r="AO130" s="85">
        <f t="shared" si="14"/>
        <v>0</v>
      </c>
      <c r="AP130" s="85">
        <f t="shared" si="14"/>
        <v>0</v>
      </c>
      <c r="AQ130" s="85">
        <f t="shared" si="14"/>
        <v>0</v>
      </c>
      <c r="AR130" s="85">
        <f t="shared" si="14"/>
        <v>0</v>
      </c>
      <c r="AS130" s="85">
        <f t="shared" si="14"/>
        <v>0</v>
      </c>
      <c r="AT130" s="85">
        <f t="shared" si="14"/>
        <v>0</v>
      </c>
      <c r="AU130" s="85">
        <f t="shared" si="14"/>
        <v>0</v>
      </c>
      <c r="AV130" s="85">
        <f t="shared" si="14"/>
        <v>0</v>
      </c>
      <c r="AW130" s="85">
        <f t="shared" si="14"/>
        <v>0</v>
      </c>
      <c r="AX130" s="85">
        <f t="shared" si="14"/>
        <v>0</v>
      </c>
      <c r="AY130" s="85">
        <f t="shared" si="14"/>
        <v>0</v>
      </c>
      <c r="AZ130" s="85">
        <f t="shared" si="14"/>
        <v>0</v>
      </c>
      <c r="BA130" s="85">
        <f t="shared" si="14"/>
        <v>0</v>
      </c>
      <c r="BB130" s="85">
        <f t="shared" si="14"/>
        <v>0</v>
      </c>
      <c r="BC130" s="85">
        <f t="shared" si="14"/>
        <v>0</v>
      </c>
      <c r="BD130" s="85">
        <f t="shared" si="14"/>
        <v>0</v>
      </c>
      <c r="BE130" s="85">
        <f t="shared" si="14"/>
        <v>0</v>
      </c>
      <c r="BF130" s="85">
        <f t="shared" si="14"/>
        <v>0</v>
      </c>
      <c r="BG130" s="85">
        <f t="shared" si="14"/>
        <v>0</v>
      </c>
      <c r="BH130" s="85">
        <f t="shared" si="14"/>
        <v>0</v>
      </c>
      <c r="BI130" s="85">
        <f t="shared" si="14"/>
        <v>0</v>
      </c>
      <c r="BJ130" s="85">
        <f t="shared" si="14"/>
        <v>0</v>
      </c>
      <c r="BK130" s="85">
        <f t="shared" si="14"/>
        <v>0</v>
      </c>
      <c r="BL130" s="85">
        <f t="shared" si="14"/>
        <v>0</v>
      </c>
      <c r="BM130" s="85">
        <f t="shared" si="14"/>
        <v>0</v>
      </c>
      <c r="BN130" s="85">
        <f t="shared" ref="BN130" si="17">BN$123*BN7</f>
        <v>0</v>
      </c>
      <c r="BO130" s="85">
        <f t="shared" si="15"/>
        <v>0</v>
      </c>
      <c r="BP130" s="85">
        <f t="shared" si="15"/>
        <v>0</v>
      </c>
      <c r="BQ130" s="85">
        <f t="shared" si="15"/>
        <v>0</v>
      </c>
      <c r="BR130" s="85">
        <f t="shared" si="15"/>
        <v>0</v>
      </c>
      <c r="BS130" s="85">
        <f t="shared" si="15"/>
        <v>0</v>
      </c>
      <c r="BT130" s="85">
        <f t="shared" si="15"/>
        <v>0</v>
      </c>
      <c r="BU130" s="85">
        <f t="shared" si="15"/>
        <v>0</v>
      </c>
      <c r="BV130" s="85">
        <f t="shared" si="15"/>
        <v>0</v>
      </c>
      <c r="BW130" s="85">
        <f t="shared" si="15"/>
        <v>0</v>
      </c>
      <c r="BX130" s="85">
        <f t="shared" si="15"/>
        <v>0</v>
      </c>
      <c r="BY130" s="85">
        <f t="shared" si="15"/>
        <v>0</v>
      </c>
      <c r="BZ130" s="85">
        <f t="shared" si="15"/>
        <v>0</v>
      </c>
      <c r="CA130" s="85">
        <f t="shared" si="15"/>
        <v>0</v>
      </c>
      <c r="CB130" s="85">
        <f t="shared" si="15"/>
        <v>0</v>
      </c>
      <c r="CC130" s="85">
        <f t="shared" si="15"/>
        <v>0</v>
      </c>
      <c r="CD130" s="85">
        <f t="shared" si="15"/>
        <v>0</v>
      </c>
      <c r="CE130" s="85">
        <f t="shared" si="15"/>
        <v>0</v>
      </c>
      <c r="CF130" s="85">
        <f t="shared" si="15"/>
        <v>0</v>
      </c>
      <c r="CG130" s="85">
        <f t="shared" si="15"/>
        <v>0</v>
      </c>
      <c r="CH130" s="85">
        <f t="shared" si="15"/>
        <v>0</v>
      </c>
      <c r="CI130" s="85">
        <f t="shared" si="15"/>
        <v>0</v>
      </c>
      <c r="CJ130" s="85">
        <f t="shared" si="15"/>
        <v>0</v>
      </c>
      <c r="CK130" s="85">
        <f t="shared" si="15"/>
        <v>0</v>
      </c>
      <c r="CL130" s="85">
        <f t="shared" si="15"/>
        <v>0</v>
      </c>
      <c r="CM130" s="85">
        <f t="shared" si="15"/>
        <v>0</v>
      </c>
      <c r="CN130" s="85">
        <f t="shared" si="15"/>
        <v>0</v>
      </c>
      <c r="CO130" s="85">
        <f t="shared" si="15"/>
        <v>0</v>
      </c>
      <c r="CP130" s="85">
        <f t="shared" si="15"/>
        <v>0</v>
      </c>
      <c r="CQ130" s="85">
        <f t="shared" si="15"/>
        <v>0</v>
      </c>
      <c r="CR130" s="85">
        <f t="shared" si="15"/>
        <v>0</v>
      </c>
      <c r="CS130" s="85">
        <f t="shared" si="15"/>
        <v>0</v>
      </c>
      <c r="CT130" s="85">
        <f t="shared" si="15"/>
        <v>0</v>
      </c>
      <c r="CU130" s="85">
        <f t="shared" si="15"/>
        <v>0</v>
      </c>
      <c r="CV130" s="85">
        <f t="shared" si="15"/>
        <v>0</v>
      </c>
      <c r="CW130" s="85">
        <f t="shared" si="15"/>
        <v>0</v>
      </c>
      <c r="CX130" s="85">
        <f t="shared" si="15"/>
        <v>0</v>
      </c>
      <c r="CY130" s="85">
        <f t="shared" si="15"/>
        <v>0</v>
      </c>
      <c r="CZ130" s="85">
        <f t="shared" si="15"/>
        <v>0</v>
      </c>
      <c r="DA130" s="85">
        <f t="shared" si="15"/>
        <v>0</v>
      </c>
      <c r="DB130" s="85">
        <f t="shared" si="15"/>
        <v>0</v>
      </c>
      <c r="DC130" s="85">
        <f t="shared" si="15"/>
        <v>0</v>
      </c>
      <c r="DD130" s="85">
        <f t="shared" si="16"/>
        <v>0</v>
      </c>
    </row>
    <row r="131" spans="1:108" s="85" customFormat="1" ht="12.75" customHeight="1" x14ac:dyDescent="0.2">
      <c r="A131" s="82" t="s">
        <v>115</v>
      </c>
      <c r="B131" s="82" t="s">
        <v>5</v>
      </c>
      <c r="C131" s="85">
        <f t="shared" ref="C131:BN134" si="18">C$123*C8</f>
        <v>0</v>
      </c>
      <c r="D131" s="85">
        <f t="shared" si="18"/>
        <v>0</v>
      </c>
      <c r="E131" s="85">
        <f t="shared" si="18"/>
        <v>0</v>
      </c>
      <c r="F131" s="85">
        <f t="shared" si="18"/>
        <v>0</v>
      </c>
      <c r="G131" s="85">
        <f t="shared" si="18"/>
        <v>0</v>
      </c>
      <c r="H131" s="85">
        <f t="shared" si="18"/>
        <v>0</v>
      </c>
      <c r="I131" s="85">
        <f t="shared" si="18"/>
        <v>0</v>
      </c>
      <c r="J131" s="85">
        <f t="shared" si="18"/>
        <v>0</v>
      </c>
      <c r="K131" s="85">
        <f t="shared" si="18"/>
        <v>0</v>
      </c>
      <c r="L131" s="85">
        <f t="shared" si="18"/>
        <v>0</v>
      </c>
      <c r="M131" s="85">
        <f t="shared" si="18"/>
        <v>0</v>
      </c>
      <c r="N131" s="85">
        <f t="shared" si="18"/>
        <v>0</v>
      </c>
      <c r="O131" s="85">
        <f t="shared" si="18"/>
        <v>0</v>
      </c>
      <c r="P131" s="85">
        <f t="shared" si="18"/>
        <v>0</v>
      </c>
      <c r="Q131" s="85">
        <f t="shared" si="18"/>
        <v>0</v>
      </c>
      <c r="R131" s="85">
        <f t="shared" si="18"/>
        <v>0</v>
      </c>
      <c r="S131" s="85">
        <f t="shared" si="18"/>
        <v>0</v>
      </c>
      <c r="T131" s="85">
        <f t="shared" si="18"/>
        <v>0</v>
      </c>
      <c r="U131" s="85">
        <f t="shared" si="18"/>
        <v>0</v>
      </c>
      <c r="V131" s="85">
        <f t="shared" si="18"/>
        <v>0</v>
      </c>
      <c r="W131" s="85">
        <f t="shared" si="18"/>
        <v>0</v>
      </c>
      <c r="X131" s="85">
        <f t="shared" si="18"/>
        <v>0</v>
      </c>
      <c r="Y131" s="85">
        <f t="shared" si="18"/>
        <v>0</v>
      </c>
      <c r="Z131" s="85">
        <f t="shared" si="18"/>
        <v>0</v>
      </c>
      <c r="AA131" s="85">
        <f t="shared" si="18"/>
        <v>0</v>
      </c>
      <c r="AB131" s="85">
        <f t="shared" si="18"/>
        <v>0</v>
      </c>
      <c r="AC131" s="85">
        <f t="shared" si="18"/>
        <v>0</v>
      </c>
      <c r="AD131" s="85">
        <f t="shared" si="18"/>
        <v>0</v>
      </c>
      <c r="AE131" s="85">
        <f t="shared" si="18"/>
        <v>0</v>
      </c>
      <c r="AF131" s="85">
        <f t="shared" si="18"/>
        <v>0</v>
      </c>
      <c r="AG131" s="85">
        <f t="shared" si="18"/>
        <v>0</v>
      </c>
      <c r="AH131" s="85">
        <f t="shared" si="18"/>
        <v>0</v>
      </c>
      <c r="AI131" s="85">
        <f t="shared" si="18"/>
        <v>0</v>
      </c>
      <c r="AJ131" s="85">
        <f t="shared" si="18"/>
        <v>0</v>
      </c>
      <c r="AK131" s="85">
        <f t="shared" si="18"/>
        <v>0</v>
      </c>
      <c r="AL131" s="85">
        <f t="shared" si="18"/>
        <v>0</v>
      </c>
      <c r="AM131" s="85">
        <f t="shared" si="18"/>
        <v>0</v>
      </c>
      <c r="AN131" s="85">
        <f t="shared" si="18"/>
        <v>0</v>
      </c>
      <c r="AO131" s="85">
        <f t="shared" si="18"/>
        <v>0</v>
      </c>
      <c r="AP131" s="85">
        <f t="shared" si="18"/>
        <v>0</v>
      </c>
      <c r="AQ131" s="85">
        <f t="shared" si="18"/>
        <v>0</v>
      </c>
      <c r="AR131" s="85">
        <f t="shared" si="18"/>
        <v>0</v>
      </c>
      <c r="AS131" s="85">
        <f t="shared" si="18"/>
        <v>0</v>
      </c>
      <c r="AT131" s="85">
        <f t="shared" si="18"/>
        <v>0</v>
      </c>
      <c r="AU131" s="85">
        <f t="shared" si="18"/>
        <v>0</v>
      </c>
      <c r="AV131" s="85">
        <f t="shared" si="18"/>
        <v>0</v>
      </c>
      <c r="AW131" s="85">
        <f t="shared" si="18"/>
        <v>0</v>
      </c>
      <c r="AX131" s="85">
        <f t="shared" si="18"/>
        <v>0</v>
      </c>
      <c r="AY131" s="85">
        <f t="shared" si="18"/>
        <v>0</v>
      </c>
      <c r="AZ131" s="85">
        <f t="shared" si="18"/>
        <v>0</v>
      </c>
      <c r="BA131" s="85">
        <f t="shared" si="18"/>
        <v>0</v>
      </c>
      <c r="BB131" s="85">
        <f t="shared" si="18"/>
        <v>0</v>
      </c>
      <c r="BC131" s="85">
        <f t="shared" si="18"/>
        <v>0</v>
      </c>
      <c r="BD131" s="85">
        <f t="shared" si="18"/>
        <v>0</v>
      </c>
      <c r="BE131" s="85">
        <f t="shared" si="18"/>
        <v>0</v>
      </c>
      <c r="BF131" s="85">
        <f t="shared" si="18"/>
        <v>0</v>
      </c>
      <c r="BG131" s="85">
        <f t="shared" si="18"/>
        <v>0</v>
      </c>
      <c r="BH131" s="85">
        <f t="shared" si="18"/>
        <v>0</v>
      </c>
      <c r="BI131" s="85">
        <f t="shared" si="18"/>
        <v>0</v>
      </c>
      <c r="BJ131" s="85">
        <f t="shared" si="18"/>
        <v>0</v>
      </c>
      <c r="BK131" s="85">
        <f t="shared" si="18"/>
        <v>0</v>
      </c>
      <c r="BL131" s="85">
        <f t="shared" si="18"/>
        <v>0</v>
      </c>
      <c r="BM131" s="85">
        <f t="shared" si="18"/>
        <v>0</v>
      </c>
      <c r="BN131" s="85">
        <f t="shared" si="18"/>
        <v>0</v>
      </c>
      <c r="BO131" s="85">
        <f t="shared" si="15"/>
        <v>0</v>
      </c>
      <c r="BP131" s="85">
        <f t="shared" si="15"/>
        <v>0</v>
      </c>
      <c r="BQ131" s="85">
        <f t="shared" si="15"/>
        <v>0</v>
      </c>
      <c r="BR131" s="85">
        <f t="shared" si="15"/>
        <v>0</v>
      </c>
      <c r="BS131" s="85">
        <f t="shared" si="15"/>
        <v>0</v>
      </c>
      <c r="BT131" s="85">
        <f t="shared" si="15"/>
        <v>0</v>
      </c>
      <c r="BU131" s="85">
        <f t="shared" si="15"/>
        <v>0</v>
      </c>
      <c r="BV131" s="85">
        <f t="shared" si="15"/>
        <v>0</v>
      </c>
      <c r="BW131" s="85">
        <f t="shared" si="15"/>
        <v>0</v>
      </c>
      <c r="BX131" s="85">
        <f t="shared" si="15"/>
        <v>0</v>
      </c>
      <c r="BY131" s="85">
        <f t="shared" si="15"/>
        <v>0</v>
      </c>
      <c r="BZ131" s="85">
        <f t="shared" si="15"/>
        <v>0</v>
      </c>
      <c r="CA131" s="85">
        <f t="shared" si="15"/>
        <v>0</v>
      </c>
      <c r="CB131" s="85">
        <f t="shared" si="15"/>
        <v>0</v>
      </c>
      <c r="CC131" s="85">
        <f t="shared" si="15"/>
        <v>0</v>
      </c>
      <c r="CD131" s="85">
        <f t="shared" si="15"/>
        <v>0</v>
      </c>
      <c r="CE131" s="85">
        <f t="shared" si="15"/>
        <v>0</v>
      </c>
      <c r="CF131" s="85">
        <f t="shared" si="15"/>
        <v>0</v>
      </c>
      <c r="CG131" s="85">
        <f t="shared" si="15"/>
        <v>0</v>
      </c>
      <c r="CH131" s="85">
        <f t="shared" si="15"/>
        <v>0</v>
      </c>
      <c r="CI131" s="85">
        <f t="shared" si="15"/>
        <v>0</v>
      </c>
      <c r="CJ131" s="85">
        <f t="shared" si="15"/>
        <v>0</v>
      </c>
      <c r="CK131" s="85">
        <f t="shared" si="15"/>
        <v>0</v>
      </c>
      <c r="CL131" s="85">
        <f t="shared" si="15"/>
        <v>0</v>
      </c>
      <c r="CM131" s="85">
        <f t="shared" si="15"/>
        <v>0</v>
      </c>
      <c r="CN131" s="85">
        <f t="shared" si="15"/>
        <v>0</v>
      </c>
      <c r="CO131" s="85">
        <f t="shared" si="15"/>
        <v>0</v>
      </c>
      <c r="CP131" s="85">
        <f t="shared" si="15"/>
        <v>0</v>
      </c>
      <c r="CQ131" s="85">
        <f t="shared" si="15"/>
        <v>0</v>
      </c>
      <c r="CR131" s="85">
        <f t="shared" si="15"/>
        <v>0</v>
      </c>
      <c r="CS131" s="85">
        <f t="shared" si="15"/>
        <v>0</v>
      </c>
      <c r="CT131" s="85">
        <f t="shared" si="15"/>
        <v>0</v>
      </c>
      <c r="CU131" s="85">
        <f t="shared" si="15"/>
        <v>0</v>
      </c>
      <c r="CV131" s="85">
        <f t="shared" si="15"/>
        <v>0</v>
      </c>
      <c r="CW131" s="85">
        <f t="shared" si="15"/>
        <v>0</v>
      </c>
      <c r="CX131" s="85">
        <f t="shared" si="15"/>
        <v>0</v>
      </c>
      <c r="CY131" s="85">
        <f t="shared" si="15"/>
        <v>0</v>
      </c>
      <c r="CZ131" s="85">
        <f t="shared" si="15"/>
        <v>0</v>
      </c>
      <c r="DA131" s="85">
        <f t="shared" si="15"/>
        <v>0</v>
      </c>
      <c r="DB131" s="85">
        <f t="shared" si="15"/>
        <v>0</v>
      </c>
      <c r="DC131" s="85">
        <f t="shared" si="15"/>
        <v>0</v>
      </c>
      <c r="DD131" s="85">
        <f t="shared" si="16"/>
        <v>0</v>
      </c>
    </row>
    <row r="132" spans="1:108" s="223" customFormat="1" ht="12.75" customHeight="1" x14ac:dyDescent="0.2">
      <c r="A132" s="226" t="s">
        <v>116</v>
      </c>
      <c r="B132" s="226" t="s">
        <v>117</v>
      </c>
      <c r="C132" s="223">
        <f t="shared" si="18"/>
        <v>0</v>
      </c>
      <c r="D132" s="223">
        <f t="shared" si="18"/>
        <v>0</v>
      </c>
      <c r="E132" s="223">
        <f t="shared" si="18"/>
        <v>0</v>
      </c>
      <c r="F132" s="223">
        <f t="shared" si="18"/>
        <v>0</v>
      </c>
      <c r="G132" s="223">
        <f t="shared" si="18"/>
        <v>0</v>
      </c>
      <c r="H132" s="223">
        <f t="shared" si="18"/>
        <v>0</v>
      </c>
      <c r="I132" s="223">
        <f t="shared" si="18"/>
        <v>0</v>
      </c>
      <c r="J132" s="223">
        <f t="shared" si="18"/>
        <v>0</v>
      </c>
      <c r="K132" s="223">
        <f t="shared" si="18"/>
        <v>0</v>
      </c>
      <c r="L132" s="223">
        <f t="shared" si="18"/>
        <v>0</v>
      </c>
      <c r="M132" s="223">
        <f t="shared" si="18"/>
        <v>0</v>
      </c>
      <c r="N132" s="223">
        <f t="shared" si="18"/>
        <v>0</v>
      </c>
      <c r="O132" s="223">
        <f t="shared" si="18"/>
        <v>0</v>
      </c>
      <c r="P132" s="223">
        <f t="shared" si="18"/>
        <v>0</v>
      </c>
      <c r="Q132" s="223">
        <f t="shared" si="18"/>
        <v>0</v>
      </c>
      <c r="R132" s="223">
        <f t="shared" si="18"/>
        <v>0</v>
      </c>
      <c r="S132" s="223">
        <f t="shared" si="18"/>
        <v>0</v>
      </c>
      <c r="T132" s="223">
        <f t="shared" si="18"/>
        <v>0</v>
      </c>
      <c r="U132" s="223">
        <f t="shared" si="18"/>
        <v>0</v>
      </c>
      <c r="V132" s="223">
        <f t="shared" si="18"/>
        <v>0</v>
      </c>
      <c r="W132" s="223">
        <f t="shared" si="18"/>
        <v>0</v>
      </c>
      <c r="X132" s="223">
        <f t="shared" si="18"/>
        <v>0</v>
      </c>
      <c r="Y132" s="223">
        <f t="shared" si="18"/>
        <v>0</v>
      </c>
      <c r="Z132" s="223">
        <f t="shared" si="18"/>
        <v>0</v>
      </c>
      <c r="AA132" s="223">
        <f t="shared" si="18"/>
        <v>0</v>
      </c>
      <c r="AB132" s="223">
        <f t="shared" si="18"/>
        <v>0</v>
      </c>
      <c r="AC132" s="223">
        <f t="shared" si="18"/>
        <v>0</v>
      </c>
      <c r="AD132" s="223">
        <f t="shared" si="18"/>
        <v>0</v>
      </c>
      <c r="AE132" s="223">
        <f t="shared" si="18"/>
        <v>0</v>
      </c>
      <c r="AF132" s="223">
        <f t="shared" si="18"/>
        <v>0</v>
      </c>
      <c r="AG132" s="223">
        <f t="shared" si="18"/>
        <v>0</v>
      </c>
      <c r="AH132" s="223">
        <f t="shared" si="18"/>
        <v>0</v>
      </c>
      <c r="AI132" s="223">
        <f t="shared" si="18"/>
        <v>0</v>
      </c>
      <c r="AJ132" s="223">
        <f t="shared" si="18"/>
        <v>0</v>
      </c>
      <c r="AK132" s="223">
        <f t="shared" si="18"/>
        <v>0</v>
      </c>
      <c r="AL132" s="223">
        <f t="shared" si="18"/>
        <v>0</v>
      </c>
      <c r="AM132" s="223">
        <f t="shared" si="18"/>
        <v>0</v>
      </c>
      <c r="AN132" s="223">
        <f t="shared" si="18"/>
        <v>0</v>
      </c>
      <c r="AO132" s="223">
        <f t="shared" si="18"/>
        <v>0</v>
      </c>
      <c r="AP132" s="223">
        <f t="shared" si="18"/>
        <v>0</v>
      </c>
      <c r="AQ132" s="223">
        <f t="shared" si="18"/>
        <v>0</v>
      </c>
      <c r="AR132" s="223">
        <f t="shared" si="18"/>
        <v>0</v>
      </c>
      <c r="AS132" s="223">
        <f t="shared" si="18"/>
        <v>0</v>
      </c>
      <c r="AT132" s="223">
        <f t="shared" si="18"/>
        <v>0</v>
      </c>
      <c r="AU132" s="223">
        <f t="shared" si="18"/>
        <v>0</v>
      </c>
      <c r="AV132" s="223">
        <f t="shared" si="18"/>
        <v>0</v>
      </c>
      <c r="AW132" s="223">
        <f t="shared" si="18"/>
        <v>0</v>
      </c>
      <c r="AX132" s="223">
        <f t="shared" si="18"/>
        <v>0</v>
      </c>
      <c r="AY132" s="223">
        <f t="shared" si="18"/>
        <v>0</v>
      </c>
      <c r="AZ132" s="223">
        <f t="shared" si="18"/>
        <v>0</v>
      </c>
      <c r="BA132" s="223">
        <f t="shared" si="18"/>
        <v>0</v>
      </c>
      <c r="BB132" s="223">
        <f t="shared" si="18"/>
        <v>0</v>
      </c>
      <c r="BC132" s="223">
        <f t="shared" si="18"/>
        <v>0</v>
      </c>
      <c r="BD132" s="223">
        <f t="shared" si="18"/>
        <v>0</v>
      </c>
      <c r="BE132" s="223">
        <f t="shared" si="18"/>
        <v>0</v>
      </c>
      <c r="BF132" s="223">
        <f t="shared" si="18"/>
        <v>0</v>
      </c>
      <c r="BG132" s="223">
        <f t="shared" si="18"/>
        <v>0</v>
      </c>
      <c r="BH132" s="223">
        <f t="shared" si="18"/>
        <v>0</v>
      </c>
      <c r="BI132" s="223">
        <f t="shared" si="18"/>
        <v>0</v>
      </c>
      <c r="BJ132" s="223">
        <f t="shared" si="18"/>
        <v>0</v>
      </c>
      <c r="BK132" s="223">
        <f t="shared" si="18"/>
        <v>0</v>
      </c>
      <c r="BL132" s="223">
        <f t="shared" si="18"/>
        <v>0</v>
      </c>
      <c r="BM132" s="223">
        <f t="shared" si="18"/>
        <v>0</v>
      </c>
      <c r="BN132" s="223">
        <f t="shared" si="18"/>
        <v>0</v>
      </c>
      <c r="BO132" s="223">
        <f t="shared" si="15"/>
        <v>0</v>
      </c>
      <c r="BP132" s="223">
        <f t="shared" si="15"/>
        <v>0</v>
      </c>
      <c r="BQ132" s="223">
        <f t="shared" si="15"/>
        <v>0</v>
      </c>
      <c r="BR132" s="223">
        <f t="shared" si="15"/>
        <v>0</v>
      </c>
      <c r="BS132" s="223">
        <f t="shared" si="15"/>
        <v>0</v>
      </c>
      <c r="BT132" s="223">
        <f t="shared" si="15"/>
        <v>0</v>
      </c>
      <c r="BU132" s="223">
        <f t="shared" si="15"/>
        <v>0</v>
      </c>
      <c r="BV132" s="223">
        <f t="shared" si="15"/>
        <v>0</v>
      </c>
      <c r="BW132" s="223">
        <f t="shared" si="15"/>
        <v>0</v>
      </c>
      <c r="BX132" s="223">
        <f t="shared" si="15"/>
        <v>0</v>
      </c>
      <c r="BY132" s="223">
        <f t="shared" si="15"/>
        <v>0</v>
      </c>
      <c r="BZ132" s="223">
        <f t="shared" si="15"/>
        <v>0</v>
      </c>
      <c r="CA132" s="223">
        <f t="shared" si="15"/>
        <v>0</v>
      </c>
      <c r="CB132" s="223">
        <f t="shared" si="15"/>
        <v>0</v>
      </c>
      <c r="CC132" s="223">
        <f t="shared" si="15"/>
        <v>0</v>
      </c>
      <c r="CD132" s="223">
        <f t="shared" si="15"/>
        <v>0</v>
      </c>
      <c r="CE132" s="223">
        <f t="shared" si="15"/>
        <v>0</v>
      </c>
      <c r="CF132" s="223">
        <f t="shared" si="15"/>
        <v>0</v>
      </c>
      <c r="CG132" s="223">
        <f t="shared" si="15"/>
        <v>0</v>
      </c>
      <c r="CH132" s="223">
        <f t="shared" si="15"/>
        <v>0</v>
      </c>
      <c r="CI132" s="223">
        <f t="shared" si="15"/>
        <v>0</v>
      </c>
      <c r="CJ132" s="223">
        <f t="shared" si="15"/>
        <v>0</v>
      </c>
      <c r="CK132" s="223">
        <f t="shared" si="15"/>
        <v>0</v>
      </c>
      <c r="CL132" s="223">
        <f t="shared" si="15"/>
        <v>0</v>
      </c>
      <c r="CM132" s="223">
        <f t="shared" si="15"/>
        <v>0</v>
      </c>
      <c r="CN132" s="223">
        <f t="shared" si="15"/>
        <v>0</v>
      </c>
      <c r="CO132" s="223">
        <f t="shared" si="15"/>
        <v>0</v>
      </c>
      <c r="CP132" s="223">
        <f t="shared" si="15"/>
        <v>0</v>
      </c>
      <c r="CQ132" s="223">
        <f t="shared" si="15"/>
        <v>0</v>
      </c>
      <c r="CR132" s="223">
        <f t="shared" si="15"/>
        <v>0</v>
      </c>
      <c r="CS132" s="223">
        <f t="shared" si="15"/>
        <v>0</v>
      </c>
      <c r="CT132" s="223">
        <f t="shared" si="15"/>
        <v>0</v>
      </c>
      <c r="CU132" s="223">
        <f t="shared" si="15"/>
        <v>0</v>
      </c>
      <c r="CV132" s="223">
        <f t="shared" si="15"/>
        <v>0</v>
      </c>
      <c r="CW132" s="223">
        <f t="shared" si="15"/>
        <v>0</v>
      </c>
      <c r="CX132" s="223">
        <f t="shared" si="15"/>
        <v>0</v>
      </c>
      <c r="CY132" s="223">
        <f t="shared" si="15"/>
        <v>0</v>
      </c>
      <c r="CZ132" s="223">
        <f t="shared" si="15"/>
        <v>0</v>
      </c>
      <c r="DA132" s="223">
        <f t="shared" si="15"/>
        <v>0</v>
      </c>
      <c r="DB132" s="223">
        <f t="shared" si="15"/>
        <v>0</v>
      </c>
      <c r="DC132" s="223">
        <f t="shared" si="15"/>
        <v>0</v>
      </c>
      <c r="DD132" s="223">
        <f t="shared" si="16"/>
        <v>0</v>
      </c>
    </row>
    <row r="133" spans="1:108" s="85" customFormat="1" ht="12.75" customHeight="1" x14ac:dyDescent="0.2">
      <c r="A133" s="82" t="s">
        <v>118</v>
      </c>
      <c r="B133" s="82" t="s">
        <v>119</v>
      </c>
      <c r="C133" s="85">
        <f t="shared" si="18"/>
        <v>0</v>
      </c>
      <c r="D133" s="85">
        <f t="shared" si="18"/>
        <v>0</v>
      </c>
      <c r="E133" s="85">
        <f t="shared" si="18"/>
        <v>0</v>
      </c>
      <c r="F133" s="85">
        <f t="shared" si="18"/>
        <v>0</v>
      </c>
      <c r="G133" s="85">
        <f t="shared" si="18"/>
        <v>0</v>
      </c>
      <c r="H133" s="85">
        <f t="shared" si="18"/>
        <v>0</v>
      </c>
      <c r="I133" s="85">
        <f t="shared" si="18"/>
        <v>0</v>
      </c>
      <c r="J133" s="85">
        <f t="shared" si="18"/>
        <v>0</v>
      </c>
      <c r="K133" s="85">
        <f t="shared" si="18"/>
        <v>0</v>
      </c>
      <c r="L133" s="85">
        <f t="shared" si="18"/>
        <v>0</v>
      </c>
      <c r="M133" s="85">
        <f t="shared" si="18"/>
        <v>0</v>
      </c>
      <c r="N133" s="85">
        <f t="shared" si="18"/>
        <v>0</v>
      </c>
      <c r="O133" s="85">
        <f t="shared" si="18"/>
        <v>0</v>
      </c>
      <c r="P133" s="85">
        <f t="shared" si="18"/>
        <v>0</v>
      </c>
      <c r="Q133" s="85">
        <f t="shared" si="18"/>
        <v>0</v>
      </c>
      <c r="R133" s="85">
        <f t="shared" si="18"/>
        <v>0</v>
      </c>
      <c r="S133" s="85">
        <f t="shared" si="18"/>
        <v>0</v>
      </c>
      <c r="T133" s="85">
        <f t="shared" si="18"/>
        <v>0</v>
      </c>
      <c r="U133" s="85">
        <f t="shared" si="18"/>
        <v>0</v>
      </c>
      <c r="V133" s="85">
        <f t="shared" si="18"/>
        <v>0</v>
      </c>
      <c r="W133" s="85">
        <f t="shared" si="18"/>
        <v>0</v>
      </c>
      <c r="X133" s="85">
        <f t="shared" si="18"/>
        <v>0</v>
      </c>
      <c r="Y133" s="85">
        <f t="shared" si="18"/>
        <v>0</v>
      </c>
      <c r="Z133" s="85">
        <f t="shared" si="18"/>
        <v>0</v>
      </c>
      <c r="AA133" s="85">
        <f t="shared" si="18"/>
        <v>0</v>
      </c>
      <c r="AB133" s="85">
        <f t="shared" si="18"/>
        <v>0</v>
      </c>
      <c r="AC133" s="85">
        <f t="shared" si="18"/>
        <v>0</v>
      </c>
      <c r="AD133" s="85">
        <f t="shared" si="18"/>
        <v>0</v>
      </c>
      <c r="AE133" s="85">
        <f t="shared" si="18"/>
        <v>0</v>
      </c>
      <c r="AF133" s="85">
        <f t="shared" si="18"/>
        <v>0</v>
      </c>
      <c r="AG133" s="85">
        <f t="shared" si="18"/>
        <v>0</v>
      </c>
      <c r="AH133" s="85">
        <f t="shared" si="18"/>
        <v>0</v>
      </c>
      <c r="AI133" s="85">
        <f t="shared" si="18"/>
        <v>0</v>
      </c>
      <c r="AJ133" s="85">
        <f t="shared" si="18"/>
        <v>0</v>
      </c>
      <c r="AK133" s="85">
        <f t="shared" si="18"/>
        <v>0</v>
      </c>
      <c r="AL133" s="85">
        <f t="shared" si="18"/>
        <v>0</v>
      </c>
      <c r="AM133" s="85">
        <f t="shared" si="18"/>
        <v>0</v>
      </c>
      <c r="AN133" s="85">
        <f t="shared" si="18"/>
        <v>0</v>
      </c>
      <c r="AO133" s="85">
        <f t="shared" si="18"/>
        <v>0</v>
      </c>
      <c r="AP133" s="85">
        <f t="shared" si="18"/>
        <v>0</v>
      </c>
      <c r="AQ133" s="85">
        <f t="shared" si="18"/>
        <v>0</v>
      </c>
      <c r="AR133" s="85">
        <f t="shared" si="18"/>
        <v>0</v>
      </c>
      <c r="AS133" s="85">
        <f t="shared" si="18"/>
        <v>0</v>
      </c>
      <c r="AT133" s="85">
        <f t="shared" si="18"/>
        <v>0</v>
      </c>
      <c r="AU133" s="85">
        <f t="shared" si="18"/>
        <v>0</v>
      </c>
      <c r="AV133" s="85">
        <f t="shared" si="18"/>
        <v>0</v>
      </c>
      <c r="AW133" s="85">
        <f t="shared" si="18"/>
        <v>0</v>
      </c>
      <c r="AX133" s="85">
        <f t="shared" si="18"/>
        <v>0</v>
      </c>
      <c r="AY133" s="85">
        <f t="shared" si="18"/>
        <v>0</v>
      </c>
      <c r="AZ133" s="85">
        <f t="shared" si="18"/>
        <v>0</v>
      </c>
      <c r="BA133" s="85">
        <f t="shared" si="18"/>
        <v>0</v>
      </c>
      <c r="BB133" s="85">
        <f t="shared" si="18"/>
        <v>0</v>
      </c>
      <c r="BC133" s="85">
        <f t="shared" si="18"/>
        <v>0</v>
      </c>
      <c r="BD133" s="85">
        <f t="shared" si="18"/>
        <v>0</v>
      </c>
      <c r="BE133" s="85">
        <f t="shared" si="18"/>
        <v>0</v>
      </c>
      <c r="BF133" s="85">
        <f t="shared" si="18"/>
        <v>0</v>
      </c>
      <c r="BG133" s="85">
        <f t="shared" si="18"/>
        <v>0</v>
      </c>
      <c r="BH133" s="85">
        <f t="shared" si="18"/>
        <v>0</v>
      </c>
      <c r="BI133" s="85">
        <f t="shared" si="18"/>
        <v>0</v>
      </c>
      <c r="BJ133" s="85">
        <f t="shared" si="18"/>
        <v>0</v>
      </c>
      <c r="BK133" s="85">
        <f t="shared" si="18"/>
        <v>0</v>
      </c>
      <c r="BL133" s="85">
        <f t="shared" si="18"/>
        <v>0</v>
      </c>
      <c r="BM133" s="85">
        <f t="shared" si="18"/>
        <v>0</v>
      </c>
      <c r="BN133" s="85">
        <f t="shared" si="18"/>
        <v>0</v>
      </c>
      <c r="BO133" s="85">
        <f t="shared" si="15"/>
        <v>0</v>
      </c>
      <c r="BP133" s="85">
        <f t="shared" si="15"/>
        <v>0</v>
      </c>
      <c r="BQ133" s="85">
        <f t="shared" si="15"/>
        <v>0</v>
      </c>
      <c r="BR133" s="85">
        <f t="shared" si="15"/>
        <v>0</v>
      </c>
      <c r="BS133" s="85">
        <f t="shared" si="15"/>
        <v>0</v>
      </c>
      <c r="BT133" s="85">
        <f t="shared" si="15"/>
        <v>0</v>
      </c>
      <c r="BU133" s="85">
        <f t="shared" si="15"/>
        <v>0</v>
      </c>
      <c r="BV133" s="85">
        <f t="shared" si="15"/>
        <v>0</v>
      </c>
      <c r="BW133" s="85">
        <f t="shared" si="15"/>
        <v>0</v>
      </c>
      <c r="BX133" s="85">
        <f t="shared" ref="BX133:DC133" si="19">BX$123*BX10</f>
        <v>0</v>
      </c>
      <c r="BY133" s="85">
        <f t="shared" si="19"/>
        <v>0</v>
      </c>
      <c r="BZ133" s="85">
        <f t="shared" si="19"/>
        <v>0</v>
      </c>
      <c r="CA133" s="85">
        <f t="shared" si="19"/>
        <v>0</v>
      </c>
      <c r="CB133" s="85">
        <f t="shared" si="19"/>
        <v>0</v>
      </c>
      <c r="CC133" s="85">
        <f t="shared" si="19"/>
        <v>0</v>
      </c>
      <c r="CD133" s="85">
        <f t="shared" si="19"/>
        <v>0</v>
      </c>
      <c r="CE133" s="85">
        <f t="shared" si="19"/>
        <v>0</v>
      </c>
      <c r="CF133" s="85">
        <f t="shared" si="19"/>
        <v>0</v>
      </c>
      <c r="CG133" s="85">
        <f t="shared" si="19"/>
        <v>0</v>
      </c>
      <c r="CH133" s="85">
        <f t="shared" si="19"/>
        <v>0</v>
      </c>
      <c r="CI133" s="85">
        <f t="shared" si="19"/>
        <v>0</v>
      </c>
      <c r="CJ133" s="85">
        <f t="shared" si="19"/>
        <v>0</v>
      </c>
      <c r="CK133" s="85">
        <f t="shared" si="19"/>
        <v>0</v>
      </c>
      <c r="CL133" s="85">
        <f t="shared" si="19"/>
        <v>0</v>
      </c>
      <c r="CM133" s="85">
        <f t="shared" si="19"/>
        <v>0</v>
      </c>
      <c r="CN133" s="85">
        <f t="shared" si="19"/>
        <v>0</v>
      </c>
      <c r="CO133" s="85">
        <f t="shared" si="19"/>
        <v>0</v>
      </c>
      <c r="CP133" s="85">
        <f t="shared" si="19"/>
        <v>0</v>
      </c>
      <c r="CQ133" s="85">
        <f t="shared" si="19"/>
        <v>0</v>
      </c>
      <c r="CR133" s="85">
        <f t="shared" si="19"/>
        <v>0</v>
      </c>
      <c r="CS133" s="85">
        <f t="shared" si="19"/>
        <v>0</v>
      </c>
      <c r="CT133" s="85">
        <f t="shared" si="19"/>
        <v>0</v>
      </c>
      <c r="CU133" s="85">
        <f t="shared" si="19"/>
        <v>0</v>
      </c>
      <c r="CV133" s="85">
        <f t="shared" si="19"/>
        <v>0</v>
      </c>
      <c r="CW133" s="85">
        <f t="shared" si="19"/>
        <v>0</v>
      </c>
      <c r="CX133" s="85">
        <f t="shared" si="19"/>
        <v>0</v>
      </c>
      <c r="CY133" s="85">
        <f t="shared" si="19"/>
        <v>0</v>
      </c>
      <c r="CZ133" s="85">
        <f t="shared" si="19"/>
        <v>0</v>
      </c>
      <c r="DA133" s="85">
        <f t="shared" si="19"/>
        <v>0</v>
      </c>
      <c r="DB133" s="85">
        <f t="shared" si="19"/>
        <v>0</v>
      </c>
      <c r="DC133" s="85">
        <f t="shared" si="19"/>
        <v>0</v>
      </c>
      <c r="DD133" s="85">
        <f>SUM(C133:DC133)</f>
        <v>0</v>
      </c>
    </row>
    <row r="134" spans="1:108" s="85" customFormat="1" ht="12.75" customHeight="1" x14ac:dyDescent="0.2">
      <c r="A134" s="82" t="s">
        <v>120</v>
      </c>
      <c r="B134" s="82" t="s">
        <v>121</v>
      </c>
      <c r="C134" s="85">
        <f t="shared" si="18"/>
        <v>0</v>
      </c>
      <c r="D134" s="85">
        <f t="shared" si="18"/>
        <v>0</v>
      </c>
      <c r="E134" s="85">
        <f t="shared" si="18"/>
        <v>0</v>
      </c>
      <c r="F134" s="85">
        <f t="shared" si="18"/>
        <v>0</v>
      </c>
      <c r="G134" s="85">
        <f t="shared" si="18"/>
        <v>0</v>
      </c>
      <c r="H134" s="85">
        <f t="shared" si="18"/>
        <v>0</v>
      </c>
      <c r="I134" s="85">
        <f t="shared" si="18"/>
        <v>0</v>
      </c>
      <c r="J134" s="85">
        <f t="shared" si="18"/>
        <v>0</v>
      </c>
      <c r="K134" s="85">
        <f t="shared" si="18"/>
        <v>0</v>
      </c>
      <c r="L134" s="85">
        <f t="shared" si="18"/>
        <v>0</v>
      </c>
      <c r="M134" s="85">
        <f t="shared" si="18"/>
        <v>0</v>
      </c>
      <c r="N134" s="85">
        <f t="shared" si="18"/>
        <v>0</v>
      </c>
      <c r="O134" s="85">
        <f t="shared" si="18"/>
        <v>0</v>
      </c>
      <c r="P134" s="85">
        <f t="shared" si="18"/>
        <v>0</v>
      </c>
      <c r="Q134" s="85">
        <f t="shared" si="18"/>
        <v>0</v>
      </c>
      <c r="R134" s="85">
        <f t="shared" si="18"/>
        <v>0</v>
      </c>
      <c r="S134" s="85">
        <f t="shared" si="18"/>
        <v>0</v>
      </c>
      <c r="T134" s="85">
        <f t="shared" si="18"/>
        <v>0</v>
      </c>
      <c r="U134" s="85">
        <f t="shared" si="18"/>
        <v>0</v>
      </c>
      <c r="V134" s="85">
        <f t="shared" si="18"/>
        <v>0</v>
      </c>
      <c r="W134" s="85">
        <f t="shared" si="18"/>
        <v>0</v>
      </c>
      <c r="X134" s="85">
        <f t="shared" si="18"/>
        <v>0</v>
      </c>
      <c r="Y134" s="85">
        <f t="shared" si="18"/>
        <v>0</v>
      </c>
      <c r="Z134" s="85">
        <f t="shared" si="18"/>
        <v>0</v>
      </c>
      <c r="AA134" s="85">
        <f t="shared" si="18"/>
        <v>0</v>
      </c>
      <c r="AB134" s="85">
        <f t="shared" si="18"/>
        <v>0</v>
      </c>
      <c r="AC134" s="85">
        <f t="shared" si="18"/>
        <v>0</v>
      </c>
      <c r="AD134" s="85">
        <f t="shared" si="18"/>
        <v>0</v>
      </c>
      <c r="AE134" s="85">
        <f t="shared" si="18"/>
        <v>0</v>
      </c>
      <c r="AF134" s="85">
        <f t="shared" si="18"/>
        <v>0</v>
      </c>
      <c r="AG134" s="85">
        <f t="shared" si="18"/>
        <v>0</v>
      </c>
      <c r="AH134" s="85">
        <f t="shared" si="18"/>
        <v>0</v>
      </c>
      <c r="AI134" s="85">
        <f t="shared" si="18"/>
        <v>0</v>
      </c>
      <c r="AJ134" s="85">
        <f t="shared" si="18"/>
        <v>0</v>
      </c>
      <c r="AK134" s="85">
        <f t="shared" si="18"/>
        <v>0</v>
      </c>
      <c r="AL134" s="85">
        <f t="shared" si="18"/>
        <v>0</v>
      </c>
      <c r="AM134" s="85">
        <f t="shared" si="18"/>
        <v>0</v>
      </c>
      <c r="AN134" s="85">
        <f t="shared" si="18"/>
        <v>0</v>
      </c>
      <c r="AO134" s="85">
        <f t="shared" si="18"/>
        <v>0</v>
      </c>
      <c r="AP134" s="85">
        <f t="shared" si="18"/>
        <v>0</v>
      </c>
      <c r="AQ134" s="85">
        <f t="shared" si="18"/>
        <v>0</v>
      </c>
      <c r="AR134" s="85">
        <f t="shared" si="18"/>
        <v>0</v>
      </c>
      <c r="AS134" s="85">
        <f t="shared" si="18"/>
        <v>0</v>
      </c>
      <c r="AT134" s="85">
        <f t="shared" si="18"/>
        <v>0</v>
      </c>
      <c r="AU134" s="85">
        <f t="shared" si="18"/>
        <v>0</v>
      </c>
      <c r="AV134" s="85">
        <f t="shared" si="18"/>
        <v>0</v>
      </c>
      <c r="AW134" s="85">
        <f t="shared" si="18"/>
        <v>0</v>
      </c>
      <c r="AX134" s="85">
        <f t="shared" si="18"/>
        <v>0</v>
      </c>
      <c r="AY134" s="85">
        <f t="shared" si="18"/>
        <v>0</v>
      </c>
      <c r="AZ134" s="85">
        <f t="shared" si="18"/>
        <v>0</v>
      </c>
      <c r="BA134" s="85">
        <f t="shared" si="18"/>
        <v>0</v>
      </c>
      <c r="BB134" s="85">
        <f t="shared" si="18"/>
        <v>0</v>
      </c>
      <c r="BC134" s="85">
        <f t="shared" si="18"/>
        <v>0</v>
      </c>
      <c r="BD134" s="85">
        <f t="shared" si="18"/>
        <v>0</v>
      </c>
      <c r="BE134" s="85">
        <f t="shared" si="18"/>
        <v>0</v>
      </c>
      <c r="BF134" s="85">
        <f t="shared" si="18"/>
        <v>0</v>
      </c>
      <c r="BG134" s="85">
        <f t="shared" si="18"/>
        <v>0</v>
      </c>
      <c r="BH134" s="85">
        <f t="shared" si="18"/>
        <v>0</v>
      </c>
      <c r="BI134" s="85">
        <f t="shared" si="18"/>
        <v>0</v>
      </c>
      <c r="BJ134" s="85">
        <f t="shared" si="18"/>
        <v>0</v>
      </c>
      <c r="BK134" s="85">
        <f t="shared" si="18"/>
        <v>0</v>
      </c>
      <c r="BL134" s="85">
        <f t="shared" si="18"/>
        <v>0</v>
      </c>
      <c r="BM134" s="85">
        <f t="shared" si="18"/>
        <v>0</v>
      </c>
      <c r="BN134" s="85">
        <f t="shared" ref="BN134:DC140" si="20">BN$123*BN11</f>
        <v>0</v>
      </c>
      <c r="BO134" s="85">
        <f t="shared" si="20"/>
        <v>0</v>
      </c>
      <c r="BP134" s="85">
        <f t="shared" si="20"/>
        <v>0</v>
      </c>
      <c r="BQ134" s="85">
        <f t="shared" si="20"/>
        <v>0</v>
      </c>
      <c r="BR134" s="85">
        <f t="shared" si="20"/>
        <v>0</v>
      </c>
      <c r="BS134" s="85">
        <f t="shared" si="20"/>
        <v>0</v>
      </c>
      <c r="BT134" s="85">
        <f t="shared" si="20"/>
        <v>0</v>
      </c>
      <c r="BU134" s="85">
        <f t="shared" si="20"/>
        <v>0</v>
      </c>
      <c r="BV134" s="85">
        <f t="shared" si="20"/>
        <v>0</v>
      </c>
      <c r="BW134" s="85">
        <f t="shared" si="20"/>
        <v>0</v>
      </c>
      <c r="BX134" s="85">
        <f t="shared" si="20"/>
        <v>0</v>
      </c>
      <c r="BY134" s="85">
        <f t="shared" si="20"/>
        <v>0</v>
      </c>
      <c r="BZ134" s="85">
        <f t="shared" si="20"/>
        <v>0</v>
      </c>
      <c r="CA134" s="85">
        <f t="shared" si="20"/>
        <v>0</v>
      </c>
      <c r="CB134" s="85">
        <f t="shared" si="20"/>
        <v>0</v>
      </c>
      <c r="CC134" s="85">
        <f t="shared" si="20"/>
        <v>0</v>
      </c>
      <c r="CD134" s="85">
        <f t="shared" si="20"/>
        <v>0</v>
      </c>
      <c r="CE134" s="85">
        <f t="shared" si="20"/>
        <v>0</v>
      </c>
      <c r="CF134" s="85">
        <f t="shared" si="20"/>
        <v>0</v>
      </c>
      <c r="CG134" s="85">
        <f t="shared" si="20"/>
        <v>0</v>
      </c>
      <c r="CH134" s="85">
        <f t="shared" si="20"/>
        <v>0</v>
      </c>
      <c r="CI134" s="85">
        <f t="shared" si="20"/>
        <v>0</v>
      </c>
      <c r="CJ134" s="85">
        <f t="shared" si="20"/>
        <v>0</v>
      </c>
      <c r="CK134" s="85">
        <f t="shared" si="20"/>
        <v>0</v>
      </c>
      <c r="CL134" s="85">
        <f t="shared" si="20"/>
        <v>0</v>
      </c>
      <c r="CM134" s="85">
        <f t="shared" si="20"/>
        <v>0</v>
      </c>
      <c r="CN134" s="85">
        <f t="shared" si="20"/>
        <v>0</v>
      </c>
      <c r="CO134" s="85">
        <f t="shared" si="20"/>
        <v>0</v>
      </c>
      <c r="CP134" s="85">
        <f t="shared" si="20"/>
        <v>0</v>
      </c>
      <c r="CQ134" s="85">
        <f t="shared" si="20"/>
        <v>0</v>
      </c>
      <c r="CR134" s="85">
        <f t="shared" si="20"/>
        <v>0</v>
      </c>
      <c r="CS134" s="85">
        <f t="shared" si="20"/>
        <v>0</v>
      </c>
      <c r="CT134" s="85">
        <f t="shared" si="20"/>
        <v>0</v>
      </c>
      <c r="CU134" s="85">
        <f t="shared" si="20"/>
        <v>0</v>
      </c>
      <c r="CV134" s="85">
        <f t="shared" si="20"/>
        <v>0</v>
      </c>
      <c r="CW134" s="85">
        <f t="shared" si="20"/>
        <v>0</v>
      </c>
      <c r="CX134" s="85">
        <f t="shared" si="20"/>
        <v>0</v>
      </c>
      <c r="CY134" s="85">
        <f t="shared" si="20"/>
        <v>0</v>
      </c>
      <c r="CZ134" s="85">
        <f t="shared" si="20"/>
        <v>0</v>
      </c>
      <c r="DA134" s="85">
        <f t="shared" si="20"/>
        <v>0</v>
      </c>
      <c r="DB134" s="85">
        <f t="shared" si="20"/>
        <v>0</v>
      </c>
      <c r="DC134" s="85">
        <f t="shared" si="20"/>
        <v>0</v>
      </c>
      <c r="DD134" s="85">
        <f t="shared" si="16"/>
        <v>0</v>
      </c>
    </row>
    <row r="135" spans="1:108" s="85" customFormat="1" ht="12.75" customHeight="1" x14ac:dyDescent="0.2">
      <c r="A135" s="82" t="s">
        <v>122</v>
      </c>
      <c r="B135" s="82" t="s">
        <v>6</v>
      </c>
      <c r="C135" s="85">
        <f t="shared" ref="C135:BN138" si="21">C$123*C12</f>
        <v>0</v>
      </c>
      <c r="D135" s="85">
        <f t="shared" si="21"/>
        <v>0</v>
      </c>
      <c r="E135" s="85">
        <f t="shared" si="21"/>
        <v>0</v>
      </c>
      <c r="F135" s="85">
        <f t="shared" si="21"/>
        <v>0</v>
      </c>
      <c r="G135" s="85">
        <f t="shared" si="21"/>
        <v>0</v>
      </c>
      <c r="H135" s="85">
        <f t="shared" si="21"/>
        <v>0</v>
      </c>
      <c r="I135" s="85">
        <f t="shared" si="21"/>
        <v>0</v>
      </c>
      <c r="J135" s="85">
        <f t="shared" si="21"/>
        <v>0</v>
      </c>
      <c r="K135" s="85">
        <f t="shared" si="21"/>
        <v>0</v>
      </c>
      <c r="L135" s="85">
        <f t="shared" si="21"/>
        <v>0</v>
      </c>
      <c r="M135" s="85">
        <f t="shared" si="21"/>
        <v>0</v>
      </c>
      <c r="N135" s="85">
        <f t="shared" si="21"/>
        <v>0</v>
      </c>
      <c r="O135" s="85">
        <f t="shared" si="21"/>
        <v>0</v>
      </c>
      <c r="P135" s="85">
        <f t="shared" si="21"/>
        <v>0</v>
      </c>
      <c r="Q135" s="85">
        <f t="shared" si="21"/>
        <v>0</v>
      </c>
      <c r="R135" s="85">
        <f t="shared" si="21"/>
        <v>0</v>
      </c>
      <c r="S135" s="85">
        <f t="shared" si="21"/>
        <v>0</v>
      </c>
      <c r="T135" s="85">
        <f t="shared" si="21"/>
        <v>0</v>
      </c>
      <c r="U135" s="85">
        <f t="shared" si="21"/>
        <v>0</v>
      </c>
      <c r="V135" s="85">
        <f t="shared" si="21"/>
        <v>0</v>
      </c>
      <c r="W135" s="85">
        <f t="shared" si="21"/>
        <v>0</v>
      </c>
      <c r="X135" s="85">
        <f t="shared" si="21"/>
        <v>0</v>
      </c>
      <c r="Y135" s="85">
        <f t="shared" si="21"/>
        <v>0</v>
      </c>
      <c r="Z135" s="85">
        <f t="shared" si="21"/>
        <v>0</v>
      </c>
      <c r="AA135" s="85">
        <f t="shared" si="21"/>
        <v>0</v>
      </c>
      <c r="AB135" s="85">
        <f t="shared" si="21"/>
        <v>0</v>
      </c>
      <c r="AC135" s="85">
        <f t="shared" si="21"/>
        <v>0</v>
      </c>
      <c r="AD135" s="85">
        <f t="shared" si="21"/>
        <v>0</v>
      </c>
      <c r="AE135" s="85">
        <f t="shared" si="21"/>
        <v>0</v>
      </c>
      <c r="AF135" s="85">
        <f t="shared" si="21"/>
        <v>0</v>
      </c>
      <c r="AG135" s="85">
        <f t="shared" si="21"/>
        <v>0</v>
      </c>
      <c r="AH135" s="85">
        <f t="shared" si="21"/>
        <v>0</v>
      </c>
      <c r="AI135" s="85">
        <f t="shared" si="21"/>
        <v>0</v>
      </c>
      <c r="AJ135" s="85">
        <f t="shared" si="21"/>
        <v>0</v>
      </c>
      <c r="AK135" s="85">
        <f t="shared" si="21"/>
        <v>0</v>
      </c>
      <c r="AL135" s="85">
        <f t="shared" si="21"/>
        <v>0</v>
      </c>
      <c r="AM135" s="85">
        <f t="shared" si="21"/>
        <v>0</v>
      </c>
      <c r="AN135" s="85">
        <f t="shared" si="21"/>
        <v>0</v>
      </c>
      <c r="AO135" s="85">
        <f t="shared" si="21"/>
        <v>0</v>
      </c>
      <c r="AP135" s="85">
        <f t="shared" si="21"/>
        <v>0</v>
      </c>
      <c r="AQ135" s="85">
        <f t="shared" si="21"/>
        <v>0</v>
      </c>
      <c r="AR135" s="85">
        <f t="shared" si="21"/>
        <v>0</v>
      </c>
      <c r="AS135" s="85">
        <f t="shared" si="21"/>
        <v>0</v>
      </c>
      <c r="AT135" s="85">
        <f t="shared" si="21"/>
        <v>0</v>
      </c>
      <c r="AU135" s="85">
        <f t="shared" si="21"/>
        <v>0</v>
      </c>
      <c r="AV135" s="85">
        <f t="shared" si="21"/>
        <v>0</v>
      </c>
      <c r="AW135" s="85">
        <f t="shared" si="21"/>
        <v>0</v>
      </c>
      <c r="AX135" s="85">
        <f t="shared" si="21"/>
        <v>0</v>
      </c>
      <c r="AY135" s="85">
        <f t="shared" si="21"/>
        <v>0</v>
      </c>
      <c r="AZ135" s="85">
        <f t="shared" si="21"/>
        <v>0</v>
      </c>
      <c r="BA135" s="85">
        <f t="shared" si="21"/>
        <v>0</v>
      </c>
      <c r="BB135" s="85">
        <f t="shared" si="21"/>
        <v>0</v>
      </c>
      <c r="BC135" s="85">
        <f t="shared" si="21"/>
        <v>0</v>
      </c>
      <c r="BD135" s="85">
        <f t="shared" si="21"/>
        <v>0</v>
      </c>
      <c r="BE135" s="85">
        <f t="shared" si="21"/>
        <v>0</v>
      </c>
      <c r="BF135" s="85">
        <f t="shared" si="21"/>
        <v>0</v>
      </c>
      <c r="BG135" s="85">
        <f t="shared" si="21"/>
        <v>0</v>
      </c>
      <c r="BH135" s="85">
        <f t="shared" si="21"/>
        <v>0</v>
      </c>
      <c r="BI135" s="85">
        <f t="shared" si="21"/>
        <v>0</v>
      </c>
      <c r="BJ135" s="85">
        <f t="shared" si="21"/>
        <v>0</v>
      </c>
      <c r="BK135" s="85">
        <f t="shared" si="21"/>
        <v>0</v>
      </c>
      <c r="BL135" s="85">
        <f t="shared" si="21"/>
        <v>0</v>
      </c>
      <c r="BM135" s="85">
        <f t="shared" si="21"/>
        <v>0</v>
      </c>
      <c r="BN135" s="85">
        <f t="shared" si="21"/>
        <v>0</v>
      </c>
      <c r="BO135" s="85">
        <f t="shared" si="20"/>
        <v>0</v>
      </c>
      <c r="BP135" s="85">
        <f t="shared" si="20"/>
        <v>0</v>
      </c>
      <c r="BQ135" s="85">
        <f t="shared" si="20"/>
        <v>0</v>
      </c>
      <c r="BR135" s="85">
        <f t="shared" si="20"/>
        <v>0</v>
      </c>
      <c r="BS135" s="85">
        <f t="shared" si="20"/>
        <v>0</v>
      </c>
      <c r="BT135" s="85">
        <f t="shared" si="20"/>
        <v>0</v>
      </c>
      <c r="BU135" s="85">
        <f t="shared" si="20"/>
        <v>0</v>
      </c>
      <c r="BV135" s="85">
        <f t="shared" si="20"/>
        <v>0</v>
      </c>
      <c r="BW135" s="85">
        <f t="shared" si="20"/>
        <v>0</v>
      </c>
      <c r="BX135" s="85">
        <f t="shared" si="20"/>
        <v>0</v>
      </c>
      <c r="BY135" s="85">
        <f t="shared" si="20"/>
        <v>0</v>
      </c>
      <c r="BZ135" s="85">
        <f t="shared" si="20"/>
        <v>0</v>
      </c>
      <c r="CA135" s="85">
        <f t="shared" si="20"/>
        <v>0</v>
      </c>
      <c r="CB135" s="85">
        <f t="shared" si="20"/>
        <v>0</v>
      </c>
      <c r="CC135" s="85">
        <f t="shared" si="20"/>
        <v>0</v>
      </c>
      <c r="CD135" s="85">
        <f t="shared" si="20"/>
        <v>0</v>
      </c>
      <c r="CE135" s="85">
        <f t="shared" si="20"/>
        <v>0</v>
      </c>
      <c r="CF135" s="85">
        <f t="shared" si="20"/>
        <v>0</v>
      </c>
      <c r="CG135" s="85">
        <f t="shared" si="20"/>
        <v>0</v>
      </c>
      <c r="CH135" s="85">
        <f t="shared" si="20"/>
        <v>0</v>
      </c>
      <c r="CI135" s="85">
        <f t="shared" si="20"/>
        <v>0</v>
      </c>
      <c r="CJ135" s="85">
        <f t="shared" si="20"/>
        <v>0</v>
      </c>
      <c r="CK135" s="85">
        <f t="shared" si="20"/>
        <v>0</v>
      </c>
      <c r="CL135" s="85">
        <f t="shared" si="20"/>
        <v>0</v>
      </c>
      <c r="CM135" s="85">
        <f t="shared" si="20"/>
        <v>0</v>
      </c>
      <c r="CN135" s="85">
        <f t="shared" si="20"/>
        <v>0</v>
      </c>
      <c r="CO135" s="85">
        <f t="shared" si="20"/>
        <v>0</v>
      </c>
      <c r="CP135" s="85">
        <f t="shared" si="20"/>
        <v>0</v>
      </c>
      <c r="CQ135" s="85">
        <f t="shared" si="20"/>
        <v>0</v>
      </c>
      <c r="CR135" s="85">
        <f t="shared" si="20"/>
        <v>0</v>
      </c>
      <c r="CS135" s="85">
        <f t="shared" si="20"/>
        <v>0</v>
      </c>
      <c r="CT135" s="85">
        <f t="shared" si="20"/>
        <v>0</v>
      </c>
      <c r="CU135" s="85">
        <f t="shared" si="20"/>
        <v>0</v>
      </c>
      <c r="CV135" s="85">
        <f t="shared" si="20"/>
        <v>0</v>
      </c>
      <c r="CW135" s="85">
        <f t="shared" si="20"/>
        <v>0</v>
      </c>
      <c r="CX135" s="85">
        <f t="shared" si="20"/>
        <v>0</v>
      </c>
      <c r="CY135" s="85">
        <f t="shared" si="20"/>
        <v>0</v>
      </c>
      <c r="CZ135" s="85">
        <f t="shared" si="20"/>
        <v>0</v>
      </c>
      <c r="DA135" s="85">
        <f t="shared" si="20"/>
        <v>0</v>
      </c>
      <c r="DB135" s="85">
        <f t="shared" si="20"/>
        <v>0</v>
      </c>
      <c r="DC135" s="85">
        <f t="shared" si="20"/>
        <v>0</v>
      </c>
      <c r="DD135" s="85">
        <f t="shared" si="16"/>
        <v>0</v>
      </c>
    </row>
    <row r="136" spans="1:108" s="85" customFormat="1" ht="12.75" customHeight="1" x14ac:dyDescent="0.2">
      <c r="A136" s="82" t="s">
        <v>123</v>
      </c>
      <c r="B136" s="82" t="s">
        <v>7</v>
      </c>
      <c r="C136" s="85">
        <f t="shared" si="21"/>
        <v>0</v>
      </c>
      <c r="D136" s="85">
        <f t="shared" si="21"/>
        <v>0</v>
      </c>
      <c r="E136" s="85">
        <f t="shared" si="21"/>
        <v>0</v>
      </c>
      <c r="F136" s="85">
        <f t="shared" si="21"/>
        <v>0</v>
      </c>
      <c r="G136" s="85">
        <f t="shared" si="21"/>
        <v>0</v>
      </c>
      <c r="H136" s="85">
        <f t="shared" si="21"/>
        <v>0</v>
      </c>
      <c r="I136" s="85">
        <f t="shared" si="21"/>
        <v>0</v>
      </c>
      <c r="J136" s="85">
        <f t="shared" si="21"/>
        <v>0</v>
      </c>
      <c r="K136" s="85">
        <f t="shared" si="21"/>
        <v>0</v>
      </c>
      <c r="L136" s="85">
        <f t="shared" si="21"/>
        <v>0</v>
      </c>
      <c r="M136" s="85">
        <f t="shared" si="21"/>
        <v>0</v>
      </c>
      <c r="N136" s="85">
        <f t="shared" si="21"/>
        <v>0</v>
      </c>
      <c r="O136" s="85">
        <f t="shared" si="21"/>
        <v>0</v>
      </c>
      <c r="P136" s="85">
        <f t="shared" si="21"/>
        <v>0</v>
      </c>
      <c r="Q136" s="85">
        <f t="shared" si="21"/>
        <v>0</v>
      </c>
      <c r="R136" s="85">
        <f t="shared" si="21"/>
        <v>0</v>
      </c>
      <c r="S136" s="85">
        <f t="shared" si="21"/>
        <v>0</v>
      </c>
      <c r="T136" s="85">
        <f t="shared" si="21"/>
        <v>0</v>
      </c>
      <c r="U136" s="85">
        <f t="shared" si="21"/>
        <v>0</v>
      </c>
      <c r="V136" s="85">
        <f t="shared" si="21"/>
        <v>0</v>
      </c>
      <c r="W136" s="85">
        <f t="shared" si="21"/>
        <v>0</v>
      </c>
      <c r="X136" s="85">
        <f t="shared" si="21"/>
        <v>0</v>
      </c>
      <c r="Y136" s="85">
        <f t="shared" si="21"/>
        <v>0</v>
      </c>
      <c r="Z136" s="85">
        <f t="shared" si="21"/>
        <v>0</v>
      </c>
      <c r="AA136" s="85">
        <f t="shared" si="21"/>
        <v>0</v>
      </c>
      <c r="AB136" s="85">
        <f t="shared" si="21"/>
        <v>0</v>
      </c>
      <c r="AC136" s="85">
        <f t="shared" si="21"/>
        <v>0</v>
      </c>
      <c r="AD136" s="85">
        <f t="shared" si="21"/>
        <v>0</v>
      </c>
      <c r="AE136" s="85">
        <f t="shared" si="21"/>
        <v>0</v>
      </c>
      <c r="AF136" s="85">
        <f t="shared" si="21"/>
        <v>0</v>
      </c>
      <c r="AG136" s="85">
        <f t="shared" si="21"/>
        <v>0</v>
      </c>
      <c r="AH136" s="85">
        <f t="shared" si="21"/>
        <v>0</v>
      </c>
      <c r="AI136" s="85">
        <f t="shared" si="21"/>
        <v>0</v>
      </c>
      <c r="AJ136" s="85">
        <f t="shared" si="21"/>
        <v>0</v>
      </c>
      <c r="AK136" s="85">
        <f t="shared" si="21"/>
        <v>0</v>
      </c>
      <c r="AL136" s="85">
        <f t="shared" si="21"/>
        <v>0</v>
      </c>
      <c r="AM136" s="85">
        <f t="shared" si="21"/>
        <v>0</v>
      </c>
      <c r="AN136" s="85">
        <f t="shared" si="21"/>
        <v>0</v>
      </c>
      <c r="AO136" s="85">
        <f t="shared" si="21"/>
        <v>0</v>
      </c>
      <c r="AP136" s="85">
        <f t="shared" si="21"/>
        <v>0</v>
      </c>
      <c r="AQ136" s="85">
        <f t="shared" si="21"/>
        <v>0</v>
      </c>
      <c r="AR136" s="85">
        <f t="shared" si="21"/>
        <v>0</v>
      </c>
      <c r="AS136" s="85">
        <f t="shared" si="21"/>
        <v>0</v>
      </c>
      <c r="AT136" s="85">
        <f t="shared" si="21"/>
        <v>0</v>
      </c>
      <c r="AU136" s="85">
        <f t="shared" si="21"/>
        <v>0</v>
      </c>
      <c r="AV136" s="85">
        <f t="shared" si="21"/>
        <v>0</v>
      </c>
      <c r="AW136" s="85">
        <f t="shared" si="21"/>
        <v>0</v>
      </c>
      <c r="AX136" s="85">
        <f t="shared" si="21"/>
        <v>0</v>
      </c>
      <c r="AY136" s="85">
        <f t="shared" si="21"/>
        <v>0</v>
      </c>
      <c r="AZ136" s="85">
        <f t="shared" si="21"/>
        <v>0</v>
      </c>
      <c r="BA136" s="85">
        <f t="shared" si="21"/>
        <v>0</v>
      </c>
      <c r="BB136" s="85">
        <f t="shared" si="21"/>
        <v>0</v>
      </c>
      <c r="BC136" s="85">
        <f t="shared" si="21"/>
        <v>0</v>
      </c>
      <c r="BD136" s="85">
        <f t="shared" si="21"/>
        <v>0</v>
      </c>
      <c r="BE136" s="85">
        <f t="shared" si="21"/>
        <v>0</v>
      </c>
      <c r="BF136" s="85">
        <f t="shared" si="21"/>
        <v>0</v>
      </c>
      <c r="BG136" s="85">
        <f t="shared" si="21"/>
        <v>0</v>
      </c>
      <c r="BH136" s="85">
        <f t="shared" si="21"/>
        <v>0</v>
      </c>
      <c r="BI136" s="85">
        <f t="shared" si="21"/>
        <v>0</v>
      </c>
      <c r="BJ136" s="85">
        <f t="shared" si="21"/>
        <v>0</v>
      </c>
      <c r="BK136" s="85">
        <f t="shared" si="21"/>
        <v>0</v>
      </c>
      <c r="BL136" s="85">
        <f t="shared" si="21"/>
        <v>0</v>
      </c>
      <c r="BM136" s="85">
        <f t="shared" si="21"/>
        <v>0</v>
      </c>
      <c r="BN136" s="85">
        <f t="shared" si="21"/>
        <v>0</v>
      </c>
      <c r="BO136" s="85">
        <f t="shared" si="20"/>
        <v>0</v>
      </c>
      <c r="BP136" s="85">
        <f t="shared" si="20"/>
        <v>0</v>
      </c>
      <c r="BQ136" s="85">
        <f t="shared" si="20"/>
        <v>0</v>
      </c>
      <c r="BR136" s="85">
        <f t="shared" si="20"/>
        <v>0</v>
      </c>
      <c r="BS136" s="85">
        <f t="shared" si="20"/>
        <v>0</v>
      </c>
      <c r="BT136" s="85">
        <f t="shared" si="20"/>
        <v>0</v>
      </c>
      <c r="BU136" s="85">
        <f t="shared" si="20"/>
        <v>0</v>
      </c>
      <c r="BV136" s="85">
        <f t="shared" si="20"/>
        <v>0</v>
      </c>
      <c r="BW136" s="85">
        <f t="shared" si="20"/>
        <v>0</v>
      </c>
      <c r="BX136" s="85">
        <f t="shared" si="20"/>
        <v>0</v>
      </c>
      <c r="BY136" s="85">
        <f t="shared" si="20"/>
        <v>0</v>
      </c>
      <c r="BZ136" s="85">
        <f t="shared" si="20"/>
        <v>0</v>
      </c>
      <c r="CA136" s="85">
        <f t="shared" si="20"/>
        <v>0</v>
      </c>
      <c r="CB136" s="85">
        <f t="shared" si="20"/>
        <v>0</v>
      </c>
      <c r="CC136" s="85">
        <f t="shared" si="20"/>
        <v>0</v>
      </c>
      <c r="CD136" s="85">
        <f t="shared" si="20"/>
        <v>0</v>
      </c>
      <c r="CE136" s="85">
        <f t="shared" si="20"/>
        <v>0</v>
      </c>
      <c r="CF136" s="85">
        <f t="shared" si="20"/>
        <v>0</v>
      </c>
      <c r="CG136" s="85">
        <f t="shared" si="20"/>
        <v>0</v>
      </c>
      <c r="CH136" s="85">
        <f t="shared" si="20"/>
        <v>0</v>
      </c>
      <c r="CI136" s="85">
        <f t="shared" si="20"/>
        <v>0</v>
      </c>
      <c r="CJ136" s="85">
        <f t="shared" si="20"/>
        <v>0</v>
      </c>
      <c r="CK136" s="85">
        <f t="shared" si="20"/>
        <v>0</v>
      </c>
      <c r="CL136" s="85">
        <f t="shared" si="20"/>
        <v>0</v>
      </c>
      <c r="CM136" s="85">
        <f t="shared" si="20"/>
        <v>0</v>
      </c>
      <c r="CN136" s="85">
        <f t="shared" si="20"/>
        <v>0</v>
      </c>
      <c r="CO136" s="85">
        <f t="shared" si="20"/>
        <v>0</v>
      </c>
      <c r="CP136" s="85">
        <f t="shared" si="20"/>
        <v>0</v>
      </c>
      <c r="CQ136" s="85">
        <f t="shared" si="20"/>
        <v>0</v>
      </c>
      <c r="CR136" s="85">
        <f t="shared" si="20"/>
        <v>0</v>
      </c>
      <c r="CS136" s="85">
        <f t="shared" si="20"/>
        <v>0</v>
      </c>
      <c r="CT136" s="85">
        <f t="shared" si="20"/>
        <v>0</v>
      </c>
      <c r="CU136" s="85">
        <f t="shared" si="20"/>
        <v>0</v>
      </c>
      <c r="CV136" s="85">
        <f t="shared" si="20"/>
        <v>0</v>
      </c>
      <c r="CW136" s="85">
        <f t="shared" si="20"/>
        <v>0</v>
      </c>
      <c r="CX136" s="85">
        <f t="shared" si="20"/>
        <v>0</v>
      </c>
      <c r="CY136" s="85">
        <f t="shared" si="20"/>
        <v>0</v>
      </c>
      <c r="CZ136" s="85">
        <f t="shared" si="20"/>
        <v>0</v>
      </c>
      <c r="DA136" s="85">
        <f t="shared" si="20"/>
        <v>0</v>
      </c>
      <c r="DB136" s="85">
        <f t="shared" si="20"/>
        <v>0</v>
      </c>
      <c r="DC136" s="85">
        <f t="shared" si="20"/>
        <v>0</v>
      </c>
      <c r="DD136" s="85">
        <f t="shared" si="16"/>
        <v>0</v>
      </c>
    </row>
    <row r="137" spans="1:108" s="223" customFormat="1" ht="12.75" customHeight="1" x14ac:dyDescent="0.2">
      <c r="A137" s="226" t="s">
        <v>124</v>
      </c>
      <c r="B137" s="226" t="s">
        <v>125</v>
      </c>
      <c r="C137" s="223">
        <f t="shared" si="21"/>
        <v>0</v>
      </c>
      <c r="D137" s="223">
        <f t="shared" si="21"/>
        <v>0</v>
      </c>
      <c r="E137" s="223">
        <f t="shared" si="21"/>
        <v>0</v>
      </c>
      <c r="F137" s="223">
        <f t="shared" si="21"/>
        <v>0</v>
      </c>
      <c r="G137" s="223">
        <f t="shared" si="21"/>
        <v>0</v>
      </c>
      <c r="H137" s="223">
        <f t="shared" si="21"/>
        <v>0</v>
      </c>
      <c r="I137" s="223">
        <f t="shared" si="21"/>
        <v>0</v>
      </c>
      <c r="J137" s="223">
        <f t="shared" si="21"/>
        <v>0</v>
      </c>
      <c r="K137" s="223">
        <f t="shared" si="21"/>
        <v>0</v>
      </c>
      <c r="L137" s="223">
        <f t="shared" si="21"/>
        <v>0</v>
      </c>
      <c r="M137" s="223">
        <f t="shared" si="21"/>
        <v>0</v>
      </c>
      <c r="N137" s="223">
        <f t="shared" si="21"/>
        <v>0</v>
      </c>
      <c r="O137" s="223">
        <f t="shared" si="21"/>
        <v>0</v>
      </c>
      <c r="P137" s="223">
        <f t="shared" si="21"/>
        <v>0</v>
      </c>
      <c r="Q137" s="223">
        <f t="shared" si="21"/>
        <v>0</v>
      </c>
      <c r="R137" s="223">
        <f t="shared" si="21"/>
        <v>0</v>
      </c>
      <c r="S137" s="223">
        <f t="shared" si="21"/>
        <v>0</v>
      </c>
      <c r="T137" s="223">
        <f t="shared" si="21"/>
        <v>0</v>
      </c>
      <c r="U137" s="223">
        <f t="shared" si="21"/>
        <v>0</v>
      </c>
      <c r="V137" s="223">
        <f t="shared" si="21"/>
        <v>0</v>
      </c>
      <c r="W137" s="223">
        <f t="shared" si="21"/>
        <v>0</v>
      </c>
      <c r="X137" s="223">
        <f t="shared" si="21"/>
        <v>0</v>
      </c>
      <c r="Y137" s="223">
        <f t="shared" si="21"/>
        <v>0</v>
      </c>
      <c r="Z137" s="223">
        <f t="shared" si="21"/>
        <v>0</v>
      </c>
      <c r="AA137" s="223">
        <f t="shared" si="21"/>
        <v>0</v>
      </c>
      <c r="AB137" s="223">
        <f t="shared" si="21"/>
        <v>0</v>
      </c>
      <c r="AC137" s="223">
        <f t="shared" si="21"/>
        <v>0</v>
      </c>
      <c r="AD137" s="223">
        <f t="shared" si="21"/>
        <v>0</v>
      </c>
      <c r="AE137" s="223">
        <f t="shared" si="21"/>
        <v>0</v>
      </c>
      <c r="AF137" s="223">
        <f t="shared" si="21"/>
        <v>0</v>
      </c>
      <c r="AG137" s="223">
        <f t="shared" si="21"/>
        <v>0</v>
      </c>
      <c r="AH137" s="223">
        <f t="shared" si="21"/>
        <v>0</v>
      </c>
      <c r="AI137" s="223">
        <f t="shared" si="21"/>
        <v>0</v>
      </c>
      <c r="AJ137" s="223">
        <f t="shared" si="21"/>
        <v>0</v>
      </c>
      <c r="AK137" s="223">
        <f t="shared" si="21"/>
        <v>0</v>
      </c>
      <c r="AL137" s="223">
        <f t="shared" si="21"/>
        <v>0</v>
      </c>
      <c r="AM137" s="223">
        <f t="shared" si="21"/>
        <v>0</v>
      </c>
      <c r="AN137" s="223">
        <f t="shared" si="21"/>
        <v>0</v>
      </c>
      <c r="AO137" s="223">
        <f t="shared" si="21"/>
        <v>0</v>
      </c>
      <c r="AP137" s="223">
        <f t="shared" si="21"/>
        <v>0</v>
      </c>
      <c r="AQ137" s="223">
        <f t="shared" si="21"/>
        <v>0</v>
      </c>
      <c r="AR137" s="223">
        <f t="shared" si="21"/>
        <v>0</v>
      </c>
      <c r="AS137" s="223">
        <f t="shared" si="21"/>
        <v>0</v>
      </c>
      <c r="AT137" s="223">
        <f t="shared" si="21"/>
        <v>0</v>
      </c>
      <c r="AU137" s="223">
        <f t="shared" si="21"/>
        <v>0</v>
      </c>
      <c r="AV137" s="223">
        <f t="shared" si="21"/>
        <v>0</v>
      </c>
      <c r="AW137" s="223">
        <f t="shared" si="21"/>
        <v>0</v>
      </c>
      <c r="AX137" s="223">
        <f t="shared" si="21"/>
        <v>0</v>
      </c>
      <c r="AY137" s="223">
        <f t="shared" si="21"/>
        <v>0</v>
      </c>
      <c r="AZ137" s="223">
        <f t="shared" si="21"/>
        <v>0</v>
      </c>
      <c r="BA137" s="223">
        <f t="shared" si="21"/>
        <v>0</v>
      </c>
      <c r="BB137" s="223">
        <f t="shared" si="21"/>
        <v>0</v>
      </c>
      <c r="BC137" s="223">
        <f t="shared" si="21"/>
        <v>0</v>
      </c>
      <c r="BD137" s="223">
        <f t="shared" si="21"/>
        <v>0</v>
      </c>
      <c r="BE137" s="223">
        <f t="shared" si="21"/>
        <v>0</v>
      </c>
      <c r="BF137" s="223">
        <f t="shared" si="21"/>
        <v>0</v>
      </c>
      <c r="BG137" s="223">
        <f t="shared" si="21"/>
        <v>0</v>
      </c>
      <c r="BH137" s="223">
        <f t="shared" si="21"/>
        <v>0</v>
      </c>
      <c r="BI137" s="223">
        <f t="shared" si="21"/>
        <v>0</v>
      </c>
      <c r="BJ137" s="223">
        <f t="shared" si="21"/>
        <v>0</v>
      </c>
      <c r="BK137" s="223">
        <f t="shared" si="21"/>
        <v>0</v>
      </c>
      <c r="BL137" s="223">
        <f t="shared" si="21"/>
        <v>0</v>
      </c>
      <c r="BM137" s="223">
        <f t="shared" si="21"/>
        <v>0</v>
      </c>
      <c r="BN137" s="223">
        <f t="shared" si="21"/>
        <v>0</v>
      </c>
      <c r="BO137" s="223">
        <f t="shared" si="20"/>
        <v>0</v>
      </c>
      <c r="BP137" s="223">
        <f t="shared" si="20"/>
        <v>0</v>
      </c>
      <c r="BQ137" s="223">
        <f t="shared" si="20"/>
        <v>0</v>
      </c>
      <c r="BR137" s="223">
        <f t="shared" si="20"/>
        <v>0</v>
      </c>
      <c r="BS137" s="223">
        <f t="shared" si="20"/>
        <v>0</v>
      </c>
      <c r="BT137" s="223">
        <f t="shared" si="20"/>
        <v>0</v>
      </c>
      <c r="BU137" s="223">
        <f t="shared" si="20"/>
        <v>0</v>
      </c>
      <c r="BV137" s="223">
        <f t="shared" si="20"/>
        <v>0</v>
      </c>
      <c r="BW137" s="223">
        <f t="shared" si="20"/>
        <v>0</v>
      </c>
      <c r="BX137" s="223">
        <f t="shared" si="20"/>
        <v>0</v>
      </c>
      <c r="BY137" s="223">
        <f t="shared" si="20"/>
        <v>0</v>
      </c>
      <c r="BZ137" s="223">
        <f t="shared" si="20"/>
        <v>0</v>
      </c>
      <c r="CA137" s="223">
        <f t="shared" si="20"/>
        <v>0</v>
      </c>
      <c r="CB137" s="223">
        <f t="shared" si="20"/>
        <v>0</v>
      </c>
      <c r="CC137" s="223">
        <f t="shared" si="20"/>
        <v>0</v>
      </c>
      <c r="CD137" s="223">
        <f t="shared" si="20"/>
        <v>0</v>
      </c>
      <c r="CE137" s="223">
        <f t="shared" si="20"/>
        <v>0</v>
      </c>
      <c r="CF137" s="223">
        <f t="shared" si="20"/>
        <v>0</v>
      </c>
      <c r="CG137" s="223">
        <f t="shared" si="20"/>
        <v>0</v>
      </c>
      <c r="CH137" s="223">
        <f t="shared" si="20"/>
        <v>0</v>
      </c>
      <c r="CI137" s="223">
        <f t="shared" si="20"/>
        <v>0</v>
      </c>
      <c r="CJ137" s="223">
        <f t="shared" si="20"/>
        <v>0</v>
      </c>
      <c r="CK137" s="223">
        <f t="shared" si="20"/>
        <v>0</v>
      </c>
      <c r="CL137" s="223">
        <f t="shared" si="20"/>
        <v>0</v>
      </c>
      <c r="CM137" s="223">
        <f t="shared" si="20"/>
        <v>0</v>
      </c>
      <c r="CN137" s="223">
        <f t="shared" si="20"/>
        <v>0</v>
      </c>
      <c r="CO137" s="223">
        <f t="shared" si="20"/>
        <v>0</v>
      </c>
      <c r="CP137" s="223">
        <f t="shared" si="20"/>
        <v>0</v>
      </c>
      <c r="CQ137" s="223">
        <f t="shared" si="20"/>
        <v>0</v>
      </c>
      <c r="CR137" s="223">
        <f t="shared" si="20"/>
        <v>0</v>
      </c>
      <c r="CS137" s="223">
        <f t="shared" si="20"/>
        <v>0</v>
      </c>
      <c r="CT137" s="223">
        <f t="shared" si="20"/>
        <v>0</v>
      </c>
      <c r="CU137" s="223">
        <f t="shared" si="20"/>
        <v>0</v>
      </c>
      <c r="CV137" s="223">
        <f t="shared" si="20"/>
        <v>0</v>
      </c>
      <c r="CW137" s="223">
        <f t="shared" si="20"/>
        <v>0</v>
      </c>
      <c r="CX137" s="223">
        <f t="shared" si="20"/>
        <v>0</v>
      </c>
      <c r="CY137" s="223">
        <f t="shared" si="20"/>
        <v>0</v>
      </c>
      <c r="CZ137" s="223">
        <f t="shared" si="20"/>
        <v>0</v>
      </c>
      <c r="DA137" s="223">
        <f t="shared" si="20"/>
        <v>0</v>
      </c>
      <c r="DB137" s="223">
        <f t="shared" si="20"/>
        <v>0</v>
      </c>
      <c r="DC137" s="223">
        <f t="shared" si="20"/>
        <v>0</v>
      </c>
      <c r="DD137" s="223">
        <f t="shared" si="16"/>
        <v>0</v>
      </c>
    </row>
    <row r="138" spans="1:108" s="223" customFormat="1" ht="12.75" customHeight="1" x14ac:dyDescent="0.2">
      <c r="A138" s="226" t="s">
        <v>126</v>
      </c>
      <c r="B138" s="226" t="s">
        <v>127</v>
      </c>
      <c r="C138" s="223">
        <f t="shared" si="21"/>
        <v>0</v>
      </c>
      <c r="D138" s="223">
        <f t="shared" si="21"/>
        <v>0</v>
      </c>
      <c r="E138" s="223">
        <f t="shared" si="21"/>
        <v>0</v>
      </c>
      <c r="F138" s="223">
        <f t="shared" si="21"/>
        <v>0</v>
      </c>
      <c r="G138" s="223">
        <f t="shared" si="21"/>
        <v>0</v>
      </c>
      <c r="H138" s="223">
        <f t="shared" si="21"/>
        <v>0</v>
      </c>
      <c r="I138" s="223">
        <f t="shared" si="21"/>
        <v>0</v>
      </c>
      <c r="J138" s="223">
        <f t="shared" si="21"/>
        <v>0</v>
      </c>
      <c r="K138" s="223">
        <f t="shared" si="21"/>
        <v>0</v>
      </c>
      <c r="L138" s="223">
        <f t="shared" si="21"/>
        <v>0</v>
      </c>
      <c r="M138" s="223">
        <f t="shared" si="21"/>
        <v>0</v>
      </c>
      <c r="N138" s="223">
        <f t="shared" si="21"/>
        <v>0</v>
      </c>
      <c r="O138" s="223">
        <f t="shared" si="21"/>
        <v>0</v>
      </c>
      <c r="P138" s="223">
        <f t="shared" si="21"/>
        <v>0</v>
      </c>
      <c r="Q138" s="223">
        <f t="shared" si="21"/>
        <v>0</v>
      </c>
      <c r="R138" s="223">
        <f t="shared" si="21"/>
        <v>0</v>
      </c>
      <c r="S138" s="223">
        <f t="shared" si="21"/>
        <v>0</v>
      </c>
      <c r="T138" s="223">
        <f t="shared" si="21"/>
        <v>0</v>
      </c>
      <c r="U138" s="223">
        <f t="shared" si="21"/>
        <v>0</v>
      </c>
      <c r="V138" s="223">
        <f t="shared" si="21"/>
        <v>0</v>
      </c>
      <c r="W138" s="223">
        <f t="shared" si="21"/>
        <v>0</v>
      </c>
      <c r="X138" s="223">
        <f t="shared" si="21"/>
        <v>0</v>
      </c>
      <c r="Y138" s="223">
        <f t="shared" si="21"/>
        <v>0</v>
      </c>
      <c r="Z138" s="223">
        <f t="shared" si="21"/>
        <v>0</v>
      </c>
      <c r="AA138" s="223">
        <f t="shared" si="21"/>
        <v>0</v>
      </c>
      <c r="AB138" s="223">
        <f t="shared" si="21"/>
        <v>0</v>
      </c>
      <c r="AC138" s="223">
        <f t="shared" si="21"/>
        <v>0</v>
      </c>
      <c r="AD138" s="223">
        <f t="shared" si="21"/>
        <v>0</v>
      </c>
      <c r="AE138" s="223">
        <f t="shared" si="21"/>
        <v>0</v>
      </c>
      <c r="AF138" s="223">
        <f t="shared" si="21"/>
        <v>0</v>
      </c>
      <c r="AG138" s="223">
        <f t="shared" si="21"/>
        <v>0</v>
      </c>
      <c r="AH138" s="223">
        <f t="shared" si="21"/>
        <v>0</v>
      </c>
      <c r="AI138" s="223">
        <f t="shared" si="21"/>
        <v>0</v>
      </c>
      <c r="AJ138" s="223">
        <f t="shared" si="21"/>
        <v>0</v>
      </c>
      <c r="AK138" s="223">
        <f t="shared" si="21"/>
        <v>0</v>
      </c>
      <c r="AL138" s="223">
        <f t="shared" si="21"/>
        <v>0</v>
      </c>
      <c r="AM138" s="223">
        <f t="shared" si="21"/>
        <v>0</v>
      </c>
      <c r="AN138" s="223">
        <f t="shared" si="21"/>
        <v>0</v>
      </c>
      <c r="AO138" s="223">
        <f t="shared" si="21"/>
        <v>0</v>
      </c>
      <c r="AP138" s="223">
        <f t="shared" si="21"/>
        <v>0</v>
      </c>
      <c r="AQ138" s="223">
        <f t="shared" si="21"/>
        <v>0</v>
      </c>
      <c r="AR138" s="223">
        <f t="shared" si="21"/>
        <v>0</v>
      </c>
      <c r="AS138" s="223">
        <f t="shared" si="21"/>
        <v>0</v>
      </c>
      <c r="AT138" s="223">
        <f t="shared" si="21"/>
        <v>0</v>
      </c>
      <c r="AU138" s="223">
        <f t="shared" si="21"/>
        <v>0</v>
      </c>
      <c r="AV138" s="223">
        <f t="shared" si="21"/>
        <v>0</v>
      </c>
      <c r="AW138" s="223">
        <f t="shared" si="21"/>
        <v>0</v>
      </c>
      <c r="AX138" s="223">
        <f t="shared" si="21"/>
        <v>0</v>
      </c>
      <c r="AY138" s="223">
        <f t="shared" si="21"/>
        <v>0</v>
      </c>
      <c r="AZ138" s="223">
        <f t="shared" si="21"/>
        <v>0</v>
      </c>
      <c r="BA138" s="223">
        <f t="shared" si="21"/>
        <v>0</v>
      </c>
      <c r="BB138" s="223">
        <f t="shared" si="21"/>
        <v>0</v>
      </c>
      <c r="BC138" s="223">
        <f t="shared" si="21"/>
        <v>0</v>
      </c>
      <c r="BD138" s="223">
        <f t="shared" si="21"/>
        <v>0</v>
      </c>
      <c r="BE138" s="223">
        <f t="shared" si="21"/>
        <v>0</v>
      </c>
      <c r="BF138" s="223">
        <f t="shared" si="21"/>
        <v>0</v>
      </c>
      <c r="BG138" s="223">
        <f t="shared" si="21"/>
        <v>0</v>
      </c>
      <c r="BH138" s="223">
        <f t="shared" si="21"/>
        <v>0</v>
      </c>
      <c r="BI138" s="223">
        <f t="shared" si="21"/>
        <v>0</v>
      </c>
      <c r="BJ138" s="223">
        <f t="shared" si="21"/>
        <v>0</v>
      </c>
      <c r="BK138" s="223">
        <f t="shared" si="21"/>
        <v>0</v>
      </c>
      <c r="BL138" s="223">
        <f t="shared" si="21"/>
        <v>0</v>
      </c>
      <c r="BM138" s="223">
        <f t="shared" si="21"/>
        <v>0</v>
      </c>
      <c r="BN138" s="223">
        <f t="shared" ref="BN138" si="22">BN$123*BN15</f>
        <v>0</v>
      </c>
      <c r="BO138" s="223">
        <f t="shared" si="20"/>
        <v>0</v>
      </c>
      <c r="BP138" s="223">
        <f t="shared" si="20"/>
        <v>0</v>
      </c>
      <c r="BQ138" s="223">
        <f t="shared" si="20"/>
        <v>0</v>
      </c>
      <c r="BR138" s="223">
        <f t="shared" si="20"/>
        <v>0</v>
      </c>
      <c r="BS138" s="223">
        <f t="shared" si="20"/>
        <v>0</v>
      </c>
      <c r="BT138" s="223">
        <f t="shared" si="20"/>
        <v>0</v>
      </c>
      <c r="BU138" s="223">
        <f t="shared" si="20"/>
        <v>0</v>
      </c>
      <c r="BV138" s="223">
        <f t="shared" si="20"/>
        <v>0</v>
      </c>
      <c r="BW138" s="223">
        <f t="shared" si="20"/>
        <v>0</v>
      </c>
      <c r="BX138" s="223">
        <f t="shared" si="20"/>
        <v>0</v>
      </c>
      <c r="BY138" s="223">
        <f t="shared" si="20"/>
        <v>0</v>
      </c>
      <c r="BZ138" s="223">
        <f t="shared" si="20"/>
        <v>0</v>
      </c>
      <c r="CA138" s="223">
        <f t="shared" si="20"/>
        <v>0</v>
      </c>
      <c r="CB138" s="223">
        <f t="shared" si="20"/>
        <v>0</v>
      </c>
      <c r="CC138" s="223">
        <f t="shared" si="20"/>
        <v>0</v>
      </c>
      <c r="CD138" s="223">
        <f t="shared" si="20"/>
        <v>0</v>
      </c>
      <c r="CE138" s="223">
        <f t="shared" si="20"/>
        <v>0</v>
      </c>
      <c r="CF138" s="223">
        <f t="shared" si="20"/>
        <v>0</v>
      </c>
      <c r="CG138" s="223">
        <f t="shared" si="20"/>
        <v>0</v>
      </c>
      <c r="CH138" s="223">
        <f t="shared" si="20"/>
        <v>0</v>
      </c>
      <c r="CI138" s="223">
        <f t="shared" si="20"/>
        <v>0</v>
      </c>
      <c r="CJ138" s="223">
        <f t="shared" si="20"/>
        <v>0</v>
      </c>
      <c r="CK138" s="223">
        <f t="shared" si="20"/>
        <v>0</v>
      </c>
      <c r="CL138" s="223">
        <f t="shared" si="20"/>
        <v>0</v>
      </c>
      <c r="CM138" s="223">
        <f t="shared" si="20"/>
        <v>0</v>
      </c>
      <c r="CN138" s="223">
        <f t="shared" si="20"/>
        <v>0</v>
      </c>
      <c r="CO138" s="223">
        <f t="shared" si="20"/>
        <v>0</v>
      </c>
      <c r="CP138" s="223">
        <f t="shared" si="20"/>
        <v>0</v>
      </c>
      <c r="CQ138" s="223">
        <f t="shared" si="20"/>
        <v>0</v>
      </c>
      <c r="CR138" s="223">
        <f t="shared" si="20"/>
        <v>0</v>
      </c>
      <c r="CS138" s="223">
        <f t="shared" si="20"/>
        <v>0</v>
      </c>
      <c r="CT138" s="223">
        <f t="shared" si="20"/>
        <v>0</v>
      </c>
      <c r="CU138" s="223">
        <f t="shared" si="20"/>
        <v>0</v>
      </c>
      <c r="CV138" s="223">
        <f t="shared" si="20"/>
        <v>0</v>
      </c>
      <c r="CW138" s="223">
        <f t="shared" si="20"/>
        <v>0</v>
      </c>
      <c r="CX138" s="223">
        <f t="shared" si="20"/>
        <v>0</v>
      </c>
      <c r="CY138" s="223">
        <f t="shared" si="20"/>
        <v>0</v>
      </c>
      <c r="CZ138" s="223">
        <f t="shared" si="20"/>
        <v>0</v>
      </c>
      <c r="DA138" s="223">
        <f t="shared" si="20"/>
        <v>0</v>
      </c>
      <c r="DB138" s="223">
        <f t="shared" si="20"/>
        <v>0</v>
      </c>
      <c r="DC138" s="223">
        <f t="shared" si="20"/>
        <v>0</v>
      </c>
      <c r="DD138" s="223">
        <f t="shared" si="16"/>
        <v>0</v>
      </c>
    </row>
    <row r="139" spans="1:108" s="85" customFormat="1" ht="12.75" customHeight="1" x14ac:dyDescent="0.2">
      <c r="A139" s="82" t="s">
        <v>360</v>
      </c>
      <c r="B139" s="82" t="s">
        <v>129</v>
      </c>
      <c r="C139" s="85">
        <f t="shared" ref="C139:BN142" si="23">C$123*C16</f>
        <v>0</v>
      </c>
      <c r="D139" s="85">
        <f t="shared" si="23"/>
        <v>0</v>
      </c>
      <c r="E139" s="85">
        <f t="shared" si="23"/>
        <v>0</v>
      </c>
      <c r="F139" s="85">
        <f t="shared" si="23"/>
        <v>0</v>
      </c>
      <c r="G139" s="85">
        <f t="shared" si="23"/>
        <v>0</v>
      </c>
      <c r="H139" s="85">
        <f t="shared" si="23"/>
        <v>0</v>
      </c>
      <c r="I139" s="85">
        <f t="shared" si="23"/>
        <v>0</v>
      </c>
      <c r="J139" s="85">
        <f t="shared" si="23"/>
        <v>0</v>
      </c>
      <c r="K139" s="85">
        <f t="shared" si="23"/>
        <v>0</v>
      </c>
      <c r="L139" s="85">
        <f t="shared" si="23"/>
        <v>0</v>
      </c>
      <c r="M139" s="85">
        <f t="shared" si="23"/>
        <v>0</v>
      </c>
      <c r="N139" s="85">
        <f t="shared" si="23"/>
        <v>0</v>
      </c>
      <c r="O139" s="85">
        <f t="shared" si="23"/>
        <v>0</v>
      </c>
      <c r="P139" s="85">
        <f t="shared" si="23"/>
        <v>0</v>
      </c>
      <c r="Q139" s="85">
        <f t="shared" si="23"/>
        <v>0</v>
      </c>
      <c r="R139" s="85">
        <f t="shared" si="23"/>
        <v>0</v>
      </c>
      <c r="S139" s="85">
        <f t="shared" si="23"/>
        <v>0</v>
      </c>
      <c r="T139" s="85">
        <f t="shared" si="23"/>
        <v>0</v>
      </c>
      <c r="U139" s="85">
        <f t="shared" si="23"/>
        <v>0</v>
      </c>
      <c r="V139" s="85">
        <f t="shared" si="23"/>
        <v>0</v>
      </c>
      <c r="W139" s="85">
        <f t="shared" si="23"/>
        <v>0</v>
      </c>
      <c r="X139" s="85">
        <f t="shared" si="23"/>
        <v>0</v>
      </c>
      <c r="Y139" s="85">
        <f t="shared" si="23"/>
        <v>0</v>
      </c>
      <c r="Z139" s="85">
        <f t="shared" si="23"/>
        <v>0</v>
      </c>
      <c r="AA139" s="85">
        <f t="shared" si="23"/>
        <v>0</v>
      </c>
      <c r="AB139" s="85">
        <f t="shared" si="23"/>
        <v>0</v>
      </c>
      <c r="AC139" s="85">
        <f t="shared" si="23"/>
        <v>0</v>
      </c>
      <c r="AD139" s="85">
        <f t="shared" si="23"/>
        <v>0</v>
      </c>
      <c r="AE139" s="85">
        <f t="shared" si="23"/>
        <v>0</v>
      </c>
      <c r="AF139" s="85">
        <f t="shared" si="23"/>
        <v>0</v>
      </c>
      <c r="AG139" s="85">
        <f t="shared" si="23"/>
        <v>0</v>
      </c>
      <c r="AH139" s="85">
        <f t="shared" si="23"/>
        <v>0</v>
      </c>
      <c r="AI139" s="85">
        <f t="shared" si="23"/>
        <v>0</v>
      </c>
      <c r="AJ139" s="85">
        <f t="shared" si="23"/>
        <v>0</v>
      </c>
      <c r="AK139" s="85">
        <f t="shared" si="23"/>
        <v>0</v>
      </c>
      <c r="AL139" s="85">
        <f t="shared" si="23"/>
        <v>0</v>
      </c>
      <c r="AM139" s="85">
        <f t="shared" si="23"/>
        <v>0</v>
      </c>
      <c r="AN139" s="85">
        <f t="shared" si="23"/>
        <v>0</v>
      </c>
      <c r="AO139" s="85">
        <f t="shared" si="23"/>
        <v>0</v>
      </c>
      <c r="AP139" s="85">
        <f t="shared" si="23"/>
        <v>0</v>
      </c>
      <c r="AQ139" s="85">
        <f t="shared" si="23"/>
        <v>0</v>
      </c>
      <c r="AR139" s="85">
        <f t="shared" si="23"/>
        <v>0</v>
      </c>
      <c r="AS139" s="85">
        <f t="shared" si="23"/>
        <v>0</v>
      </c>
      <c r="AT139" s="85">
        <f t="shared" si="23"/>
        <v>0</v>
      </c>
      <c r="AU139" s="85">
        <f t="shared" si="23"/>
        <v>0</v>
      </c>
      <c r="AV139" s="85">
        <f t="shared" si="23"/>
        <v>0</v>
      </c>
      <c r="AW139" s="85">
        <f t="shared" si="23"/>
        <v>0</v>
      </c>
      <c r="AX139" s="85">
        <f t="shared" si="23"/>
        <v>0</v>
      </c>
      <c r="AY139" s="85">
        <f t="shared" si="23"/>
        <v>0</v>
      </c>
      <c r="AZ139" s="85">
        <f t="shared" si="23"/>
        <v>0</v>
      </c>
      <c r="BA139" s="85">
        <f t="shared" si="23"/>
        <v>0</v>
      </c>
      <c r="BB139" s="85">
        <f t="shared" si="23"/>
        <v>0</v>
      </c>
      <c r="BC139" s="85">
        <f t="shared" si="23"/>
        <v>0</v>
      </c>
      <c r="BD139" s="85">
        <f t="shared" si="23"/>
        <v>0</v>
      </c>
      <c r="BE139" s="85">
        <f t="shared" si="23"/>
        <v>0</v>
      </c>
      <c r="BF139" s="85">
        <f t="shared" si="23"/>
        <v>0</v>
      </c>
      <c r="BG139" s="85">
        <f t="shared" si="23"/>
        <v>0</v>
      </c>
      <c r="BH139" s="85">
        <f t="shared" si="23"/>
        <v>0</v>
      </c>
      <c r="BI139" s="85">
        <f t="shared" si="23"/>
        <v>0</v>
      </c>
      <c r="BJ139" s="85">
        <f t="shared" si="23"/>
        <v>0</v>
      </c>
      <c r="BK139" s="85">
        <f t="shared" si="23"/>
        <v>0</v>
      </c>
      <c r="BL139" s="85">
        <f t="shared" si="23"/>
        <v>0</v>
      </c>
      <c r="BM139" s="85">
        <f t="shared" si="23"/>
        <v>0</v>
      </c>
      <c r="BN139" s="85">
        <f t="shared" si="23"/>
        <v>0</v>
      </c>
      <c r="BO139" s="85">
        <f t="shared" si="20"/>
        <v>0</v>
      </c>
      <c r="BP139" s="85">
        <f t="shared" si="20"/>
        <v>0</v>
      </c>
      <c r="BQ139" s="85">
        <f t="shared" si="20"/>
        <v>0</v>
      </c>
      <c r="BR139" s="85">
        <f t="shared" si="20"/>
        <v>0</v>
      </c>
      <c r="BS139" s="85">
        <f t="shared" si="20"/>
        <v>0</v>
      </c>
      <c r="BT139" s="85">
        <f t="shared" si="20"/>
        <v>0</v>
      </c>
      <c r="BU139" s="85">
        <f t="shared" si="20"/>
        <v>0</v>
      </c>
      <c r="BV139" s="85">
        <f t="shared" si="20"/>
        <v>0</v>
      </c>
      <c r="BW139" s="85">
        <f t="shared" si="20"/>
        <v>0</v>
      </c>
      <c r="BX139" s="85">
        <f t="shared" si="20"/>
        <v>0</v>
      </c>
      <c r="BY139" s="85">
        <f t="shared" si="20"/>
        <v>0</v>
      </c>
      <c r="BZ139" s="85">
        <f t="shared" si="20"/>
        <v>0</v>
      </c>
      <c r="CA139" s="85">
        <f t="shared" si="20"/>
        <v>0</v>
      </c>
      <c r="CB139" s="85">
        <f t="shared" si="20"/>
        <v>0</v>
      </c>
      <c r="CC139" s="85">
        <f t="shared" si="20"/>
        <v>0</v>
      </c>
      <c r="CD139" s="85">
        <f t="shared" si="20"/>
        <v>0</v>
      </c>
      <c r="CE139" s="85">
        <f t="shared" si="20"/>
        <v>0</v>
      </c>
      <c r="CF139" s="85">
        <f t="shared" si="20"/>
        <v>0</v>
      </c>
      <c r="CG139" s="85">
        <f t="shared" si="20"/>
        <v>0</v>
      </c>
      <c r="CH139" s="85">
        <f t="shared" si="20"/>
        <v>0</v>
      </c>
      <c r="CI139" s="85">
        <f t="shared" si="20"/>
        <v>0</v>
      </c>
      <c r="CJ139" s="85">
        <f t="shared" si="20"/>
        <v>0</v>
      </c>
      <c r="CK139" s="85">
        <f t="shared" si="20"/>
        <v>0</v>
      </c>
      <c r="CL139" s="85">
        <f t="shared" si="20"/>
        <v>0</v>
      </c>
      <c r="CM139" s="85">
        <f t="shared" si="20"/>
        <v>0</v>
      </c>
      <c r="CN139" s="85">
        <f t="shared" si="20"/>
        <v>0</v>
      </c>
      <c r="CO139" s="85">
        <f t="shared" si="20"/>
        <v>0</v>
      </c>
      <c r="CP139" s="85">
        <f t="shared" si="20"/>
        <v>0</v>
      </c>
      <c r="CQ139" s="85">
        <f t="shared" si="20"/>
        <v>0</v>
      </c>
      <c r="CR139" s="85">
        <f t="shared" si="20"/>
        <v>0</v>
      </c>
      <c r="CS139" s="85">
        <f t="shared" si="20"/>
        <v>0</v>
      </c>
      <c r="CT139" s="85">
        <f t="shared" si="20"/>
        <v>0</v>
      </c>
      <c r="CU139" s="85">
        <f t="shared" si="20"/>
        <v>0</v>
      </c>
      <c r="CV139" s="85">
        <f t="shared" si="20"/>
        <v>0</v>
      </c>
      <c r="CW139" s="85">
        <f t="shared" si="20"/>
        <v>0</v>
      </c>
      <c r="CX139" s="85">
        <f t="shared" si="20"/>
        <v>0</v>
      </c>
      <c r="CY139" s="85">
        <f t="shared" si="20"/>
        <v>0</v>
      </c>
      <c r="CZ139" s="85">
        <f t="shared" si="20"/>
        <v>0</v>
      </c>
      <c r="DA139" s="85">
        <f t="shared" si="20"/>
        <v>0</v>
      </c>
      <c r="DB139" s="85">
        <f t="shared" si="20"/>
        <v>0</v>
      </c>
      <c r="DC139" s="85">
        <f t="shared" si="20"/>
        <v>0</v>
      </c>
      <c r="DD139" s="85">
        <f t="shared" si="16"/>
        <v>0</v>
      </c>
    </row>
    <row r="140" spans="1:108" s="85" customFormat="1" ht="12.75" customHeight="1" x14ac:dyDescent="0.2">
      <c r="A140" s="82" t="s">
        <v>130</v>
      </c>
      <c r="B140" s="82" t="s">
        <v>131</v>
      </c>
      <c r="C140" s="85">
        <f t="shared" si="23"/>
        <v>0</v>
      </c>
      <c r="D140" s="85">
        <f t="shared" si="23"/>
        <v>0</v>
      </c>
      <c r="E140" s="85">
        <f t="shared" si="23"/>
        <v>0</v>
      </c>
      <c r="F140" s="85">
        <f t="shared" si="23"/>
        <v>0</v>
      </c>
      <c r="G140" s="85">
        <f t="shared" si="23"/>
        <v>0</v>
      </c>
      <c r="H140" s="85">
        <f t="shared" si="23"/>
        <v>0</v>
      </c>
      <c r="I140" s="85">
        <f t="shared" si="23"/>
        <v>0</v>
      </c>
      <c r="J140" s="85">
        <f t="shared" si="23"/>
        <v>0</v>
      </c>
      <c r="K140" s="85">
        <f t="shared" si="23"/>
        <v>0</v>
      </c>
      <c r="L140" s="85">
        <f t="shared" si="23"/>
        <v>0</v>
      </c>
      <c r="M140" s="85">
        <f t="shared" si="23"/>
        <v>0</v>
      </c>
      <c r="N140" s="85">
        <f t="shared" si="23"/>
        <v>0</v>
      </c>
      <c r="O140" s="85">
        <f t="shared" si="23"/>
        <v>0</v>
      </c>
      <c r="P140" s="85">
        <f t="shared" si="23"/>
        <v>0</v>
      </c>
      <c r="Q140" s="85">
        <f t="shared" si="23"/>
        <v>0</v>
      </c>
      <c r="R140" s="85">
        <f t="shared" si="23"/>
        <v>0</v>
      </c>
      <c r="S140" s="85">
        <f t="shared" si="23"/>
        <v>0</v>
      </c>
      <c r="T140" s="85">
        <f t="shared" si="23"/>
        <v>0</v>
      </c>
      <c r="U140" s="85">
        <f t="shared" si="23"/>
        <v>0</v>
      </c>
      <c r="V140" s="85">
        <f t="shared" si="23"/>
        <v>0</v>
      </c>
      <c r="W140" s="85">
        <f t="shared" si="23"/>
        <v>0</v>
      </c>
      <c r="X140" s="85">
        <f t="shared" si="23"/>
        <v>0</v>
      </c>
      <c r="Y140" s="85">
        <f t="shared" si="23"/>
        <v>0</v>
      </c>
      <c r="Z140" s="85">
        <f t="shared" si="23"/>
        <v>0</v>
      </c>
      <c r="AA140" s="85">
        <f t="shared" si="23"/>
        <v>0</v>
      </c>
      <c r="AB140" s="85">
        <f t="shared" si="23"/>
        <v>0</v>
      </c>
      <c r="AC140" s="85">
        <f t="shared" si="23"/>
        <v>0</v>
      </c>
      <c r="AD140" s="85">
        <f t="shared" si="23"/>
        <v>0</v>
      </c>
      <c r="AE140" s="85">
        <f t="shared" si="23"/>
        <v>0</v>
      </c>
      <c r="AF140" s="85">
        <f t="shared" si="23"/>
        <v>0</v>
      </c>
      <c r="AG140" s="85">
        <f t="shared" si="23"/>
        <v>0</v>
      </c>
      <c r="AH140" s="85">
        <f t="shared" si="23"/>
        <v>0</v>
      </c>
      <c r="AI140" s="85">
        <f t="shared" si="23"/>
        <v>0</v>
      </c>
      <c r="AJ140" s="85">
        <f t="shared" si="23"/>
        <v>0</v>
      </c>
      <c r="AK140" s="85">
        <f t="shared" si="23"/>
        <v>0</v>
      </c>
      <c r="AL140" s="85">
        <f t="shared" si="23"/>
        <v>0</v>
      </c>
      <c r="AM140" s="85">
        <f t="shared" si="23"/>
        <v>0</v>
      </c>
      <c r="AN140" s="85">
        <f t="shared" si="23"/>
        <v>0</v>
      </c>
      <c r="AO140" s="85">
        <f t="shared" si="23"/>
        <v>0</v>
      </c>
      <c r="AP140" s="85">
        <f t="shared" si="23"/>
        <v>0</v>
      </c>
      <c r="AQ140" s="85">
        <f t="shared" si="23"/>
        <v>0</v>
      </c>
      <c r="AR140" s="85">
        <f t="shared" si="23"/>
        <v>0</v>
      </c>
      <c r="AS140" s="85">
        <f t="shared" si="23"/>
        <v>0</v>
      </c>
      <c r="AT140" s="85">
        <f t="shared" si="23"/>
        <v>0</v>
      </c>
      <c r="AU140" s="85">
        <f t="shared" si="23"/>
        <v>0</v>
      </c>
      <c r="AV140" s="85">
        <f t="shared" si="23"/>
        <v>0</v>
      </c>
      <c r="AW140" s="85">
        <f t="shared" si="23"/>
        <v>0</v>
      </c>
      <c r="AX140" s="85">
        <f t="shared" si="23"/>
        <v>0</v>
      </c>
      <c r="AY140" s="85">
        <f t="shared" si="23"/>
        <v>0</v>
      </c>
      <c r="AZ140" s="85">
        <f t="shared" si="23"/>
        <v>0</v>
      </c>
      <c r="BA140" s="85">
        <f t="shared" si="23"/>
        <v>0</v>
      </c>
      <c r="BB140" s="85">
        <f t="shared" si="23"/>
        <v>0</v>
      </c>
      <c r="BC140" s="85">
        <f t="shared" si="23"/>
        <v>0</v>
      </c>
      <c r="BD140" s="85">
        <f t="shared" si="23"/>
        <v>0</v>
      </c>
      <c r="BE140" s="85">
        <f t="shared" si="23"/>
        <v>0</v>
      </c>
      <c r="BF140" s="85">
        <f t="shared" si="23"/>
        <v>0</v>
      </c>
      <c r="BG140" s="85">
        <f t="shared" si="23"/>
        <v>0</v>
      </c>
      <c r="BH140" s="85">
        <f t="shared" si="23"/>
        <v>0</v>
      </c>
      <c r="BI140" s="85">
        <f t="shared" si="23"/>
        <v>0</v>
      </c>
      <c r="BJ140" s="85">
        <f t="shared" si="23"/>
        <v>0</v>
      </c>
      <c r="BK140" s="85">
        <f t="shared" si="23"/>
        <v>0</v>
      </c>
      <c r="BL140" s="85">
        <f t="shared" si="23"/>
        <v>0</v>
      </c>
      <c r="BM140" s="85">
        <f t="shared" si="23"/>
        <v>0</v>
      </c>
      <c r="BN140" s="85">
        <f t="shared" si="23"/>
        <v>0</v>
      </c>
      <c r="BO140" s="85">
        <f t="shared" si="20"/>
        <v>0</v>
      </c>
      <c r="BP140" s="85">
        <f t="shared" si="20"/>
        <v>0</v>
      </c>
      <c r="BQ140" s="85">
        <f t="shared" si="20"/>
        <v>0</v>
      </c>
      <c r="BR140" s="85">
        <f t="shared" si="20"/>
        <v>0</v>
      </c>
      <c r="BS140" s="85">
        <f t="shared" si="20"/>
        <v>0</v>
      </c>
      <c r="BT140" s="85">
        <f t="shared" si="20"/>
        <v>0</v>
      </c>
      <c r="BU140" s="85">
        <f t="shared" si="20"/>
        <v>0</v>
      </c>
      <c r="BV140" s="85">
        <f t="shared" si="20"/>
        <v>0</v>
      </c>
      <c r="BW140" s="85">
        <f t="shared" ref="BW140:DC147" si="24">BW$123*BW17</f>
        <v>0</v>
      </c>
      <c r="BX140" s="85">
        <f t="shared" si="24"/>
        <v>0</v>
      </c>
      <c r="BY140" s="85">
        <f t="shared" si="24"/>
        <v>0</v>
      </c>
      <c r="BZ140" s="85">
        <f t="shared" si="24"/>
        <v>0</v>
      </c>
      <c r="CA140" s="85">
        <f t="shared" si="24"/>
        <v>0</v>
      </c>
      <c r="CB140" s="85">
        <f t="shared" si="24"/>
        <v>0</v>
      </c>
      <c r="CC140" s="85">
        <f t="shared" si="24"/>
        <v>0</v>
      </c>
      <c r="CD140" s="85">
        <f t="shared" si="24"/>
        <v>0</v>
      </c>
      <c r="CE140" s="85">
        <f t="shared" si="24"/>
        <v>0</v>
      </c>
      <c r="CF140" s="85">
        <f t="shared" si="24"/>
        <v>0</v>
      </c>
      <c r="CG140" s="85">
        <f t="shared" si="24"/>
        <v>0</v>
      </c>
      <c r="CH140" s="85">
        <f t="shared" si="24"/>
        <v>0</v>
      </c>
      <c r="CI140" s="85">
        <f t="shared" si="24"/>
        <v>0</v>
      </c>
      <c r="CJ140" s="85">
        <f t="shared" si="24"/>
        <v>0</v>
      </c>
      <c r="CK140" s="85">
        <f t="shared" si="24"/>
        <v>0</v>
      </c>
      <c r="CL140" s="85">
        <f t="shared" si="24"/>
        <v>0</v>
      </c>
      <c r="CM140" s="85">
        <f t="shared" si="24"/>
        <v>0</v>
      </c>
      <c r="CN140" s="85">
        <f t="shared" si="24"/>
        <v>0</v>
      </c>
      <c r="CO140" s="85">
        <f t="shared" si="24"/>
        <v>0</v>
      </c>
      <c r="CP140" s="85">
        <f t="shared" si="24"/>
        <v>0</v>
      </c>
      <c r="CQ140" s="85">
        <f t="shared" si="24"/>
        <v>0</v>
      </c>
      <c r="CR140" s="85">
        <f t="shared" si="24"/>
        <v>0</v>
      </c>
      <c r="CS140" s="85">
        <f t="shared" si="24"/>
        <v>0</v>
      </c>
      <c r="CT140" s="85">
        <f t="shared" si="24"/>
        <v>0</v>
      </c>
      <c r="CU140" s="85">
        <f t="shared" si="24"/>
        <v>0</v>
      </c>
      <c r="CV140" s="85">
        <f t="shared" si="24"/>
        <v>0</v>
      </c>
      <c r="CW140" s="85">
        <f t="shared" si="24"/>
        <v>0</v>
      </c>
      <c r="CX140" s="85">
        <f t="shared" si="24"/>
        <v>0</v>
      </c>
      <c r="CY140" s="85">
        <f t="shared" si="24"/>
        <v>0</v>
      </c>
      <c r="CZ140" s="85">
        <f t="shared" si="24"/>
        <v>0</v>
      </c>
      <c r="DA140" s="85">
        <f t="shared" si="24"/>
        <v>0</v>
      </c>
      <c r="DB140" s="85">
        <f t="shared" si="24"/>
        <v>0</v>
      </c>
      <c r="DC140" s="85">
        <f t="shared" si="24"/>
        <v>0</v>
      </c>
      <c r="DD140" s="85">
        <f t="shared" si="16"/>
        <v>0</v>
      </c>
    </row>
    <row r="141" spans="1:108" s="85" customFormat="1" ht="12.75" customHeight="1" x14ac:dyDescent="0.2">
      <c r="A141" s="82" t="s">
        <v>132</v>
      </c>
      <c r="B141" s="82" t="s">
        <v>76</v>
      </c>
      <c r="C141" s="85">
        <f t="shared" si="23"/>
        <v>0</v>
      </c>
      <c r="D141" s="85">
        <f t="shared" si="23"/>
        <v>0</v>
      </c>
      <c r="E141" s="85">
        <f t="shared" si="23"/>
        <v>0</v>
      </c>
      <c r="F141" s="85">
        <f t="shared" si="23"/>
        <v>0</v>
      </c>
      <c r="G141" s="85">
        <f t="shared" si="23"/>
        <v>0</v>
      </c>
      <c r="H141" s="85">
        <f t="shared" si="23"/>
        <v>0</v>
      </c>
      <c r="I141" s="85">
        <f t="shared" si="23"/>
        <v>0</v>
      </c>
      <c r="J141" s="85">
        <f t="shared" si="23"/>
        <v>0</v>
      </c>
      <c r="K141" s="85">
        <f t="shared" si="23"/>
        <v>0</v>
      </c>
      <c r="L141" s="85">
        <f t="shared" si="23"/>
        <v>0</v>
      </c>
      <c r="M141" s="85">
        <f t="shared" si="23"/>
        <v>0</v>
      </c>
      <c r="N141" s="85">
        <f t="shared" si="23"/>
        <v>0</v>
      </c>
      <c r="O141" s="85">
        <f t="shared" si="23"/>
        <v>0</v>
      </c>
      <c r="P141" s="85">
        <f t="shared" si="23"/>
        <v>0</v>
      </c>
      <c r="Q141" s="85">
        <f t="shared" si="23"/>
        <v>0</v>
      </c>
      <c r="R141" s="85">
        <f t="shared" si="23"/>
        <v>0</v>
      </c>
      <c r="S141" s="85">
        <f t="shared" si="23"/>
        <v>0</v>
      </c>
      <c r="T141" s="85">
        <f t="shared" si="23"/>
        <v>0</v>
      </c>
      <c r="U141" s="85">
        <f t="shared" si="23"/>
        <v>0</v>
      </c>
      <c r="V141" s="85">
        <f t="shared" si="23"/>
        <v>0</v>
      </c>
      <c r="W141" s="85">
        <f t="shared" si="23"/>
        <v>0</v>
      </c>
      <c r="X141" s="85">
        <f t="shared" si="23"/>
        <v>0</v>
      </c>
      <c r="Y141" s="85">
        <f t="shared" si="23"/>
        <v>0</v>
      </c>
      <c r="Z141" s="85">
        <f t="shared" si="23"/>
        <v>0</v>
      </c>
      <c r="AA141" s="85">
        <f t="shared" si="23"/>
        <v>0</v>
      </c>
      <c r="AB141" s="85">
        <f t="shared" si="23"/>
        <v>0</v>
      </c>
      <c r="AC141" s="85">
        <f t="shared" si="23"/>
        <v>0</v>
      </c>
      <c r="AD141" s="85">
        <f t="shared" si="23"/>
        <v>0</v>
      </c>
      <c r="AE141" s="85">
        <f t="shared" si="23"/>
        <v>0</v>
      </c>
      <c r="AF141" s="85">
        <f t="shared" si="23"/>
        <v>0</v>
      </c>
      <c r="AG141" s="85">
        <f t="shared" si="23"/>
        <v>0</v>
      </c>
      <c r="AH141" s="85">
        <f t="shared" si="23"/>
        <v>0</v>
      </c>
      <c r="AI141" s="85">
        <f t="shared" si="23"/>
        <v>0</v>
      </c>
      <c r="AJ141" s="85">
        <f t="shared" si="23"/>
        <v>0</v>
      </c>
      <c r="AK141" s="85">
        <f t="shared" si="23"/>
        <v>0</v>
      </c>
      <c r="AL141" s="85">
        <f t="shared" si="23"/>
        <v>0</v>
      </c>
      <c r="AM141" s="85">
        <f t="shared" si="23"/>
        <v>0</v>
      </c>
      <c r="AN141" s="85">
        <f t="shared" si="23"/>
        <v>0</v>
      </c>
      <c r="AO141" s="85">
        <f t="shared" si="23"/>
        <v>0</v>
      </c>
      <c r="AP141" s="85">
        <f t="shared" si="23"/>
        <v>0</v>
      </c>
      <c r="AQ141" s="85">
        <f t="shared" si="23"/>
        <v>0</v>
      </c>
      <c r="AR141" s="85">
        <f t="shared" si="23"/>
        <v>0</v>
      </c>
      <c r="AS141" s="85">
        <f t="shared" si="23"/>
        <v>0</v>
      </c>
      <c r="AT141" s="85">
        <f t="shared" si="23"/>
        <v>0</v>
      </c>
      <c r="AU141" s="85">
        <f t="shared" si="23"/>
        <v>0</v>
      </c>
      <c r="AV141" s="85">
        <f t="shared" si="23"/>
        <v>0</v>
      </c>
      <c r="AW141" s="85">
        <f t="shared" si="23"/>
        <v>0</v>
      </c>
      <c r="AX141" s="85">
        <f t="shared" si="23"/>
        <v>0</v>
      </c>
      <c r="AY141" s="85">
        <f t="shared" si="23"/>
        <v>0</v>
      </c>
      <c r="AZ141" s="85">
        <f t="shared" si="23"/>
        <v>0</v>
      </c>
      <c r="BA141" s="85">
        <f t="shared" si="23"/>
        <v>0</v>
      </c>
      <c r="BB141" s="85">
        <f t="shared" si="23"/>
        <v>0</v>
      </c>
      <c r="BC141" s="85">
        <f t="shared" si="23"/>
        <v>0</v>
      </c>
      <c r="BD141" s="85">
        <f t="shared" si="23"/>
        <v>0</v>
      </c>
      <c r="BE141" s="85">
        <f t="shared" si="23"/>
        <v>0</v>
      </c>
      <c r="BF141" s="85">
        <f t="shared" si="23"/>
        <v>0</v>
      </c>
      <c r="BG141" s="85">
        <f t="shared" si="23"/>
        <v>0</v>
      </c>
      <c r="BH141" s="85">
        <f t="shared" si="23"/>
        <v>0</v>
      </c>
      <c r="BI141" s="85">
        <f t="shared" si="23"/>
        <v>0</v>
      </c>
      <c r="BJ141" s="85">
        <f t="shared" si="23"/>
        <v>0</v>
      </c>
      <c r="BK141" s="85">
        <f t="shared" si="23"/>
        <v>0</v>
      </c>
      <c r="BL141" s="85">
        <f t="shared" si="23"/>
        <v>0</v>
      </c>
      <c r="BM141" s="85">
        <f t="shared" si="23"/>
        <v>0</v>
      </c>
      <c r="BN141" s="85">
        <f t="shared" si="23"/>
        <v>0</v>
      </c>
      <c r="BO141" s="85">
        <f t="shared" ref="BO141:CD156" si="25">BO$123*BO18</f>
        <v>0</v>
      </c>
      <c r="BP141" s="85">
        <f t="shared" si="25"/>
        <v>0</v>
      </c>
      <c r="BQ141" s="85">
        <f t="shared" si="25"/>
        <v>0</v>
      </c>
      <c r="BR141" s="85">
        <f t="shared" si="25"/>
        <v>0</v>
      </c>
      <c r="BS141" s="85">
        <f t="shared" si="25"/>
        <v>0</v>
      </c>
      <c r="BT141" s="85">
        <f t="shared" si="25"/>
        <v>0</v>
      </c>
      <c r="BU141" s="85">
        <f t="shared" si="25"/>
        <v>0</v>
      </c>
      <c r="BV141" s="85">
        <f t="shared" si="25"/>
        <v>0</v>
      </c>
      <c r="BW141" s="85">
        <f t="shared" si="24"/>
        <v>0</v>
      </c>
      <c r="BX141" s="85">
        <f t="shared" si="24"/>
        <v>0</v>
      </c>
      <c r="BY141" s="85">
        <f t="shared" si="24"/>
        <v>0</v>
      </c>
      <c r="BZ141" s="85">
        <f t="shared" si="24"/>
        <v>0</v>
      </c>
      <c r="CA141" s="85">
        <f t="shared" si="24"/>
        <v>0</v>
      </c>
      <c r="CB141" s="85">
        <f t="shared" si="24"/>
        <v>0</v>
      </c>
      <c r="CC141" s="85">
        <f t="shared" si="24"/>
        <v>0</v>
      </c>
      <c r="CD141" s="85">
        <f t="shared" si="24"/>
        <v>0</v>
      </c>
      <c r="CE141" s="85">
        <f t="shared" si="24"/>
        <v>0</v>
      </c>
      <c r="CF141" s="85">
        <f t="shared" si="24"/>
        <v>0</v>
      </c>
      <c r="CG141" s="85">
        <f t="shared" si="24"/>
        <v>0</v>
      </c>
      <c r="CH141" s="85">
        <f t="shared" si="24"/>
        <v>0</v>
      </c>
      <c r="CI141" s="85">
        <f t="shared" si="24"/>
        <v>0</v>
      </c>
      <c r="CJ141" s="85">
        <f t="shared" si="24"/>
        <v>0</v>
      </c>
      <c r="CK141" s="85">
        <f t="shared" si="24"/>
        <v>0</v>
      </c>
      <c r="CL141" s="85">
        <f t="shared" si="24"/>
        <v>0</v>
      </c>
      <c r="CM141" s="85">
        <f t="shared" si="24"/>
        <v>0</v>
      </c>
      <c r="CN141" s="85">
        <f t="shared" si="24"/>
        <v>0</v>
      </c>
      <c r="CO141" s="85">
        <f t="shared" si="24"/>
        <v>0</v>
      </c>
      <c r="CP141" s="85">
        <f t="shared" si="24"/>
        <v>0</v>
      </c>
      <c r="CQ141" s="85">
        <f t="shared" si="24"/>
        <v>0</v>
      </c>
      <c r="CR141" s="85">
        <f t="shared" si="24"/>
        <v>0</v>
      </c>
      <c r="CS141" s="85">
        <f t="shared" si="24"/>
        <v>0</v>
      </c>
      <c r="CT141" s="85">
        <f t="shared" si="24"/>
        <v>0</v>
      </c>
      <c r="CU141" s="85">
        <f t="shared" si="24"/>
        <v>0</v>
      </c>
      <c r="CV141" s="85">
        <f t="shared" si="24"/>
        <v>0</v>
      </c>
      <c r="CW141" s="85">
        <f t="shared" si="24"/>
        <v>0</v>
      </c>
      <c r="CX141" s="85">
        <f t="shared" si="24"/>
        <v>0</v>
      </c>
      <c r="CY141" s="85">
        <f t="shared" si="24"/>
        <v>0</v>
      </c>
      <c r="CZ141" s="85">
        <f t="shared" si="24"/>
        <v>0</v>
      </c>
      <c r="DA141" s="85">
        <f t="shared" si="24"/>
        <v>0</v>
      </c>
      <c r="DB141" s="85">
        <f t="shared" si="24"/>
        <v>0</v>
      </c>
      <c r="DC141" s="85">
        <f t="shared" si="24"/>
        <v>0</v>
      </c>
      <c r="DD141" s="85">
        <f t="shared" si="16"/>
        <v>0</v>
      </c>
    </row>
    <row r="142" spans="1:108" s="85" customFormat="1" ht="12.75" customHeight="1" x14ac:dyDescent="0.2">
      <c r="A142" s="82" t="s">
        <v>133</v>
      </c>
      <c r="B142" s="82" t="s">
        <v>38</v>
      </c>
      <c r="C142" s="85">
        <f t="shared" si="23"/>
        <v>0</v>
      </c>
      <c r="D142" s="85">
        <f t="shared" si="23"/>
        <v>0</v>
      </c>
      <c r="E142" s="85">
        <f t="shared" si="23"/>
        <v>0</v>
      </c>
      <c r="F142" s="85">
        <f t="shared" si="23"/>
        <v>0</v>
      </c>
      <c r="G142" s="85">
        <f t="shared" si="23"/>
        <v>0</v>
      </c>
      <c r="H142" s="85">
        <f t="shared" si="23"/>
        <v>0</v>
      </c>
      <c r="I142" s="85">
        <f t="shared" si="23"/>
        <v>0</v>
      </c>
      <c r="J142" s="85">
        <f t="shared" si="23"/>
        <v>0</v>
      </c>
      <c r="K142" s="85">
        <f t="shared" si="23"/>
        <v>0</v>
      </c>
      <c r="L142" s="85">
        <f t="shared" si="23"/>
        <v>0</v>
      </c>
      <c r="M142" s="85">
        <f t="shared" si="23"/>
        <v>0</v>
      </c>
      <c r="N142" s="85">
        <f t="shared" si="23"/>
        <v>0</v>
      </c>
      <c r="O142" s="85">
        <f t="shared" si="23"/>
        <v>0</v>
      </c>
      <c r="P142" s="85">
        <f t="shared" si="23"/>
        <v>0</v>
      </c>
      <c r="Q142" s="85">
        <f t="shared" si="23"/>
        <v>0</v>
      </c>
      <c r="R142" s="85">
        <f t="shared" si="23"/>
        <v>0</v>
      </c>
      <c r="S142" s="85">
        <f t="shared" si="23"/>
        <v>0</v>
      </c>
      <c r="T142" s="85">
        <f t="shared" si="23"/>
        <v>0</v>
      </c>
      <c r="U142" s="85">
        <f t="shared" si="23"/>
        <v>0</v>
      </c>
      <c r="V142" s="85">
        <f t="shared" si="23"/>
        <v>0</v>
      </c>
      <c r="W142" s="85">
        <f t="shared" si="23"/>
        <v>0</v>
      </c>
      <c r="X142" s="85">
        <f t="shared" si="23"/>
        <v>0</v>
      </c>
      <c r="Y142" s="85">
        <f t="shared" si="23"/>
        <v>0</v>
      </c>
      <c r="Z142" s="85">
        <f t="shared" si="23"/>
        <v>0</v>
      </c>
      <c r="AA142" s="85">
        <f t="shared" si="23"/>
        <v>0</v>
      </c>
      <c r="AB142" s="85">
        <f t="shared" si="23"/>
        <v>0</v>
      </c>
      <c r="AC142" s="85">
        <f t="shared" si="23"/>
        <v>0</v>
      </c>
      <c r="AD142" s="85">
        <f t="shared" si="23"/>
        <v>0</v>
      </c>
      <c r="AE142" s="85">
        <f t="shared" si="23"/>
        <v>0</v>
      </c>
      <c r="AF142" s="85">
        <f t="shared" si="23"/>
        <v>0</v>
      </c>
      <c r="AG142" s="85">
        <f t="shared" si="23"/>
        <v>0</v>
      </c>
      <c r="AH142" s="85">
        <f t="shared" si="23"/>
        <v>0</v>
      </c>
      <c r="AI142" s="85">
        <f t="shared" si="23"/>
        <v>0</v>
      </c>
      <c r="AJ142" s="85">
        <f t="shared" si="23"/>
        <v>0</v>
      </c>
      <c r="AK142" s="85">
        <f t="shared" si="23"/>
        <v>0</v>
      </c>
      <c r="AL142" s="85">
        <f t="shared" si="23"/>
        <v>0</v>
      </c>
      <c r="AM142" s="85">
        <f t="shared" si="23"/>
        <v>0</v>
      </c>
      <c r="AN142" s="85">
        <f t="shared" si="23"/>
        <v>0</v>
      </c>
      <c r="AO142" s="85">
        <f t="shared" si="23"/>
        <v>0</v>
      </c>
      <c r="AP142" s="85">
        <f t="shared" si="23"/>
        <v>0</v>
      </c>
      <c r="AQ142" s="85">
        <f t="shared" si="23"/>
        <v>0</v>
      </c>
      <c r="AR142" s="85">
        <f t="shared" si="23"/>
        <v>0</v>
      </c>
      <c r="AS142" s="85">
        <f t="shared" si="23"/>
        <v>0</v>
      </c>
      <c r="AT142" s="85">
        <f t="shared" si="23"/>
        <v>0</v>
      </c>
      <c r="AU142" s="85">
        <f t="shared" si="23"/>
        <v>0</v>
      </c>
      <c r="AV142" s="85">
        <f t="shared" si="23"/>
        <v>0</v>
      </c>
      <c r="AW142" s="85">
        <f t="shared" si="23"/>
        <v>0</v>
      </c>
      <c r="AX142" s="85">
        <f t="shared" si="23"/>
        <v>0</v>
      </c>
      <c r="AY142" s="85">
        <f t="shared" si="23"/>
        <v>0</v>
      </c>
      <c r="AZ142" s="85">
        <f t="shared" si="23"/>
        <v>0</v>
      </c>
      <c r="BA142" s="85">
        <f t="shared" si="23"/>
        <v>0</v>
      </c>
      <c r="BB142" s="85">
        <f t="shared" si="23"/>
        <v>0</v>
      </c>
      <c r="BC142" s="85">
        <f t="shared" si="23"/>
        <v>0</v>
      </c>
      <c r="BD142" s="85">
        <f t="shared" si="23"/>
        <v>0</v>
      </c>
      <c r="BE142" s="85">
        <f t="shared" si="23"/>
        <v>0</v>
      </c>
      <c r="BF142" s="85">
        <f t="shared" si="23"/>
        <v>0</v>
      </c>
      <c r="BG142" s="85">
        <f t="shared" si="23"/>
        <v>0</v>
      </c>
      <c r="BH142" s="85">
        <f t="shared" si="23"/>
        <v>0</v>
      </c>
      <c r="BI142" s="85">
        <f t="shared" si="23"/>
        <v>0</v>
      </c>
      <c r="BJ142" s="85">
        <f t="shared" si="23"/>
        <v>0</v>
      </c>
      <c r="BK142" s="85">
        <f t="shared" si="23"/>
        <v>0</v>
      </c>
      <c r="BL142" s="85">
        <f t="shared" si="23"/>
        <v>0</v>
      </c>
      <c r="BM142" s="85">
        <f t="shared" si="23"/>
        <v>0</v>
      </c>
      <c r="BN142" s="85">
        <f t="shared" ref="BN142" si="26">BN$123*BN19</f>
        <v>0</v>
      </c>
      <c r="BO142" s="85">
        <f t="shared" si="25"/>
        <v>0</v>
      </c>
      <c r="BP142" s="85">
        <f t="shared" si="25"/>
        <v>0</v>
      </c>
      <c r="BQ142" s="85">
        <f t="shared" si="25"/>
        <v>0</v>
      </c>
      <c r="BR142" s="85">
        <f t="shared" si="25"/>
        <v>0</v>
      </c>
      <c r="BS142" s="85">
        <f t="shared" si="25"/>
        <v>0</v>
      </c>
      <c r="BT142" s="85">
        <f t="shared" si="25"/>
        <v>0</v>
      </c>
      <c r="BU142" s="85">
        <f t="shared" si="25"/>
        <v>0</v>
      </c>
      <c r="BV142" s="85">
        <f t="shared" si="25"/>
        <v>0</v>
      </c>
      <c r="BW142" s="85">
        <f t="shared" si="24"/>
        <v>0</v>
      </c>
      <c r="BX142" s="85">
        <f t="shared" si="24"/>
        <v>0</v>
      </c>
      <c r="BY142" s="85">
        <f t="shared" si="24"/>
        <v>0</v>
      </c>
      <c r="BZ142" s="85">
        <f t="shared" si="24"/>
        <v>0</v>
      </c>
      <c r="CA142" s="85">
        <f t="shared" si="24"/>
        <v>0</v>
      </c>
      <c r="CB142" s="85">
        <f t="shared" si="24"/>
        <v>0</v>
      </c>
      <c r="CC142" s="85">
        <f t="shared" si="24"/>
        <v>0</v>
      </c>
      <c r="CD142" s="85">
        <f t="shared" si="24"/>
        <v>0</v>
      </c>
      <c r="CE142" s="85">
        <f t="shared" si="24"/>
        <v>0</v>
      </c>
      <c r="CF142" s="85">
        <f t="shared" si="24"/>
        <v>0</v>
      </c>
      <c r="CG142" s="85">
        <f t="shared" si="24"/>
        <v>0</v>
      </c>
      <c r="CH142" s="85">
        <f t="shared" si="24"/>
        <v>0</v>
      </c>
      <c r="CI142" s="85">
        <f t="shared" si="24"/>
        <v>0</v>
      </c>
      <c r="CJ142" s="85">
        <f t="shared" si="24"/>
        <v>0</v>
      </c>
      <c r="CK142" s="85">
        <f t="shared" si="24"/>
        <v>0</v>
      </c>
      <c r="CL142" s="85">
        <f t="shared" si="24"/>
        <v>0</v>
      </c>
      <c r="CM142" s="85">
        <f t="shared" si="24"/>
        <v>0</v>
      </c>
      <c r="CN142" s="85">
        <f t="shared" si="24"/>
        <v>0</v>
      </c>
      <c r="CO142" s="85">
        <f t="shared" si="24"/>
        <v>0</v>
      </c>
      <c r="CP142" s="85">
        <f t="shared" si="24"/>
        <v>0</v>
      </c>
      <c r="CQ142" s="85">
        <f t="shared" si="24"/>
        <v>0</v>
      </c>
      <c r="CR142" s="85">
        <f t="shared" si="24"/>
        <v>0</v>
      </c>
      <c r="CS142" s="85">
        <f t="shared" si="24"/>
        <v>0</v>
      </c>
      <c r="CT142" s="85">
        <f t="shared" si="24"/>
        <v>0</v>
      </c>
      <c r="CU142" s="85">
        <f t="shared" si="24"/>
        <v>0</v>
      </c>
      <c r="CV142" s="85">
        <f t="shared" si="24"/>
        <v>0</v>
      </c>
      <c r="CW142" s="85">
        <f t="shared" si="24"/>
        <v>0</v>
      </c>
      <c r="CX142" s="85">
        <f t="shared" si="24"/>
        <v>0</v>
      </c>
      <c r="CY142" s="85">
        <f t="shared" si="24"/>
        <v>0</v>
      </c>
      <c r="CZ142" s="85">
        <f t="shared" si="24"/>
        <v>0</v>
      </c>
      <c r="DA142" s="85">
        <f t="shared" si="24"/>
        <v>0</v>
      </c>
      <c r="DB142" s="85">
        <f t="shared" si="24"/>
        <v>0</v>
      </c>
      <c r="DC142" s="85">
        <f t="shared" si="24"/>
        <v>0</v>
      </c>
      <c r="DD142" s="85">
        <f t="shared" si="16"/>
        <v>0</v>
      </c>
    </row>
    <row r="143" spans="1:108" s="85" customFormat="1" ht="12.75" customHeight="1" x14ac:dyDescent="0.2">
      <c r="A143" s="82" t="s">
        <v>134</v>
      </c>
      <c r="B143" s="82" t="s">
        <v>135</v>
      </c>
      <c r="C143" s="85">
        <f t="shared" ref="C143:BN146" si="27">C$123*C20</f>
        <v>0</v>
      </c>
      <c r="D143" s="85">
        <f t="shared" si="27"/>
        <v>0</v>
      </c>
      <c r="E143" s="85">
        <f t="shared" si="27"/>
        <v>0</v>
      </c>
      <c r="F143" s="85">
        <f t="shared" si="27"/>
        <v>0</v>
      </c>
      <c r="G143" s="85">
        <f t="shared" si="27"/>
        <v>0</v>
      </c>
      <c r="H143" s="85">
        <f t="shared" si="27"/>
        <v>0</v>
      </c>
      <c r="I143" s="85">
        <f t="shared" si="27"/>
        <v>0</v>
      </c>
      <c r="J143" s="85">
        <f t="shared" si="27"/>
        <v>0</v>
      </c>
      <c r="K143" s="85">
        <f t="shared" si="27"/>
        <v>0</v>
      </c>
      <c r="L143" s="85">
        <f t="shared" si="27"/>
        <v>0</v>
      </c>
      <c r="M143" s="85">
        <f t="shared" si="27"/>
        <v>0</v>
      </c>
      <c r="N143" s="85">
        <f t="shared" si="27"/>
        <v>0</v>
      </c>
      <c r="O143" s="85">
        <f t="shared" si="27"/>
        <v>0</v>
      </c>
      <c r="P143" s="85">
        <f t="shared" si="27"/>
        <v>0</v>
      </c>
      <c r="Q143" s="85">
        <f t="shared" si="27"/>
        <v>0</v>
      </c>
      <c r="R143" s="85">
        <f t="shared" si="27"/>
        <v>0</v>
      </c>
      <c r="S143" s="85">
        <f t="shared" si="27"/>
        <v>0</v>
      </c>
      <c r="T143" s="85">
        <f t="shared" si="27"/>
        <v>0</v>
      </c>
      <c r="U143" s="85">
        <f t="shared" si="27"/>
        <v>0</v>
      </c>
      <c r="V143" s="85">
        <f t="shared" si="27"/>
        <v>0</v>
      </c>
      <c r="W143" s="85">
        <f t="shared" si="27"/>
        <v>0</v>
      </c>
      <c r="X143" s="85">
        <f t="shared" si="27"/>
        <v>0</v>
      </c>
      <c r="Y143" s="85">
        <f t="shared" si="27"/>
        <v>0</v>
      </c>
      <c r="Z143" s="85">
        <f t="shared" si="27"/>
        <v>0</v>
      </c>
      <c r="AA143" s="85">
        <f t="shared" si="27"/>
        <v>0</v>
      </c>
      <c r="AB143" s="85">
        <f t="shared" si="27"/>
        <v>0</v>
      </c>
      <c r="AC143" s="85">
        <f t="shared" si="27"/>
        <v>0</v>
      </c>
      <c r="AD143" s="85">
        <f t="shared" si="27"/>
        <v>0</v>
      </c>
      <c r="AE143" s="85">
        <f t="shared" si="27"/>
        <v>0</v>
      </c>
      <c r="AF143" s="85">
        <f t="shared" si="27"/>
        <v>0</v>
      </c>
      <c r="AG143" s="85">
        <f t="shared" si="27"/>
        <v>0</v>
      </c>
      <c r="AH143" s="85">
        <f t="shared" si="27"/>
        <v>0</v>
      </c>
      <c r="AI143" s="85">
        <f t="shared" si="27"/>
        <v>0</v>
      </c>
      <c r="AJ143" s="85">
        <f t="shared" si="27"/>
        <v>0</v>
      </c>
      <c r="AK143" s="85">
        <f t="shared" si="27"/>
        <v>0</v>
      </c>
      <c r="AL143" s="85">
        <f t="shared" si="27"/>
        <v>0</v>
      </c>
      <c r="AM143" s="85">
        <f t="shared" si="27"/>
        <v>0</v>
      </c>
      <c r="AN143" s="85">
        <f t="shared" si="27"/>
        <v>0</v>
      </c>
      <c r="AO143" s="85">
        <f t="shared" si="27"/>
        <v>0</v>
      </c>
      <c r="AP143" s="85">
        <f t="shared" si="27"/>
        <v>0</v>
      </c>
      <c r="AQ143" s="85">
        <f t="shared" si="27"/>
        <v>0</v>
      </c>
      <c r="AR143" s="85">
        <f t="shared" si="27"/>
        <v>0</v>
      </c>
      <c r="AS143" s="85">
        <f t="shared" si="27"/>
        <v>0</v>
      </c>
      <c r="AT143" s="85">
        <f t="shared" si="27"/>
        <v>0</v>
      </c>
      <c r="AU143" s="85">
        <f t="shared" si="27"/>
        <v>0</v>
      </c>
      <c r="AV143" s="85">
        <f t="shared" si="27"/>
        <v>0</v>
      </c>
      <c r="AW143" s="85">
        <f t="shared" si="27"/>
        <v>0</v>
      </c>
      <c r="AX143" s="85">
        <f t="shared" si="27"/>
        <v>0</v>
      </c>
      <c r="AY143" s="85">
        <f t="shared" si="27"/>
        <v>0</v>
      </c>
      <c r="AZ143" s="85">
        <f t="shared" si="27"/>
        <v>0</v>
      </c>
      <c r="BA143" s="85">
        <f t="shared" si="27"/>
        <v>0</v>
      </c>
      <c r="BB143" s="85">
        <f t="shared" si="27"/>
        <v>0</v>
      </c>
      <c r="BC143" s="85">
        <f t="shared" si="27"/>
        <v>0</v>
      </c>
      <c r="BD143" s="85">
        <f t="shared" si="27"/>
        <v>0</v>
      </c>
      <c r="BE143" s="85">
        <f t="shared" si="27"/>
        <v>0</v>
      </c>
      <c r="BF143" s="85">
        <f t="shared" si="27"/>
        <v>0</v>
      </c>
      <c r="BG143" s="85">
        <f t="shared" si="27"/>
        <v>0</v>
      </c>
      <c r="BH143" s="85">
        <f t="shared" si="27"/>
        <v>0</v>
      </c>
      <c r="BI143" s="85">
        <f t="shared" si="27"/>
        <v>0</v>
      </c>
      <c r="BJ143" s="85">
        <f t="shared" si="27"/>
        <v>0</v>
      </c>
      <c r="BK143" s="85">
        <f t="shared" si="27"/>
        <v>0</v>
      </c>
      <c r="BL143" s="85">
        <f t="shared" si="27"/>
        <v>0</v>
      </c>
      <c r="BM143" s="85">
        <f t="shared" si="27"/>
        <v>0</v>
      </c>
      <c r="BN143" s="85">
        <f t="shared" si="27"/>
        <v>0</v>
      </c>
      <c r="BO143" s="85">
        <f t="shared" si="25"/>
        <v>0</v>
      </c>
      <c r="BP143" s="85">
        <f t="shared" si="25"/>
        <v>0</v>
      </c>
      <c r="BQ143" s="85">
        <f t="shared" si="25"/>
        <v>0</v>
      </c>
      <c r="BR143" s="85">
        <f t="shared" si="25"/>
        <v>0</v>
      </c>
      <c r="BS143" s="85">
        <f t="shared" si="25"/>
        <v>0</v>
      </c>
      <c r="BT143" s="85">
        <f t="shared" si="25"/>
        <v>0</v>
      </c>
      <c r="BU143" s="85">
        <f t="shared" si="25"/>
        <v>0</v>
      </c>
      <c r="BV143" s="85">
        <f t="shared" si="25"/>
        <v>0</v>
      </c>
      <c r="BW143" s="85">
        <f t="shared" si="24"/>
        <v>0</v>
      </c>
      <c r="BX143" s="85">
        <f t="shared" si="24"/>
        <v>0</v>
      </c>
      <c r="BY143" s="85">
        <f t="shared" si="24"/>
        <v>0</v>
      </c>
      <c r="BZ143" s="85">
        <f t="shared" si="24"/>
        <v>0</v>
      </c>
      <c r="CA143" s="85">
        <f t="shared" si="24"/>
        <v>0</v>
      </c>
      <c r="CB143" s="85">
        <f t="shared" si="24"/>
        <v>0</v>
      </c>
      <c r="CC143" s="85">
        <f t="shared" si="24"/>
        <v>0</v>
      </c>
      <c r="CD143" s="85">
        <f t="shared" si="24"/>
        <v>0</v>
      </c>
      <c r="CE143" s="85">
        <f t="shared" si="24"/>
        <v>0</v>
      </c>
      <c r="CF143" s="85">
        <f t="shared" si="24"/>
        <v>0</v>
      </c>
      <c r="CG143" s="85">
        <f t="shared" si="24"/>
        <v>0</v>
      </c>
      <c r="CH143" s="85">
        <f t="shared" si="24"/>
        <v>0</v>
      </c>
      <c r="CI143" s="85">
        <f t="shared" si="24"/>
        <v>0</v>
      </c>
      <c r="CJ143" s="85">
        <f t="shared" si="24"/>
        <v>0</v>
      </c>
      <c r="CK143" s="85">
        <f t="shared" si="24"/>
        <v>0</v>
      </c>
      <c r="CL143" s="85">
        <f t="shared" si="24"/>
        <v>0</v>
      </c>
      <c r="CM143" s="85">
        <f t="shared" si="24"/>
        <v>0</v>
      </c>
      <c r="CN143" s="85">
        <f t="shared" si="24"/>
        <v>0</v>
      </c>
      <c r="CO143" s="85">
        <f t="shared" si="24"/>
        <v>0</v>
      </c>
      <c r="CP143" s="85">
        <f t="shared" si="24"/>
        <v>0</v>
      </c>
      <c r="CQ143" s="85">
        <f t="shared" si="24"/>
        <v>0</v>
      </c>
      <c r="CR143" s="85">
        <f t="shared" si="24"/>
        <v>0</v>
      </c>
      <c r="CS143" s="85">
        <f t="shared" si="24"/>
        <v>0</v>
      </c>
      <c r="CT143" s="85">
        <f t="shared" si="24"/>
        <v>0</v>
      </c>
      <c r="CU143" s="85">
        <f t="shared" si="24"/>
        <v>0</v>
      </c>
      <c r="CV143" s="85">
        <f t="shared" si="24"/>
        <v>0</v>
      </c>
      <c r="CW143" s="85">
        <f t="shared" si="24"/>
        <v>0</v>
      </c>
      <c r="CX143" s="85">
        <f t="shared" si="24"/>
        <v>0</v>
      </c>
      <c r="CY143" s="85">
        <f t="shared" si="24"/>
        <v>0</v>
      </c>
      <c r="CZ143" s="85">
        <f t="shared" si="24"/>
        <v>0</v>
      </c>
      <c r="DA143" s="85">
        <f t="shared" si="24"/>
        <v>0</v>
      </c>
      <c r="DB143" s="85">
        <f t="shared" si="24"/>
        <v>0</v>
      </c>
      <c r="DC143" s="85">
        <f t="shared" si="24"/>
        <v>0</v>
      </c>
      <c r="DD143" s="85">
        <f t="shared" si="16"/>
        <v>0</v>
      </c>
    </row>
    <row r="144" spans="1:108" s="85" customFormat="1" ht="12.75" customHeight="1" x14ac:dyDescent="0.2">
      <c r="A144" s="82" t="s">
        <v>136</v>
      </c>
      <c r="B144" s="82" t="s">
        <v>137</v>
      </c>
      <c r="C144" s="85">
        <f t="shared" si="27"/>
        <v>0</v>
      </c>
      <c r="D144" s="85">
        <f t="shared" si="27"/>
        <v>0</v>
      </c>
      <c r="E144" s="85">
        <f t="shared" si="27"/>
        <v>0</v>
      </c>
      <c r="F144" s="85">
        <f t="shared" si="27"/>
        <v>0</v>
      </c>
      <c r="G144" s="85">
        <f t="shared" si="27"/>
        <v>0</v>
      </c>
      <c r="H144" s="85">
        <f t="shared" si="27"/>
        <v>0</v>
      </c>
      <c r="I144" s="85">
        <f t="shared" si="27"/>
        <v>0</v>
      </c>
      <c r="J144" s="85">
        <f t="shared" si="27"/>
        <v>0</v>
      </c>
      <c r="K144" s="85">
        <f t="shared" si="27"/>
        <v>0</v>
      </c>
      <c r="L144" s="85">
        <f t="shared" si="27"/>
        <v>0</v>
      </c>
      <c r="M144" s="85">
        <f t="shared" si="27"/>
        <v>0</v>
      </c>
      <c r="N144" s="85">
        <f t="shared" si="27"/>
        <v>0</v>
      </c>
      <c r="O144" s="85">
        <f t="shared" si="27"/>
        <v>0</v>
      </c>
      <c r="P144" s="85">
        <f t="shared" si="27"/>
        <v>0</v>
      </c>
      <c r="Q144" s="85">
        <f t="shared" si="27"/>
        <v>0</v>
      </c>
      <c r="R144" s="85">
        <f t="shared" si="27"/>
        <v>0</v>
      </c>
      <c r="S144" s="85">
        <f t="shared" si="27"/>
        <v>0</v>
      </c>
      <c r="T144" s="85">
        <f t="shared" si="27"/>
        <v>0</v>
      </c>
      <c r="U144" s="85">
        <f t="shared" si="27"/>
        <v>0</v>
      </c>
      <c r="V144" s="85">
        <f t="shared" si="27"/>
        <v>0</v>
      </c>
      <c r="W144" s="85">
        <f t="shared" si="27"/>
        <v>0</v>
      </c>
      <c r="X144" s="85">
        <f t="shared" si="27"/>
        <v>0</v>
      </c>
      <c r="Y144" s="85">
        <f t="shared" si="27"/>
        <v>0</v>
      </c>
      <c r="Z144" s="85">
        <f t="shared" si="27"/>
        <v>0</v>
      </c>
      <c r="AA144" s="85">
        <f t="shared" si="27"/>
        <v>0</v>
      </c>
      <c r="AB144" s="85">
        <f t="shared" si="27"/>
        <v>0</v>
      </c>
      <c r="AC144" s="85">
        <f t="shared" si="27"/>
        <v>0</v>
      </c>
      <c r="AD144" s="85">
        <f t="shared" si="27"/>
        <v>0</v>
      </c>
      <c r="AE144" s="85">
        <f t="shared" si="27"/>
        <v>0</v>
      </c>
      <c r="AF144" s="85">
        <f t="shared" si="27"/>
        <v>0</v>
      </c>
      <c r="AG144" s="85">
        <f t="shared" si="27"/>
        <v>0</v>
      </c>
      <c r="AH144" s="85">
        <f t="shared" si="27"/>
        <v>0</v>
      </c>
      <c r="AI144" s="85">
        <f t="shared" si="27"/>
        <v>0</v>
      </c>
      <c r="AJ144" s="85">
        <f t="shared" si="27"/>
        <v>0</v>
      </c>
      <c r="AK144" s="85">
        <f t="shared" si="27"/>
        <v>0</v>
      </c>
      <c r="AL144" s="85">
        <f t="shared" si="27"/>
        <v>0</v>
      </c>
      <c r="AM144" s="85">
        <f t="shared" si="27"/>
        <v>0</v>
      </c>
      <c r="AN144" s="85">
        <f t="shared" si="27"/>
        <v>0</v>
      </c>
      <c r="AO144" s="85">
        <f t="shared" si="27"/>
        <v>0</v>
      </c>
      <c r="AP144" s="85">
        <f t="shared" si="27"/>
        <v>0</v>
      </c>
      <c r="AQ144" s="85">
        <f t="shared" si="27"/>
        <v>0</v>
      </c>
      <c r="AR144" s="85">
        <f t="shared" si="27"/>
        <v>0</v>
      </c>
      <c r="AS144" s="85">
        <f t="shared" si="27"/>
        <v>0</v>
      </c>
      <c r="AT144" s="85">
        <f t="shared" si="27"/>
        <v>0</v>
      </c>
      <c r="AU144" s="85">
        <f t="shared" si="27"/>
        <v>0</v>
      </c>
      <c r="AV144" s="85">
        <f t="shared" si="27"/>
        <v>0</v>
      </c>
      <c r="AW144" s="85">
        <f t="shared" si="27"/>
        <v>0</v>
      </c>
      <c r="AX144" s="85">
        <f t="shared" si="27"/>
        <v>0</v>
      </c>
      <c r="AY144" s="85">
        <f t="shared" si="27"/>
        <v>0</v>
      </c>
      <c r="AZ144" s="85">
        <f t="shared" si="27"/>
        <v>0</v>
      </c>
      <c r="BA144" s="85">
        <f t="shared" si="27"/>
        <v>0</v>
      </c>
      <c r="BB144" s="85">
        <f t="shared" si="27"/>
        <v>0</v>
      </c>
      <c r="BC144" s="85">
        <f t="shared" si="27"/>
        <v>0</v>
      </c>
      <c r="BD144" s="85">
        <f t="shared" si="27"/>
        <v>0</v>
      </c>
      <c r="BE144" s="85">
        <f t="shared" si="27"/>
        <v>0</v>
      </c>
      <c r="BF144" s="85">
        <f t="shared" si="27"/>
        <v>0</v>
      </c>
      <c r="BG144" s="85">
        <f t="shared" si="27"/>
        <v>0</v>
      </c>
      <c r="BH144" s="85">
        <f t="shared" si="27"/>
        <v>0</v>
      </c>
      <c r="BI144" s="85">
        <f t="shared" si="27"/>
        <v>0</v>
      </c>
      <c r="BJ144" s="85">
        <f t="shared" si="27"/>
        <v>0</v>
      </c>
      <c r="BK144" s="85">
        <f t="shared" si="27"/>
        <v>0</v>
      </c>
      <c r="BL144" s="85">
        <f t="shared" si="27"/>
        <v>0</v>
      </c>
      <c r="BM144" s="85">
        <f t="shared" si="27"/>
        <v>0</v>
      </c>
      <c r="BN144" s="85">
        <f t="shared" si="27"/>
        <v>0</v>
      </c>
      <c r="BO144" s="85">
        <f t="shared" si="25"/>
        <v>0</v>
      </c>
      <c r="BP144" s="85">
        <f t="shared" si="25"/>
        <v>0</v>
      </c>
      <c r="BQ144" s="85">
        <f t="shared" si="25"/>
        <v>0</v>
      </c>
      <c r="BR144" s="85">
        <f t="shared" si="25"/>
        <v>0</v>
      </c>
      <c r="BS144" s="85">
        <f t="shared" si="25"/>
        <v>0</v>
      </c>
      <c r="BT144" s="85">
        <f t="shared" si="25"/>
        <v>0</v>
      </c>
      <c r="BU144" s="85">
        <f t="shared" si="25"/>
        <v>0</v>
      </c>
      <c r="BV144" s="85">
        <f t="shared" si="25"/>
        <v>0</v>
      </c>
      <c r="BW144" s="85">
        <f t="shared" si="24"/>
        <v>0</v>
      </c>
      <c r="BX144" s="85">
        <f t="shared" si="24"/>
        <v>0</v>
      </c>
      <c r="BY144" s="85">
        <f t="shared" si="24"/>
        <v>0</v>
      </c>
      <c r="BZ144" s="85">
        <f t="shared" si="24"/>
        <v>0</v>
      </c>
      <c r="CA144" s="85">
        <f t="shared" si="24"/>
        <v>0</v>
      </c>
      <c r="CB144" s="85">
        <f t="shared" si="24"/>
        <v>0</v>
      </c>
      <c r="CC144" s="85">
        <f t="shared" si="24"/>
        <v>0</v>
      </c>
      <c r="CD144" s="85">
        <f t="shared" si="24"/>
        <v>0</v>
      </c>
      <c r="CE144" s="85">
        <f t="shared" si="24"/>
        <v>0</v>
      </c>
      <c r="CF144" s="85">
        <f t="shared" si="24"/>
        <v>0</v>
      </c>
      <c r="CG144" s="85">
        <f t="shared" si="24"/>
        <v>0</v>
      </c>
      <c r="CH144" s="85">
        <f t="shared" si="24"/>
        <v>0</v>
      </c>
      <c r="CI144" s="85">
        <f t="shared" si="24"/>
        <v>0</v>
      </c>
      <c r="CJ144" s="85">
        <f t="shared" si="24"/>
        <v>0</v>
      </c>
      <c r="CK144" s="85">
        <f t="shared" si="24"/>
        <v>0</v>
      </c>
      <c r="CL144" s="85">
        <f t="shared" si="24"/>
        <v>0</v>
      </c>
      <c r="CM144" s="85">
        <f t="shared" si="24"/>
        <v>0</v>
      </c>
      <c r="CN144" s="85">
        <f t="shared" si="24"/>
        <v>0</v>
      </c>
      <c r="CO144" s="85">
        <f t="shared" si="24"/>
        <v>0</v>
      </c>
      <c r="CP144" s="85">
        <f t="shared" si="24"/>
        <v>0</v>
      </c>
      <c r="CQ144" s="85">
        <f t="shared" si="24"/>
        <v>0</v>
      </c>
      <c r="CR144" s="85">
        <f t="shared" si="24"/>
        <v>0</v>
      </c>
      <c r="CS144" s="85">
        <f t="shared" si="24"/>
        <v>0</v>
      </c>
      <c r="CT144" s="85">
        <f t="shared" si="24"/>
        <v>0</v>
      </c>
      <c r="CU144" s="85">
        <f t="shared" si="24"/>
        <v>0</v>
      </c>
      <c r="CV144" s="85">
        <f t="shared" si="24"/>
        <v>0</v>
      </c>
      <c r="CW144" s="85">
        <f t="shared" si="24"/>
        <v>0</v>
      </c>
      <c r="CX144" s="85">
        <f t="shared" si="24"/>
        <v>0</v>
      </c>
      <c r="CY144" s="85">
        <f t="shared" si="24"/>
        <v>0</v>
      </c>
      <c r="CZ144" s="85">
        <f t="shared" si="24"/>
        <v>0</v>
      </c>
      <c r="DA144" s="85">
        <f t="shared" si="24"/>
        <v>0</v>
      </c>
      <c r="DB144" s="85">
        <f t="shared" si="24"/>
        <v>0</v>
      </c>
      <c r="DC144" s="85">
        <f t="shared" si="24"/>
        <v>0</v>
      </c>
      <c r="DD144" s="85">
        <f t="shared" si="16"/>
        <v>0</v>
      </c>
    </row>
    <row r="145" spans="1:108" s="85" customFormat="1" ht="12.75" customHeight="1" x14ac:dyDescent="0.2">
      <c r="A145" s="82" t="s">
        <v>138</v>
      </c>
      <c r="B145" s="82" t="s">
        <v>139</v>
      </c>
      <c r="C145" s="85">
        <f t="shared" si="27"/>
        <v>0</v>
      </c>
      <c r="D145" s="85">
        <f t="shared" si="27"/>
        <v>0</v>
      </c>
      <c r="E145" s="85">
        <f t="shared" si="27"/>
        <v>0</v>
      </c>
      <c r="F145" s="85">
        <f t="shared" si="27"/>
        <v>0</v>
      </c>
      <c r="G145" s="85">
        <f t="shared" si="27"/>
        <v>0</v>
      </c>
      <c r="H145" s="85">
        <f t="shared" si="27"/>
        <v>0</v>
      </c>
      <c r="I145" s="85">
        <f t="shared" si="27"/>
        <v>0</v>
      </c>
      <c r="J145" s="85">
        <f t="shared" si="27"/>
        <v>0</v>
      </c>
      <c r="K145" s="85">
        <f t="shared" si="27"/>
        <v>0</v>
      </c>
      <c r="L145" s="85">
        <f t="shared" si="27"/>
        <v>0</v>
      </c>
      <c r="M145" s="85">
        <f t="shared" si="27"/>
        <v>0</v>
      </c>
      <c r="N145" s="85">
        <f t="shared" si="27"/>
        <v>0</v>
      </c>
      <c r="O145" s="85">
        <f t="shared" si="27"/>
        <v>0</v>
      </c>
      <c r="P145" s="85">
        <f t="shared" si="27"/>
        <v>0</v>
      </c>
      <c r="Q145" s="85">
        <f t="shared" si="27"/>
        <v>0</v>
      </c>
      <c r="R145" s="85">
        <f t="shared" si="27"/>
        <v>0</v>
      </c>
      <c r="S145" s="85">
        <f t="shared" si="27"/>
        <v>0</v>
      </c>
      <c r="T145" s="85">
        <f t="shared" si="27"/>
        <v>0</v>
      </c>
      <c r="U145" s="85">
        <f t="shared" si="27"/>
        <v>0</v>
      </c>
      <c r="V145" s="85">
        <f t="shared" si="27"/>
        <v>0</v>
      </c>
      <c r="W145" s="85">
        <f t="shared" si="27"/>
        <v>0</v>
      </c>
      <c r="X145" s="85">
        <f t="shared" si="27"/>
        <v>0</v>
      </c>
      <c r="Y145" s="85">
        <f t="shared" si="27"/>
        <v>0</v>
      </c>
      <c r="Z145" s="85">
        <f t="shared" si="27"/>
        <v>0</v>
      </c>
      <c r="AA145" s="85">
        <f t="shared" si="27"/>
        <v>0</v>
      </c>
      <c r="AB145" s="85">
        <f t="shared" si="27"/>
        <v>0</v>
      </c>
      <c r="AC145" s="85">
        <f t="shared" si="27"/>
        <v>0</v>
      </c>
      <c r="AD145" s="85">
        <f t="shared" si="27"/>
        <v>0</v>
      </c>
      <c r="AE145" s="85">
        <f t="shared" si="27"/>
        <v>0</v>
      </c>
      <c r="AF145" s="85">
        <f t="shared" si="27"/>
        <v>0</v>
      </c>
      <c r="AG145" s="85">
        <f t="shared" si="27"/>
        <v>0</v>
      </c>
      <c r="AH145" s="85">
        <f t="shared" si="27"/>
        <v>0</v>
      </c>
      <c r="AI145" s="85">
        <f t="shared" si="27"/>
        <v>0</v>
      </c>
      <c r="AJ145" s="85">
        <f t="shared" si="27"/>
        <v>0</v>
      </c>
      <c r="AK145" s="85">
        <f t="shared" si="27"/>
        <v>0</v>
      </c>
      <c r="AL145" s="85">
        <f t="shared" si="27"/>
        <v>0</v>
      </c>
      <c r="AM145" s="85">
        <f t="shared" si="27"/>
        <v>0</v>
      </c>
      <c r="AN145" s="85">
        <f t="shared" si="27"/>
        <v>0</v>
      </c>
      <c r="AO145" s="85">
        <f t="shared" si="27"/>
        <v>0</v>
      </c>
      <c r="AP145" s="85">
        <f t="shared" si="27"/>
        <v>0</v>
      </c>
      <c r="AQ145" s="85">
        <f t="shared" si="27"/>
        <v>0</v>
      </c>
      <c r="AR145" s="85">
        <f t="shared" si="27"/>
        <v>0</v>
      </c>
      <c r="AS145" s="85">
        <f t="shared" si="27"/>
        <v>0</v>
      </c>
      <c r="AT145" s="85">
        <f t="shared" si="27"/>
        <v>0</v>
      </c>
      <c r="AU145" s="85">
        <f t="shared" si="27"/>
        <v>0</v>
      </c>
      <c r="AV145" s="85">
        <f t="shared" si="27"/>
        <v>0</v>
      </c>
      <c r="AW145" s="85">
        <f t="shared" si="27"/>
        <v>0</v>
      </c>
      <c r="AX145" s="85">
        <f t="shared" si="27"/>
        <v>0</v>
      </c>
      <c r="AY145" s="85">
        <f t="shared" si="27"/>
        <v>0</v>
      </c>
      <c r="AZ145" s="85">
        <f t="shared" si="27"/>
        <v>0</v>
      </c>
      <c r="BA145" s="85">
        <f t="shared" si="27"/>
        <v>0</v>
      </c>
      <c r="BB145" s="85">
        <f t="shared" si="27"/>
        <v>0</v>
      </c>
      <c r="BC145" s="85">
        <f t="shared" si="27"/>
        <v>0</v>
      </c>
      <c r="BD145" s="85">
        <f t="shared" si="27"/>
        <v>0</v>
      </c>
      <c r="BE145" s="85">
        <f t="shared" si="27"/>
        <v>0</v>
      </c>
      <c r="BF145" s="85">
        <f t="shared" si="27"/>
        <v>0</v>
      </c>
      <c r="BG145" s="85">
        <f t="shared" si="27"/>
        <v>0</v>
      </c>
      <c r="BH145" s="85">
        <f t="shared" si="27"/>
        <v>0</v>
      </c>
      <c r="BI145" s="85">
        <f t="shared" si="27"/>
        <v>0</v>
      </c>
      <c r="BJ145" s="85">
        <f t="shared" si="27"/>
        <v>0</v>
      </c>
      <c r="BK145" s="85">
        <f t="shared" si="27"/>
        <v>0</v>
      </c>
      <c r="BL145" s="85">
        <f t="shared" si="27"/>
        <v>0</v>
      </c>
      <c r="BM145" s="85">
        <f t="shared" si="27"/>
        <v>0</v>
      </c>
      <c r="BN145" s="85">
        <f t="shared" si="27"/>
        <v>0</v>
      </c>
      <c r="BO145" s="85">
        <f t="shared" si="25"/>
        <v>0</v>
      </c>
      <c r="BP145" s="85">
        <f t="shared" si="25"/>
        <v>0</v>
      </c>
      <c r="BQ145" s="85">
        <f t="shared" si="25"/>
        <v>0</v>
      </c>
      <c r="BR145" s="85">
        <f t="shared" si="25"/>
        <v>0</v>
      </c>
      <c r="BS145" s="85">
        <f t="shared" si="25"/>
        <v>0</v>
      </c>
      <c r="BT145" s="85">
        <f t="shared" si="25"/>
        <v>0</v>
      </c>
      <c r="BU145" s="85">
        <f t="shared" si="25"/>
        <v>0</v>
      </c>
      <c r="BV145" s="85">
        <f t="shared" si="25"/>
        <v>0</v>
      </c>
      <c r="BW145" s="85">
        <f t="shared" si="24"/>
        <v>0</v>
      </c>
      <c r="BX145" s="85">
        <f t="shared" si="24"/>
        <v>0</v>
      </c>
      <c r="BY145" s="85">
        <f t="shared" si="24"/>
        <v>0</v>
      </c>
      <c r="BZ145" s="85">
        <f t="shared" si="24"/>
        <v>0</v>
      </c>
      <c r="CA145" s="85">
        <f t="shared" si="24"/>
        <v>0</v>
      </c>
      <c r="CB145" s="85">
        <f t="shared" si="24"/>
        <v>0</v>
      </c>
      <c r="CC145" s="85">
        <f t="shared" si="24"/>
        <v>0</v>
      </c>
      <c r="CD145" s="85">
        <f t="shared" si="24"/>
        <v>0</v>
      </c>
      <c r="CE145" s="85">
        <f t="shared" si="24"/>
        <v>0</v>
      </c>
      <c r="CF145" s="85">
        <f t="shared" si="24"/>
        <v>0</v>
      </c>
      <c r="CG145" s="85">
        <f t="shared" si="24"/>
        <v>0</v>
      </c>
      <c r="CH145" s="85">
        <f t="shared" si="24"/>
        <v>0</v>
      </c>
      <c r="CI145" s="85">
        <f t="shared" si="24"/>
        <v>0</v>
      </c>
      <c r="CJ145" s="85">
        <f t="shared" si="24"/>
        <v>0</v>
      </c>
      <c r="CK145" s="85">
        <f t="shared" si="24"/>
        <v>0</v>
      </c>
      <c r="CL145" s="85">
        <f t="shared" si="24"/>
        <v>0</v>
      </c>
      <c r="CM145" s="85">
        <f t="shared" si="24"/>
        <v>0</v>
      </c>
      <c r="CN145" s="85">
        <f t="shared" si="24"/>
        <v>0</v>
      </c>
      <c r="CO145" s="85">
        <f t="shared" si="24"/>
        <v>0</v>
      </c>
      <c r="CP145" s="85">
        <f t="shared" si="24"/>
        <v>0</v>
      </c>
      <c r="CQ145" s="85">
        <f t="shared" si="24"/>
        <v>0</v>
      </c>
      <c r="CR145" s="85">
        <f t="shared" si="24"/>
        <v>0</v>
      </c>
      <c r="CS145" s="85">
        <f t="shared" si="24"/>
        <v>0</v>
      </c>
      <c r="CT145" s="85">
        <f t="shared" si="24"/>
        <v>0</v>
      </c>
      <c r="CU145" s="85">
        <f t="shared" si="24"/>
        <v>0</v>
      </c>
      <c r="CV145" s="85">
        <f t="shared" si="24"/>
        <v>0</v>
      </c>
      <c r="CW145" s="85">
        <f t="shared" si="24"/>
        <v>0</v>
      </c>
      <c r="CX145" s="85">
        <f t="shared" si="24"/>
        <v>0</v>
      </c>
      <c r="CY145" s="85">
        <f t="shared" si="24"/>
        <v>0</v>
      </c>
      <c r="CZ145" s="85">
        <f t="shared" si="24"/>
        <v>0</v>
      </c>
      <c r="DA145" s="85">
        <f t="shared" si="24"/>
        <v>0</v>
      </c>
      <c r="DB145" s="85">
        <f t="shared" si="24"/>
        <v>0</v>
      </c>
      <c r="DC145" s="85">
        <f t="shared" si="24"/>
        <v>0</v>
      </c>
      <c r="DD145" s="85">
        <f t="shared" si="16"/>
        <v>0</v>
      </c>
    </row>
    <row r="146" spans="1:108" s="223" customFormat="1" ht="12.75" customHeight="1" x14ac:dyDescent="0.2">
      <c r="A146" s="226" t="s">
        <v>140</v>
      </c>
      <c r="B146" s="226" t="s">
        <v>141</v>
      </c>
      <c r="C146" s="223">
        <f t="shared" si="27"/>
        <v>0</v>
      </c>
      <c r="D146" s="223">
        <f t="shared" si="27"/>
        <v>0</v>
      </c>
      <c r="E146" s="223">
        <f t="shared" si="27"/>
        <v>0</v>
      </c>
      <c r="F146" s="223">
        <f t="shared" si="27"/>
        <v>0</v>
      </c>
      <c r="G146" s="223">
        <f t="shared" si="27"/>
        <v>0</v>
      </c>
      <c r="H146" s="223">
        <f t="shared" si="27"/>
        <v>0</v>
      </c>
      <c r="I146" s="223">
        <f t="shared" si="27"/>
        <v>0</v>
      </c>
      <c r="J146" s="223">
        <f t="shared" si="27"/>
        <v>0</v>
      </c>
      <c r="K146" s="223">
        <f t="shared" si="27"/>
        <v>0</v>
      </c>
      <c r="L146" s="223">
        <f t="shared" si="27"/>
        <v>0</v>
      </c>
      <c r="M146" s="223">
        <f t="shared" si="27"/>
        <v>0</v>
      </c>
      <c r="N146" s="223">
        <f t="shared" si="27"/>
        <v>0</v>
      </c>
      <c r="O146" s="223">
        <f t="shared" si="27"/>
        <v>0</v>
      </c>
      <c r="P146" s="223">
        <f t="shared" si="27"/>
        <v>0</v>
      </c>
      <c r="Q146" s="223">
        <f t="shared" si="27"/>
        <v>0</v>
      </c>
      <c r="R146" s="223">
        <f t="shared" si="27"/>
        <v>0</v>
      </c>
      <c r="S146" s="223">
        <f t="shared" si="27"/>
        <v>0</v>
      </c>
      <c r="T146" s="223">
        <f t="shared" si="27"/>
        <v>0</v>
      </c>
      <c r="U146" s="223">
        <f t="shared" si="27"/>
        <v>0</v>
      </c>
      <c r="V146" s="223">
        <f t="shared" si="27"/>
        <v>0</v>
      </c>
      <c r="W146" s="223">
        <f t="shared" si="27"/>
        <v>0</v>
      </c>
      <c r="X146" s="223">
        <f t="shared" si="27"/>
        <v>0</v>
      </c>
      <c r="Y146" s="223">
        <f t="shared" si="27"/>
        <v>0</v>
      </c>
      <c r="Z146" s="223">
        <f t="shared" si="27"/>
        <v>0</v>
      </c>
      <c r="AA146" s="223">
        <f t="shared" si="27"/>
        <v>0</v>
      </c>
      <c r="AB146" s="223">
        <f t="shared" si="27"/>
        <v>0</v>
      </c>
      <c r="AC146" s="223">
        <f t="shared" si="27"/>
        <v>0</v>
      </c>
      <c r="AD146" s="223">
        <f t="shared" si="27"/>
        <v>0</v>
      </c>
      <c r="AE146" s="223">
        <f t="shared" si="27"/>
        <v>0</v>
      </c>
      <c r="AF146" s="223">
        <f t="shared" si="27"/>
        <v>0</v>
      </c>
      <c r="AG146" s="223">
        <f t="shared" si="27"/>
        <v>0</v>
      </c>
      <c r="AH146" s="223">
        <f t="shared" si="27"/>
        <v>0</v>
      </c>
      <c r="AI146" s="223">
        <f t="shared" si="27"/>
        <v>0</v>
      </c>
      <c r="AJ146" s="223">
        <f t="shared" si="27"/>
        <v>0</v>
      </c>
      <c r="AK146" s="223">
        <f t="shared" si="27"/>
        <v>0</v>
      </c>
      <c r="AL146" s="223">
        <f t="shared" si="27"/>
        <v>0</v>
      </c>
      <c r="AM146" s="223">
        <f t="shared" si="27"/>
        <v>0</v>
      </c>
      <c r="AN146" s="223">
        <f t="shared" si="27"/>
        <v>0</v>
      </c>
      <c r="AO146" s="223">
        <f t="shared" si="27"/>
        <v>0</v>
      </c>
      <c r="AP146" s="223">
        <f t="shared" si="27"/>
        <v>0</v>
      </c>
      <c r="AQ146" s="223">
        <f t="shared" si="27"/>
        <v>0</v>
      </c>
      <c r="AR146" s="223">
        <f t="shared" si="27"/>
        <v>0</v>
      </c>
      <c r="AS146" s="223">
        <f t="shared" si="27"/>
        <v>0</v>
      </c>
      <c r="AT146" s="223">
        <f t="shared" si="27"/>
        <v>0</v>
      </c>
      <c r="AU146" s="223">
        <f t="shared" si="27"/>
        <v>0</v>
      </c>
      <c r="AV146" s="223">
        <f t="shared" si="27"/>
        <v>0</v>
      </c>
      <c r="AW146" s="223">
        <f t="shared" si="27"/>
        <v>0</v>
      </c>
      <c r="AX146" s="223">
        <f t="shared" si="27"/>
        <v>0</v>
      </c>
      <c r="AY146" s="223">
        <f t="shared" si="27"/>
        <v>0</v>
      </c>
      <c r="AZ146" s="223">
        <f t="shared" si="27"/>
        <v>0</v>
      </c>
      <c r="BA146" s="223">
        <f t="shared" si="27"/>
        <v>0</v>
      </c>
      <c r="BB146" s="223">
        <f t="shared" si="27"/>
        <v>0</v>
      </c>
      <c r="BC146" s="223">
        <f t="shared" si="27"/>
        <v>0</v>
      </c>
      <c r="BD146" s="223">
        <f t="shared" si="27"/>
        <v>0</v>
      </c>
      <c r="BE146" s="223">
        <f t="shared" si="27"/>
        <v>0</v>
      </c>
      <c r="BF146" s="223">
        <f t="shared" si="27"/>
        <v>0</v>
      </c>
      <c r="BG146" s="223">
        <f t="shared" si="27"/>
        <v>0</v>
      </c>
      <c r="BH146" s="223">
        <f t="shared" si="27"/>
        <v>0</v>
      </c>
      <c r="BI146" s="223">
        <f t="shared" si="27"/>
        <v>0</v>
      </c>
      <c r="BJ146" s="223">
        <f t="shared" si="27"/>
        <v>0</v>
      </c>
      <c r="BK146" s="223">
        <f t="shared" si="27"/>
        <v>0</v>
      </c>
      <c r="BL146" s="223">
        <f t="shared" si="27"/>
        <v>0</v>
      </c>
      <c r="BM146" s="223">
        <f t="shared" si="27"/>
        <v>0</v>
      </c>
      <c r="BN146" s="223">
        <f t="shared" ref="BN146" si="28">BN$123*BN23</f>
        <v>0</v>
      </c>
      <c r="BO146" s="223">
        <f t="shared" si="25"/>
        <v>0</v>
      </c>
      <c r="BP146" s="223">
        <f t="shared" si="25"/>
        <v>0</v>
      </c>
      <c r="BQ146" s="223">
        <f t="shared" si="25"/>
        <v>0</v>
      </c>
      <c r="BR146" s="223">
        <f t="shared" si="25"/>
        <v>0</v>
      </c>
      <c r="BS146" s="223">
        <f t="shared" si="25"/>
        <v>0</v>
      </c>
      <c r="BT146" s="223">
        <f t="shared" si="25"/>
        <v>0</v>
      </c>
      <c r="BU146" s="223">
        <f t="shared" si="25"/>
        <v>0</v>
      </c>
      <c r="BV146" s="223">
        <f t="shared" si="25"/>
        <v>0</v>
      </c>
      <c r="BW146" s="223">
        <f t="shared" si="24"/>
        <v>0</v>
      </c>
      <c r="BX146" s="223">
        <f t="shared" si="24"/>
        <v>0</v>
      </c>
      <c r="BY146" s="223">
        <f t="shared" si="24"/>
        <v>0</v>
      </c>
      <c r="BZ146" s="223">
        <f t="shared" si="24"/>
        <v>0</v>
      </c>
      <c r="CA146" s="223">
        <f t="shared" si="24"/>
        <v>0</v>
      </c>
      <c r="CB146" s="223">
        <f t="shared" si="24"/>
        <v>0</v>
      </c>
      <c r="CC146" s="223">
        <f t="shared" si="24"/>
        <v>0</v>
      </c>
      <c r="CD146" s="223">
        <f t="shared" si="24"/>
        <v>0</v>
      </c>
      <c r="CE146" s="223">
        <f t="shared" si="24"/>
        <v>0</v>
      </c>
      <c r="CF146" s="223">
        <f t="shared" si="24"/>
        <v>0</v>
      </c>
      <c r="CG146" s="223">
        <f t="shared" si="24"/>
        <v>0</v>
      </c>
      <c r="CH146" s="223">
        <f t="shared" si="24"/>
        <v>0</v>
      </c>
      <c r="CI146" s="223">
        <f t="shared" si="24"/>
        <v>0</v>
      </c>
      <c r="CJ146" s="223">
        <f t="shared" si="24"/>
        <v>0</v>
      </c>
      <c r="CK146" s="223">
        <f t="shared" si="24"/>
        <v>0</v>
      </c>
      <c r="CL146" s="223">
        <f t="shared" si="24"/>
        <v>0</v>
      </c>
      <c r="CM146" s="223">
        <f t="shared" si="24"/>
        <v>0</v>
      </c>
      <c r="CN146" s="223">
        <f t="shared" si="24"/>
        <v>0</v>
      </c>
      <c r="CO146" s="223">
        <f t="shared" si="24"/>
        <v>0</v>
      </c>
      <c r="CP146" s="223">
        <f t="shared" si="24"/>
        <v>0</v>
      </c>
      <c r="CQ146" s="223">
        <f t="shared" si="24"/>
        <v>0</v>
      </c>
      <c r="CR146" s="223">
        <f t="shared" si="24"/>
        <v>0</v>
      </c>
      <c r="CS146" s="223">
        <f t="shared" si="24"/>
        <v>0</v>
      </c>
      <c r="CT146" s="223">
        <f t="shared" si="24"/>
        <v>0</v>
      </c>
      <c r="CU146" s="223">
        <f t="shared" si="24"/>
        <v>0</v>
      </c>
      <c r="CV146" s="223">
        <f t="shared" si="24"/>
        <v>0</v>
      </c>
      <c r="CW146" s="223">
        <f t="shared" si="24"/>
        <v>0</v>
      </c>
      <c r="CX146" s="223">
        <f t="shared" si="24"/>
        <v>0</v>
      </c>
      <c r="CY146" s="223">
        <f t="shared" si="24"/>
        <v>0</v>
      </c>
      <c r="CZ146" s="223">
        <f t="shared" si="24"/>
        <v>0</v>
      </c>
      <c r="DA146" s="223">
        <f t="shared" si="24"/>
        <v>0</v>
      </c>
      <c r="DB146" s="223">
        <f t="shared" si="24"/>
        <v>0</v>
      </c>
      <c r="DC146" s="223">
        <f t="shared" si="24"/>
        <v>0</v>
      </c>
      <c r="DD146" s="223">
        <f t="shared" si="16"/>
        <v>0</v>
      </c>
    </row>
    <row r="147" spans="1:108" s="85" customFormat="1" ht="12.75" customHeight="1" x14ac:dyDescent="0.2">
      <c r="A147" s="82" t="s">
        <v>142</v>
      </c>
      <c r="B147" s="82" t="s">
        <v>106</v>
      </c>
      <c r="C147" s="85">
        <f t="shared" ref="C147:BN150" si="29">C$123*C24</f>
        <v>0</v>
      </c>
      <c r="D147" s="85">
        <f t="shared" si="29"/>
        <v>0</v>
      </c>
      <c r="E147" s="85">
        <f t="shared" si="29"/>
        <v>0</v>
      </c>
      <c r="F147" s="85">
        <f t="shared" si="29"/>
        <v>0</v>
      </c>
      <c r="G147" s="85">
        <f t="shared" si="29"/>
        <v>0</v>
      </c>
      <c r="H147" s="85">
        <f t="shared" si="29"/>
        <v>0</v>
      </c>
      <c r="I147" s="85">
        <f t="shared" si="29"/>
        <v>0</v>
      </c>
      <c r="J147" s="85">
        <f t="shared" si="29"/>
        <v>0</v>
      </c>
      <c r="K147" s="85">
        <f t="shared" si="29"/>
        <v>0</v>
      </c>
      <c r="L147" s="85">
        <f t="shared" si="29"/>
        <v>0</v>
      </c>
      <c r="M147" s="85">
        <f t="shared" si="29"/>
        <v>0</v>
      </c>
      <c r="N147" s="85">
        <f t="shared" si="29"/>
        <v>0</v>
      </c>
      <c r="O147" s="85">
        <f t="shared" si="29"/>
        <v>0</v>
      </c>
      <c r="P147" s="85">
        <f t="shared" si="29"/>
        <v>0</v>
      </c>
      <c r="Q147" s="85">
        <f t="shared" si="29"/>
        <v>0</v>
      </c>
      <c r="R147" s="85">
        <f t="shared" si="29"/>
        <v>0</v>
      </c>
      <c r="S147" s="85">
        <f t="shared" si="29"/>
        <v>0</v>
      </c>
      <c r="T147" s="85">
        <f t="shared" si="29"/>
        <v>0</v>
      </c>
      <c r="U147" s="85">
        <f t="shared" si="29"/>
        <v>0</v>
      </c>
      <c r="V147" s="85">
        <f t="shared" si="29"/>
        <v>0</v>
      </c>
      <c r="W147" s="85">
        <f t="shared" si="29"/>
        <v>0</v>
      </c>
      <c r="X147" s="85">
        <f t="shared" si="29"/>
        <v>0</v>
      </c>
      <c r="Y147" s="85">
        <f t="shared" si="29"/>
        <v>0</v>
      </c>
      <c r="Z147" s="85">
        <f t="shared" si="29"/>
        <v>0</v>
      </c>
      <c r="AA147" s="85">
        <f t="shared" si="29"/>
        <v>0</v>
      </c>
      <c r="AB147" s="85">
        <f t="shared" si="29"/>
        <v>0</v>
      </c>
      <c r="AC147" s="85">
        <f t="shared" si="29"/>
        <v>0</v>
      </c>
      <c r="AD147" s="85">
        <f t="shared" si="29"/>
        <v>0</v>
      </c>
      <c r="AE147" s="85">
        <f t="shared" si="29"/>
        <v>0</v>
      </c>
      <c r="AF147" s="85">
        <f t="shared" si="29"/>
        <v>0</v>
      </c>
      <c r="AG147" s="85">
        <f t="shared" si="29"/>
        <v>0</v>
      </c>
      <c r="AH147" s="85">
        <f t="shared" si="29"/>
        <v>0</v>
      </c>
      <c r="AI147" s="85">
        <f t="shared" si="29"/>
        <v>0</v>
      </c>
      <c r="AJ147" s="85">
        <f t="shared" si="29"/>
        <v>0</v>
      </c>
      <c r="AK147" s="85">
        <f t="shared" si="29"/>
        <v>0</v>
      </c>
      <c r="AL147" s="85">
        <f t="shared" si="29"/>
        <v>0</v>
      </c>
      <c r="AM147" s="85">
        <f t="shared" si="29"/>
        <v>0</v>
      </c>
      <c r="AN147" s="85">
        <f t="shared" si="29"/>
        <v>0</v>
      </c>
      <c r="AO147" s="85">
        <f t="shared" si="29"/>
        <v>0</v>
      </c>
      <c r="AP147" s="85">
        <f t="shared" si="29"/>
        <v>0</v>
      </c>
      <c r="AQ147" s="85">
        <f t="shared" si="29"/>
        <v>0</v>
      </c>
      <c r="AR147" s="85">
        <f t="shared" si="29"/>
        <v>0</v>
      </c>
      <c r="AS147" s="85">
        <f t="shared" si="29"/>
        <v>0</v>
      </c>
      <c r="AT147" s="85">
        <f t="shared" si="29"/>
        <v>0</v>
      </c>
      <c r="AU147" s="85">
        <f t="shared" si="29"/>
        <v>0</v>
      </c>
      <c r="AV147" s="85">
        <f t="shared" si="29"/>
        <v>0</v>
      </c>
      <c r="AW147" s="85">
        <f t="shared" si="29"/>
        <v>0</v>
      </c>
      <c r="AX147" s="85">
        <f t="shared" si="29"/>
        <v>0</v>
      </c>
      <c r="AY147" s="85">
        <f t="shared" si="29"/>
        <v>0</v>
      </c>
      <c r="AZ147" s="85">
        <f t="shared" si="29"/>
        <v>0</v>
      </c>
      <c r="BA147" s="85">
        <f t="shared" si="29"/>
        <v>0</v>
      </c>
      <c r="BB147" s="85">
        <f t="shared" si="29"/>
        <v>0</v>
      </c>
      <c r="BC147" s="85">
        <f t="shared" si="29"/>
        <v>0</v>
      </c>
      <c r="BD147" s="85">
        <f t="shared" si="29"/>
        <v>0</v>
      </c>
      <c r="BE147" s="85">
        <f t="shared" si="29"/>
        <v>0</v>
      </c>
      <c r="BF147" s="85">
        <f t="shared" si="29"/>
        <v>0</v>
      </c>
      <c r="BG147" s="85">
        <f t="shared" si="29"/>
        <v>0</v>
      </c>
      <c r="BH147" s="85">
        <f t="shared" si="29"/>
        <v>0</v>
      </c>
      <c r="BI147" s="85">
        <f t="shared" si="29"/>
        <v>0</v>
      </c>
      <c r="BJ147" s="85">
        <f t="shared" si="29"/>
        <v>0</v>
      </c>
      <c r="BK147" s="85">
        <f t="shared" si="29"/>
        <v>0</v>
      </c>
      <c r="BL147" s="85">
        <f t="shared" si="29"/>
        <v>0</v>
      </c>
      <c r="BM147" s="85">
        <f t="shared" si="29"/>
        <v>0</v>
      </c>
      <c r="BN147" s="85">
        <f t="shared" si="29"/>
        <v>0</v>
      </c>
      <c r="BO147" s="85">
        <f t="shared" si="25"/>
        <v>0</v>
      </c>
      <c r="BP147" s="85">
        <f t="shared" si="25"/>
        <v>0</v>
      </c>
      <c r="BQ147" s="85">
        <f t="shared" si="25"/>
        <v>0</v>
      </c>
      <c r="BR147" s="85">
        <f t="shared" si="25"/>
        <v>0</v>
      </c>
      <c r="BS147" s="85">
        <f t="shared" si="25"/>
        <v>0</v>
      </c>
      <c r="BT147" s="85">
        <f t="shared" si="25"/>
        <v>0</v>
      </c>
      <c r="BU147" s="85">
        <f t="shared" si="25"/>
        <v>0</v>
      </c>
      <c r="BV147" s="85">
        <f t="shared" si="25"/>
        <v>0</v>
      </c>
      <c r="BW147" s="85">
        <f t="shared" si="24"/>
        <v>0</v>
      </c>
      <c r="BX147" s="85">
        <f t="shared" si="24"/>
        <v>0</v>
      </c>
      <c r="BY147" s="85">
        <f t="shared" si="24"/>
        <v>0</v>
      </c>
      <c r="BZ147" s="85">
        <f t="shared" si="24"/>
        <v>0</v>
      </c>
      <c r="CA147" s="85">
        <f t="shared" si="24"/>
        <v>0</v>
      </c>
      <c r="CB147" s="85">
        <f t="shared" si="24"/>
        <v>0</v>
      </c>
      <c r="CC147" s="85">
        <f t="shared" si="24"/>
        <v>0</v>
      </c>
      <c r="CD147" s="85">
        <f t="shared" si="24"/>
        <v>0</v>
      </c>
      <c r="CE147" s="85">
        <f t="shared" si="24"/>
        <v>0</v>
      </c>
      <c r="CF147" s="85">
        <f t="shared" si="24"/>
        <v>0</v>
      </c>
      <c r="CG147" s="85">
        <f t="shared" si="24"/>
        <v>0</v>
      </c>
      <c r="CH147" s="85">
        <f t="shared" si="24"/>
        <v>0</v>
      </c>
      <c r="CI147" s="85">
        <f t="shared" si="24"/>
        <v>0</v>
      </c>
      <c r="CJ147" s="85">
        <f t="shared" si="24"/>
        <v>0</v>
      </c>
      <c r="CK147" s="85">
        <f t="shared" si="24"/>
        <v>0</v>
      </c>
      <c r="CL147" s="85">
        <f t="shared" si="24"/>
        <v>0</v>
      </c>
      <c r="CM147" s="85">
        <f t="shared" si="24"/>
        <v>0</v>
      </c>
      <c r="CN147" s="85">
        <f t="shared" si="24"/>
        <v>0</v>
      </c>
      <c r="CO147" s="85">
        <f t="shared" si="24"/>
        <v>0</v>
      </c>
      <c r="CP147" s="85">
        <f t="shared" si="24"/>
        <v>0</v>
      </c>
      <c r="CQ147" s="85">
        <f t="shared" si="24"/>
        <v>0</v>
      </c>
      <c r="CR147" s="85">
        <f t="shared" si="24"/>
        <v>0</v>
      </c>
      <c r="CS147" s="85">
        <f t="shared" si="24"/>
        <v>0</v>
      </c>
      <c r="CT147" s="85">
        <f t="shared" si="24"/>
        <v>0</v>
      </c>
      <c r="CU147" s="85">
        <f t="shared" ref="CU147:DC147" si="30">CU$123*CU24</f>
        <v>0</v>
      </c>
      <c r="CV147" s="85">
        <f t="shared" si="30"/>
        <v>0</v>
      </c>
      <c r="CW147" s="85">
        <f t="shared" si="30"/>
        <v>0</v>
      </c>
      <c r="CX147" s="85">
        <f t="shared" si="30"/>
        <v>0</v>
      </c>
      <c r="CY147" s="85">
        <f t="shared" si="30"/>
        <v>0</v>
      </c>
      <c r="CZ147" s="85">
        <f t="shared" si="30"/>
        <v>0</v>
      </c>
      <c r="DA147" s="85">
        <f t="shared" si="30"/>
        <v>0</v>
      </c>
      <c r="DB147" s="85">
        <f t="shared" si="30"/>
        <v>0</v>
      </c>
      <c r="DC147" s="85">
        <f t="shared" si="30"/>
        <v>0</v>
      </c>
      <c r="DD147" s="85">
        <f t="shared" si="16"/>
        <v>0</v>
      </c>
    </row>
    <row r="148" spans="1:108" s="85" customFormat="1" ht="12.75" customHeight="1" x14ac:dyDescent="0.2">
      <c r="A148" s="82" t="s">
        <v>143</v>
      </c>
      <c r="B148" s="82" t="s">
        <v>144</v>
      </c>
      <c r="C148" s="85">
        <f t="shared" si="29"/>
        <v>0</v>
      </c>
      <c r="D148" s="85">
        <f t="shared" si="29"/>
        <v>0</v>
      </c>
      <c r="E148" s="85">
        <f t="shared" si="29"/>
        <v>0</v>
      </c>
      <c r="F148" s="85">
        <f t="shared" si="29"/>
        <v>0</v>
      </c>
      <c r="G148" s="85">
        <f t="shared" si="29"/>
        <v>0</v>
      </c>
      <c r="H148" s="85">
        <f t="shared" si="29"/>
        <v>0</v>
      </c>
      <c r="I148" s="85">
        <f t="shared" si="29"/>
        <v>0</v>
      </c>
      <c r="J148" s="85">
        <f t="shared" si="29"/>
        <v>0</v>
      </c>
      <c r="K148" s="85">
        <f t="shared" si="29"/>
        <v>0</v>
      </c>
      <c r="L148" s="85">
        <f t="shared" si="29"/>
        <v>0</v>
      </c>
      <c r="M148" s="85">
        <f t="shared" si="29"/>
        <v>0</v>
      </c>
      <c r="N148" s="85">
        <f t="shared" si="29"/>
        <v>0</v>
      </c>
      <c r="O148" s="85">
        <f t="shared" si="29"/>
        <v>0</v>
      </c>
      <c r="P148" s="85">
        <f t="shared" si="29"/>
        <v>0</v>
      </c>
      <c r="Q148" s="85">
        <f t="shared" si="29"/>
        <v>0</v>
      </c>
      <c r="R148" s="85">
        <f t="shared" si="29"/>
        <v>0</v>
      </c>
      <c r="S148" s="85">
        <f t="shared" si="29"/>
        <v>0</v>
      </c>
      <c r="T148" s="85">
        <f t="shared" si="29"/>
        <v>0</v>
      </c>
      <c r="U148" s="85">
        <f t="shared" si="29"/>
        <v>0</v>
      </c>
      <c r="V148" s="85">
        <f t="shared" si="29"/>
        <v>0</v>
      </c>
      <c r="W148" s="85">
        <f t="shared" si="29"/>
        <v>0</v>
      </c>
      <c r="X148" s="85">
        <f t="shared" si="29"/>
        <v>0</v>
      </c>
      <c r="Y148" s="85">
        <f t="shared" si="29"/>
        <v>0</v>
      </c>
      <c r="Z148" s="85">
        <f t="shared" si="29"/>
        <v>0</v>
      </c>
      <c r="AA148" s="85">
        <f t="shared" si="29"/>
        <v>0</v>
      </c>
      <c r="AB148" s="85">
        <f t="shared" si="29"/>
        <v>0</v>
      </c>
      <c r="AC148" s="85">
        <f t="shared" si="29"/>
        <v>0</v>
      </c>
      <c r="AD148" s="85">
        <f t="shared" si="29"/>
        <v>0</v>
      </c>
      <c r="AE148" s="85">
        <f t="shared" si="29"/>
        <v>0</v>
      </c>
      <c r="AF148" s="85">
        <f t="shared" si="29"/>
        <v>0</v>
      </c>
      <c r="AG148" s="85">
        <f t="shared" si="29"/>
        <v>0</v>
      </c>
      <c r="AH148" s="85">
        <f t="shared" si="29"/>
        <v>0</v>
      </c>
      <c r="AI148" s="85">
        <f t="shared" si="29"/>
        <v>0</v>
      </c>
      <c r="AJ148" s="85">
        <f t="shared" si="29"/>
        <v>0</v>
      </c>
      <c r="AK148" s="85">
        <f t="shared" si="29"/>
        <v>0</v>
      </c>
      <c r="AL148" s="85">
        <f t="shared" si="29"/>
        <v>0</v>
      </c>
      <c r="AM148" s="85">
        <f t="shared" si="29"/>
        <v>0</v>
      </c>
      <c r="AN148" s="85">
        <f t="shared" si="29"/>
        <v>0</v>
      </c>
      <c r="AO148" s="85">
        <f t="shared" si="29"/>
        <v>0</v>
      </c>
      <c r="AP148" s="85">
        <f t="shared" si="29"/>
        <v>0</v>
      </c>
      <c r="AQ148" s="85">
        <f t="shared" si="29"/>
        <v>0</v>
      </c>
      <c r="AR148" s="85">
        <f t="shared" si="29"/>
        <v>0</v>
      </c>
      <c r="AS148" s="85">
        <f t="shared" si="29"/>
        <v>0</v>
      </c>
      <c r="AT148" s="85">
        <f t="shared" si="29"/>
        <v>0</v>
      </c>
      <c r="AU148" s="85">
        <f t="shared" si="29"/>
        <v>0</v>
      </c>
      <c r="AV148" s="85">
        <f t="shared" si="29"/>
        <v>0</v>
      </c>
      <c r="AW148" s="85">
        <f t="shared" si="29"/>
        <v>0</v>
      </c>
      <c r="AX148" s="85">
        <f t="shared" si="29"/>
        <v>0</v>
      </c>
      <c r="AY148" s="85">
        <f t="shared" si="29"/>
        <v>0</v>
      </c>
      <c r="AZ148" s="85">
        <f t="shared" si="29"/>
        <v>0</v>
      </c>
      <c r="BA148" s="85">
        <f t="shared" si="29"/>
        <v>0</v>
      </c>
      <c r="BB148" s="85">
        <f t="shared" si="29"/>
        <v>0</v>
      </c>
      <c r="BC148" s="85">
        <f t="shared" si="29"/>
        <v>0</v>
      </c>
      <c r="BD148" s="85">
        <f t="shared" si="29"/>
        <v>0</v>
      </c>
      <c r="BE148" s="85">
        <f t="shared" si="29"/>
        <v>0</v>
      </c>
      <c r="BF148" s="85">
        <f t="shared" si="29"/>
        <v>0</v>
      </c>
      <c r="BG148" s="85">
        <f t="shared" si="29"/>
        <v>0</v>
      </c>
      <c r="BH148" s="85">
        <f t="shared" si="29"/>
        <v>0</v>
      </c>
      <c r="BI148" s="85">
        <f t="shared" si="29"/>
        <v>0</v>
      </c>
      <c r="BJ148" s="85">
        <f t="shared" si="29"/>
        <v>0</v>
      </c>
      <c r="BK148" s="85">
        <f t="shared" si="29"/>
        <v>0</v>
      </c>
      <c r="BL148" s="85">
        <f t="shared" si="29"/>
        <v>0</v>
      </c>
      <c r="BM148" s="85">
        <f t="shared" si="29"/>
        <v>0</v>
      </c>
      <c r="BN148" s="85">
        <f t="shared" si="29"/>
        <v>0</v>
      </c>
      <c r="BO148" s="85">
        <f t="shared" si="25"/>
        <v>0</v>
      </c>
      <c r="BP148" s="85">
        <f t="shared" si="25"/>
        <v>0</v>
      </c>
      <c r="BQ148" s="85">
        <f t="shared" si="25"/>
        <v>0</v>
      </c>
      <c r="BR148" s="85">
        <f t="shared" si="25"/>
        <v>0</v>
      </c>
      <c r="BS148" s="85">
        <f t="shared" si="25"/>
        <v>0</v>
      </c>
      <c r="BT148" s="85">
        <f t="shared" si="25"/>
        <v>0</v>
      </c>
      <c r="BU148" s="85">
        <f t="shared" si="25"/>
        <v>0</v>
      </c>
      <c r="BV148" s="85">
        <f t="shared" si="25"/>
        <v>0</v>
      </c>
      <c r="BW148" s="85">
        <f t="shared" si="25"/>
        <v>0</v>
      </c>
      <c r="BX148" s="85">
        <f t="shared" si="25"/>
        <v>0</v>
      </c>
      <c r="BY148" s="85">
        <f t="shared" si="25"/>
        <v>0</v>
      </c>
      <c r="BZ148" s="85">
        <f t="shared" si="25"/>
        <v>0</v>
      </c>
      <c r="CA148" s="85">
        <f t="shared" si="25"/>
        <v>0</v>
      </c>
      <c r="CB148" s="85">
        <f t="shared" si="25"/>
        <v>0</v>
      </c>
      <c r="CC148" s="85">
        <f t="shared" si="25"/>
        <v>0</v>
      </c>
      <c r="CD148" s="85">
        <f t="shared" si="25"/>
        <v>0</v>
      </c>
      <c r="CE148" s="85">
        <f t="shared" ref="CE148:DC156" si="31">CE$123*CE25</f>
        <v>0</v>
      </c>
      <c r="CF148" s="85">
        <f t="shared" si="31"/>
        <v>0</v>
      </c>
      <c r="CG148" s="85">
        <f t="shared" si="31"/>
        <v>0</v>
      </c>
      <c r="CH148" s="85">
        <f t="shared" si="31"/>
        <v>0</v>
      </c>
      <c r="CI148" s="85">
        <f t="shared" si="31"/>
        <v>0</v>
      </c>
      <c r="CJ148" s="85">
        <f t="shared" si="31"/>
        <v>0</v>
      </c>
      <c r="CK148" s="85">
        <f t="shared" si="31"/>
        <v>0</v>
      </c>
      <c r="CL148" s="85">
        <f t="shared" si="31"/>
        <v>0</v>
      </c>
      <c r="CM148" s="85">
        <f t="shared" si="31"/>
        <v>0</v>
      </c>
      <c r="CN148" s="85">
        <f t="shared" si="31"/>
        <v>0</v>
      </c>
      <c r="CO148" s="85">
        <f t="shared" si="31"/>
        <v>0</v>
      </c>
      <c r="CP148" s="85">
        <f t="shared" si="31"/>
        <v>0</v>
      </c>
      <c r="CQ148" s="85">
        <f t="shared" si="31"/>
        <v>0</v>
      </c>
      <c r="CR148" s="85">
        <f t="shared" si="31"/>
        <v>0</v>
      </c>
      <c r="CS148" s="85">
        <f t="shared" si="31"/>
        <v>0</v>
      </c>
      <c r="CT148" s="85">
        <f t="shared" si="31"/>
        <v>0</v>
      </c>
      <c r="CU148" s="85">
        <f t="shared" si="31"/>
        <v>0</v>
      </c>
      <c r="CV148" s="85">
        <f t="shared" si="31"/>
        <v>0</v>
      </c>
      <c r="CW148" s="85">
        <f t="shared" si="31"/>
        <v>0</v>
      </c>
      <c r="CX148" s="85">
        <f t="shared" si="31"/>
        <v>0</v>
      </c>
      <c r="CY148" s="85">
        <f t="shared" si="31"/>
        <v>0</v>
      </c>
      <c r="CZ148" s="85">
        <f t="shared" si="31"/>
        <v>0</v>
      </c>
      <c r="DA148" s="85">
        <f t="shared" si="31"/>
        <v>0</v>
      </c>
      <c r="DB148" s="85">
        <f t="shared" si="31"/>
        <v>0</v>
      </c>
      <c r="DC148" s="85">
        <f t="shared" si="31"/>
        <v>0</v>
      </c>
      <c r="DD148" s="85">
        <f t="shared" si="16"/>
        <v>0</v>
      </c>
    </row>
    <row r="149" spans="1:108" s="85" customFormat="1" ht="12.75" customHeight="1" x14ac:dyDescent="0.2">
      <c r="A149" s="82" t="s">
        <v>145</v>
      </c>
      <c r="B149" s="82" t="s">
        <v>146</v>
      </c>
      <c r="C149" s="85">
        <f t="shared" si="29"/>
        <v>0</v>
      </c>
      <c r="D149" s="85">
        <f t="shared" si="29"/>
        <v>0</v>
      </c>
      <c r="E149" s="85">
        <f t="shared" si="29"/>
        <v>0</v>
      </c>
      <c r="F149" s="85">
        <f t="shared" si="29"/>
        <v>0</v>
      </c>
      <c r="G149" s="85">
        <f t="shared" si="29"/>
        <v>0</v>
      </c>
      <c r="H149" s="85">
        <f t="shared" si="29"/>
        <v>0</v>
      </c>
      <c r="I149" s="85">
        <f t="shared" si="29"/>
        <v>0</v>
      </c>
      <c r="J149" s="85">
        <f t="shared" si="29"/>
        <v>0</v>
      </c>
      <c r="K149" s="85">
        <f t="shared" si="29"/>
        <v>0</v>
      </c>
      <c r="L149" s="85">
        <f t="shared" si="29"/>
        <v>0</v>
      </c>
      <c r="M149" s="85">
        <f t="shared" si="29"/>
        <v>0</v>
      </c>
      <c r="N149" s="85">
        <f t="shared" si="29"/>
        <v>0</v>
      </c>
      <c r="O149" s="85">
        <f t="shared" si="29"/>
        <v>0</v>
      </c>
      <c r="P149" s="85">
        <f t="shared" si="29"/>
        <v>0</v>
      </c>
      <c r="Q149" s="85">
        <f t="shared" si="29"/>
        <v>0</v>
      </c>
      <c r="R149" s="85">
        <f t="shared" si="29"/>
        <v>0</v>
      </c>
      <c r="S149" s="85">
        <f t="shared" si="29"/>
        <v>0</v>
      </c>
      <c r="T149" s="85">
        <f t="shared" si="29"/>
        <v>0</v>
      </c>
      <c r="U149" s="85">
        <f t="shared" si="29"/>
        <v>0</v>
      </c>
      <c r="V149" s="85">
        <f t="shared" si="29"/>
        <v>0</v>
      </c>
      <c r="W149" s="85">
        <f t="shared" si="29"/>
        <v>0</v>
      </c>
      <c r="X149" s="85">
        <f t="shared" si="29"/>
        <v>0</v>
      </c>
      <c r="Y149" s="85">
        <f t="shared" si="29"/>
        <v>0</v>
      </c>
      <c r="Z149" s="85">
        <f t="shared" si="29"/>
        <v>0</v>
      </c>
      <c r="AA149" s="85">
        <f t="shared" si="29"/>
        <v>0</v>
      </c>
      <c r="AB149" s="85">
        <f t="shared" si="29"/>
        <v>0</v>
      </c>
      <c r="AC149" s="85">
        <f t="shared" si="29"/>
        <v>0</v>
      </c>
      <c r="AD149" s="85">
        <f t="shared" si="29"/>
        <v>0</v>
      </c>
      <c r="AE149" s="85">
        <f t="shared" si="29"/>
        <v>0</v>
      </c>
      <c r="AF149" s="85">
        <f t="shared" si="29"/>
        <v>0</v>
      </c>
      <c r="AG149" s="85">
        <f t="shared" si="29"/>
        <v>0</v>
      </c>
      <c r="AH149" s="85">
        <f t="shared" si="29"/>
        <v>0</v>
      </c>
      <c r="AI149" s="85">
        <f t="shared" si="29"/>
        <v>0</v>
      </c>
      <c r="AJ149" s="85">
        <f t="shared" si="29"/>
        <v>0</v>
      </c>
      <c r="AK149" s="85">
        <f t="shared" si="29"/>
        <v>0</v>
      </c>
      <c r="AL149" s="85">
        <f t="shared" si="29"/>
        <v>0</v>
      </c>
      <c r="AM149" s="85">
        <f t="shared" si="29"/>
        <v>0</v>
      </c>
      <c r="AN149" s="85">
        <f t="shared" si="29"/>
        <v>0</v>
      </c>
      <c r="AO149" s="85">
        <f t="shared" si="29"/>
        <v>0</v>
      </c>
      <c r="AP149" s="85">
        <f t="shared" si="29"/>
        <v>0</v>
      </c>
      <c r="AQ149" s="85">
        <f t="shared" si="29"/>
        <v>0</v>
      </c>
      <c r="AR149" s="85">
        <f t="shared" si="29"/>
        <v>0</v>
      </c>
      <c r="AS149" s="85">
        <f t="shared" si="29"/>
        <v>0</v>
      </c>
      <c r="AT149" s="85">
        <f t="shared" si="29"/>
        <v>0</v>
      </c>
      <c r="AU149" s="85">
        <f t="shared" si="29"/>
        <v>0</v>
      </c>
      <c r="AV149" s="85">
        <f t="shared" si="29"/>
        <v>0</v>
      </c>
      <c r="AW149" s="85">
        <f t="shared" si="29"/>
        <v>0</v>
      </c>
      <c r="AX149" s="85">
        <f t="shared" si="29"/>
        <v>0</v>
      </c>
      <c r="AY149" s="85">
        <f t="shared" si="29"/>
        <v>0</v>
      </c>
      <c r="AZ149" s="85">
        <f t="shared" si="29"/>
        <v>0</v>
      </c>
      <c r="BA149" s="85">
        <f t="shared" si="29"/>
        <v>0</v>
      </c>
      <c r="BB149" s="85">
        <f t="shared" si="29"/>
        <v>0</v>
      </c>
      <c r="BC149" s="85">
        <f t="shared" si="29"/>
        <v>0</v>
      </c>
      <c r="BD149" s="85">
        <f t="shared" si="29"/>
        <v>0</v>
      </c>
      <c r="BE149" s="85">
        <f t="shared" si="29"/>
        <v>0</v>
      </c>
      <c r="BF149" s="85">
        <f t="shared" si="29"/>
        <v>0</v>
      </c>
      <c r="BG149" s="85">
        <f t="shared" si="29"/>
        <v>0</v>
      </c>
      <c r="BH149" s="85">
        <f t="shared" si="29"/>
        <v>0</v>
      </c>
      <c r="BI149" s="85">
        <f t="shared" si="29"/>
        <v>0</v>
      </c>
      <c r="BJ149" s="85">
        <f t="shared" si="29"/>
        <v>0</v>
      </c>
      <c r="BK149" s="85">
        <f t="shared" si="29"/>
        <v>0</v>
      </c>
      <c r="BL149" s="85">
        <f t="shared" si="29"/>
        <v>0</v>
      </c>
      <c r="BM149" s="85">
        <f t="shared" si="29"/>
        <v>0</v>
      </c>
      <c r="BN149" s="85">
        <f t="shared" si="29"/>
        <v>0</v>
      </c>
      <c r="BO149" s="85">
        <f t="shared" si="25"/>
        <v>0</v>
      </c>
      <c r="BP149" s="85">
        <f t="shared" si="25"/>
        <v>0</v>
      </c>
      <c r="BQ149" s="85">
        <f t="shared" si="25"/>
        <v>0</v>
      </c>
      <c r="BR149" s="85">
        <f t="shared" si="25"/>
        <v>0</v>
      </c>
      <c r="BS149" s="85">
        <f t="shared" si="25"/>
        <v>0</v>
      </c>
      <c r="BT149" s="85">
        <f t="shared" si="25"/>
        <v>0</v>
      </c>
      <c r="BU149" s="85">
        <f t="shared" si="25"/>
        <v>0</v>
      </c>
      <c r="BV149" s="85">
        <f t="shared" si="25"/>
        <v>0</v>
      </c>
      <c r="BW149" s="85">
        <f t="shared" si="25"/>
        <v>0</v>
      </c>
      <c r="BX149" s="85">
        <f t="shared" si="25"/>
        <v>0</v>
      </c>
      <c r="BY149" s="85">
        <f t="shared" si="25"/>
        <v>0</v>
      </c>
      <c r="BZ149" s="85">
        <f t="shared" si="25"/>
        <v>0</v>
      </c>
      <c r="CA149" s="85">
        <f t="shared" si="25"/>
        <v>0</v>
      </c>
      <c r="CB149" s="85">
        <f t="shared" si="25"/>
        <v>0</v>
      </c>
      <c r="CC149" s="85">
        <f t="shared" si="25"/>
        <v>0</v>
      </c>
      <c r="CD149" s="85">
        <f t="shared" si="25"/>
        <v>0</v>
      </c>
      <c r="CE149" s="85">
        <f t="shared" si="31"/>
        <v>0</v>
      </c>
      <c r="CF149" s="85">
        <f t="shared" si="31"/>
        <v>0</v>
      </c>
      <c r="CG149" s="85">
        <f t="shared" si="31"/>
        <v>0</v>
      </c>
      <c r="CH149" s="85">
        <f t="shared" si="31"/>
        <v>0</v>
      </c>
      <c r="CI149" s="85">
        <f t="shared" si="31"/>
        <v>0</v>
      </c>
      <c r="CJ149" s="85">
        <f t="shared" si="31"/>
        <v>0</v>
      </c>
      <c r="CK149" s="85">
        <f t="shared" si="31"/>
        <v>0</v>
      </c>
      <c r="CL149" s="85">
        <f t="shared" si="31"/>
        <v>0</v>
      </c>
      <c r="CM149" s="85">
        <f t="shared" si="31"/>
        <v>0</v>
      </c>
      <c r="CN149" s="85">
        <f t="shared" si="31"/>
        <v>0</v>
      </c>
      <c r="CO149" s="85">
        <f t="shared" si="31"/>
        <v>0</v>
      </c>
      <c r="CP149" s="85">
        <f t="shared" si="31"/>
        <v>0</v>
      </c>
      <c r="CQ149" s="85">
        <f t="shared" si="31"/>
        <v>0</v>
      </c>
      <c r="CR149" s="85">
        <f t="shared" si="31"/>
        <v>0</v>
      </c>
      <c r="CS149" s="85">
        <f t="shared" si="31"/>
        <v>0</v>
      </c>
      <c r="CT149" s="85">
        <f t="shared" si="31"/>
        <v>0</v>
      </c>
      <c r="CU149" s="85">
        <f t="shared" si="31"/>
        <v>0</v>
      </c>
      <c r="CV149" s="85">
        <f t="shared" si="31"/>
        <v>0</v>
      </c>
      <c r="CW149" s="85">
        <f t="shared" si="31"/>
        <v>0</v>
      </c>
      <c r="CX149" s="85">
        <f t="shared" si="31"/>
        <v>0</v>
      </c>
      <c r="CY149" s="85">
        <f t="shared" si="31"/>
        <v>0</v>
      </c>
      <c r="CZ149" s="85">
        <f t="shared" si="31"/>
        <v>0</v>
      </c>
      <c r="DA149" s="85">
        <f t="shared" si="31"/>
        <v>0</v>
      </c>
      <c r="DB149" s="85">
        <f t="shared" si="31"/>
        <v>0</v>
      </c>
      <c r="DC149" s="85">
        <f t="shared" si="31"/>
        <v>0</v>
      </c>
      <c r="DD149" s="85">
        <f t="shared" si="16"/>
        <v>0</v>
      </c>
    </row>
    <row r="150" spans="1:108" s="85" customFormat="1" ht="12.75" customHeight="1" x14ac:dyDescent="0.2">
      <c r="A150" s="82" t="s">
        <v>147</v>
      </c>
      <c r="B150" s="82" t="s">
        <v>148</v>
      </c>
      <c r="C150" s="85">
        <f t="shared" si="29"/>
        <v>0</v>
      </c>
      <c r="D150" s="85">
        <f t="shared" si="29"/>
        <v>0</v>
      </c>
      <c r="E150" s="85">
        <f t="shared" si="29"/>
        <v>0</v>
      </c>
      <c r="F150" s="85">
        <f t="shared" si="29"/>
        <v>0</v>
      </c>
      <c r="G150" s="85">
        <f t="shared" si="29"/>
        <v>0</v>
      </c>
      <c r="H150" s="85">
        <f t="shared" si="29"/>
        <v>0</v>
      </c>
      <c r="I150" s="85">
        <f t="shared" si="29"/>
        <v>0</v>
      </c>
      <c r="J150" s="85">
        <f t="shared" si="29"/>
        <v>0</v>
      </c>
      <c r="K150" s="85">
        <f t="shared" si="29"/>
        <v>0</v>
      </c>
      <c r="L150" s="85">
        <f t="shared" si="29"/>
        <v>0</v>
      </c>
      <c r="M150" s="85">
        <f t="shared" si="29"/>
        <v>0</v>
      </c>
      <c r="N150" s="85">
        <f t="shared" si="29"/>
        <v>0</v>
      </c>
      <c r="O150" s="85">
        <f t="shared" si="29"/>
        <v>0</v>
      </c>
      <c r="P150" s="85">
        <f t="shared" si="29"/>
        <v>0</v>
      </c>
      <c r="Q150" s="85">
        <f t="shared" si="29"/>
        <v>0</v>
      </c>
      <c r="R150" s="85">
        <f t="shared" si="29"/>
        <v>0</v>
      </c>
      <c r="S150" s="85">
        <f t="shared" si="29"/>
        <v>0</v>
      </c>
      <c r="T150" s="85">
        <f t="shared" si="29"/>
        <v>0</v>
      </c>
      <c r="U150" s="85">
        <f t="shared" si="29"/>
        <v>0</v>
      </c>
      <c r="V150" s="85">
        <f t="shared" si="29"/>
        <v>0</v>
      </c>
      <c r="W150" s="85">
        <f t="shared" si="29"/>
        <v>0</v>
      </c>
      <c r="X150" s="85">
        <f t="shared" si="29"/>
        <v>0</v>
      </c>
      <c r="Y150" s="85">
        <f t="shared" si="29"/>
        <v>0</v>
      </c>
      <c r="Z150" s="85">
        <f t="shared" si="29"/>
        <v>0</v>
      </c>
      <c r="AA150" s="85">
        <f t="shared" si="29"/>
        <v>0</v>
      </c>
      <c r="AB150" s="85">
        <f t="shared" si="29"/>
        <v>0</v>
      </c>
      <c r="AC150" s="85">
        <f t="shared" si="29"/>
        <v>0</v>
      </c>
      <c r="AD150" s="85">
        <f t="shared" si="29"/>
        <v>0</v>
      </c>
      <c r="AE150" s="85">
        <f t="shared" si="29"/>
        <v>0</v>
      </c>
      <c r="AF150" s="85">
        <f t="shared" si="29"/>
        <v>0</v>
      </c>
      <c r="AG150" s="85">
        <f t="shared" si="29"/>
        <v>0</v>
      </c>
      <c r="AH150" s="85">
        <f t="shared" si="29"/>
        <v>0</v>
      </c>
      <c r="AI150" s="85">
        <f t="shared" si="29"/>
        <v>0</v>
      </c>
      <c r="AJ150" s="85">
        <f t="shared" si="29"/>
        <v>0</v>
      </c>
      <c r="AK150" s="85">
        <f t="shared" si="29"/>
        <v>0</v>
      </c>
      <c r="AL150" s="85">
        <f t="shared" si="29"/>
        <v>0</v>
      </c>
      <c r="AM150" s="85">
        <f t="shared" si="29"/>
        <v>0</v>
      </c>
      <c r="AN150" s="85">
        <f t="shared" si="29"/>
        <v>0</v>
      </c>
      <c r="AO150" s="85">
        <f t="shared" si="29"/>
        <v>0</v>
      </c>
      <c r="AP150" s="85">
        <f t="shared" si="29"/>
        <v>0</v>
      </c>
      <c r="AQ150" s="85">
        <f t="shared" si="29"/>
        <v>0</v>
      </c>
      <c r="AR150" s="85">
        <f t="shared" si="29"/>
        <v>0</v>
      </c>
      <c r="AS150" s="85">
        <f t="shared" si="29"/>
        <v>0</v>
      </c>
      <c r="AT150" s="85">
        <f t="shared" si="29"/>
        <v>0</v>
      </c>
      <c r="AU150" s="85">
        <f t="shared" si="29"/>
        <v>0</v>
      </c>
      <c r="AV150" s="85">
        <f t="shared" si="29"/>
        <v>0</v>
      </c>
      <c r="AW150" s="85">
        <f t="shared" si="29"/>
        <v>0</v>
      </c>
      <c r="AX150" s="85">
        <f t="shared" si="29"/>
        <v>0</v>
      </c>
      <c r="AY150" s="85">
        <f t="shared" si="29"/>
        <v>0</v>
      </c>
      <c r="AZ150" s="85">
        <f t="shared" si="29"/>
        <v>0</v>
      </c>
      <c r="BA150" s="85">
        <f t="shared" si="29"/>
        <v>0</v>
      </c>
      <c r="BB150" s="85">
        <f t="shared" si="29"/>
        <v>0</v>
      </c>
      <c r="BC150" s="85">
        <f t="shared" si="29"/>
        <v>0</v>
      </c>
      <c r="BD150" s="85">
        <f t="shared" si="29"/>
        <v>0</v>
      </c>
      <c r="BE150" s="85">
        <f t="shared" si="29"/>
        <v>0</v>
      </c>
      <c r="BF150" s="85">
        <f t="shared" si="29"/>
        <v>0</v>
      </c>
      <c r="BG150" s="85">
        <f t="shared" si="29"/>
        <v>0</v>
      </c>
      <c r="BH150" s="85">
        <f t="shared" si="29"/>
        <v>0</v>
      </c>
      <c r="BI150" s="85">
        <f t="shared" si="29"/>
        <v>0</v>
      </c>
      <c r="BJ150" s="85">
        <f t="shared" si="29"/>
        <v>0</v>
      </c>
      <c r="BK150" s="85">
        <f t="shared" si="29"/>
        <v>0</v>
      </c>
      <c r="BL150" s="85">
        <f t="shared" si="29"/>
        <v>0</v>
      </c>
      <c r="BM150" s="85">
        <f t="shared" si="29"/>
        <v>0</v>
      </c>
      <c r="BN150" s="85">
        <f t="shared" ref="BN150" si="32">BN$123*BN27</f>
        <v>0</v>
      </c>
      <c r="BO150" s="85">
        <f t="shared" si="25"/>
        <v>0</v>
      </c>
      <c r="BP150" s="85">
        <f t="shared" si="25"/>
        <v>0</v>
      </c>
      <c r="BQ150" s="85">
        <f t="shared" si="25"/>
        <v>0</v>
      </c>
      <c r="BR150" s="85">
        <f t="shared" si="25"/>
        <v>0</v>
      </c>
      <c r="BS150" s="85">
        <f t="shared" si="25"/>
        <v>0</v>
      </c>
      <c r="BT150" s="85">
        <f t="shared" si="25"/>
        <v>0</v>
      </c>
      <c r="BU150" s="85">
        <f t="shared" si="25"/>
        <v>0</v>
      </c>
      <c r="BV150" s="85">
        <f t="shared" si="25"/>
        <v>0</v>
      </c>
      <c r="BW150" s="85">
        <f t="shared" si="25"/>
        <v>0</v>
      </c>
      <c r="BX150" s="85">
        <f t="shared" si="25"/>
        <v>0</v>
      </c>
      <c r="BY150" s="85">
        <f t="shared" si="25"/>
        <v>0</v>
      </c>
      <c r="BZ150" s="85">
        <f t="shared" si="25"/>
        <v>0</v>
      </c>
      <c r="CA150" s="85">
        <f t="shared" si="25"/>
        <v>0</v>
      </c>
      <c r="CB150" s="85">
        <f t="shared" si="25"/>
        <v>0</v>
      </c>
      <c r="CC150" s="85">
        <f t="shared" si="25"/>
        <v>0</v>
      </c>
      <c r="CD150" s="85">
        <f t="shared" si="25"/>
        <v>0</v>
      </c>
      <c r="CE150" s="85">
        <f t="shared" si="31"/>
        <v>0</v>
      </c>
      <c r="CF150" s="85">
        <f t="shared" si="31"/>
        <v>0</v>
      </c>
      <c r="CG150" s="85">
        <f t="shared" si="31"/>
        <v>0</v>
      </c>
      <c r="CH150" s="85">
        <f t="shared" si="31"/>
        <v>0</v>
      </c>
      <c r="CI150" s="85">
        <f t="shared" si="31"/>
        <v>0</v>
      </c>
      <c r="CJ150" s="85">
        <f t="shared" si="31"/>
        <v>0</v>
      </c>
      <c r="CK150" s="85">
        <f t="shared" si="31"/>
        <v>0</v>
      </c>
      <c r="CL150" s="85">
        <f t="shared" si="31"/>
        <v>0</v>
      </c>
      <c r="CM150" s="85">
        <f t="shared" si="31"/>
        <v>0</v>
      </c>
      <c r="CN150" s="85">
        <f t="shared" si="31"/>
        <v>0</v>
      </c>
      <c r="CO150" s="85">
        <f t="shared" si="31"/>
        <v>0</v>
      </c>
      <c r="CP150" s="85">
        <f t="shared" si="31"/>
        <v>0</v>
      </c>
      <c r="CQ150" s="85">
        <f t="shared" si="31"/>
        <v>0</v>
      </c>
      <c r="CR150" s="85">
        <f t="shared" si="31"/>
        <v>0</v>
      </c>
      <c r="CS150" s="85">
        <f t="shared" si="31"/>
        <v>0</v>
      </c>
      <c r="CT150" s="85">
        <f t="shared" si="31"/>
        <v>0</v>
      </c>
      <c r="CU150" s="85">
        <f t="shared" si="31"/>
        <v>0</v>
      </c>
      <c r="CV150" s="85">
        <f t="shared" si="31"/>
        <v>0</v>
      </c>
      <c r="CW150" s="85">
        <f t="shared" si="31"/>
        <v>0</v>
      </c>
      <c r="CX150" s="85">
        <f t="shared" si="31"/>
        <v>0</v>
      </c>
      <c r="CY150" s="85">
        <f t="shared" si="31"/>
        <v>0</v>
      </c>
      <c r="CZ150" s="85">
        <f t="shared" si="31"/>
        <v>0</v>
      </c>
      <c r="DA150" s="85">
        <f t="shared" si="31"/>
        <v>0</v>
      </c>
      <c r="DB150" s="85">
        <f t="shared" si="31"/>
        <v>0</v>
      </c>
      <c r="DC150" s="85">
        <f t="shared" si="31"/>
        <v>0</v>
      </c>
      <c r="DD150" s="85">
        <f t="shared" si="16"/>
        <v>0</v>
      </c>
    </row>
    <row r="151" spans="1:108" s="85" customFormat="1" ht="12.75" customHeight="1" x14ac:dyDescent="0.2">
      <c r="A151" s="82" t="s">
        <v>149</v>
      </c>
      <c r="B151" s="82" t="s">
        <v>150</v>
      </c>
      <c r="C151" s="85">
        <f t="shared" ref="C151:BN154" si="33">C$123*C28</f>
        <v>0</v>
      </c>
      <c r="D151" s="85">
        <f t="shared" si="33"/>
        <v>0</v>
      </c>
      <c r="E151" s="85">
        <f t="shared" si="33"/>
        <v>0</v>
      </c>
      <c r="F151" s="85">
        <f t="shared" si="33"/>
        <v>0</v>
      </c>
      <c r="G151" s="85">
        <f t="shared" si="33"/>
        <v>0</v>
      </c>
      <c r="H151" s="85">
        <f t="shared" si="33"/>
        <v>0</v>
      </c>
      <c r="I151" s="85">
        <f t="shared" si="33"/>
        <v>0</v>
      </c>
      <c r="J151" s="85">
        <f t="shared" si="33"/>
        <v>0</v>
      </c>
      <c r="K151" s="85">
        <f t="shared" si="33"/>
        <v>0</v>
      </c>
      <c r="L151" s="85">
        <f t="shared" si="33"/>
        <v>0</v>
      </c>
      <c r="M151" s="85">
        <f t="shared" si="33"/>
        <v>0</v>
      </c>
      <c r="N151" s="85">
        <f t="shared" si="33"/>
        <v>0</v>
      </c>
      <c r="O151" s="85">
        <f t="shared" si="33"/>
        <v>0</v>
      </c>
      <c r="P151" s="85">
        <f t="shared" si="33"/>
        <v>0</v>
      </c>
      <c r="Q151" s="85">
        <f t="shared" si="33"/>
        <v>0</v>
      </c>
      <c r="R151" s="85">
        <f t="shared" si="33"/>
        <v>0</v>
      </c>
      <c r="S151" s="85">
        <f t="shared" si="33"/>
        <v>0</v>
      </c>
      <c r="T151" s="85">
        <f t="shared" si="33"/>
        <v>0</v>
      </c>
      <c r="U151" s="85">
        <f t="shared" si="33"/>
        <v>0</v>
      </c>
      <c r="V151" s="85">
        <f t="shared" si="33"/>
        <v>0</v>
      </c>
      <c r="W151" s="85">
        <f t="shared" si="33"/>
        <v>0</v>
      </c>
      <c r="X151" s="85">
        <f t="shared" si="33"/>
        <v>0</v>
      </c>
      <c r="Y151" s="85">
        <f t="shared" si="33"/>
        <v>0</v>
      </c>
      <c r="Z151" s="85">
        <f t="shared" si="33"/>
        <v>0</v>
      </c>
      <c r="AA151" s="85">
        <f t="shared" si="33"/>
        <v>0</v>
      </c>
      <c r="AB151" s="85">
        <f t="shared" si="33"/>
        <v>0</v>
      </c>
      <c r="AC151" s="85">
        <f t="shared" si="33"/>
        <v>0</v>
      </c>
      <c r="AD151" s="85">
        <f t="shared" si="33"/>
        <v>0</v>
      </c>
      <c r="AE151" s="85">
        <f t="shared" si="33"/>
        <v>0</v>
      </c>
      <c r="AF151" s="85">
        <f t="shared" si="33"/>
        <v>0</v>
      </c>
      <c r="AG151" s="85">
        <f t="shared" si="33"/>
        <v>0</v>
      </c>
      <c r="AH151" s="85">
        <f t="shared" si="33"/>
        <v>0</v>
      </c>
      <c r="AI151" s="85">
        <f t="shared" si="33"/>
        <v>0</v>
      </c>
      <c r="AJ151" s="85">
        <f t="shared" si="33"/>
        <v>0</v>
      </c>
      <c r="AK151" s="85">
        <f t="shared" si="33"/>
        <v>0</v>
      </c>
      <c r="AL151" s="85">
        <f t="shared" si="33"/>
        <v>0</v>
      </c>
      <c r="AM151" s="85">
        <f t="shared" si="33"/>
        <v>0</v>
      </c>
      <c r="AN151" s="85">
        <f t="shared" si="33"/>
        <v>0</v>
      </c>
      <c r="AO151" s="85">
        <f t="shared" si="33"/>
        <v>0</v>
      </c>
      <c r="AP151" s="85">
        <f t="shared" si="33"/>
        <v>0</v>
      </c>
      <c r="AQ151" s="85">
        <f t="shared" si="33"/>
        <v>0</v>
      </c>
      <c r="AR151" s="85">
        <f t="shared" si="33"/>
        <v>0</v>
      </c>
      <c r="AS151" s="85">
        <f t="shared" si="33"/>
        <v>0</v>
      </c>
      <c r="AT151" s="85">
        <f t="shared" si="33"/>
        <v>0</v>
      </c>
      <c r="AU151" s="85">
        <f t="shared" si="33"/>
        <v>0</v>
      </c>
      <c r="AV151" s="85">
        <f t="shared" si="33"/>
        <v>0</v>
      </c>
      <c r="AW151" s="85">
        <f t="shared" si="33"/>
        <v>0</v>
      </c>
      <c r="AX151" s="85">
        <f t="shared" si="33"/>
        <v>0</v>
      </c>
      <c r="AY151" s="85">
        <f t="shared" si="33"/>
        <v>0</v>
      </c>
      <c r="AZ151" s="85">
        <f t="shared" si="33"/>
        <v>0</v>
      </c>
      <c r="BA151" s="85">
        <f t="shared" si="33"/>
        <v>0</v>
      </c>
      <c r="BB151" s="85">
        <f t="shared" si="33"/>
        <v>0</v>
      </c>
      <c r="BC151" s="85">
        <f t="shared" si="33"/>
        <v>0</v>
      </c>
      <c r="BD151" s="85">
        <f t="shared" si="33"/>
        <v>0</v>
      </c>
      <c r="BE151" s="85">
        <f t="shared" si="33"/>
        <v>0</v>
      </c>
      <c r="BF151" s="85">
        <f t="shared" si="33"/>
        <v>0</v>
      </c>
      <c r="BG151" s="85">
        <f t="shared" si="33"/>
        <v>0</v>
      </c>
      <c r="BH151" s="85">
        <f t="shared" si="33"/>
        <v>0</v>
      </c>
      <c r="BI151" s="85">
        <f t="shared" si="33"/>
        <v>0</v>
      </c>
      <c r="BJ151" s="85">
        <f t="shared" si="33"/>
        <v>0</v>
      </c>
      <c r="BK151" s="85">
        <f t="shared" si="33"/>
        <v>0</v>
      </c>
      <c r="BL151" s="85">
        <f t="shared" si="33"/>
        <v>0</v>
      </c>
      <c r="BM151" s="85">
        <f t="shared" si="33"/>
        <v>0</v>
      </c>
      <c r="BN151" s="85">
        <f t="shared" si="33"/>
        <v>0</v>
      </c>
      <c r="BO151" s="85">
        <f t="shared" si="25"/>
        <v>0</v>
      </c>
      <c r="BP151" s="85">
        <f t="shared" si="25"/>
        <v>0</v>
      </c>
      <c r="BQ151" s="85">
        <f t="shared" si="25"/>
        <v>0</v>
      </c>
      <c r="BR151" s="85">
        <f t="shared" si="25"/>
        <v>0</v>
      </c>
      <c r="BS151" s="85">
        <f t="shared" si="25"/>
        <v>0</v>
      </c>
      <c r="BT151" s="85">
        <f t="shared" si="25"/>
        <v>0</v>
      </c>
      <c r="BU151" s="85">
        <f t="shared" si="25"/>
        <v>0</v>
      </c>
      <c r="BV151" s="85">
        <f t="shared" si="25"/>
        <v>0</v>
      </c>
      <c r="BW151" s="85">
        <f t="shared" si="25"/>
        <v>0</v>
      </c>
      <c r="BX151" s="85">
        <f t="shared" si="25"/>
        <v>0</v>
      </c>
      <c r="BY151" s="85">
        <f t="shared" si="25"/>
        <v>0</v>
      </c>
      <c r="BZ151" s="85">
        <f t="shared" si="25"/>
        <v>0</v>
      </c>
      <c r="CA151" s="85">
        <f t="shared" si="25"/>
        <v>0</v>
      </c>
      <c r="CB151" s="85">
        <f t="shared" si="25"/>
        <v>0</v>
      </c>
      <c r="CC151" s="85">
        <f t="shared" si="25"/>
        <v>0</v>
      </c>
      <c r="CD151" s="85">
        <f t="shared" si="25"/>
        <v>0</v>
      </c>
      <c r="CE151" s="85">
        <f t="shared" si="31"/>
        <v>0</v>
      </c>
      <c r="CF151" s="85">
        <f t="shared" si="31"/>
        <v>0</v>
      </c>
      <c r="CG151" s="85">
        <f t="shared" si="31"/>
        <v>0</v>
      </c>
      <c r="CH151" s="85">
        <f t="shared" si="31"/>
        <v>0</v>
      </c>
      <c r="CI151" s="85">
        <f t="shared" si="31"/>
        <v>0</v>
      </c>
      <c r="CJ151" s="85">
        <f t="shared" si="31"/>
        <v>0</v>
      </c>
      <c r="CK151" s="85">
        <f t="shared" si="31"/>
        <v>0</v>
      </c>
      <c r="CL151" s="85">
        <f t="shared" si="31"/>
        <v>0</v>
      </c>
      <c r="CM151" s="85">
        <f t="shared" si="31"/>
        <v>0</v>
      </c>
      <c r="CN151" s="85">
        <f t="shared" si="31"/>
        <v>0</v>
      </c>
      <c r="CO151" s="85">
        <f t="shared" si="31"/>
        <v>0</v>
      </c>
      <c r="CP151" s="85">
        <f t="shared" si="31"/>
        <v>0</v>
      </c>
      <c r="CQ151" s="85">
        <f t="shared" si="31"/>
        <v>0</v>
      </c>
      <c r="CR151" s="85">
        <f t="shared" si="31"/>
        <v>0</v>
      </c>
      <c r="CS151" s="85">
        <f t="shared" si="31"/>
        <v>0</v>
      </c>
      <c r="CT151" s="85">
        <f t="shared" si="31"/>
        <v>0</v>
      </c>
      <c r="CU151" s="85">
        <f t="shared" si="31"/>
        <v>0</v>
      </c>
      <c r="CV151" s="85">
        <f t="shared" si="31"/>
        <v>0</v>
      </c>
      <c r="CW151" s="85">
        <f t="shared" si="31"/>
        <v>0</v>
      </c>
      <c r="CX151" s="85">
        <f t="shared" si="31"/>
        <v>0</v>
      </c>
      <c r="CY151" s="85">
        <f t="shared" si="31"/>
        <v>0</v>
      </c>
      <c r="CZ151" s="85">
        <f t="shared" si="31"/>
        <v>0</v>
      </c>
      <c r="DA151" s="85">
        <f t="shared" si="31"/>
        <v>0</v>
      </c>
      <c r="DB151" s="85">
        <f t="shared" si="31"/>
        <v>0</v>
      </c>
      <c r="DC151" s="85">
        <f t="shared" si="31"/>
        <v>0</v>
      </c>
      <c r="DD151" s="85">
        <f t="shared" si="16"/>
        <v>0</v>
      </c>
    </row>
    <row r="152" spans="1:108" s="85" customFormat="1" ht="12.75" customHeight="1" x14ac:dyDescent="0.2">
      <c r="A152" s="82" t="s">
        <v>151</v>
      </c>
      <c r="B152" s="82" t="s">
        <v>152</v>
      </c>
      <c r="C152" s="85">
        <f t="shared" si="33"/>
        <v>0</v>
      </c>
      <c r="D152" s="85">
        <f t="shared" si="33"/>
        <v>0</v>
      </c>
      <c r="E152" s="85">
        <f t="shared" si="33"/>
        <v>0</v>
      </c>
      <c r="F152" s="85">
        <f t="shared" si="33"/>
        <v>0</v>
      </c>
      <c r="G152" s="85">
        <f t="shared" si="33"/>
        <v>0</v>
      </c>
      <c r="H152" s="85">
        <f t="shared" si="33"/>
        <v>0</v>
      </c>
      <c r="I152" s="85">
        <f t="shared" si="33"/>
        <v>0</v>
      </c>
      <c r="J152" s="85">
        <f t="shared" si="33"/>
        <v>0</v>
      </c>
      <c r="K152" s="85">
        <f t="shared" si="33"/>
        <v>0</v>
      </c>
      <c r="L152" s="85">
        <f t="shared" si="33"/>
        <v>0</v>
      </c>
      <c r="M152" s="85">
        <f t="shared" si="33"/>
        <v>0</v>
      </c>
      <c r="N152" s="85">
        <f t="shared" si="33"/>
        <v>0</v>
      </c>
      <c r="O152" s="85">
        <f t="shared" si="33"/>
        <v>0</v>
      </c>
      <c r="P152" s="85">
        <f t="shared" si="33"/>
        <v>0</v>
      </c>
      <c r="Q152" s="85">
        <f t="shared" si="33"/>
        <v>0</v>
      </c>
      <c r="R152" s="85">
        <f t="shared" si="33"/>
        <v>0</v>
      </c>
      <c r="S152" s="85">
        <f t="shared" si="33"/>
        <v>0</v>
      </c>
      <c r="T152" s="85">
        <f t="shared" si="33"/>
        <v>0</v>
      </c>
      <c r="U152" s="85">
        <f t="shared" si="33"/>
        <v>0</v>
      </c>
      <c r="V152" s="85">
        <f t="shared" si="33"/>
        <v>0</v>
      </c>
      <c r="W152" s="85">
        <f t="shared" si="33"/>
        <v>0</v>
      </c>
      <c r="X152" s="85">
        <f t="shared" si="33"/>
        <v>0</v>
      </c>
      <c r="Y152" s="85">
        <f t="shared" si="33"/>
        <v>0</v>
      </c>
      <c r="Z152" s="85">
        <f t="shared" si="33"/>
        <v>0</v>
      </c>
      <c r="AA152" s="85">
        <f t="shared" si="33"/>
        <v>0</v>
      </c>
      <c r="AB152" s="85">
        <f t="shared" si="33"/>
        <v>0</v>
      </c>
      <c r="AC152" s="85">
        <f t="shared" si="33"/>
        <v>0</v>
      </c>
      <c r="AD152" s="85">
        <f t="shared" si="33"/>
        <v>0</v>
      </c>
      <c r="AE152" s="85">
        <f t="shared" si="33"/>
        <v>0</v>
      </c>
      <c r="AF152" s="85">
        <f t="shared" si="33"/>
        <v>0</v>
      </c>
      <c r="AG152" s="85">
        <f t="shared" si="33"/>
        <v>0</v>
      </c>
      <c r="AH152" s="85">
        <f t="shared" si="33"/>
        <v>0</v>
      </c>
      <c r="AI152" s="85">
        <f t="shared" si="33"/>
        <v>0</v>
      </c>
      <c r="AJ152" s="85">
        <f t="shared" si="33"/>
        <v>0</v>
      </c>
      <c r="AK152" s="85">
        <f t="shared" si="33"/>
        <v>0</v>
      </c>
      <c r="AL152" s="85">
        <f t="shared" si="33"/>
        <v>0</v>
      </c>
      <c r="AM152" s="85">
        <f t="shared" si="33"/>
        <v>0</v>
      </c>
      <c r="AN152" s="85">
        <f t="shared" si="33"/>
        <v>0</v>
      </c>
      <c r="AO152" s="85">
        <f t="shared" si="33"/>
        <v>0</v>
      </c>
      <c r="AP152" s="85">
        <f t="shared" si="33"/>
        <v>0</v>
      </c>
      <c r="AQ152" s="85">
        <f t="shared" si="33"/>
        <v>0</v>
      </c>
      <c r="AR152" s="85">
        <f t="shared" si="33"/>
        <v>0</v>
      </c>
      <c r="AS152" s="85">
        <f t="shared" si="33"/>
        <v>0</v>
      </c>
      <c r="AT152" s="85">
        <f t="shared" si="33"/>
        <v>0</v>
      </c>
      <c r="AU152" s="85">
        <f t="shared" si="33"/>
        <v>0</v>
      </c>
      <c r="AV152" s="85">
        <f t="shared" si="33"/>
        <v>0</v>
      </c>
      <c r="AW152" s="85">
        <f t="shared" si="33"/>
        <v>0</v>
      </c>
      <c r="AX152" s="85">
        <f t="shared" si="33"/>
        <v>0</v>
      </c>
      <c r="AY152" s="85">
        <f t="shared" si="33"/>
        <v>0</v>
      </c>
      <c r="AZ152" s="85">
        <f t="shared" si="33"/>
        <v>0</v>
      </c>
      <c r="BA152" s="85">
        <f t="shared" si="33"/>
        <v>0</v>
      </c>
      <c r="BB152" s="85">
        <f t="shared" si="33"/>
        <v>0</v>
      </c>
      <c r="BC152" s="85">
        <f t="shared" si="33"/>
        <v>0</v>
      </c>
      <c r="BD152" s="85">
        <f t="shared" si="33"/>
        <v>0</v>
      </c>
      <c r="BE152" s="85">
        <f t="shared" si="33"/>
        <v>0</v>
      </c>
      <c r="BF152" s="85">
        <f t="shared" si="33"/>
        <v>0</v>
      </c>
      <c r="BG152" s="85">
        <f t="shared" si="33"/>
        <v>0</v>
      </c>
      <c r="BH152" s="85">
        <f t="shared" si="33"/>
        <v>0</v>
      </c>
      <c r="BI152" s="85">
        <f t="shared" si="33"/>
        <v>0</v>
      </c>
      <c r="BJ152" s="85">
        <f t="shared" si="33"/>
        <v>0</v>
      </c>
      <c r="BK152" s="85">
        <f t="shared" si="33"/>
        <v>0</v>
      </c>
      <c r="BL152" s="85">
        <f t="shared" si="33"/>
        <v>0</v>
      </c>
      <c r="BM152" s="85">
        <f t="shared" si="33"/>
        <v>0</v>
      </c>
      <c r="BN152" s="85">
        <f t="shared" si="33"/>
        <v>0</v>
      </c>
      <c r="BO152" s="85">
        <f t="shared" si="25"/>
        <v>0</v>
      </c>
      <c r="BP152" s="85">
        <f t="shared" si="25"/>
        <v>0</v>
      </c>
      <c r="BQ152" s="85">
        <f t="shared" si="25"/>
        <v>0</v>
      </c>
      <c r="BR152" s="85">
        <f t="shared" si="25"/>
        <v>0</v>
      </c>
      <c r="BS152" s="85">
        <f t="shared" si="25"/>
        <v>0</v>
      </c>
      <c r="BT152" s="85">
        <f t="shared" si="25"/>
        <v>0</v>
      </c>
      <c r="BU152" s="85">
        <f t="shared" si="25"/>
        <v>0</v>
      </c>
      <c r="BV152" s="85">
        <f t="shared" si="25"/>
        <v>0</v>
      </c>
      <c r="BW152" s="85">
        <f t="shared" si="25"/>
        <v>0</v>
      </c>
      <c r="BX152" s="85">
        <f t="shared" si="25"/>
        <v>0</v>
      </c>
      <c r="BY152" s="85">
        <f t="shared" si="25"/>
        <v>0</v>
      </c>
      <c r="BZ152" s="85">
        <f t="shared" si="25"/>
        <v>0</v>
      </c>
      <c r="CA152" s="85">
        <f t="shared" si="25"/>
        <v>0</v>
      </c>
      <c r="CB152" s="85">
        <f t="shared" si="25"/>
        <v>0</v>
      </c>
      <c r="CC152" s="85">
        <f t="shared" si="25"/>
        <v>0</v>
      </c>
      <c r="CD152" s="85">
        <f t="shared" si="25"/>
        <v>0</v>
      </c>
      <c r="CE152" s="85">
        <f t="shared" si="31"/>
        <v>0</v>
      </c>
      <c r="CF152" s="85">
        <f t="shared" si="31"/>
        <v>0</v>
      </c>
      <c r="CG152" s="85">
        <f t="shared" si="31"/>
        <v>0</v>
      </c>
      <c r="CH152" s="85">
        <f t="shared" si="31"/>
        <v>0</v>
      </c>
      <c r="CI152" s="85">
        <f t="shared" si="31"/>
        <v>0</v>
      </c>
      <c r="CJ152" s="85">
        <f t="shared" si="31"/>
        <v>0</v>
      </c>
      <c r="CK152" s="85">
        <f t="shared" si="31"/>
        <v>0</v>
      </c>
      <c r="CL152" s="85">
        <f t="shared" si="31"/>
        <v>0</v>
      </c>
      <c r="CM152" s="85">
        <f t="shared" si="31"/>
        <v>0</v>
      </c>
      <c r="CN152" s="85">
        <f t="shared" si="31"/>
        <v>0</v>
      </c>
      <c r="CO152" s="85">
        <f t="shared" si="31"/>
        <v>0</v>
      </c>
      <c r="CP152" s="85">
        <f t="shared" si="31"/>
        <v>0</v>
      </c>
      <c r="CQ152" s="85">
        <f t="shared" si="31"/>
        <v>0</v>
      </c>
      <c r="CR152" s="85">
        <f t="shared" si="31"/>
        <v>0</v>
      </c>
      <c r="CS152" s="85">
        <f t="shared" si="31"/>
        <v>0</v>
      </c>
      <c r="CT152" s="85">
        <f t="shared" si="31"/>
        <v>0</v>
      </c>
      <c r="CU152" s="85">
        <f t="shared" si="31"/>
        <v>0</v>
      </c>
      <c r="CV152" s="85">
        <f t="shared" si="31"/>
        <v>0</v>
      </c>
      <c r="CW152" s="85">
        <f t="shared" si="31"/>
        <v>0</v>
      </c>
      <c r="CX152" s="85">
        <f t="shared" si="31"/>
        <v>0</v>
      </c>
      <c r="CY152" s="85">
        <f t="shared" si="31"/>
        <v>0</v>
      </c>
      <c r="CZ152" s="85">
        <f t="shared" si="31"/>
        <v>0</v>
      </c>
      <c r="DA152" s="85">
        <f t="shared" si="31"/>
        <v>0</v>
      </c>
      <c r="DB152" s="85">
        <f t="shared" si="31"/>
        <v>0</v>
      </c>
      <c r="DC152" s="85">
        <f t="shared" si="31"/>
        <v>0</v>
      </c>
      <c r="DD152" s="85">
        <f t="shared" si="16"/>
        <v>0</v>
      </c>
    </row>
    <row r="153" spans="1:108" s="85" customFormat="1" ht="12.75" customHeight="1" x14ac:dyDescent="0.2">
      <c r="A153" s="82" t="s">
        <v>153</v>
      </c>
      <c r="B153" s="82" t="s">
        <v>154</v>
      </c>
      <c r="C153" s="85">
        <f t="shared" si="33"/>
        <v>0</v>
      </c>
      <c r="D153" s="85">
        <f t="shared" si="33"/>
        <v>0</v>
      </c>
      <c r="E153" s="85">
        <f t="shared" si="33"/>
        <v>0</v>
      </c>
      <c r="F153" s="85">
        <f t="shared" si="33"/>
        <v>0</v>
      </c>
      <c r="G153" s="85">
        <f t="shared" si="33"/>
        <v>0</v>
      </c>
      <c r="H153" s="85">
        <f t="shared" si="33"/>
        <v>0</v>
      </c>
      <c r="I153" s="85">
        <f t="shared" si="33"/>
        <v>0</v>
      </c>
      <c r="J153" s="85">
        <f t="shared" si="33"/>
        <v>0</v>
      </c>
      <c r="K153" s="85">
        <f t="shared" si="33"/>
        <v>0</v>
      </c>
      <c r="L153" s="85">
        <f t="shared" si="33"/>
        <v>0</v>
      </c>
      <c r="M153" s="85">
        <f t="shared" si="33"/>
        <v>0</v>
      </c>
      <c r="N153" s="85">
        <f t="shared" si="33"/>
        <v>0</v>
      </c>
      <c r="O153" s="85">
        <f t="shared" si="33"/>
        <v>0</v>
      </c>
      <c r="P153" s="85">
        <f t="shared" si="33"/>
        <v>0</v>
      </c>
      <c r="Q153" s="85">
        <f t="shared" si="33"/>
        <v>0</v>
      </c>
      <c r="R153" s="85">
        <f t="shared" si="33"/>
        <v>0</v>
      </c>
      <c r="S153" s="85">
        <f t="shared" si="33"/>
        <v>0</v>
      </c>
      <c r="T153" s="85">
        <f t="shared" si="33"/>
        <v>0</v>
      </c>
      <c r="U153" s="85">
        <f t="shared" si="33"/>
        <v>0</v>
      </c>
      <c r="V153" s="85">
        <f t="shared" si="33"/>
        <v>0</v>
      </c>
      <c r="W153" s="85">
        <f t="shared" si="33"/>
        <v>0</v>
      </c>
      <c r="X153" s="85">
        <f t="shared" si="33"/>
        <v>0</v>
      </c>
      <c r="Y153" s="85">
        <f t="shared" si="33"/>
        <v>0</v>
      </c>
      <c r="Z153" s="85">
        <f t="shared" si="33"/>
        <v>0</v>
      </c>
      <c r="AA153" s="85">
        <f t="shared" si="33"/>
        <v>0</v>
      </c>
      <c r="AB153" s="85">
        <f t="shared" si="33"/>
        <v>0</v>
      </c>
      <c r="AC153" s="85">
        <f t="shared" si="33"/>
        <v>0</v>
      </c>
      <c r="AD153" s="85">
        <f t="shared" si="33"/>
        <v>0</v>
      </c>
      <c r="AE153" s="85">
        <f t="shared" si="33"/>
        <v>0</v>
      </c>
      <c r="AF153" s="85">
        <f t="shared" si="33"/>
        <v>0</v>
      </c>
      <c r="AG153" s="85">
        <f t="shared" si="33"/>
        <v>0</v>
      </c>
      <c r="AH153" s="85">
        <f t="shared" si="33"/>
        <v>0</v>
      </c>
      <c r="AI153" s="85">
        <f t="shared" si="33"/>
        <v>0</v>
      </c>
      <c r="AJ153" s="85">
        <f t="shared" si="33"/>
        <v>0</v>
      </c>
      <c r="AK153" s="85">
        <f t="shared" si="33"/>
        <v>0</v>
      </c>
      <c r="AL153" s="85">
        <f t="shared" si="33"/>
        <v>0</v>
      </c>
      <c r="AM153" s="85">
        <f t="shared" si="33"/>
        <v>0</v>
      </c>
      <c r="AN153" s="85">
        <f t="shared" si="33"/>
        <v>0</v>
      </c>
      <c r="AO153" s="85">
        <f t="shared" si="33"/>
        <v>0</v>
      </c>
      <c r="AP153" s="85">
        <f t="shared" si="33"/>
        <v>0</v>
      </c>
      <c r="AQ153" s="85">
        <f t="shared" si="33"/>
        <v>0</v>
      </c>
      <c r="AR153" s="85">
        <f t="shared" si="33"/>
        <v>0</v>
      </c>
      <c r="AS153" s="85">
        <f t="shared" si="33"/>
        <v>0</v>
      </c>
      <c r="AT153" s="85">
        <f t="shared" si="33"/>
        <v>0</v>
      </c>
      <c r="AU153" s="85">
        <f t="shared" si="33"/>
        <v>0</v>
      </c>
      <c r="AV153" s="85">
        <f t="shared" si="33"/>
        <v>0</v>
      </c>
      <c r="AW153" s="85">
        <f t="shared" si="33"/>
        <v>0</v>
      </c>
      <c r="AX153" s="85">
        <f t="shared" si="33"/>
        <v>0</v>
      </c>
      <c r="AY153" s="85">
        <f t="shared" si="33"/>
        <v>0</v>
      </c>
      <c r="AZ153" s="85">
        <f t="shared" si="33"/>
        <v>0</v>
      </c>
      <c r="BA153" s="85">
        <f t="shared" si="33"/>
        <v>0</v>
      </c>
      <c r="BB153" s="85">
        <f t="shared" si="33"/>
        <v>0</v>
      </c>
      <c r="BC153" s="85">
        <f t="shared" si="33"/>
        <v>0</v>
      </c>
      <c r="BD153" s="85">
        <f t="shared" si="33"/>
        <v>0</v>
      </c>
      <c r="BE153" s="85">
        <f t="shared" si="33"/>
        <v>0</v>
      </c>
      <c r="BF153" s="85">
        <f t="shared" si="33"/>
        <v>0</v>
      </c>
      <c r="BG153" s="85">
        <f t="shared" si="33"/>
        <v>0</v>
      </c>
      <c r="BH153" s="85">
        <f t="shared" si="33"/>
        <v>0</v>
      </c>
      <c r="BI153" s="85">
        <f t="shared" si="33"/>
        <v>0</v>
      </c>
      <c r="BJ153" s="85">
        <f t="shared" si="33"/>
        <v>0</v>
      </c>
      <c r="BK153" s="85">
        <f t="shared" si="33"/>
        <v>0</v>
      </c>
      <c r="BL153" s="85">
        <f t="shared" si="33"/>
        <v>0</v>
      </c>
      <c r="BM153" s="85">
        <f t="shared" si="33"/>
        <v>0</v>
      </c>
      <c r="BN153" s="85">
        <f t="shared" si="33"/>
        <v>0</v>
      </c>
      <c r="BO153" s="85">
        <f t="shared" si="25"/>
        <v>0</v>
      </c>
      <c r="BP153" s="85">
        <f t="shared" si="25"/>
        <v>0</v>
      </c>
      <c r="BQ153" s="85">
        <f t="shared" si="25"/>
        <v>0</v>
      </c>
      <c r="BR153" s="85">
        <f t="shared" si="25"/>
        <v>0</v>
      </c>
      <c r="BS153" s="85">
        <f t="shared" si="25"/>
        <v>0</v>
      </c>
      <c r="BT153" s="85">
        <f t="shared" si="25"/>
        <v>0</v>
      </c>
      <c r="BU153" s="85">
        <f t="shared" si="25"/>
        <v>0</v>
      </c>
      <c r="BV153" s="85">
        <f t="shared" si="25"/>
        <v>0</v>
      </c>
      <c r="BW153" s="85">
        <f t="shared" si="25"/>
        <v>0</v>
      </c>
      <c r="BX153" s="85">
        <f t="shared" si="25"/>
        <v>0</v>
      </c>
      <c r="BY153" s="85">
        <f t="shared" si="25"/>
        <v>0</v>
      </c>
      <c r="BZ153" s="85">
        <f t="shared" si="25"/>
        <v>0</v>
      </c>
      <c r="CA153" s="85">
        <f t="shared" si="25"/>
        <v>0</v>
      </c>
      <c r="CB153" s="85">
        <f t="shared" si="25"/>
        <v>0</v>
      </c>
      <c r="CC153" s="85">
        <f t="shared" si="25"/>
        <v>0</v>
      </c>
      <c r="CD153" s="85">
        <f t="shared" si="25"/>
        <v>0</v>
      </c>
      <c r="CE153" s="85">
        <f t="shared" si="31"/>
        <v>0</v>
      </c>
      <c r="CF153" s="85">
        <f t="shared" si="31"/>
        <v>0</v>
      </c>
      <c r="CG153" s="85">
        <f t="shared" si="31"/>
        <v>0</v>
      </c>
      <c r="CH153" s="85">
        <f t="shared" si="31"/>
        <v>0</v>
      </c>
      <c r="CI153" s="85">
        <f t="shared" si="31"/>
        <v>0</v>
      </c>
      <c r="CJ153" s="85">
        <f t="shared" si="31"/>
        <v>0</v>
      </c>
      <c r="CK153" s="85">
        <f t="shared" si="31"/>
        <v>0</v>
      </c>
      <c r="CL153" s="85">
        <f t="shared" si="31"/>
        <v>0</v>
      </c>
      <c r="CM153" s="85">
        <f t="shared" si="31"/>
        <v>0</v>
      </c>
      <c r="CN153" s="85">
        <f t="shared" si="31"/>
        <v>0</v>
      </c>
      <c r="CO153" s="85">
        <f t="shared" si="31"/>
        <v>0</v>
      </c>
      <c r="CP153" s="85">
        <f t="shared" si="31"/>
        <v>0</v>
      </c>
      <c r="CQ153" s="85">
        <f t="shared" si="31"/>
        <v>0</v>
      </c>
      <c r="CR153" s="85">
        <f t="shared" si="31"/>
        <v>0</v>
      </c>
      <c r="CS153" s="85">
        <f t="shared" si="31"/>
        <v>0</v>
      </c>
      <c r="CT153" s="85">
        <f t="shared" si="31"/>
        <v>0</v>
      </c>
      <c r="CU153" s="85">
        <f t="shared" si="31"/>
        <v>0</v>
      </c>
      <c r="CV153" s="85">
        <f t="shared" si="31"/>
        <v>0</v>
      </c>
      <c r="CW153" s="85">
        <f t="shared" si="31"/>
        <v>0</v>
      </c>
      <c r="CX153" s="85">
        <f t="shared" si="31"/>
        <v>0</v>
      </c>
      <c r="CY153" s="85">
        <f t="shared" si="31"/>
        <v>0</v>
      </c>
      <c r="CZ153" s="85">
        <f t="shared" si="31"/>
        <v>0</v>
      </c>
      <c r="DA153" s="85">
        <f t="shared" si="31"/>
        <v>0</v>
      </c>
      <c r="DB153" s="85">
        <f t="shared" si="31"/>
        <v>0</v>
      </c>
      <c r="DC153" s="85">
        <f t="shared" si="31"/>
        <v>0</v>
      </c>
      <c r="DD153" s="85">
        <f t="shared" si="16"/>
        <v>0</v>
      </c>
    </row>
    <row r="154" spans="1:108" s="85" customFormat="1" ht="12.75" customHeight="1" x14ac:dyDescent="0.2">
      <c r="A154" s="82" t="s">
        <v>155</v>
      </c>
      <c r="B154" s="82" t="s">
        <v>156</v>
      </c>
      <c r="C154" s="85">
        <f t="shared" si="33"/>
        <v>0</v>
      </c>
      <c r="D154" s="85">
        <f t="shared" si="33"/>
        <v>0</v>
      </c>
      <c r="E154" s="85">
        <f t="shared" si="33"/>
        <v>0</v>
      </c>
      <c r="F154" s="85">
        <f t="shared" si="33"/>
        <v>0</v>
      </c>
      <c r="G154" s="85">
        <f t="shared" si="33"/>
        <v>0</v>
      </c>
      <c r="H154" s="85">
        <f t="shared" si="33"/>
        <v>0</v>
      </c>
      <c r="I154" s="85">
        <f t="shared" si="33"/>
        <v>0</v>
      </c>
      <c r="J154" s="85">
        <f t="shared" si="33"/>
        <v>0</v>
      </c>
      <c r="K154" s="85">
        <f t="shared" si="33"/>
        <v>0</v>
      </c>
      <c r="L154" s="85">
        <f t="shared" si="33"/>
        <v>0</v>
      </c>
      <c r="M154" s="85">
        <f t="shared" si="33"/>
        <v>0</v>
      </c>
      <c r="N154" s="85">
        <f t="shared" si="33"/>
        <v>0</v>
      </c>
      <c r="O154" s="85">
        <f t="shared" si="33"/>
        <v>0</v>
      </c>
      <c r="P154" s="85">
        <f t="shared" si="33"/>
        <v>0</v>
      </c>
      <c r="Q154" s="85">
        <f t="shared" si="33"/>
        <v>0</v>
      </c>
      <c r="R154" s="85">
        <f t="shared" si="33"/>
        <v>0</v>
      </c>
      <c r="S154" s="85">
        <f t="shared" si="33"/>
        <v>0</v>
      </c>
      <c r="T154" s="85">
        <f t="shared" si="33"/>
        <v>0</v>
      </c>
      <c r="U154" s="85">
        <f t="shared" si="33"/>
        <v>0</v>
      </c>
      <c r="V154" s="85">
        <f t="shared" si="33"/>
        <v>0</v>
      </c>
      <c r="W154" s="85">
        <f t="shared" si="33"/>
        <v>0</v>
      </c>
      <c r="X154" s="85">
        <f t="shared" si="33"/>
        <v>0</v>
      </c>
      <c r="Y154" s="85">
        <f t="shared" si="33"/>
        <v>0</v>
      </c>
      <c r="Z154" s="85">
        <f t="shared" si="33"/>
        <v>0</v>
      </c>
      <c r="AA154" s="85">
        <f t="shared" si="33"/>
        <v>0</v>
      </c>
      <c r="AB154" s="85">
        <f t="shared" si="33"/>
        <v>0</v>
      </c>
      <c r="AC154" s="85">
        <f t="shared" si="33"/>
        <v>0</v>
      </c>
      <c r="AD154" s="85">
        <f t="shared" si="33"/>
        <v>0</v>
      </c>
      <c r="AE154" s="85">
        <f t="shared" si="33"/>
        <v>0</v>
      </c>
      <c r="AF154" s="85">
        <f t="shared" si="33"/>
        <v>0</v>
      </c>
      <c r="AG154" s="85">
        <f t="shared" si="33"/>
        <v>0</v>
      </c>
      <c r="AH154" s="85">
        <f t="shared" si="33"/>
        <v>0</v>
      </c>
      <c r="AI154" s="85">
        <f t="shared" si="33"/>
        <v>0</v>
      </c>
      <c r="AJ154" s="85">
        <f t="shared" si="33"/>
        <v>0</v>
      </c>
      <c r="AK154" s="85">
        <f t="shared" si="33"/>
        <v>0</v>
      </c>
      <c r="AL154" s="85">
        <f t="shared" si="33"/>
        <v>0</v>
      </c>
      <c r="AM154" s="85">
        <f t="shared" si="33"/>
        <v>0</v>
      </c>
      <c r="AN154" s="85">
        <f t="shared" si="33"/>
        <v>0</v>
      </c>
      <c r="AO154" s="85">
        <f t="shared" si="33"/>
        <v>0</v>
      </c>
      <c r="AP154" s="85">
        <f t="shared" si="33"/>
        <v>0</v>
      </c>
      <c r="AQ154" s="85">
        <f t="shared" si="33"/>
        <v>0</v>
      </c>
      <c r="AR154" s="85">
        <f t="shared" si="33"/>
        <v>0</v>
      </c>
      <c r="AS154" s="85">
        <f t="shared" si="33"/>
        <v>0</v>
      </c>
      <c r="AT154" s="85">
        <f t="shared" si="33"/>
        <v>0</v>
      </c>
      <c r="AU154" s="85">
        <f t="shared" si="33"/>
        <v>0</v>
      </c>
      <c r="AV154" s="85">
        <f t="shared" si="33"/>
        <v>0</v>
      </c>
      <c r="AW154" s="85">
        <f t="shared" si="33"/>
        <v>0</v>
      </c>
      <c r="AX154" s="85">
        <f t="shared" si="33"/>
        <v>0</v>
      </c>
      <c r="AY154" s="85">
        <f t="shared" si="33"/>
        <v>0</v>
      </c>
      <c r="AZ154" s="85">
        <f t="shared" si="33"/>
        <v>0</v>
      </c>
      <c r="BA154" s="85">
        <f t="shared" si="33"/>
        <v>0</v>
      </c>
      <c r="BB154" s="85">
        <f t="shared" si="33"/>
        <v>0</v>
      </c>
      <c r="BC154" s="85">
        <f t="shared" si="33"/>
        <v>0</v>
      </c>
      <c r="BD154" s="85">
        <f t="shared" si="33"/>
        <v>0</v>
      </c>
      <c r="BE154" s="85">
        <f t="shared" si="33"/>
        <v>0</v>
      </c>
      <c r="BF154" s="85">
        <f t="shared" si="33"/>
        <v>0</v>
      </c>
      <c r="BG154" s="85">
        <f t="shared" si="33"/>
        <v>0</v>
      </c>
      <c r="BH154" s="85">
        <f t="shared" si="33"/>
        <v>0</v>
      </c>
      <c r="BI154" s="85">
        <f t="shared" si="33"/>
        <v>0</v>
      </c>
      <c r="BJ154" s="85">
        <f t="shared" si="33"/>
        <v>0</v>
      </c>
      <c r="BK154" s="85">
        <f t="shared" si="33"/>
        <v>0</v>
      </c>
      <c r="BL154" s="85">
        <f t="shared" si="33"/>
        <v>0</v>
      </c>
      <c r="BM154" s="85">
        <f t="shared" si="33"/>
        <v>0</v>
      </c>
      <c r="BN154" s="85">
        <f t="shared" ref="BN154" si="34">BN$123*BN31</f>
        <v>0</v>
      </c>
      <c r="BO154" s="85">
        <f t="shared" si="25"/>
        <v>0</v>
      </c>
      <c r="BP154" s="85">
        <f t="shared" si="25"/>
        <v>0</v>
      </c>
      <c r="BQ154" s="85">
        <f t="shared" si="25"/>
        <v>0</v>
      </c>
      <c r="BR154" s="85">
        <f t="shared" si="25"/>
        <v>0</v>
      </c>
      <c r="BS154" s="85">
        <f t="shared" si="25"/>
        <v>0</v>
      </c>
      <c r="BT154" s="85">
        <f t="shared" si="25"/>
        <v>0</v>
      </c>
      <c r="BU154" s="85">
        <f t="shared" si="25"/>
        <v>0</v>
      </c>
      <c r="BV154" s="85">
        <f t="shared" si="25"/>
        <v>0</v>
      </c>
      <c r="BW154" s="85">
        <f t="shared" si="25"/>
        <v>0</v>
      </c>
      <c r="BX154" s="85">
        <f t="shared" si="25"/>
        <v>0</v>
      </c>
      <c r="BY154" s="85">
        <f t="shared" si="25"/>
        <v>0</v>
      </c>
      <c r="BZ154" s="85">
        <f t="shared" si="25"/>
        <v>0</v>
      </c>
      <c r="CA154" s="85">
        <f t="shared" si="25"/>
        <v>0</v>
      </c>
      <c r="CB154" s="85">
        <f t="shared" si="25"/>
        <v>0</v>
      </c>
      <c r="CC154" s="85">
        <f t="shared" si="25"/>
        <v>0</v>
      </c>
      <c r="CD154" s="85">
        <f t="shared" si="25"/>
        <v>0</v>
      </c>
      <c r="CE154" s="85">
        <f t="shared" si="31"/>
        <v>0</v>
      </c>
      <c r="CF154" s="85">
        <f t="shared" si="31"/>
        <v>0</v>
      </c>
      <c r="CG154" s="85">
        <f t="shared" si="31"/>
        <v>0</v>
      </c>
      <c r="CH154" s="85">
        <f t="shared" si="31"/>
        <v>0</v>
      </c>
      <c r="CI154" s="85">
        <f t="shared" si="31"/>
        <v>0</v>
      </c>
      <c r="CJ154" s="85">
        <f t="shared" si="31"/>
        <v>0</v>
      </c>
      <c r="CK154" s="85">
        <f t="shared" si="31"/>
        <v>0</v>
      </c>
      <c r="CL154" s="85">
        <f t="shared" si="31"/>
        <v>0</v>
      </c>
      <c r="CM154" s="85">
        <f t="shared" si="31"/>
        <v>0</v>
      </c>
      <c r="CN154" s="85">
        <f t="shared" si="31"/>
        <v>0</v>
      </c>
      <c r="CO154" s="85">
        <f t="shared" si="31"/>
        <v>0</v>
      </c>
      <c r="CP154" s="85">
        <f t="shared" si="31"/>
        <v>0</v>
      </c>
      <c r="CQ154" s="85">
        <f t="shared" si="31"/>
        <v>0</v>
      </c>
      <c r="CR154" s="85">
        <f t="shared" si="31"/>
        <v>0</v>
      </c>
      <c r="CS154" s="85">
        <f t="shared" si="31"/>
        <v>0</v>
      </c>
      <c r="CT154" s="85">
        <f t="shared" si="31"/>
        <v>0</v>
      </c>
      <c r="CU154" s="85">
        <f t="shared" si="31"/>
        <v>0</v>
      </c>
      <c r="CV154" s="85">
        <f t="shared" si="31"/>
        <v>0</v>
      </c>
      <c r="CW154" s="85">
        <f t="shared" si="31"/>
        <v>0</v>
      </c>
      <c r="CX154" s="85">
        <f t="shared" si="31"/>
        <v>0</v>
      </c>
      <c r="CY154" s="85">
        <f t="shared" si="31"/>
        <v>0</v>
      </c>
      <c r="CZ154" s="85">
        <f t="shared" si="31"/>
        <v>0</v>
      </c>
      <c r="DA154" s="85">
        <f t="shared" si="31"/>
        <v>0</v>
      </c>
      <c r="DB154" s="85">
        <f t="shared" si="31"/>
        <v>0</v>
      </c>
      <c r="DC154" s="85">
        <f t="shared" si="31"/>
        <v>0</v>
      </c>
      <c r="DD154" s="85">
        <f t="shared" si="16"/>
        <v>0</v>
      </c>
    </row>
    <row r="155" spans="1:108" s="85" customFormat="1" ht="12.75" customHeight="1" x14ac:dyDescent="0.2">
      <c r="A155" s="82" t="s">
        <v>157</v>
      </c>
      <c r="B155" s="82" t="s">
        <v>8</v>
      </c>
      <c r="C155" s="85">
        <f t="shared" ref="C155:BN158" si="35">C$123*C32</f>
        <v>0</v>
      </c>
      <c r="D155" s="85">
        <f t="shared" si="35"/>
        <v>0</v>
      </c>
      <c r="E155" s="85">
        <f t="shared" si="35"/>
        <v>0</v>
      </c>
      <c r="F155" s="85">
        <f t="shared" si="35"/>
        <v>0</v>
      </c>
      <c r="G155" s="85">
        <f t="shared" si="35"/>
        <v>0</v>
      </c>
      <c r="H155" s="85">
        <f t="shared" si="35"/>
        <v>0</v>
      </c>
      <c r="I155" s="85">
        <f t="shared" si="35"/>
        <v>0</v>
      </c>
      <c r="J155" s="85">
        <f t="shared" si="35"/>
        <v>0</v>
      </c>
      <c r="K155" s="85">
        <f t="shared" si="35"/>
        <v>0</v>
      </c>
      <c r="L155" s="85">
        <f t="shared" si="35"/>
        <v>0</v>
      </c>
      <c r="M155" s="85">
        <f t="shared" si="35"/>
        <v>0</v>
      </c>
      <c r="N155" s="85">
        <f t="shared" si="35"/>
        <v>0</v>
      </c>
      <c r="O155" s="85">
        <f t="shared" si="35"/>
        <v>0</v>
      </c>
      <c r="P155" s="85">
        <f t="shared" si="35"/>
        <v>0</v>
      </c>
      <c r="Q155" s="85">
        <f t="shared" si="35"/>
        <v>0</v>
      </c>
      <c r="R155" s="85">
        <f t="shared" si="35"/>
        <v>0</v>
      </c>
      <c r="S155" s="85">
        <f t="shared" si="35"/>
        <v>0</v>
      </c>
      <c r="T155" s="85">
        <f t="shared" si="35"/>
        <v>0</v>
      </c>
      <c r="U155" s="85">
        <f t="shared" si="35"/>
        <v>0</v>
      </c>
      <c r="V155" s="85">
        <f t="shared" si="35"/>
        <v>0</v>
      </c>
      <c r="W155" s="85">
        <f t="shared" si="35"/>
        <v>0</v>
      </c>
      <c r="X155" s="85">
        <f t="shared" si="35"/>
        <v>0</v>
      </c>
      <c r="Y155" s="85">
        <f t="shared" si="35"/>
        <v>0</v>
      </c>
      <c r="Z155" s="85">
        <f t="shared" si="35"/>
        <v>0</v>
      </c>
      <c r="AA155" s="85">
        <f t="shared" si="35"/>
        <v>0</v>
      </c>
      <c r="AB155" s="85">
        <f t="shared" si="35"/>
        <v>0</v>
      </c>
      <c r="AC155" s="85">
        <f t="shared" si="35"/>
        <v>0</v>
      </c>
      <c r="AD155" s="85">
        <f t="shared" si="35"/>
        <v>0</v>
      </c>
      <c r="AE155" s="85">
        <f t="shared" si="35"/>
        <v>0</v>
      </c>
      <c r="AF155" s="85">
        <f t="shared" si="35"/>
        <v>0</v>
      </c>
      <c r="AG155" s="85">
        <f t="shared" si="35"/>
        <v>0</v>
      </c>
      <c r="AH155" s="85">
        <f t="shared" si="35"/>
        <v>0</v>
      </c>
      <c r="AI155" s="85">
        <f t="shared" si="35"/>
        <v>0</v>
      </c>
      <c r="AJ155" s="85">
        <f t="shared" si="35"/>
        <v>0</v>
      </c>
      <c r="AK155" s="85">
        <f t="shared" si="35"/>
        <v>0</v>
      </c>
      <c r="AL155" s="85">
        <f t="shared" si="35"/>
        <v>0</v>
      </c>
      <c r="AM155" s="85">
        <f t="shared" si="35"/>
        <v>0</v>
      </c>
      <c r="AN155" s="85">
        <f t="shared" si="35"/>
        <v>0</v>
      </c>
      <c r="AO155" s="85">
        <f t="shared" si="35"/>
        <v>0</v>
      </c>
      <c r="AP155" s="85">
        <f t="shared" si="35"/>
        <v>0</v>
      </c>
      <c r="AQ155" s="85">
        <f t="shared" si="35"/>
        <v>0</v>
      </c>
      <c r="AR155" s="85">
        <f t="shared" si="35"/>
        <v>0</v>
      </c>
      <c r="AS155" s="85">
        <f t="shared" si="35"/>
        <v>0</v>
      </c>
      <c r="AT155" s="85">
        <f t="shared" si="35"/>
        <v>0</v>
      </c>
      <c r="AU155" s="85">
        <f t="shared" si="35"/>
        <v>0</v>
      </c>
      <c r="AV155" s="85">
        <f t="shared" si="35"/>
        <v>0</v>
      </c>
      <c r="AW155" s="85">
        <f t="shared" si="35"/>
        <v>0</v>
      </c>
      <c r="AX155" s="85">
        <f t="shared" si="35"/>
        <v>0</v>
      </c>
      <c r="AY155" s="85">
        <f t="shared" si="35"/>
        <v>0</v>
      </c>
      <c r="AZ155" s="85">
        <f t="shared" si="35"/>
        <v>0</v>
      </c>
      <c r="BA155" s="85">
        <f t="shared" si="35"/>
        <v>0</v>
      </c>
      <c r="BB155" s="85">
        <f t="shared" si="35"/>
        <v>0</v>
      </c>
      <c r="BC155" s="85">
        <f t="shared" si="35"/>
        <v>0</v>
      </c>
      <c r="BD155" s="85">
        <f t="shared" si="35"/>
        <v>0</v>
      </c>
      <c r="BE155" s="85">
        <f t="shared" si="35"/>
        <v>0</v>
      </c>
      <c r="BF155" s="85">
        <f t="shared" si="35"/>
        <v>0</v>
      </c>
      <c r="BG155" s="85">
        <f t="shared" si="35"/>
        <v>0</v>
      </c>
      <c r="BH155" s="85">
        <f t="shared" si="35"/>
        <v>0</v>
      </c>
      <c r="BI155" s="85">
        <f t="shared" si="35"/>
        <v>0</v>
      </c>
      <c r="BJ155" s="85">
        <f t="shared" si="35"/>
        <v>0</v>
      </c>
      <c r="BK155" s="85">
        <f t="shared" si="35"/>
        <v>0</v>
      </c>
      <c r="BL155" s="85">
        <f t="shared" si="35"/>
        <v>0</v>
      </c>
      <c r="BM155" s="85">
        <f t="shared" si="35"/>
        <v>0</v>
      </c>
      <c r="BN155" s="85">
        <f t="shared" si="35"/>
        <v>0</v>
      </c>
      <c r="BO155" s="85">
        <f t="shared" si="25"/>
        <v>0</v>
      </c>
      <c r="BP155" s="85">
        <f t="shared" si="25"/>
        <v>0</v>
      </c>
      <c r="BQ155" s="85">
        <f t="shared" si="25"/>
        <v>0</v>
      </c>
      <c r="BR155" s="85">
        <f t="shared" si="25"/>
        <v>0</v>
      </c>
      <c r="BS155" s="85">
        <f t="shared" si="25"/>
        <v>0</v>
      </c>
      <c r="BT155" s="85">
        <f t="shared" si="25"/>
        <v>0</v>
      </c>
      <c r="BU155" s="85">
        <f t="shared" si="25"/>
        <v>0</v>
      </c>
      <c r="BV155" s="85">
        <f t="shared" si="25"/>
        <v>0</v>
      </c>
      <c r="BW155" s="85">
        <f t="shared" si="25"/>
        <v>0</v>
      </c>
      <c r="BX155" s="85">
        <f t="shared" si="25"/>
        <v>0</v>
      </c>
      <c r="BY155" s="85">
        <f t="shared" si="25"/>
        <v>0</v>
      </c>
      <c r="BZ155" s="85">
        <f t="shared" si="25"/>
        <v>0</v>
      </c>
      <c r="CA155" s="85">
        <f t="shared" si="25"/>
        <v>0</v>
      </c>
      <c r="CB155" s="85">
        <f t="shared" si="25"/>
        <v>0</v>
      </c>
      <c r="CC155" s="85">
        <f t="shared" si="25"/>
        <v>0</v>
      </c>
      <c r="CD155" s="85">
        <f t="shared" si="25"/>
        <v>0</v>
      </c>
      <c r="CE155" s="85">
        <f t="shared" si="31"/>
        <v>0</v>
      </c>
      <c r="CF155" s="85">
        <f t="shared" si="31"/>
        <v>0</v>
      </c>
      <c r="CG155" s="85">
        <f t="shared" si="31"/>
        <v>0</v>
      </c>
      <c r="CH155" s="85">
        <f t="shared" si="31"/>
        <v>0</v>
      </c>
      <c r="CI155" s="85">
        <f t="shared" si="31"/>
        <v>0</v>
      </c>
      <c r="CJ155" s="85">
        <f t="shared" si="31"/>
        <v>0</v>
      </c>
      <c r="CK155" s="85">
        <f t="shared" si="31"/>
        <v>0</v>
      </c>
      <c r="CL155" s="85">
        <f t="shared" si="31"/>
        <v>0</v>
      </c>
      <c r="CM155" s="85">
        <f t="shared" si="31"/>
        <v>0</v>
      </c>
      <c r="CN155" s="85">
        <f t="shared" si="31"/>
        <v>0</v>
      </c>
      <c r="CO155" s="85">
        <f t="shared" si="31"/>
        <v>0</v>
      </c>
      <c r="CP155" s="85">
        <f t="shared" si="31"/>
        <v>0</v>
      </c>
      <c r="CQ155" s="85">
        <f t="shared" si="31"/>
        <v>0</v>
      </c>
      <c r="CR155" s="85">
        <f t="shared" si="31"/>
        <v>0</v>
      </c>
      <c r="CS155" s="85">
        <f t="shared" si="31"/>
        <v>0</v>
      </c>
      <c r="CT155" s="85">
        <f t="shared" si="31"/>
        <v>0</v>
      </c>
      <c r="CU155" s="85">
        <f t="shared" si="31"/>
        <v>0</v>
      </c>
      <c r="CV155" s="85">
        <f t="shared" si="31"/>
        <v>0</v>
      </c>
      <c r="CW155" s="85">
        <f t="shared" si="31"/>
        <v>0</v>
      </c>
      <c r="CX155" s="85">
        <f t="shared" si="31"/>
        <v>0</v>
      </c>
      <c r="CY155" s="85">
        <f t="shared" si="31"/>
        <v>0</v>
      </c>
      <c r="CZ155" s="85">
        <f t="shared" si="31"/>
        <v>0</v>
      </c>
      <c r="DA155" s="85">
        <f t="shared" si="31"/>
        <v>0</v>
      </c>
      <c r="DB155" s="85">
        <f t="shared" si="31"/>
        <v>0</v>
      </c>
      <c r="DC155" s="85">
        <f t="shared" si="31"/>
        <v>0</v>
      </c>
      <c r="DD155" s="85">
        <f t="shared" si="16"/>
        <v>0</v>
      </c>
    </row>
    <row r="156" spans="1:108" s="85" customFormat="1" ht="12.75" customHeight="1" x14ac:dyDescent="0.2">
      <c r="A156" s="82" t="s">
        <v>158</v>
      </c>
      <c r="B156" s="82" t="s">
        <v>9</v>
      </c>
      <c r="C156" s="85">
        <f t="shared" si="35"/>
        <v>0</v>
      </c>
      <c r="D156" s="85">
        <f t="shared" si="35"/>
        <v>0</v>
      </c>
      <c r="E156" s="85">
        <f t="shared" si="35"/>
        <v>0</v>
      </c>
      <c r="F156" s="85">
        <f t="shared" si="35"/>
        <v>0</v>
      </c>
      <c r="G156" s="85">
        <f t="shared" si="35"/>
        <v>0</v>
      </c>
      <c r="H156" s="85">
        <f t="shared" si="35"/>
        <v>0</v>
      </c>
      <c r="I156" s="85">
        <f t="shared" si="35"/>
        <v>0</v>
      </c>
      <c r="J156" s="85">
        <f t="shared" si="35"/>
        <v>0</v>
      </c>
      <c r="K156" s="85">
        <f t="shared" si="35"/>
        <v>0</v>
      </c>
      <c r="L156" s="85">
        <f t="shared" si="35"/>
        <v>0</v>
      </c>
      <c r="M156" s="85">
        <f t="shared" si="35"/>
        <v>0</v>
      </c>
      <c r="N156" s="85">
        <f t="shared" si="35"/>
        <v>0</v>
      </c>
      <c r="O156" s="85">
        <f t="shared" si="35"/>
        <v>0</v>
      </c>
      <c r="P156" s="85">
        <f t="shared" si="35"/>
        <v>0</v>
      </c>
      <c r="Q156" s="85">
        <f t="shared" si="35"/>
        <v>0</v>
      </c>
      <c r="R156" s="85">
        <f t="shared" si="35"/>
        <v>0</v>
      </c>
      <c r="S156" s="85">
        <f t="shared" si="35"/>
        <v>0</v>
      </c>
      <c r="T156" s="85">
        <f t="shared" si="35"/>
        <v>0</v>
      </c>
      <c r="U156" s="85">
        <f t="shared" si="35"/>
        <v>0</v>
      </c>
      <c r="V156" s="85">
        <f t="shared" si="35"/>
        <v>0</v>
      </c>
      <c r="W156" s="85">
        <f t="shared" si="35"/>
        <v>0</v>
      </c>
      <c r="X156" s="85">
        <f t="shared" si="35"/>
        <v>0</v>
      </c>
      <c r="Y156" s="85">
        <f t="shared" si="35"/>
        <v>0</v>
      </c>
      <c r="Z156" s="85">
        <f t="shared" si="35"/>
        <v>0</v>
      </c>
      <c r="AA156" s="85">
        <f t="shared" si="35"/>
        <v>0</v>
      </c>
      <c r="AB156" s="85">
        <f t="shared" si="35"/>
        <v>0</v>
      </c>
      <c r="AC156" s="85">
        <f t="shared" si="35"/>
        <v>0</v>
      </c>
      <c r="AD156" s="85">
        <f t="shared" si="35"/>
        <v>0</v>
      </c>
      <c r="AE156" s="85">
        <f t="shared" si="35"/>
        <v>0</v>
      </c>
      <c r="AF156" s="85">
        <f t="shared" si="35"/>
        <v>0</v>
      </c>
      <c r="AG156" s="85">
        <f t="shared" si="35"/>
        <v>0</v>
      </c>
      <c r="AH156" s="85">
        <f t="shared" si="35"/>
        <v>0</v>
      </c>
      <c r="AI156" s="85">
        <f t="shared" si="35"/>
        <v>0</v>
      </c>
      <c r="AJ156" s="85">
        <f t="shared" si="35"/>
        <v>0</v>
      </c>
      <c r="AK156" s="85">
        <f t="shared" si="35"/>
        <v>0</v>
      </c>
      <c r="AL156" s="85">
        <f t="shared" si="35"/>
        <v>0</v>
      </c>
      <c r="AM156" s="85">
        <f t="shared" si="35"/>
        <v>0</v>
      </c>
      <c r="AN156" s="85">
        <f t="shared" si="35"/>
        <v>0</v>
      </c>
      <c r="AO156" s="85">
        <f t="shared" si="35"/>
        <v>0</v>
      </c>
      <c r="AP156" s="85">
        <f t="shared" si="35"/>
        <v>0</v>
      </c>
      <c r="AQ156" s="85">
        <f t="shared" si="35"/>
        <v>0</v>
      </c>
      <c r="AR156" s="85">
        <f t="shared" si="35"/>
        <v>0</v>
      </c>
      <c r="AS156" s="85">
        <f t="shared" si="35"/>
        <v>0</v>
      </c>
      <c r="AT156" s="85">
        <f t="shared" si="35"/>
        <v>0</v>
      </c>
      <c r="AU156" s="85">
        <f t="shared" si="35"/>
        <v>0</v>
      </c>
      <c r="AV156" s="85">
        <f t="shared" si="35"/>
        <v>0</v>
      </c>
      <c r="AW156" s="85">
        <f t="shared" si="35"/>
        <v>0</v>
      </c>
      <c r="AX156" s="85">
        <f t="shared" si="35"/>
        <v>0</v>
      </c>
      <c r="AY156" s="85">
        <f t="shared" si="35"/>
        <v>0</v>
      </c>
      <c r="AZ156" s="85">
        <f t="shared" si="35"/>
        <v>0</v>
      </c>
      <c r="BA156" s="85">
        <f t="shared" si="35"/>
        <v>0</v>
      </c>
      <c r="BB156" s="85">
        <f t="shared" si="35"/>
        <v>0</v>
      </c>
      <c r="BC156" s="85">
        <f t="shared" si="35"/>
        <v>0</v>
      </c>
      <c r="BD156" s="85">
        <f t="shared" si="35"/>
        <v>0</v>
      </c>
      <c r="BE156" s="85">
        <f t="shared" si="35"/>
        <v>0</v>
      </c>
      <c r="BF156" s="85">
        <f t="shared" si="35"/>
        <v>0</v>
      </c>
      <c r="BG156" s="85">
        <f t="shared" si="35"/>
        <v>0</v>
      </c>
      <c r="BH156" s="85">
        <f t="shared" si="35"/>
        <v>0</v>
      </c>
      <c r="BI156" s="85">
        <f t="shared" si="35"/>
        <v>0</v>
      </c>
      <c r="BJ156" s="85">
        <f t="shared" si="35"/>
        <v>0</v>
      </c>
      <c r="BK156" s="85">
        <f t="shared" si="35"/>
        <v>0</v>
      </c>
      <c r="BL156" s="85">
        <f t="shared" si="35"/>
        <v>0</v>
      </c>
      <c r="BM156" s="85">
        <f t="shared" si="35"/>
        <v>0</v>
      </c>
      <c r="BN156" s="85">
        <f t="shared" si="35"/>
        <v>0</v>
      </c>
      <c r="BO156" s="85">
        <f t="shared" si="25"/>
        <v>0</v>
      </c>
      <c r="BP156" s="85">
        <f t="shared" si="25"/>
        <v>0</v>
      </c>
      <c r="BQ156" s="85">
        <f t="shared" si="25"/>
        <v>0</v>
      </c>
      <c r="BR156" s="85">
        <f t="shared" si="25"/>
        <v>0</v>
      </c>
      <c r="BS156" s="85">
        <f t="shared" si="25"/>
        <v>0</v>
      </c>
      <c r="BT156" s="85">
        <f t="shared" si="25"/>
        <v>0</v>
      </c>
      <c r="BU156" s="85">
        <f t="shared" si="25"/>
        <v>0</v>
      </c>
      <c r="BV156" s="85">
        <f t="shared" si="25"/>
        <v>0</v>
      </c>
      <c r="BW156" s="85">
        <f t="shared" si="25"/>
        <v>0</v>
      </c>
      <c r="BX156" s="85">
        <f t="shared" si="25"/>
        <v>0</v>
      </c>
      <c r="BY156" s="85">
        <f t="shared" si="25"/>
        <v>0</v>
      </c>
      <c r="BZ156" s="85">
        <f t="shared" si="25"/>
        <v>0</v>
      </c>
      <c r="CA156" s="85">
        <f t="shared" si="25"/>
        <v>0</v>
      </c>
      <c r="CB156" s="85">
        <f t="shared" si="25"/>
        <v>0</v>
      </c>
      <c r="CC156" s="85">
        <f t="shared" si="25"/>
        <v>0</v>
      </c>
      <c r="CD156" s="85">
        <f t="shared" si="25"/>
        <v>0</v>
      </c>
      <c r="CE156" s="85">
        <f t="shared" si="31"/>
        <v>0</v>
      </c>
      <c r="CF156" s="85">
        <f t="shared" si="31"/>
        <v>0</v>
      </c>
      <c r="CG156" s="85">
        <f t="shared" si="31"/>
        <v>0</v>
      </c>
      <c r="CH156" s="85">
        <f t="shared" si="31"/>
        <v>0</v>
      </c>
      <c r="CI156" s="85">
        <f t="shared" si="31"/>
        <v>0</v>
      </c>
      <c r="CJ156" s="85">
        <f t="shared" si="31"/>
        <v>0</v>
      </c>
      <c r="CK156" s="85">
        <f t="shared" si="31"/>
        <v>0</v>
      </c>
      <c r="CL156" s="85">
        <f t="shared" si="31"/>
        <v>0</v>
      </c>
      <c r="CM156" s="85">
        <f t="shared" si="31"/>
        <v>0</v>
      </c>
      <c r="CN156" s="85">
        <f t="shared" si="31"/>
        <v>0</v>
      </c>
      <c r="CO156" s="85">
        <f t="shared" si="31"/>
        <v>0</v>
      </c>
      <c r="CP156" s="85">
        <f t="shared" si="31"/>
        <v>0</v>
      </c>
      <c r="CQ156" s="85">
        <f t="shared" si="31"/>
        <v>0</v>
      </c>
      <c r="CR156" s="85">
        <f t="shared" si="31"/>
        <v>0</v>
      </c>
      <c r="CS156" s="85">
        <f t="shared" si="31"/>
        <v>0</v>
      </c>
      <c r="CT156" s="85">
        <f t="shared" si="31"/>
        <v>0</v>
      </c>
      <c r="CU156" s="85">
        <f t="shared" si="31"/>
        <v>0</v>
      </c>
      <c r="CV156" s="85">
        <f t="shared" si="31"/>
        <v>0</v>
      </c>
      <c r="CW156" s="85">
        <f t="shared" si="31"/>
        <v>0</v>
      </c>
      <c r="CX156" s="85">
        <f t="shared" si="31"/>
        <v>0</v>
      </c>
      <c r="CY156" s="85">
        <f t="shared" si="31"/>
        <v>0</v>
      </c>
      <c r="CZ156" s="85">
        <f t="shared" si="31"/>
        <v>0</v>
      </c>
      <c r="DA156" s="85">
        <f t="shared" si="31"/>
        <v>0</v>
      </c>
      <c r="DB156" s="85">
        <f t="shared" si="31"/>
        <v>0</v>
      </c>
      <c r="DC156" s="85">
        <f t="shared" si="31"/>
        <v>0</v>
      </c>
      <c r="DD156" s="85">
        <f t="shared" si="16"/>
        <v>0</v>
      </c>
    </row>
    <row r="157" spans="1:108" s="223" customFormat="1" ht="12.75" customHeight="1" x14ac:dyDescent="0.2">
      <c r="A157" s="226" t="s">
        <v>159</v>
      </c>
      <c r="B157" s="226" t="s">
        <v>160</v>
      </c>
      <c r="C157" s="223">
        <f t="shared" si="35"/>
        <v>0</v>
      </c>
      <c r="D157" s="223">
        <f t="shared" si="35"/>
        <v>0</v>
      </c>
      <c r="E157" s="223">
        <f t="shared" si="35"/>
        <v>0</v>
      </c>
      <c r="F157" s="223">
        <f t="shared" si="35"/>
        <v>0</v>
      </c>
      <c r="G157" s="223">
        <f t="shared" si="35"/>
        <v>0</v>
      </c>
      <c r="H157" s="223">
        <f t="shared" si="35"/>
        <v>0</v>
      </c>
      <c r="I157" s="223">
        <f t="shared" si="35"/>
        <v>0</v>
      </c>
      <c r="J157" s="223">
        <f t="shared" si="35"/>
        <v>0</v>
      </c>
      <c r="K157" s="223">
        <f t="shared" si="35"/>
        <v>0</v>
      </c>
      <c r="L157" s="223">
        <f t="shared" si="35"/>
        <v>0</v>
      </c>
      <c r="M157" s="223">
        <f t="shared" si="35"/>
        <v>0</v>
      </c>
      <c r="N157" s="223">
        <f t="shared" si="35"/>
        <v>0</v>
      </c>
      <c r="O157" s="223">
        <f t="shared" si="35"/>
        <v>0</v>
      </c>
      <c r="P157" s="223">
        <f t="shared" si="35"/>
        <v>0</v>
      </c>
      <c r="Q157" s="223">
        <f t="shared" si="35"/>
        <v>0</v>
      </c>
      <c r="R157" s="223">
        <f t="shared" si="35"/>
        <v>0</v>
      </c>
      <c r="S157" s="223">
        <f t="shared" si="35"/>
        <v>0</v>
      </c>
      <c r="T157" s="223">
        <f t="shared" si="35"/>
        <v>0</v>
      </c>
      <c r="U157" s="223">
        <f t="shared" si="35"/>
        <v>0</v>
      </c>
      <c r="V157" s="223">
        <f t="shared" si="35"/>
        <v>0</v>
      </c>
      <c r="W157" s="223">
        <f t="shared" si="35"/>
        <v>0</v>
      </c>
      <c r="X157" s="223">
        <f t="shared" si="35"/>
        <v>0</v>
      </c>
      <c r="Y157" s="223">
        <f t="shared" si="35"/>
        <v>0</v>
      </c>
      <c r="Z157" s="223">
        <f t="shared" si="35"/>
        <v>0</v>
      </c>
      <c r="AA157" s="223">
        <f t="shared" si="35"/>
        <v>0</v>
      </c>
      <c r="AB157" s="223">
        <f t="shared" si="35"/>
        <v>0</v>
      </c>
      <c r="AC157" s="223">
        <f t="shared" si="35"/>
        <v>0</v>
      </c>
      <c r="AD157" s="223">
        <f t="shared" si="35"/>
        <v>0</v>
      </c>
      <c r="AE157" s="223">
        <f t="shared" si="35"/>
        <v>0</v>
      </c>
      <c r="AF157" s="223">
        <f t="shared" si="35"/>
        <v>0</v>
      </c>
      <c r="AG157" s="223">
        <f t="shared" si="35"/>
        <v>0</v>
      </c>
      <c r="AH157" s="223">
        <f t="shared" si="35"/>
        <v>0</v>
      </c>
      <c r="AI157" s="223">
        <f t="shared" si="35"/>
        <v>0</v>
      </c>
      <c r="AJ157" s="223">
        <f t="shared" si="35"/>
        <v>0</v>
      </c>
      <c r="AK157" s="223">
        <f t="shared" si="35"/>
        <v>0</v>
      </c>
      <c r="AL157" s="223">
        <f t="shared" si="35"/>
        <v>0</v>
      </c>
      <c r="AM157" s="223">
        <f t="shared" si="35"/>
        <v>0</v>
      </c>
      <c r="AN157" s="223">
        <f t="shared" si="35"/>
        <v>0</v>
      </c>
      <c r="AO157" s="223">
        <f t="shared" si="35"/>
        <v>0</v>
      </c>
      <c r="AP157" s="223">
        <f t="shared" si="35"/>
        <v>0</v>
      </c>
      <c r="AQ157" s="223">
        <f t="shared" si="35"/>
        <v>0</v>
      </c>
      <c r="AR157" s="223">
        <f t="shared" si="35"/>
        <v>0</v>
      </c>
      <c r="AS157" s="223">
        <f t="shared" si="35"/>
        <v>0</v>
      </c>
      <c r="AT157" s="223">
        <f t="shared" si="35"/>
        <v>0</v>
      </c>
      <c r="AU157" s="223">
        <f t="shared" si="35"/>
        <v>0</v>
      </c>
      <c r="AV157" s="223">
        <f t="shared" si="35"/>
        <v>0</v>
      </c>
      <c r="AW157" s="223">
        <f t="shared" si="35"/>
        <v>0</v>
      </c>
      <c r="AX157" s="223">
        <f t="shared" si="35"/>
        <v>0</v>
      </c>
      <c r="AY157" s="223">
        <f t="shared" si="35"/>
        <v>0</v>
      </c>
      <c r="AZ157" s="223">
        <f t="shared" si="35"/>
        <v>0</v>
      </c>
      <c r="BA157" s="223">
        <f t="shared" si="35"/>
        <v>0</v>
      </c>
      <c r="BB157" s="223">
        <f t="shared" si="35"/>
        <v>0</v>
      </c>
      <c r="BC157" s="223">
        <f t="shared" si="35"/>
        <v>0</v>
      </c>
      <c r="BD157" s="223">
        <f t="shared" si="35"/>
        <v>0</v>
      </c>
      <c r="BE157" s="223">
        <f t="shared" si="35"/>
        <v>0</v>
      </c>
      <c r="BF157" s="223">
        <f t="shared" si="35"/>
        <v>0</v>
      </c>
      <c r="BG157" s="223">
        <f t="shared" si="35"/>
        <v>0</v>
      </c>
      <c r="BH157" s="223">
        <f t="shared" si="35"/>
        <v>0</v>
      </c>
      <c r="BI157" s="223">
        <f t="shared" si="35"/>
        <v>0</v>
      </c>
      <c r="BJ157" s="223">
        <f t="shared" si="35"/>
        <v>0</v>
      </c>
      <c r="BK157" s="223">
        <f t="shared" si="35"/>
        <v>0</v>
      </c>
      <c r="BL157" s="223">
        <f t="shared" si="35"/>
        <v>0</v>
      </c>
      <c r="BM157" s="223">
        <f t="shared" si="35"/>
        <v>0</v>
      </c>
      <c r="BN157" s="223">
        <f t="shared" si="35"/>
        <v>0</v>
      </c>
      <c r="BO157" s="223">
        <f t="shared" ref="BO157:DC163" si="36">BO$123*BO34</f>
        <v>0</v>
      </c>
      <c r="BP157" s="223">
        <f t="shared" si="36"/>
        <v>0</v>
      </c>
      <c r="BQ157" s="223">
        <f t="shared" si="36"/>
        <v>0</v>
      </c>
      <c r="BR157" s="223">
        <f t="shared" si="36"/>
        <v>0</v>
      </c>
      <c r="BS157" s="223">
        <f t="shared" si="36"/>
        <v>0</v>
      </c>
      <c r="BT157" s="223">
        <f t="shared" si="36"/>
        <v>0</v>
      </c>
      <c r="BU157" s="223">
        <f t="shared" si="36"/>
        <v>0</v>
      </c>
      <c r="BV157" s="223">
        <f t="shared" si="36"/>
        <v>0</v>
      </c>
      <c r="BW157" s="223">
        <f t="shared" si="36"/>
        <v>0</v>
      </c>
      <c r="BX157" s="223">
        <f t="shared" si="36"/>
        <v>0</v>
      </c>
      <c r="BY157" s="223">
        <f t="shared" si="36"/>
        <v>0</v>
      </c>
      <c r="BZ157" s="223">
        <f t="shared" si="36"/>
        <v>0</v>
      </c>
      <c r="CA157" s="223">
        <f t="shared" si="36"/>
        <v>0</v>
      </c>
      <c r="CB157" s="223">
        <f t="shared" si="36"/>
        <v>0</v>
      </c>
      <c r="CC157" s="223">
        <f t="shared" si="36"/>
        <v>0</v>
      </c>
      <c r="CD157" s="223">
        <f t="shared" si="36"/>
        <v>0</v>
      </c>
      <c r="CE157" s="223">
        <f t="shared" si="36"/>
        <v>0</v>
      </c>
      <c r="CF157" s="223">
        <f t="shared" si="36"/>
        <v>0</v>
      </c>
      <c r="CG157" s="223">
        <f t="shared" si="36"/>
        <v>0</v>
      </c>
      <c r="CH157" s="223">
        <f t="shared" si="36"/>
        <v>0</v>
      </c>
      <c r="CI157" s="223">
        <f t="shared" si="36"/>
        <v>0</v>
      </c>
      <c r="CJ157" s="223">
        <f t="shared" si="36"/>
        <v>0</v>
      </c>
      <c r="CK157" s="223">
        <f t="shared" si="36"/>
        <v>0</v>
      </c>
      <c r="CL157" s="223">
        <f t="shared" si="36"/>
        <v>0</v>
      </c>
      <c r="CM157" s="223">
        <f t="shared" si="36"/>
        <v>0</v>
      </c>
      <c r="CN157" s="223">
        <f t="shared" si="36"/>
        <v>0</v>
      </c>
      <c r="CO157" s="223">
        <f t="shared" si="36"/>
        <v>0</v>
      </c>
      <c r="CP157" s="223">
        <f t="shared" si="36"/>
        <v>0</v>
      </c>
      <c r="CQ157" s="223">
        <f t="shared" si="36"/>
        <v>0</v>
      </c>
      <c r="CR157" s="223">
        <f t="shared" si="36"/>
        <v>0</v>
      </c>
      <c r="CS157" s="223">
        <f t="shared" si="36"/>
        <v>0</v>
      </c>
      <c r="CT157" s="223">
        <f t="shared" si="36"/>
        <v>0</v>
      </c>
      <c r="CU157" s="223">
        <f t="shared" si="36"/>
        <v>0</v>
      </c>
      <c r="CV157" s="223">
        <f t="shared" si="36"/>
        <v>0</v>
      </c>
      <c r="CW157" s="223">
        <f t="shared" si="36"/>
        <v>0</v>
      </c>
      <c r="CX157" s="223">
        <f t="shared" si="36"/>
        <v>0</v>
      </c>
      <c r="CY157" s="223">
        <f t="shared" si="36"/>
        <v>0</v>
      </c>
      <c r="CZ157" s="223">
        <f t="shared" si="36"/>
        <v>0</v>
      </c>
      <c r="DA157" s="223">
        <f t="shared" si="36"/>
        <v>0</v>
      </c>
      <c r="DB157" s="223">
        <f t="shared" si="36"/>
        <v>0</v>
      </c>
      <c r="DC157" s="223">
        <f t="shared" si="36"/>
        <v>0</v>
      </c>
      <c r="DD157" s="223">
        <f t="shared" si="16"/>
        <v>0</v>
      </c>
    </row>
    <row r="158" spans="1:108" s="85" customFormat="1" ht="12.75" customHeight="1" x14ac:dyDescent="0.2">
      <c r="A158" s="82" t="s">
        <v>161</v>
      </c>
      <c r="B158" s="82" t="s">
        <v>162</v>
      </c>
      <c r="C158" s="85">
        <f t="shared" si="35"/>
        <v>0</v>
      </c>
      <c r="D158" s="85">
        <f t="shared" si="35"/>
        <v>0</v>
      </c>
      <c r="E158" s="85">
        <f t="shared" si="35"/>
        <v>0</v>
      </c>
      <c r="F158" s="85">
        <f t="shared" si="35"/>
        <v>0</v>
      </c>
      <c r="G158" s="85">
        <f t="shared" si="35"/>
        <v>0</v>
      </c>
      <c r="H158" s="85">
        <f t="shared" si="35"/>
        <v>0</v>
      </c>
      <c r="I158" s="85">
        <f t="shared" si="35"/>
        <v>0</v>
      </c>
      <c r="J158" s="85">
        <f t="shared" si="35"/>
        <v>0</v>
      </c>
      <c r="K158" s="85">
        <f t="shared" si="35"/>
        <v>0</v>
      </c>
      <c r="L158" s="85">
        <f t="shared" si="35"/>
        <v>0</v>
      </c>
      <c r="M158" s="85">
        <f t="shared" si="35"/>
        <v>0</v>
      </c>
      <c r="N158" s="85">
        <f t="shared" si="35"/>
        <v>0</v>
      </c>
      <c r="O158" s="85">
        <f t="shared" si="35"/>
        <v>0</v>
      </c>
      <c r="P158" s="85">
        <f t="shared" si="35"/>
        <v>0</v>
      </c>
      <c r="Q158" s="85">
        <f t="shared" si="35"/>
        <v>0</v>
      </c>
      <c r="R158" s="85">
        <f t="shared" si="35"/>
        <v>0</v>
      </c>
      <c r="S158" s="85">
        <f t="shared" si="35"/>
        <v>0</v>
      </c>
      <c r="T158" s="85">
        <f t="shared" si="35"/>
        <v>0</v>
      </c>
      <c r="U158" s="85">
        <f t="shared" si="35"/>
        <v>0</v>
      </c>
      <c r="V158" s="85">
        <f t="shared" si="35"/>
        <v>0</v>
      </c>
      <c r="W158" s="85">
        <f t="shared" si="35"/>
        <v>0</v>
      </c>
      <c r="X158" s="85">
        <f t="shared" si="35"/>
        <v>0</v>
      </c>
      <c r="Y158" s="85">
        <f t="shared" si="35"/>
        <v>0</v>
      </c>
      <c r="Z158" s="85">
        <f t="shared" si="35"/>
        <v>0</v>
      </c>
      <c r="AA158" s="85">
        <f t="shared" si="35"/>
        <v>0</v>
      </c>
      <c r="AB158" s="85">
        <f t="shared" si="35"/>
        <v>0</v>
      </c>
      <c r="AC158" s="85">
        <f t="shared" si="35"/>
        <v>0</v>
      </c>
      <c r="AD158" s="85">
        <f t="shared" si="35"/>
        <v>0</v>
      </c>
      <c r="AE158" s="85">
        <f t="shared" si="35"/>
        <v>0</v>
      </c>
      <c r="AF158" s="85">
        <f t="shared" si="35"/>
        <v>0</v>
      </c>
      <c r="AG158" s="85">
        <f t="shared" si="35"/>
        <v>0</v>
      </c>
      <c r="AH158" s="85">
        <f t="shared" si="35"/>
        <v>0</v>
      </c>
      <c r="AI158" s="85">
        <f t="shared" si="35"/>
        <v>0</v>
      </c>
      <c r="AJ158" s="85">
        <f t="shared" si="35"/>
        <v>0</v>
      </c>
      <c r="AK158" s="85">
        <f t="shared" si="35"/>
        <v>0</v>
      </c>
      <c r="AL158" s="85">
        <f t="shared" si="35"/>
        <v>0</v>
      </c>
      <c r="AM158" s="85">
        <f t="shared" si="35"/>
        <v>0</v>
      </c>
      <c r="AN158" s="85">
        <f t="shared" si="35"/>
        <v>0</v>
      </c>
      <c r="AO158" s="85">
        <f t="shared" si="35"/>
        <v>0</v>
      </c>
      <c r="AP158" s="85">
        <f t="shared" si="35"/>
        <v>0</v>
      </c>
      <c r="AQ158" s="85">
        <f t="shared" si="35"/>
        <v>0</v>
      </c>
      <c r="AR158" s="85">
        <f t="shared" si="35"/>
        <v>0</v>
      </c>
      <c r="AS158" s="85">
        <f t="shared" si="35"/>
        <v>0</v>
      </c>
      <c r="AT158" s="85">
        <f t="shared" si="35"/>
        <v>0</v>
      </c>
      <c r="AU158" s="85">
        <f t="shared" si="35"/>
        <v>0</v>
      </c>
      <c r="AV158" s="85">
        <f t="shared" si="35"/>
        <v>0</v>
      </c>
      <c r="AW158" s="85">
        <f t="shared" si="35"/>
        <v>0</v>
      </c>
      <c r="AX158" s="85">
        <f t="shared" si="35"/>
        <v>0</v>
      </c>
      <c r="AY158" s="85">
        <f t="shared" si="35"/>
        <v>0</v>
      </c>
      <c r="AZ158" s="85">
        <f t="shared" si="35"/>
        <v>0</v>
      </c>
      <c r="BA158" s="85">
        <f t="shared" si="35"/>
        <v>0</v>
      </c>
      <c r="BB158" s="85">
        <f t="shared" si="35"/>
        <v>0</v>
      </c>
      <c r="BC158" s="85">
        <f t="shared" si="35"/>
        <v>0</v>
      </c>
      <c r="BD158" s="85">
        <f t="shared" si="35"/>
        <v>0</v>
      </c>
      <c r="BE158" s="85">
        <f t="shared" si="35"/>
        <v>0</v>
      </c>
      <c r="BF158" s="85">
        <f t="shared" si="35"/>
        <v>0</v>
      </c>
      <c r="BG158" s="85">
        <f t="shared" si="35"/>
        <v>0</v>
      </c>
      <c r="BH158" s="85">
        <f t="shared" si="35"/>
        <v>0</v>
      </c>
      <c r="BI158" s="85">
        <f t="shared" si="35"/>
        <v>0</v>
      </c>
      <c r="BJ158" s="85">
        <f t="shared" si="35"/>
        <v>0</v>
      </c>
      <c r="BK158" s="85">
        <f t="shared" si="35"/>
        <v>0</v>
      </c>
      <c r="BL158" s="85">
        <f t="shared" si="35"/>
        <v>0</v>
      </c>
      <c r="BM158" s="85">
        <f t="shared" si="35"/>
        <v>0</v>
      </c>
      <c r="BN158" s="85">
        <f t="shared" ref="BN158" si="37">BN$123*BN35</f>
        <v>0</v>
      </c>
      <c r="BO158" s="85">
        <f t="shared" si="36"/>
        <v>0</v>
      </c>
      <c r="BP158" s="85">
        <f t="shared" si="36"/>
        <v>0</v>
      </c>
      <c r="BQ158" s="85">
        <f t="shared" si="36"/>
        <v>0</v>
      </c>
      <c r="BR158" s="85">
        <f t="shared" si="36"/>
        <v>0</v>
      </c>
      <c r="BS158" s="85">
        <f t="shared" si="36"/>
        <v>0</v>
      </c>
      <c r="BT158" s="85">
        <f t="shared" si="36"/>
        <v>0</v>
      </c>
      <c r="BU158" s="85">
        <f t="shared" si="36"/>
        <v>0</v>
      </c>
      <c r="BV158" s="85">
        <f t="shared" si="36"/>
        <v>0</v>
      </c>
      <c r="BW158" s="85">
        <f t="shared" si="36"/>
        <v>0</v>
      </c>
      <c r="BX158" s="85">
        <f t="shared" si="36"/>
        <v>0</v>
      </c>
      <c r="BY158" s="85">
        <f t="shared" si="36"/>
        <v>0</v>
      </c>
      <c r="BZ158" s="85">
        <f t="shared" si="36"/>
        <v>0</v>
      </c>
      <c r="CA158" s="85">
        <f t="shared" si="36"/>
        <v>0</v>
      </c>
      <c r="CB158" s="85">
        <f t="shared" si="36"/>
        <v>0</v>
      </c>
      <c r="CC158" s="85">
        <f t="shared" si="36"/>
        <v>0</v>
      </c>
      <c r="CD158" s="85">
        <f t="shared" si="36"/>
        <v>0</v>
      </c>
      <c r="CE158" s="85">
        <f t="shared" si="36"/>
        <v>0</v>
      </c>
      <c r="CF158" s="85">
        <f t="shared" si="36"/>
        <v>0</v>
      </c>
      <c r="CG158" s="85">
        <f t="shared" si="36"/>
        <v>0</v>
      </c>
      <c r="CH158" s="85">
        <f t="shared" si="36"/>
        <v>0</v>
      </c>
      <c r="CI158" s="85">
        <f t="shared" si="36"/>
        <v>0</v>
      </c>
      <c r="CJ158" s="85">
        <f t="shared" si="36"/>
        <v>0</v>
      </c>
      <c r="CK158" s="85">
        <f t="shared" si="36"/>
        <v>0</v>
      </c>
      <c r="CL158" s="85">
        <f t="shared" si="36"/>
        <v>0</v>
      </c>
      <c r="CM158" s="85">
        <f t="shared" si="36"/>
        <v>0</v>
      </c>
      <c r="CN158" s="85">
        <f t="shared" si="36"/>
        <v>0</v>
      </c>
      <c r="CO158" s="85">
        <f t="shared" si="36"/>
        <v>0</v>
      </c>
      <c r="CP158" s="85">
        <f t="shared" si="36"/>
        <v>0</v>
      </c>
      <c r="CQ158" s="85">
        <f t="shared" si="36"/>
        <v>0</v>
      </c>
      <c r="CR158" s="85">
        <f t="shared" si="36"/>
        <v>0</v>
      </c>
      <c r="CS158" s="85">
        <f t="shared" si="36"/>
        <v>0</v>
      </c>
      <c r="CT158" s="85">
        <f t="shared" si="36"/>
        <v>0</v>
      </c>
      <c r="CU158" s="85">
        <f t="shared" si="36"/>
        <v>0</v>
      </c>
      <c r="CV158" s="85">
        <f t="shared" si="36"/>
        <v>0</v>
      </c>
      <c r="CW158" s="85">
        <f t="shared" si="36"/>
        <v>0</v>
      </c>
      <c r="CX158" s="85">
        <f t="shared" si="36"/>
        <v>0</v>
      </c>
      <c r="CY158" s="85">
        <f t="shared" si="36"/>
        <v>0</v>
      </c>
      <c r="CZ158" s="85">
        <f t="shared" si="36"/>
        <v>0</v>
      </c>
      <c r="DA158" s="85">
        <f t="shared" si="36"/>
        <v>0</v>
      </c>
      <c r="DB158" s="85">
        <f t="shared" si="36"/>
        <v>0</v>
      </c>
      <c r="DC158" s="85">
        <f t="shared" si="36"/>
        <v>0</v>
      </c>
      <c r="DD158" s="85">
        <f t="shared" si="16"/>
        <v>0</v>
      </c>
    </row>
    <row r="159" spans="1:108" s="85" customFormat="1" ht="12.75" customHeight="1" x14ac:dyDescent="0.2">
      <c r="A159" s="82" t="s">
        <v>163</v>
      </c>
      <c r="B159" s="82" t="s">
        <v>164</v>
      </c>
      <c r="C159" s="85">
        <f t="shared" ref="C159:BN162" si="38">C$123*C36</f>
        <v>0</v>
      </c>
      <c r="D159" s="85">
        <f t="shared" si="38"/>
        <v>0</v>
      </c>
      <c r="E159" s="85">
        <f t="shared" si="38"/>
        <v>0</v>
      </c>
      <c r="F159" s="85">
        <f t="shared" si="38"/>
        <v>0</v>
      </c>
      <c r="G159" s="85">
        <f t="shared" si="38"/>
        <v>0</v>
      </c>
      <c r="H159" s="85">
        <f t="shared" si="38"/>
        <v>0</v>
      </c>
      <c r="I159" s="85">
        <f t="shared" si="38"/>
        <v>0</v>
      </c>
      <c r="J159" s="85">
        <f t="shared" si="38"/>
        <v>0</v>
      </c>
      <c r="K159" s="85">
        <f t="shared" si="38"/>
        <v>0</v>
      </c>
      <c r="L159" s="85">
        <f t="shared" si="38"/>
        <v>0</v>
      </c>
      <c r="M159" s="85">
        <f t="shared" si="38"/>
        <v>0</v>
      </c>
      <c r="N159" s="85">
        <f t="shared" si="38"/>
        <v>0</v>
      </c>
      <c r="O159" s="85">
        <f t="shared" si="38"/>
        <v>0</v>
      </c>
      <c r="P159" s="85">
        <f t="shared" si="38"/>
        <v>0</v>
      </c>
      <c r="Q159" s="85">
        <f t="shared" si="38"/>
        <v>0</v>
      </c>
      <c r="R159" s="85">
        <f t="shared" si="38"/>
        <v>0</v>
      </c>
      <c r="S159" s="85">
        <f t="shared" si="38"/>
        <v>0</v>
      </c>
      <c r="T159" s="85">
        <f t="shared" si="38"/>
        <v>0</v>
      </c>
      <c r="U159" s="85">
        <f t="shared" si="38"/>
        <v>0</v>
      </c>
      <c r="V159" s="85">
        <f t="shared" si="38"/>
        <v>0</v>
      </c>
      <c r="W159" s="85">
        <f t="shared" si="38"/>
        <v>0</v>
      </c>
      <c r="X159" s="85">
        <f t="shared" si="38"/>
        <v>0</v>
      </c>
      <c r="Y159" s="85">
        <f t="shared" si="38"/>
        <v>0</v>
      </c>
      <c r="Z159" s="85">
        <f t="shared" si="38"/>
        <v>0</v>
      </c>
      <c r="AA159" s="85">
        <f t="shared" si="38"/>
        <v>0</v>
      </c>
      <c r="AB159" s="85">
        <f t="shared" si="38"/>
        <v>0</v>
      </c>
      <c r="AC159" s="85">
        <f t="shared" si="38"/>
        <v>0</v>
      </c>
      <c r="AD159" s="85">
        <f t="shared" si="38"/>
        <v>0</v>
      </c>
      <c r="AE159" s="85">
        <f t="shared" si="38"/>
        <v>0</v>
      </c>
      <c r="AF159" s="85">
        <f t="shared" si="38"/>
        <v>0</v>
      </c>
      <c r="AG159" s="85">
        <f t="shared" si="38"/>
        <v>0</v>
      </c>
      <c r="AH159" s="85">
        <f t="shared" si="38"/>
        <v>0</v>
      </c>
      <c r="AI159" s="85">
        <f t="shared" si="38"/>
        <v>0</v>
      </c>
      <c r="AJ159" s="85">
        <f t="shared" si="38"/>
        <v>0</v>
      </c>
      <c r="AK159" s="85">
        <f t="shared" si="38"/>
        <v>0</v>
      </c>
      <c r="AL159" s="85">
        <f t="shared" si="38"/>
        <v>0</v>
      </c>
      <c r="AM159" s="85">
        <f t="shared" si="38"/>
        <v>0</v>
      </c>
      <c r="AN159" s="85">
        <f t="shared" si="38"/>
        <v>0</v>
      </c>
      <c r="AO159" s="85">
        <f t="shared" si="38"/>
        <v>0</v>
      </c>
      <c r="AP159" s="85">
        <f t="shared" si="38"/>
        <v>0</v>
      </c>
      <c r="AQ159" s="85">
        <f t="shared" si="38"/>
        <v>0</v>
      </c>
      <c r="AR159" s="85">
        <f t="shared" si="38"/>
        <v>0</v>
      </c>
      <c r="AS159" s="85">
        <f t="shared" si="38"/>
        <v>0</v>
      </c>
      <c r="AT159" s="85">
        <f t="shared" si="38"/>
        <v>0</v>
      </c>
      <c r="AU159" s="85">
        <f t="shared" si="38"/>
        <v>0</v>
      </c>
      <c r="AV159" s="85">
        <f t="shared" si="38"/>
        <v>0</v>
      </c>
      <c r="AW159" s="85">
        <f t="shared" si="38"/>
        <v>0</v>
      </c>
      <c r="AX159" s="85">
        <f t="shared" si="38"/>
        <v>0</v>
      </c>
      <c r="AY159" s="85">
        <f t="shared" si="38"/>
        <v>0</v>
      </c>
      <c r="AZ159" s="85">
        <f t="shared" si="38"/>
        <v>0</v>
      </c>
      <c r="BA159" s="85">
        <f t="shared" si="38"/>
        <v>0</v>
      </c>
      <c r="BB159" s="85">
        <f t="shared" si="38"/>
        <v>0</v>
      </c>
      <c r="BC159" s="85">
        <f t="shared" si="38"/>
        <v>0</v>
      </c>
      <c r="BD159" s="85">
        <f t="shared" si="38"/>
        <v>0</v>
      </c>
      <c r="BE159" s="85">
        <f t="shared" si="38"/>
        <v>0</v>
      </c>
      <c r="BF159" s="85">
        <f t="shared" si="38"/>
        <v>0</v>
      </c>
      <c r="BG159" s="85">
        <f t="shared" si="38"/>
        <v>0</v>
      </c>
      <c r="BH159" s="85">
        <f t="shared" si="38"/>
        <v>0</v>
      </c>
      <c r="BI159" s="85">
        <f t="shared" si="38"/>
        <v>0</v>
      </c>
      <c r="BJ159" s="85">
        <f t="shared" si="38"/>
        <v>0</v>
      </c>
      <c r="BK159" s="85">
        <f t="shared" si="38"/>
        <v>0</v>
      </c>
      <c r="BL159" s="85">
        <f t="shared" si="38"/>
        <v>0</v>
      </c>
      <c r="BM159" s="85">
        <f t="shared" si="38"/>
        <v>0</v>
      </c>
      <c r="BN159" s="85">
        <f t="shared" si="38"/>
        <v>0</v>
      </c>
      <c r="BO159" s="85">
        <f t="shared" si="36"/>
        <v>0</v>
      </c>
      <c r="BP159" s="85">
        <f t="shared" si="36"/>
        <v>0</v>
      </c>
      <c r="BQ159" s="85">
        <f t="shared" si="36"/>
        <v>0</v>
      </c>
      <c r="BR159" s="85">
        <f t="shared" si="36"/>
        <v>0</v>
      </c>
      <c r="BS159" s="85">
        <f t="shared" si="36"/>
        <v>0</v>
      </c>
      <c r="BT159" s="85">
        <f t="shared" si="36"/>
        <v>0</v>
      </c>
      <c r="BU159" s="85">
        <f t="shared" si="36"/>
        <v>0</v>
      </c>
      <c r="BV159" s="85">
        <f t="shared" si="36"/>
        <v>0</v>
      </c>
      <c r="BW159" s="85">
        <f t="shared" si="36"/>
        <v>0</v>
      </c>
      <c r="BX159" s="85">
        <f t="shared" si="36"/>
        <v>0</v>
      </c>
      <c r="BY159" s="85">
        <f t="shared" si="36"/>
        <v>0</v>
      </c>
      <c r="BZ159" s="85">
        <f t="shared" si="36"/>
        <v>0</v>
      </c>
      <c r="CA159" s="85">
        <f t="shared" si="36"/>
        <v>0</v>
      </c>
      <c r="CB159" s="85">
        <f t="shared" si="36"/>
        <v>0</v>
      </c>
      <c r="CC159" s="85">
        <f t="shared" si="36"/>
        <v>0</v>
      </c>
      <c r="CD159" s="85">
        <f t="shared" si="36"/>
        <v>0</v>
      </c>
      <c r="CE159" s="85">
        <f t="shared" si="36"/>
        <v>0</v>
      </c>
      <c r="CF159" s="85">
        <f t="shared" si="36"/>
        <v>0</v>
      </c>
      <c r="CG159" s="85">
        <f t="shared" si="36"/>
        <v>0</v>
      </c>
      <c r="CH159" s="85">
        <f t="shared" si="36"/>
        <v>0</v>
      </c>
      <c r="CI159" s="85">
        <f t="shared" si="36"/>
        <v>0</v>
      </c>
      <c r="CJ159" s="85">
        <f t="shared" si="36"/>
        <v>0</v>
      </c>
      <c r="CK159" s="85">
        <f t="shared" si="36"/>
        <v>0</v>
      </c>
      <c r="CL159" s="85">
        <f t="shared" si="36"/>
        <v>0</v>
      </c>
      <c r="CM159" s="85">
        <f t="shared" si="36"/>
        <v>0</v>
      </c>
      <c r="CN159" s="85">
        <f t="shared" si="36"/>
        <v>0</v>
      </c>
      <c r="CO159" s="85">
        <f t="shared" si="36"/>
        <v>0</v>
      </c>
      <c r="CP159" s="85">
        <f t="shared" si="36"/>
        <v>0</v>
      </c>
      <c r="CQ159" s="85">
        <f t="shared" si="36"/>
        <v>0</v>
      </c>
      <c r="CR159" s="85">
        <f t="shared" si="36"/>
        <v>0</v>
      </c>
      <c r="CS159" s="85">
        <f t="shared" si="36"/>
        <v>0</v>
      </c>
      <c r="CT159" s="85">
        <f t="shared" si="36"/>
        <v>0</v>
      </c>
      <c r="CU159" s="85">
        <f t="shared" si="36"/>
        <v>0</v>
      </c>
      <c r="CV159" s="85">
        <f t="shared" si="36"/>
        <v>0</v>
      </c>
      <c r="CW159" s="85">
        <f t="shared" si="36"/>
        <v>0</v>
      </c>
      <c r="CX159" s="85">
        <f t="shared" si="36"/>
        <v>0</v>
      </c>
      <c r="CY159" s="85">
        <f t="shared" si="36"/>
        <v>0</v>
      </c>
      <c r="CZ159" s="85">
        <f t="shared" si="36"/>
        <v>0</v>
      </c>
      <c r="DA159" s="85">
        <f t="shared" si="36"/>
        <v>0</v>
      </c>
      <c r="DB159" s="85">
        <f t="shared" si="36"/>
        <v>0</v>
      </c>
      <c r="DC159" s="85">
        <f t="shared" si="36"/>
        <v>0</v>
      </c>
      <c r="DD159" s="85">
        <f t="shared" si="16"/>
        <v>0</v>
      </c>
    </row>
    <row r="160" spans="1:108" s="223" customFormat="1" ht="12.75" customHeight="1" x14ac:dyDescent="0.2">
      <c r="A160" s="226" t="s">
        <v>165</v>
      </c>
      <c r="B160" s="226" t="s">
        <v>166</v>
      </c>
      <c r="C160" s="223">
        <f t="shared" si="38"/>
        <v>0</v>
      </c>
      <c r="D160" s="223">
        <f t="shared" si="38"/>
        <v>0</v>
      </c>
      <c r="E160" s="223">
        <f t="shared" si="38"/>
        <v>0</v>
      </c>
      <c r="F160" s="223">
        <f t="shared" si="38"/>
        <v>0</v>
      </c>
      <c r="G160" s="223">
        <f t="shared" si="38"/>
        <v>0</v>
      </c>
      <c r="H160" s="223">
        <f t="shared" si="38"/>
        <v>0</v>
      </c>
      <c r="I160" s="223">
        <f t="shared" si="38"/>
        <v>0</v>
      </c>
      <c r="J160" s="223">
        <f t="shared" si="38"/>
        <v>0</v>
      </c>
      <c r="K160" s="223">
        <f t="shared" si="38"/>
        <v>0</v>
      </c>
      <c r="L160" s="223">
        <f t="shared" si="38"/>
        <v>0</v>
      </c>
      <c r="M160" s="223">
        <f t="shared" si="38"/>
        <v>0</v>
      </c>
      <c r="N160" s="223">
        <f t="shared" si="38"/>
        <v>0</v>
      </c>
      <c r="O160" s="223">
        <f t="shared" si="38"/>
        <v>0</v>
      </c>
      <c r="P160" s="223">
        <f t="shared" si="38"/>
        <v>0</v>
      </c>
      <c r="Q160" s="223">
        <f t="shared" si="38"/>
        <v>0</v>
      </c>
      <c r="R160" s="223">
        <f t="shared" si="38"/>
        <v>0</v>
      </c>
      <c r="S160" s="223">
        <f t="shared" si="38"/>
        <v>0</v>
      </c>
      <c r="T160" s="223">
        <f t="shared" si="38"/>
        <v>0</v>
      </c>
      <c r="U160" s="223">
        <f t="shared" si="38"/>
        <v>0</v>
      </c>
      <c r="V160" s="223">
        <f t="shared" si="38"/>
        <v>0</v>
      </c>
      <c r="W160" s="223">
        <f t="shared" si="38"/>
        <v>0</v>
      </c>
      <c r="X160" s="223">
        <f t="shared" si="38"/>
        <v>0</v>
      </c>
      <c r="Y160" s="223">
        <f t="shared" si="38"/>
        <v>0</v>
      </c>
      <c r="Z160" s="223">
        <f t="shared" si="38"/>
        <v>0</v>
      </c>
      <c r="AA160" s="223">
        <f t="shared" si="38"/>
        <v>0</v>
      </c>
      <c r="AB160" s="223">
        <f t="shared" si="38"/>
        <v>0</v>
      </c>
      <c r="AC160" s="223">
        <f t="shared" si="38"/>
        <v>0</v>
      </c>
      <c r="AD160" s="223">
        <f t="shared" si="38"/>
        <v>0</v>
      </c>
      <c r="AE160" s="223">
        <f t="shared" si="38"/>
        <v>0</v>
      </c>
      <c r="AF160" s="223">
        <f t="shared" si="38"/>
        <v>0</v>
      </c>
      <c r="AG160" s="223">
        <f t="shared" si="38"/>
        <v>0</v>
      </c>
      <c r="AH160" s="223">
        <f t="shared" si="38"/>
        <v>0</v>
      </c>
      <c r="AI160" s="223">
        <f t="shared" si="38"/>
        <v>0</v>
      </c>
      <c r="AJ160" s="223">
        <f t="shared" si="38"/>
        <v>0</v>
      </c>
      <c r="AK160" s="223">
        <f t="shared" si="38"/>
        <v>0</v>
      </c>
      <c r="AL160" s="223">
        <f t="shared" si="38"/>
        <v>0</v>
      </c>
      <c r="AM160" s="223">
        <f t="shared" si="38"/>
        <v>0</v>
      </c>
      <c r="AN160" s="223">
        <f t="shared" si="38"/>
        <v>0</v>
      </c>
      <c r="AO160" s="223">
        <f t="shared" si="38"/>
        <v>0</v>
      </c>
      <c r="AP160" s="223">
        <f t="shared" si="38"/>
        <v>0</v>
      </c>
      <c r="AQ160" s="223">
        <f t="shared" si="38"/>
        <v>0</v>
      </c>
      <c r="AR160" s="223">
        <f t="shared" si="38"/>
        <v>0</v>
      </c>
      <c r="AS160" s="223">
        <f t="shared" si="38"/>
        <v>0</v>
      </c>
      <c r="AT160" s="223">
        <f t="shared" si="38"/>
        <v>0</v>
      </c>
      <c r="AU160" s="223">
        <f t="shared" si="38"/>
        <v>0</v>
      </c>
      <c r="AV160" s="223">
        <f t="shared" si="38"/>
        <v>0</v>
      </c>
      <c r="AW160" s="223">
        <f t="shared" si="38"/>
        <v>0</v>
      </c>
      <c r="AX160" s="223">
        <f t="shared" si="38"/>
        <v>0</v>
      </c>
      <c r="AY160" s="223">
        <f t="shared" si="38"/>
        <v>0</v>
      </c>
      <c r="AZ160" s="223">
        <f t="shared" si="38"/>
        <v>0</v>
      </c>
      <c r="BA160" s="223">
        <f t="shared" si="38"/>
        <v>0</v>
      </c>
      <c r="BB160" s="223">
        <f t="shared" si="38"/>
        <v>0</v>
      </c>
      <c r="BC160" s="223">
        <f t="shared" si="38"/>
        <v>0</v>
      </c>
      <c r="BD160" s="223">
        <f t="shared" si="38"/>
        <v>0</v>
      </c>
      <c r="BE160" s="223">
        <f t="shared" si="38"/>
        <v>0</v>
      </c>
      <c r="BF160" s="223">
        <f t="shared" si="38"/>
        <v>0</v>
      </c>
      <c r="BG160" s="223">
        <f t="shared" si="38"/>
        <v>0</v>
      </c>
      <c r="BH160" s="223">
        <f t="shared" si="38"/>
        <v>0</v>
      </c>
      <c r="BI160" s="223">
        <f t="shared" si="38"/>
        <v>0</v>
      </c>
      <c r="BJ160" s="223">
        <f t="shared" si="38"/>
        <v>0</v>
      </c>
      <c r="BK160" s="223">
        <f t="shared" si="38"/>
        <v>0</v>
      </c>
      <c r="BL160" s="223">
        <f t="shared" si="38"/>
        <v>0</v>
      </c>
      <c r="BM160" s="223">
        <f t="shared" si="38"/>
        <v>0</v>
      </c>
      <c r="BN160" s="223">
        <f t="shared" si="38"/>
        <v>0</v>
      </c>
      <c r="BO160" s="223">
        <f t="shared" si="36"/>
        <v>0</v>
      </c>
      <c r="BP160" s="223">
        <f t="shared" si="36"/>
        <v>0</v>
      </c>
      <c r="BQ160" s="223">
        <f t="shared" si="36"/>
        <v>0</v>
      </c>
      <c r="BR160" s="223">
        <f t="shared" si="36"/>
        <v>0</v>
      </c>
      <c r="BS160" s="223">
        <f t="shared" si="36"/>
        <v>0</v>
      </c>
      <c r="BT160" s="223">
        <f t="shared" si="36"/>
        <v>0</v>
      </c>
      <c r="BU160" s="223">
        <f t="shared" si="36"/>
        <v>0</v>
      </c>
      <c r="BV160" s="223">
        <f t="shared" si="36"/>
        <v>0</v>
      </c>
      <c r="BW160" s="223">
        <f t="shared" si="36"/>
        <v>0</v>
      </c>
      <c r="BX160" s="223">
        <f t="shared" si="36"/>
        <v>0</v>
      </c>
      <c r="BY160" s="223">
        <f t="shared" si="36"/>
        <v>0</v>
      </c>
      <c r="BZ160" s="223">
        <f t="shared" si="36"/>
        <v>0</v>
      </c>
      <c r="CA160" s="223">
        <f t="shared" si="36"/>
        <v>0</v>
      </c>
      <c r="CB160" s="223">
        <f t="shared" si="36"/>
        <v>0</v>
      </c>
      <c r="CC160" s="223">
        <f t="shared" si="36"/>
        <v>0</v>
      </c>
      <c r="CD160" s="223">
        <f t="shared" si="36"/>
        <v>0</v>
      </c>
      <c r="CE160" s="223">
        <f t="shared" si="36"/>
        <v>0</v>
      </c>
      <c r="CF160" s="223">
        <f t="shared" si="36"/>
        <v>0</v>
      </c>
      <c r="CG160" s="223">
        <f t="shared" si="36"/>
        <v>0</v>
      </c>
      <c r="CH160" s="223">
        <f t="shared" si="36"/>
        <v>0</v>
      </c>
      <c r="CI160" s="223">
        <f t="shared" si="36"/>
        <v>0</v>
      </c>
      <c r="CJ160" s="223">
        <f t="shared" si="36"/>
        <v>0</v>
      </c>
      <c r="CK160" s="223">
        <f t="shared" si="36"/>
        <v>0</v>
      </c>
      <c r="CL160" s="223">
        <f t="shared" si="36"/>
        <v>0</v>
      </c>
      <c r="CM160" s="223">
        <f t="shared" si="36"/>
        <v>0</v>
      </c>
      <c r="CN160" s="223">
        <f t="shared" si="36"/>
        <v>0</v>
      </c>
      <c r="CO160" s="223">
        <f t="shared" si="36"/>
        <v>0</v>
      </c>
      <c r="CP160" s="223">
        <f t="shared" si="36"/>
        <v>0</v>
      </c>
      <c r="CQ160" s="223">
        <f t="shared" si="36"/>
        <v>0</v>
      </c>
      <c r="CR160" s="223">
        <f t="shared" si="36"/>
        <v>0</v>
      </c>
      <c r="CS160" s="223">
        <f t="shared" si="36"/>
        <v>0</v>
      </c>
      <c r="CT160" s="223">
        <f t="shared" si="36"/>
        <v>0</v>
      </c>
      <c r="CU160" s="223">
        <f t="shared" si="36"/>
        <v>0</v>
      </c>
      <c r="CV160" s="223">
        <f t="shared" si="36"/>
        <v>0</v>
      </c>
      <c r="CW160" s="223">
        <f t="shared" si="36"/>
        <v>0</v>
      </c>
      <c r="CX160" s="223">
        <f t="shared" si="36"/>
        <v>0</v>
      </c>
      <c r="CY160" s="223">
        <f t="shared" si="36"/>
        <v>0</v>
      </c>
      <c r="CZ160" s="223">
        <f t="shared" si="36"/>
        <v>0</v>
      </c>
      <c r="DA160" s="223">
        <f t="shared" si="36"/>
        <v>0</v>
      </c>
      <c r="DB160" s="223">
        <f t="shared" si="36"/>
        <v>0</v>
      </c>
      <c r="DC160" s="223">
        <f t="shared" si="36"/>
        <v>0</v>
      </c>
      <c r="DD160" s="223">
        <f t="shared" si="16"/>
        <v>0</v>
      </c>
    </row>
    <row r="161" spans="1:108" s="85" customFormat="1" ht="12.75" customHeight="1" x14ac:dyDescent="0.2">
      <c r="A161" s="82" t="s">
        <v>167</v>
      </c>
      <c r="B161" s="82" t="s">
        <v>168</v>
      </c>
      <c r="C161" s="85">
        <f t="shared" si="38"/>
        <v>0</v>
      </c>
      <c r="D161" s="85">
        <f t="shared" si="38"/>
        <v>0</v>
      </c>
      <c r="E161" s="85">
        <f t="shared" si="38"/>
        <v>0</v>
      </c>
      <c r="F161" s="85">
        <f t="shared" si="38"/>
        <v>0</v>
      </c>
      <c r="G161" s="85">
        <f t="shared" si="38"/>
        <v>0</v>
      </c>
      <c r="H161" s="85">
        <f t="shared" si="38"/>
        <v>0</v>
      </c>
      <c r="I161" s="85">
        <f t="shared" si="38"/>
        <v>0</v>
      </c>
      <c r="J161" s="85">
        <f t="shared" si="38"/>
        <v>0</v>
      </c>
      <c r="K161" s="85">
        <f t="shared" si="38"/>
        <v>0</v>
      </c>
      <c r="L161" s="85">
        <f t="shared" si="38"/>
        <v>0</v>
      </c>
      <c r="M161" s="85">
        <f t="shared" si="38"/>
        <v>0</v>
      </c>
      <c r="N161" s="85">
        <f t="shared" si="38"/>
        <v>0</v>
      </c>
      <c r="O161" s="85">
        <f t="shared" si="38"/>
        <v>0</v>
      </c>
      <c r="P161" s="85">
        <f t="shared" si="38"/>
        <v>0</v>
      </c>
      <c r="Q161" s="85">
        <f t="shared" si="38"/>
        <v>0</v>
      </c>
      <c r="R161" s="85">
        <f t="shared" si="38"/>
        <v>0</v>
      </c>
      <c r="S161" s="85">
        <f t="shared" si="38"/>
        <v>0</v>
      </c>
      <c r="T161" s="85">
        <f t="shared" si="38"/>
        <v>0</v>
      </c>
      <c r="U161" s="85">
        <f t="shared" si="38"/>
        <v>0</v>
      </c>
      <c r="V161" s="85">
        <f t="shared" si="38"/>
        <v>0</v>
      </c>
      <c r="W161" s="85">
        <f t="shared" si="38"/>
        <v>0</v>
      </c>
      <c r="X161" s="85">
        <f t="shared" si="38"/>
        <v>0</v>
      </c>
      <c r="Y161" s="85">
        <f t="shared" si="38"/>
        <v>0</v>
      </c>
      <c r="Z161" s="85">
        <f t="shared" si="38"/>
        <v>0</v>
      </c>
      <c r="AA161" s="85">
        <f t="shared" si="38"/>
        <v>0</v>
      </c>
      <c r="AB161" s="85">
        <f t="shared" si="38"/>
        <v>0</v>
      </c>
      <c r="AC161" s="85">
        <f t="shared" si="38"/>
        <v>0</v>
      </c>
      <c r="AD161" s="85">
        <f t="shared" si="38"/>
        <v>0</v>
      </c>
      <c r="AE161" s="85">
        <f t="shared" si="38"/>
        <v>0</v>
      </c>
      <c r="AF161" s="85">
        <f t="shared" si="38"/>
        <v>0</v>
      </c>
      <c r="AG161" s="85">
        <f t="shared" si="38"/>
        <v>0</v>
      </c>
      <c r="AH161" s="85">
        <f t="shared" si="38"/>
        <v>0</v>
      </c>
      <c r="AI161" s="85">
        <f t="shared" si="38"/>
        <v>0</v>
      </c>
      <c r="AJ161" s="85">
        <f t="shared" si="38"/>
        <v>0</v>
      </c>
      <c r="AK161" s="85">
        <f t="shared" si="38"/>
        <v>0</v>
      </c>
      <c r="AL161" s="85">
        <f t="shared" si="38"/>
        <v>0</v>
      </c>
      <c r="AM161" s="85">
        <f t="shared" si="38"/>
        <v>0</v>
      </c>
      <c r="AN161" s="85">
        <f t="shared" si="38"/>
        <v>0</v>
      </c>
      <c r="AO161" s="85">
        <f t="shared" si="38"/>
        <v>0</v>
      </c>
      <c r="AP161" s="85">
        <f t="shared" si="38"/>
        <v>0</v>
      </c>
      <c r="AQ161" s="85">
        <f t="shared" si="38"/>
        <v>0</v>
      </c>
      <c r="AR161" s="85">
        <f t="shared" si="38"/>
        <v>0</v>
      </c>
      <c r="AS161" s="85">
        <f t="shared" si="38"/>
        <v>0</v>
      </c>
      <c r="AT161" s="85">
        <f t="shared" si="38"/>
        <v>0</v>
      </c>
      <c r="AU161" s="85">
        <f t="shared" si="38"/>
        <v>0</v>
      </c>
      <c r="AV161" s="85">
        <f t="shared" si="38"/>
        <v>0</v>
      </c>
      <c r="AW161" s="85">
        <f t="shared" si="38"/>
        <v>0</v>
      </c>
      <c r="AX161" s="85">
        <f t="shared" si="38"/>
        <v>0</v>
      </c>
      <c r="AY161" s="85">
        <f t="shared" si="38"/>
        <v>0</v>
      </c>
      <c r="AZ161" s="85">
        <f t="shared" si="38"/>
        <v>0</v>
      </c>
      <c r="BA161" s="85">
        <f t="shared" si="38"/>
        <v>0</v>
      </c>
      <c r="BB161" s="85">
        <f t="shared" si="38"/>
        <v>0</v>
      </c>
      <c r="BC161" s="85">
        <f t="shared" si="38"/>
        <v>0</v>
      </c>
      <c r="BD161" s="85">
        <f t="shared" si="38"/>
        <v>0</v>
      </c>
      <c r="BE161" s="85">
        <f t="shared" si="38"/>
        <v>0</v>
      </c>
      <c r="BF161" s="85">
        <f t="shared" si="38"/>
        <v>0</v>
      </c>
      <c r="BG161" s="85">
        <f t="shared" si="38"/>
        <v>0</v>
      </c>
      <c r="BH161" s="85">
        <f t="shared" si="38"/>
        <v>0</v>
      </c>
      <c r="BI161" s="85">
        <f t="shared" si="38"/>
        <v>0</v>
      </c>
      <c r="BJ161" s="85">
        <f t="shared" si="38"/>
        <v>0</v>
      </c>
      <c r="BK161" s="85">
        <f t="shared" si="38"/>
        <v>0</v>
      </c>
      <c r="BL161" s="85">
        <f t="shared" si="38"/>
        <v>0</v>
      </c>
      <c r="BM161" s="85">
        <f t="shared" si="38"/>
        <v>0</v>
      </c>
      <c r="BN161" s="85">
        <f t="shared" si="38"/>
        <v>0</v>
      </c>
      <c r="BO161" s="85">
        <f t="shared" si="36"/>
        <v>0</v>
      </c>
      <c r="BP161" s="85">
        <f t="shared" si="36"/>
        <v>0</v>
      </c>
      <c r="BQ161" s="85">
        <f t="shared" si="36"/>
        <v>0</v>
      </c>
      <c r="BR161" s="85">
        <f t="shared" si="36"/>
        <v>0</v>
      </c>
      <c r="BS161" s="85">
        <f t="shared" si="36"/>
        <v>0</v>
      </c>
      <c r="BT161" s="85">
        <f t="shared" si="36"/>
        <v>0</v>
      </c>
      <c r="BU161" s="85">
        <f t="shared" si="36"/>
        <v>0</v>
      </c>
      <c r="BV161" s="85">
        <f t="shared" si="36"/>
        <v>0</v>
      </c>
      <c r="BW161" s="85">
        <f t="shared" si="36"/>
        <v>0</v>
      </c>
      <c r="BX161" s="85">
        <f t="shared" si="36"/>
        <v>0</v>
      </c>
      <c r="BY161" s="85">
        <f t="shared" si="36"/>
        <v>0</v>
      </c>
      <c r="BZ161" s="85">
        <f t="shared" si="36"/>
        <v>0</v>
      </c>
      <c r="CA161" s="85">
        <f t="shared" si="36"/>
        <v>0</v>
      </c>
      <c r="CB161" s="85">
        <f t="shared" si="36"/>
        <v>0</v>
      </c>
      <c r="CC161" s="85">
        <f t="shared" si="36"/>
        <v>0</v>
      </c>
      <c r="CD161" s="85">
        <f t="shared" si="36"/>
        <v>0</v>
      </c>
      <c r="CE161" s="85">
        <f t="shared" si="36"/>
        <v>0</v>
      </c>
      <c r="CF161" s="85">
        <f t="shared" si="36"/>
        <v>0</v>
      </c>
      <c r="CG161" s="85">
        <f t="shared" si="36"/>
        <v>0</v>
      </c>
      <c r="CH161" s="85">
        <f t="shared" si="36"/>
        <v>0</v>
      </c>
      <c r="CI161" s="85">
        <f t="shared" si="36"/>
        <v>0</v>
      </c>
      <c r="CJ161" s="85">
        <f t="shared" si="36"/>
        <v>0</v>
      </c>
      <c r="CK161" s="85">
        <f t="shared" si="36"/>
        <v>0</v>
      </c>
      <c r="CL161" s="85">
        <f t="shared" si="36"/>
        <v>0</v>
      </c>
      <c r="CM161" s="85">
        <f t="shared" si="36"/>
        <v>0</v>
      </c>
      <c r="CN161" s="85">
        <f t="shared" si="36"/>
        <v>0</v>
      </c>
      <c r="CO161" s="85">
        <f t="shared" si="36"/>
        <v>0</v>
      </c>
      <c r="CP161" s="85">
        <f t="shared" si="36"/>
        <v>0</v>
      </c>
      <c r="CQ161" s="85">
        <f t="shared" si="36"/>
        <v>0</v>
      </c>
      <c r="CR161" s="85">
        <f t="shared" si="36"/>
        <v>0</v>
      </c>
      <c r="CS161" s="85">
        <f t="shared" si="36"/>
        <v>0</v>
      </c>
      <c r="CT161" s="85">
        <f t="shared" si="36"/>
        <v>0</v>
      </c>
      <c r="CU161" s="85">
        <f t="shared" si="36"/>
        <v>0</v>
      </c>
      <c r="CV161" s="85">
        <f t="shared" si="36"/>
        <v>0</v>
      </c>
      <c r="CW161" s="85">
        <f t="shared" si="36"/>
        <v>0</v>
      </c>
      <c r="CX161" s="85">
        <f t="shared" si="36"/>
        <v>0</v>
      </c>
      <c r="CY161" s="85">
        <f t="shared" si="36"/>
        <v>0</v>
      </c>
      <c r="CZ161" s="85">
        <f t="shared" si="36"/>
        <v>0</v>
      </c>
      <c r="DA161" s="85">
        <f t="shared" si="36"/>
        <v>0</v>
      </c>
      <c r="DB161" s="85">
        <f t="shared" si="36"/>
        <v>0</v>
      </c>
      <c r="DC161" s="85">
        <f t="shared" si="36"/>
        <v>0</v>
      </c>
      <c r="DD161" s="85">
        <f t="shared" si="16"/>
        <v>0</v>
      </c>
    </row>
    <row r="162" spans="1:108" s="85" customFormat="1" ht="12.75" customHeight="1" x14ac:dyDescent="0.2">
      <c r="A162" s="82" t="s">
        <v>169</v>
      </c>
      <c r="B162" s="82" t="s">
        <v>170</v>
      </c>
      <c r="C162" s="85">
        <f t="shared" si="38"/>
        <v>0</v>
      </c>
      <c r="D162" s="85">
        <f t="shared" si="38"/>
        <v>0</v>
      </c>
      <c r="E162" s="85">
        <f t="shared" si="38"/>
        <v>0</v>
      </c>
      <c r="F162" s="85">
        <f t="shared" si="38"/>
        <v>0</v>
      </c>
      <c r="G162" s="85">
        <f t="shared" si="38"/>
        <v>0</v>
      </c>
      <c r="H162" s="85">
        <f t="shared" si="38"/>
        <v>0</v>
      </c>
      <c r="I162" s="85">
        <f t="shared" si="38"/>
        <v>0</v>
      </c>
      <c r="J162" s="85">
        <f t="shared" si="38"/>
        <v>0</v>
      </c>
      <c r="K162" s="85">
        <f t="shared" si="38"/>
        <v>0</v>
      </c>
      <c r="L162" s="85">
        <f t="shared" si="38"/>
        <v>0</v>
      </c>
      <c r="M162" s="85">
        <f t="shared" si="38"/>
        <v>0</v>
      </c>
      <c r="N162" s="85">
        <f t="shared" si="38"/>
        <v>0</v>
      </c>
      <c r="O162" s="85">
        <f t="shared" si="38"/>
        <v>0</v>
      </c>
      <c r="P162" s="85">
        <f t="shared" si="38"/>
        <v>0</v>
      </c>
      <c r="Q162" s="85">
        <f t="shared" si="38"/>
        <v>0</v>
      </c>
      <c r="R162" s="85">
        <f t="shared" si="38"/>
        <v>0</v>
      </c>
      <c r="S162" s="85">
        <f t="shared" si="38"/>
        <v>0</v>
      </c>
      <c r="T162" s="85">
        <f t="shared" si="38"/>
        <v>0</v>
      </c>
      <c r="U162" s="85">
        <f t="shared" si="38"/>
        <v>0</v>
      </c>
      <c r="V162" s="85">
        <f t="shared" si="38"/>
        <v>0</v>
      </c>
      <c r="W162" s="85">
        <f t="shared" si="38"/>
        <v>0</v>
      </c>
      <c r="X162" s="85">
        <f t="shared" si="38"/>
        <v>0</v>
      </c>
      <c r="Y162" s="85">
        <f t="shared" si="38"/>
        <v>0</v>
      </c>
      <c r="Z162" s="85">
        <f t="shared" si="38"/>
        <v>0</v>
      </c>
      <c r="AA162" s="85">
        <f t="shared" si="38"/>
        <v>0</v>
      </c>
      <c r="AB162" s="85">
        <f t="shared" si="38"/>
        <v>0</v>
      </c>
      <c r="AC162" s="85">
        <f t="shared" si="38"/>
        <v>0</v>
      </c>
      <c r="AD162" s="85">
        <f t="shared" si="38"/>
        <v>0</v>
      </c>
      <c r="AE162" s="85">
        <f t="shared" si="38"/>
        <v>0</v>
      </c>
      <c r="AF162" s="85">
        <f t="shared" si="38"/>
        <v>0</v>
      </c>
      <c r="AG162" s="85">
        <f t="shared" si="38"/>
        <v>0</v>
      </c>
      <c r="AH162" s="85">
        <f t="shared" si="38"/>
        <v>0</v>
      </c>
      <c r="AI162" s="85">
        <f t="shared" si="38"/>
        <v>0</v>
      </c>
      <c r="AJ162" s="85">
        <f t="shared" si="38"/>
        <v>0</v>
      </c>
      <c r="AK162" s="85">
        <f t="shared" si="38"/>
        <v>0</v>
      </c>
      <c r="AL162" s="85">
        <f t="shared" si="38"/>
        <v>0</v>
      </c>
      <c r="AM162" s="85">
        <f t="shared" si="38"/>
        <v>0</v>
      </c>
      <c r="AN162" s="85">
        <f t="shared" si="38"/>
        <v>0</v>
      </c>
      <c r="AO162" s="85">
        <f t="shared" si="38"/>
        <v>0</v>
      </c>
      <c r="AP162" s="85">
        <f t="shared" si="38"/>
        <v>0</v>
      </c>
      <c r="AQ162" s="85">
        <f t="shared" si="38"/>
        <v>0</v>
      </c>
      <c r="AR162" s="85">
        <f t="shared" si="38"/>
        <v>0</v>
      </c>
      <c r="AS162" s="85">
        <f t="shared" si="38"/>
        <v>0</v>
      </c>
      <c r="AT162" s="85">
        <f t="shared" si="38"/>
        <v>0</v>
      </c>
      <c r="AU162" s="85">
        <f t="shared" si="38"/>
        <v>0</v>
      </c>
      <c r="AV162" s="85">
        <f t="shared" si="38"/>
        <v>0</v>
      </c>
      <c r="AW162" s="85">
        <f t="shared" si="38"/>
        <v>0</v>
      </c>
      <c r="AX162" s="85">
        <f t="shared" si="38"/>
        <v>0</v>
      </c>
      <c r="AY162" s="85">
        <f t="shared" si="38"/>
        <v>0</v>
      </c>
      <c r="AZ162" s="85">
        <f t="shared" si="38"/>
        <v>0</v>
      </c>
      <c r="BA162" s="85">
        <f t="shared" si="38"/>
        <v>0</v>
      </c>
      <c r="BB162" s="85">
        <f t="shared" si="38"/>
        <v>0</v>
      </c>
      <c r="BC162" s="85">
        <f t="shared" si="38"/>
        <v>0</v>
      </c>
      <c r="BD162" s="85">
        <f t="shared" si="38"/>
        <v>0</v>
      </c>
      <c r="BE162" s="85">
        <f t="shared" si="38"/>
        <v>0</v>
      </c>
      <c r="BF162" s="85">
        <f t="shared" si="38"/>
        <v>0</v>
      </c>
      <c r="BG162" s="85">
        <f t="shared" si="38"/>
        <v>0</v>
      </c>
      <c r="BH162" s="85">
        <f t="shared" si="38"/>
        <v>0</v>
      </c>
      <c r="BI162" s="85">
        <f t="shared" si="38"/>
        <v>0</v>
      </c>
      <c r="BJ162" s="85">
        <f t="shared" si="38"/>
        <v>0</v>
      </c>
      <c r="BK162" s="85">
        <f t="shared" si="38"/>
        <v>0</v>
      </c>
      <c r="BL162" s="85">
        <f t="shared" si="38"/>
        <v>0</v>
      </c>
      <c r="BM162" s="85">
        <f t="shared" si="38"/>
        <v>0</v>
      </c>
      <c r="BN162" s="85">
        <f t="shared" ref="BN162" si="39">BN$123*BN39</f>
        <v>0</v>
      </c>
      <c r="BO162" s="85">
        <f t="shared" si="36"/>
        <v>0</v>
      </c>
      <c r="BP162" s="85">
        <f t="shared" si="36"/>
        <v>0</v>
      </c>
      <c r="BQ162" s="85">
        <f t="shared" si="36"/>
        <v>0</v>
      </c>
      <c r="BR162" s="85">
        <f t="shared" si="36"/>
        <v>0</v>
      </c>
      <c r="BS162" s="85">
        <f t="shared" si="36"/>
        <v>0</v>
      </c>
      <c r="BT162" s="85">
        <f t="shared" si="36"/>
        <v>0</v>
      </c>
      <c r="BU162" s="85">
        <f t="shared" si="36"/>
        <v>0</v>
      </c>
      <c r="BV162" s="85">
        <f t="shared" si="36"/>
        <v>0</v>
      </c>
      <c r="BW162" s="85">
        <f t="shared" si="36"/>
        <v>0</v>
      </c>
      <c r="BX162" s="85">
        <f t="shared" si="36"/>
        <v>0</v>
      </c>
      <c r="BY162" s="85">
        <f t="shared" si="36"/>
        <v>0</v>
      </c>
      <c r="BZ162" s="85">
        <f t="shared" si="36"/>
        <v>0</v>
      </c>
      <c r="CA162" s="85">
        <f t="shared" si="36"/>
        <v>0</v>
      </c>
      <c r="CB162" s="85">
        <f t="shared" si="36"/>
        <v>0</v>
      </c>
      <c r="CC162" s="85">
        <f t="shared" si="36"/>
        <v>0</v>
      </c>
      <c r="CD162" s="85">
        <f t="shared" si="36"/>
        <v>0</v>
      </c>
      <c r="CE162" s="85">
        <f t="shared" si="36"/>
        <v>0</v>
      </c>
      <c r="CF162" s="85">
        <f t="shared" si="36"/>
        <v>0</v>
      </c>
      <c r="CG162" s="85">
        <f t="shared" si="36"/>
        <v>0</v>
      </c>
      <c r="CH162" s="85">
        <f t="shared" si="36"/>
        <v>0</v>
      </c>
      <c r="CI162" s="85">
        <f t="shared" si="36"/>
        <v>0</v>
      </c>
      <c r="CJ162" s="85">
        <f t="shared" si="36"/>
        <v>0</v>
      </c>
      <c r="CK162" s="85">
        <f t="shared" si="36"/>
        <v>0</v>
      </c>
      <c r="CL162" s="85">
        <f t="shared" si="36"/>
        <v>0</v>
      </c>
      <c r="CM162" s="85">
        <f t="shared" si="36"/>
        <v>0</v>
      </c>
      <c r="CN162" s="85">
        <f t="shared" si="36"/>
        <v>0</v>
      </c>
      <c r="CO162" s="85">
        <f t="shared" si="36"/>
        <v>0</v>
      </c>
      <c r="CP162" s="85">
        <f t="shared" si="36"/>
        <v>0</v>
      </c>
      <c r="CQ162" s="85">
        <f t="shared" si="36"/>
        <v>0</v>
      </c>
      <c r="CR162" s="85">
        <f t="shared" si="36"/>
        <v>0</v>
      </c>
      <c r="CS162" s="85">
        <f t="shared" si="36"/>
        <v>0</v>
      </c>
      <c r="CT162" s="85">
        <f t="shared" si="36"/>
        <v>0</v>
      </c>
      <c r="CU162" s="85">
        <f t="shared" si="36"/>
        <v>0</v>
      </c>
      <c r="CV162" s="85">
        <f t="shared" si="36"/>
        <v>0</v>
      </c>
      <c r="CW162" s="85">
        <f t="shared" si="36"/>
        <v>0</v>
      </c>
      <c r="CX162" s="85">
        <f t="shared" si="36"/>
        <v>0</v>
      </c>
      <c r="CY162" s="85">
        <f t="shared" si="36"/>
        <v>0</v>
      </c>
      <c r="CZ162" s="85">
        <f t="shared" si="36"/>
        <v>0</v>
      </c>
      <c r="DA162" s="85">
        <f t="shared" si="36"/>
        <v>0</v>
      </c>
      <c r="DB162" s="85">
        <f t="shared" si="36"/>
        <v>0</v>
      </c>
      <c r="DC162" s="85">
        <f t="shared" si="36"/>
        <v>0</v>
      </c>
      <c r="DD162" s="85">
        <f t="shared" si="16"/>
        <v>0</v>
      </c>
    </row>
    <row r="163" spans="1:108" s="223" customFormat="1" ht="12.75" customHeight="1" x14ac:dyDescent="0.2">
      <c r="A163" s="226" t="s">
        <v>171</v>
      </c>
      <c r="B163" s="226" t="s">
        <v>172</v>
      </c>
      <c r="C163" s="223">
        <f t="shared" ref="C163:BN166" si="40">C$123*C40</f>
        <v>0</v>
      </c>
      <c r="D163" s="223">
        <f t="shared" si="40"/>
        <v>0</v>
      </c>
      <c r="E163" s="223">
        <f t="shared" si="40"/>
        <v>0</v>
      </c>
      <c r="F163" s="223">
        <f t="shared" si="40"/>
        <v>0</v>
      </c>
      <c r="G163" s="223">
        <f t="shared" si="40"/>
        <v>0</v>
      </c>
      <c r="H163" s="223">
        <f t="shared" si="40"/>
        <v>0</v>
      </c>
      <c r="I163" s="223">
        <f t="shared" si="40"/>
        <v>0</v>
      </c>
      <c r="J163" s="223">
        <f t="shared" si="40"/>
        <v>0</v>
      </c>
      <c r="K163" s="223">
        <f t="shared" si="40"/>
        <v>0</v>
      </c>
      <c r="L163" s="223">
        <f t="shared" si="40"/>
        <v>0</v>
      </c>
      <c r="M163" s="223">
        <f t="shared" si="40"/>
        <v>0</v>
      </c>
      <c r="N163" s="223">
        <f t="shared" si="40"/>
        <v>0</v>
      </c>
      <c r="O163" s="223">
        <f t="shared" si="40"/>
        <v>0</v>
      </c>
      <c r="P163" s="223">
        <f t="shared" si="40"/>
        <v>0</v>
      </c>
      <c r="Q163" s="223">
        <f t="shared" si="40"/>
        <v>0</v>
      </c>
      <c r="R163" s="223">
        <f t="shared" si="40"/>
        <v>0</v>
      </c>
      <c r="S163" s="223">
        <f t="shared" si="40"/>
        <v>0</v>
      </c>
      <c r="T163" s="223">
        <f t="shared" si="40"/>
        <v>0</v>
      </c>
      <c r="U163" s="223">
        <f t="shared" si="40"/>
        <v>0</v>
      </c>
      <c r="V163" s="223">
        <f t="shared" si="40"/>
        <v>0</v>
      </c>
      <c r="W163" s="223">
        <f t="shared" si="40"/>
        <v>0</v>
      </c>
      <c r="X163" s="223">
        <f t="shared" si="40"/>
        <v>0</v>
      </c>
      <c r="Y163" s="223">
        <f t="shared" si="40"/>
        <v>0</v>
      </c>
      <c r="Z163" s="223">
        <f t="shared" si="40"/>
        <v>0</v>
      </c>
      <c r="AA163" s="223">
        <f t="shared" si="40"/>
        <v>0</v>
      </c>
      <c r="AB163" s="223">
        <f t="shared" si="40"/>
        <v>0</v>
      </c>
      <c r="AC163" s="223">
        <f t="shared" si="40"/>
        <v>0</v>
      </c>
      <c r="AD163" s="223">
        <f t="shared" si="40"/>
        <v>0</v>
      </c>
      <c r="AE163" s="223">
        <f t="shared" si="40"/>
        <v>0</v>
      </c>
      <c r="AF163" s="223">
        <f t="shared" si="40"/>
        <v>0</v>
      </c>
      <c r="AG163" s="223">
        <f t="shared" si="40"/>
        <v>0</v>
      </c>
      <c r="AH163" s="223">
        <f t="shared" si="40"/>
        <v>0</v>
      </c>
      <c r="AI163" s="223">
        <f t="shared" si="40"/>
        <v>0</v>
      </c>
      <c r="AJ163" s="223">
        <f t="shared" si="40"/>
        <v>0</v>
      </c>
      <c r="AK163" s="223">
        <f t="shared" si="40"/>
        <v>0</v>
      </c>
      <c r="AL163" s="223">
        <f t="shared" si="40"/>
        <v>0</v>
      </c>
      <c r="AM163" s="223">
        <f t="shared" si="40"/>
        <v>0</v>
      </c>
      <c r="AN163" s="223">
        <f t="shared" si="40"/>
        <v>0</v>
      </c>
      <c r="AO163" s="223">
        <f t="shared" si="40"/>
        <v>0</v>
      </c>
      <c r="AP163" s="223">
        <f t="shared" si="40"/>
        <v>0</v>
      </c>
      <c r="AQ163" s="223">
        <f t="shared" si="40"/>
        <v>0</v>
      </c>
      <c r="AR163" s="223">
        <f t="shared" si="40"/>
        <v>0</v>
      </c>
      <c r="AS163" s="223">
        <f t="shared" si="40"/>
        <v>0</v>
      </c>
      <c r="AT163" s="223">
        <f t="shared" si="40"/>
        <v>0</v>
      </c>
      <c r="AU163" s="223">
        <f t="shared" si="40"/>
        <v>0</v>
      </c>
      <c r="AV163" s="223">
        <f t="shared" si="40"/>
        <v>0</v>
      </c>
      <c r="AW163" s="223">
        <f t="shared" si="40"/>
        <v>0</v>
      </c>
      <c r="AX163" s="223">
        <f t="shared" si="40"/>
        <v>0</v>
      </c>
      <c r="AY163" s="223">
        <f t="shared" si="40"/>
        <v>0</v>
      </c>
      <c r="AZ163" s="223">
        <f t="shared" si="40"/>
        <v>0</v>
      </c>
      <c r="BA163" s="223">
        <f t="shared" si="40"/>
        <v>0</v>
      </c>
      <c r="BB163" s="223">
        <f t="shared" si="40"/>
        <v>0</v>
      </c>
      <c r="BC163" s="223">
        <f t="shared" si="40"/>
        <v>0</v>
      </c>
      <c r="BD163" s="223">
        <f t="shared" si="40"/>
        <v>0</v>
      </c>
      <c r="BE163" s="223">
        <f t="shared" si="40"/>
        <v>0</v>
      </c>
      <c r="BF163" s="223">
        <f t="shared" si="40"/>
        <v>0</v>
      </c>
      <c r="BG163" s="223">
        <f t="shared" si="40"/>
        <v>0</v>
      </c>
      <c r="BH163" s="223">
        <f t="shared" si="40"/>
        <v>0</v>
      </c>
      <c r="BI163" s="223">
        <f t="shared" si="40"/>
        <v>0</v>
      </c>
      <c r="BJ163" s="223">
        <f t="shared" si="40"/>
        <v>0</v>
      </c>
      <c r="BK163" s="223">
        <f t="shared" si="40"/>
        <v>0</v>
      </c>
      <c r="BL163" s="223">
        <f t="shared" si="40"/>
        <v>0</v>
      </c>
      <c r="BM163" s="223">
        <f t="shared" si="40"/>
        <v>0</v>
      </c>
      <c r="BN163" s="223">
        <f t="shared" si="40"/>
        <v>0</v>
      </c>
      <c r="BO163" s="223">
        <f t="shared" si="36"/>
        <v>0</v>
      </c>
      <c r="BP163" s="223">
        <f t="shared" si="36"/>
        <v>0</v>
      </c>
      <c r="BQ163" s="223">
        <f t="shared" si="36"/>
        <v>0</v>
      </c>
      <c r="BR163" s="223">
        <f t="shared" si="36"/>
        <v>0</v>
      </c>
      <c r="BS163" s="223">
        <f t="shared" si="36"/>
        <v>0</v>
      </c>
      <c r="BT163" s="223">
        <f t="shared" si="36"/>
        <v>0</v>
      </c>
      <c r="BU163" s="223">
        <f t="shared" si="36"/>
        <v>0</v>
      </c>
      <c r="BV163" s="223">
        <f t="shared" si="36"/>
        <v>0</v>
      </c>
      <c r="BW163" s="223">
        <f t="shared" si="36"/>
        <v>0</v>
      </c>
      <c r="BX163" s="223">
        <f t="shared" ref="BX163:DC163" si="41">BX$123*BX40</f>
        <v>0</v>
      </c>
      <c r="BY163" s="223">
        <f t="shared" si="41"/>
        <v>0</v>
      </c>
      <c r="BZ163" s="223">
        <f t="shared" si="41"/>
        <v>0</v>
      </c>
      <c r="CA163" s="223">
        <f t="shared" si="41"/>
        <v>0</v>
      </c>
      <c r="CB163" s="223">
        <f t="shared" si="41"/>
        <v>0</v>
      </c>
      <c r="CC163" s="223">
        <f t="shared" si="41"/>
        <v>0</v>
      </c>
      <c r="CD163" s="223">
        <f t="shared" si="41"/>
        <v>0</v>
      </c>
      <c r="CE163" s="223">
        <f t="shared" si="41"/>
        <v>0</v>
      </c>
      <c r="CF163" s="223">
        <f t="shared" si="41"/>
        <v>0</v>
      </c>
      <c r="CG163" s="223">
        <f t="shared" si="41"/>
        <v>0</v>
      </c>
      <c r="CH163" s="223">
        <f t="shared" si="41"/>
        <v>0</v>
      </c>
      <c r="CI163" s="223">
        <f t="shared" si="41"/>
        <v>0</v>
      </c>
      <c r="CJ163" s="223">
        <f t="shared" si="41"/>
        <v>0</v>
      </c>
      <c r="CK163" s="223">
        <f t="shared" si="41"/>
        <v>0</v>
      </c>
      <c r="CL163" s="223">
        <f t="shared" si="41"/>
        <v>0</v>
      </c>
      <c r="CM163" s="223">
        <f t="shared" si="41"/>
        <v>0</v>
      </c>
      <c r="CN163" s="223">
        <f t="shared" si="41"/>
        <v>0</v>
      </c>
      <c r="CO163" s="223">
        <f t="shared" si="41"/>
        <v>0</v>
      </c>
      <c r="CP163" s="223">
        <f t="shared" si="41"/>
        <v>0</v>
      </c>
      <c r="CQ163" s="223">
        <f t="shared" si="41"/>
        <v>0</v>
      </c>
      <c r="CR163" s="223">
        <f t="shared" si="41"/>
        <v>0</v>
      </c>
      <c r="CS163" s="223">
        <f t="shared" si="41"/>
        <v>0</v>
      </c>
      <c r="CT163" s="223">
        <f t="shared" si="41"/>
        <v>0</v>
      </c>
      <c r="CU163" s="223">
        <f t="shared" si="41"/>
        <v>0</v>
      </c>
      <c r="CV163" s="223">
        <f t="shared" si="41"/>
        <v>0</v>
      </c>
      <c r="CW163" s="223">
        <f t="shared" si="41"/>
        <v>0</v>
      </c>
      <c r="CX163" s="223">
        <f t="shared" si="41"/>
        <v>0</v>
      </c>
      <c r="CY163" s="223">
        <f t="shared" si="41"/>
        <v>0</v>
      </c>
      <c r="CZ163" s="223">
        <f t="shared" si="41"/>
        <v>0</v>
      </c>
      <c r="DA163" s="223">
        <f t="shared" si="41"/>
        <v>0</v>
      </c>
      <c r="DB163" s="223">
        <f t="shared" si="41"/>
        <v>0</v>
      </c>
      <c r="DC163" s="223">
        <f t="shared" si="41"/>
        <v>0</v>
      </c>
      <c r="DD163" s="223">
        <f t="shared" si="16"/>
        <v>0</v>
      </c>
    </row>
    <row r="164" spans="1:108" s="223" customFormat="1" ht="12.75" customHeight="1" x14ac:dyDescent="0.2">
      <c r="A164" s="226" t="s">
        <v>173</v>
      </c>
      <c r="B164" s="226" t="s">
        <v>174</v>
      </c>
      <c r="C164" s="223">
        <f t="shared" si="40"/>
        <v>0</v>
      </c>
      <c r="D164" s="223">
        <f t="shared" si="40"/>
        <v>0</v>
      </c>
      <c r="E164" s="223">
        <f t="shared" si="40"/>
        <v>0</v>
      </c>
      <c r="F164" s="223">
        <f t="shared" si="40"/>
        <v>0</v>
      </c>
      <c r="G164" s="223">
        <f t="shared" si="40"/>
        <v>0</v>
      </c>
      <c r="H164" s="223">
        <f t="shared" si="40"/>
        <v>0</v>
      </c>
      <c r="I164" s="223">
        <f t="shared" si="40"/>
        <v>0</v>
      </c>
      <c r="J164" s="223">
        <f t="shared" si="40"/>
        <v>0</v>
      </c>
      <c r="K164" s="223">
        <f t="shared" si="40"/>
        <v>0</v>
      </c>
      <c r="L164" s="223">
        <f t="shared" si="40"/>
        <v>0</v>
      </c>
      <c r="M164" s="223">
        <f t="shared" si="40"/>
        <v>0</v>
      </c>
      <c r="N164" s="223">
        <f t="shared" si="40"/>
        <v>0</v>
      </c>
      <c r="O164" s="223">
        <f t="shared" si="40"/>
        <v>0</v>
      </c>
      <c r="P164" s="223">
        <f t="shared" si="40"/>
        <v>0</v>
      </c>
      <c r="Q164" s="223">
        <f t="shared" si="40"/>
        <v>0</v>
      </c>
      <c r="R164" s="223">
        <f t="shared" si="40"/>
        <v>0</v>
      </c>
      <c r="S164" s="223">
        <f t="shared" si="40"/>
        <v>0</v>
      </c>
      <c r="T164" s="223">
        <f t="shared" si="40"/>
        <v>0</v>
      </c>
      <c r="U164" s="223">
        <f t="shared" si="40"/>
        <v>0</v>
      </c>
      <c r="V164" s="223">
        <f t="shared" si="40"/>
        <v>0</v>
      </c>
      <c r="W164" s="223">
        <f t="shared" si="40"/>
        <v>0</v>
      </c>
      <c r="X164" s="223">
        <f t="shared" si="40"/>
        <v>0</v>
      </c>
      <c r="Y164" s="223">
        <f t="shared" si="40"/>
        <v>0</v>
      </c>
      <c r="Z164" s="223">
        <f t="shared" si="40"/>
        <v>0</v>
      </c>
      <c r="AA164" s="223">
        <f t="shared" si="40"/>
        <v>0</v>
      </c>
      <c r="AB164" s="223">
        <f t="shared" si="40"/>
        <v>0</v>
      </c>
      <c r="AC164" s="223">
        <f t="shared" si="40"/>
        <v>0</v>
      </c>
      <c r="AD164" s="223">
        <f t="shared" si="40"/>
        <v>0</v>
      </c>
      <c r="AE164" s="223">
        <f t="shared" si="40"/>
        <v>0</v>
      </c>
      <c r="AF164" s="223">
        <f t="shared" si="40"/>
        <v>0</v>
      </c>
      <c r="AG164" s="223">
        <f t="shared" si="40"/>
        <v>0</v>
      </c>
      <c r="AH164" s="223">
        <f t="shared" si="40"/>
        <v>0</v>
      </c>
      <c r="AI164" s="223">
        <f t="shared" si="40"/>
        <v>0</v>
      </c>
      <c r="AJ164" s="223">
        <f t="shared" si="40"/>
        <v>0</v>
      </c>
      <c r="AK164" s="223">
        <f t="shared" si="40"/>
        <v>0</v>
      </c>
      <c r="AL164" s="223">
        <f t="shared" si="40"/>
        <v>0</v>
      </c>
      <c r="AM164" s="223">
        <f t="shared" si="40"/>
        <v>0</v>
      </c>
      <c r="AN164" s="223">
        <f t="shared" si="40"/>
        <v>0</v>
      </c>
      <c r="AO164" s="223">
        <f t="shared" si="40"/>
        <v>0</v>
      </c>
      <c r="AP164" s="223">
        <f t="shared" si="40"/>
        <v>0</v>
      </c>
      <c r="AQ164" s="223">
        <f t="shared" si="40"/>
        <v>0</v>
      </c>
      <c r="AR164" s="223">
        <f t="shared" si="40"/>
        <v>0</v>
      </c>
      <c r="AS164" s="223">
        <f t="shared" si="40"/>
        <v>0</v>
      </c>
      <c r="AT164" s="223">
        <f t="shared" si="40"/>
        <v>0</v>
      </c>
      <c r="AU164" s="223">
        <f t="shared" si="40"/>
        <v>0</v>
      </c>
      <c r="AV164" s="223">
        <f t="shared" si="40"/>
        <v>0</v>
      </c>
      <c r="AW164" s="223">
        <f t="shared" si="40"/>
        <v>0</v>
      </c>
      <c r="AX164" s="223">
        <f t="shared" si="40"/>
        <v>0</v>
      </c>
      <c r="AY164" s="223">
        <f t="shared" si="40"/>
        <v>0</v>
      </c>
      <c r="AZ164" s="223">
        <f t="shared" si="40"/>
        <v>0</v>
      </c>
      <c r="BA164" s="223">
        <f t="shared" si="40"/>
        <v>0</v>
      </c>
      <c r="BB164" s="223">
        <f t="shared" si="40"/>
        <v>0</v>
      </c>
      <c r="BC164" s="223">
        <f t="shared" si="40"/>
        <v>0</v>
      </c>
      <c r="BD164" s="223">
        <f t="shared" si="40"/>
        <v>0</v>
      </c>
      <c r="BE164" s="223">
        <f t="shared" si="40"/>
        <v>0</v>
      </c>
      <c r="BF164" s="223">
        <f t="shared" si="40"/>
        <v>0</v>
      </c>
      <c r="BG164" s="223">
        <f t="shared" si="40"/>
        <v>0</v>
      </c>
      <c r="BH164" s="223">
        <f t="shared" si="40"/>
        <v>0</v>
      </c>
      <c r="BI164" s="223">
        <f t="shared" si="40"/>
        <v>0</v>
      </c>
      <c r="BJ164" s="223">
        <f t="shared" si="40"/>
        <v>0</v>
      </c>
      <c r="BK164" s="223">
        <f t="shared" si="40"/>
        <v>0</v>
      </c>
      <c r="BL164" s="223">
        <f t="shared" si="40"/>
        <v>0</v>
      </c>
      <c r="BM164" s="223">
        <f t="shared" si="40"/>
        <v>0</v>
      </c>
      <c r="BN164" s="223">
        <f t="shared" si="40"/>
        <v>0</v>
      </c>
      <c r="BO164" s="223">
        <f t="shared" ref="BO164:DC170" si="42">BO$123*BO41</f>
        <v>0</v>
      </c>
      <c r="BP164" s="223">
        <f t="shared" si="42"/>
        <v>0</v>
      </c>
      <c r="BQ164" s="223">
        <f t="shared" si="42"/>
        <v>0</v>
      </c>
      <c r="BR164" s="223">
        <f t="shared" si="42"/>
        <v>0</v>
      </c>
      <c r="BS164" s="223">
        <f t="shared" si="42"/>
        <v>0</v>
      </c>
      <c r="BT164" s="223">
        <f t="shared" si="42"/>
        <v>0</v>
      </c>
      <c r="BU164" s="223">
        <f t="shared" si="42"/>
        <v>0</v>
      </c>
      <c r="BV164" s="223">
        <f t="shared" si="42"/>
        <v>0</v>
      </c>
      <c r="BW164" s="223">
        <f t="shared" si="42"/>
        <v>0</v>
      </c>
      <c r="BX164" s="223">
        <f t="shared" si="42"/>
        <v>0</v>
      </c>
      <c r="BY164" s="223">
        <f t="shared" si="42"/>
        <v>0</v>
      </c>
      <c r="BZ164" s="223">
        <f t="shared" si="42"/>
        <v>0</v>
      </c>
      <c r="CA164" s="223">
        <f t="shared" si="42"/>
        <v>0</v>
      </c>
      <c r="CB164" s="223">
        <f t="shared" si="42"/>
        <v>0</v>
      </c>
      <c r="CC164" s="223">
        <f t="shared" si="42"/>
        <v>0</v>
      </c>
      <c r="CD164" s="223">
        <f t="shared" si="42"/>
        <v>0</v>
      </c>
      <c r="CE164" s="223">
        <f t="shared" si="42"/>
        <v>0</v>
      </c>
      <c r="CF164" s="223">
        <f t="shared" si="42"/>
        <v>0</v>
      </c>
      <c r="CG164" s="223">
        <f t="shared" si="42"/>
        <v>0</v>
      </c>
      <c r="CH164" s="223">
        <f t="shared" si="42"/>
        <v>0</v>
      </c>
      <c r="CI164" s="223">
        <f t="shared" si="42"/>
        <v>0</v>
      </c>
      <c r="CJ164" s="223">
        <f t="shared" si="42"/>
        <v>0</v>
      </c>
      <c r="CK164" s="223">
        <f t="shared" si="42"/>
        <v>0</v>
      </c>
      <c r="CL164" s="223">
        <f t="shared" si="42"/>
        <v>0</v>
      </c>
      <c r="CM164" s="223">
        <f t="shared" si="42"/>
        <v>0</v>
      </c>
      <c r="CN164" s="223">
        <f t="shared" si="42"/>
        <v>0</v>
      </c>
      <c r="CO164" s="223">
        <f t="shared" si="42"/>
        <v>0</v>
      </c>
      <c r="CP164" s="223">
        <f t="shared" si="42"/>
        <v>0</v>
      </c>
      <c r="CQ164" s="223">
        <f t="shared" si="42"/>
        <v>0</v>
      </c>
      <c r="CR164" s="223">
        <f t="shared" si="42"/>
        <v>0</v>
      </c>
      <c r="CS164" s="223">
        <f t="shared" si="42"/>
        <v>0</v>
      </c>
      <c r="CT164" s="223">
        <f t="shared" si="42"/>
        <v>0</v>
      </c>
      <c r="CU164" s="223">
        <f t="shared" si="42"/>
        <v>0</v>
      </c>
      <c r="CV164" s="223">
        <f t="shared" si="42"/>
        <v>0</v>
      </c>
      <c r="CW164" s="223">
        <f t="shared" si="42"/>
        <v>0</v>
      </c>
      <c r="CX164" s="223">
        <f t="shared" si="42"/>
        <v>0</v>
      </c>
      <c r="CY164" s="223">
        <f t="shared" si="42"/>
        <v>0</v>
      </c>
      <c r="CZ164" s="223">
        <f t="shared" si="42"/>
        <v>0</v>
      </c>
      <c r="DA164" s="223">
        <f t="shared" si="42"/>
        <v>0</v>
      </c>
      <c r="DB164" s="223">
        <f t="shared" si="42"/>
        <v>0</v>
      </c>
      <c r="DC164" s="223">
        <f t="shared" si="42"/>
        <v>0</v>
      </c>
      <c r="DD164" s="223">
        <f t="shared" si="16"/>
        <v>0</v>
      </c>
    </row>
    <row r="165" spans="1:108" s="85" customFormat="1" ht="12.75" customHeight="1" x14ac:dyDescent="0.2">
      <c r="A165" s="82" t="s">
        <v>175</v>
      </c>
      <c r="B165" s="82" t="s">
        <v>176</v>
      </c>
      <c r="C165" s="85">
        <f t="shared" si="40"/>
        <v>0</v>
      </c>
      <c r="D165" s="85">
        <f t="shared" si="40"/>
        <v>0</v>
      </c>
      <c r="E165" s="85">
        <f t="shared" si="40"/>
        <v>0</v>
      </c>
      <c r="F165" s="85">
        <f t="shared" si="40"/>
        <v>0</v>
      </c>
      <c r="G165" s="85">
        <f t="shared" si="40"/>
        <v>0</v>
      </c>
      <c r="H165" s="85">
        <f t="shared" si="40"/>
        <v>0</v>
      </c>
      <c r="I165" s="85">
        <f t="shared" si="40"/>
        <v>0</v>
      </c>
      <c r="J165" s="85">
        <f t="shared" si="40"/>
        <v>0</v>
      </c>
      <c r="K165" s="85">
        <f t="shared" si="40"/>
        <v>0</v>
      </c>
      <c r="L165" s="85">
        <f t="shared" si="40"/>
        <v>0</v>
      </c>
      <c r="M165" s="85">
        <f t="shared" si="40"/>
        <v>0</v>
      </c>
      <c r="N165" s="85">
        <f t="shared" si="40"/>
        <v>0</v>
      </c>
      <c r="O165" s="85">
        <f t="shared" si="40"/>
        <v>0</v>
      </c>
      <c r="P165" s="85">
        <f t="shared" si="40"/>
        <v>0</v>
      </c>
      <c r="Q165" s="85">
        <f t="shared" si="40"/>
        <v>0</v>
      </c>
      <c r="R165" s="85">
        <f t="shared" si="40"/>
        <v>0</v>
      </c>
      <c r="S165" s="85">
        <f t="shared" si="40"/>
        <v>0</v>
      </c>
      <c r="T165" s="85">
        <f t="shared" si="40"/>
        <v>0</v>
      </c>
      <c r="U165" s="85">
        <f t="shared" si="40"/>
        <v>0</v>
      </c>
      <c r="V165" s="85">
        <f t="shared" si="40"/>
        <v>0</v>
      </c>
      <c r="W165" s="85">
        <f t="shared" si="40"/>
        <v>0</v>
      </c>
      <c r="X165" s="85">
        <f t="shared" si="40"/>
        <v>0</v>
      </c>
      <c r="Y165" s="85">
        <f t="shared" si="40"/>
        <v>0</v>
      </c>
      <c r="Z165" s="85">
        <f t="shared" si="40"/>
        <v>0</v>
      </c>
      <c r="AA165" s="85">
        <f t="shared" si="40"/>
        <v>0</v>
      </c>
      <c r="AB165" s="85">
        <f t="shared" si="40"/>
        <v>0</v>
      </c>
      <c r="AC165" s="85">
        <f t="shared" si="40"/>
        <v>0</v>
      </c>
      <c r="AD165" s="85">
        <f t="shared" si="40"/>
        <v>0</v>
      </c>
      <c r="AE165" s="85">
        <f t="shared" si="40"/>
        <v>0</v>
      </c>
      <c r="AF165" s="85">
        <f t="shared" si="40"/>
        <v>0</v>
      </c>
      <c r="AG165" s="85">
        <f t="shared" si="40"/>
        <v>0</v>
      </c>
      <c r="AH165" s="85">
        <f t="shared" si="40"/>
        <v>0</v>
      </c>
      <c r="AI165" s="85">
        <f t="shared" si="40"/>
        <v>0</v>
      </c>
      <c r="AJ165" s="85">
        <f t="shared" si="40"/>
        <v>0</v>
      </c>
      <c r="AK165" s="85">
        <f t="shared" si="40"/>
        <v>0</v>
      </c>
      <c r="AL165" s="85">
        <f t="shared" si="40"/>
        <v>0</v>
      </c>
      <c r="AM165" s="85">
        <f t="shared" si="40"/>
        <v>0</v>
      </c>
      <c r="AN165" s="85">
        <f t="shared" si="40"/>
        <v>0</v>
      </c>
      <c r="AO165" s="85">
        <f t="shared" si="40"/>
        <v>0</v>
      </c>
      <c r="AP165" s="85">
        <f t="shared" si="40"/>
        <v>0</v>
      </c>
      <c r="AQ165" s="85">
        <f t="shared" si="40"/>
        <v>0</v>
      </c>
      <c r="AR165" s="85">
        <f t="shared" si="40"/>
        <v>0</v>
      </c>
      <c r="AS165" s="85">
        <f t="shared" si="40"/>
        <v>0</v>
      </c>
      <c r="AT165" s="85">
        <f t="shared" si="40"/>
        <v>0</v>
      </c>
      <c r="AU165" s="85">
        <f t="shared" si="40"/>
        <v>0</v>
      </c>
      <c r="AV165" s="85">
        <f t="shared" si="40"/>
        <v>0</v>
      </c>
      <c r="AW165" s="85">
        <f t="shared" si="40"/>
        <v>0</v>
      </c>
      <c r="AX165" s="85">
        <f t="shared" si="40"/>
        <v>0</v>
      </c>
      <c r="AY165" s="85">
        <f t="shared" si="40"/>
        <v>0</v>
      </c>
      <c r="AZ165" s="85">
        <f t="shared" si="40"/>
        <v>0</v>
      </c>
      <c r="BA165" s="85">
        <f t="shared" si="40"/>
        <v>0</v>
      </c>
      <c r="BB165" s="85">
        <f t="shared" si="40"/>
        <v>0</v>
      </c>
      <c r="BC165" s="85">
        <f t="shared" si="40"/>
        <v>0</v>
      </c>
      <c r="BD165" s="85">
        <f t="shared" si="40"/>
        <v>0</v>
      </c>
      <c r="BE165" s="85">
        <f t="shared" si="40"/>
        <v>0</v>
      </c>
      <c r="BF165" s="85">
        <f t="shared" si="40"/>
        <v>0</v>
      </c>
      <c r="BG165" s="85">
        <f t="shared" si="40"/>
        <v>0</v>
      </c>
      <c r="BH165" s="85">
        <f t="shared" si="40"/>
        <v>0</v>
      </c>
      <c r="BI165" s="85">
        <f t="shared" si="40"/>
        <v>0</v>
      </c>
      <c r="BJ165" s="85">
        <f t="shared" si="40"/>
        <v>0</v>
      </c>
      <c r="BK165" s="85">
        <f t="shared" si="40"/>
        <v>0</v>
      </c>
      <c r="BL165" s="85">
        <f t="shared" si="40"/>
        <v>0</v>
      </c>
      <c r="BM165" s="85">
        <f t="shared" si="40"/>
        <v>0</v>
      </c>
      <c r="BN165" s="85">
        <f t="shared" si="40"/>
        <v>0</v>
      </c>
      <c r="BO165" s="85">
        <f t="shared" si="42"/>
        <v>0</v>
      </c>
      <c r="BP165" s="85">
        <f t="shared" si="42"/>
        <v>0</v>
      </c>
      <c r="BQ165" s="85">
        <f t="shared" si="42"/>
        <v>0</v>
      </c>
      <c r="BR165" s="85">
        <f t="shared" si="42"/>
        <v>0</v>
      </c>
      <c r="BS165" s="85">
        <f t="shared" si="42"/>
        <v>0</v>
      </c>
      <c r="BT165" s="85">
        <f t="shared" si="42"/>
        <v>0</v>
      </c>
      <c r="BU165" s="85">
        <f t="shared" si="42"/>
        <v>0</v>
      </c>
      <c r="BV165" s="85">
        <f t="shared" si="42"/>
        <v>0</v>
      </c>
      <c r="BW165" s="85">
        <f t="shared" si="42"/>
        <v>0</v>
      </c>
      <c r="BX165" s="85">
        <f t="shared" si="42"/>
        <v>0</v>
      </c>
      <c r="BY165" s="85">
        <f t="shared" si="42"/>
        <v>0</v>
      </c>
      <c r="BZ165" s="85">
        <f t="shared" si="42"/>
        <v>0</v>
      </c>
      <c r="CA165" s="85">
        <f t="shared" si="42"/>
        <v>0</v>
      </c>
      <c r="CB165" s="85">
        <f t="shared" si="42"/>
        <v>0</v>
      </c>
      <c r="CC165" s="85">
        <f t="shared" si="42"/>
        <v>0</v>
      </c>
      <c r="CD165" s="85">
        <f t="shared" si="42"/>
        <v>0</v>
      </c>
      <c r="CE165" s="85">
        <f t="shared" si="42"/>
        <v>0</v>
      </c>
      <c r="CF165" s="85">
        <f t="shared" si="42"/>
        <v>0</v>
      </c>
      <c r="CG165" s="85">
        <f t="shared" si="42"/>
        <v>0</v>
      </c>
      <c r="CH165" s="85">
        <f t="shared" si="42"/>
        <v>0</v>
      </c>
      <c r="CI165" s="85">
        <f t="shared" si="42"/>
        <v>0</v>
      </c>
      <c r="CJ165" s="85">
        <f t="shared" si="42"/>
        <v>0</v>
      </c>
      <c r="CK165" s="85">
        <f t="shared" si="42"/>
        <v>0</v>
      </c>
      <c r="CL165" s="85">
        <f t="shared" si="42"/>
        <v>0</v>
      </c>
      <c r="CM165" s="85">
        <f t="shared" si="42"/>
        <v>0</v>
      </c>
      <c r="CN165" s="85">
        <f t="shared" si="42"/>
        <v>0</v>
      </c>
      <c r="CO165" s="85">
        <f t="shared" si="42"/>
        <v>0</v>
      </c>
      <c r="CP165" s="85">
        <f t="shared" si="42"/>
        <v>0</v>
      </c>
      <c r="CQ165" s="85">
        <f t="shared" si="42"/>
        <v>0</v>
      </c>
      <c r="CR165" s="85">
        <f t="shared" si="42"/>
        <v>0</v>
      </c>
      <c r="CS165" s="85">
        <f t="shared" si="42"/>
        <v>0</v>
      </c>
      <c r="CT165" s="85">
        <f t="shared" si="42"/>
        <v>0</v>
      </c>
      <c r="CU165" s="85">
        <f t="shared" si="42"/>
        <v>0</v>
      </c>
      <c r="CV165" s="85">
        <f t="shared" si="42"/>
        <v>0</v>
      </c>
      <c r="CW165" s="85">
        <f t="shared" si="42"/>
        <v>0</v>
      </c>
      <c r="CX165" s="85">
        <f t="shared" si="42"/>
        <v>0</v>
      </c>
      <c r="CY165" s="85">
        <f t="shared" si="42"/>
        <v>0</v>
      </c>
      <c r="CZ165" s="85">
        <f t="shared" si="42"/>
        <v>0</v>
      </c>
      <c r="DA165" s="85">
        <f t="shared" si="42"/>
        <v>0</v>
      </c>
      <c r="DB165" s="85">
        <f t="shared" si="42"/>
        <v>0</v>
      </c>
      <c r="DC165" s="85">
        <f t="shared" si="42"/>
        <v>0</v>
      </c>
      <c r="DD165" s="85">
        <f t="shared" si="16"/>
        <v>0</v>
      </c>
    </row>
    <row r="166" spans="1:108" s="223" customFormat="1" ht="12.75" customHeight="1" x14ac:dyDescent="0.2">
      <c r="A166" s="226" t="s">
        <v>177</v>
      </c>
      <c r="B166" s="226" t="s">
        <v>178</v>
      </c>
      <c r="C166" s="223">
        <f t="shared" si="40"/>
        <v>0</v>
      </c>
      <c r="D166" s="223">
        <f t="shared" si="40"/>
        <v>0</v>
      </c>
      <c r="E166" s="223">
        <f t="shared" si="40"/>
        <v>0</v>
      </c>
      <c r="F166" s="223">
        <f t="shared" si="40"/>
        <v>0</v>
      </c>
      <c r="G166" s="223">
        <f t="shared" si="40"/>
        <v>0</v>
      </c>
      <c r="H166" s="223">
        <f t="shared" si="40"/>
        <v>0</v>
      </c>
      <c r="I166" s="223">
        <f t="shared" si="40"/>
        <v>0</v>
      </c>
      <c r="J166" s="223">
        <f t="shared" si="40"/>
        <v>0</v>
      </c>
      <c r="K166" s="223">
        <f t="shared" si="40"/>
        <v>0</v>
      </c>
      <c r="L166" s="223">
        <f t="shared" si="40"/>
        <v>0</v>
      </c>
      <c r="M166" s="223">
        <f t="shared" si="40"/>
        <v>0</v>
      </c>
      <c r="N166" s="223">
        <f t="shared" si="40"/>
        <v>0</v>
      </c>
      <c r="O166" s="223">
        <f t="shared" si="40"/>
        <v>0</v>
      </c>
      <c r="P166" s="223">
        <f t="shared" si="40"/>
        <v>0</v>
      </c>
      <c r="Q166" s="223">
        <f t="shared" si="40"/>
        <v>0</v>
      </c>
      <c r="R166" s="223">
        <f t="shared" si="40"/>
        <v>0</v>
      </c>
      <c r="S166" s="223">
        <f t="shared" si="40"/>
        <v>0</v>
      </c>
      <c r="T166" s="223">
        <f t="shared" si="40"/>
        <v>0</v>
      </c>
      <c r="U166" s="223">
        <f t="shared" si="40"/>
        <v>0</v>
      </c>
      <c r="V166" s="223">
        <f t="shared" si="40"/>
        <v>0</v>
      </c>
      <c r="W166" s="223">
        <f t="shared" si="40"/>
        <v>0</v>
      </c>
      <c r="X166" s="223">
        <f t="shared" si="40"/>
        <v>0</v>
      </c>
      <c r="Y166" s="223">
        <f t="shared" si="40"/>
        <v>0</v>
      </c>
      <c r="Z166" s="223">
        <f t="shared" si="40"/>
        <v>0</v>
      </c>
      <c r="AA166" s="223">
        <f t="shared" si="40"/>
        <v>0</v>
      </c>
      <c r="AB166" s="223">
        <f t="shared" si="40"/>
        <v>0</v>
      </c>
      <c r="AC166" s="223">
        <f t="shared" si="40"/>
        <v>0</v>
      </c>
      <c r="AD166" s="223">
        <f t="shared" si="40"/>
        <v>0</v>
      </c>
      <c r="AE166" s="223">
        <f t="shared" si="40"/>
        <v>0</v>
      </c>
      <c r="AF166" s="223">
        <f t="shared" si="40"/>
        <v>0</v>
      </c>
      <c r="AG166" s="223">
        <f t="shared" si="40"/>
        <v>0</v>
      </c>
      <c r="AH166" s="223">
        <f t="shared" si="40"/>
        <v>0</v>
      </c>
      <c r="AI166" s="223">
        <f t="shared" si="40"/>
        <v>0</v>
      </c>
      <c r="AJ166" s="223">
        <f t="shared" si="40"/>
        <v>0</v>
      </c>
      <c r="AK166" s="223">
        <f t="shared" si="40"/>
        <v>0</v>
      </c>
      <c r="AL166" s="223">
        <f t="shared" si="40"/>
        <v>0</v>
      </c>
      <c r="AM166" s="223">
        <f t="shared" si="40"/>
        <v>0</v>
      </c>
      <c r="AN166" s="223">
        <f t="shared" si="40"/>
        <v>0</v>
      </c>
      <c r="AO166" s="223">
        <f t="shared" si="40"/>
        <v>0</v>
      </c>
      <c r="AP166" s="223">
        <f t="shared" si="40"/>
        <v>0</v>
      </c>
      <c r="AQ166" s="223">
        <f t="shared" si="40"/>
        <v>0</v>
      </c>
      <c r="AR166" s="223">
        <f t="shared" si="40"/>
        <v>0</v>
      </c>
      <c r="AS166" s="223">
        <f t="shared" si="40"/>
        <v>0</v>
      </c>
      <c r="AT166" s="223">
        <f t="shared" si="40"/>
        <v>0</v>
      </c>
      <c r="AU166" s="223">
        <f t="shared" si="40"/>
        <v>0</v>
      </c>
      <c r="AV166" s="223">
        <f t="shared" si="40"/>
        <v>0</v>
      </c>
      <c r="AW166" s="223">
        <f t="shared" si="40"/>
        <v>0</v>
      </c>
      <c r="AX166" s="223">
        <f t="shared" si="40"/>
        <v>0</v>
      </c>
      <c r="AY166" s="223">
        <f t="shared" si="40"/>
        <v>0</v>
      </c>
      <c r="AZ166" s="223">
        <f t="shared" si="40"/>
        <v>0</v>
      </c>
      <c r="BA166" s="223">
        <f t="shared" si="40"/>
        <v>0</v>
      </c>
      <c r="BB166" s="223">
        <f t="shared" si="40"/>
        <v>0</v>
      </c>
      <c r="BC166" s="223">
        <f t="shared" si="40"/>
        <v>0</v>
      </c>
      <c r="BD166" s="223">
        <f t="shared" si="40"/>
        <v>0</v>
      </c>
      <c r="BE166" s="223">
        <f t="shared" si="40"/>
        <v>0</v>
      </c>
      <c r="BF166" s="223">
        <f t="shared" si="40"/>
        <v>0</v>
      </c>
      <c r="BG166" s="223">
        <f t="shared" si="40"/>
        <v>0</v>
      </c>
      <c r="BH166" s="223">
        <f t="shared" si="40"/>
        <v>0</v>
      </c>
      <c r="BI166" s="223">
        <f t="shared" si="40"/>
        <v>0</v>
      </c>
      <c r="BJ166" s="223">
        <f t="shared" si="40"/>
        <v>0</v>
      </c>
      <c r="BK166" s="223">
        <f t="shared" si="40"/>
        <v>0</v>
      </c>
      <c r="BL166" s="223">
        <f t="shared" si="40"/>
        <v>0</v>
      </c>
      <c r="BM166" s="223">
        <f t="shared" si="40"/>
        <v>0</v>
      </c>
      <c r="BN166" s="223">
        <f t="shared" ref="BN166" si="43">BN$123*BN43</f>
        <v>0</v>
      </c>
      <c r="BO166" s="223">
        <f t="shared" si="42"/>
        <v>0</v>
      </c>
      <c r="BP166" s="223">
        <f t="shared" si="42"/>
        <v>0</v>
      </c>
      <c r="BQ166" s="223">
        <f t="shared" si="42"/>
        <v>0</v>
      </c>
      <c r="BR166" s="223">
        <f t="shared" si="42"/>
        <v>0</v>
      </c>
      <c r="BS166" s="223">
        <f t="shared" si="42"/>
        <v>0</v>
      </c>
      <c r="BT166" s="223">
        <f t="shared" si="42"/>
        <v>0</v>
      </c>
      <c r="BU166" s="223">
        <f t="shared" si="42"/>
        <v>0</v>
      </c>
      <c r="BV166" s="223">
        <f t="shared" si="42"/>
        <v>0</v>
      </c>
      <c r="BW166" s="223">
        <f t="shared" si="42"/>
        <v>0</v>
      </c>
      <c r="BX166" s="223">
        <f t="shared" si="42"/>
        <v>0</v>
      </c>
      <c r="BY166" s="223">
        <f t="shared" si="42"/>
        <v>0</v>
      </c>
      <c r="BZ166" s="223">
        <f t="shared" si="42"/>
        <v>0</v>
      </c>
      <c r="CA166" s="223">
        <f t="shared" si="42"/>
        <v>0</v>
      </c>
      <c r="CB166" s="223">
        <f t="shared" si="42"/>
        <v>0</v>
      </c>
      <c r="CC166" s="223">
        <f t="shared" si="42"/>
        <v>0</v>
      </c>
      <c r="CD166" s="223">
        <f t="shared" si="42"/>
        <v>0</v>
      </c>
      <c r="CE166" s="223">
        <f t="shared" si="42"/>
        <v>0</v>
      </c>
      <c r="CF166" s="223">
        <f t="shared" si="42"/>
        <v>0</v>
      </c>
      <c r="CG166" s="223">
        <f t="shared" si="42"/>
        <v>0</v>
      </c>
      <c r="CH166" s="223">
        <f t="shared" si="42"/>
        <v>0</v>
      </c>
      <c r="CI166" s="223">
        <f t="shared" si="42"/>
        <v>0</v>
      </c>
      <c r="CJ166" s="223">
        <f t="shared" si="42"/>
        <v>0</v>
      </c>
      <c r="CK166" s="223">
        <f t="shared" si="42"/>
        <v>0</v>
      </c>
      <c r="CL166" s="223">
        <f t="shared" si="42"/>
        <v>0</v>
      </c>
      <c r="CM166" s="223">
        <f t="shared" si="42"/>
        <v>0</v>
      </c>
      <c r="CN166" s="223">
        <f t="shared" si="42"/>
        <v>0</v>
      </c>
      <c r="CO166" s="223">
        <f t="shared" si="42"/>
        <v>0</v>
      </c>
      <c r="CP166" s="223">
        <f t="shared" si="42"/>
        <v>0</v>
      </c>
      <c r="CQ166" s="223">
        <f t="shared" si="42"/>
        <v>0</v>
      </c>
      <c r="CR166" s="223">
        <f t="shared" si="42"/>
        <v>0</v>
      </c>
      <c r="CS166" s="223">
        <f t="shared" si="42"/>
        <v>0</v>
      </c>
      <c r="CT166" s="223">
        <f t="shared" si="42"/>
        <v>0</v>
      </c>
      <c r="CU166" s="223">
        <f t="shared" si="42"/>
        <v>0</v>
      </c>
      <c r="CV166" s="223">
        <f t="shared" si="42"/>
        <v>0</v>
      </c>
      <c r="CW166" s="223">
        <f t="shared" si="42"/>
        <v>0</v>
      </c>
      <c r="CX166" s="223">
        <f t="shared" si="42"/>
        <v>0</v>
      </c>
      <c r="CY166" s="223">
        <f t="shared" si="42"/>
        <v>0</v>
      </c>
      <c r="CZ166" s="223">
        <f t="shared" si="42"/>
        <v>0</v>
      </c>
      <c r="DA166" s="223">
        <f t="shared" si="42"/>
        <v>0</v>
      </c>
      <c r="DB166" s="223">
        <f t="shared" si="42"/>
        <v>0</v>
      </c>
      <c r="DC166" s="223">
        <f t="shared" si="42"/>
        <v>0</v>
      </c>
      <c r="DD166" s="223">
        <f t="shared" si="16"/>
        <v>0</v>
      </c>
    </row>
    <row r="167" spans="1:108" s="223" customFormat="1" ht="12.75" customHeight="1" x14ac:dyDescent="0.2">
      <c r="A167" s="226" t="s">
        <v>179</v>
      </c>
      <c r="B167" s="226" t="s">
        <v>180</v>
      </c>
      <c r="C167" s="223">
        <f t="shared" ref="C167:BN170" si="44">C$123*C44</f>
        <v>0</v>
      </c>
      <c r="D167" s="223">
        <f t="shared" si="44"/>
        <v>0</v>
      </c>
      <c r="E167" s="223">
        <f t="shared" si="44"/>
        <v>0</v>
      </c>
      <c r="F167" s="223">
        <f t="shared" si="44"/>
        <v>0</v>
      </c>
      <c r="G167" s="223">
        <f t="shared" si="44"/>
        <v>0</v>
      </c>
      <c r="H167" s="223">
        <f t="shared" si="44"/>
        <v>0</v>
      </c>
      <c r="I167" s="223">
        <f t="shared" si="44"/>
        <v>0</v>
      </c>
      <c r="J167" s="223">
        <f t="shared" si="44"/>
        <v>0</v>
      </c>
      <c r="K167" s="223">
        <f t="shared" si="44"/>
        <v>0</v>
      </c>
      <c r="L167" s="223">
        <f t="shared" si="44"/>
        <v>0</v>
      </c>
      <c r="M167" s="223">
        <f t="shared" si="44"/>
        <v>0</v>
      </c>
      <c r="N167" s="223">
        <f t="shared" si="44"/>
        <v>0</v>
      </c>
      <c r="O167" s="223">
        <f t="shared" si="44"/>
        <v>0</v>
      </c>
      <c r="P167" s="223">
        <f t="shared" si="44"/>
        <v>0</v>
      </c>
      <c r="Q167" s="223">
        <f t="shared" si="44"/>
        <v>0</v>
      </c>
      <c r="R167" s="223">
        <f t="shared" si="44"/>
        <v>0</v>
      </c>
      <c r="S167" s="223">
        <f t="shared" si="44"/>
        <v>0</v>
      </c>
      <c r="T167" s="223">
        <f t="shared" si="44"/>
        <v>0</v>
      </c>
      <c r="U167" s="223">
        <f t="shared" si="44"/>
        <v>0</v>
      </c>
      <c r="V167" s="223">
        <f t="shared" si="44"/>
        <v>0</v>
      </c>
      <c r="W167" s="223">
        <f t="shared" si="44"/>
        <v>0</v>
      </c>
      <c r="X167" s="223">
        <f t="shared" si="44"/>
        <v>0</v>
      </c>
      <c r="Y167" s="223">
        <f t="shared" si="44"/>
        <v>0</v>
      </c>
      <c r="Z167" s="223">
        <f t="shared" si="44"/>
        <v>0</v>
      </c>
      <c r="AA167" s="223">
        <f t="shared" si="44"/>
        <v>0</v>
      </c>
      <c r="AB167" s="223">
        <f t="shared" si="44"/>
        <v>0</v>
      </c>
      <c r="AC167" s="223">
        <f t="shared" si="44"/>
        <v>0</v>
      </c>
      <c r="AD167" s="223">
        <f t="shared" si="44"/>
        <v>0</v>
      </c>
      <c r="AE167" s="223">
        <f t="shared" si="44"/>
        <v>0</v>
      </c>
      <c r="AF167" s="223">
        <f t="shared" si="44"/>
        <v>0</v>
      </c>
      <c r="AG167" s="223">
        <f t="shared" si="44"/>
        <v>0</v>
      </c>
      <c r="AH167" s="223">
        <f t="shared" si="44"/>
        <v>0</v>
      </c>
      <c r="AI167" s="223">
        <f t="shared" si="44"/>
        <v>0</v>
      </c>
      <c r="AJ167" s="223">
        <f t="shared" si="44"/>
        <v>0</v>
      </c>
      <c r="AK167" s="223">
        <f t="shared" si="44"/>
        <v>0</v>
      </c>
      <c r="AL167" s="223">
        <f t="shared" si="44"/>
        <v>0</v>
      </c>
      <c r="AM167" s="223">
        <f t="shared" si="44"/>
        <v>0</v>
      </c>
      <c r="AN167" s="223">
        <f t="shared" si="44"/>
        <v>0</v>
      </c>
      <c r="AO167" s="223">
        <f t="shared" si="44"/>
        <v>0</v>
      </c>
      <c r="AP167" s="223">
        <f t="shared" si="44"/>
        <v>0</v>
      </c>
      <c r="AQ167" s="223">
        <f t="shared" si="44"/>
        <v>0</v>
      </c>
      <c r="AR167" s="223">
        <f t="shared" si="44"/>
        <v>0</v>
      </c>
      <c r="AS167" s="223">
        <f t="shared" si="44"/>
        <v>0</v>
      </c>
      <c r="AT167" s="223">
        <f t="shared" si="44"/>
        <v>0</v>
      </c>
      <c r="AU167" s="223">
        <f t="shared" si="44"/>
        <v>0</v>
      </c>
      <c r="AV167" s="223">
        <f t="shared" si="44"/>
        <v>0</v>
      </c>
      <c r="AW167" s="223">
        <f t="shared" si="44"/>
        <v>0</v>
      </c>
      <c r="AX167" s="223">
        <f t="shared" si="44"/>
        <v>0</v>
      </c>
      <c r="AY167" s="223">
        <f t="shared" si="44"/>
        <v>0</v>
      </c>
      <c r="AZ167" s="223">
        <f t="shared" si="44"/>
        <v>0</v>
      </c>
      <c r="BA167" s="223">
        <f t="shared" si="44"/>
        <v>0</v>
      </c>
      <c r="BB167" s="223">
        <f t="shared" si="44"/>
        <v>0</v>
      </c>
      <c r="BC167" s="223">
        <f t="shared" si="44"/>
        <v>0</v>
      </c>
      <c r="BD167" s="223">
        <f t="shared" si="44"/>
        <v>0</v>
      </c>
      <c r="BE167" s="223">
        <f t="shared" si="44"/>
        <v>0</v>
      </c>
      <c r="BF167" s="223">
        <f t="shared" si="44"/>
        <v>0</v>
      </c>
      <c r="BG167" s="223">
        <f t="shared" si="44"/>
        <v>0</v>
      </c>
      <c r="BH167" s="223">
        <f t="shared" si="44"/>
        <v>0</v>
      </c>
      <c r="BI167" s="223">
        <f t="shared" si="44"/>
        <v>0</v>
      </c>
      <c r="BJ167" s="223">
        <f t="shared" si="44"/>
        <v>0</v>
      </c>
      <c r="BK167" s="223">
        <f t="shared" si="44"/>
        <v>0</v>
      </c>
      <c r="BL167" s="223">
        <f t="shared" si="44"/>
        <v>0</v>
      </c>
      <c r="BM167" s="223">
        <f t="shared" si="44"/>
        <v>0</v>
      </c>
      <c r="BN167" s="223">
        <f t="shared" si="44"/>
        <v>0</v>
      </c>
      <c r="BO167" s="223">
        <f t="shared" si="42"/>
        <v>0</v>
      </c>
      <c r="BP167" s="223">
        <f t="shared" si="42"/>
        <v>0</v>
      </c>
      <c r="BQ167" s="223">
        <f t="shared" si="42"/>
        <v>0</v>
      </c>
      <c r="BR167" s="223">
        <f t="shared" si="42"/>
        <v>0</v>
      </c>
      <c r="BS167" s="223">
        <f t="shared" si="42"/>
        <v>0</v>
      </c>
      <c r="BT167" s="223">
        <f t="shared" si="42"/>
        <v>0</v>
      </c>
      <c r="BU167" s="223">
        <f t="shared" si="42"/>
        <v>0</v>
      </c>
      <c r="BV167" s="223">
        <f t="shared" si="42"/>
        <v>0</v>
      </c>
      <c r="BW167" s="223">
        <f t="shared" si="42"/>
        <v>0</v>
      </c>
      <c r="BX167" s="223">
        <f t="shared" si="42"/>
        <v>0</v>
      </c>
      <c r="BY167" s="223">
        <f t="shared" si="42"/>
        <v>0</v>
      </c>
      <c r="BZ167" s="223">
        <f t="shared" si="42"/>
        <v>0</v>
      </c>
      <c r="CA167" s="223">
        <f t="shared" si="42"/>
        <v>0</v>
      </c>
      <c r="CB167" s="223">
        <f t="shared" si="42"/>
        <v>0</v>
      </c>
      <c r="CC167" s="223">
        <f t="shared" si="42"/>
        <v>0</v>
      </c>
      <c r="CD167" s="223">
        <f t="shared" si="42"/>
        <v>0</v>
      </c>
      <c r="CE167" s="223">
        <f t="shared" si="42"/>
        <v>0</v>
      </c>
      <c r="CF167" s="223">
        <f t="shared" si="42"/>
        <v>0</v>
      </c>
      <c r="CG167" s="223">
        <f t="shared" si="42"/>
        <v>0</v>
      </c>
      <c r="CH167" s="223">
        <f t="shared" si="42"/>
        <v>0</v>
      </c>
      <c r="CI167" s="223">
        <f t="shared" si="42"/>
        <v>0</v>
      </c>
      <c r="CJ167" s="223">
        <f t="shared" si="42"/>
        <v>0</v>
      </c>
      <c r="CK167" s="223">
        <f t="shared" si="42"/>
        <v>0</v>
      </c>
      <c r="CL167" s="223">
        <f t="shared" si="42"/>
        <v>0</v>
      </c>
      <c r="CM167" s="223">
        <f t="shared" si="42"/>
        <v>0</v>
      </c>
      <c r="CN167" s="223">
        <f t="shared" si="42"/>
        <v>0</v>
      </c>
      <c r="CO167" s="223">
        <f t="shared" si="42"/>
        <v>0</v>
      </c>
      <c r="CP167" s="223">
        <f t="shared" si="42"/>
        <v>0</v>
      </c>
      <c r="CQ167" s="223">
        <f t="shared" si="42"/>
        <v>0</v>
      </c>
      <c r="CR167" s="223">
        <f t="shared" si="42"/>
        <v>0</v>
      </c>
      <c r="CS167" s="223">
        <f t="shared" si="42"/>
        <v>0</v>
      </c>
      <c r="CT167" s="223">
        <f t="shared" si="42"/>
        <v>0</v>
      </c>
      <c r="CU167" s="223">
        <f t="shared" si="42"/>
        <v>0</v>
      </c>
      <c r="CV167" s="223">
        <f t="shared" si="42"/>
        <v>0</v>
      </c>
      <c r="CW167" s="223">
        <f t="shared" si="42"/>
        <v>0</v>
      </c>
      <c r="CX167" s="223">
        <f t="shared" si="42"/>
        <v>0</v>
      </c>
      <c r="CY167" s="223">
        <f t="shared" si="42"/>
        <v>0</v>
      </c>
      <c r="CZ167" s="223">
        <f t="shared" si="42"/>
        <v>0</v>
      </c>
      <c r="DA167" s="223">
        <f t="shared" si="42"/>
        <v>0</v>
      </c>
      <c r="DB167" s="223">
        <f t="shared" si="42"/>
        <v>0</v>
      </c>
      <c r="DC167" s="223">
        <f t="shared" si="42"/>
        <v>0</v>
      </c>
      <c r="DD167" s="223">
        <f t="shared" si="16"/>
        <v>0</v>
      </c>
    </row>
    <row r="168" spans="1:108" s="85" customFormat="1" ht="12.75" customHeight="1" x14ac:dyDescent="0.2">
      <c r="A168" s="82" t="s">
        <v>181</v>
      </c>
      <c r="B168" s="82" t="s">
        <v>182</v>
      </c>
      <c r="C168" s="85">
        <f t="shared" si="44"/>
        <v>0</v>
      </c>
      <c r="D168" s="85">
        <f t="shared" si="44"/>
        <v>0</v>
      </c>
      <c r="E168" s="85">
        <f t="shared" si="44"/>
        <v>0</v>
      </c>
      <c r="F168" s="85">
        <f t="shared" si="44"/>
        <v>0</v>
      </c>
      <c r="G168" s="85">
        <f t="shared" si="44"/>
        <v>0</v>
      </c>
      <c r="H168" s="85">
        <f t="shared" si="44"/>
        <v>0</v>
      </c>
      <c r="I168" s="85">
        <f t="shared" si="44"/>
        <v>0</v>
      </c>
      <c r="J168" s="85">
        <f t="shared" si="44"/>
        <v>0</v>
      </c>
      <c r="K168" s="85">
        <f t="shared" si="44"/>
        <v>0</v>
      </c>
      <c r="L168" s="85">
        <f t="shared" si="44"/>
        <v>0</v>
      </c>
      <c r="M168" s="85">
        <f t="shared" si="44"/>
        <v>0</v>
      </c>
      <c r="N168" s="85">
        <f t="shared" si="44"/>
        <v>0</v>
      </c>
      <c r="O168" s="85">
        <f t="shared" si="44"/>
        <v>0</v>
      </c>
      <c r="P168" s="85">
        <f t="shared" si="44"/>
        <v>0</v>
      </c>
      <c r="Q168" s="85">
        <f t="shared" si="44"/>
        <v>0</v>
      </c>
      <c r="R168" s="85">
        <f t="shared" si="44"/>
        <v>0</v>
      </c>
      <c r="S168" s="85">
        <f t="shared" si="44"/>
        <v>0</v>
      </c>
      <c r="T168" s="85">
        <f t="shared" si="44"/>
        <v>0</v>
      </c>
      <c r="U168" s="85">
        <f t="shared" si="44"/>
        <v>0</v>
      </c>
      <c r="V168" s="85">
        <f t="shared" si="44"/>
        <v>0</v>
      </c>
      <c r="W168" s="85">
        <f t="shared" si="44"/>
        <v>0</v>
      </c>
      <c r="X168" s="85">
        <f t="shared" si="44"/>
        <v>0</v>
      </c>
      <c r="Y168" s="85">
        <f t="shared" si="44"/>
        <v>0</v>
      </c>
      <c r="Z168" s="85">
        <f t="shared" si="44"/>
        <v>0</v>
      </c>
      <c r="AA168" s="85">
        <f t="shared" si="44"/>
        <v>0</v>
      </c>
      <c r="AB168" s="85">
        <f t="shared" si="44"/>
        <v>0</v>
      </c>
      <c r="AC168" s="85">
        <f t="shared" si="44"/>
        <v>0</v>
      </c>
      <c r="AD168" s="85">
        <f t="shared" si="44"/>
        <v>0</v>
      </c>
      <c r="AE168" s="85">
        <f t="shared" si="44"/>
        <v>0</v>
      </c>
      <c r="AF168" s="85">
        <f t="shared" si="44"/>
        <v>0</v>
      </c>
      <c r="AG168" s="85">
        <f t="shared" si="44"/>
        <v>0</v>
      </c>
      <c r="AH168" s="85">
        <f t="shared" si="44"/>
        <v>0</v>
      </c>
      <c r="AI168" s="85">
        <f t="shared" si="44"/>
        <v>0</v>
      </c>
      <c r="AJ168" s="85">
        <f t="shared" si="44"/>
        <v>0</v>
      </c>
      <c r="AK168" s="85">
        <f t="shared" si="44"/>
        <v>0</v>
      </c>
      <c r="AL168" s="85">
        <f t="shared" si="44"/>
        <v>0</v>
      </c>
      <c r="AM168" s="85">
        <f t="shared" si="44"/>
        <v>0</v>
      </c>
      <c r="AN168" s="85">
        <f t="shared" si="44"/>
        <v>0</v>
      </c>
      <c r="AO168" s="85">
        <f t="shared" si="44"/>
        <v>0</v>
      </c>
      <c r="AP168" s="85">
        <f t="shared" si="44"/>
        <v>0</v>
      </c>
      <c r="AQ168" s="85">
        <f t="shared" si="44"/>
        <v>0</v>
      </c>
      <c r="AR168" s="85">
        <f t="shared" si="44"/>
        <v>0</v>
      </c>
      <c r="AS168" s="85">
        <f t="shared" si="44"/>
        <v>0</v>
      </c>
      <c r="AT168" s="85">
        <f t="shared" si="44"/>
        <v>0</v>
      </c>
      <c r="AU168" s="85">
        <f t="shared" si="44"/>
        <v>0</v>
      </c>
      <c r="AV168" s="85">
        <f t="shared" si="44"/>
        <v>0</v>
      </c>
      <c r="AW168" s="85">
        <f t="shared" si="44"/>
        <v>0</v>
      </c>
      <c r="AX168" s="85">
        <f t="shared" si="44"/>
        <v>0</v>
      </c>
      <c r="AY168" s="85">
        <f t="shared" si="44"/>
        <v>0</v>
      </c>
      <c r="AZ168" s="85">
        <f t="shared" si="44"/>
        <v>0</v>
      </c>
      <c r="BA168" s="85">
        <f t="shared" si="44"/>
        <v>0</v>
      </c>
      <c r="BB168" s="85">
        <f t="shared" si="44"/>
        <v>0</v>
      </c>
      <c r="BC168" s="85">
        <f t="shared" si="44"/>
        <v>0</v>
      </c>
      <c r="BD168" s="85">
        <f t="shared" si="44"/>
        <v>0</v>
      </c>
      <c r="BE168" s="85">
        <f t="shared" si="44"/>
        <v>0</v>
      </c>
      <c r="BF168" s="85">
        <f t="shared" si="44"/>
        <v>0</v>
      </c>
      <c r="BG168" s="85">
        <f t="shared" si="44"/>
        <v>0</v>
      </c>
      <c r="BH168" s="85">
        <f t="shared" si="44"/>
        <v>0</v>
      </c>
      <c r="BI168" s="85">
        <f t="shared" si="44"/>
        <v>0</v>
      </c>
      <c r="BJ168" s="85">
        <f t="shared" si="44"/>
        <v>0</v>
      </c>
      <c r="BK168" s="85">
        <f t="shared" si="44"/>
        <v>0</v>
      </c>
      <c r="BL168" s="85">
        <f t="shared" si="44"/>
        <v>0</v>
      </c>
      <c r="BM168" s="85">
        <f t="shared" si="44"/>
        <v>0</v>
      </c>
      <c r="BN168" s="85">
        <f t="shared" si="44"/>
        <v>0</v>
      </c>
      <c r="BO168" s="85">
        <f t="shared" si="42"/>
        <v>0</v>
      </c>
      <c r="BP168" s="85">
        <f t="shared" si="42"/>
        <v>0</v>
      </c>
      <c r="BQ168" s="85">
        <f t="shared" si="42"/>
        <v>0</v>
      </c>
      <c r="BR168" s="85">
        <f t="shared" si="42"/>
        <v>0</v>
      </c>
      <c r="BS168" s="85">
        <f t="shared" si="42"/>
        <v>0</v>
      </c>
      <c r="BT168" s="85">
        <f t="shared" si="42"/>
        <v>0</v>
      </c>
      <c r="BU168" s="85">
        <f t="shared" si="42"/>
        <v>0</v>
      </c>
      <c r="BV168" s="85">
        <f t="shared" si="42"/>
        <v>0</v>
      </c>
      <c r="BW168" s="85">
        <f t="shared" si="42"/>
        <v>0</v>
      </c>
      <c r="BX168" s="85">
        <f t="shared" si="42"/>
        <v>0</v>
      </c>
      <c r="BY168" s="85">
        <f t="shared" si="42"/>
        <v>0</v>
      </c>
      <c r="BZ168" s="85">
        <f t="shared" si="42"/>
        <v>0</v>
      </c>
      <c r="CA168" s="85">
        <f t="shared" si="42"/>
        <v>0</v>
      </c>
      <c r="CB168" s="85">
        <f t="shared" si="42"/>
        <v>0</v>
      </c>
      <c r="CC168" s="85">
        <f t="shared" si="42"/>
        <v>0</v>
      </c>
      <c r="CD168" s="85">
        <f t="shared" si="42"/>
        <v>0</v>
      </c>
      <c r="CE168" s="85">
        <f t="shared" si="42"/>
        <v>0</v>
      </c>
      <c r="CF168" s="85">
        <f t="shared" si="42"/>
        <v>0</v>
      </c>
      <c r="CG168" s="85">
        <f t="shared" si="42"/>
        <v>0</v>
      </c>
      <c r="CH168" s="85">
        <f t="shared" si="42"/>
        <v>0</v>
      </c>
      <c r="CI168" s="85">
        <f t="shared" si="42"/>
        <v>0</v>
      </c>
      <c r="CJ168" s="85">
        <f t="shared" si="42"/>
        <v>0</v>
      </c>
      <c r="CK168" s="85">
        <f t="shared" si="42"/>
        <v>0</v>
      </c>
      <c r="CL168" s="85">
        <f t="shared" si="42"/>
        <v>0</v>
      </c>
      <c r="CM168" s="85">
        <f t="shared" si="42"/>
        <v>0</v>
      </c>
      <c r="CN168" s="85">
        <f t="shared" si="42"/>
        <v>0</v>
      </c>
      <c r="CO168" s="85">
        <f t="shared" si="42"/>
        <v>0</v>
      </c>
      <c r="CP168" s="85">
        <f t="shared" si="42"/>
        <v>0</v>
      </c>
      <c r="CQ168" s="85">
        <f t="shared" si="42"/>
        <v>0</v>
      </c>
      <c r="CR168" s="85">
        <f t="shared" si="42"/>
        <v>0</v>
      </c>
      <c r="CS168" s="85">
        <f t="shared" si="42"/>
        <v>0</v>
      </c>
      <c r="CT168" s="85">
        <f t="shared" si="42"/>
        <v>0</v>
      </c>
      <c r="CU168" s="85">
        <f t="shared" si="42"/>
        <v>0</v>
      </c>
      <c r="CV168" s="85">
        <f t="shared" si="42"/>
        <v>0</v>
      </c>
      <c r="CW168" s="85">
        <f t="shared" si="42"/>
        <v>0</v>
      </c>
      <c r="CX168" s="85">
        <f t="shared" si="42"/>
        <v>0</v>
      </c>
      <c r="CY168" s="85">
        <f t="shared" si="42"/>
        <v>0</v>
      </c>
      <c r="CZ168" s="85">
        <f t="shared" si="42"/>
        <v>0</v>
      </c>
      <c r="DA168" s="85">
        <f t="shared" si="42"/>
        <v>0</v>
      </c>
      <c r="DB168" s="85">
        <f t="shared" si="42"/>
        <v>0</v>
      </c>
      <c r="DC168" s="85">
        <f t="shared" si="42"/>
        <v>0</v>
      </c>
      <c r="DD168" s="85">
        <f t="shared" si="16"/>
        <v>0</v>
      </c>
    </row>
    <row r="169" spans="1:108" s="85" customFormat="1" ht="12.75" customHeight="1" x14ac:dyDescent="0.2">
      <c r="A169" s="82" t="s">
        <v>183</v>
      </c>
      <c r="B169" s="82" t="s">
        <v>184</v>
      </c>
      <c r="C169" s="85">
        <f t="shared" si="44"/>
        <v>0</v>
      </c>
      <c r="D169" s="85">
        <f t="shared" si="44"/>
        <v>0</v>
      </c>
      <c r="E169" s="85">
        <f t="shared" si="44"/>
        <v>0</v>
      </c>
      <c r="F169" s="85">
        <f t="shared" si="44"/>
        <v>0</v>
      </c>
      <c r="G169" s="85">
        <f t="shared" si="44"/>
        <v>0</v>
      </c>
      <c r="H169" s="85">
        <f t="shared" si="44"/>
        <v>0</v>
      </c>
      <c r="I169" s="85">
        <f t="shared" si="44"/>
        <v>0</v>
      </c>
      <c r="J169" s="85">
        <f t="shared" si="44"/>
        <v>0</v>
      </c>
      <c r="K169" s="85">
        <f t="shared" si="44"/>
        <v>0</v>
      </c>
      <c r="L169" s="85">
        <f t="shared" si="44"/>
        <v>0</v>
      </c>
      <c r="M169" s="85">
        <f t="shared" si="44"/>
        <v>0</v>
      </c>
      <c r="N169" s="85">
        <f t="shared" si="44"/>
        <v>0</v>
      </c>
      <c r="O169" s="85">
        <f t="shared" si="44"/>
        <v>0</v>
      </c>
      <c r="P169" s="85">
        <f t="shared" si="44"/>
        <v>0</v>
      </c>
      <c r="Q169" s="85">
        <f t="shared" si="44"/>
        <v>0</v>
      </c>
      <c r="R169" s="85">
        <f t="shared" si="44"/>
        <v>0</v>
      </c>
      <c r="S169" s="85">
        <f t="shared" si="44"/>
        <v>0</v>
      </c>
      <c r="T169" s="85">
        <f t="shared" si="44"/>
        <v>0</v>
      </c>
      <c r="U169" s="85">
        <f t="shared" si="44"/>
        <v>0</v>
      </c>
      <c r="V169" s="85">
        <f t="shared" si="44"/>
        <v>0</v>
      </c>
      <c r="W169" s="85">
        <f t="shared" si="44"/>
        <v>0</v>
      </c>
      <c r="X169" s="85">
        <f t="shared" si="44"/>
        <v>0</v>
      </c>
      <c r="Y169" s="85">
        <f t="shared" si="44"/>
        <v>0</v>
      </c>
      <c r="Z169" s="85">
        <f t="shared" si="44"/>
        <v>0</v>
      </c>
      <c r="AA169" s="85">
        <f t="shared" si="44"/>
        <v>0</v>
      </c>
      <c r="AB169" s="85">
        <f t="shared" si="44"/>
        <v>0</v>
      </c>
      <c r="AC169" s="85">
        <f t="shared" si="44"/>
        <v>0</v>
      </c>
      <c r="AD169" s="85">
        <f t="shared" si="44"/>
        <v>0</v>
      </c>
      <c r="AE169" s="85">
        <f t="shared" si="44"/>
        <v>0</v>
      </c>
      <c r="AF169" s="85">
        <f t="shared" si="44"/>
        <v>0</v>
      </c>
      <c r="AG169" s="85">
        <f t="shared" si="44"/>
        <v>0</v>
      </c>
      <c r="AH169" s="85">
        <f t="shared" si="44"/>
        <v>0</v>
      </c>
      <c r="AI169" s="85">
        <f t="shared" si="44"/>
        <v>0</v>
      </c>
      <c r="AJ169" s="85">
        <f t="shared" si="44"/>
        <v>0</v>
      </c>
      <c r="AK169" s="85">
        <f t="shared" si="44"/>
        <v>0</v>
      </c>
      <c r="AL169" s="85">
        <f t="shared" si="44"/>
        <v>0</v>
      </c>
      <c r="AM169" s="85">
        <f t="shared" si="44"/>
        <v>0</v>
      </c>
      <c r="AN169" s="85">
        <f t="shared" si="44"/>
        <v>0</v>
      </c>
      <c r="AO169" s="85">
        <f t="shared" si="44"/>
        <v>0</v>
      </c>
      <c r="AP169" s="85">
        <f t="shared" si="44"/>
        <v>0</v>
      </c>
      <c r="AQ169" s="85">
        <f t="shared" si="44"/>
        <v>0</v>
      </c>
      <c r="AR169" s="85">
        <f t="shared" si="44"/>
        <v>0</v>
      </c>
      <c r="AS169" s="85">
        <f t="shared" si="44"/>
        <v>0</v>
      </c>
      <c r="AT169" s="85">
        <f t="shared" si="44"/>
        <v>0</v>
      </c>
      <c r="AU169" s="85">
        <f t="shared" si="44"/>
        <v>0</v>
      </c>
      <c r="AV169" s="85">
        <f t="shared" si="44"/>
        <v>0</v>
      </c>
      <c r="AW169" s="85">
        <f t="shared" si="44"/>
        <v>0</v>
      </c>
      <c r="AX169" s="85">
        <f t="shared" si="44"/>
        <v>0</v>
      </c>
      <c r="AY169" s="85">
        <f t="shared" si="44"/>
        <v>0</v>
      </c>
      <c r="AZ169" s="85">
        <f t="shared" si="44"/>
        <v>0</v>
      </c>
      <c r="BA169" s="85">
        <f t="shared" si="44"/>
        <v>0</v>
      </c>
      <c r="BB169" s="85">
        <f t="shared" si="44"/>
        <v>0</v>
      </c>
      <c r="BC169" s="85">
        <f t="shared" si="44"/>
        <v>0</v>
      </c>
      <c r="BD169" s="85">
        <f t="shared" si="44"/>
        <v>0</v>
      </c>
      <c r="BE169" s="85">
        <f t="shared" si="44"/>
        <v>0</v>
      </c>
      <c r="BF169" s="85">
        <f t="shared" si="44"/>
        <v>0</v>
      </c>
      <c r="BG169" s="85">
        <f t="shared" si="44"/>
        <v>0</v>
      </c>
      <c r="BH169" s="85">
        <f t="shared" si="44"/>
        <v>0</v>
      </c>
      <c r="BI169" s="85">
        <f t="shared" si="44"/>
        <v>0</v>
      </c>
      <c r="BJ169" s="85">
        <f t="shared" si="44"/>
        <v>0</v>
      </c>
      <c r="BK169" s="85">
        <f t="shared" si="44"/>
        <v>0</v>
      </c>
      <c r="BL169" s="85">
        <f t="shared" si="44"/>
        <v>0</v>
      </c>
      <c r="BM169" s="85">
        <f t="shared" si="44"/>
        <v>0</v>
      </c>
      <c r="BN169" s="85">
        <f t="shared" si="44"/>
        <v>0</v>
      </c>
      <c r="BO169" s="85">
        <f t="shared" si="42"/>
        <v>0</v>
      </c>
      <c r="BP169" s="85">
        <f t="shared" si="42"/>
        <v>0</v>
      </c>
      <c r="BQ169" s="85">
        <f t="shared" si="42"/>
        <v>0</v>
      </c>
      <c r="BR169" s="85">
        <f t="shared" si="42"/>
        <v>0</v>
      </c>
      <c r="BS169" s="85">
        <f t="shared" si="42"/>
        <v>0</v>
      </c>
      <c r="BT169" s="85">
        <f t="shared" si="42"/>
        <v>0</v>
      </c>
      <c r="BU169" s="85">
        <f t="shared" si="42"/>
        <v>0</v>
      </c>
      <c r="BV169" s="85">
        <f t="shared" si="42"/>
        <v>0</v>
      </c>
      <c r="BW169" s="85">
        <f t="shared" si="42"/>
        <v>0</v>
      </c>
      <c r="BX169" s="85">
        <f t="shared" si="42"/>
        <v>0</v>
      </c>
      <c r="BY169" s="85">
        <f t="shared" si="42"/>
        <v>0</v>
      </c>
      <c r="BZ169" s="85">
        <f t="shared" si="42"/>
        <v>0</v>
      </c>
      <c r="CA169" s="85">
        <f t="shared" si="42"/>
        <v>0</v>
      </c>
      <c r="CB169" s="85">
        <f t="shared" si="42"/>
        <v>0</v>
      </c>
      <c r="CC169" s="85">
        <f t="shared" si="42"/>
        <v>0</v>
      </c>
      <c r="CD169" s="85">
        <f t="shared" si="42"/>
        <v>0</v>
      </c>
      <c r="CE169" s="85">
        <f t="shared" si="42"/>
        <v>0</v>
      </c>
      <c r="CF169" s="85">
        <f t="shared" si="42"/>
        <v>0</v>
      </c>
      <c r="CG169" s="85">
        <f t="shared" si="42"/>
        <v>0</v>
      </c>
      <c r="CH169" s="85">
        <f t="shared" si="42"/>
        <v>0</v>
      </c>
      <c r="CI169" s="85">
        <f t="shared" si="42"/>
        <v>0</v>
      </c>
      <c r="CJ169" s="85">
        <f t="shared" si="42"/>
        <v>0</v>
      </c>
      <c r="CK169" s="85">
        <f t="shared" si="42"/>
        <v>0</v>
      </c>
      <c r="CL169" s="85">
        <f t="shared" si="42"/>
        <v>0</v>
      </c>
      <c r="CM169" s="85">
        <f t="shared" si="42"/>
        <v>0</v>
      </c>
      <c r="CN169" s="85">
        <f t="shared" si="42"/>
        <v>0</v>
      </c>
      <c r="CO169" s="85">
        <f t="shared" si="42"/>
        <v>0</v>
      </c>
      <c r="CP169" s="85">
        <f t="shared" si="42"/>
        <v>0</v>
      </c>
      <c r="CQ169" s="85">
        <f t="shared" si="42"/>
        <v>0</v>
      </c>
      <c r="CR169" s="85">
        <f t="shared" si="42"/>
        <v>0</v>
      </c>
      <c r="CS169" s="85">
        <f t="shared" si="42"/>
        <v>0</v>
      </c>
      <c r="CT169" s="85">
        <f t="shared" si="42"/>
        <v>0</v>
      </c>
      <c r="CU169" s="85">
        <f t="shared" si="42"/>
        <v>0</v>
      </c>
      <c r="CV169" s="85">
        <f t="shared" si="42"/>
        <v>0</v>
      </c>
      <c r="CW169" s="85">
        <f t="shared" si="42"/>
        <v>0</v>
      </c>
      <c r="CX169" s="85">
        <f t="shared" si="42"/>
        <v>0</v>
      </c>
      <c r="CY169" s="85">
        <f t="shared" si="42"/>
        <v>0</v>
      </c>
      <c r="CZ169" s="85">
        <f t="shared" si="42"/>
        <v>0</v>
      </c>
      <c r="DA169" s="85">
        <f t="shared" si="42"/>
        <v>0</v>
      </c>
      <c r="DB169" s="85">
        <f t="shared" si="42"/>
        <v>0</v>
      </c>
      <c r="DC169" s="85">
        <f t="shared" si="42"/>
        <v>0</v>
      </c>
      <c r="DD169" s="85">
        <f t="shared" si="16"/>
        <v>0</v>
      </c>
    </row>
    <row r="170" spans="1:108" s="85" customFormat="1" ht="12.75" customHeight="1" x14ac:dyDescent="0.2">
      <c r="A170" s="82" t="s">
        <v>185</v>
      </c>
      <c r="B170" s="82" t="s">
        <v>1413</v>
      </c>
      <c r="C170" s="85">
        <f t="shared" si="44"/>
        <v>0</v>
      </c>
      <c r="D170" s="85">
        <f t="shared" si="44"/>
        <v>0</v>
      </c>
      <c r="E170" s="85">
        <f t="shared" si="44"/>
        <v>0</v>
      </c>
      <c r="F170" s="85">
        <f t="shared" si="44"/>
        <v>0</v>
      </c>
      <c r="G170" s="85">
        <f t="shared" si="44"/>
        <v>0</v>
      </c>
      <c r="H170" s="85">
        <f t="shared" si="44"/>
        <v>0</v>
      </c>
      <c r="I170" s="85">
        <f t="shared" si="44"/>
        <v>0</v>
      </c>
      <c r="J170" s="85">
        <f t="shared" si="44"/>
        <v>0</v>
      </c>
      <c r="K170" s="85">
        <f t="shared" si="44"/>
        <v>0</v>
      </c>
      <c r="L170" s="85">
        <f t="shared" si="44"/>
        <v>0</v>
      </c>
      <c r="M170" s="85">
        <f t="shared" si="44"/>
        <v>0</v>
      </c>
      <c r="N170" s="85">
        <f t="shared" si="44"/>
        <v>0</v>
      </c>
      <c r="O170" s="85">
        <f t="shared" si="44"/>
        <v>0</v>
      </c>
      <c r="P170" s="85">
        <f t="shared" si="44"/>
        <v>0</v>
      </c>
      <c r="Q170" s="85">
        <f t="shared" si="44"/>
        <v>0</v>
      </c>
      <c r="R170" s="85">
        <f t="shared" si="44"/>
        <v>0</v>
      </c>
      <c r="S170" s="85">
        <f t="shared" si="44"/>
        <v>0</v>
      </c>
      <c r="T170" s="85">
        <f t="shared" si="44"/>
        <v>0</v>
      </c>
      <c r="U170" s="85">
        <f t="shared" si="44"/>
        <v>0</v>
      </c>
      <c r="V170" s="85">
        <f t="shared" si="44"/>
        <v>0</v>
      </c>
      <c r="W170" s="85">
        <f t="shared" si="44"/>
        <v>0</v>
      </c>
      <c r="X170" s="85">
        <f t="shared" si="44"/>
        <v>0</v>
      </c>
      <c r="Y170" s="85">
        <f t="shared" si="44"/>
        <v>0</v>
      </c>
      <c r="Z170" s="85">
        <f t="shared" si="44"/>
        <v>0</v>
      </c>
      <c r="AA170" s="85">
        <f t="shared" si="44"/>
        <v>0</v>
      </c>
      <c r="AB170" s="85">
        <f t="shared" si="44"/>
        <v>0</v>
      </c>
      <c r="AC170" s="85">
        <f t="shared" si="44"/>
        <v>0</v>
      </c>
      <c r="AD170" s="85">
        <f t="shared" si="44"/>
        <v>0</v>
      </c>
      <c r="AE170" s="85">
        <f t="shared" si="44"/>
        <v>0</v>
      </c>
      <c r="AF170" s="85">
        <f t="shared" si="44"/>
        <v>0</v>
      </c>
      <c r="AG170" s="85">
        <f t="shared" si="44"/>
        <v>0</v>
      </c>
      <c r="AH170" s="85">
        <f t="shared" si="44"/>
        <v>0</v>
      </c>
      <c r="AI170" s="85">
        <f t="shared" si="44"/>
        <v>0</v>
      </c>
      <c r="AJ170" s="85">
        <f t="shared" si="44"/>
        <v>0</v>
      </c>
      <c r="AK170" s="85">
        <f t="shared" si="44"/>
        <v>0</v>
      </c>
      <c r="AL170" s="85">
        <f t="shared" si="44"/>
        <v>0</v>
      </c>
      <c r="AM170" s="85">
        <f t="shared" si="44"/>
        <v>0</v>
      </c>
      <c r="AN170" s="85">
        <f t="shared" si="44"/>
        <v>0</v>
      </c>
      <c r="AO170" s="85">
        <f t="shared" si="44"/>
        <v>0</v>
      </c>
      <c r="AP170" s="85">
        <f t="shared" si="44"/>
        <v>0</v>
      </c>
      <c r="AQ170" s="85">
        <f t="shared" si="44"/>
        <v>0</v>
      </c>
      <c r="AR170" s="85">
        <f t="shared" si="44"/>
        <v>0</v>
      </c>
      <c r="AS170" s="85">
        <f t="shared" si="44"/>
        <v>0</v>
      </c>
      <c r="AT170" s="85">
        <f t="shared" si="44"/>
        <v>0</v>
      </c>
      <c r="AU170" s="85">
        <f t="shared" si="44"/>
        <v>0</v>
      </c>
      <c r="AV170" s="85">
        <f t="shared" si="44"/>
        <v>0</v>
      </c>
      <c r="AW170" s="85">
        <f t="shared" si="44"/>
        <v>0</v>
      </c>
      <c r="AX170" s="85">
        <f t="shared" si="44"/>
        <v>0</v>
      </c>
      <c r="AY170" s="85">
        <f t="shared" si="44"/>
        <v>0</v>
      </c>
      <c r="AZ170" s="85">
        <f t="shared" si="44"/>
        <v>0</v>
      </c>
      <c r="BA170" s="85">
        <f t="shared" si="44"/>
        <v>0</v>
      </c>
      <c r="BB170" s="85">
        <f t="shared" si="44"/>
        <v>0</v>
      </c>
      <c r="BC170" s="85">
        <f t="shared" si="44"/>
        <v>0</v>
      </c>
      <c r="BD170" s="85">
        <f t="shared" si="44"/>
        <v>0</v>
      </c>
      <c r="BE170" s="85">
        <f t="shared" si="44"/>
        <v>0</v>
      </c>
      <c r="BF170" s="85">
        <f t="shared" si="44"/>
        <v>0</v>
      </c>
      <c r="BG170" s="85">
        <f t="shared" si="44"/>
        <v>0</v>
      </c>
      <c r="BH170" s="85">
        <f t="shared" si="44"/>
        <v>0</v>
      </c>
      <c r="BI170" s="85">
        <f t="shared" si="44"/>
        <v>0</v>
      </c>
      <c r="BJ170" s="85">
        <f t="shared" si="44"/>
        <v>0</v>
      </c>
      <c r="BK170" s="85">
        <f t="shared" si="44"/>
        <v>0</v>
      </c>
      <c r="BL170" s="85">
        <f t="shared" si="44"/>
        <v>0</v>
      </c>
      <c r="BM170" s="85">
        <f t="shared" si="44"/>
        <v>0</v>
      </c>
      <c r="BN170" s="85">
        <f t="shared" ref="BN170" si="45">BN$123*BN47</f>
        <v>0</v>
      </c>
      <c r="BO170" s="85">
        <f t="shared" si="42"/>
        <v>0</v>
      </c>
      <c r="BP170" s="85">
        <f t="shared" si="42"/>
        <v>0</v>
      </c>
      <c r="BQ170" s="85">
        <f t="shared" si="42"/>
        <v>0</v>
      </c>
      <c r="BR170" s="85">
        <f t="shared" si="42"/>
        <v>0</v>
      </c>
      <c r="BS170" s="85">
        <f t="shared" si="42"/>
        <v>0</v>
      </c>
      <c r="BT170" s="85">
        <f t="shared" si="42"/>
        <v>0</v>
      </c>
      <c r="BU170" s="85">
        <f t="shared" si="42"/>
        <v>0</v>
      </c>
      <c r="BV170" s="85">
        <f t="shared" si="42"/>
        <v>0</v>
      </c>
      <c r="BW170" s="85">
        <f t="shared" si="42"/>
        <v>0</v>
      </c>
      <c r="BX170" s="85">
        <f t="shared" ref="BX170:DC170" si="46">BX$123*BX47</f>
        <v>0</v>
      </c>
      <c r="BY170" s="85">
        <f t="shared" si="46"/>
        <v>0</v>
      </c>
      <c r="BZ170" s="85">
        <f t="shared" si="46"/>
        <v>0</v>
      </c>
      <c r="CA170" s="85">
        <f t="shared" si="46"/>
        <v>0</v>
      </c>
      <c r="CB170" s="85">
        <f t="shared" si="46"/>
        <v>0</v>
      </c>
      <c r="CC170" s="85">
        <f t="shared" si="46"/>
        <v>0</v>
      </c>
      <c r="CD170" s="85">
        <f t="shared" si="46"/>
        <v>0</v>
      </c>
      <c r="CE170" s="85">
        <f t="shared" si="46"/>
        <v>0</v>
      </c>
      <c r="CF170" s="85">
        <f t="shared" si="46"/>
        <v>0</v>
      </c>
      <c r="CG170" s="85">
        <f t="shared" si="46"/>
        <v>0</v>
      </c>
      <c r="CH170" s="85">
        <f t="shared" si="46"/>
        <v>0</v>
      </c>
      <c r="CI170" s="85">
        <f t="shared" si="46"/>
        <v>0</v>
      </c>
      <c r="CJ170" s="85">
        <f t="shared" si="46"/>
        <v>0</v>
      </c>
      <c r="CK170" s="85">
        <f t="shared" si="46"/>
        <v>0</v>
      </c>
      <c r="CL170" s="85">
        <f t="shared" si="46"/>
        <v>0</v>
      </c>
      <c r="CM170" s="85">
        <f t="shared" si="46"/>
        <v>0</v>
      </c>
      <c r="CN170" s="85">
        <f t="shared" si="46"/>
        <v>0</v>
      </c>
      <c r="CO170" s="85">
        <f t="shared" si="46"/>
        <v>0</v>
      </c>
      <c r="CP170" s="85">
        <f t="shared" si="46"/>
        <v>0</v>
      </c>
      <c r="CQ170" s="85">
        <f t="shared" si="46"/>
        <v>0</v>
      </c>
      <c r="CR170" s="85">
        <f t="shared" si="46"/>
        <v>0</v>
      </c>
      <c r="CS170" s="85">
        <f t="shared" si="46"/>
        <v>0</v>
      </c>
      <c r="CT170" s="85">
        <f t="shared" si="46"/>
        <v>0</v>
      </c>
      <c r="CU170" s="85">
        <f t="shared" si="46"/>
        <v>0</v>
      </c>
      <c r="CV170" s="85">
        <f t="shared" si="46"/>
        <v>0</v>
      </c>
      <c r="CW170" s="85">
        <f t="shared" si="46"/>
        <v>0</v>
      </c>
      <c r="CX170" s="85">
        <f t="shared" si="46"/>
        <v>0</v>
      </c>
      <c r="CY170" s="85">
        <f t="shared" si="46"/>
        <v>0</v>
      </c>
      <c r="CZ170" s="85">
        <f t="shared" si="46"/>
        <v>0</v>
      </c>
      <c r="DA170" s="85">
        <f t="shared" si="46"/>
        <v>0</v>
      </c>
      <c r="DB170" s="85">
        <f t="shared" si="46"/>
        <v>0</v>
      </c>
      <c r="DC170" s="85">
        <f t="shared" si="46"/>
        <v>0</v>
      </c>
      <c r="DD170" s="85">
        <f t="shared" si="16"/>
        <v>0</v>
      </c>
    </row>
    <row r="171" spans="1:108" s="223" customFormat="1" ht="12.75" customHeight="1" x14ac:dyDescent="0.2">
      <c r="A171" s="226" t="s">
        <v>187</v>
      </c>
      <c r="B171" s="226" t="s">
        <v>1414</v>
      </c>
      <c r="C171" s="223">
        <f t="shared" ref="C171:BN174" si="47">C$123*C48</f>
        <v>0</v>
      </c>
      <c r="D171" s="223">
        <f t="shared" si="47"/>
        <v>0</v>
      </c>
      <c r="E171" s="223">
        <f t="shared" si="47"/>
        <v>0</v>
      </c>
      <c r="F171" s="223">
        <f t="shared" si="47"/>
        <v>0</v>
      </c>
      <c r="G171" s="223">
        <f t="shared" si="47"/>
        <v>0</v>
      </c>
      <c r="H171" s="223">
        <f t="shared" si="47"/>
        <v>0</v>
      </c>
      <c r="I171" s="223">
        <f t="shared" si="47"/>
        <v>0</v>
      </c>
      <c r="J171" s="223">
        <f t="shared" si="47"/>
        <v>0</v>
      </c>
      <c r="K171" s="223">
        <f t="shared" si="47"/>
        <v>0</v>
      </c>
      <c r="L171" s="223">
        <f t="shared" si="47"/>
        <v>0</v>
      </c>
      <c r="M171" s="223">
        <f t="shared" si="47"/>
        <v>0</v>
      </c>
      <c r="N171" s="223">
        <f t="shared" si="47"/>
        <v>0</v>
      </c>
      <c r="O171" s="223">
        <f t="shared" si="47"/>
        <v>0</v>
      </c>
      <c r="P171" s="223">
        <f t="shared" si="47"/>
        <v>0</v>
      </c>
      <c r="Q171" s="223">
        <f t="shared" si="47"/>
        <v>0</v>
      </c>
      <c r="R171" s="223">
        <f t="shared" si="47"/>
        <v>0</v>
      </c>
      <c r="S171" s="223">
        <f t="shared" si="47"/>
        <v>0</v>
      </c>
      <c r="T171" s="223">
        <f t="shared" si="47"/>
        <v>0</v>
      </c>
      <c r="U171" s="223">
        <f t="shared" si="47"/>
        <v>0</v>
      </c>
      <c r="V171" s="223">
        <f t="shared" si="47"/>
        <v>0</v>
      </c>
      <c r="W171" s="223">
        <f t="shared" si="47"/>
        <v>0</v>
      </c>
      <c r="X171" s="223">
        <f t="shared" si="47"/>
        <v>0</v>
      </c>
      <c r="Y171" s="223">
        <f t="shared" si="47"/>
        <v>0</v>
      </c>
      <c r="Z171" s="223">
        <f t="shared" si="47"/>
        <v>0</v>
      </c>
      <c r="AA171" s="223">
        <f t="shared" si="47"/>
        <v>0</v>
      </c>
      <c r="AB171" s="223">
        <f t="shared" si="47"/>
        <v>0</v>
      </c>
      <c r="AC171" s="223">
        <f t="shared" si="47"/>
        <v>0</v>
      </c>
      <c r="AD171" s="223">
        <f t="shared" si="47"/>
        <v>0</v>
      </c>
      <c r="AE171" s="223">
        <f t="shared" si="47"/>
        <v>0</v>
      </c>
      <c r="AF171" s="223">
        <f t="shared" si="47"/>
        <v>0</v>
      </c>
      <c r="AG171" s="223">
        <f t="shared" si="47"/>
        <v>0</v>
      </c>
      <c r="AH171" s="223">
        <f t="shared" si="47"/>
        <v>0</v>
      </c>
      <c r="AI171" s="223">
        <f t="shared" si="47"/>
        <v>0</v>
      </c>
      <c r="AJ171" s="223">
        <f t="shared" si="47"/>
        <v>0</v>
      </c>
      <c r="AK171" s="223">
        <f t="shared" si="47"/>
        <v>0</v>
      </c>
      <c r="AL171" s="223">
        <f t="shared" si="47"/>
        <v>0</v>
      </c>
      <c r="AM171" s="223">
        <f t="shared" si="47"/>
        <v>0</v>
      </c>
      <c r="AN171" s="223">
        <f t="shared" si="47"/>
        <v>0</v>
      </c>
      <c r="AO171" s="223">
        <f t="shared" si="47"/>
        <v>0</v>
      </c>
      <c r="AP171" s="223">
        <f t="shared" si="47"/>
        <v>0</v>
      </c>
      <c r="AQ171" s="223">
        <f t="shared" si="47"/>
        <v>0</v>
      </c>
      <c r="AR171" s="223">
        <f t="shared" si="47"/>
        <v>0</v>
      </c>
      <c r="AS171" s="223">
        <f t="shared" si="47"/>
        <v>0</v>
      </c>
      <c r="AT171" s="223">
        <f t="shared" si="47"/>
        <v>0</v>
      </c>
      <c r="AU171" s="223">
        <f t="shared" si="47"/>
        <v>0</v>
      </c>
      <c r="AV171" s="223">
        <f t="shared" si="47"/>
        <v>0</v>
      </c>
      <c r="AW171" s="223">
        <f t="shared" si="47"/>
        <v>0</v>
      </c>
      <c r="AX171" s="223">
        <f t="shared" si="47"/>
        <v>0</v>
      </c>
      <c r="AY171" s="223">
        <f t="shared" si="47"/>
        <v>0</v>
      </c>
      <c r="AZ171" s="223">
        <f t="shared" si="47"/>
        <v>0</v>
      </c>
      <c r="BA171" s="223">
        <f t="shared" si="47"/>
        <v>0</v>
      </c>
      <c r="BB171" s="223">
        <f t="shared" si="47"/>
        <v>0</v>
      </c>
      <c r="BC171" s="223">
        <f t="shared" si="47"/>
        <v>0</v>
      </c>
      <c r="BD171" s="223">
        <f t="shared" si="47"/>
        <v>0</v>
      </c>
      <c r="BE171" s="223">
        <f t="shared" si="47"/>
        <v>0</v>
      </c>
      <c r="BF171" s="223">
        <f t="shared" si="47"/>
        <v>0</v>
      </c>
      <c r="BG171" s="223">
        <f t="shared" si="47"/>
        <v>0</v>
      </c>
      <c r="BH171" s="223">
        <f t="shared" si="47"/>
        <v>0</v>
      </c>
      <c r="BI171" s="223">
        <f t="shared" si="47"/>
        <v>0</v>
      </c>
      <c r="BJ171" s="223">
        <f t="shared" si="47"/>
        <v>0</v>
      </c>
      <c r="BK171" s="223">
        <f t="shared" si="47"/>
        <v>0</v>
      </c>
      <c r="BL171" s="223">
        <f t="shared" si="47"/>
        <v>0</v>
      </c>
      <c r="BM171" s="223">
        <f t="shared" si="47"/>
        <v>0</v>
      </c>
      <c r="BN171" s="223">
        <f t="shared" si="47"/>
        <v>0</v>
      </c>
      <c r="BO171" s="223">
        <f t="shared" ref="BO171:DC177" si="48">BO$123*BO48</f>
        <v>0</v>
      </c>
      <c r="BP171" s="223">
        <f t="shared" si="48"/>
        <v>0</v>
      </c>
      <c r="BQ171" s="223">
        <f t="shared" si="48"/>
        <v>0</v>
      </c>
      <c r="BR171" s="223">
        <f t="shared" si="48"/>
        <v>0</v>
      </c>
      <c r="BS171" s="223">
        <f t="shared" si="48"/>
        <v>0</v>
      </c>
      <c r="BT171" s="223">
        <f t="shared" si="48"/>
        <v>0</v>
      </c>
      <c r="BU171" s="223">
        <f t="shared" si="48"/>
        <v>0</v>
      </c>
      <c r="BV171" s="223">
        <f t="shared" si="48"/>
        <v>0</v>
      </c>
      <c r="BW171" s="223">
        <f t="shared" si="48"/>
        <v>0</v>
      </c>
      <c r="BX171" s="223">
        <f t="shared" si="48"/>
        <v>0</v>
      </c>
      <c r="BY171" s="223">
        <f t="shared" si="48"/>
        <v>0</v>
      </c>
      <c r="BZ171" s="223">
        <f t="shared" si="48"/>
        <v>0</v>
      </c>
      <c r="CA171" s="223">
        <f t="shared" si="48"/>
        <v>0</v>
      </c>
      <c r="CB171" s="223">
        <f t="shared" si="48"/>
        <v>0</v>
      </c>
      <c r="CC171" s="223">
        <f t="shared" si="48"/>
        <v>0</v>
      </c>
      <c r="CD171" s="223">
        <f t="shared" si="48"/>
        <v>0</v>
      </c>
      <c r="CE171" s="223">
        <f t="shared" si="48"/>
        <v>0</v>
      </c>
      <c r="CF171" s="223">
        <f t="shared" si="48"/>
        <v>0</v>
      </c>
      <c r="CG171" s="223">
        <f t="shared" si="48"/>
        <v>0</v>
      </c>
      <c r="CH171" s="223">
        <f t="shared" si="48"/>
        <v>0</v>
      </c>
      <c r="CI171" s="223">
        <f t="shared" si="48"/>
        <v>0</v>
      </c>
      <c r="CJ171" s="223">
        <f t="shared" si="48"/>
        <v>0</v>
      </c>
      <c r="CK171" s="223">
        <f t="shared" si="48"/>
        <v>0</v>
      </c>
      <c r="CL171" s="223">
        <f t="shared" si="48"/>
        <v>0</v>
      </c>
      <c r="CM171" s="223">
        <f t="shared" si="48"/>
        <v>0</v>
      </c>
      <c r="CN171" s="223">
        <f t="shared" si="48"/>
        <v>0</v>
      </c>
      <c r="CO171" s="223">
        <f t="shared" si="48"/>
        <v>0</v>
      </c>
      <c r="CP171" s="223">
        <f t="shared" si="48"/>
        <v>0</v>
      </c>
      <c r="CQ171" s="223">
        <f t="shared" si="48"/>
        <v>0</v>
      </c>
      <c r="CR171" s="223">
        <f t="shared" si="48"/>
        <v>0</v>
      </c>
      <c r="CS171" s="223">
        <f t="shared" si="48"/>
        <v>0</v>
      </c>
      <c r="CT171" s="223">
        <f t="shared" si="48"/>
        <v>0</v>
      </c>
      <c r="CU171" s="223">
        <f t="shared" si="48"/>
        <v>0</v>
      </c>
      <c r="CV171" s="223">
        <f t="shared" si="48"/>
        <v>0</v>
      </c>
      <c r="CW171" s="223">
        <f t="shared" si="48"/>
        <v>0</v>
      </c>
      <c r="CX171" s="223">
        <f t="shared" si="48"/>
        <v>0</v>
      </c>
      <c r="CY171" s="223">
        <f t="shared" si="48"/>
        <v>0</v>
      </c>
      <c r="CZ171" s="223">
        <f t="shared" si="48"/>
        <v>0</v>
      </c>
      <c r="DA171" s="223">
        <f t="shared" si="48"/>
        <v>0</v>
      </c>
      <c r="DB171" s="223">
        <f t="shared" si="48"/>
        <v>0</v>
      </c>
      <c r="DC171" s="223">
        <f t="shared" si="48"/>
        <v>0</v>
      </c>
      <c r="DD171" s="223">
        <f t="shared" si="16"/>
        <v>0</v>
      </c>
    </row>
    <row r="172" spans="1:108" s="85" customFormat="1" ht="12.75" customHeight="1" x14ac:dyDescent="0.2">
      <c r="A172" s="82" t="s">
        <v>189</v>
      </c>
      <c r="B172" s="82" t="s">
        <v>190</v>
      </c>
      <c r="C172" s="85">
        <f t="shared" si="47"/>
        <v>0</v>
      </c>
      <c r="D172" s="85">
        <f t="shared" si="47"/>
        <v>0</v>
      </c>
      <c r="E172" s="85">
        <f t="shared" si="47"/>
        <v>0</v>
      </c>
      <c r="F172" s="85">
        <f t="shared" si="47"/>
        <v>0</v>
      </c>
      <c r="G172" s="85">
        <f t="shared" si="47"/>
        <v>0</v>
      </c>
      <c r="H172" s="85">
        <f t="shared" si="47"/>
        <v>0</v>
      </c>
      <c r="I172" s="85">
        <f t="shared" si="47"/>
        <v>0</v>
      </c>
      <c r="J172" s="85">
        <f t="shared" si="47"/>
        <v>0</v>
      </c>
      <c r="K172" s="85">
        <f t="shared" si="47"/>
        <v>0</v>
      </c>
      <c r="L172" s="85">
        <f t="shared" si="47"/>
        <v>0</v>
      </c>
      <c r="M172" s="85">
        <f t="shared" si="47"/>
        <v>0</v>
      </c>
      <c r="N172" s="85">
        <f t="shared" si="47"/>
        <v>0</v>
      </c>
      <c r="O172" s="85">
        <f t="shared" si="47"/>
        <v>0</v>
      </c>
      <c r="P172" s="85">
        <f t="shared" si="47"/>
        <v>0</v>
      </c>
      <c r="Q172" s="85">
        <f t="shared" si="47"/>
        <v>0</v>
      </c>
      <c r="R172" s="85">
        <f t="shared" si="47"/>
        <v>0</v>
      </c>
      <c r="S172" s="85">
        <f t="shared" si="47"/>
        <v>0</v>
      </c>
      <c r="T172" s="85">
        <f t="shared" si="47"/>
        <v>0</v>
      </c>
      <c r="U172" s="85">
        <f t="shared" si="47"/>
        <v>0</v>
      </c>
      <c r="V172" s="85">
        <f t="shared" si="47"/>
        <v>0</v>
      </c>
      <c r="W172" s="85">
        <f t="shared" si="47"/>
        <v>0</v>
      </c>
      <c r="X172" s="85">
        <f t="shared" si="47"/>
        <v>0</v>
      </c>
      <c r="Y172" s="85">
        <f t="shared" si="47"/>
        <v>0</v>
      </c>
      <c r="Z172" s="85">
        <f t="shared" si="47"/>
        <v>0</v>
      </c>
      <c r="AA172" s="85">
        <f t="shared" si="47"/>
        <v>0</v>
      </c>
      <c r="AB172" s="85">
        <f t="shared" si="47"/>
        <v>0</v>
      </c>
      <c r="AC172" s="85">
        <f t="shared" si="47"/>
        <v>0</v>
      </c>
      <c r="AD172" s="85">
        <f t="shared" si="47"/>
        <v>0</v>
      </c>
      <c r="AE172" s="85">
        <f t="shared" si="47"/>
        <v>0</v>
      </c>
      <c r="AF172" s="85">
        <f t="shared" si="47"/>
        <v>0</v>
      </c>
      <c r="AG172" s="85">
        <f t="shared" si="47"/>
        <v>0</v>
      </c>
      <c r="AH172" s="85">
        <f t="shared" si="47"/>
        <v>0</v>
      </c>
      <c r="AI172" s="85">
        <f t="shared" si="47"/>
        <v>0</v>
      </c>
      <c r="AJ172" s="85">
        <f t="shared" si="47"/>
        <v>0</v>
      </c>
      <c r="AK172" s="85">
        <f t="shared" si="47"/>
        <v>0</v>
      </c>
      <c r="AL172" s="85">
        <f t="shared" si="47"/>
        <v>0</v>
      </c>
      <c r="AM172" s="85">
        <f t="shared" si="47"/>
        <v>0</v>
      </c>
      <c r="AN172" s="85">
        <f t="shared" si="47"/>
        <v>0</v>
      </c>
      <c r="AO172" s="85">
        <f t="shared" si="47"/>
        <v>0</v>
      </c>
      <c r="AP172" s="85">
        <f t="shared" si="47"/>
        <v>0</v>
      </c>
      <c r="AQ172" s="85">
        <f t="shared" si="47"/>
        <v>0</v>
      </c>
      <c r="AR172" s="85">
        <f t="shared" si="47"/>
        <v>0</v>
      </c>
      <c r="AS172" s="85">
        <f t="shared" si="47"/>
        <v>0</v>
      </c>
      <c r="AT172" s="85">
        <f t="shared" si="47"/>
        <v>0</v>
      </c>
      <c r="AU172" s="85">
        <f t="shared" si="47"/>
        <v>0</v>
      </c>
      <c r="AV172" s="85">
        <f t="shared" si="47"/>
        <v>0</v>
      </c>
      <c r="AW172" s="85">
        <f t="shared" si="47"/>
        <v>0</v>
      </c>
      <c r="AX172" s="85">
        <f t="shared" si="47"/>
        <v>0</v>
      </c>
      <c r="AY172" s="85">
        <f t="shared" si="47"/>
        <v>0</v>
      </c>
      <c r="AZ172" s="85">
        <f t="shared" si="47"/>
        <v>0</v>
      </c>
      <c r="BA172" s="85">
        <f t="shared" si="47"/>
        <v>0</v>
      </c>
      <c r="BB172" s="85">
        <f t="shared" si="47"/>
        <v>0</v>
      </c>
      <c r="BC172" s="85">
        <f t="shared" si="47"/>
        <v>0</v>
      </c>
      <c r="BD172" s="85">
        <f t="shared" si="47"/>
        <v>0</v>
      </c>
      <c r="BE172" s="85">
        <f t="shared" si="47"/>
        <v>0</v>
      </c>
      <c r="BF172" s="85">
        <f t="shared" si="47"/>
        <v>0</v>
      </c>
      <c r="BG172" s="85">
        <f t="shared" si="47"/>
        <v>0</v>
      </c>
      <c r="BH172" s="85">
        <f t="shared" si="47"/>
        <v>0</v>
      </c>
      <c r="BI172" s="85">
        <f t="shared" si="47"/>
        <v>0</v>
      </c>
      <c r="BJ172" s="85">
        <f t="shared" si="47"/>
        <v>0</v>
      </c>
      <c r="BK172" s="85">
        <f t="shared" si="47"/>
        <v>0</v>
      </c>
      <c r="BL172" s="85">
        <f t="shared" si="47"/>
        <v>0</v>
      </c>
      <c r="BM172" s="85">
        <f t="shared" si="47"/>
        <v>0</v>
      </c>
      <c r="BN172" s="85">
        <f t="shared" si="47"/>
        <v>0</v>
      </c>
      <c r="BO172" s="85">
        <f t="shared" si="48"/>
        <v>0</v>
      </c>
      <c r="BP172" s="85">
        <f t="shared" si="48"/>
        <v>0</v>
      </c>
      <c r="BQ172" s="85">
        <f t="shared" si="48"/>
        <v>0</v>
      </c>
      <c r="BR172" s="85">
        <f t="shared" si="48"/>
        <v>0</v>
      </c>
      <c r="BS172" s="85">
        <f t="shared" si="48"/>
        <v>0</v>
      </c>
      <c r="BT172" s="85">
        <f t="shared" si="48"/>
        <v>0</v>
      </c>
      <c r="BU172" s="85">
        <f t="shared" si="48"/>
        <v>0</v>
      </c>
      <c r="BV172" s="85">
        <f t="shared" si="48"/>
        <v>0</v>
      </c>
      <c r="BW172" s="85">
        <f t="shared" si="48"/>
        <v>0</v>
      </c>
      <c r="BX172" s="85">
        <f t="shared" si="48"/>
        <v>0</v>
      </c>
      <c r="BY172" s="85">
        <f t="shared" si="48"/>
        <v>0</v>
      </c>
      <c r="BZ172" s="85">
        <f t="shared" si="48"/>
        <v>0</v>
      </c>
      <c r="CA172" s="85">
        <f t="shared" si="48"/>
        <v>0</v>
      </c>
      <c r="CB172" s="85">
        <f t="shared" si="48"/>
        <v>0</v>
      </c>
      <c r="CC172" s="85">
        <f t="shared" si="48"/>
        <v>0</v>
      </c>
      <c r="CD172" s="85">
        <f t="shared" si="48"/>
        <v>0</v>
      </c>
      <c r="CE172" s="85">
        <f t="shared" si="48"/>
        <v>0</v>
      </c>
      <c r="CF172" s="85">
        <f t="shared" si="48"/>
        <v>0</v>
      </c>
      <c r="CG172" s="85">
        <f t="shared" si="48"/>
        <v>0</v>
      </c>
      <c r="CH172" s="85">
        <f t="shared" si="48"/>
        <v>0</v>
      </c>
      <c r="CI172" s="85">
        <f t="shared" si="48"/>
        <v>0</v>
      </c>
      <c r="CJ172" s="85">
        <f t="shared" si="48"/>
        <v>0</v>
      </c>
      <c r="CK172" s="85">
        <f t="shared" si="48"/>
        <v>0</v>
      </c>
      <c r="CL172" s="85">
        <f t="shared" si="48"/>
        <v>0</v>
      </c>
      <c r="CM172" s="85">
        <f t="shared" si="48"/>
        <v>0</v>
      </c>
      <c r="CN172" s="85">
        <f t="shared" si="48"/>
        <v>0</v>
      </c>
      <c r="CO172" s="85">
        <f t="shared" si="48"/>
        <v>0</v>
      </c>
      <c r="CP172" s="85">
        <f t="shared" si="48"/>
        <v>0</v>
      </c>
      <c r="CQ172" s="85">
        <f t="shared" si="48"/>
        <v>0</v>
      </c>
      <c r="CR172" s="85">
        <f t="shared" si="48"/>
        <v>0</v>
      </c>
      <c r="CS172" s="85">
        <f t="shared" si="48"/>
        <v>0</v>
      </c>
      <c r="CT172" s="85">
        <f t="shared" si="48"/>
        <v>0</v>
      </c>
      <c r="CU172" s="85">
        <f t="shared" si="48"/>
        <v>0</v>
      </c>
      <c r="CV172" s="85">
        <f t="shared" si="48"/>
        <v>0</v>
      </c>
      <c r="CW172" s="85">
        <f t="shared" si="48"/>
        <v>0</v>
      </c>
      <c r="CX172" s="85">
        <f t="shared" si="48"/>
        <v>0</v>
      </c>
      <c r="CY172" s="85">
        <f t="shared" si="48"/>
        <v>0</v>
      </c>
      <c r="CZ172" s="85">
        <f t="shared" si="48"/>
        <v>0</v>
      </c>
      <c r="DA172" s="85">
        <f t="shared" si="48"/>
        <v>0</v>
      </c>
      <c r="DB172" s="85">
        <f t="shared" si="48"/>
        <v>0</v>
      </c>
      <c r="DC172" s="85">
        <f t="shared" si="48"/>
        <v>0</v>
      </c>
      <c r="DD172" s="85">
        <f t="shared" si="16"/>
        <v>0</v>
      </c>
    </row>
    <row r="173" spans="1:108" s="85" customFormat="1" ht="12.75" customHeight="1" x14ac:dyDescent="0.2">
      <c r="A173" s="82" t="s">
        <v>191</v>
      </c>
      <c r="B173" s="82" t="s">
        <v>192</v>
      </c>
      <c r="C173" s="85">
        <f t="shared" si="47"/>
        <v>0</v>
      </c>
      <c r="D173" s="85">
        <f t="shared" si="47"/>
        <v>0</v>
      </c>
      <c r="E173" s="85">
        <f t="shared" si="47"/>
        <v>0</v>
      </c>
      <c r="F173" s="85">
        <f t="shared" si="47"/>
        <v>0</v>
      </c>
      <c r="G173" s="85">
        <f t="shared" si="47"/>
        <v>0</v>
      </c>
      <c r="H173" s="85">
        <f t="shared" si="47"/>
        <v>0</v>
      </c>
      <c r="I173" s="85">
        <f t="shared" si="47"/>
        <v>0</v>
      </c>
      <c r="J173" s="85">
        <f t="shared" si="47"/>
        <v>0</v>
      </c>
      <c r="K173" s="85">
        <f t="shared" si="47"/>
        <v>0</v>
      </c>
      <c r="L173" s="85">
        <f t="shared" si="47"/>
        <v>0</v>
      </c>
      <c r="M173" s="85">
        <f t="shared" si="47"/>
        <v>0</v>
      </c>
      <c r="N173" s="85">
        <f t="shared" si="47"/>
        <v>0</v>
      </c>
      <c r="O173" s="85">
        <f t="shared" si="47"/>
        <v>0</v>
      </c>
      <c r="P173" s="85">
        <f t="shared" si="47"/>
        <v>0</v>
      </c>
      <c r="Q173" s="85">
        <f t="shared" si="47"/>
        <v>0</v>
      </c>
      <c r="R173" s="85">
        <f t="shared" si="47"/>
        <v>0</v>
      </c>
      <c r="S173" s="85">
        <f t="shared" si="47"/>
        <v>0</v>
      </c>
      <c r="T173" s="85">
        <f t="shared" si="47"/>
        <v>0</v>
      </c>
      <c r="U173" s="85">
        <f t="shared" si="47"/>
        <v>0</v>
      </c>
      <c r="V173" s="85">
        <f t="shared" si="47"/>
        <v>0</v>
      </c>
      <c r="W173" s="85">
        <f t="shared" si="47"/>
        <v>0</v>
      </c>
      <c r="X173" s="85">
        <f t="shared" si="47"/>
        <v>0</v>
      </c>
      <c r="Y173" s="85">
        <f t="shared" si="47"/>
        <v>0</v>
      </c>
      <c r="Z173" s="85">
        <f t="shared" si="47"/>
        <v>0</v>
      </c>
      <c r="AA173" s="85">
        <f t="shared" si="47"/>
        <v>0</v>
      </c>
      <c r="AB173" s="85">
        <f t="shared" si="47"/>
        <v>0</v>
      </c>
      <c r="AC173" s="85">
        <f t="shared" si="47"/>
        <v>0</v>
      </c>
      <c r="AD173" s="85">
        <f t="shared" si="47"/>
        <v>0</v>
      </c>
      <c r="AE173" s="85">
        <f t="shared" si="47"/>
        <v>0</v>
      </c>
      <c r="AF173" s="85">
        <f t="shared" si="47"/>
        <v>0</v>
      </c>
      <c r="AG173" s="85">
        <f t="shared" si="47"/>
        <v>0</v>
      </c>
      <c r="AH173" s="85">
        <f t="shared" si="47"/>
        <v>0</v>
      </c>
      <c r="AI173" s="85">
        <f t="shared" si="47"/>
        <v>0</v>
      </c>
      <c r="AJ173" s="85">
        <f t="shared" si="47"/>
        <v>0</v>
      </c>
      <c r="AK173" s="85">
        <f t="shared" si="47"/>
        <v>0</v>
      </c>
      <c r="AL173" s="85">
        <f t="shared" si="47"/>
        <v>0</v>
      </c>
      <c r="AM173" s="85">
        <f t="shared" si="47"/>
        <v>0</v>
      </c>
      <c r="AN173" s="85">
        <f t="shared" si="47"/>
        <v>0</v>
      </c>
      <c r="AO173" s="85">
        <f t="shared" si="47"/>
        <v>0</v>
      </c>
      <c r="AP173" s="85">
        <f t="shared" si="47"/>
        <v>0</v>
      </c>
      <c r="AQ173" s="85">
        <f t="shared" si="47"/>
        <v>0</v>
      </c>
      <c r="AR173" s="85">
        <f t="shared" si="47"/>
        <v>0</v>
      </c>
      <c r="AS173" s="85">
        <f t="shared" si="47"/>
        <v>0</v>
      </c>
      <c r="AT173" s="85">
        <f t="shared" si="47"/>
        <v>0</v>
      </c>
      <c r="AU173" s="85">
        <f t="shared" si="47"/>
        <v>0</v>
      </c>
      <c r="AV173" s="85">
        <f t="shared" si="47"/>
        <v>0</v>
      </c>
      <c r="AW173" s="85">
        <f t="shared" si="47"/>
        <v>0</v>
      </c>
      <c r="AX173" s="85">
        <f t="shared" si="47"/>
        <v>0</v>
      </c>
      <c r="AY173" s="85">
        <f t="shared" si="47"/>
        <v>0</v>
      </c>
      <c r="AZ173" s="85">
        <f t="shared" si="47"/>
        <v>0</v>
      </c>
      <c r="BA173" s="85">
        <f t="shared" si="47"/>
        <v>0</v>
      </c>
      <c r="BB173" s="85">
        <f t="shared" si="47"/>
        <v>0</v>
      </c>
      <c r="BC173" s="85">
        <f t="shared" si="47"/>
        <v>0</v>
      </c>
      <c r="BD173" s="85">
        <f t="shared" si="47"/>
        <v>0</v>
      </c>
      <c r="BE173" s="85">
        <f t="shared" si="47"/>
        <v>0</v>
      </c>
      <c r="BF173" s="85">
        <f t="shared" si="47"/>
        <v>0</v>
      </c>
      <c r="BG173" s="85">
        <f t="shared" si="47"/>
        <v>0</v>
      </c>
      <c r="BH173" s="85">
        <f t="shared" si="47"/>
        <v>0</v>
      </c>
      <c r="BI173" s="85">
        <f t="shared" si="47"/>
        <v>0</v>
      </c>
      <c r="BJ173" s="85">
        <f t="shared" si="47"/>
        <v>0</v>
      </c>
      <c r="BK173" s="85">
        <f t="shared" si="47"/>
        <v>0</v>
      </c>
      <c r="BL173" s="85">
        <f t="shared" si="47"/>
        <v>0</v>
      </c>
      <c r="BM173" s="85">
        <f t="shared" si="47"/>
        <v>0</v>
      </c>
      <c r="BN173" s="85">
        <f t="shared" si="47"/>
        <v>0</v>
      </c>
      <c r="BO173" s="85">
        <f t="shared" si="48"/>
        <v>0</v>
      </c>
      <c r="BP173" s="85">
        <f t="shared" si="48"/>
        <v>0</v>
      </c>
      <c r="BQ173" s="85">
        <f t="shared" si="48"/>
        <v>0</v>
      </c>
      <c r="BR173" s="85">
        <f t="shared" si="48"/>
        <v>0</v>
      </c>
      <c r="BS173" s="85">
        <f t="shared" si="48"/>
        <v>0</v>
      </c>
      <c r="BT173" s="85">
        <f t="shared" si="48"/>
        <v>0</v>
      </c>
      <c r="BU173" s="85">
        <f t="shared" si="48"/>
        <v>0</v>
      </c>
      <c r="BV173" s="85">
        <f t="shared" si="48"/>
        <v>0</v>
      </c>
      <c r="BW173" s="85">
        <f t="shared" si="48"/>
        <v>0</v>
      </c>
      <c r="BX173" s="85">
        <f t="shared" si="48"/>
        <v>0</v>
      </c>
      <c r="BY173" s="85">
        <f t="shared" si="48"/>
        <v>0</v>
      </c>
      <c r="BZ173" s="85">
        <f t="shared" si="48"/>
        <v>0</v>
      </c>
      <c r="CA173" s="85">
        <f t="shared" si="48"/>
        <v>0</v>
      </c>
      <c r="CB173" s="85">
        <f t="shared" si="48"/>
        <v>0</v>
      </c>
      <c r="CC173" s="85">
        <f t="shared" si="48"/>
        <v>0</v>
      </c>
      <c r="CD173" s="85">
        <f t="shared" si="48"/>
        <v>0</v>
      </c>
      <c r="CE173" s="85">
        <f t="shared" si="48"/>
        <v>0</v>
      </c>
      <c r="CF173" s="85">
        <f t="shared" si="48"/>
        <v>0</v>
      </c>
      <c r="CG173" s="85">
        <f t="shared" si="48"/>
        <v>0</v>
      </c>
      <c r="CH173" s="85">
        <f t="shared" si="48"/>
        <v>0</v>
      </c>
      <c r="CI173" s="85">
        <f t="shared" si="48"/>
        <v>0</v>
      </c>
      <c r="CJ173" s="85">
        <f t="shared" si="48"/>
        <v>0</v>
      </c>
      <c r="CK173" s="85">
        <f t="shared" si="48"/>
        <v>0</v>
      </c>
      <c r="CL173" s="85">
        <f t="shared" si="48"/>
        <v>0</v>
      </c>
      <c r="CM173" s="85">
        <f t="shared" si="48"/>
        <v>0</v>
      </c>
      <c r="CN173" s="85">
        <f t="shared" si="48"/>
        <v>0</v>
      </c>
      <c r="CO173" s="85">
        <f t="shared" si="48"/>
        <v>0</v>
      </c>
      <c r="CP173" s="85">
        <f t="shared" si="48"/>
        <v>0</v>
      </c>
      <c r="CQ173" s="85">
        <f t="shared" si="48"/>
        <v>0</v>
      </c>
      <c r="CR173" s="85">
        <f t="shared" si="48"/>
        <v>0</v>
      </c>
      <c r="CS173" s="85">
        <f t="shared" si="48"/>
        <v>0</v>
      </c>
      <c r="CT173" s="85">
        <f t="shared" si="48"/>
        <v>0</v>
      </c>
      <c r="CU173" s="85">
        <f t="shared" si="48"/>
        <v>0</v>
      </c>
      <c r="CV173" s="85">
        <f t="shared" si="48"/>
        <v>0</v>
      </c>
      <c r="CW173" s="85">
        <f t="shared" si="48"/>
        <v>0</v>
      </c>
      <c r="CX173" s="85">
        <f t="shared" si="48"/>
        <v>0</v>
      </c>
      <c r="CY173" s="85">
        <f t="shared" si="48"/>
        <v>0</v>
      </c>
      <c r="CZ173" s="85">
        <f t="shared" si="48"/>
        <v>0</v>
      </c>
      <c r="DA173" s="85">
        <f t="shared" si="48"/>
        <v>0</v>
      </c>
      <c r="DB173" s="85">
        <f t="shared" si="48"/>
        <v>0</v>
      </c>
      <c r="DC173" s="85">
        <f t="shared" si="48"/>
        <v>0</v>
      </c>
      <c r="DD173" s="85">
        <f t="shared" si="16"/>
        <v>0</v>
      </c>
    </row>
    <row r="174" spans="1:108" s="223" customFormat="1" ht="12.75" customHeight="1" x14ac:dyDescent="0.2">
      <c r="A174" s="226" t="s">
        <v>193</v>
      </c>
      <c r="B174" s="226" t="s">
        <v>194</v>
      </c>
      <c r="C174" s="223">
        <f t="shared" si="47"/>
        <v>0</v>
      </c>
      <c r="D174" s="223">
        <f t="shared" si="47"/>
        <v>0</v>
      </c>
      <c r="E174" s="223">
        <f t="shared" si="47"/>
        <v>0</v>
      </c>
      <c r="F174" s="223">
        <f t="shared" si="47"/>
        <v>0</v>
      </c>
      <c r="G174" s="223">
        <f t="shared" si="47"/>
        <v>0</v>
      </c>
      <c r="H174" s="223">
        <f t="shared" si="47"/>
        <v>0</v>
      </c>
      <c r="I174" s="223">
        <f t="shared" si="47"/>
        <v>0</v>
      </c>
      <c r="J174" s="223">
        <f t="shared" si="47"/>
        <v>0</v>
      </c>
      <c r="K174" s="223">
        <f t="shared" si="47"/>
        <v>0</v>
      </c>
      <c r="L174" s="223">
        <f t="shared" si="47"/>
        <v>0</v>
      </c>
      <c r="M174" s="223">
        <f t="shared" si="47"/>
        <v>0</v>
      </c>
      <c r="N174" s="223">
        <f t="shared" si="47"/>
        <v>0</v>
      </c>
      <c r="O174" s="223">
        <f t="shared" si="47"/>
        <v>0</v>
      </c>
      <c r="P174" s="223">
        <f t="shared" si="47"/>
        <v>0</v>
      </c>
      <c r="Q174" s="223">
        <f t="shared" si="47"/>
        <v>0</v>
      </c>
      <c r="R174" s="223">
        <f t="shared" si="47"/>
        <v>0</v>
      </c>
      <c r="S174" s="223">
        <f t="shared" si="47"/>
        <v>0</v>
      </c>
      <c r="T174" s="223">
        <f t="shared" si="47"/>
        <v>0</v>
      </c>
      <c r="U174" s="223">
        <f t="shared" si="47"/>
        <v>0</v>
      </c>
      <c r="V174" s="223">
        <f t="shared" si="47"/>
        <v>0</v>
      </c>
      <c r="W174" s="223">
        <f t="shared" si="47"/>
        <v>0</v>
      </c>
      <c r="X174" s="223">
        <f t="shared" si="47"/>
        <v>0</v>
      </c>
      <c r="Y174" s="223">
        <f t="shared" si="47"/>
        <v>0</v>
      </c>
      <c r="Z174" s="223">
        <f t="shared" si="47"/>
        <v>0</v>
      </c>
      <c r="AA174" s="223">
        <f t="shared" si="47"/>
        <v>0</v>
      </c>
      <c r="AB174" s="223">
        <f t="shared" si="47"/>
        <v>0</v>
      </c>
      <c r="AC174" s="223">
        <f t="shared" si="47"/>
        <v>0</v>
      </c>
      <c r="AD174" s="223">
        <f t="shared" si="47"/>
        <v>0</v>
      </c>
      <c r="AE174" s="223">
        <f t="shared" si="47"/>
        <v>0</v>
      </c>
      <c r="AF174" s="223">
        <f t="shared" si="47"/>
        <v>0</v>
      </c>
      <c r="AG174" s="223">
        <f t="shared" si="47"/>
        <v>0</v>
      </c>
      <c r="AH174" s="223">
        <f t="shared" si="47"/>
        <v>0</v>
      </c>
      <c r="AI174" s="223">
        <f t="shared" si="47"/>
        <v>0</v>
      </c>
      <c r="AJ174" s="223">
        <f t="shared" si="47"/>
        <v>0</v>
      </c>
      <c r="AK174" s="223">
        <f t="shared" si="47"/>
        <v>0</v>
      </c>
      <c r="AL174" s="223">
        <f t="shared" si="47"/>
        <v>0</v>
      </c>
      <c r="AM174" s="223">
        <f t="shared" si="47"/>
        <v>0</v>
      </c>
      <c r="AN174" s="223">
        <f t="shared" si="47"/>
        <v>0</v>
      </c>
      <c r="AO174" s="223">
        <f t="shared" si="47"/>
        <v>0</v>
      </c>
      <c r="AP174" s="223">
        <f t="shared" si="47"/>
        <v>0</v>
      </c>
      <c r="AQ174" s="223">
        <f t="shared" si="47"/>
        <v>0</v>
      </c>
      <c r="AR174" s="223">
        <f t="shared" si="47"/>
        <v>0</v>
      </c>
      <c r="AS174" s="223">
        <f t="shared" si="47"/>
        <v>0</v>
      </c>
      <c r="AT174" s="223">
        <f t="shared" si="47"/>
        <v>0</v>
      </c>
      <c r="AU174" s="223">
        <f t="shared" si="47"/>
        <v>0</v>
      </c>
      <c r="AV174" s="223">
        <f t="shared" si="47"/>
        <v>0</v>
      </c>
      <c r="AW174" s="223">
        <f t="shared" si="47"/>
        <v>0</v>
      </c>
      <c r="AX174" s="223">
        <f t="shared" si="47"/>
        <v>0</v>
      </c>
      <c r="AY174" s="223">
        <f t="shared" si="47"/>
        <v>0</v>
      </c>
      <c r="AZ174" s="223">
        <f t="shared" si="47"/>
        <v>0</v>
      </c>
      <c r="BA174" s="223">
        <f t="shared" si="47"/>
        <v>0</v>
      </c>
      <c r="BB174" s="223">
        <f t="shared" si="47"/>
        <v>0</v>
      </c>
      <c r="BC174" s="223">
        <f t="shared" si="47"/>
        <v>0</v>
      </c>
      <c r="BD174" s="223">
        <f t="shared" si="47"/>
        <v>0</v>
      </c>
      <c r="BE174" s="223">
        <f t="shared" si="47"/>
        <v>0</v>
      </c>
      <c r="BF174" s="223">
        <f t="shared" si="47"/>
        <v>0</v>
      </c>
      <c r="BG174" s="223">
        <f t="shared" si="47"/>
        <v>0</v>
      </c>
      <c r="BH174" s="223">
        <f t="shared" si="47"/>
        <v>0</v>
      </c>
      <c r="BI174" s="223">
        <f t="shared" si="47"/>
        <v>0</v>
      </c>
      <c r="BJ174" s="223">
        <f t="shared" si="47"/>
        <v>0</v>
      </c>
      <c r="BK174" s="223">
        <f t="shared" si="47"/>
        <v>0</v>
      </c>
      <c r="BL174" s="223">
        <f t="shared" si="47"/>
        <v>0</v>
      </c>
      <c r="BM174" s="223">
        <f t="shared" si="47"/>
        <v>0</v>
      </c>
      <c r="BN174" s="223">
        <f t="shared" ref="BN174" si="49">BN$123*BN51</f>
        <v>0</v>
      </c>
      <c r="BO174" s="223">
        <f t="shared" si="48"/>
        <v>0</v>
      </c>
      <c r="BP174" s="223">
        <f t="shared" si="48"/>
        <v>0</v>
      </c>
      <c r="BQ174" s="223">
        <f t="shared" si="48"/>
        <v>0</v>
      </c>
      <c r="BR174" s="223">
        <f t="shared" si="48"/>
        <v>0</v>
      </c>
      <c r="BS174" s="223">
        <f t="shared" si="48"/>
        <v>0</v>
      </c>
      <c r="BT174" s="223">
        <f t="shared" si="48"/>
        <v>0</v>
      </c>
      <c r="BU174" s="223">
        <f t="shared" si="48"/>
        <v>0</v>
      </c>
      <c r="BV174" s="223">
        <f t="shared" si="48"/>
        <v>0</v>
      </c>
      <c r="BW174" s="223">
        <f t="shared" si="48"/>
        <v>0</v>
      </c>
      <c r="BX174" s="223">
        <f t="shared" si="48"/>
        <v>0</v>
      </c>
      <c r="BY174" s="223">
        <f t="shared" si="48"/>
        <v>0</v>
      </c>
      <c r="BZ174" s="223">
        <f t="shared" si="48"/>
        <v>0</v>
      </c>
      <c r="CA174" s="223">
        <f t="shared" si="48"/>
        <v>0</v>
      </c>
      <c r="CB174" s="223">
        <f t="shared" si="48"/>
        <v>0</v>
      </c>
      <c r="CC174" s="223">
        <f t="shared" si="48"/>
        <v>0</v>
      </c>
      <c r="CD174" s="223">
        <f t="shared" si="48"/>
        <v>0</v>
      </c>
      <c r="CE174" s="223">
        <f t="shared" si="48"/>
        <v>0</v>
      </c>
      <c r="CF174" s="223">
        <f t="shared" si="48"/>
        <v>0</v>
      </c>
      <c r="CG174" s="223">
        <f t="shared" si="48"/>
        <v>0</v>
      </c>
      <c r="CH174" s="223">
        <f t="shared" si="48"/>
        <v>0</v>
      </c>
      <c r="CI174" s="223">
        <f t="shared" si="48"/>
        <v>0</v>
      </c>
      <c r="CJ174" s="223">
        <f t="shared" si="48"/>
        <v>0</v>
      </c>
      <c r="CK174" s="223">
        <f t="shared" si="48"/>
        <v>0</v>
      </c>
      <c r="CL174" s="223">
        <f t="shared" si="48"/>
        <v>0</v>
      </c>
      <c r="CM174" s="223">
        <f t="shared" si="48"/>
        <v>0</v>
      </c>
      <c r="CN174" s="223">
        <f t="shared" si="48"/>
        <v>0</v>
      </c>
      <c r="CO174" s="223">
        <f t="shared" si="48"/>
        <v>0</v>
      </c>
      <c r="CP174" s="223">
        <f t="shared" si="48"/>
        <v>0</v>
      </c>
      <c r="CQ174" s="223">
        <f t="shared" si="48"/>
        <v>0</v>
      </c>
      <c r="CR174" s="223">
        <f t="shared" si="48"/>
        <v>0</v>
      </c>
      <c r="CS174" s="223">
        <f t="shared" si="48"/>
        <v>0</v>
      </c>
      <c r="CT174" s="223">
        <f t="shared" si="48"/>
        <v>0</v>
      </c>
      <c r="CU174" s="223">
        <f t="shared" si="48"/>
        <v>0</v>
      </c>
      <c r="CV174" s="223">
        <f t="shared" si="48"/>
        <v>0</v>
      </c>
      <c r="CW174" s="223">
        <f t="shared" si="48"/>
        <v>0</v>
      </c>
      <c r="CX174" s="223">
        <f t="shared" si="48"/>
        <v>0</v>
      </c>
      <c r="CY174" s="223">
        <f t="shared" si="48"/>
        <v>0</v>
      </c>
      <c r="CZ174" s="223">
        <f t="shared" si="48"/>
        <v>0</v>
      </c>
      <c r="DA174" s="223">
        <f t="shared" si="48"/>
        <v>0</v>
      </c>
      <c r="DB174" s="223">
        <f t="shared" si="48"/>
        <v>0</v>
      </c>
      <c r="DC174" s="223">
        <f t="shared" si="48"/>
        <v>0</v>
      </c>
      <c r="DD174" s="223">
        <f t="shared" si="16"/>
        <v>0</v>
      </c>
    </row>
    <row r="175" spans="1:108" s="223" customFormat="1" ht="12.75" customHeight="1" x14ac:dyDescent="0.2">
      <c r="A175" s="226" t="s">
        <v>195</v>
      </c>
      <c r="B175" s="226" t="s">
        <v>196</v>
      </c>
      <c r="C175" s="223">
        <f t="shared" ref="C175:BN178" si="50">C$123*C52</f>
        <v>0</v>
      </c>
      <c r="D175" s="223">
        <f t="shared" si="50"/>
        <v>0</v>
      </c>
      <c r="E175" s="223">
        <f t="shared" si="50"/>
        <v>0</v>
      </c>
      <c r="F175" s="223">
        <f t="shared" si="50"/>
        <v>0</v>
      </c>
      <c r="G175" s="223">
        <f t="shared" si="50"/>
        <v>0</v>
      </c>
      <c r="H175" s="223">
        <f t="shared" si="50"/>
        <v>0</v>
      </c>
      <c r="I175" s="223">
        <f t="shared" si="50"/>
        <v>0</v>
      </c>
      <c r="J175" s="223">
        <f t="shared" si="50"/>
        <v>0</v>
      </c>
      <c r="K175" s="223">
        <f t="shared" si="50"/>
        <v>0</v>
      </c>
      <c r="L175" s="223">
        <f t="shared" si="50"/>
        <v>0</v>
      </c>
      <c r="M175" s="223">
        <f t="shared" si="50"/>
        <v>0</v>
      </c>
      <c r="N175" s="223">
        <f t="shared" si="50"/>
        <v>0</v>
      </c>
      <c r="O175" s="223">
        <f t="shared" si="50"/>
        <v>0</v>
      </c>
      <c r="P175" s="223">
        <f t="shared" si="50"/>
        <v>0</v>
      </c>
      <c r="Q175" s="223">
        <f t="shared" si="50"/>
        <v>0</v>
      </c>
      <c r="R175" s="223">
        <f t="shared" si="50"/>
        <v>0</v>
      </c>
      <c r="S175" s="223">
        <f t="shared" si="50"/>
        <v>0</v>
      </c>
      <c r="T175" s="223">
        <f t="shared" si="50"/>
        <v>0</v>
      </c>
      <c r="U175" s="223">
        <f t="shared" si="50"/>
        <v>0</v>
      </c>
      <c r="V175" s="223">
        <f t="shared" si="50"/>
        <v>0</v>
      </c>
      <c r="W175" s="223">
        <f t="shared" si="50"/>
        <v>0</v>
      </c>
      <c r="X175" s="223">
        <f t="shared" si="50"/>
        <v>0</v>
      </c>
      <c r="Y175" s="223">
        <f t="shared" si="50"/>
        <v>0</v>
      </c>
      <c r="Z175" s="223">
        <f t="shared" si="50"/>
        <v>0</v>
      </c>
      <c r="AA175" s="223">
        <f t="shared" si="50"/>
        <v>0</v>
      </c>
      <c r="AB175" s="223">
        <f t="shared" si="50"/>
        <v>0</v>
      </c>
      <c r="AC175" s="223">
        <f t="shared" si="50"/>
        <v>0</v>
      </c>
      <c r="AD175" s="223">
        <f t="shared" si="50"/>
        <v>0</v>
      </c>
      <c r="AE175" s="223">
        <f t="shared" si="50"/>
        <v>0</v>
      </c>
      <c r="AF175" s="223">
        <f t="shared" si="50"/>
        <v>0</v>
      </c>
      <c r="AG175" s="223">
        <f t="shared" si="50"/>
        <v>0</v>
      </c>
      <c r="AH175" s="223">
        <f t="shared" si="50"/>
        <v>0</v>
      </c>
      <c r="AI175" s="223">
        <f t="shared" si="50"/>
        <v>0</v>
      </c>
      <c r="AJ175" s="223">
        <f t="shared" si="50"/>
        <v>0</v>
      </c>
      <c r="AK175" s="223">
        <f t="shared" si="50"/>
        <v>0</v>
      </c>
      <c r="AL175" s="223">
        <f t="shared" si="50"/>
        <v>0</v>
      </c>
      <c r="AM175" s="223">
        <f t="shared" si="50"/>
        <v>0</v>
      </c>
      <c r="AN175" s="223">
        <f t="shared" si="50"/>
        <v>0</v>
      </c>
      <c r="AO175" s="223">
        <f t="shared" si="50"/>
        <v>0</v>
      </c>
      <c r="AP175" s="223">
        <f t="shared" si="50"/>
        <v>0</v>
      </c>
      <c r="AQ175" s="223">
        <f t="shared" si="50"/>
        <v>0</v>
      </c>
      <c r="AR175" s="223">
        <f t="shared" si="50"/>
        <v>0</v>
      </c>
      <c r="AS175" s="223">
        <f t="shared" si="50"/>
        <v>0</v>
      </c>
      <c r="AT175" s="223">
        <f t="shared" si="50"/>
        <v>0</v>
      </c>
      <c r="AU175" s="223">
        <f t="shared" si="50"/>
        <v>0</v>
      </c>
      <c r="AV175" s="223">
        <f t="shared" si="50"/>
        <v>0</v>
      </c>
      <c r="AW175" s="223">
        <f t="shared" si="50"/>
        <v>0</v>
      </c>
      <c r="AX175" s="223">
        <f t="shared" si="50"/>
        <v>0</v>
      </c>
      <c r="AY175" s="223">
        <f t="shared" si="50"/>
        <v>0</v>
      </c>
      <c r="AZ175" s="223">
        <f t="shared" si="50"/>
        <v>0</v>
      </c>
      <c r="BA175" s="223">
        <f t="shared" si="50"/>
        <v>0</v>
      </c>
      <c r="BB175" s="223">
        <f t="shared" si="50"/>
        <v>0</v>
      </c>
      <c r="BC175" s="223">
        <f t="shared" si="50"/>
        <v>0</v>
      </c>
      <c r="BD175" s="223">
        <f t="shared" si="50"/>
        <v>0</v>
      </c>
      <c r="BE175" s="223">
        <f t="shared" si="50"/>
        <v>0</v>
      </c>
      <c r="BF175" s="223">
        <f t="shared" si="50"/>
        <v>0</v>
      </c>
      <c r="BG175" s="223">
        <f t="shared" si="50"/>
        <v>0</v>
      </c>
      <c r="BH175" s="223">
        <f t="shared" si="50"/>
        <v>0</v>
      </c>
      <c r="BI175" s="223">
        <f t="shared" si="50"/>
        <v>0</v>
      </c>
      <c r="BJ175" s="223">
        <f t="shared" si="50"/>
        <v>0</v>
      </c>
      <c r="BK175" s="223">
        <f t="shared" si="50"/>
        <v>0</v>
      </c>
      <c r="BL175" s="223">
        <f t="shared" si="50"/>
        <v>0</v>
      </c>
      <c r="BM175" s="223">
        <f t="shared" si="50"/>
        <v>0</v>
      </c>
      <c r="BN175" s="223">
        <f t="shared" si="50"/>
        <v>0</v>
      </c>
      <c r="BO175" s="223">
        <f t="shared" si="48"/>
        <v>0</v>
      </c>
      <c r="BP175" s="223">
        <f t="shared" si="48"/>
        <v>0</v>
      </c>
      <c r="BQ175" s="223">
        <f t="shared" si="48"/>
        <v>0</v>
      </c>
      <c r="BR175" s="223">
        <f t="shared" si="48"/>
        <v>0</v>
      </c>
      <c r="BS175" s="223">
        <f t="shared" si="48"/>
        <v>0</v>
      </c>
      <c r="BT175" s="223">
        <f t="shared" si="48"/>
        <v>0</v>
      </c>
      <c r="BU175" s="223">
        <f t="shared" si="48"/>
        <v>0</v>
      </c>
      <c r="BV175" s="223">
        <f t="shared" si="48"/>
        <v>0</v>
      </c>
      <c r="BW175" s="223">
        <f t="shared" si="48"/>
        <v>0</v>
      </c>
      <c r="BX175" s="223">
        <f t="shared" si="48"/>
        <v>0</v>
      </c>
      <c r="BY175" s="223">
        <f t="shared" si="48"/>
        <v>0</v>
      </c>
      <c r="BZ175" s="223">
        <f t="shared" si="48"/>
        <v>0</v>
      </c>
      <c r="CA175" s="223">
        <f t="shared" si="48"/>
        <v>0</v>
      </c>
      <c r="CB175" s="223">
        <f t="shared" si="48"/>
        <v>0</v>
      </c>
      <c r="CC175" s="223">
        <f t="shared" si="48"/>
        <v>0</v>
      </c>
      <c r="CD175" s="223">
        <f t="shared" si="48"/>
        <v>0</v>
      </c>
      <c r="CE175" s="223">
        <f t="shared" si="48"/>
        <v>0</v>
      </c>
      <c r="CF175" s="223">
        <f t="shared" si="48"/>
        <v>0</v>
      </c>
      <c r="CG175" s="223">
        <f t="shared" si="48"/>
        <v>0</v>
      </c>
      <c r="CH175" s="223">
        <f t="shared" si="48"/>
        <v>0</v>
      </c>
      <c r="CI175" s="223">
        <f t="shared" si="48"/>
        <v>0</v>
      </c>
      <c r="CJ175" s="223">
        <f t="shared" si="48"/>
        <v>0</v>
      </c>
      <c r="CK175" s="223">
        <f t="shared" si="48"/>
        <v>0</v>
      </c>
      <c r="CL175" s="223">
        <f t="shared" si="48"/>
        <v>0</v>
      </c>
      <c r="CM175" s="223">
        <f t="shared" si="48"/>
        <v>0</v>
      </c>
      <c r="CN175" s="223">
        <f t="shared" si="48"/>
        <v>0</v>
      </c>
      <c r="CO175" s="223">
        <f t="shared" si="48"/>
        <v>0</v>
      </c>
      <c r="CP175" s="223">
        <f t="shared" si="48"/>
        <v>0</v>
      </c>
      <c r="CQ175" s="223">
        <f t="shared" si="48"/>
        <v>0</v>
      </c>
      <c r="CR175" s="223">
        <f t="shared" si="48"/>
        <v>0</v>
      </c>
      <c r="CS175" s="223">
        <f t="shared" si="48"/>
        <v>0</v>
      </c>
      <c r="CT175" s="223">
        <f t="shared" si="48"/>
        <v>0</v>
      </c>
      <c r="CU175" s="223">
        <f t="shared" si="48"/>
        <v>0</v>
      </c>
      <c r="CV175" s="223">
        <f t="shared" si="48"/>
        <v>0</v>
      </c>
      <c r="CW175" s="223">
        <f t="shared" si="48"/>
        <v>0</v>
      </c>
      <c r="CX175" s="223">
        <f t="shared" si="48"/>
        <v>0</v>
      </c>
      <c r="CY175" s="223">
        <f t="shared" si="48"/>
        <v>0</v>
      </c>
      <c r="CZ175" s="223">
        <f t="shared" si="48"/>
        <v>0</v>
      </c>
      <c r="DA175" s="223">
        <f t="shared" si="48"/>
        <v>0</v>
      </c>
      <c r="DB175" s="223">
        <f t="shared" si="48"/>
        <v>0</v>
      </c>
      <c r="DC175" s="223">
        <f t="shared" si="48"/>
        <v>0</v>
      </c>
      <c r="DD175" s="223">
        <f t="shared" si="16"/>
        <v>0</v>
      </c>
    </row>
    <row r="176" spans="1:108" s="223" customFormat="1" ht="12.75" customHeight="1" x14ac:dyDescent="0.2">
      <c r="A176" s="226" t="s">
        <v>197</v>
      </c>
      <c r="B176" s="226" t="s">
        <v>198</v>
      </c>
      <c r="C176" s="223">
        <f t="shared" si="50"/>
        <v>0</v>
      </c>
      <c r="D176" s="223">
        <f t="shared" si="50"/>
        <v>0</v>
      </c>
      <c r="E176" s="223">
        <f t="shared" si="50"/>
        <v>0</v>
      </c>
      <c r="F176" s="223">
        <f t="shared" si="50"/>
        <v>0</v>
      </c>
      <c r="G176" s="223">
        <f t="shared" si="50"/>
        <v>0</v>
      </c>
      <c r="H176" s="223">
        <f t="shared" si="50"/>
        <v>0</v>
      </c>
      <c r="I176" s="223">
        <f t="shared" si="50"/>
        <v>0</v>
      </c>
      <c r="J176" s="223">
        <f t="shared" si="50"/>
        <v>0</v>
      </c>
      <c r="K176" s="223">
        <f t="shared" si="50"/>
        <v>0</v>
      </c>
      <c r="L176" s="223">
        <f t="shared" si="50"/>
        <v>0</v>
      </c>
      <c r="M176" s="223">
        <f t="shared" si="50"/>
        <v>0</v>
      </c>
      <c r="N176" s="223">
        <f t="shared" si="50"/>
        <v>0</v>
      </c>
      <c r="O176" s="223">
        <f t="shared" si="50"/>
        <v>0</v>
      </c>
      <c r="P176" s="223">
        <f t="shared" si="50"/>
        <v>0</v>
      </c>
      <c r="Q176" s="223">
        <f t="shared" si="50"/>
        <v>0</v>
      </c>
      <c r="R176" s="223">
        <f t="shared" si="50"/>
        <v>0</v>
      </c>
      <c r="S176" s="223">
        <f t="shared" si="50"/>
        <v>0</v>
      </c>
      <c r="T176" s="223">
        <f t="shared" si="50"/>
        <v>0</v>
      </c>
      <c r="U176" s="223">
        <f t="shared" si="50"/>
        <v>0</v>
      </c>
      <c r="V176" s="223">
        <f t="shared" si="50"/>
        <v>0</v>
      </c>
      <c r="W176" s="223">
        <f t="shared" si="50"/>
        <v>0</v>
      </c>
      <c r="X176" s="223">
        <f t="shared" si="50"/>
        <v>0</v>
      </c>
      <c r="Y176" s="223">
        <f t="shared" si="50"/>
        <v>0</v>
      </c>
      <c r="Z176" s="223">
        <f t="shared" si="50"/>
        <v>0</v>
      </c>
      <c r="AA176" s="223">
        <f t="shared" si="50"/>
        <v>0</v>
      </c>
      <c r="AB176" s="223">
        <f t="shared" si="50"/>
        <v>0</v>
      </c>
      <c r="AC176" s="223">
        <f t="shared" si="50"/>
        <v>0</v>
      </c>
      <c r="AD176" s="223">
        <f t="shared" si="50"/>
        <v>0</v>
      </c>
      <c r="AE176" s="223">
        <f t="shared" si="50"/>
        <v>0</v>
      </c>
      <c r="AF176" s="223">
        <f t="shared" si="50"/>
        <v>0</v>
      </c>
      <c r="AG176" s="223">
        <f t="shared" si="50"/>
        <v>0</v>
      </c>
      <c r="AH176" s="223">
        <f t="shared" si="50"/>
        <v>0</v>
      </c>
      <c r="AI176" s="223">
        <f t="shared" si="50"/>
        <v>0</v>
      </c>
      <c r="AJ176" s="223">
        <f t="shared" si="50"/>
        <v>0</v>
      </c>
      <c r="AK176" s="223">
        <f t="shared" si="50"/>
        <v>0</v>
      </c>
      <c r="AL176" s="223">
        <f t="shared" si="50"/>
        <v>0</v>
      </c>
      <c r="AM176" s="223">
        <f t="shared" si="50"/>
        <v>0</v>
      </c>
      <c r="AN176" s="223">
        <f t="shared" si="50"/>
        <v>0</v>
      </c>
      <c r="AO176" s="223">
        <f t="shared" si="50"/>
        <v>0</v>
      </c>
      <c r="AP176" s="223">
        <f t="shared" si="50"/>
        <v>0</v>
      </c>
      <c r="AQ176" s="223">
        <f t="shared" si="50"/>
        <v>0</v>
      </c>
      <c r="AR176" s="223">
        <f t="shared" si="50"/>
        <v>0</v>
      </c>
      <c r="AS176" s="223">
        <f t="shared" si="50"/>
        <v>0</v>
      </c>
      <c r="AT176" s="223">
        <f t="shared" si="50"/>
        <v>0</v>
      </c>
      <c r="AU176" s="223">
        <f t="shared" si="50"/>
        <v>0</v>
      </c>
      <c r="AV176" s="223">
        <f t="shared" si="50"/>
        <v>0</v>
      </c>
      <c r="AW176" s="223">
        <f t="shared" si="50"/>
        <v>0</v>
      </c>
      <c r="AX176" s="223">
        <f t="shared" si="50"/>
        <v>0</v>
      </c>
      <c r="AY176" s="223">
        <f t="shared" si="50"/>
        <v>0</v>
      </c>
      <c r="AZ176" s="223">
        <f t="shared" si="50"/>
        <v>0</v>
      </c>
      <c r="BA176" s="223">
        <f t="shared" si="50"/>
        <v>0</v>
      </c>
      <c r="BB176" s="223">
        <f t="shared" si="50"/>
        <v>0</v>
      </c>
      <c r="BC176" s="223">
        <f t="shared" si="50"/>
        <v>0</v>
      </c>
      <c r="BD176" s="223">
        <f t="shared" si="50"/>
        <v>0</v>
      </c>
      <c r="BE176" s="223">
        <f t="shared" si="50"/>
        <v>0</v>
      </c>
      <c r="BF176" s="223">
        <f t="shared" si="50"/>
        <v>0</v>
      </c>
      <c r="BG176" s="223">
        <f t="shared" si="50"/>
        <v>0</v>
      </c>
      <c r="BH176" s="223">
        <f t="shared" si="50"/>
        <v>0</v>
      </c>
      <c r="BI176" s="223">
        <f t="shared" si="50"/>
        <v>0</v>
      </c>
      <c r="BJ176" s="223">
        <f t="shared" si="50"/>
        <v>0</v>
      </c>
      <c r="BK176" s="223">
        <f t="shared" si="50"/>
        <v>0</v>
      </c>
      <c r="BL176" s="223">
        <f t="shared" si="50"/>
        <v>0</v>
      </c>
      <c r="BM176" s="223">
        <f t="shared" si="50"/>
        <v>0</v>
      </c>
      <c r="BN176" s="223">
        <f t="shared" si="50"/>
        <v>0</v>
      </c>
      <c r="BO176" s="223">
        <f t="shared" si="48"/>
        <v>0</v>
      </c>
      <c r="BP176" s="223">
        <f t="shared" si="48"/>
        <v>0</v>
      </c>
      <c r="BQ176" s="223">
        <f t="shared" si="48"/>
        <v>0</v>
      </c>
      <c r="BR176" s="223">
        <f t="shared" si="48"/>
        <v>0</v>
      </c>
      <c r="BS176" s="223">
        <f t="shared" si="48"/>
        <v>0</v>
      </c>
      <c r="BT176" s="223">
        <f t="shared" si="48"/>
        <v>0</v>
      </c>
      <c r="BU176" s="223">
        <f t="shared" si="48"/>
        <v>0</v>
      </c>
      <c r="BV176" s="223">
        <f t="shared" si="48"/>
        <v>0</v>
      </c>
      <c r="BW176" s="223">
        <f t="shared" si="48"/>
        <v>0</v>
      </c>
      <c r="BX176" s="223">
        <f t="shared" si="48"/>
        <v>0</v>
      </c>
      <c r="BY176" s="223">
        <f t="shared" si="48"/>
        <v>0</v>
      </c>
      <c r="BZ176" s="223">
        <f t="shared" si="48"/>
        <v>0</v>
      </c>
      <c r="CA176" s="223">
        <f t="shared" si="48"/>
        <v>0</v>
      </c>
      <c r="CB176" s="223">
        <f t="shared" si="48"/>
        <v>0</v>
      </c>
      <c r="CC176" s="223">
        <f t="shared" si="48"/>
        <v>0</v>
      </c>
      <c r="CD176" s="223">
        <f t="shared" si="48"/>
        <v>0</v>
      </c>
      <c r="CE176" s="223">
        <f t="shared" si="48"/>
        <v>0</v>
      </c>
      <c r="CF176" s="223">
        <f t="shared" si="48"/>
        <v>0</v>
      </c>
      <c r="CG176" s="223">
        <f t="shared" si="48"/>
        <v>0</v>
      </c>
      <c r="CH176" s="223">
        <f t="shared" si="48"/>
        <v>0</v>
      </c>
      <c r="CI176" s="223">
        <f t="shared" si="48"/>
        <v>0</v>
      </c>
      <c r="CJ176" s="223">
        <f t="shared" si="48"/>
        <v>0</v>
      </c>
      <c r="CK176" s="223">
        <f t="shared" si="48"/>
        <v>0</v>
      </c>
      <c r="CL176" s="223">
        <f t="shared" si="48"/>
        <v>0</v>
      </c>
      <c r="CM176" s="223">
        <f t="shared" si="48"/>
        <v>0</v>
      </c>
      <c r="CN176" s="223">
        <f t="shared" si="48"/>
        <v>0</v>
      </c>
      <c r="CO176" s="223">
        <f t="shared" si="48"/>
        <v>0</v>
      </c>
      <c r="CP176" s="223">
        <f t="shared" si="48"/>
        <v>0</v>
      </c>
      <c r="CQ176" s="223">
        <f t="shared" si="48"/>
        <v>0</v>
      </c>
      <c r="CR176" s="223">
        <f t="shared" si="48"/>
        <v>0</v>
      </c>
      <c r="CS176" s="223">
        <f t="shared" si="48"/>
        <v>0</v>
      </c>
      <c r="CT176" s="223">
        <f t="shared" si="48"/>
        <v>0</v>
      </c>
      <c r="CU176" s="223">
        <f t="shared" si="48"/>
        <v>0</v>
      </c>
      <c r="CV176" s="223">
        <f t="shared" si="48"/>
        <v>0</v>
      </c>
      <c r="CW176" s="223">
        <f t="shared" si="48"/>
        <v>0</v>
      </c>
      <c r="CX176" s="223">
        <f t="shared" si="48"/>
        <v>0</v>
      </c>
      <c r="CY176" s="223">
        <f t="shared" si="48"/>
        <v>0</v>
      </c>
      <c r="CZ176" s="223">
        <f t="shared" si="48"/>
        <v>0</v>
      </c>
      <c r="DA176" s="223">
        <f t="shared" si="48"/>
        <v>0</v>
      </c>
      <c r="DB176" s="223">
        <f t="shared" si="48"/>
        <v>0</v>
      </c>
      <c r="DC176" s="223">
        <f t="shared" si="48"/>
        <v>0</v>
      </c>
      <c r="DD176" s="223">
        <f t="shared" si="16"/>
        <v>0</v>
      </c>
    </row>
    <row r="177" spans="1:108" s="223" customFormat="1" ht="12.75" customHeight="1" x14ac:dyDescent="0.2">
      <c r="A177" s="226" t="s">
        <v>199</v>
      </c>
      <c r="B177" s="226" t="s">
        <v>200</v>
      </c>
      <c r="C177" s="223">
        <f t="shared" si="50"/>
        <v>0</v>
      </c>
      <c r="D177" s="223">
        <f t="shared" si="50"/>
        <v>0</v>
      </c>
      <c r="E177" s="223">
        <f t="shared" si="50"/>
        <v>0</v>
      </c>
      <c r="F177" s="223">
        <f t="shared" si="50"/>
        <v>0</v>
      </c>
      <c r="G177" s="223">
        <f t="shared" si="50"/>
        <v>0</v>
      </c>
      <c r="H177" s="223">
        <f t="shared" si="50"/>
        <v>0</v>
      </c>
      <c r="I177" s="223">
        <f t="shared" si="50"/>
        <v>0</v>
      </c>
      <c r="J177" s="223">
        <f t="shared" si="50"/>
        <v>0</v>
      </c>
      <c r="K177" s="223">
        <f t="shared" si="50"/>
        <v>0</v>
      </c>
      <c r="L177" s="223">
        <f t="shared" si="50"/>
        <v>0</v>
      </c>
      <c r="M177" s="223">
        <f t="shared" si="50"/>
        <v>0</v>
      </c>
      <c r="N177" s="223">
        <f t="shared" si="50"/>
        <v>0</v>
      </c>
      <c r="O177" s="223">
        <f t="shared" si="50"/>
        <v>0</v>
      </c>
      <c r="P177" s="223">
        <f t="shared" si="50"/>
        <v>0</v>
      </c>
      <c r="Q177" s="223">
        <f t="shared" si="50"/>
        <v>0</v>
      </c>
      <c r="R177" s="223">
        <f t="shared" si="50"/>
        <v>0</v>
      </c>
      <c r="S177" s="223">
        <f t="shared" si="50"/>
        <v>0</v>
      </c>
      <c r="T177" s="223">
        <f t="shared" si="50"/>
        <v>0</v>
      </c>
      <c r="U177" s="223">
        <f t="shared" si="50"/>
        <v>0</v>
      </c>
      <c r="V177" s="223">
        <f t="shared" si="50"/>
        <v>0</v>
      </c>
      <c r="W177" s="223">
        <f t="shared" si="50"/>
        <v>0</v>
      </c>
      <c r="X177" s="223">
        <f t="shared" si="50"/>
        <v>0</v>
      </c>
      <c r="Y177" s="223">
        <f t="shared" si="50"/>
        <v>0</v>
      </c>
      <c r="Z177" s="223">
        <f t="shared" si="50"/>
        <v>0</v>
      </c>
      <c r="AA177" s="223">
        <f t="shared" si="50"/>
        <v>0</v>
      </c>
      <c r="AB177" s="223">
        <f t="shared" si="50"/>
        <v>0</v>
      </c>
      <c r="AC177" s="223">
        <f t="shared" si="50"/>
        <v>0</v>
      </c>
      <c r="AD177" s="223">
        <f t="shared" si="50"/>
        <v>0</v>
      </c>
      <c r="AE177" s="223">
        <f t="shared" si="50"/>
        <v>0</v>
      </c>
      <c r="AF177" s="223">
        <f t="shared" si="50"/>
        <v>0</v>
      </c>
      <c r="AG177" s="223">
        <f t="shared" si="50"/>
        <v>0</v>
      </c>
      <c r="AH177" s="223">
        <f t="shared" si="50"/>
        <v>0</v>
      </c>
      <c r="AI177" s="223">
        <f t="shared" si="50"/>
        <v>0</v>
      </c>
      <c r="AJ177" s="223">
        <f t="shared" si="50"/>
        <v>0</v>
      </c>
      <c r="AK177" s="223">
        <f t="shared" si="50"/>
        <v>0</v>
      </c>
      <c r="AL177" s="223">
        <f t="shared" si="50"/>
        <v>0</v>
      </c>
      <c r="AM177" s="223">
        <f t="shared" si="50"/>
        <v>0</v>
      </c>
      <c r="AN177" s="223">
        <f t="shared" si="50"/>
        <v>0</v>
      </c>
      <c r="AO177" s="223">
        <f t="shared" si="50"/>
        <v>0</v>
      </c>
      <c r="AP177" s="223">
        <f t="shared" si="50"/>
        <v>0</v>
      </c>
      <c r="AQ177" s="223">
        <f t="shared" si="50"/>
        <v>0</v>
      </c>
      <c r="AR177" s="223">
        <f t="shared" si="50"/>
        <v>0</v>
      </c>
      <c r="AS177" s="223">
        <f t="shared" si="50"/>
        <v>0</v>
      </c>
      <c r="AT177" s="223">
        <f t="shared" si="50"/>
        <v>0</v>
      </c>
      <c r="AU177" s="223">
        <f t="shared" si="50"/>
        <v>0</v>
      </c>
      <c r="AV177" s="223">
        <f t="shared" si="50"/>
        <v>0</v>
      </c>
      <c r="AW177" s="223">
        <f t="shared" si="50"/>
        <v>0</v>
      </c>
      <c r="AX177" s="223">
        <f t="shared" si="50"/>
        <v>0</v>
      </c>
      <c r="AY177" s="223">
        <f t="shared" si="50"/>
        <v>0</v>
      </c>
      <c r="AZ177" s="223">
        <f t="shared" si="50"/>
        <v>0</v>
      </c>
      <c r="BA177" s="223">
        <f t="shared" si="50"/>
        <v>0</v>
      </c>
      <c r="BB177" s="223">
        <f t="shared" si="50"/>
        <v>0</v>
      </c>
      <c r="BC177" s="223">
        <f t="shared" si="50"/>
        <v>0</v>
      </c>
      <c r="BD177" s="223">
        <f t="shared" si="50"/>
        <v>0</v>
      </c>
      <c r="BE177" s="223">
        <f t="shared" si="50"/>
        <v>0</v>
      </c>
      <c r="BF177" s="223">
        <f t="shared" si="50"/>
        <v>0</v>
      </c>
      <c r="BG177" s="223">
        <f t="shared" si="50"/>
        <v>0</v>
      </c>
      <c r="BH177" s="223">
        <f t="shared" si="50"/>
        <v>0</v>
      </c>
      <c r="BI177" s="223">
        <f t="shared" si="50"/>
        <v>0</v>
      </c>
      <c r="BJ177" s="223">
        <f t="shared" si="50"/>
        <v>0</v>
      </c>
      <c r="BK177" s="223">
        <f t="shared" si="50"/>
        <v>0</v>
      </c>
      <c r="BL177" s="223">
        <f t="shared" si="50"/>
        <v>0</v>
      </c>
      <c r="BM177" s="223">
        <f t="shared" si="50"/>
        <v>0</v>
      </c>
      <c r="BN177" s="223">
        <f t="shared" si="50"/>
        <v>0</v>
      </c>
      <c r="BO177" s="223">
        <f t="shared" si="48"/>
        <v>0</v>
      </c>
      <c r="BP177" s="223">
        <f t="shared" si="48"/>
        <v>0</v>
      </c>
      <c r="BQ177" s="223">
        <f t="shared" si="48"/>
        <v>0</v>
      </c>
      <c r="BR177" s="223">
        <f t="shared" si="48"/>
        <v>0</v>
      </c>
      <c r="BS177" s="223">
        <f t="shared" si="48"/>
        <v>0</v>
      </c>
      <c r="BT177" s="223">
        <f t="shared" si="48"/>
        <v>0</v>
      </c>
      <c r="BU177" s="223">
        <f t="shared" si="48"/>
        <v>0</v>
      </c>
      <c r="BV177" s="223">
        <f t="shared" si="48"/>
        <v>0</v>
      </c>
      <c r="BW177" s="223">
        <f t="shared" si="48"/>
        <v>0</v>
      </c>
      <c r="BX177" s="223">
        <f t="shared" ref="BX177:DC177" si="51">BX$123*BX54</f>
        <v>0</v>
      </c>
      <c r="BY177" s="223">
        <f t="shared" si="51"/>
        <v>0</v>
      </c>
      <c r="BZ177" s="223">
        <f t="shared" si="51"/>
        <v>0</v>
      </c>
      <c r="CA177" s="223">
        <f t="shared" si="51"/>
        <v>0</v>
      </c>
      <c r="CB177" s="223">
        <f t="shared" si="51"/>
        <v>0</v>
      </c>
      <c r="CC177" s="223">
        <f t="shared" si="51"/>
        <v>0</v>
      </c>
      <c r="CD177" s="223">
        <f t="shared" si="51"/>
        <v>0</v>
      </c>
      <c r="CE177" s="223">
        <f t="shared" si="51"/>
        <v>0</v>
      </c>
      <c r="CF177" s="223">
        <f t="shared" si="51"/>
        <v>0</v>
      </c>
      <c r="CG177" s="223">
        <f t="shared" si="51"/>
        <v>0</v>
      </c>
      <c r="CH177" s="223">
        <f t="shared" si="51"/>
        <v>0</v>
      </c>
      <c r="CI177" s="223">
        <f t="shared" si="51"/>
        <v>0</v>
      </c>
      <c r="CJ177" s="223">
        <f t="shared" si="51"/>
        <v>0</v>
      </c>
      <c r="CK177" s="223">
        <f t="shared" si="51"/>
        <v>0</v>
      </c>
      <c r="CL177" s="223">
        <f t="shared" si="51"/>
        <v>0</v>
      </c>
      <c r="CM177" s="223">
        <f t="shared" si="51"/>
        <v>0</v>
      </c>
      <c r="CN177" s="223">
        <f t="shared" si="51"/>
        <v>0</v>
      </c>
      <c r="CO177" s="223">
        <f t="shared" si="51"/>
        <v>0</v>
      </c>
      <c r="CP177" s="223">
        <f t="shared" si="51"/>
        <v>0</v>
      </c>
      <c r="CQ177" s="223">
        <f t="shared" si="51"/>
        <v>0</v>
      </c>
      <c r="CR177" s="223">
        <f t="shared" si="51"/>
        <v>0</v>
      </c>
      <c r="CS177" s="223">
        <f t="shared" si="51"/>
        <v>0</v>
      </c>
      <c r="CT177" s="223">
        <f t="shared" si="51"/>
        <v>0</v>
      </c>
      <c r="CU177" s="223">
        <f t="shared" si="51"/>
        <v>0</v>
      </c>
      <c r="CV177" s="223">
        <f t="shared" si="51"/>
        <v>0</v>
      </c>
      <c r="CW177" s="223">
        <f t="shared" si="51"/>
        <v>0</v>
      </c>
      <c r="CX177" s="223">
        <f t="shared" si="51"/>
        <v>0</v>
      </c>
      <c r="CY177" s="223">
        <f t="shared" si="51"/>
        <v>0</v>
      </c>
      <c r="CZ177" s="223">
        <f t="shared" si="51"/>
        <v>0</v>
      </c>
      <c r="DA177" s="223">
        <f t="shared" si="51"/>
        <v>0</v>
      </c>
      <c r="DB177" s="223">
        <f t="shared" si="51"/>
        <v>0</v>
      </c>
      <c r="DC177" s="223">
        <f t="shared" si="51"/>
        <v>0</v>
      </c>
      <c r="DD177" s="223">
        <f t="shared" si="16"/>
        <v>0</v>
      </c>
    </row>
    <row r="178" spans="1:108" s="85" customFormat="1" ht="12.75" customHeight="1" x14ac:dyDescent="0.2">
      <c r="A178" s="82" t="s">
        <v>201</v>
      </c>
      <c r="B178" s="82" t="s">
        <v>1415</v>
      </c>
      <c r="C178" s="85">
        <f t="shared" si="50"/>
        <v>0</v>
      </c>
      <c r="D178" s="85">
        <f t="shared" si="50"/>
        <v>0</v>
      </c>
      <c r="E178" s="85">
        <f t="shared" si="50"/>
        <v>0</v>
      </c>
      <c r="F178" s="85">
        <f t="shared" si="50"/>
        <v>0</v>
      </c>
      <c r="G178" s="85">
        <f t="shared" si="50"/>
        <v>0</v>
      </c>
      <c r="H178" s="85">
        <f t="shared" si="50"/>
        <v>0</v>
      </c>
      <c r="I178" s="85">
        <f t="shared" si="50"/>
        <v>0</v>
      </c>
      <c r="J178" s="85">
        <f t="shared" si="50"/>
        <v>0</v>
      </c>
      <c r="K178" s="85">
        <f t="shared" si="50"/>
        <v>0</v>
      </c>
      <c r="L178" s="85">
        <f t="shared" si="50"/>
        <v>0</v>
      </c>
      <c r="M178" s="85">
        <f t="shared" si="50"/>
        <v>0</v>
      </c>
      <c r="N178" s="85">
        <f t="shared" si="50"/>
        <v>0</v>
      </c>
      <c r="O178" s="85">
        <f t="shared" si="50"/>
        <v>0</v>
      </c>
      <c r="P178" s="85">
        <f t="shared" si="50"/>
        <v>0</v>
      </c>
      <c r="Q178" s="85">
        <f t="shared" si="50"/>
        <v>0</v>
      </c>
      <c r="R178" s="85">
        <f t="shared" si="50"/>
        <v>0</v>
      </c>
      <c r="S178" s="85">
        <f t="shared" si="50"/>
        <v>0</v>
      </c>
      <c r="T178" s="85">
        <f t="shared" si="50"/>
        <v>0</v>
      </c>
      <c r="U178" s="85">
        <f t="shared" si="50"/>
        <v>0</v>
      </c>
      <c r="V178" s="85">
        <f t="shared" si="50"/>
        <v>0</v>
      </c>
      <c r="W178" s="85">
        <f t="shared" si="50"/>
        <v>0</v>
      </c>
      <c r="X178" s="85">
        <f t="shared" si="50"/>
        <v>0</v>
      </c>
      <c r="Y178" s="85">
        <f t="shared" si="50"/>
        <v>0</v>
      </c>
      <c r="Z178" s="85">
        <f t="shared" si="50"/>
        <v>0</v>
      </c>
      <c r="AA178" s="85">
        <f t="shared" si="50"/>
        <v>0</v>
      </c>
      <c r="AB178" s="85">
        <f t="shared" si="50"/>
        <v>0</v>
      </c>
      <c r="AC178" s="85">
        <f t="shared" si="50"/>
        <v>0</v>
      </c>
      <c r="AD178" s="85">
        <f t="shared" si="50"/>
        <v>0</v>
      </c>
      <c r="AE178" s="85">
        <f t="shared" si="50"/>
        <v>0</v>
      </c>
      <c r="AF178" s="85">
        <f t="shared" si="50"/>
        <v>0</v>
      </c>
      <c r="AG178" s="85">
        <f t="shared" si="50"/>
        <v>0</v>
      </c>
      <c r="AH178" s="85">
        <f t="shared" si="50"/>
        <v>0</v>
      </c>
      <c r="AI178" s="85">
        <f t="shared" si="50"/>
        <v>0</v>
      </c>
      <c r="AJ178" s="85">
        <f t="shared" si="50"/>
        <v>0</v>
      </c>
      <c r="AK178" s="85">
        <f t="shared" si="50"/>
        <v>0</v>
      </c>
      <c r="AL178" s="85">
        <f t="shared" si="50"/>
        <v>0</v>
      </c>
      <c r="AM178" s="85">
        <f t="shared" si="50"/>
        <v>0</v>
      </c>
      <c r="AN178" s="85">
        <f t="shared" si="50"/>
        <v>0</v>
      </c>
      <c r="AO178" s="85">
        <f t="shared" si="50"/>
        <v>0</v>
      </c>
      <c r="AP178" s="85">
        <f t="shared" si="50"/>
        <v>0</v>
      </c>
      <c r="AQ178" s="85">
        <f t="shared" si="50"/>
        <v>0</v>
      </c>
      <c r="AR178" s="85">
        <f t="shared" si="50"/>
        <v>0</v>
      </c>
      <c r="AS178" s="85">
        <f t="shared" si="50"/>
        <v>0</v>
      </c>
      <c r="AT178" s="85">
        <f t="shared" si="50"/>
        <v>0</v>
      </c>
      <c r="AU178" s="85">
        <f t="shared" si="50"/>
        <v>0</v>
      </c>
      <c r="AV178" s="85">
        <f t="shared" si="50"/>
        <v>0</v>
      </c>
      <c r="AW178" s="85">
        <f t="shared" si="50"/>
        <v>0</v>
      </c>
      <c r="AX178" s="85">
        <f t="shared" si="50"/>
        <v>0</v>
      </c>
      <c r="AY178" s="85">
        <f t="shared" si="50"/>
        <v>0</v>
      </c>
      <c r="AZ178" s="85">
        <f t="shared" si="50"/>
        <v>0</v>
      </c>
      <c r="BA178" s="85">
        <f t="shared" si="50"/>
        <v>0</v>
      </c>
      <c r="BB178" s="85">
        <f t="shared" si="50"/>
        <v>0</v>
      </c>
      <c r="BC178" s="85">
        <f t="shared" si="50"/>
        <v>0</v>
      </c>
      <c r="BD178" s="85">
        <f t="shared" si="50"/>
        <v>0</v>
      </c>
      <c r="BE178" s="85">
        <f t="shared" si="50"/>
        <v>0</v>
      </c>
      <c r="BF178" s="85">
        <f t="shared" si="50"/>
        <v>0</v>
      </c>
      <c r="BG178" s="85">
        <f t="shared" si="50"/>
        <v>0</v>
      </c>
      <c r="BH178" s="85">
        <f t="shared" si="50"/>
        <v>0</v>
      </c>
      <c r="BI178" s="85">
        <f t="shared" si="50"/>
        <v>0</v>
      </c>
      <c r="BJ178" s="85">
        <f t="shared" si="50"/>
        <v>0</v>
      </c>
      <c r="BK178" s="85">
        <f t="shared" si="50"/>
        <v>0</v>
      </c>
      <c r="BL178" s="85">
        <f t="shared" si="50"/>
        <v>0</v>
      </c>
      <c r="BM178" s="85">
        <f t="shared" si="50"/>
        <v>0</v>
      </c>
      <c r="BN178" s="85">
        <f t="shared" ref="BN178:DC184" si="52">BN$123*BN55</f>
        <v>0</v>
      </c>
      <c r="BO178" s="85">
        <f t="shared" si="52"/>
        <v>0</v>
      </c>
      <c r="BP178" s="85">
        <f t="shared" si="52"/>
        <v>0</v>
      </c>
      <c r="BQ178" s="85">
        <f t="shared" si="52"/>
        <v>0</v>
      </c>
      <c r="BR178" s="85">
        <f t="shared" si="52"/>
        <v>0</v>
      </c>
      <c r="BS178" s="85">
        <f t="shared" si="52"/>
        <v>0</v>
      </c>
      <c r="BT178" s="85">
        <f t="shared" si="52"/>
        <v>0</v>
      </c>
      <c r="BU178" s="85">
        <f t="shared" si="52"/>
        <v>0</v>
      </c>
      <c r="BV178" s="85">
        <f t="shared" si="52"/>
        <v>0</v>
      </c>
      <c r="BW178" s="85">
        <f t="shared" si="52"/>
        <v>0</v>
      </c>
      <c r="BX178" s="85">
        <f t="shared" si="52"/>
        <v>0</v>
      </c>
      <c r="BY178" s="85">
        <f t="shared" si="52"/>
        <v>0</v>
      </c>
      <c r="BZ178" s="85">
        <f t="shared" si="52"/>
        <v>0</v>
      </c>
      <c r="CA178" s="85">
        <f t="shared" si="52"/>
        <v>0</v>
      </c>
      <c r="CB178" s="85">
        <f t="shared" si="52"/>
        <v>0</v>
      </c>
      <c r="CC178" s="85">
        <f t="shared" si="52"/>
        <v>0</v>
      </c>
      <c r="CD178" s="85">
        <f t="shared" si="52"/>
        <v>0</v>
      </c>
      <c r="CE178" s="85">
        <f t="shared" si="52"/>
        <v>0</v>
      </c>
      <c r="CF178" s="85">
        <f t="shared" si="52"/>
        <v>0</v>
      </c>
      <c r="CG178" s="85">
        <f t="shared" si="52"/>
        <v>0</v>
      </c>
      <c r="CH178" s="85">
        <f t="shared" si="52"/>
        <v>0</v>
      </c>
      <c r="CI178" s="85">
        <f t="shared" si="52"/>
        <v>0</v>
      </c>
      <c r="CJ178" s="85">
        <f t="shared" si="52"/>
        <v>0</v>
      </c>
      <c r="CK178" s="85">
        <f t="shared" si="52"/>
        <v>0</v>
      </c>
      <c r="CL178" s="85">
        <f t="shared" si="52"/>
        <v>0</v>
      </c>
      <c r="CM178" s="85">
        <f t="shared" si="52"/>
        <v>0</v>
      </c>
      <c r="CN178" s="85">
        <f t="shared" si="52"/>
        <v>0</v>
      </c>
      <c r="CO178" s="85">
        <f t="shared" si="52"/>
        <v>0</v>
      </c>
      <c r="CP178" s="85">
        <f t="shared" si="52"/>
        <v>0</v>
      </c>
      <c r="CQ178" s="85">
        <f t="shared" si="52"/>
        <v>0</v>
      </c>
      <c r="CR178" s="85">
        <f t="shared" si="52"/>
        <v>0</v>
      </c>
      <c r="CS178" s="85">
        <f t="shared" si="52"/>
        <v>0</v>
      </c>
      <c r="CT178" s="85">
        <f t="shared" si="52"/>
        <v>0</v>
      </c>
      <c r="CU178" s="85">
        <f t="shared" si="52"/>
        <v>0</v>
      </c>
      <c r="CV178" s="85">
        <f t="shared" si="52"/>
        <v>0</v>
      </c>
      <c r="CW178" s="85">
        <f t="shared" si="52"/>
        <v>0</v>
      </c>
      <c r="CX178" s="85">
        <f t="shared" si="52"/>
        <v>0</v>
      </c>
      <c r="CY178" s="85">
        <f t="shared" si="52"/>
        <v>0</v>
      </c>
      <c r="CZ178" s="85">
        <f t="shared" si="52"/>
        <v>0</v>
      </c>
      <c r="DA178" s="85">
        <f t="shared" si="52"/>
        <v>0</v>
      </c>
      <c r="DB178" s="85">
        <f t="shared" si="52"/>
        <v>0</v>
      </c>
      <c r="DC178" s="85">
        <f t="shared" si="52"/>
        <v>0</v>
      </c>
      <c r="DD178" s="85">
        <f t="shared" si="16"/>
        <v>0</v>
      </c>
    </row>
    <row r="179" spans="1:108" s="223" customFormat="1" ht="12.75" customHeight="1" x14ac:dyDescent="0.2">
      <c r="A179" s="226" t="s">
        <v>203</v>
      </c>
      <c r="B179" s="226" t="s">
        <v>204</v>
      </c>
      <c r="C179" s="223">
        <f t="shared" ref="C179:BN182" si="53">C$123*C56</f>
        <v>0</v>
      </c>
      <c r="D179" s="223">
        <f t="shared" si="53"/>
        <v>0</v>
      </c>
      <c r="E179" s="223">
        <f t="shared" si="53"/>
        <v>0</v>
      </c>
      <c r="F179" s="223">
        <f t="shared" si="53"/>
        <v>0</v>
      </c>
      <c r="G179" s="223">
        <f t="shared" si="53"/>
        <v>0</v>
      </c>
      <c r="H179" s="223">
        <f t="shared" si="53"/>
        <v>0</v>
      </c>
      <c r="I179" s="223">
        <f t="shared" si="53"/>
        <v>0</v>
      </c>
      <c r="J179" s="223">
        <f t="shared" si="53"/>
        <v>0</v>
      </c>
      <c r="K179" s="223">
        <f t="shared" si="53"/>
        <v>0</v>
      </c>
      <c r="L179" s="223">
        <f t="shared" si="53"/>
        <v>0</v>
      </c>
      <c r="M179" s="223">
        <f t="shared" si="53"/>
        <v>0</v>
      </c>
      <c r="N179" s="223">
        <f t="shared" si="53"/>
        <v>0</v>
      </c>
      <c r="O179" s="223">
        <f t="shared" si="53"/>
        <v>0</v>
      </c>
      <c r="P179" s="223">
        <f t="shared" si="53"/>
        <v>0</v>
      </c>
      <c r="Q179" s="223">
        <f t="shared" si="53"/>
        <v>0</v>
      </c>
      <c r="R179" s="223">
        <f t="shared" si="53"/>
        <v>0</v>
      </c>
      <c r="S179" s="223">
        <f t="shared" si="53"/>
        <v>0</v>
      </c>
      <c r="T179" s="223">
        <f t="shared" si="53"/>
        <v>0</v>
      </c>
      <c r="U179" s="223">
        <f t="shared" si="53"/>
        <v>0</v>
      </c>
      <c r="V179" s="223">
        <f t="shared" si="53"/>
        <v>0</v>
      </c>
      <c r="W179" s="223">
        <f t="shared" si="53"/>
        <v>0</v>
      </c>
      <c r="X179" s="223">
        <f t="shared" si="53"/>
        <v>0</v>
      </c>
      <c r="Y179" s="223">
        <f t="shared" si="53"/>
        <v>0</v>
      </c>
      <c r="Z179" s="223">
        <f t="shared" si="53"/>
        <v>0</v>
      </c>
      <c r="AA179" s="223">
        <f t="shared" si="53"/>
        <v>0</v>
      </c>
      <c r="AB179" s="223">
        <f t="shared" si="53"/>
        <v>0</v>
      </c>
      <c r="AC179" s="223">
        <f t="shared" si="53"/>
        <v>0</v>
      </c>
      <c r="AD179" s="223">
        <f t="shared" si="53"/>
        <v>0</v>
      </c>
      <c r="AE179" s="223">
        <f t="shared" si="53"/>
        <v>0</v>
      </c>
      <c r="AF179" s="223">
        <f t="shared" si="53"/>
        <v>0</v>
      </c>
      <c r="AG179" s="223">
        <f t="shared" si="53"/>
        <v>0</v>
      </c>
      <c r="AH179" s="223">
        <f t="shared" si="53"/>
        <v>0</v>
      </c>
      <c r="AI179" s="223">
        <f t="shared" si="53"/>
        <v>0</v>
      </c>
      <c r="AJ179" s="223">
        <f t="shared" si="53"/>
        <v>0</v>
      </c>
      <c r="AK179" s="223">
        <f t="shared" si="53"/>
        <v>0</v>
      </c>
      <c r="AL179" s="223">
        <f t="shared" si="53"/>
        <v>0</v>
      </c>
      <c r="AM179" s="223">
        <f t="shared" si="53"/>
        <v>0</v>
      </c>
      <c r="AN179" s="223">
        <f t="shared" si="53"/>
        <v>0</v>
      </c>
      <c r="AO179" s="223">
        <f t="shared" si="53"/>
        <v>0</v>
      </c>
      <c r="AP179" s="223">
        <f t="shared" si="53"/>
        <v>0</v>
      </c>
      <c r="AQ179" s="223">
        <f t="shared" si="53"/>
        <v>0</v>
      </c>
      <c r="AR179" s="223">
        <f t="shared" si="53"/>
        <v>0</v>
      </c>
      <c r="AS179" s="223">
        <f t="shared" si="53"/>
        <v>0</v>
      </c>
      <c r="AT179" s="223">
        <f t="shared" si="53"/>
        <v>0</v>
      </c>
      <c r="AU179" s="223">
        <f t="shared" si="53"/>
        <v>0</v>
      </c>
      <c r="AV179" s="223">
        <f t="shared" si="53"/>
        <v>0</v>
      </c>
      <c r="AW179" s="223">
        <f t="shared" si="53"/>
        <v>0</v>
      </c>
      <c r="AX179" s="223">
        <f t="shared" si="53"/>
        <v>0</v>
      </c>
      <c r="AY179" s="223">
        <f t="shared" si="53"/>
        <v>0</v>
      </c>
      <c r="AZ179" s="223">
        <f t="shared" si="53"/>
        <v>0</v>
      </c>
      <c r="BA179" s="223">
        <f t="shared" si="53"/>
        <v>0</v>
      </c>
      <c r="BB179" s="223">
        <f t="shared" si="53"/>
        <v>0</v>
      </c>
      <c r="BC179" s="223">
        <f t="shared" si="53"/>
        <v>0</v>
      </c>
      <c r="BD179" s="223">
        <f t="shared" si="53"/>
        <v>0</v>
      </c>
      <c r="BE179" s="223">
        <f t="shared" si="53"/>
        <v>0</v>
      </c>
      <c r="BF179" s="223">
        <f t="shared" si="53"/>
        <v>0</v>
      </c>
      <c r="BG179" s="223">
        <f t="shared" si="53"/>
        <v>0</v>
      </c>
      <c r="BH179" s="223">
        <f t="shared" si="53"/>
        <v>0</v>
      </c>
      <c r="BI179" s="223">
        <f t="shared" si="53"/>
        <v>0</v>
      </c>
      <c r="BJ179" s="223">
        <f t="shared" si="53"/>
        <v>0</v>
      </c>
      <c r="BK179" s="223">
        <f t="shared" si="53"/>
        <v>0</v>
      </c>
      <c r="BL179" s="223">
        <f t="shared" si="53"/>
        <v>0</v>
      </c>
      <c r="BM179" s="223">
        <f t="shared" si="53"/>
        <v>0</v>
      </c>
      <c r="BN179" s="223">
        <f t="shared" si="53"/>
        <v>0</v>
      </c>
      <c r="BO179" s="223">
        <f t="shared" si="52"/>
        <v>0</v>
      </c>
      <c r="BP179" s="223">
        <f t="shared" si="52"/>
        <v>0</v>
      </c>
      <c r="BQ179" s="223">
        <f t="shared" si="52"/>
        <v>0</v>
      </c>
      <c r="BR179" s="223">
        <f t="shared" si="52"/>
        <v>0</v>
      </c>
      <c r="BS179" s="223">
        <f t="shared" si="52"/>
        <v>0</v>
      </c>
      <c r="BT179" s="223">
        <f t="shared" si="52"/>
        <v>0</v>
      </c>
      <c r="BU179" s="223">
        <f t="shared" si="52"/>
        <v>0</v>
      </c>
      <c r="BV179" s="223">
        <f t="shared" si="52"/>
        <v>0</v>
      </c>
      <c r="BW179" s="223">
        <f t="shared" si="52"/>
        <v>0</v>
      </c>
      <c r="BX179" s="223">
        <f t="shared" si="52"/>
        <v>0</v>
      </c>
      <c r="BY179" s="223">
        <f t="shared" si="52"/>
        <v>0</v>
      </c>
      <c r="BZ179" s="223">
        <f t="shared" si="52"/>
        <v>0</v>
      </c>
      <c r="CA179" s="223">
        <f t="shared" si="52"/>
        <v>0</v>
      </c>
      <c r="CB179" s="223">
        <f t="shared" si="52"/>
        <v>0</v>
      </c>
      <c r="CC179" s="223">
        <f t="shared" si="52"/>
        <v>0</v>
      </c>
      <c r="CD179" s="223">
        <f t="shared" si="52"/>
        <v>0</v>
      </c>
      <c r="CE179" s="223">
        <f t="shared" si="52"/>
        <v>0</v>
      </c>
      <c r="CF179" s="223">
        <f t="shared" si="52"/>
        <v>0</v>
      </c>
      <c r="CG179" s="223">
        <f t="shared" si="52"/>
        <v>0</v>
      </c>
      <c r="CH179" s="223">
        <f t="shared" si="52"/>
        <v>0</v>
      </c>
      <c r="CI179" s="223">
        <f t="shared" si="52"/>
        <v>0</v>
      </c>
      <c r="CJ179" s="223">
        <f t="shared" si="52"/>
        <v>0</v>
      </c>
      <c r="CK179" s="223">
        <f t="shared" si="52"/>
        <v>0</v>
      </c>
      <c r="CL179" s="223">
        <f t="shared" si="52"/>
        <v>0</v>
      </c>
      <c r="CM179" s="223">
        <f t="shared" si="52"/>
        <v>0</v>
      </c>
      <c r="CN179" s="223">
        <f t="shared" si="52"/>
        <v>0</v>
      </c>
      <c r="CO179" s="223">
        <f t="shared" si="52"/>
        <v>0</v>
      </c>
      <c r="CP179" s="223">
        <f t="shared" si="52"/>
        <v>0</v>
      </c>
      <c r="CQ179" s="223">
        <f t="shared" si="52"/>
        <v>0</v>
      </c>
      <c r="CR179" s="223">
        <f t="shared" si="52"/>
        <v>0</v>
      </c>
      <c r="CS179" s="223">
        <f t="shared" si="52"/>
        <v>0</v>
      </c>
      <c r="CT179" s="223">
        <f t="shared" si="52"/>
        <v>0</v>
      </c>
      <c r="CU179" s="223">
        <f t="shared" si="52"/>
        <v>0</v>
      </c>
      <c r="CV179" s="223">
        <f t="shared" si="52"/>
        <v>0</v>
      </c>
      <c r="CW179" s="223">
        <f t="shared" si="52"/>
        <v>0</v>
      </c>
      <c r="CX179" s="223">
        <f t="shared" si="52"/>
        <v>0</v>
      </c>
      <c r="CY179" s="223">
        <f t="shared" si="52"/>
        <v>0</v>
      </c>
      <c r="CZ179" s="223">
        <f t="shared" si="52"/>
        <v>0</v>
      </c>
      <c r="DA179" s="223">
        <f t="shared" si="52"/>
        <v>0</v>
      </c>
      <c r="DB179" s="223">
        <f t="shared" si="52"/>
        <v>0</v>
      </c>
      <c r="DC179" s="223">
        <f t="shared" si="52"/>
        <v>0</v>
      </c>
      <c r="DD179" s="223">
        <f t="shared" si="16"/>
        <v>0</v>
      </c>
    </row>
    <row r="180" spans="1:108" s="223" customFormat="1" ht="12.75" customHeight="1" x14ac:dyDescent="0.2">
      <c r="A180" s="226" t="s">
        <v>205</v>
      </c>
      <c r="B180" s="226" t="s">
        <v>206</v>
      </c>
      <c r="C180" s="223">
        <f t="shared" si="53"/>
        <v>0</v>
      </c>
      <c r="D180" s="223">
        <f t="shared" si="53"/>
        <v>0</v>
      </c>
      <c r="E180" s="223">
        <f t="shared" si="53"/>
        <v>0</v>
      </c>
      <c r="F180" s="223">
        <f t="shared" si="53"/>
        <v>0</v>
      </c>
      <c r="G180" s="223">
        <f t="shared" si="53"/>
        <v>0</v>
      </c>
      <c r="H180" s="223">
        <f t="shared" si="53"/>
        <v>0</v>
      </c>
      <c r="I180" s="223">
        <f t="shared" si="53"/>
        <v>0</v>
      </c>
      <c r="J180" s="223">
        <f t="shared" si="53"/>
        <v>0</v>
      </c>
      <c r="K180" s="223">
        <f t="shared" si="53"/>
        <v>0</v>
      </c>
      <c r="L180" s="223">
        <f t="shared" si="53"/>
        <v>0</v>
      </c>
      <c r="M180" s="223">
        <f t="shared" si="53"/>
        <v>0</v>
      </c>
      <c r="N180" s="223">
        <f t="shared" si="53"/>
        <v>0</v>
      </c>
      <c r="O180" s="223">
        <f t="shared" si="53"/>
        <v>0</v>
      </c>
      <c r="P180" s="223">
        <f t="shared" si="53"/>
        <v>0</v>
      </c>
      <c r="Q180" s="223">
        <f t="shared" si="53"/>
        <v>0</v>
      </c>
      <c r="R180" s="223">
        <f t="shared" si="53"/>
        <v>0</v>
      </c>
      <c r="S180" s="223">
        <f t="shared" si="53"/>
        <v>0</v>
      </c>
      <c r="T180" s="223">
        <f t="shared" si="53"/>
        <v>0</v>
      </c>
      <c r="U180" s="223">
        <f t="shared" si="53"/>
        <v>0</v>
      </c>
      <c r="V180" s="223">
        <f t="shared" si="53"/>
        <v>0</v>
      </c>
      <c r="W180" s="223">
        <f t="shared" si="53"/>
        <v>0</v>
      </c>
      <c r="X180" s="223">
        <f t="shared" si="53"/>
        <v>0</v>
      </c>
      <c r="Y180" s="223">
        <f t="shared" si="53"/>
        <v>0</v>
      </c>
      <c r="Z180" s="223">
        <f t="shared" si="53"/>
        <v>0</v>
      </c>
      <c r="AA180" s="223">
        <f t="shared" si="53"/>
        <v>0</v>
      </c>
      <c r="AB180" s="223">
        <f t="shared" si="53"/>
        <v>0</v>
      </c>
      <c r="AC180" s="223">
        <f t="shared" si="53"/>
        <v>0</v>
      </c>
      <c r="AD180" s="223">
        <f t="shared" si="53"/>
        <v>0</v>
      </c>
      <c r="AE180" s="223">
        <f t="shared" si="53"/>
        <v>0</v>
      </c>
      <c r="AF180" s="223">
        <f t="shared" si="53"/>
        <v>0</v>
      </c>
      <c r="AG180" s="223">
        <f t="shared" si="53"/>
        <v>0</v>
      </c>
      <c r="AH180" s="223">
        <f t="shared" si="53"/>
        <v>0</v>
      </c>
      <c r="AI180" s="223">
        <f t="shared" si="53"/>
        <v>0</v>
      </c>
      <c r="AJ180" s="223">
        <f t="shared" si="53"/>
        <v>0</v>
      </c>
      <c r="AK180" s="223">
        <f t="shared" si="53"/>
        <v>0</v>
      </c>
      <c r="AL180" s="223">
        <f t="shared" si="53"/>
        <v>0</v>
      </c>
      <c r="AM180" s="223">
        <f t="shared" si="53"/>
        <v>0</v>
      </c>
      <c r="AN180" s="223">
        <f t="shared" si="53"/>
        <v>0</v>
      </c>
      <c r="AO180" s="223">
        <f t="shared" si="53"/>
        <v>0</v>
      </c>
      <c r="AP180" s="223">
        <f t="shared" si="53"/>
        <v>0</v>
      </c>
      <c r="AQ180" s="223">
        <f t="shared" si="53"/>
        <v>0</v>
      </c>
      <c r="AR180" s="223">
        <f t="shared" si="53"/>
        <v>0</v>
      </c>
      <c r="AS180" s="223">
        <f t="shared" si="53"/>
        <v>0</v>
      </c>
      <c r="AT180" s="223">
        <f t="shared" si="53"/>
        <v>0</v>
      </c>
      <c r="AU180" s="223">
        <f t="shared" si="53"/>
        <v>0</v>
      </c>
      <c r="AV180" s="223">
        <f t="shared" si="53"/>
        <v>0</v>
      </c>
      <c r="AW180" s="223">
        <f t="shared" si="53"/>
        <v>0</v>
      </c>
      <c r="AX180" s="223">
        <f t="shared" si="53"/>
        <v>0</v>
      </c>
      <c r="AY180" s="223">
        <f t="shared" si="53"/>
        <v>0</v>
      </c>
      <c r="AZ180" s="223">
        <f t="shared" si="53"/>
        <v>0</v>
      </c>
      <c r="BA180" s="223">
        <f t="shared" si="53"/>
        <v>0</v>
      </c>
      <c r="BB180" s="223">
        <f t="shared" si="53"/>
        <v>0</v>
      </c>
      <c r="BC180" s="223">
        <f t="shared" si="53"/>
        <v>0</v>
      </c>
      <c r="BD180" s="223">
        <f t="shared" si="53"/>
        <v>0</v>
      </c>
      <c r="BE180" s="223">
        <f t="shared" si="53"/>
        <v>0</v>
      </c>
      <c r="BF180" s="223">
        <f t="shared" si="53"/>
        <v>0</v>
      </c>
      <c r="BG180" s="223">
        <f t="shared" si="53"/>
        <v>0</v>
      </c>
      <c r="BH180" s="223">
        <f t="shared" si="53"/>
        <v>0</v>
      </c>
      <c r="BI180" s="223">
        <f t="shared" si="53"/>
        <v>0</v>
      </c>
      <c r="BJ180" s="223">
        <f t="shared" si="53"/>
        <v>0</v>
      </c>
      <c r="BK180" s="223">
        <f t="shared" si="53"/>
        <v>0</v>
      </c>
      <c r="BL180" s="223">
        <f t="shared" si="53"/>
        <v>0</v>
      </c>
      <c r="BM180" s="223">
        <f t="shared" si="53"/>
        <v>0</v>
      </c>
      <c r="BN180" s="223">
        <f t="shared" si="53"/>
        <v>0</v>
      </c>
      <c r="BO180" s="223">
        <f t="shared" si="52"/>
        <v>0</v>
      </c>
      <c r="BP180" s="223">
        <f t="shared" si="52"/>
        <v>0</v>
      </c>
      <c r="BQ180" s="223">
        <f t="shared" si="52"/>
        <v>0</v>
      </c>
      <c r="BR180" s="223">
        <f t="shared" si="52"/>
        <v>0</v>
      </c>
      <c r="BS180" s="223">
        <f t="shared" si="52"/>
        <v>0</v>
      </c>
      <c r="BT180" s="223">
        <f t="shared" si="52"/>
        <v>0</v>
      </c>
      <c r="BU180" s="223">
        <f t="shared" si="52"/>
        <v>0</v>
      </c>
      <c r="BV180" s="223">
        <f t="shared" si="52"/>
        <v>0</v>
      </c>
      <c r="BW180" s="223">
        <f t="shared" si="52"/>
        <v>0</v>
      </c>
      <c r="BX180" s="223">
        <f t="shared" si="52"/>
        <v>0</v>
      </c>
      <c r="BY180" s="223">
        <f t="shared" si="52"/>
        <v>0</v>
      </c>
      <c r="BZ180" s="223">
        <f t="shared" si="52"/>
        <v>0</v>
      </c>
      <c r="CA180" s="223">
        <f t="shared" si="52"/>
        <v>0</v>
      </c>
      <c r="CB180" s="223">
        <f t="shared" si="52"/>
        <v>0</v>
      </c>
      <c r="CC180" s="223">
        <f t="shared" si="52"/>
        <v>0</v>
      </c>
      <c r="CD180" s="223">
        <f t="shared" si="52"/>
        <v>0</v>
      </c>
      <c r="CE180" s="223">
        <f t="shared" si="52"/>
        <v>0</v>
      </c>
      <c r="CF180" s="223">
        <f t="shared" si="52"/>
        <v>0</v>
      </c>
      <c r="CG180" s="223">
        <f t="shared" si="52"/>
        <v>0</v>
      </c>
      <c r="CH180" s="223">
        <f t="shared" si="52"/>
        <v>0</v>
      </c>
      <c r="CI180" s="223">
        <f t="shared" si="52"/>
        <v>0</v>
      </c>
      <c r="CJ180" s="223">
        <f t="shared" si="52"/>
        <v>0</v>
      </c>
      <c r="CK180" s="223">
        <f t="shared" si="52"/>
        <v>0</v>
      </c>
      <c r="CL180" s="223">
        <f t="shared" si="52"/>
        <v>0</v>
      </c>
      <c r="CM180" s="223">
        <f t="shared" si="52"/>
        <v>0</v>
      </c>
      <c r="CN180" s="223">
        <f t="shared" si="52"/>
        <v>0</v>
      </c>
      <c r="CO180" s="223">
        <f t="shared" si="52"/>
        <v>0</v>
      </c>
      <c r="CP180" s="223">
        <f t="shared" si="52"/>
        <v>0</v>
      </c>
      <c r="CQ180" s="223">
        <f t="shared" si="52"/>
        <v>0</v>
      </c>
      <c r="CR180" s="223">
        <f t="shared" si="52"/>
        <v>0</v>
      </c>
      <c r="CS180" s="223">
        <f t="shared" si="52"/>
        <v>0</v>
      </c>
      <c r="CT180" s="223">
        <f t="shared" si="52"/>
        <v>0</v>
      </c>
      <c r="CU180" s="223">
        <f t="shared" si="52"/>
        <v>0</v>
      </c>
      <c r="CV180" s="223">
        <f t="shared" si="52"/>
        <v>0</v>
      </c>
      <c r="CW180" s="223">
        <f t="shared" si="52"/>
        <v>0</v>
      </c>
      <c r="CX180" s="223">
        <f t="shared" si="52"/>
        <v>0</v>
      </c>
      <c r="CY180" s="223">
        <f t="shared" si="52"/>
        <v>0</v>
      </c>
      <c r="CZ180" s="223">
        <f t="shared" si="52"/>
        <v>0</v>
      </c>
      <c r="DA180" s="223">
        <f t="shared" si="52"/>
        <v>0</v>
      </c>
      <c r="DB180" s="223">
        <f t="shared" si="52"/>
        <v>0</v>
      </c>
      <c r="DC180" s="223">
        <f t="shared" si="52"/>
        <v>0</v>
      </c>
      <c r="DD180" s="223">
        <f t="shared" si="16"/>
        <v>0</v>
      </c>
    </row>
    <row r="181" spans="1:108" s="223" customFormat="1" ht="12.75" customHeight="1" x14ac:dyDescent="0.2">
      <c r="A181" s="226" t="s">
        <v>207</v>
      </c>
      <c r="B181" s="226" t="s">
        <v>208</v>
      </c>
      <c r="C181" s="223">
        <f t="shared" si="53"/>
        <v>0</v>
      </c>
      <c r="D181" s="223">
        <f t="shared" si="53"/>
        <v>0</v>
      </c>
      <c r="E181" s="223">
        <f t="shared" si="53"/>
        <v>0</v>
      </c>
      <c r="F181" s="223">
        <f t="shared" si="53"/>
        <v>0</v>
      </c>
      <c r="G181" s="223">
        <f t="shared" si="53"/>
        <v>0</v>
      </c>
      <c r="H181" s="223">
        <f t="shared" si="53"/>
        <v>0</v>
      </c>
      <c r="I181" s="223">
        <f t="shared" si="53"/>
        <v>0</v>
      </c>
      <c r="J181" s="223">
        <f t="shared" si="53"/>
        <v>0</v>
      </c>
      <c r="K181" s="223">
        <f t="shared" si="53"/>
        <v>0</v>
      </c>
      <c r="L181" s="223">
        <f t="shared" si="53"/>
        <v>0</v>
      </c>
      <c r="M181" s="223">
        <f t="shared" si="53"/>
        <v>0</v>
      </c>
      <c r="N181" s="223">
        <f t="shared" si="53"/>
        <v>0</v>
      </c>
      <c r="O181" s="223">
        <f t="shared" si="53"/>
        <v>0</v>
      </c>
      <c r="P181" s="223">
        <f t="shared" si="53"/>
        <v>0</v>
      </c>
      <c r="Q181" s="223">
        <f t="shared" si="53"/>
        <v>0</v>
      </c>
      <c r="R181" s="223">
        <f t="shared" si="53"/>
        <v>0</v>
      </c>
      <c r="S181" s="223">
        <f t="shared" si="53"/>
        <v>0</v>
      </c>
      <c r="T181" s="223">
        <f t="shared" si="53"/>
        <v>0</v>
      </c>
      <c r="U181" s="223">
        <f t="shared" si="53"/>
        <v>0</v>
      </c>
      <c r="V181" s="223">
        <f t="shared" si="53"/>
        <v>0</v>
      </c>
      <c r="W181" s="223">
        <f t="shared" si="53"/>
        <v>0</v>
      </c>
      <c r="X181" s="223">
        <f t="shared" si="53"/>
        <v>0</v>
      </c>
      <c r="Y181" s="223">
        <f t="shared" si="53"/>
        <v>0</v>
      </c>
      <c r="Z181" s="223">
        <f t="shared" si="53"/>
        <v>0</v>
      </c>
      <c r="AA181" s="223">
        <f t="shared" si="53"/>
        <v>0</v>
      </c>
      <c r="AB181" s="223">
        <f t="shared" si="53"/>
        <v>0</v>
      </c>
      <c r="AC181" s="223">
        <f t="shared" si="53"/>
        <v>0</v>
      </c>
      <c r="AD181" s="223">
        <f t="shared" si="53"/>
        <v>0</v>
      </c>
      <c r="AE181" s="223">
        <f t="shared" si="53"/>
        <v>0</v>
      </c>
      <c r="AF181" s="223">
        <f t="shared" si="53"/>
        <v>0</v>
      </c>
      <c r="AG181" s="223">
        <f t="shared" si="53"/>
        <v>0</v>
      </c>
      <c r="AH181" s="223">
        <f t="shared" si="53"/>
        <v>0</v>
      </c>
      <c r="AI181" s="223">
        <f t="shared" si="53"/>
        <v>0</v>
      </c>
      <c r="AJ181" s="223">
        <f t="shared" si="53"/>
        <v>0</v>
      </c>
      <c r="AK181" s="223">
        <f t="shared" si="53"/>
        <v>0</v>
      </c>
      <c r="AL181" s="223">
        <f t="shared" si="53"/>
        <v>0</v>
      </c>
      <c r="AM181" s="223">
        <f t="shared" si="53"/>
        <v>0</v>
      </c>
      <c r="AN181" s="223">
        <f t="shared" si="53"/>
        <v>0</v>
      </c>
      <c r="AO181" s="223">
        <f t="shared" si="53"/>
        <v>0</v>
      </c>
      <c r="AP181" s="223">
        <f t="shared" si="53"/>
        <v>0</v>
      </c>
      <c r="AQ181" s="223">
        <f t="shared" si="53"/>
        <v>0</v>
      </c>
      <c r="AR181" s="223">
        <f t="shared" si="53"/>
        <v>0</v>
      </c>
      <c r="AS181" s="223">
        <f t="shared" si="53"/>
        <v>0</v>
      </c>
      <c r="AT181" s="223">
        <f t="shared" si="53"/>
        <v>0</v>
      </c>
      <c r="AU181" s="223">
        <f t="shared" si="53"/>
        <v>0</v>
      </c>
      <c r="AV181" s="223">
        <f t="shared" si="53"/>
        <v>0</v>
      </c>
      <c r="AW181" s="223">
        <f t="shared" si="53"/>
        <v>0</v>
      </c>
      <c r="AX181" s="223">
        <f t="shared" si="53"/>
        <v>0</v>
      </c>
      <c r="AY181" s="223">
        <f t="shared" si="53"/>
        <v>0</v>
      </c>
      <c r="AZ181" s="223">
        <f t="shared" si="53"/>
        <v>0</v>
      </c>
      <c r="BA181" s="223">
        <f t="shared" si="53"/>
        <v>0</v>
      </c>
      <c r="BB181" s="223">
        <f t="shared" si="53"/>
        <v>0</v>
      </c>
      <c r="BC181" s="223">
        <f t="shared" si="53"/>
        <v>0</v>
      </c>
      <c r="BD181" s="223">
        <f t="shared" si="53"/>
        <v>0</v>
      </c>
      <c r="BE181" s="223">
        <f t="shared" si="53"/>
        <v>0</v>
      </c>
      <c r="BF181" s="223">
        <f t="shared" si="53"/>
        <v>0</v>
      </c>
      <c r="BG181" s="223">
        <f t="shared" si="53"/>
        <v>0</v>
      </c>
      <c r="BH181" s="223">
        <f t="shared" si="53"/>
        <v>0</v>
      </c>
      <c r="BI181" s="223">
        <f t="shared" si="53"/>
        <v>0</v>
      </c>
      <c r="BJ181" s="223">
        <f t="shared" si="53"/>
        <v>0</v>
      </c>
      <c r="BK181" s="223">
        <f t="shared" si="53"/>
        <v>0</v>
      </c>
      <c r="BL181" s="223">
        <f t="shared" si="53"/>
        <v>0</v>
      </c>
      <c r="BM181" s="223">
        <f t="shared" si="53"/>
        <v>0</v>
      </c>
      <c r="BN181" s="223">
        <f t="shared" si="53"/>
        <v>0</v>
      </c>
      <c r="BO181" s="223">
        <f t="shared" si="52"/>
        <v>0</v>
      </c>
      <c r="BP181" s="223">
        <f t="shared" si="52"/>
        <v>0</v>
      </c>
      <c r="BQ181" s="223">
        <f t="shared" si="52"/>
        <v>0</v>
      </c>
      <c r="BR181" s="223">
        <f t="shared" si="52"/>
        <v>0</v>
      </c>
      <c r="BS181" s="223">
        <f t="shared" si="52"/>
        <v>0</v>
      </c>
      <c r="BT181" s="223">
        <f t="shared" si="52"/>
        <v>0</v>
      </c>
      <c r="BU181" s="223">
        <f t="shared" si="52"/>
        <v>0</v>
      </c>
      <c r="BV181" s="223">
        <f t="shared" si="52"/>
        <v>0</v>
      </c>
      <c r="BW181" s="223">
        <f t="shared" si="52"/>
        <v>0</v>
      </c>
      <c r="BX181" s="223">
        <f t="shared" si="52"/>
        <v>0</v>
      </c>
      <c r="BY181" s="223">
        <f t="shared" si="52"/>
        <v>0</v>
      </c>
      <c r="BZ181" s="223">
        <f t="shared" si="52"/>
        <v>0</v>
      </c>
      <c r="CA181" s="223">
        <f t="shared" si="52"/>
        <v>0</v>
      </c>
      <c r="CB181" s="223">
        <f t="shared" si="52"/>
        <v>0</v>
      </c>
      <c r="CC181" s="223">
        <f t="shared" si="52"/>
        <v>0</v>
      </c>
      <c r="CD181" s="223">
        <f t="shared" si="52"/>
        <v>0</v>
      </c>
      <c r="CE181" s="223">
        <f t="shared" si="52"/>
        <v>0</v>
      </c>
      <c r="CF181" s="223">
        <f t="shared" si="52"/>
        <v>0</v>
      </c>
      <c r="CG181" s="223">
        <f t="shared" si="52"/>
        <v>0</v>
      </c>
      <c r="CH181" s="223">
        <f t="shared" si="52"/>
        <v>0</v>
      </c>
      <c r="CI181" s="223">
        <f t="shared" si="52"/>
        <v>0</v>
      </c>
      <c r="CJ181" s="223">
        <f t="shared" si="52"/>
        <v>0</v>
      </c>
      <c r="CK181" s="223">
        <f t="shared" si="52"/>
        <v>0</v>
      </c>
      <c r="CL181" s="223">
        <f t="shared" si="52"/>
        <v>0</v>
      </c>
      <c r="CM181" s="223">
        <f t="shared" si="52"/>
        <v>0</v>
      </c>
      <c r="CN181" s="223">
        <f t="shared" si="52"/>
        <v>0</v>
      </c>
      <c r="CO181" s="223">
        <f t="shared" si="52"/>
        <v>0</v>
      </c>
      <c r="CP181" s="223">
        <f t="shared" si="52"/>
        <v>0</v>
      </c>
      <c r="CQ181" s="223">
        <f t="shared" si="52"/>
        <v>0</v>
      </c>
      <c r="CR181" s="223">
        <f t="shared" si="52"/>
        <v>0</v>
      </c>
      <c r="CS181" s="223">
        <f t="shared" si="52"/>
        <v>0</v>
      </c>
      <c r="CT181" s="223">
        <f t="shared" si="52"/>
        <v>0</v>
      </c>
      <c r="CU181" s="223">
        <f t="shared" si="52"/>
        <v>0</v>
      </c>
      <c r="CV181" s="223">
        <f t="shared" si="52"/>
        <v>0</v>
      </c>
      <c r="CW181" s="223">
        <f t="shared" si="52"/>
        <v>0</v>
      </c>
      <c r="CX181" s="223">
        <f t="shared" si="52"/>
        <v>0</v>
      </c>
      <c r="CY181" s="223">
        <f t="shared" si="52"/>
        <v>0</v>
      </c>
      <c r="CZ181" s="223">
        <f t="shared" si="52"/>
        <v>0</v>
      </c>
      <c r="DA181" s="223">
        <f t="shared" si="52"/>
        <v>0</v>
      </c>
      <c r="DB181" s="223">
        <f t="shared" si="52"/>
        <v>0</v>
      </c>
      <c r="DC181" s="223">
        <f t="shared" si="52"/>
        <v>0</v>
      </c>
      <c r="DD181" s="223">
        <f t="shared" si="16"/>
        <v>0</v>
      </c>
    </row>
    <row r="182" spans="1:108" s="85" customFormat="1" ht="12.75" customHeight="1" x14ac:dyDescent="0.2">
      <c r="A182" s="82" t="s">
        <v>209</v>
      </c>
      <c r="B182" s="82" t="s">
        <v>210</v>
      </c>
      <c r="C182" s="85">
        <f t="shared" si="53"/>
        <v>0</v>
      </c>
      <c r="D182" s="85">
        <f t="shared" si="53"/>
        <v>0</v>
      </c>
      <c r="E182" s="85">
        <f t="shared" si="53"/>
        <v>0</v>
      </c>
      <c r="F182" s="85">
        <f t="shared" si="53"/>
        <v>0</v>
      </c>
      <c r="G182" s="85">
        <f t="shared" si="53"/>
        <v>0</v>
      </c>
      <c r="H182" s="85">
        <f t="shared" si="53"/>
        <v>0</v>
      </c>
      <c r="I182" s="85">
        <f t="shared" si="53"/>
        <v>0</v>
      </c>
      <c r="J182" s="85">
        <f t="shared" si="53"/>
        <v>0</v>
      </c>
      <c r="K182" s="85">
        <f t="shared" si="53"/>
        <v>0</v>
      </c>
      <c r="L182" s="85">
        <f t="shared" si="53"/>
        <v>0</v>
      </c>
      <c r="M182" s="85">
        <f t="shared" si="53"/>
        <v>0</v>
      </c>
      <c r="N182" s="85">
        <f t="shared" si="53"/>
        <v>0</v>
      </c>
      <c r="O182" s="85">
        <f t="shared" si="53"/>
        <v>0</v>
      </c>
      <c r="P182" s="85">
        <f t="shared" si="53"/>
        <v>0</v>
      </c>
      <c r="Q182" s="85">
        <f t="shared" si="53"/>
        <v>0</v>
      </c>
      <c r="R182" s="85">
        <f t="shared" si="53"/>
        <v>0</v>
      </c>
      <c r="S182" s="85">
        <f t="shared" si="53"/>
        <v>0</v>
      </c>
      <c r="T182" s="85">
        <f t="shared" si="53"/>
        <v>0</v>
      </c>
      <c r="U182" s="85">
        <f t="shared" si="53"/>
        <v>0</v>
      </c>
      <c r="V182" s="85">
        <f t="shared" si="53"/>
        <v>0</v>
      </c>
      <c r="W182" s="85">
        <f t="shared" si="53"/>
        <v>0</v>
      </c>
      <c r="X182" s="85">
        <f t="shared" si="53"/>
        <v>0</v>
      </c>
      <c r="Y182" s="85">
        <f t="shared" si="53"/>
        <v>0</v>
      </c>
      <c r="Z182" s="85">
        <f t="shared" si="53"/>
        <v>0</v>
      </c>
      <c r="AA182" s="85">
        <f t="shared" si="53"/>
        <v>0</v>
      </c>
      <c r="AB182" s="85">
        <f t="shared" si="53"/>
        <v>0</v>
      </c>
      <c r="AC182" s="85">
        <f t="shared" si="53"/>
        <v>0</v>
      </c>
      <c r="AD182" s="85">
        <f t="shared" si="53"/>
        <v>0</v>
      </c>
      <c r="AE182" s="85">
        <f t="shared" si="53"/>
        <v>0</v>
      </c>
      <c r="AF182" s="85">
        <f t="shared" si="53"/>
        <v>0</v>
      </c>
      <c r="AG182" s="85">
        <f t="shared" si="53"/>
        <v>0</v>
      </c>
      <c r="AH182" s="85">
        <f t="shared" si="53"/>
        <v>0</v>
      </c>
      <c r="AI182" s="85">
        <f t="shared" si="53"/>
        <v>0</v>
      </c>
      <c r="AJ182" s="85">
        <f t="shared" si="53"/>
        <v>0</v>
      </c>
      <c r="AK182" s="85">
        <f t="shared" si="53"/>
        <v>0</v>
      </c>
      <c r="AL182" s="85">
        <f t="shared" si="53"/>
        <v>0</v>
      </c>
      <c r="AM182" s="85">
        <f t="shared" si="53"/>
        <v>0</v>
      </c>
      <c r="AN182" s="85">
        <f t="shared" si="53"/>
        <v>0</v>
      </c>
      <c r="AO182" s="85">
        <f t="shared" si="53"/>
        <v>0</v>
      </c>
      <c r="AP182" s="85">
        <f t="shared" si="53"/>
        <v>0</v>
      </c>
      <c r="AQ182" s="85">
        <f t="shared" si="53"/>
        <v>0</v>
      </c>
      <c r="AR182" s="85">
        <f t="shared" si="53"/>
        <v>0</v>
      </c>
      <c r="AS182" s="85">
        <f t="shared" si="53"/>
        <v>0</v>
      </c>
      <c r="AT182" s="85">
        <f t="shared" si="53"/>
        <v>0</v>
      </c>
      <c r="AU182" s="85">
        <f t="shared" si="53"/>
        <v>0</v>
      </c>
      <c r="AV182" s="85">
        <f t="shared" si="53"/>
        <v>0</v>
      </c>
      <c r="AW182" s="85">
        <f t="shared" si="53"/>
        <v>0</v>
      </c>
      <c r="AX182" s="85">
        <f t="shared" si="53"/>
        <v>0</v>
      </c>
      <c r="AY182" s="85">
        <f t="shared" si="53"/>
        <v>0</v>
      </c>
      <c r="AZ182" s="85">
        <f t="shared" si="53"/>
        <v>0</v>
      </c>
      <c r="BA182" s="85">
        <f t="shared" si="53"/>
        <v>0</v>
      </c>
      <c r="BB182" s="85">
        <f t="shared" si="53"/>
        <v>0</v>
      </c>
      <c r="BC182" s="85">
        <f t="shared" si="53"/>
        <v>0</v>
      </c>
      <c r="BD182" s="85">
        <f t="shared" si="53"/>
        <v>0</v>
      </c>
      <c r="BE182" s="85">
        <f t="shared" si="53"/>
        <v>0</v>
      </c>
      <c r="BF182" s="85">
        <f t="shared" si="53"/>
        <v>0</v>
      </c>
      <c r="BG182" s="85">
        <f t="shared" si="53"/>
        <v>0</v>
      </c>
      <c r="BH182" s="85">
        <f t="shared" si="53"/>
        <v>0</v>
      </c>
      <c r="BI182" s="85">
        <f t="shared" si="53"/>
        <v>0</v>
      </c>
      <c r="BJ182" s="85">
        <f t="shared" si="53"/>
        <v>0</v>
      </c>
      <c r="BK182" s="85">
        <f t="shared" si="53"/>
        <v>0</v>
      </c>
      <c r="BL182" s="85">
        <f t="shared" si="53"/>
        <v>0</v>
      </c>
      <c r="BM182" s="85">
        <f t="shared" si="53"/>
        <v>0</v>
      </c>
      <c r="BN182" s="85">
        <f t="shared" ref="BN182" si="54">BN$123*BN59</f>
        <v>0</v>
      </c>
      <c r="BO182" s="85">
        <f t="shared" si="52"/>
        <v>0</v>
      </c>
      <c r="BP182" s="85">
        <f t="shared" si="52"/>
        <v>0</v>
      </c>
      <c r="BQ182" s="85">
        <f t="shared" si="52"/>
        <v>0</v>
      </c>
      <c r="BR182" s="85">
        <f t="shared" si="52"/>
        <v>0</v>
      </c>
      <c r="BS182" s="85">
        <f t="shared" si="52"/>
        <v>0</v>
      </c>
      <c r="BT182" s="85">
        <f t="shared" si="52"/>
        <v>0</v>
      </c>
      <c r="BU182" s="85">
        <f t="shared" si="52"/>
        <v>0</v>
      </c>
      <c r="BV182" s="85">
        <f t="shared" si="52"/>
        <v>0</v>
      </c>
      <c r="BW182" s="85">
        <f t="shared" si="52"/>
        <v>0</v>
      </c>
      <c r="BX182" s="85">
        <f t="shared" si="52"/>
        <v>0</v>
      </c>
      <c r="BY182" s="85">
        <f t="shared" si="52"/>
        <v>0</v>
      </c>
      <c r="BZ182" s="85">
        <f t="shared" si="52"/>
        <v>0</v>
      </c>
      <c r="CA182" s="85">
        <f t="shared" si="52"/>
        <v>0</v>
      </c>
      <c r="CB182" s="85">
        <f t="shared" si="52"/>
        <v>0</v>
      </c>
      <c r="CC182" s="85">
        <f t="shared" si="52"/>
        <v>0</v>
      </c>
      <c r="CD182" s="85">
        <f t="shared" si="52"/>
        <v>0</v>
      </c>
      <c r="CE182" s="85">
        <f t="shared" si="52"/>
        <v>0</v>
      </c>
      <c r="CF182" s="85">
        <f t="shared" si="52"/>
        <v>0</v>
      </c>
      <c r="CG182" s="85">
        <f t="shared" si="52"/>
        <v>0</v>
      </c>
      <c r="CH182" s="85">
        <f t="shared" si="52"/>
        <v>0</v>
      </c>
      <c r="CI182" s="85">
        <f t="shared" si="52"/>
        <v>0</v>
      </c>
      <c r="CJ182" s="85">
        <f t="shared" si="52"/>
        <v>0</v>
      </c>
      <c r="CK182" s="85">
        <f t="shared" si="52"/>
        <v>0</v>
      </c>
      <c r="CL182" s="85">
        <f t="shared" si="52"/>
        <v>0</v>
      </c>
      <c r="CM182" s="85">
        <f t="shared" si="52"/>
        <v>0</v>
      </c>
      <c r="CN182" s="85">
        <f t="shared" si="52"/>
        <v>0</v>
      </c>
      <c r="CO182" s="85">
        <f t="shared" si="52"/>
        <v>0</v>
      </c>
      <c r="CP182" s="85">
        <f t="shared" si="52"/>
        <v>0</v>
      </c>
      <c r="CQ182" s="85">
        <f t="shared" si="52"/>
        <v>0</v>
      </c>
      <c r="CR182" s="85">
        <f t="shared" si="52"/>
        <v>0</v>
      </c>
      <c r="CS182" s="85">
        <f t="shared" si="52"/>
        <v>0</v>
      </c>
      <c r="CT182" s="85">
        <f t="shared" si="52"/>
        <v>0</v>
      </c>
      <c r="CU182" s="85">
        <f t="shared" si="52"/>
        <v>0</v>
      </c>
      <c r="CV182" s="85">
        <f t="shared" si="52"/>
        <v>0</v>
      </c>
      <c r="CW182" s="85">
        <f t="shared" si="52"/>
        <v>0</v>
      </c>
      <c r="CX182" s="85">
        <f t="shared" si="52"/>
        <v>0</v>
      </c>
      <c r="CY182" s="85">
        <f t="shared" si="52"/>
        <v>0</v>
      </c>
      <c r="CZ182" s="85">
        <f t="shared" si="52"/>
        <v>0</v>
      </c>
      <c r="DA182" s="85">
        <f t="shared" si="52"/>
        <v>0</v>
      </c>
      <c r="DB182" s="85">
        <f t="shared" si="52"/>
        <v>0</v>
      </c>
      <c r="DC182" s="85">
        <f t="shared" si="52"/>
        <v>0</v>
      </c>
      <c r="DD182" s="85">
        <f t="shared" si="16"/>
        <v>0</v>
      </c>
    </row>
    <row r="183" spans="1:108" s="85" customFormat="1" ht="12.75" customHeight="1" x14ac:dyDescent="0.2">
      <c r="A183" s="82" t="s">
        <v>211</v>
      </c>
      <c r="B183" s="82" t="s">
        <v>212</v>
      </c>
      <c r="C183" s="85">
        <f t="shared" ref="C183:BN186" si="55">C$123*C60</f>
        <v>0</v>
      </c>
      <c r="D183" s="85">
        <f t="shared" si="55"/>
        <v>0</v>
      </c>
      <c r="E183" s="85">
        <f t="shared" si="55"/>
        <v>0</v>
      </c>
      <c r="F183" s="85">
        <f t="shared" si="55"/>
        <v>0</v>
      </c>
      <c r="G183" s="85">
        <f t="shared" si="55"/>
        <v>0</v>
      </c>
      <c r="H183" s="85">
        <f t="shared" si="55"/>
        <v>0</v>
      </c>
      <c r="I183" s="85">
        <f t="shared" si="55"/>
        <v>0</v>
      </c>
      <c r="J183" s="85">
        <f t="shared" si="55"/>
        <v>0</v>
      </c>
      <c r="K183" s="85">
        <f t="shared" si="55"/>
        <v>0</v>
      </c>
      <c r="L183" s="85">
        <f t="shared" si="55"/>
        <v>0</v>
      </c>
      <c r="M183" s="85">
        <f t="shared" si="55"/>
        <v>0</v>
      </c>
      <c r="N183" s="85">
        <f t="shared" si="55"/>
        <v>0</v>
      </c>
      <c r="O183" s="85">
        <f t="shared" si="55"/>
        <v>0</v>
      </c>
      <c r="P183" s="85">
        <f t="shared" si="55"/>
        <v>0</v>
      </c>
      <c r="Q183" s="85">
        <f t="shared" si="55"/>
        <v>0</v>
      </c>
      <c r="R183" s="85">
        <f t="shared" si="55"/>
        <v>0</v>
      </c>
      <c r="S183" s="85">
        <f t="shared" si="55"/>
        <v>0</v>
      </c>
      <c r="T183" s="85">
        <f t="shared" si="55"/>
        <v>0</v>
      </c>
      <c r="U183" s="85">
        <f t="shared" si="55"/>
        <v>0</v>
      </c>
      <c r="V183" s="85">
        <f t="shared" si="55"/>
        <v>0</v>
      </c>
      <c r="W183" s="85">
        <f t="shared" si="55"/>
        <v>0</v>
      </c>
      <c r="X183" s="85">
        <f t="shared" si="55"/>
        <v>0</v>
      </c>
      <c r="Y183" s="85">
        <f t="shared" si="55"/>
        <v>0</v>
      </c>
      <c r="Z183" s="85">
        <f t="shared" si="55"/>
        <v>0</v>
      </c>
      <c r="AA183" s="85">
        <f t="shared" si="55"/>
        <v>0</v>
      </c>
      <c r="AB183" s="85">
        <f t="shared" si="55"/>
        <v>0</v>
      </c>
      <c r="AC183" s="85">
        <f t="shared" si="55"/>
        <v>0</v>
      </c>
      <c r="AD183" s="85">
        <f t="shared" si="55"/>
        <v>0</v>
      </c>
      <c r="AE183" s="85">
        <f t="shared" si="55"/>
        <v>0</v>
      </c>
      <c r="AF183" s="85">
        <f t="shared" si="55"/>
        <v>0</v>
      </c>
      <c r="AG183" s="85">
        <f t="shared" si="55"/>
        <v>0</v>
      </c>
      <c r="AH183" s="85">
        <f t="shared" si="55"/>
        <v>0</v>
      </c>
      <c r="AI183" s="85">
        <f t="shared" si="55"/>
        <v>0</v>
      </c>
      <c r="AJ183" s="85">
        <f t="shared" si="55"/>
        <v>0</v>
      </c>
      <c r="AK183" s="85">
        <f t="shared" si="55"/>
        <v>0</v>
      </c>
      <c r="AL183" s="85">
        <f t="shared" si="55"/>
        <v>0</v>
      </c>
      <c r="AM183" s="85">
        <f t="shared" si="55"/>
        <v>0</v>
      </c>
      <c r="AN183" s="85">
        <f t="shared" si="55"/>
        <v>0</v>
      </c>
      <c r="AO183" s="85">
        <f t="shared" si="55"/>
        <v>0</v>
      </c>
      <c r="AP183" s="85">
        <f t="shared" si="55"/>
        <v>0</v>
      </c>
      <c r="AQ183" s="85">
        <f t="shared" si="55"/>
        <v>0</v>
      </c>
      <c r="AR183" s="85">
        <f t="shared" si="55"/>
        <v>0</v>
      </c>
      <c r="AS183" s="85">
        <f t="shared" si="55"/>
        <v>0</v>
      </c>
      <c r="AT183" s="85">
        <f t="shared" si="55"/>
        <v>0</v>
      </c>
      <c r="AU183" s="85">
        <f t="shared" si="55"/>
        <v>0</v>
      </c>
      <c r="AV183" s="85">
        <f t="shared" si="55"/>
        <v>0</v>
      </c>
      <c r="AW183" s="85">
        <f t="shared" si="55"/>
        <v>0</v>
      </c>
      <c r="AX183" s="85">
        <f t="shared" si="55"/>
        <v>0</v>
      </c>
      <c r="AY183" s="85">
        <f t="shared" si="55"/>
        <v>0</v>
      </c>
      <c r="AZ183" s="85">
        <f t="shared" si="55"/>
        <v>0</v>
      </c>
      <c r="BA183" s="85">
        <f t="shared" si="55"/>
        <v>0</v>
      </c>
      <c r="BB183" s="85">
        <f t="shared" si="55"/>
        <v>0</v>
      </c>
      <c r="BC183" s="85">
        <f t="shared" si="55"/>
        <v>0</v>
      </c>
      <c r="BD183" s="85">
        <f t="shared" si="55"/>
        <v>0</v>
      </c>
      <c r="BE183" s="85">
        <f t="shared" si="55"/>
        <v>0</v>
      </c>
      <c r="BF183" s="85">
        <f t="shared" si="55"/>
        <v>0</v>
      </c>
      <c r="BG183" s="85">
        <f t="shared" si="55"/>
        <v>0</v>
      </c>
      <c r="BH183" s="85">
        <f t="shared" si="55"/>
        <v>0</v>
      </c>
      <c r="BI183" s="85">
        <f t="shared" si="55"/>
        <v>0</v>
      </c>
      <c r="BJ183" s="85">
        <f t="shared" si="55"/>
        <v>0</v>
      </c>
      <c r="BK183" s="85">
        <f t="shared" si="55"/>
        <v>0</v>
      </c>
      <c r="BL183" s="85">
        <f t="shared" si="55"/>
        <v>0</v>
      </c>
      <c r="BM183" s="85">
        <f t="shared" si="55"/>
        <v>0</v>
      </c>
      <c r="BN183" s="85">
        <f t="shared" si="55"/>
        <v>0</v>
      </c>
      <c r="BO183" s="85">
        <f t="shared" si="52"/>
        <v>0</v>
      </c>
      <c r="BP183" s="85">
        <f t="shared" si="52"/>
        <v>0</v>
      </c>
      <c r="BQ183" s="85">
        <f t="shared" si="52"/>
        <v>0</v>
      </c>
      <c r="BR183" s="85">
        <f t="shared" si="52"/>
        <v>0</v>
      </c>
      <c r="BS183" s="85">
        <f t="shared" si="52"/>
        <v>0</v>
      </c>
      <c r="BT183" s="85">
        <f t="shared" si="52"/>
        <v>0</v>
      </c>
      <c r="BU183" s="85">
        <f t="shared" si="52"/>
        <v>0</v>
      </c>
      <c r="BV183" s="85">
        <f t="shared" si="52"/>
        <v>0</v>
      </c>
      <c r="BW183" s="85">
        <f t="shared" si="52"/>
        <v>0</v>
      </c>
      <c r="BX183" s="85">
        <f t="shared" si="52"/>
        <v>0</v>
      </c>
      <c r="BY183" s="85">
        <f t="shared" si="52"/>
        <v>0</v>
      </c>
      <c r="BZ183" s="85">
        <f t="shared" si="52"/>
        <v>0</v>
      </c>
      <c r="CA183" s="85">
        <f t="shared" si="52"/>
        <v>0</v>
      </c>
      <c r="CB183" s="85">
        <f t="shared" si="52"/>
        <v>0</v>
      </c>
      <c r="CC183" s="85">
        <f t="shared" si="52"/>
        <v>0</v>
      </c>
      <c r="CD183" s="85">
        <f t="shared" si="52"/>
        <v>0</v>
      </c>
      <c r="CE183" s="85">
        <f t="shared" si="52"/>
        <v>0</v>
      </c>
      <c r="CF183" s="85">
        <f t="shared" si="52"/>
        <v>0</v>
      </c>
      <c r="CG183" s="85">
        <f t="shared" si="52"/>
        <v>0</v>
      </c>
      <c r="CH183" s="85">
        <f t="shared" si="52"/>
        <v>0</v>
      </c>
      <c r="CI183" s="85">
        <f t="shared" si="52"/>
        <v>0</v>
      </c>
      <c r="CJ183" s="85">
        <f t="shared" si="52"/>
        <v>0</v>
      </c>
      <c r="CK183" s="85">
        <f t="shared" si="52"/>
        <v>0</v>
      </c>
      <c r="CL183" s="85">
        <f t="shared" si="52"/>
        <v>0</v>
      </c>
      <c r="CM183" s="85">
        <f t="shared" si="52"/>
        <v>0</v>
      </c>
      <c r="CN183" s="85">
        <f t="shared" si="52"/>
        <v>0</v>
      </c>
      <c r="CO183" s="85">
        <f t="shared" si="52"/>
        <v>0</v>
      </c>
      <c r="CP183" s="85">
        <f t="shared" si="52"/>
        <v>0</v>
      </c>
      <c r="CQ183" s="85">
        <f t="shared" si="52"/>
        <v>0</v>
      </c>
      <c r="CR183" s="85">
        <f t="shared" si="52"/>
        <v>0</v>
      </c>
      <c r="CS183" s="85">
        <f t="shared" si="52"/>
        <v>0</v>
      </c>
      <c r="CT183" s="85">
        <f t="shared" si="52"/>
        <v>0</v>
      </c>
      <c r="CU183" s="85">
        <f t="shared" si="52"/>
        <v>0</v>
      </c>
      <c r="CV183" s="85">
        <f t="shared" si="52"/>
        <v>0</v>
      </c>
      <c r="CW183" s="85">
        <f t="shared" si="52"/>
        <v>0</v>
      </c>
      <c r="CX183" s="85">
        <f t="shared" si="52"/>
        <v>0</v>
      </c>
      <c r="CY183" s="85">
        <f t="shared" si="52"/>
        <v>0</v>
      </c>
      <c r="CZ183" s="85">
        <f t="shared" si="52"/>
        <v>0</v>
      </c>
      <c r="DA183" s="85">
        <f t="shared" si="52"/>
        <v>0</v>
      </c>
      <c r="DB183" s="85">
        <f t="shared" si="52"/>
        <v>0</v>
      </c>
      <c r="DC183" s="85">
        <f t="shared" si="52"/>
        <v>0</v>
      </c>
      <c r="DD183" s="85">
        <f t="shared" si="16"/>
        <v>0</v>
      </c>
    </row>
    <row r="184" spans="1:108" s="85" customFormat="1" ht="12.75" customHeight="1" x14ac:dyDescent="0.2">
      <c r="A184" s="82" t="s">
        <v>213</v>
      </c>
      <c r="B184" s="82" t="s">
        <v>1416</v>
      </c>
      <c r="C184" s="85">
        <f t="shared" si="55"/>
        <v>0</v>
      </c>
      <c r="D184" s="85">
        <f t="shared" si="55"/>
        <v>0</v>
      </c>
      <c r="E184" s="85">
        <f t="shared" si="55"/>
        <v>0</v>
      </c>
      <c r="F184" s="85">
        <f t="shared" si="55"/>
        <v>0</v>
      </c>
      <c r="G184" s="85">
        <f t="shared" si="55"/>
        <v>0</v>
      </c>
      <c r="H184" s="85">
        <f t="shared" si="55"/>
        <v>0</v>
      </c>
      <c r="I184" s="85">
        <f t="shared" si="55"/>
        <v>0</v>
      </c>
      <c r="J184" s="85">
        <f t="shared" si="55"/>
        <v>0</v>
      </c>
      <c r="K184" s="85">
        <f t="shared" si="55"/>
        <v>0</v>
      </c>
      <c r="L184" s="85">
        <f t="shared" si="55"/>
        <v>0</v>
      </c>
      <c r="M184" s="85">
        <f t="shared" si="55"/>
        <v>0</v>
      </c>
      <c r="N184" s="85">
        <f t="shared" si="55"/>
        <v>0</v>
      </c>
      <c r="O184" s="85">
        <f t="shared" si="55"/>
        <v>0</v>
      </c>
      <c r="P184" s="85">
        <f t="shared" si="55"/>
        <v>0</v>
      </c>
      <c r="Q184" s="85">
        <f t="shared" si="55"/>
        <v>0</v>
      </c>
      <c r="R184" s="85">
        <f t="shared" si="55"/>
        <v>0</v>
      </c>
      <c r="S184" s="85">
        <f t="shared" si="55"/>
        <v>0</v>
      </c>
      <c r="T184" s="85">
        <f t="shared" si="55"/>
        <v>0</v>
      </c>
      <c r="U184" s="85">
        <f t="shared" si="55"/>
        <v>0</v>
      </c>
      <c r="V184" s="85">
        <f t="shared" si="55"/>
        <v>0</v>
      </c>
      <c r="W184" s="85">
        <f t="shared" si="55"/>
        <v>0</v>
      </c>
      <c r="X184" s="85">
        <f t="shared" si="55"/>
        <v>0</v>
      </c>
      <c r="Y184" s="85">
        <f t="shared" si="55"/>
        <v>0</v>
      </c>
      <c r="Z184" s="85">
        <f t="shared" si="55"/>
        <v>0</v>
      </c>
      <c r="AA184" s="85">
        <f t="shared" si="55"/>
        <v>0</v>
      </c>
      <c r="AB184" s="85">
        <f t="shared" si="55"/>
        <v>0</v>
      </c>
      <c r="AC184" s="85">
        <f t="shared" si="55"/>
        <v>0</v>
      </c>
      <c r="AD184" s="85">
        <f t="shared" si="55"/>
        <v>0</v>
      </c>
      <c r="AE184" s="85">
        <f t="shared" si="55"/>
        <v>0</v>
      </c>
      <c r="AF184" s="85">
        <f t="shared" si="55"/>
        <v>0</v>
      </c>
      <c r="AG184" s="85">
        <f t="shared" si="55"/>
        <v>0</v>
      </c>
      <c r="AH184" s="85">
        <f t="shared" si="55"/>
        <v>0</v>
      </c>
      <c r="AI184" s="85">
        <f t="shared" si="55"/>
        <v>0</v>
      </c>
      <c r="AJ184" s="85">
        <f t="shared" si="55"/>
        <v>0</v>
      </c>
      <c r="AK184" s="85">
        <f t="shared" si="55"/>
        <v>0</v>
      </c>
      <c r="AL184" s="85">
        <f t="shared" si="55"/>
        <v>0</v>
      </c>
      <c r="AM184" s="85">
        <f t="shared" si="55"/>
        <v>0</v>
      </c>
      <c r="AN184" s="85">
        <f t="shared" si="55"/>
        <v>0</v>
      </c>
      <c r="AO184" s="85">
        <f t="shared" si="55"/>
        <v>0</v>
      </c>
      <c r="AP184" s="85">
        <f t="shared" si="55"/>
        <v>0</v>
      </c>
      <c r="AQ184" s="85">
        <f t="shared" si="55"/>
        <v>0</v>
      </c>
      <c r="AR184" s="85">
        <f t="shared" si="55"/>
        <v>0</v>
      </c>
      <c r="AS184" s="85">
        <f t="shared" si="55"/>
        <v>0</v>
      </c>
      <c r="AT184" s="85">
        <f t="shared" si="55"/>
        <v>0</v>
      </c>
      <c r="AU184" s="85">
        <f t="shared" si="55"/>
        <v>0</v>
      </c>
      <c r="AV184" s="85">
        <f t="shared" si="55"/>
        <v>0</v>
      </c>
      <c r="AW184" s="85">
        <f t="shared" si="55"/>
        <v>0</v>
      </c>
      <c r="AX184" s="85">
        <f t="shared" si="55"/>
        <v>0</v>
      </c>
      <c r="AY184" s="85">
        <f t="shared" si="55"/>
        <v>0</v>
      </c>
      <c r="AZ184" s="85">
        <f t="shared" si="55"/>
        <v>0</v>
      </c>
      <c r="BA184" s="85">
        <f t="shared" si="55"/>
        <v>0</v>
      </c>
      <c r="BB184" s="85">
        <f t="shared" si="55"/>
        <v>0</v>
      </c>
      <c r="BC184" s="85">
        <f t="shared" si="55"/>
        <v>0</v>
      </c>
      <c r="BD184" s="85">
        <f t="shared" si="55"/>
        <v>0</v>
      </c>
      <c r="BE184" s="85">
        <f t="shared" si="55"/>
        <v>0</v>
      </c>
      <c r="BF184" s="85">
        <f t="shared" si="55"/>
        <v>0</v>
      </c>
      <c r="BG184" s="85">
        <f t="shared" si="55"/>
        <v>0</v>
      </c>
      <c r="BH184" s="85">
        <f t="shared" si="55"/>
        <v>0</v>
      </c>
      <c r="BI184" s="85">
        <f t="shared" si="55"/>
        <v>0</v>
      </c>
      <c r="BJ184" s="85">
        <f t="shared" si="55"/>
        <v>0</v>
      </c>
      <c r="BK184" s="85">
        <f t="shared" si="55"/>
        <v>0</v>
      </c>
      <c r="BL184" s="85">
        <f t="shared" si="55"/>
        <v>0</v>
      </c>
      <c r="BM184" s="85">
        <f t="shared" si="55"/>
        <v>0</v>
      </c>
      <c r="BN184" s="85">
        <f t="shared" si="55"/>
        <v>0</v>
      </c>
      <c r="BO184" s="85">
        <f t="shared" si="52"/>
        <v>0</v>
      </c>
      <c r="BP184" s="85">
        <f t="shared" si="52"/>
        <v>0</v>
      </c>
      <c r="BQ184" s="85">
        <f t="shared" si="52"/>
        <v>0</v>
      </c>
      <c r="BR184" s="85">
        <f t="shared" si="52"/>
        <v>0</v>
      </c>
      <c r="BS184" s="85">
        <f t="shared" si="52"/>
        <v>0</v>
      </c>
      <c r="BT184" s="85">
        <f t="shared" si="52"/>
        <v>0</v>
      </c>
      <c r="BU184" s="85">
        <f t="shared" si="52"/>
        <v>0</v>
      </c>
      <c r="BV184" s="85">
        <f t="shared" si="52"/>
        <v>0</v>
      </c>
      <c r="BW184" s="85">
        <f t="shared" ref="BW184:DC191" si="56">BW$123*BW61</f>
        <v>0</v>
      </c>
      <c r="BX184" s="85">
        <f t="shared" si="56"/>
        <v>0</v>
      </c>
      <c r="BY184" s="85">
        <f t="shared" si="56"/>
        <v>0</v>
      </c>
      <c r="BZ184" s="85">
        <f t="shared" si="56"/>
        <v>0</v>
      </c>
      <c r="CA184" s="85">
        <f t="shared" si="56"/>
        <v>0</v>
      </c>
      <c r="CB184" s="85">
        <f t="shared" si="56"/>
        <v>0</v>
      </c>
      <c r="CC184" s="85">
        <f t="shared" si="56"/>
        <v>0</v>
      </c>
      <c r="CD184" s="85">
        <f t="shared" si="56"/>
        <v>0</v>
      </c>
      <c r="CE184" s="85">
        <f t="shared" si="56"/>
        <v>0</v>
      </c>
      <c r="CF184" s="85">
        <f t="shared" si="56"/>
        <v>0</v>
      </c>
      <c r="CG184" s="85">
        <f t="shared" si="56"/>
        <v>0</v>
      </c>
      <c r="CH184" s="85">
        <f t="shared" si="56"/>
        <v>0</v>
      </c>
      <c r="CI184" s="85">
        <f t="shared" si="56"/>
        <v>0</v>
      </c>
      <c r="CJ184" s="85">
        <f t="shared" si="56"/>
        <v>0</v>
      </c>
      <c r="CK184" s="85">
        <f t="shared" si="56"/>
        <v>0</v>
      </c>
      <c r="CL184" s="85">
        <f t="shared" si="56"/>
        <v>0</v>
      </c>
      <c r="CM184" s="85">
        <f t="shared" si="56"/>
        <v>0</v>
      </c>
      <c r="CN184" s="85">
        <f t="shared" si="56"/>
        <v>0</v>
      </c>
      <c r="CO184" s="85">
        <f t="shared" si="56"/>
        <v>0</v>
      </c>
      <c r="CP184" s="85">
        <f t="shared" si="56"/>
        <v>0</v>
      </c>
      <c r="CQ184" s="85">
        <f t="shared" si="56"/>
        <v>0</v>
      </c>
      <c r="CR184" s="85">
        <f t="shared" si="56"/>
        <v>0</v>
      </c>
      <c r="CS184" s="85">
        <f t="shared" si="56"/>
        <v>0</v>
      </c>
      <c r="CT184" s="85">
        <f t="shared" si="56"/>
        <v>0</v>
      </c>
      <c r="CU184" s="85">
        <f t="shared" si="56"/>
        <v>0</v>
      </c>
      <c r="CV184" s="85">
        <f t="shared" si="56"/>
        <v>0</v>
      </c>
      <c r="CW184" s="85">
        <f t="shared" si="56"/>
        <v>0</v>
      </c>
      <c r="CX184" s="85">
        <f t="shared" si="56"/>
        <v>0</v>
      </c>
      <c r="CY184" s="85">
        <f t="shared" si="56"/>
        <v>0</v>
      </c>
      <c r="CZ184" s="85">
        <f t="shared" si="56"/>
        <v>0</v>
      </c>
      <c r="DA184" s="85">
        <f t="shared" si="56"/>
        <v>0</v>
      </c>
      <c r="DB184" s="85">
        <f t="shared" si="56"/>
        <v>0</v>
      </c>
      <c r="DC184" s="85">
        <f t="shared" si="56"/>
        <v>0</v>
      </c>
      <c r="DD184" s="85">
        <f t="shared" si="16"/>
        <v>0</v>
      </c>
    </row>
    <row r="185" spans="1:108" s="85" customFormat="1" ht="12.75" customHeight="1" x14ac:dyDescent="0.2">
      <c r="A185" s="82" t="s">
        <v>215</v>
      </c>
      <c r="B185" s="82" t="s">
        <v>216</v>
      </c>
      <c r="C185" s="85">
        <f t="shared" si="55"/>
        <v>0</v>
      </c>
      <c r="D185" s="85">
        <f t="shared" si="55"/>
        <v>0</v>
      </c>
      <c r="E185" s="85">
        <f t="shared" si="55"/>
        <v>0</v>
      </c>
      <c r="F185" s="85">
        <f t="shared" si="55"/>
        <v>0</v>
      </c>
      <c r="G185" s="85">
        <f t="shared" si="55"/>
        <v>0</v>
      </c>
      <c r="H185" s="85">
        <f t="shared" si="55"/>
        <v>0</v>
      </c>
      <c r="I185" s="85">
        <f t="shared" si="55"/>
        <v>0</v>
      </c>
      <c r="J185" s="85">
        <f t="shared" si="55"/>
        <v>0</v>
      </c>
      <c r="K185" s="85">
        <f t="shared" si="55"/>
        <v>0</v>
      </c>
      <c r="L185" s="85">
        <f t="shared" si="55"/>
        <v>0</v>
      </c>
      <c r="M185" s="85">
        <f t="shared" si="55"/>
        <v>0</v>
      </c>
      <c r="N185" s="85">
        <f t="shared" si="55"/>
        <v>0</v>
      </c>
      <c r="O185" s="85">
        <f t="shared" si="55"/>
        <v>0</v>
      </c>
      <c r="P185" s="85">
        <f t="shared" si="55"/>
        <v>0</v>
      </c>
      <c r="Q185" s="85">
        <f t="shared" si="55"/>
        <v>0</v>
      </c>
      <c r="R185" s="85">
        <f t="shared" si="55"/>
        <v>0</v>
      </c>
      <c r="S185" s="85">
        <f t="shared" si="55"/>
        <v>0</v>
      </c>
      <c r="T185" s="85">
        <f t="shared" si="55"/>
        <v>0</v>
      </c>
      <c r="U185" s="85">
        <f t="shared" si="55"/>
        <v>0</v>
      </c>
      <c r="V185" s="85">
        <f t="shared" si="55"/>
        <v>0</v>
      </c>
      <c r="W185" s="85">
        <f t="shared" si="55"/>
        <v>0</v>
      </c>
      <c r="X185" s="85">
        <f t="shared" si="55"/>
        <v>0</v>
      </c>
      <c r="Y185" s="85">
        <f t="shared" si="55"/>
        <v>0</v>
      </c>
      <c r="Z185" s="85">
        <f t="shared" si="55"/>
        <v>0</v>
      </c>
      <c r="AA185" s="85">
        <f t="shared" si="55"/>
        <v>0</v>
      </c>
      <c r="AB185" s="85">
        <f t="shared" si="55"/>
        <v>0</v>
      </c>
      <c r="AC185" s="85">
        <f t="shared" si="55"/>
        <v>0</v>
      </c>
      <c r="AD185" s="85">
        <f t="shared" si="55"/>
        <v>0</v>
      </c>
      <c r="AE185" s="85">
        <f t="shared" si="55"/>
        <v>0</v>
      </c>
      <c r="AF185" s="85">
        <f t="shared" si="55"/>
        <v>0</v>
      </c>
      <c r="AG185" s="85">
        <f t="shared" si="55"/>
        <v>0</v>
      </c>
      <c r="AH185" s="85">
        <f t="shared" si="55"/>
        <v>0</v>
      </c>
      <c r="AI185" s="85">
        <f t="shared" si="55"/>
        <v>0</v>
      </c>
      <c r="AJ185" s="85">
        <f t="shared" si="55"/>
        <v>0</v>
      </c>
      <c r="AK185" s="85">
        <f t="shared" si="55"/>
        <v>0</v>
      </c>
      <c r="AL185" s="85">
        <f t="shared" si="55"/>
        <v>0</v>
      </c>
      <c r="AM185" s="85">
        <f t="shared" si="55"/>
        <v>0</v>
      </c>
      <c r="AN185" s="85">
        <f t="shared" si="55"/>
        <v>0</v>
      </c>
      <c r="AO185" s="85">
        <f t="shared" si="55"/>
        <v>0</v>
      </c>
      <c r="AP185" s="85">
        <f t="shared" si="55"/>
        <v>0</v>
      </c>
      <c r="AQ185" s="85">
        <f t="shared" si="55"/>
        <v>0</v>
      </c>
      <c r="AR185" s="85">
        <f t="shared" si="55"/>
        <v>0</v>
      </c>
      <c r="AS185" s="85">
        <f t="shared" si="55"/>
        <v>0</v>
      </c>
      <c r="AT185" s="85">
        <f t="shared" si="55"/>
        <v>0</v>
      </c>
      <c r="AU185" s="85">
        <f t="shared" si="55"/>
        <v>0</v>
      </c>
      <c r="AV185" s="85">
        <f t="shared" si="55"/>
        <v>0</v>
      </c>
      <c r="AW185" s="85">
        <f t="shared" si="55"/>
        <v>0</v>
      </c>
      <c r="AX185" s="85">
        <f t="shared" si="55"/>
        <v>0</v>
      </c>
      <c r="AY185" s="85">
        <f t="shared" si="55"/>
        <v>0</v>
      </c>
      <c r="AZ185" s="85">
        <f t="shared" si="55"/>
        <v>0</v>
      </c>
      <c r="BA185" s="85">
        <f t="shared" si="55"/>
        <v>0</v>
      </c>
      <c r="BB185" s="85">
        <f t="shared" si="55"/>
        <v>0</v>
      </c>
      <c r="BC185" s="85">
        <f t="shared" si="55"/>
        <v>0</v>
      </c>
      <c r="BD185" s="85">
        <f t="shared" si="55"/>
        <v>0</v>
      </c>
      <c r="BE185" s="85">
        <f t="shared" si="55"/>
        <v>0</v>
      </c>
      <c r="BF185" s="85">
        <f t="shared" si="55"/>
        <v>0</v>
      </c>
      <c r="BG185" s="85">
        <f t="shared" si="55"/>
        <v>0</v>
      </c>
      <c r="BH185" s="85">
        <f t="shared" si="55"/>
        <v>0</v>
      </c>
      <c r="BI185" s="85">
        <f t="shared" si="55"/>
        <v>0</v>
      </c>
      <c r="BJ185" s="85">
        <f t="shared" si="55"/>
        <v>0</v>
      </c>
      <c r="BK185" s="85">
        <f t="shared" si="55"/>
        <v>0</v>
      </c>
      <c r="BL185" s="85">
        <f t="shared" si="55"/>
        <v>0</v>
      </c>
      <c r="BM185" s="85">
        <f t="shared" si="55"/>
        <v>0</v>
      </c>
      <c r="BN185" s="85">
        <f t="shared" si="55"/>
        <v>0</v>
      </c>
      <c r="BO185" s="85">
        <f t="shared" ref="BO185:DC197" si="57">BO$123*BO62</f>
        <v>0</v>
      </c>
      <c r="BP185" s="85">
        <f t="shared" si="57"/>
        <v>0</v>
      </c>
      <c r="BQ185" s="85">
        <f t="shared" si="57"/>
        <v>0</v>
      </c>
      <c r="BR185" s="85">
        <f t="shared" si="57"/>
        <v>0</v>
      </c>
      <c r="BS185" s="85">
        <f t="shared" si="57"/>
        <v>0</v>
      </c>
      <c r="BT185" s="85">
        <f t="shared" si="57"/>
        <v>0</v>
      </c>
      <c r="BU185" s="85">
        <f t="shared" si="57"/>
        <v>0</v>
      </c>
      <c r="BV185" s="85">
        <f t="shared" si="57"/>
        <v>0</v>
      </c>
      <c r="BW185" s="85">
        <f t="shared" si="56"/>
        <v>0</v>
      </c>
      <c r="BX185" s="85">
        <f t="shared" si="56"/>
        <v>0</v>
      </c>
      <c r="BY185" s="85">
        <f t="shared" si="56"/>
        <v>0</v>
      </c>
      <c r="BZ185" s="85">
        <f t="shared" si="56"/>
        <v>0</v>
      </c>
      <c r="CA185" s="85">
        <f t="shared" si="56"/>
        <v>0</v>
      </c>
      <c r="CB185" s="85">
        <f t="shared" si="56"/>
        <v>0</v>
      </c>
      <c r="CC185" s="85">
        <f t="shared" si="56"/>
        <v>0</v>
      </c>
      <c r="CD185" s="85">
        <f t="shared" si="56"/>
        <v>0</v>
      </c>
      <c r="CE185" s="85">
        <f t="shared" si="56"/>
        <v>0</v>
      </c>
      <c r="CF185" s="85">
        <f t="shared" si="56"/>
        <v>0</v>
      </c>
      <c r="CG185" s="85">
        <f t="shared" si="56"/>
        <v>0</v>
      </c>
      <c r="CH185" s="85">
        <f t="shared" si="56"/>
        <v>0</v>
      </c>
      <c r="CI185" s="85">
        <f t="shared" si="56"/>
        <v>0</v>
      </c>
      <c r="CJ185" s="85">
        <f t="shared" si="56"/>
        <v>0</v>
      </c>
      <c r="CK185" s="85">
        <f t="shared" si="56"/>
        <v>0</v>
      </c>
      <c r="CL185" s="85">
        <f t="shared" si="56"/>
        <v>0</v>
      </c>
      <c r="CM185" s="85">
        <f t="shared" si="56"/>
        <v>0</v>
      </c>
      <c r="CN185" s="85">
        <f t="shared" si="56"/>
        <v>0</v>
      </c>
      <c r="CO185" s="85">
        <f t="shared" si="56"/>
        <v>0</v>
      </c>
      <c r="CP185" s="85">
        <f t="shared" si="56"/>
        <v>0</v>
      </c>
      <c r="CQ185" s="85">
        <f t="shared" si="56"/>
        <v>0</v>
      </c>
      <c r="CR185" s="85">
        <f t="shared" si="56"/>
        <v>0</v>
      </c>
      <c r="CS185" s="85">
        <f t="shared" si="56"/>
        <v>0</v>
      </c>
      <c r="CT185" s="85">
        <f t="shared" si="56"/>
        <v>0</v>
      </c>
      <c r="CU185" s="85">
        <f t="shared" si="56"/>
        <v>0</v>
      </c>
      <c r="CV185" s="85">
        <f t="shared" si="56"/>
        <v>0</v>
      </c>
      <c r="CW185" s="85">
        <f t="shared" si="56"/>
        <v>0</v>
      </c>
      <c r="CX185" s="85">
        <f t="shared" si="56"/>
        <v>0</v>
      </c>
      <c r="CY185" s="85">
        <f t="shared" si="56"/>
        <v>0</v>
      </c>
      <c r="CZ185" s="85">
        <f t="shared" si="56"/>
        <v>0</v>
      </c>
      <c r="DA185" s="85">
        <f t="shared" si="56"/>
        <v>0</v>
      </c>
      <c r="DB185" s="85">
        <f t="shared" si="56"/>
        <v>0</v>
      </c>
      <c r="DC185" s="85">
        <f t="shared" si="56"/>
        <v>0</v>
      </c>
      <c r="DD185" s="85">
        <f t="shared" si="16"/>
        <v>0</v>
      </c>
    </row>
    <row r="186" spans="1:108" s="85" customFormat="1" ht="12.75" customHeight="1" x14ac:dyDescent="0.2">
      <c r="A186" s="82" t="s">
        <v>361</v>
      </c>
      <c r="B186" s="82" t="s">
        <v>71</v>
      </c>
      <c r="C186" s="85">
        <f t="shared" si="55"/>
        <v>0</v>
      </c>
      <c r="D186" s="85">
        <f t="shared" si="55"/>
        <v>0</v>
      </c>
      <c r="E186" s="85">
        <f t="shared" si="55"/>
        <v>0</v>
      </c>
      <c r="F186" s="85">
        <f t="shared" si="55"/>
        <v>0</v>
      </c>
      <c r="G186" s="85">
        <f t="shared" si="55"/>
        <v>0</v>
      </c>
      <c r="H186" s="85">
        <f t="shared" si="55"/>
        <v>0</v>
      </c>
      <c r="I186" s="85">
        <f t="shared" si="55"/>
        <v>0</v>
      </c>
      <c r="J186" s="85">
        <f t="shared" si="55"/>
        <v>0</v>
      </c>
      <c r="K186" s="85">
        <f t="shared" si="55"/>
        <v>0</v>
      </c>
      <c r="L186" s="85">
        <f t="shared" si="55"/>
        <v>0</v>
      </c>
      <c r="M186" s="85">
        <f t="shared" si="55"/>
        <v>0</v>
      </c>
      <c r="N186" s="85">
        <f t="shared" si="55"/>
        <v>0</v>
      </c>
      <c r="O186" s="85">
        <f t="shared" si="55"/>
        <v>0</v>
      </c>
      <c r="P186" s="85">
        <f t="shared" si="55"/>
        <v>0</v>
      </c>
      <c r="Q186" s="85">
        <f t="shared" si="55"/>
        <v>0</v>
      </c>
      <c r="R186" s="85">
        <f t="shared" si="55"/>
        <v>0</v>
      </c>
      <c r="S186" s="85">
        <f t="shared" si="55"/>
        <v>0</v>
      </c>
      <c r="T186" s="85">
        <f t="shared" si="55"/>
        <v>0</v>
      </c>
      <c r="U186" s="85">
        <f t="shared" si="55"/>
        <v>0</v>
      </c>
      <c r="V186" s="85">
        <f t="shared" si="55"/>
        <v>0</v>
      </c>
      <c r="W186" s="85">
        <f t="shared" si="55"/>
        <v>0</v>
      </c>
      <c r="X186" s="85">
        <f t="shared" si="55"/>
        <v>0</v>
      </c>
      <c r="Y186" s="85">
        <f t="shared" si="55"/>
        <v>0</v>
      </c>
      <c r="Z186" s="85">
        <f t="shared" si="55"/>
        <v>0</v>
      </c>
      <c r="AA186" s="85">
        <f t="shared" si="55"/>
        <v>0</v>
      </c>
      <c r="AB186" s="85">
        <f t="shared" si="55"/>
        <v>0</v>
      </c>
      <c r="AC186" s="85">
        <f t="shared" si="55"/>
        <v>0</v>
      </c>
      <c r="AD186" s="85">
        <f t="shared" si="55"/>
        <v>0</v>
      </c>
      <c r="AE186" s="85">
        <f t="shared" si="55"/>
        <v>0</v>
      </c>
      <c r="AF186" s="85">
        <f t="shared" si="55"/>
        <v>0</v>
      </c>
      <c r="AG186" s="85">
        <f t="shared" si="55"/>
        <v>0</v>
      </c>
      <c r="AH186" s="85">
        <f t="shared" si="55"/>
        <v>0</v>
      </c>
      <c r="AI186" s="85">
        <f t="shared" si="55"/>
        <v>0</v>
      </c>
      <c r="AJ186" s="85">
        <f t="shared" si="55"/>
        <v>0</v>
      </c>
      <c r="AK186" s="85">
        <f t="shared" si="55"/>
        <v>0</v>
      </c>
      <c r="AL186" s="85">
        <f t="shared" si="55"/>
        <v>0</v>
      </c>
      <c r="AM186" s="85">
        <f t="shared" si="55"/>
        <v>0</v>
      </c>
      <c r="AN186" s="85">
        <f t="shared" si="55"/>
        <v>0</v>
      </c>
      <c r="AO186" s="85">
        <f t="shared" si="55"/>
        <v>0</v>
      </c>
      <c r="AP186" s="85">
        <f t="shared" si="55"/>
        <v>0</v>
      </c>
      <c r="AQ186" s="85">
        <f t="shared" si="55"/>
        <v>0</v>
      </c>
      <c r="AR186" s="85">
        <f t="shared" si="55"/>
        <v>0</v>
      </c>
      <c r="AS186" s="85">
        <f t="shared" si="55"/>
        <v>0</v>
      </c>
      <c r="AT186" s="85">
        <f t="shared" si="55"/>
        <v>0</v>
      </c>
      <c r="AU186" s="85">
        <f t="shared" si="55"/>
        <v>0</v>
      </c>
      <c r="AV186" s="85">
        <f t="shared" si="55"/>
        <v>0</v>
      </c>
      <c r="AW186" s="85">
        <f t="shared" si="55"/>
        <v>0</v>
      </c>
      <c r="AX186" s="85">
        <f t="shared" si="55"/>
        <v>0</v>
      </c>
      <c r="AY186" s="85">
        <f t="shared" si="55"/>
        <v>0</v>
      </c>
      <c r="AZ186" s="85">
        <f t="shared" si="55"/>
        <v>0</v>
      </c>
      <c r="BA186" s="85">
        <f t="shared" si="55"/>
        <v>0</v>
      </c>
      <c r="BB186" s="85">
        <f t="shared" si="55"/>
        <v>0</v>
      </c>
      <c r="BC186" s="85">
        <f t="shared" si="55"/>
        <v>0</v>
      </c>
      <c r="BD186" s="85">
        <f t="shared" si="55"/>
        <v>0</v>
      </c>
      <c r="BE186" s="85">
        <f t="shared" si="55"/>
        <v>0</v>
      </c>
      <c r="BF186" s="85">
        <f t="shared" si="55"/>
        <v>0</v>
      </c>
      <c r="BG186" s="85">
        <f t="shared" si="55"/>
        <v>0</v>
      </c>
      <c r="BH186" s="85">
        <f t="shared" si="55"/>
        <v>0</v>
      </c>
      <c r="BI186" s="85">
        <f t="shared" si="55"/>
        <v>0</v>
      </c>
      <c r="BJ186" s="85">
        <f t="shared" si="55"/>
        <v>0</v>
      </c>
      <c r="BK186" s="85">
        <f t="shared" si="55"/>
        <v>0</v>
      </c>
      <c r="BL186" s="85">
        <f t="shared" si="55"/>
        <v>0</v>
      </c>
      <c r="BM186" s="85">
        <f t="shared" si="55"/>
        <v>0</v>
      </c>
      <c r="BN186" s="85">
        <f t="shared" ref="BN186:BO189" si="58">BN$123*BN63</f>
        <v>0</v>
      </c>
      <c r="BO186" s="85">
        <f t="shared" si="58"/>
        <v>0</v>
      </c>
      <c r="BP186" s="85">
        <f t="shared" si="57"/>
        <v>0</v>
      </c>
      <c r="BQ186" s="85">
        <f t="shared" si="57"/>
        <v>0</v>
      </c>
      <c r="BR186" s="85">
        <f t="shared" si="57"/>
        <v>0</v>
      </c>
      <c r="BS186" s="85">
        <f t="shared" si="57"/>
        <v>0</v>
      </c>
      <c r="BT186" s="85">
        <f t="shared" si="57"/>
        <v>0</v>
      </c>
      <c r="BU186" s="85">
        <f t="shared" si="57"/>
        <v>0</v>
      </c>
      <c r="BV186" s="85">
        <f t="shared" si="57"/>
        <v>0</v>
      </c>
      <c r="BW186" s="85">
        <f t="shared" si="56"/>
        <v>0</v>
      </c>
      <c r="BX186" s="85">
        <f t="shared" si="56"/>
        <v>0</v>
      </c>
      <c r="BY186" s="85">
        <f t="shared" si="56"/>
        <v>0</v>
      </c>
      <c r="BZ186" s="85">
        <f t="shared" si="56"/>
        <v>0</v>
      </c>
      <c r="CA186" s="85">
        <f t="shared" si="56"/>
        <v>0</v>
      </c>
      <c r="CB186" s="85">
        <f t="shared" si="56"/>
        <v>0</v>
      </c>
      <c r="CC186" s="85">
        <f t="shared" si="56"/>
        <v>0</v>
      </c>
      <c r="CD186" s="85">
        <f t="shared" si="56"/>
        <v>0</v>
      </c>
      <c r="CE186" s="85">
        <f t="shared" si="56"/>
        <v>0</v>
      </c>
      <c r="CF186" s="85">
        <f t="shared" si="56"/>
        <v>0</v>
      </c>
      <c r="CG186" s="85">
        <f t="shared" si="56"/>
        <v>0</v>
      </c>
      <c r="CH186" s="85">
        <f t="shared" si="56"/>
        <v>0</v>
      </c>
      <c r="CI186" s="85">
        <f t="shared" si="56"/>
        <v>0</v>
      </c>
      <c r="CJ186" s="85">
        <f t="shared" si="56"/>
        <v>0</v>
      </c>
      <c r="CK186" s="85">
        <f t="shared" si="56"/>
        <v>0</v>
      </c>
      <c r="CL186" s="85">
        <f t="shared" si="56"/>
        <v>0</v>
      </c>
      <c r="CM186" s="85">
        <f t="shared" si="56"/>
        <v>0</v>
      </c>
      <c r="CN186" s="85">
        <f t="shared" si="56"/>
        <v>0</v>
      </c>
      <c r="CO186" s="85">
        <f t="shared" si="56"/>
        <v>0</v>
      </c>
      <c r="CP186" s="85">
        <f t="shared" si="56"/>
        <v>0</v>
      </c>
      <c r="CQ186" s="85">
        <f t="shared" si="56"/>
        <v>0</v>
      </c>
      <c r="CR186" s="85">
        <f t="shared" si="56"/>
        <v>0</v>
      </c>
      <c r="CS186" s="85">
        <f t="shared" si="56"/>
        <v>0</v>
      </c>
      <c r="CT186" s="85">
        <f t="shared" si="56"/>
        <v>0</v>
      </c>
      <c r="CU186" s="85">
        <f t="shared" si="56"/>
        <v>0</v>
      </c>
      <c r="CV186" s="85">
        <f t="shared" si="56"/>
        <v>0</v>
      </c>
      <c r="CW186" s="85">
        <f t="shared" si="56"/>
        <v>0</v>
      </c>
      <c r="CX186" s="85">
        <f t="shared" si="56"/>
        <v>0</v>
      </c>
      <c r="CY186" s="85">
        <f t="shared" si="56"/>
        <v>0</v>
      </c>
      <c r="CZ186" s="85">
        <f t="shared" si="56"/>
        <v>0</v>
      </c>
      <c r="DA186" s="85">
        <f t="shared" si="56"/>
        <v>0</v>
      </c>
      <c r="DB186" s="85">
        <f t="shared" si="56"/>
        <v>0</v>
      </c>
      <c r="DC186" s="85">
        <f t="shared" si="56"/>
        <v>0</v>
      </c>
      <c r="DD186" s="85">
        <f t="shared" si="16"/>
        <v>0</v>
      </c>
    </row>
    <row r="187" spans="1:108" s="85" customFormat="1" ht="12.75" customHeight="1" x14ac:dyDescent="0.2">
      <c r="A187" s="82" t="s">
        <v>362</v>
      </c>
      <c r="B187" s="82" t="s">
        <v>1417</v>
      </c>
      <c r="C187" s="85">
        <f t="shared" ref="C187:BN190" si="59">C$123*C64</f>
        <v>0</v>
      </c>
      <c r="D187" s="85">
        <f t="shared" si="59"/>
        <v>0</v>
      </c>
      <c r="E187" s="85">
        <f t="shared" si="59"/>
        <v>0</v>
      </c>
      <c r="F187" s="85">
        <f t="shared" si="59"/>
        <v>0</v>
      </c>
      <c r="G187" s="85">
        <f t="shared" si="59"/>
        <v>0</v>
      </c>
      <c r="H187" s="85">
        <f t="shared" si="59"/>
        <v>0</v>
      </c>
      <c r="I187" s="85">
        <f t="shared" si="59"/>
        <v>0</v>
      </c>
      <c r="J187" s="85">
        <f t="shared" si="59"/>
        <v>0</v>
      </c>
      <c r="K187" s="85">
        <f t="shared" si="59"/>
        <v>0</v>
      </c>
      <c r="L187" s="85">
        <f t="shared" si="59"/>
        <v>0</v>
      </c>
      <c r="M187" s="85">
        <f t="shared" si="59"/>
        <v>0</v>
      </c>
      <c r="N187" s="85">
        <f t="shared" si="59"/>
        <v>0</v>
      </c>
      <c r="O187" s="85">
        <f t="shared" si="59"/>
        <v>0</v>
      </c>
      <c r="P187" s="85">
        <f t="shared" si="59"/>
        <v>0</v>
      </c>
      <c r="Q187" s="85">
        <f t="shared" si="59"/>
        <v>0</v>
      </c>
      <c r="R187" s="85">
        <f t="shared" si="59"/>
        <v>0</v>
      </c>
      <c r="S187" s="85">
        <f t="shared" si="59"/>
        <v>0</v>
      </c>
      <c r="T187" s="85">
        <f t="shared" si="59"/>
        <v>0</v>
      </c>
      <c r="U187" s="85">
        <f t="shared" si="59"/>
        <v>0</v>
      </c>
      <c r="V187" s="85">
        <f t="shared" si="59"/>
        <v>0</v>
      </c>
      <c r="W187" s="85">
        <f t="shared" si="59"/>
        <v>0</v>
      </c>
      <c r="X187" s="85">
        <f t="shared" si="59"/>
        <v>0</v>
      </c>
      <c r="Y187" s="85">
        <f t="shared" si="59"/>
        <v>0</v>
      </c>
      <c r="Z187" s="85">
        <f t="shared" si="59"/>
        <v>0</v>
      </c>
      <c r="AA187" s="85">
        <f t="shared" si="59"/>
        <v>0</v>
      </c>
      <c r="AB187" s="85">
        <f t="shared" si="59"/>
        <v>0</v>
      </c>
      <c r="AC187" s="85">
        <f t="shared" si="59"/>
        <v>0</v>
      </c>
      <c r="AD187" s="85">
        <f t="shared" si="59"/>
        <v>0</v>
      </c>
      <c r="AE187" s="85">
        <f t="shared" si="59"/>
        <v>0</v>
      </c>
      <c r="AF187" s="85">
        <f t="shared" si="59"/>
        <v>0</v>
      </c>
      <c r="AG187" s="85">
        <f t="shared" si="59"/>
        <v>0</v>
      </c>
      <c r="AH187" s="85">
        <f t="shared" si="59"/>
        <v>0</v>
      </c>
      <c r="AI187" s="85">
        <f t="shared" si="59"/>
        <v>0</v>
      </c>
      <c r="AJ187" s="85">
        <f t="shared" si="59"/>
        <v>0</v>
      </c>
      <c r="AK187" s="85">
        <f t="shared" si="59"/>
        <v>0</v>
      </c>
      <c r="AL187" s="85">
        <f t="shared" si="59"/>
        <v>0</v>
      </c>
      <c r="AM187" s="85">
        <f t="shared" si="59"/>
        <v>0</v>
      </c>
      <c r="AN187" s="85">
        <f t="shared" si="59"/>
        <v>0</v>
      </c>
      <c r="AO187" s="85">
        <f t="shared" si="59"/>
        <v>0</v>
      </c>
      <c r="AP187" s="85">
        <f t="shared" si="59"/>
        <v>0</v>
      </c>
      <c r="AQ187" s="85">
        <f t="shared" si="59"/>
        <v>0</v>
      </c>
      <c r="AR187" s="85">
        <f t="shared" si="59"/>
        <v>0</v>
      </c>
      <c r="AS187" s="85">
        <f t="shared" si="59"/>
        <v>0</v>
      </c>
      <c r="AT187" s="85">
        <f t="shared" si="59"/>
        <v>0</v>
      </c>
      <c r="AU187" s="85">
        <f t="shared" si="59"/>
        <v>0</v>
      </c>
      <c r="AV187" s="85">
        <f t="shared" si="59"/>
        <v>0</v>
      </c>
      <c r="AW187" s="85">
        <f t="shared" si="59"/>
        <v>0</v>
      </c>
      <c r="AX187" s="85">
        <f t="shared" si="59"/>
        <v>0</v>
      </c>
      <c r="AY187" s="85">
        <f t="shared" si="59"/>
        <v>0</v>
      </c>
      <c r="AZ187" s="85">
        <f t="shared" si="59"/>
        <v>0</v>
      </c>
      <c r="BA187" s="85">
        <f t="shared" si="59"/>
        <v>0</v>
      </c>
      <c r="BB187" s="85">
        <f t="shared" si="59"/>
        <v>0</v>
      </c>
      <c r="BC187" s="85">
        <f t="shared" si="59"/>
        <v>0</v>
      </c>
      <c r="BD187" s="85">
        <f t="shared" si="59"/>
        <v>0</v>
      </c>
      <c r="BE187" s="85">
        <f t="shared" si="59"/>
        <v>0</v>
      </c>
      <c r="BF187" s="85">
        <f t="shared" si="59"/>
        <v>0</v>
      </c>
      <c r="BG187" s="85">
        <f t="shared" si="59"/>
        <v>0</v>
      </c>
      <c r="BH187" s="85">
        <f t="shared" si="59"/>
        <v>0</v>
      </c>
      <c r="BI187" s="85">
        <f t="shared" si="59"/>
        <v>0</v>
      </c>
      <c r="BJ187" s="85">
        <f t="shared" si="59"/>
        <v>0</v>
      </c>
      <c r="BK187" s="85">
        <f t="shared" si="59"/>
        <v>0</v>
      </c>
      <c r="BL187" s="85">
        <f t="shared" si="59"/>
        <v>0</v>
      </c>
      <c r="BM187" s="85">
        <f t="shared" si="59"/>
        <v>0</v>
      </c>
      <c r="BN187" s="85">
        <f t="shared" si="59"/>
        <v>0</v>
      </c>
      <c r="BO187" s="85">
        <f t="shared" si="58"/>
        <v>0</v>
      </c>
      <c r="BP187" s="85">
        <f t="shared" si="57"/>
        <v>0</v>
      </c>
      <c r="BQ187" s="85">
        <f t="shared" si="57"/>
        <v>0</v>
      </c>
      <c r="BR187" s="85">
        <f t="shared" si="57"/>
        <v>0</v>
      </c>
      <c r="BS187" s="85">
        <f t="shared" si="57"/>
        <v>0</v>
      </c>
      <c r="BT187" s="85">
        <f t="shared" si="57"/>
        <v>0</v>
      </c>
      <c r="BU187" s="85">
        <f t="shared" si="57"/>
        <v>0</v>
      </c>
      <c r="BV187" s="85">
        <f t="shared" si="57"/>
        <v>0</v>
      </c>
      <c r="BW187" s="85">
        <f t="shared" si="56"/>
        <v>0</v>
      </c>
      <c r="BX187" s="85">
        <f t="shared" si="56"/>
        <v>0</v>
      </c>
      <c r="BY187" s="85">
        <f t="shared" si="56"/>
        <v>0</v>
      </c>
      <c r="BZ187" s="85">
        <f t="shared" si="56"/>
        <v>0</v>
      </c>
      <c r="CA187" s="85">
        <f t="shared" si="56"/>
        <v>0</v>
      </c>
      <c r="CB187" s="85">
        <f t="shared" si="56"/>
        <v>0</v>
      </c>
      <c r="CC187" s="85">
        <f t="shared" si="56"/>
        <v>0</v>
      </c>
      <c r="CD187" s="85">
        <f t="shared" si="56"/>
        <v>0</v>
      </c>
      <c r="CE187" s="85">
        <f t="shared" si="56"/>
        <v>0</v>
      </c>
      <c r="CF187" s="85">
        <f t="shared" si="56"/>
        <v>0</v>
      </c>
      <c r="CG187" s="85">
        <f t="shared" si="56"/>
        <v>0</v>
      </c>
      <c r="CH187" s="85">
        <f t="shared" si="56"/>
        <v>0</v>
      </c>
      <c r="CI187" s="85">
        <f t="shared" si="56"/>
        <v>0</v>
      </c>
      <c r="CJ187" s="85">
        <f t="shared" si="56"/>
        <v>0</v>
      </c>
      <c r="CK187" s="85">
        <f t="shared" si="56"/>
        <v>0</v>
      </c>
      <c r="CL187" s="85">
        <f t="shared" si="56"/>
        <v>0</v>
      </c>
      <c r="CM187" s="85">
        <f t="shared" si="56"/>
        <v>0</v>
      </c>
      <c r="CN187" s="85">
        <f t="shared" si="56"/>
        <v>0</v>
      </c>
      <c r="CO187" s="85">
        <f t="shared" si="56"/>
        <v>0</v>
      </c>
      <c r="CP187" s="85">
        <f t="shared" si="56"/>
        <v>0</v>
      </c>
      <c r="CQ187" s="85">
        <f t="shared" si="56"/>
        <v>0</v>
      </c>
      <c r="CR187" s="85">
        <f t="shared" si="56"/>
        <v>0</v>
      </c>
      <c r="CS187" s="85">
        <f t="shared" si="56"/>
        <v>0</v>
      </c>
      <c r="CT187" s="85">
        <f t="shared" si="56"/>
        <v>0</v>
      </c>
      <c r="CU187" s="85">
        <f t="shared" si="56"/>
        <v>0</v>
      </c>
      <c r="CV187" s="85">
        <f t="shared" si="56"/>
        <v>0</v>
      </c>
      <c r="CW187" s="85">
        <f t="shared" si="56"/>
        <v>0</v>
      </c>
      <c r="CX187" s="85">
        <f t="shared" si="56"/>
        <v>0</v>
      </c>
      <c r="CY187" s="85">
        <f t="shared" si="56"/>
        <v>0</v>
      </c>
      <c r="CZ187" s="85">
        <f t="shared" si="56"/>
        <v>0</v>
      </c>
      <c r="DA187" s="85">
        <f t="shared" si="56"/>
        <v>0</v>
      </c>
      <c r="DB187" s="85">
        <f t="shared" si="56"/>
        <v>0</v>
      </c>
      <c r="DC187" s="85">
        <f t="shared" si="56"/>
        <v>0</v>
      </c>
      <c r="DD187" s="85">
        <f t="shared" si="16"/>
        <v>0</v>
      </c>
    </row>
    <row r="188" spans="1:108" s="85" customFormat="1" ht="12.75" customHeight="1" x14ac:dyDescent="0.2">
      <c r="A188" s="82" t="s">
        <v>363</v>
      </c>
      <c r="B188" s="82" t="s">
        <v>1418</v>
      </c>
      <c r="C188" s="85">
        <f t="shared" si="59"/>
        <v>0</v>
      </c>
      <c r="D188" s="85">
        <f t="shared" si="59"/>
        <v>0</v>
      </c>
      <c r="E188" s="85">
        <f t="shared" si="59"/>
        <v>0</v>
      </c>
      <c r="F188" s="85">
        <f t="shared" si="59"/>
        <v>0</v>
      </c>
      <c r="G188" s="85">
        <f t="shared" si="59"/>
        <v>0</v>
      </c>
      <c r="H188" s="85">
        <f t="shared" si="59"/>
        <v>0</v>
      </c>
      <c r="I188" s="85">
        <f t="shared" si="59"/>
        <v>0</v>
      </c>
      <c r="J188" s="85">
        <f t="shared" si="59"/>
        <v>0</v>
      </c>
      <c r="K188" s="85">
        <f t="shared" si="59"/>
        <v>0</v>
      </c>
      <c r="L188" s="85">
        <f t="shared" si="59"/>
        <v>0</v>
      </c>
      <c r="M188" s="85">
        <f t="shared" si="59"/>
        <v>0</v>
      </c>
      <c r="N188" s="85">
        <f t="shared" si="59"/>
        <v>0</v>
      </c>
      <c r="O188" s="85">
        <f t="shared" si="59"/>
        <v>0</v>
      </c>
      <c r="P188" s="85">
        <f t="shared" si="59"/>
        <v>0</v>
      </c>
      <c r="Q188" s="85">
        <f t="shared" si="59"/>
        <v>0</v>
      </c>
      <c r="R188" s="85">
        <f t="shared" si="59"/>
        <v>0</v>
      </c>
      <c r="S188" s="85">
        <f t="shared" si="59"/>
        <v>0</v>
      </c>
      <c r="T188" s="85">
        <f t="shared" si="59"/>
        <v>0</v>
      </c>
      <c r="U188" s="85">
        <f t="shared" si="59"/>
        <v>0</v>
      </c>
      <c r="V188" s="85">
        <f t="shared" si="59"/>
        <v>0</v>
      </c>
      <c r="W188" s="85">
        <f t="shared" si="59"/>
        <v>0</v>
      </c>
      <c r="X188" s="85">
        <f t="shared" si="59"/>
        <v>0</v>
      </c>
      <c r="Y188" s="85">
        <f t="shared" si="59"/>
        <v>0</v>
      </c>
      <c r="Z188" s="85">
        <f t="shared" si="59"/>
        <v>0</v>
      </c>
      <c r="AA188" s="85">
        <f t="shared" si="59"/>
        <v>0</v>
      </c>
      <c r="AB188" s="85">
        <f t="shared" si="59"/>
        <v>0</v>
      </c>
      <c r="AC188" s="85">
        <f t="shared" si="59"/>
        <v>0</v>
      </c>
      <c r="AD188" s="85">
        <f t="shared" si="59"/>
        <v>0</v>
      </c>
      <c r="AE188" s="85">
        <f t="shared" si="59"/>
        <v>0</v>
      </c>
      <c r="AF188" s="85">
        <f t="shared" si="59"/>
        <v>0</v>
      </c>
      <c r="AG188" s="85">
        <f t="shared" si="59"/>
        <v>0</v>
      </c>
      <c r="AH188" s="85">
        <f t="shared" si="59"/>
        <v>0</v>
      </c>
      <c r="AI188" s="85">
        <f t="shared" si="59"/>
        <v>0</v>
      </c>
      <c r="AJ188" s="85">
        <f t="shared" si="59"/>
        <v>0</v>
      </c>
      <c r="AK188" s="85">
        <f t="shared" si="59"/>
        <v>0</v>
      </c>
      <c r="AL188" s="85">
        <f t="shared" si="59"/>
        <v>0</v>
      </c>
      <c r="AM188" s="85">
        <f t="shared" si="59"/>
        <v>0</v>
      </c>
      <c r="AN188" s="85">
        <f t="shared" si="59"/>
        <v>0</v>
      </c>
      <c r="AO188" s="85">
        <f t="shared" si="59"/>
        <v>0</v>
      </c>
      <c r="AP188" s="85">
        <f t="shared" si="59"/>
        <v>0</v>
      </c>
      <c r="AQ188" s="85">
        <f t="shared" si="59"/>
        <v>0</v>
      </c>
      <c r="AR188" s="85">
        <f t="shared" si="59"/>
        <v>0</v>
      </c>
      <c r="AS188" s="85">
        <f t="shared" si="59"/>
        <v>0</v>
      </c>
      <c r="AT188" s="85">
        <f t="shared" si="59"/>
        <v>0</v>
      </c>
      <c r="AU188" s="85">
        <f t="shared" si="59"/>
        <v>0</v>
      </c>
      <c r="AV188" s="85">
        <f t="shared" si="59"/>
        <v>0</v>
      </c>
      <c r="AW188" s="85">
        <f t="shared" si="59"/>
        <v>0</v>
      </c>
      <c r="AX188" s="85">
        <f t="shared" si="59"/>
        <v>0</v>
      </c>
      <c r="AY188" s="85">
        <f t="shared" si="59"/>
        <v>0</v>
      </c>
      <c r="AZ188" s="85">
        <f t="shared" si="59"/>
        <v>0</v>
      </c>
      <c r="BA188" s="85">
        <f t="shared" si="59"/>
        <v>0</v>
      </c>
      <c r="BB188" s="85">
        <f t="shared" si="59"/>
        <v>0</v>
      </c>
      <c r="BC188" s="85">
        <f t="shared" si="59"/>
        <v>0</v>
      </c>
      <c r="BD188" s="85">
        <f t="shared" si="59"/>
        <v>0</v>
      </c>
      <c r="BE188" s="85">
        <f t="shared" si="59"/>
        <v>0</v>
      </c>
      <c r="BF188" s="85">
        <f t="shared" si="59"/>
        <v>0</v>
      </c>
      <c r="BG188" s="85">
        <f t="shared" si="59"/>
        <v>0</v>
      </c>
      <c r="BH188" s="85">
        <f t="shared" si="59"/>
        <v>0</v>
      </c>
      <c r="BI188" s="85">
        <f t="shared" si="59"/>
        <v>0</v>
      </c>
      <c r="BJ188" s="85">
        <f t="shared" si="59"/>
        <v>0</v>
      </c>
      <c r="BK188" s="85">
        <f t="shared" si="59"/>
        <v>0</v>
      </c>
      <c r="BL188" s="85">
        <f t="shared" si="59"/>
        <v>0</v>
      </c>
      <c r="BM188" s="85">
        <f t="shared" si="59"/>
        <v>0</v>
      </c>
      <c r="BN188" s="85">
        <f t="shared" si="59"/>
        <v>0</v>
      </c>
      <c r="BO188" s="85">
        <f t="shared" si="58"/>
        <v>0</v>
      </c>
      <c r="BP188" s="85">
        <f t="shared" si="57"/>
        <v>0</v>
      </c>
      <c r="BQ188" s="85">
        <f t="shared" si="57"/>
        <v>0</v>
      </c>
      <c r="BR188" s="85">
        <f t="shared" si="57"/>
        <v>0</v>
      </c>
      <c r="BS188" s="85">
        <f t="shared" si="57"/>
        <v>0</v>
      </c>
      <c r="BT188" s="85">
        <f t="shared" si="57"/>
        <v>0</v>
      </c>
      <c r="BU188" s="85">
        <f t="shared" si="57"/>
        <v>0</v>
      </c>
      <c r="BV188" s="85">
        <f t="shared" si="57"/>
        <v>0</v>
      </c>
      <c r="BW188" s="85">
        <f t="shared" si="56"/>
        <v>0</v>
      </c>
      <c r="BX188" s="85">
        <f t="shared" si="56"/>
        <v>0</v>
      </c>
      <c r="BY188" s="85">
        <f t="shared" si="56"/>
        <v>0</v>
      </c>
      <c r="BZ188" s="85">
        <f t="shared" si="56"/>
        <v>0</v>
      </c>
      <c r="CA188" s="85">
        <f t="shared" si="56"/>
        <v>0</v>
      </c>
      <c r="CB188" s="85">
        <f t="shared" si="56"/>
        <v>0</v>
      </c>
      <c r="CC188" s="85">
        <f t="shared" si="56"/>
        <v>0</v>
      </c>
      <c r="CD188" s="85">
        <f t="shared" si="56"/>
        <v>0</v>
      </c>
      <c r="CE188" s="85">
        <f t="shared" si="56"/>
        <v>0</v>
      </c>
      <c r="CF188" s="85">
        <f t="shared" si="56"/>
        <v>0</v>
      </c>
      <c r="CG188" s="85">
        <f t="shared" si="56"/>
        <v>0</v>
      </c>
      <c r="CH188" s="85">
        <f t="shared" si="56"/>
        <v>0</v>
      </c>
      <c r="CI188" s="85">
        <f t="shared" si="56"/>
        <v>0</v>
      </c>
      <c r="CJ188" s="85">
        <f t="shared" si="56"/>
        <v>0</v>
      </c>
      <c r="CK188" s="85">
        <f t="shared" si="56"/>
        <v>0</v>
      </c>
      <c r="CL188" s="85">
        <f t="shared" si="56"/>
        <v>0</v>
      </c>
      <c r="CM188" s="85">
        <f t="shared" si="56"/>
        <v>0</v>
      </c>
      <c r="CN188" s="85">
        <f t="shared" si="56"/>
        <v>0</v>
      </c>
      <c r="CO188" s="85">
        <f t="shared" si="56"/>
        <v>0</v>
      </c>
      <c r="CP188" s="85">
        <f t="shared" si="56"/>
        <v>0</v>
      </c>
      <c r="CQ188" s="85">
        <f t="shared" si="56"/>
        <v>0</v>
      </c>
      <c r="CR188" s="85">
        <f t="shared" si="56"/>
        <v>0</v>
      </c>
      <c r="CS188" s="85">
        <f t="shared" si="56"/>
        <v>0</v>
      </c>
      <c r="CT188" s="85">
        <f t="shared" si="56"/>
        <v>0</v>
      </c>
      <c r="CU188" s="85">
        <f t="shared" si="56"/>
        <v>0</v>
      </c>
      <c r="CV188" s="85">
        <f t="shared" si="56"/>
        <v>0</v>
      </c>
      <c r="CW188" s="85">
        <f t="shared" si="56"/>
        <v>0</v>
      </c>
      <c r="CX188" s="85">
        <f t="shared" si="56"/>
        <v>0</v>
      </c>
      <c r="CY188" s="85">
        <f t="shared" si="56"/>
        <v>0</v>
      </c>
      <c r="CZ188" s="85">
        <f t="shared" si="56"/>
        <v>0</v>
      </c>
      <c r="DA188" s="85">
        <f t="shared" si="56"/>
        <v>0</v>
      </c>
      <c r="DB188" s="85">
        <f t="shared" si="56"/>
        <v>0</v>
      </c>
      <c r="DC188" s="85">
        <f t="shared" si="56"/>
        <v>0</v>
      </c>
      <c r="DD188" s="85">
        <f t="shared" si="16"/>
        <v>0</v>
      </c>
    </row>
    <row r="189" spans="1:108" s="85" customFormat="1" ht="12.75" customHeight="1" x14ac:dyDescent="0.2">
      <c r="A189" s="82" t="s">
        <v>364</v>
      </c>
      <c r="B189" s="82" t="s">
        <v>1419</v>
      </c>
      <c r="C189" s="85">
        <f t="shared" si="59"/>
        <v>0</v>
      </c>
      <c r="D189" s="85">
        <f t="shared" si="59"/>
        <v>0</v>
      </c>
      <c r="E189" s="85">
        <f t="shared" si="59"/>
        <v>0</v>
      </c>
      <c r="F189" s="85">
        <f t="shared" si="59"/>
        <v>0</v>
      </c>
      <c r="G189" s="85">
        <f t="shared" si="59"/>
        <v>0</v>
      </c>
      <c r="H189" s="85">
        <f t="shared" si="59"/>
        <v>0</v>
      </c>
      <c r="I189" s="85">
        <f t="shared" si="59"/>
        <v>0</v>
      </c>
      <c r="J189" s="85">
        <f t="shared" si="59"/>
        <v>0</v>
      </c>
      <c r="K189" s="85">
        <f t="shared" si="59"/>
        <v>0</v>
      </c>
      <c r="L189" s="85">
        <f t="shared" si="59"/>
        <v>0</v>
      </c>
      <c r="M189" s="85">
        <f t="shared" si="59"/>
        <v>0</v>
      </c>
      <c r="N189" s="85">
        <f t="shared" si="59"/>
        <v>0</v>
      </c>
      <c r="O189" s="85">
        <f t="shared" si="59"/>
        <v>0</v>
      </c>
      <c r="P189" s="85">
        <f t="shared" si="59"/>
        <v>0</v>
      </c>
      <c r="Q189" s="85">
        <f t="shared" si="59"/>
        <v>0</v>
      </c>
      <c r="R189" s="85">
        <f t="shared" si="59"/>
        <v>0</v>
      </c>
      <c r="S189" s="85">
        <f t="shared" si="59"/>
        <v>0</v>
      </c>
      <c r="T189" s="85">
        <f t="shared" si="59"/>
        <v>0</v>
      </c>
      <c r="U189" s="85">
        <f t="shared" si="59"/>
        <v>0</v>
      </c>
      <c r="V189" s="85">
        <f t="shared" si="59"/>
        <v>0</v>
      </c>
      <c r="W189" s="85">
        <f t="shared" si="59"/>
        <v>0</v>
      </c>
      <c r="X189" s="85">
        <f t="shared" si="59"/>
        <v>0</v>
      </c>
      <c r="Y189" s="85">
        <f t="shared" si="59"/>
        <v>0</v>
      </c>
      <c r="Z189" s="85">
        <f t="shared" si="59"/>
        <v>0</v>
      </c>
      <c r="AA189" s="85">
        <f t="shared" si="59"/>
        <v>0</v>
      </c>
      <c r="AB189" s="85">
        <f t="shared" si="59"/>
        <v>0</v>
      </c>
      <c r="AC189" s="85">
        <f t="shared" si="59"/>
        <v>0</v>
      </c>
      <c r="AD189" s="85">
        <f t="shared" si="59"/>
        <v>0</v>
      </c>
      <c r="AE189" s="85">
        <f t="shared" si="59"/>
        <v>0</v>
      </c>
      <c r="AF189" s="85">
        <f t="shared" si="59"/>
        <v>0</v>
      </c>
      <c r="AG189" s="85">
        <f t="shared" si="59"/>
        <v>0</v>
      </c>
      <c r="AH189" s="85">
        <f t="shared" si="59"/>
        <v>0</v>
      </c>
      <c r="AI189" s="85">
        <f t="shared" si="59"/>
        <v>0</v>
      </c>
      <c r="AJ189" s="85">
        <f t="shared" si="59"/>
        <v>0</v>
      </c>
      <c r="AK189" s="85">
        <f t="shared" si="59"/>
        <v>0</v>
      </c>
      <c r="AL189" s="85">
        <f t="shared" si="59"/>
        <v>0</v>
      </c>
      <c r="AM189" s="85">
        <f t="shared" si="59"/>
        <v>0</v>
      </c>
      <c r="AN189" s="85">
        <f t="shared" si="59"/>
        <v>0</v>
      </c>
      <c r="AO189" s="85">
        <f t="shared" si="59"/>
        <v>0</v>
      </c>
      <c r="AP189" s="85">
        <f t="shared" si="59"/>
        <v>0</v>
      </c>
      <c r="AQ189" s="85">
        <f t="shared" si="59"/>
        <v>0</v>
      </c>
      <c r="AR189" s="85">
        <f t="shared" si="59"/>
        <v>0</v>
      </c>
      <c r="AS189" s="85">
        <f t="shared" si="59"/>
        <v>0</v>
      </c>
      <c r="AT189" s="85">
        <f t="shared" si="59"/>
        <v>0</v>
      </c>
      <c r="AU189" s="85">
        <f t="shared" si="59"/>
        <v>0</v>
      </c>
      <c r="AV189" s="85">
        <f t="shared" si="59"/>
        <v>0</v>
      </c>
      <c r="AW189" s="85">
        <f t="shared" si="59"/>
        <v>0</v>
      </c>
      <c r="AX189" s="85">
        <f t="shared" si="59"/>
        <v>0</v>
      </c>
      <c r="AY189" s="85">
        <f t="shared" si="59"/>
        <v>0</v>
      </c>
      <c r="AZ189" s="85">
        <f t="shared" si="59"/>
        <v>0</v>
      </c>
      <c r="BA189" s="85">
        <f t="shared" si="59"/>
        <v>0</v>
      </c>
      <c r="BB189" s="85">
        <f t="shared" si="59"/>
        <v>0</v>
      </c>
      <c r="BC189" s="85">
        <f t="shared" si="59"/>
        <v>0</v>
      </c>
      <c r="BD189" s="85">
        <f t="shared" si="59"/>
        <v>0</v>
      </c>
      <c r="BE189" s="85">
        <f t="shared" si="59"/>
        <v>0</v>
      </c>
      <c r="BF189" s="85">
        <f t="shared" si="59"/>
        <v>0</v>
      </c>
      <c r="BG189" s="85">
        <f t="shared" si="59"/>
        <v>0</v>
      </c>
      <c r="BH189" s="85">
        <f t="shared" si="59"/>
        <v>0</v>
      </c>
      <c r="BI189" s="85">
        <f t="shared" si="59"/>
        <v>0</v>
      </c>
      <c r="BJ189" s="85">
        <f t="shared" si="59"/>
        <v>0</v>
      </c>
      <c r="BK189" s="85">
        <f t="shared" si="59"/>
        <v>0</v>
      </c>
      <c r="BL189" s="85">
        <f t="shared" si="59"/>
        <v>0</v>
      </c>
      <c r="BM189" s="85">
        <f t="shared" si="59"/>
        <v>0</v>
      </c>
      <c r="BN189" s="85">
        <f t="shared" si="59"/>
        <v>0</v>
      </c>
      <c r="BO189" s="85">
        <f t="shared" si="58"/>
        <v>0</v>
      </c>
      <c r="BP189" s="85">
        <f t="shared" si="57"/>
        <v>0</v>
      </c>
      <c r="BQ189" s="85">
        <f t="shared" si="57"/>
        <v>0</v>
      </c>
      <c r="BR189" s="85">
        <f t="shared" si="57"/>
        <v>0</v>
      </c>
      <c r="BS189" s="85">
        <f t="shared" si="57"/>
        <v>0</v>
      </c>
      <c r="BT189" s="85">
        <f t="shared" si="57"/>
        <v>0</v>
      </c>
      <c r="BU189" s="85">
        <f t="shared" si="57"/>
        <v>0</v>
      </c>
      <c r="BV189" s="85">
        <f t="shared" si="57"/>
        <v>0</v>
      </c>
      <c r="BW189" s="85">
        <f t="shared" si="56"/>
        <v>0</v>
      </c>
      <c r="BX189" s="85">
        <f t="shared" si="56"/>
        <v>0</v>
      </c>
      <c r="BY189" s="85">
        <f t="shared" si="56"/>
        <v>0</v>
      </c>
      <c r="BZ189" s="85">
        <f t="shared" si="56"/>
        <v>0</v>
      </c>
      <c r="CA189" s="85">
        <f t="shared" si="56"/>
        <v>0</v>
      </c>
      <c r="CB189" s="85">
        <f t="shared" si="56"/>
        <v>0</v>
      </c>
      <c r="CC189" s="85">
        <f t="shared" si="56"/>
        <v>0</v>
      </c>
      <c r="CD189" s="85">
        <f t="shared" si="56"/>
        <v>0</v>
      </c>
      <c r="CE189" s="85">
        <f t="shared" si="56"/>
        <v>0</v>
      </c>
      <c r="CF189" s="85">
        <f t="shared" si="56"/>
        <v>0</v>
      </c>
      <c r="CG189" s="85">
        <f t="shared" si="56"/>
        <v>0</v>
      </c>
      <c r="CH189" s="85">
        <f t="shared" si="56"/>
        <v>0</v>
      </c>
      <c r="CI189" s="85">
        <f t="shared" si="56"/>
        <v>0</v>
      </c>
      <c r="CJ189" s="85">
        <f t="shared" si="56"/>
        <v>0</v>
      </c>
      <c r="CK189" s="85">
        <f t="shared" si="56"/>
        <v>0</v>
      </c>
      <c r="CL189" s="85">
        <f t="shared" si="56"/>
        <v>0</v>
      </c>
      <c r="CM189" s="85">
        <f t="shared" si="56"/>
        <v>0</v>
      </c>
      <c r="CN189" s="85">
        <f t="shared" si="56"/>
        <v>0</v>
      </c>
      <c r="CO189" s="85">
        <f t="shared" si="56"/>
        <v>0</v>
      </c>
      <c r="CP189" s="85">
        <f t="shared" si="56"/>
        <v>0</v>
      </c>
      <c r="CQ189" s="85">
        <f t="shared" si="56"/>
        <v>0</v>
      </c>
      <c r="CR189" s="85">
        <f t="shared" si="56"/>
        <v>0</v>
      </c>
      <c r="CS189" s="85">
        <f t="shared" si="56"/>
        <v>0</v>
      </c>
      <c r="CT189" s="85">
        <f t="shared" si="56"/>
        <v>0</v>
      </c>
      <c r="CU189" s="85">
        <f t="shared" si="56"/>
        <v>0</v>
      </c>
      <c r="CV189" s="85">
        <f t="shared" si="56"/>
        <v>0</v>
      </c>
      <c r="CW189" s="85">
        <f t="shared" si="56"/>
        <v>0</v>
      </c>
      <c r="CX189" s="85">
        <f t="shared" si="56"/>
        <v>0</v>
      </c>
      <c r="CY189" s="85">
        <f t="shared" si="56"/>
        <v>0</v>
      </c>
      <c r="CZ189" s="85">
        <f t="shared" si="56"/>
        <v>0</v>
      </c>
      <c r="DA189" s="85">
        <f t="shared" si="56"/>
        <v>0</v>
      </c>
      <c r="DB189" s="85">
        <f t="shared" si="56"/>
        <v>0</v>
      </c>
      <c r="DC189" s="85">
        <f t="shared" si="56"/>
        <v>0</v>
      </c>
      <c r="DD189" s="85">
        <f t="shared" si="16"/>
        <v>0</v>
      </c>
    </row>
    <row r="190" spans="1:108" s="85" customFormat="1" ht="12.75" customHeight="1" x14ac:dyDescent="0.2">
      <c r="A190" s="82" t="s">
        <v>224</v>
      </c>
      <c r="B190" s="82" t="s">
        <v>225</v>
      </c>
      <c r="C190" s="85">
        <f t="shared" si="59"/>
        <v>0</v>
      </c>
      <c r="D190" s="85">
        <f t="shared" si="59"/>
        <v>0</v>
      </c>
      <c r="E190" s="85">
        <f t="shared" si="59"/>
        <v>0</v>
      </c>
      <c r="F190" s="85">
        <f t="shared" si="59"/>
        <v>0</v>
      </c>
      <c r="G190" s="85">
        <f t="shared" si="59"/>
        <v>0</v>
      </c>
      <c r="H190" s="85">
        <f t="shared" si="59"/>
        <v>0</v>
      </c>
      <c r="I190" s="85">
        <f t="shared" si="59"/>
        <v>0</v>
      </c>
      <c r="J190" s="85">
        <f t="shared" si="59"/>
        <v>0</v>
      </c>
      <c r="K190" s="85">
        <f t="shared" si="59"/>
        <v>0</v>
      </c>
      <c r="L190" s="85">
        <f t="shared" si="59"/>
        <v>0</v>
      </c>
      <c r="M190" s="85">
        <f t="shared" si="59"/>
        <v>0</v>
      </c>
      <c r="N190" s="85">
        <f t="shared" si="59"/>
        <v>0</v>
      </c>
      <c r="O190" s="85">
        <f t="shared" si="59"/>
        <v>0</v>
      </c>
      <c r="P190" s="85">
        <f t="shared" si="59"/>
        <v>0</v>
      </c>
      <c r="Q190" s="85">
        <f t="shared" si="59"/>
        <v>0</v>
      </c>
      <c r="R190" s="85">
        <f t="shared" si="59"/>
        <v>0</v>
      </c>
      <c r="S190" s="85">
        <f t="shared" si="59"/>
        <v>0</v>
      </c>
      <c r="T190" s="85">
        <f t="shared" si="59"/>
        <v>0</v>
      </c>
      <c r="U190" s="85">
        <f t="shared" si="59"/>
        <v>0</v>
      </c>
      <c r="V190" s="85">
        <f t="shared" si="59"/>
        <v>0</v>
      </c>
      <c r="W190" s="85">
        <f t="shared" si="59"/>
        <v>0</v>
      </c>
      <c r="X190" s="85">
        <f t="shared" si="59"/>
        <v>0</v>
      </c>
      <c r="Y190" s="85">
        <f t="shared" si="59"/>
        <v>0</v>
      </c>
      <c r="Z190" s="85">
        <f t="shared" si="59"/>
        <v>0</v>
      </c>
      <c r="AA190" s="85">
        <f t="shared" si="59"/>
        <v>0</v>
      </c>
      <c r="AB190" s="85">
        <f t="shared" si="59"/>
        <v>0</v>
      </c>
      <c r="AC190" s="85">
        <f t="shared" si="59"/>
        <v>0</v>
      </c>
      <c r="AD190" s="85">
        <f t="shared" si="59"/>
        <v>0</v>
      </c>
      <c r="AE190" s="85">
        <f t="shared" si="59"/>
        <v>0</v>
      </c>
      <c r="AF190" s="85">
        <f t="shared" si="59"/>
        <v>0</v>
      </c>
      <c r="AG190" s="85">
        <f t="shared" si="59"/>
        <v>0</v>
      </c>
      <c r="AH190" s="85">
        <f t="shared" si="59"/>
        <v>0</v>
      </c>
      <c r="AI190" s="85">
        <f t="shared" si="59"/>
        <v>0</v>
      </c>
      <c r="AJ190" s="85">
        <f t="shared" si="59"/>
        <v>0</v>
      </c>
      <c r="AK190" s="85">
        <f t="shared" si="59"/>
        <v>0</v>
      </c>
      <c r="AL190" s="85">
        <f t="shared" si="59"/>
        <v>0</v>
      </c>
      <c r="AM190" s="85">
        <f t="shared" si="59"/>
        <v>0</v>
      </c>
      <c r="AN190" s="85">
        <f t="shared" si="59"/>
        <v>0</v>
      </c>
      <c r="AO190" s="85">
        <f t="shared" si="59"/>
        <v>0</v>
      </c>
      <c r="AP190" s="85">
        <f t="shared" si="59"/>
        <v>0</v>
      </c>
      <c r="AQ190" s="85">
        <f t="shared" si="59"/>
        <v>0</v>
      </c>
      <c r="AR190" s="85">
        <f t="shared" si="59"/>
        <v>0</v>
      </c>
      <c r="AS190" s="85">
        <f t="shared" si="59"/>
        <v>0</v>
      </c>
      <c r="AT190" s="85">
        <f t="shared" si="59"/>
        <v>0</v>
      </c>
      <c r="AU190" s="85">
        <f t="shared" si="59"/>
        <v>0</v>
      </c>
      <c r="AV190" s="85">
        <f t="shared" si="59"/>
        <v>0</v>
      </c>
      <c r="AW190" s="85">
        <f t="shared" si="59"/>
        <v>0</v>
      </c>
      <c r="AX190" s="85">
        <f t="shared" si="59"/>
        <v>0</v>
      </c>
      <c r="AY190" s="85">
        <f t="shared" si="59"/>
        <v>0</v>
      </c>
      <c r="AZ190" s="85">
        <f t="shared" si="59"/>
        <v>0</v>
      </c>
      <c r="BA190" s="85">
        <f t="shared" si="59"/>
        <v>0</v>
      </c>
      <c r="BB190" s="85">
        <f t="shared" si="59"/>
        <v>0</v>
      </c>
      <c r="BC190" s="85">
        <f t="shared" si="59"/>
        <v>0</v>
      </c>
      <c r="BD190" s="85">
        <f t="shared" si="59"/>
        <v>0</v>
      </c>
      <c r="BE190" s="85">
        <f t="shared" si="59"/>
        <v>0</v>
      </c>
      <c r="BF190" s="85">
        <f t="shared" si="59"/>
        <v>0</v>
      </c>
      <c r="BG190" s="85">
        <f t="shared" si="59"/>
        <v>0</v>
      </c>
      <c r="BH190" s="85">
        <f t="shared" si="59"/>
        <v>0</v>
      </c>
      <c r="BI190" s="85">
        <f t="shared" si="59"/>
        <v>0</v>
      </c>
      <c r="BJ190" s="85">
        <f t="shared" si="59"/>
        <v>0</v>
      </c>
      <c r="BK190" s="85">
        <f t="shared" si="59"/>
        <v>0</v>
      </c>
      <c r="BL190" s="85">
        <f t="shared" si="59"/>
        <v>0</v>
      </c>
      <c r="BM190" s="85">
        <f t="shared" si="59"/>
        <v>0</v>
      </c>
      <c r="BN190" s="85">
        <f t="shared" ref="BN190:BO193" si="60">BN$123*BN67</f>
        <v>0</v>
      </c>
      <c r="BO190" s="85">
        <f t="shared" si="60"/>
        <v>0</v>
      </c>
      <c r="BP190" s="85">
        <f t="shared" si="57"/>
        <v>0</v>
      </c>
      <c r="BQ190" s="85">
        <f t="shared" si="57"/>
        <v>0</v>
      </c>
      <c r="BR190" s="85">
        <f t="shared" si="57"/>
        <v>0</v>
      </c>
      <c r="BS190" s="85">
        <f t="shared" si="57"/>
        <v>0</v>
      </c>
      <c r="BT190" s="85">
        <f t="shared" si="57"/>
        <v>0</v>
      </c>
      <c r="BU190" s="85">
        <f t="shared" si="57"/>
        <v>0</v>
      </c>
      <c r="BV190" s="85">
        <f t="shared" si="57"/>
        <v>0</v>
      </c>
      <c r="BW190" s="85">
        <f t="shared" si="56"/>
        <v>0</v>
      </c>
      <c r="BX190" s="85">
        <f t="shared" si="56"/>
        <v>0</v>
      </c>
      <c r="BY190" s="85">
        <f t="shared" si="56"/>
        <v>0</v>
      </c>
      <c r="BZ190" s="85">
        <f t="shared" si="56"/>
        <v>0</v>
      </c>
      <c r="CA190" s="85">
        <f t="shared" si="56"/>
        <v>0</v>
      </c>
      <c r="CB190" s="85">
        <f t="shared" si="56"/>
        <v>0</v>
      </c>
      <c r="CC190" s="85">
        <f t="shared" si="56"/>
        <v>0</v>
      </c>
      <c r="CD190" s="85">
        <f t="shared" si="56"/>
        <v>0</v>
      </c>
      <c r="CE190" s="85">
        <f t="shared" si="56"/>
        <v>0</v>
      </c>
      <c r="CF190" s="85">
        <f t="shared" si="56"/>
        <v>0</v>
      </c>
      <c r="CG190" s="85">
        <f t="shared" si="56"/>
        <v>0</v>
      </c>
      <c r="CH190" s="85">
        <f t="shared" si="56"/>
        <v>0</v>
      </c>
      <c r="CI190" s="85">
        <f t="shared" si="56"/>
        <v>0</v>
      </c>
      <c r="CJ190" s="85">
        <f t="shared" si="56"/>
        <v>0</v>
      </c>
      <c r="CK190" s="85">
        <f t="shared" si="56"/>
        <v>0</v>
      </c>
      <c r="CL190" s="85">
        <f t="shared" si="56"/>
        <v>0</v>
      </c>
      <c r="CM190" s="85">
        <f t="shared" si="56"/>
        <v>0</v>
      </c>
      <c r="CN190" s="85">
        <f t="shared" si="56"/>
        <v>0</v>
      </c>
      <c r="CO190" s="85">
        <f t="shared" si="56"/>
        <v>0</v>
      </c>
      <c r="CP190" s="85">
        <f t="shared" si="56"/>
        <v>0</v>
      </c>
      <c r="CQ190" s="85">
        <f t="shared" si="56"/>
        <v>0</v>
      </c>
      <c r="CR190" s="85">
        <f t="shared" si="56"/>
        <v>0</v>
      </c>
      <c r="CS190" s="85">
        <f t="shared" si="56"/>
        <v>0</v>
      </c>
      <c r="CT190" s="85">
        <f t="shared" si="56"/>
        <v>0</v>
      </c>
      <c r="CU190" s="85">
        <f t="shared" si="56"/>
        <v>0</v>
      </c>
      <c r="CV190" s="85">
        <f t="shared" si="56"/>
        <v>0</v>
      </c>
      <c r="CW190" s="85">
        <f t="shared" si="56"/>
        <v>0</v>
      </c>
      <c r="CX190" s="85">
        <f t="shared" si="56"/>
        <v>0</v>
      </c>
      <c r="CY190" s="85">
        <f t="shared" si="56"/>
        <v>0</v>
      </c>
      <c r="CZ190" s="85">
        <f t="shared" si="56"/>
        <v>0</v>
      </c>
      <c r="DA190" s="85">
        <f t="shared" si="56"/>
        <v>0</v>
      </c>
      <c r="DB190" s="85">
        <f t="shared" si="56"/>
        <v>0</v>
      </c>
      <c r="DC190" s="85">
        <f t="shared" si="56"/>
        <v>0</v>
      </c>
      <c r="DD190" s="85">
        <f t="shared" si="16"/>
        <v>0</v>
      </c>
    </row>
    <row r="191" spans="1:108" s="85" customFormat="1" ht="12.75" customHeight="1" x14ac:dyDescent="0.2">
      <c r="A191" s="82" t="s">
        <v>226</v>
      </c>
      <c r="B191" s="82" t="s">
        <v>227</v>
      </c>
      <c r="C191" s="85">
        <f t="shared" ref="C191:BN194" si="61">C$123*C68</f>
        <v>0</v>
      </c>
      <c r="D191" s="85">
        <f t="shared" si="61"/>
        <v>0</v>
      </c>
      <c r="E191" s="85">
        <f t="shared" si="61"/>
        <v>0</v>
      </c>
      <c r="F191" s="85">
        <f t="shared" si="61"/>
        <v>0</v>
      </c>
      <c r="G191" s="85">
        <f t="shared" si="61"/>
        <v>0</v>
      </c>
      <c r="H191" s="85">
        <f t="shared" si="61"/>
        <v>0</v>
      </c>
      <c r="I191" s="85">
        <f t="shared" si="61"/>
        <v>0</v>
      </c>
      <c r="J191" s="85">
        <f t="shared" si="61"/>
        <v>0</v>
      </c>
      <c r="K191" s="85">
        <f t="shared" si="61"/>
        <v>0</v>
      </c>
      <c r="L191" s="85">
        <f t="shared" si="61"/>
        <v>0</v>
      </c>
      <c r="M191" s="85">
        <f t="shared" si="61"/>
        <v>0</v>
      </c>
      <c r="N191" s="85">
        <f t="shared" si="61"/>
        <v>0</v>
      </c>
      <c r="O191" s="85">
        <f t="shared" si="61"/>
        <v>0</v>
      </c>
      <c r="P191" s="85">
        <f t="shared" si="61"/>
        <v>0</v>
      </c>
      <c r="Q191" s="85">
        <f t="shared" si="61"/>
        <v>0</v>
      </c>
      <c r="R191" s="85">
        <f t="shared" si="61"/>
        <v>0</v>
      </c>
      <c r="S191" s="85">
        <f t="shared" si="61"/>
        <v>0</v>
      </c>
      <c r="T191" s="85">
        <f t="shared" si="61"/>
        <v>0</v>
      </c>
      <c r="U191" s="85">
        <f t="shared" si="61"/>
        <v>0</v>
      </c>
      <c r="V191" s="85">
        <f t="shared" si="61"/>
        <v>0</v>
      </c>
      <c r="W191" s="85">
        <f t="shared" si="61"/>
        <v>0</v>
      </c>
      <c r="X191" s="85">
        <f t="shared" si="61"/>
        <v>0</v>
      </c>
      <c r="Y191" s="85">
        <f t="shared" si="61"/>
        <v>0</v>
      </c>
      <c r="Z191" s="85">
        <f t="shared" si="61"/>
        <v>0</v>
      </c>
      <c r="AA191" s="85">
        <f t="shared" si="61"/>
        <v>0</v>
      </c>
      <c r="AB191" s="85">
        <f t="shared" si="61"/>
        <v>0</v>
      </c>
      <c r="AC191" s="85">
        <f t="shared" si="61"/>
        <v>0</v>
      </c>
      <c r="AD191" s="85">
        <f t="shared" si="61"/>
        <v>0</v>
      </c>
      <c r="AE191" s="85">
        <f t="shared" si="61"/>
        <v>0</v>
      </c>
      <c r="AF191" s="85">
        <f t="shared" si="61"/>
        <v>0</v>
      </c>
      <c r="AG191" s="85">
        <f t="shared" si="61"/>
        <v>0</v>
      </c>
      <c r="AH191" s="85">
        <f t="shared" si="61"/>
        <v>0</v>
      </c>
      <c r="AI191" s="85">
        <f t="shared" si="61"/>
        <v>0</v>
      </c>
      <c r="AJ191" s="85">
        <f t="shared" si="61"/>
        <v>0</v>
      </c>
      <c r="AK191" s="85">
        <f t="shared" si="61"/>
        <v>0</v>
      </c>
      <c r="AL191" s="85">
        <f t="shared" si="61"/>
        <v>0</v>
      </c>
      <c r="AM191" s="85">
        <f t="shared" si="61"/>
        <v>0</v>
      </c>
      <c r="AN191" s="85">
        <f t="shared" si="61"/>
        <v>0</v>
      </c>
      <c r="AO191" s="85">
        <f t="shared" si="61"/>
        <v>0</v>
      </c>
      <c r="AP191" s="85">
        <f t="shared" si="61"/>
        <v>0</v>
      </c>
      <c r="AQ191" s="85">
        <f t="shared" si="61"/>
        <v>0</v>
      </c>
      <c r="AR191" s="85">
        <f t="shared" si="61"/>
        <v>0</v>
      </c>
      <c r="AS191" s="85">
        <f t="shared" si="61"/>
        <v>0</v>
      </c>
      <c r="AT191" s="85">
        <f t="shared" si="61"/>
        <v>0</v>
      </c>
      <c r="AU191" s="85">
        <f t="shared" si="61"/>
        <v>0</v>
      </c>
      <c r="AV191" s="85">
        <f t="shared" si="61"/>
        <v>0</v>
      </c>
      <c r="AW191" s="85">
        <f t="shared" si="61"/>
        <v>0</v>
      </c>
      <c r="AX191" s="85">
        <f t="shared" si="61"/>
        <v>0</v>
      </c>
      <c r="AY191" s="85">
        <f t="shared" si="61"/>
        <v>0</v>
      </c>
      <c r="AZ191" s="85">
        <f t="shared" si="61"/>
        <v>0</v>
      </c>
      <c r="BA191" s="85">
        <f t="shared" si="61"/>
        <v>0</v>
      </c>
      <c r="BB191" s="85">
        <f t="shared" si="61"/>
        <v>0</v>
      </c>
      <c r="BC191" s="85">
        <f t="shared" si="61"/>
        <v>0</v>
      </c>
      <c r="BD191" s="85">
        <f t="shared" si="61"/>
        <v>0</v>
      </c>
      <c r="BE191" s="85">
        <f t="shared" si="61"/>
        <v>0</v>
      </c>
      <c r="BF191" s="85">
        <f t="shared" si="61"/>
        <v>0</v>
      </c>
      <c r="BG191" s="85">
        <f t="shared" si="61"/>
        <v>0</v>
      </c>
      <c r="BH191" s="85">
        <f t="shared" si="61"/>
        <v>0</v>
      </c>
      <c r="BI191" s="85">
        <f t="shared" si="61"/>
        <v>0</v>
      </c>
      <c r="BJ191" s="85">
        <f t="shared" si="61"/>
        <v>0</v>
      </c>
      <c r="BK191" s="85">
        <f t="shared" si="61"/>
        <v>0</v>
      </c>
      <c r="BL191" s="85">
        <f t="shared" si="61"/>
        <v>0</v>
      </c>
      <c r="BM191" s="85">
        <f t="shared" si="61"/>
        <v>0</v>
      </c>
      <c r="BN191" s="85">
        <f t="shared" si="61"/>
        <v>0</v>
      </c>
      <c r="BO191" s="85">
        <f t="shared" si="60"/>
        <v>0</v>
      </c>
      <c r="BP191" s="85">
        <f t="shared" si="57"/>
        <v>0</v>
      </c>
      <c r="BQ191" s="85">
        <f t="shared" si="57"/>
        <v>0</v>
      </c>
      <c r="BR191" s="85">
        <f t="shared" si="57"/>
        <v>0</v>
      </c>
      <c r="BS191" s="85">
        <f t="shared" si="57"/>
        <v>0</v>
      </c>
      <c r="BT191" s="85">
        <f t="shared" si="57"/>
        <v>0</v>
      </c>
      <c r="BU191" s="85">
        <f t="shared" si="57"/>
        <v>0</v>
      </c>
      <c r="BV191" s="85">
        <f t="shared" si="57"/>
        <v>0</v>
      </c>
      <c r="BW191" s="85">
        <f t="shared" si="56"/>
        <v>0</v>
      </c>
      <c r="BX191" s="85">
        <f t="shared" si="56"/>
        <v>0</v>
      </c>
      <c r="BY191" s="85">
        <f t="shared" si="56"/>
        <v>0</v>
      </c>
      <c r="BZ191" s="85">
        <f t="shared" si="56"/>
        <v>0</v>
      </c>
      <c r="CA191" s="85">
        <f t="shared" si="56"/>
        <v>0</v>
      </c>
      <c r="CB191" s="85">
        <f t="shared" si="56"/>
        <v>0</v>
      </c>
      <c r="CC191" s="85">
        <f t="shared" si="56"/>
        <v>0</v>
      </c>
      <c r="CD191" s="85">
        <f t="shared" si="56"/>
        <v>0</v>
      </c>
      <c r="CE191" s="85">
        <f t="shared" si="56"/>
        <v>0</v>
      </c>
      <c r="CF191" s="85">
        <f t="shared" si="56"/>
        <v>0</v>
      </c>
      <c r="CG191" s="85">
        <f t="shared" si="56"/>
        <v>0</v>
      </c>
      <c r="CH191" s="85">
        <f t="shared" si="56"/>
        <v>0</v>
      </c>
      <c r="CI191" s="85">
        <f t="shared" si="56"/>
        <v>0</v>
      </c>
      <c r="CJ191" s="85">
        <f t="shared" si="56"/>
        <v>0</v>
      </c>
      <c r="CK191" s="85">
        <f t="shared" si="56"/>
        <v>0</v>
      </c>
      <c r="CL191" s="85">
        <f t="shared" si="56"/>
        <v>0</v>
      </c>
      <c r="CM191" s="85">
        <f t="shared" si="56"/>
        <v>0</v>
      </c>
      <c r="CN191" s="85">
        <f t="shared" si="56"/>
        <v>0</v>
      </c>
      <c r="CO191" s="85">
        <f t="shared" si="56"/>
        <v>0</v>
      </c>
      <c r="CP191" s="85">
        <f t="shared" si="56"/>
        <v>0</v>
      </c>
      <c r="CQ191" s="85">
        <f t="shared" si="56"/>
        <v>0</v>
      </c>
      <c r="CR191" s="85">
        <f t="shared" si="56"/>
        <v>0</v>
      </c>
      <c r="CS191" s="85">
        <f t="shared" si="56"/>
        <v>0</v>
      </c>
      <c r="CT191" s="85">
        <f t="shared" si="56"/>
        <v>0</v>
      </c>
      <c r="CU191" s="85">
        <f t="shared" ref="CU191:DC191" si="62">CU$123*CU68</f>
        <v>0</v>
      </c>
      <c r="CV191" s="85">
        <f t="shared" si="62"/>
        <v>0</v>
      </c>
      <c r="CW191" s="85">
        <f t="shared" si="62"/>
        <v>0</v>
      </c>
      <c r="CX191" s="85">
        <f t="shared" si="62"/>
        <v>0</v>
      </c>
      <c r="CY191" s="85">
        <f t="shared" si="62"/>
        <v>0</v>
      </c>
      <c r="CZ191" s="85">
        <f t="shared" si="62"/>
        <v>0</v>
      </c>
      <c r="DA191" s="85">
        <f t="shared" si="62"/>
        <v>0</v>
      </c>
      <c r="DB191" s="85">
        <f t="shared" si="62"/>
        <v>0</v>
      </c>
      <c r="DC191" s="85">
        <f t="shared" si="62"/>
        <v>0</v>
      </c>
      <c r="DD191" s="85">
        <f t="shared" ref="DD191:DD240" si="63">SUM(C191:DC191)</f>
        <v>0</v>
      </c>
    </row>
    <row r="192" spans="1:108" s="223" customFormat="1" ht="12.75" customHeight="1" x14ac:dyDescent="0.2">
      <c r="A192" s="226" t="s">
        <v>228</v>
      </c>
      <c r="B192" s="226" t="s">
        <v>229</v>
      </c>
      <c r="C192" s="223">
        <f t="shared" si="61"/>
        <v>0</v>
      </c>
      <c r="D192" s="223">
        <f t="shared" si="61"/>
        <v>0</v>
      </c>
      <c r="E192" s="223">
        <f t="shared" si="61"/>
        <v>0</v>
      </c>
      <c r="F192" s="223">
        <f t="shared" si="61"/>
        <v>0</v>
      </c>
      <c r="G192" s="223">
        <f t="shared" si="61"/>
        <v>0</v>
      </c>
      <c r="H192" s="223">
        <f t="shared" si="61"/>
        <v>0</v>
      </c>
      <c r="I192" s="223">
        <f t="shared" si="61"/>
        <v>0</v>
      </c>
      <c r="J192" s="223">
        <f t="shared" si="61"/>
        <v>0</v>
      </c>
      <c r="K192" s="223">
        <f t="shared" si="61"/>
        <v>0</v>
      </c>
      <c r="L192" s="223">
        <f t="shared" si="61"/>
        <v>0</v>
      </c>
      <c r="M192" s="223">
        <f t="shared" si="61"/>
        <v>0</v>
      </c>
      <c r="N192" s="223">
        <f t="shared" si="61"/>
        <v>0</v>
      </c>
      <c r="O192" s="223">
        <f t="shared" si="61"/>
        <v>0</v>
      </c>
      <c r="P192" s="223">
        <f t="shared" si="61"/>
        <v>0</v>
      </c>
      <c r="Q192" s="223">
        <f t="shared" si="61"/>
        <v>0</v>
      </c>
      <c r="R192" s="223">
        <f t="shared" si="61"/>
        <v>0</v>
      </c>
      <c r="S192" s="223">
        <f t="shared" si="61"/>
        <v>0</v>
      </c>
      <c r="T192" s="223">
        <f t="shared" si="61"/>
        <v>0</v>
      </c>
      <c r="U192" s="223">
        <f t="shared" si="61"/>
        <v>0</v>
      </c>
      <c r="V192" s="223">
        <f t="shared" si="61"/>
        <v>0</v>
      </c>
      <c r="W192" s="223">
        <f t="shared" si="61"/>
        <v>0</v>
      </c>
      <c r="X192" s="223">
        <f t="shared" si="61"/>
        <v>0</v>
      </c>
      <c r="Y192" s="223">
        <f t="shared" si="61"/>
        <v>0</v>
      </c>
      <c r="Z192" s="223">
        <f t="shared" si="61"/>
        <v>0</v>
      </c>
      <c r="AA192" s="223">
        <f t="shared" si="61"/>
        <v>0</v>
      </c>
      <c r="AB192" s="223">
        <f t="shared" si="61"/>
        <v>0</v>
      </c>
      <c r="AC192" s="223">
        <f t="shared" si="61"/>
        <v>0</v>
      </c>
      <c r="AD192" s="223">
        <f t="shared" si="61"/>
        <v>0</v>
      </c>
      <c r="AE192" s="223">
        <f t="shared" si="61"/>
        <v>0</v>
      </c>
      <c r="AF192" s="223">
        <f t="shared" si="61"/>
        <v>0</v>
      </c>
      <c r="AG192" s="223">
        <f t="shared" si="61"/>
        <v>0</v>
      </c>
      <c r="AH192" s="223">
        <f t="shared" si="61"/>
        <v>0</v>
      </c>
      <c r="AI192" s="223">
        <f t="shared" si="61"/>
        <v>0</v>
      </c>
      <c r="AJ192" s="223">
        <f t="shared" si="61"/>
        <v>0</v>
      </c>
      <c r="AK192" s="223">
        <f t="shared" si="61"/>
        <v>0</v>
      </c>
      <c r="AL192" s="223">
        <f t="shared" si="61"/>
        <v>0</v>
      </c>
      <c r="AM192" s="223">
        <f t="shared" si="61"/>
        <v>0</v>
      </c>
      <c r="AN192" s="223">
        <f t="shared" si="61"/>
        <v>0</v>
      </c>
      <c r="AO192" s="223">
        <f t="shared" si="61"/>
        <v>0</v>
      </c>
      <c r="AP192" s="223">
        <f t="shared" si="61"/>
        <v>0</v>
      </c>
      <c r="AQ192" s="223">
        <f t="shared" si="61"/>
        <v>0</v>
      </c>
      <c r="AR192" s="223">
        <f t="shared" si="61"/>
        <v>0</v>
      </c>
      <c r="AS192" s="223">
        <f t="shared" si="61"/>
        <v>0</v>
      </c>
      <c r="AT192" s="223">
        <f t="shared" si="61"/>
        <v>0</v>
      </c>
      <c r="AU192" s="223">
        <f t="shared" si="61"/>
        <v>0</v>
      </c>
      <c r="AV192" s="223">
        <f t="shared" si="61"/>
        <v>0</v>
      </c>
      <c r="AW192" s="223">
        <f t="shared" si="61"/>
        <v>0</v>
      </c>
      <c r="AX192" s="223">
        <f t="shared" si="61"/>
        <v>0</v>
      </c>
      <c r="AY192" s="223">
        <f t="shared" si="61"/>
        <v>0</v>
      </c>
      <c r="AZ192" s="223">
        <f t="shared" si="61"/>
        <v>0</v>
      </c>
      <c r="BA192" s="223">
        <f t="shared" si="61"/>
        <v>0</v>
      </c>
      <c r="BB192" s="223">
        <f t="shared" si="61"/>
        <v>0</v>
      </c>
      <c r="BC192" s="223">
        <f t="shared" si="61"/>
        <v>0</v>
      </c>
      <c r="BD192" s="223">
        <f t="shared" si="61"/>
        <v>0</v>
      </c>
      <c r="BE192" s="223">
        <f t="shared" si="61"/>
        <v>0</v>
      </c>
      <c r="BF192" s="223">
        <f t="shared" si="61"/>
        <v>0</v>
      </c>
      <c r="BG192" s="223">
        <f t="shared" si="61"/>
        <v>0</v>
      </c>
      <c r="BH192" s="223">
        <f t="shared" si="61"/>
        <v>0</v>
      </c>
      <c r="BI192" s="223">
        <f t="shared" si="61"/>
        <v>0</v>
      </c>
      <c r="BJ192" s="223">
        <f t="shared" si="61"/>
        <v>0</v>
      </c>
      <c r="BK192" s="223">
        <f t="shared" si="61"/>
        <v>0</v>
      </c>
      <c r="BL192" s="223">
        <f t="shared" si="61"/>
        <v>0</v>
      </c>
      <c r="BM192" s="223">
        <f t="shared" si="61"/>
        <v>0</v>
      </c>
      <c r="BN192" s="223">
        <f t="shared" si="61"/>
        <v>0</v>
      </c>
      <c r="BO192" s="223">
        <f t="shared" si="60"/>
        <v>0</v>
      </c>
      <c r="BP192" s="223">
        <f t="shared" si="57"/>
        <v>0</v>
      </c>
      <c r="BQ192" s="223">
        <f t="shared" si="57"/>
        <v>0</v>
      </c>
      <c r="BR192" s="223">
        <f t="shared" si="57"/>
        <v>0</v>
      </c>
      <c r="BS192" s="223">
        <f t="shared" si="57"/>
        <v>0</v>
      </c>
      <c r="BT192" s="223">
        <f t="shared" si="57"/>
        <v>0</v>
      </c>
      <c r="BU192" s="223">
        <f t="shared" si="57"/>
        <v>0</v>
      </c>
      <c r="BV192" s="223">
        <f t="shared" si="57"/>
        <v>0</v>
      </c>
      <c r="BW192" s="223">
        <f t="shared" si="57"/>
        <v>0</v>
      </c>
      <c r="BX192" s="223">
        <f t="shared" si="57"/>
        <v>0</v>
      </c>
      <c r="BY192" s="223">
        <f t="shared" si="57"/>
        <v>0</v>
      </c>
      <c r="BZ192" s="223">
        <f t="shared" si="57"/>
        <v>0</v>
      </c>
      <c r="CA192" s="223">
        <f t="shared" si="57"/>
        <v>0</v>
      </c>
      <c r="CB192" s="223">
        <f t="shared" si="57"/>
        <v>0</v>
      </c>
      <c r="CC192" s="223">
        <f t="shared" si="57"/>
        <v>0</v>
      </c>
      <c r="CD192" s="223">
        <f t="shared" si="57"/>
        <v>0</v>
      </c>
      <c r="CE192" s="223">
        <f t="shared" si="57"/>
        <v>0</v>
      </c>
      <c r="CF192" s="223">
        <f t="shared" si="57"/>
        <v>0</v>
      </c>
      <c r="CG192" s="223">
        <f t="shared" si="57"/>
        <v>0</v>
      </c>
      <c r="CH192" s="223">
        <f t="shared" si="57"/>
        <v>0</v>
      </c>
      <c r="CI192" s="223">
        <f t="shared" si="57"/>
        <v>0</v>
      </c>
      <c r="CJ192" s="223">
        <f t="shared" si="57"/>
        <v>0</v>
      </c>
      <c r="CK192" s="223">
        <f t="shared" si="57"/>
        <v>0</v>
      </c>
      <c r="CL192" s="223">
        <f t="shared" si="57"/>
        <v>0</v>
      </c>
      <c r="CM192" s="223">
        <f t="shared" si="57"/>
        <v>0</v>
      </c>
      <c r="CN192" s="223">
        <f t="shared" si="57"/>
        <v>0</v>
      </c>
      <c r="CO192" s="223">
        <f t="shared" si="57"/>
        <v>0</v>
      </c>
      <c r="CP192" s="223">
        <f t="shared" si="57"/>
        <v>0</v>
      </c>
      <c r="CQ192" s="223">
        <f t="shared" si="57"/>
        <v>0</v>
      </c>
      <c r="CR192" s="223">
        <f t="shared" si="57"/>
        <v>0</v>
      </c>
      <c r="CS192" s="223">
        <f t="shared" si="57"/>
        <v>0</v>
      </c>
      <c r="CT192" s="223">
        <f t="shared" si="57"/>
        <v>0</v>
      </c>
      <c r="CU192" s="223">
        <f t="shared" si="57"/>
        <v>0</v>
      </c>
      <c r="CV192" s="223">
        <f t="shared" si="57"/>
        <v>0</v>
      </c>
      <c r="CW192" s="223">
        <f t="shared" si="57"/>
        <v>0</v>
      </c>
      <c r="CX192" s="223">
        <f t="shared" si="57"/>
        <v>0</v>
      </c>
      <c r="CY192" s="223">
        <f t="shared" si="57"/>
        <v>0</v>
      </c>
      <c r="CZ192" s="223">
        <f t="shared" si="57"/>
        <v>0</v>
      </c>
      <c r="DA192" s="223">
        <f t="shared" si="57"/>
        <v>0</v>
      </c>
      <c r="DB192" s="223">
        <f t="shared" si="57"/>
        <v>0</v>
      </c>
      <c r="DC192" s="223">
        <f t="shared" si="57"/>
        <v>0</v>
      </c>
      <c r="DD192" s="223">
        <f t="shared" si="63"/>
        <v>0</v>
      </c>
    </row>
    <row r="193" spans="1:108" s="85" customFormat="1" ht="12.75" customHeight="1" x14ac:dyDescent="0.2">
      <c r="A193" s="82" t="s">
        <v>230</v>
      </c>
      <c r="B193" s="82" t="s">
        <v>10</v>
      </c>
      <c r="C193" s="85">
        <f t="shared" si="61"/>
        <v>0</v>
      </c>
      <c r="D193" s="85">
        <f t="shared" si="61"/>
        <v>0</v>
      </c>
      <c r="E193" s="85">
        <f t="shared" si="61"/>
        <v>0</v>
      </c>
      <c r="F193" s="85">
        <f t="shared" si="61"/>
        <v>0</v>
      </c>
      <c r="G193" s="85">
        <f t="shared" si="61"/>
        <v>0</v>
      </c>
      <c r="H193" s="85">
        <f t="shared" si="61"/>
        <v>0</v>
      </c>
      <c r="I193" s="85">
        <f t="shared" si="61"/>
        <v>0</v>
      </c>
      <c r="J193" s="85">
        <f t="shared" si="61"/>
        <v>0</v>
      </c>
      <c r="K193" s="85">
        <f t="shared" si="61"/>
        <v>0</v>
      </c>
      <c r="L193" s="85">
        <f t="shared" si="61"/>
        <v>0</v>
      </c>
      <c r="M193" s="85">
        <f t="shared" si="61"/>
        <v>0</v>
      </c>
      <c r="N193" s="85">
        <f t="shared" si="61"/>
        <v>0</v>
      </c>
      <c r="O193" s="85">
        <f t="shared" si="61"/>
        <v>0</v>
      </c>
      <c r="P193" s="85">
        <f t="shared" si="61"/>
        <v>0</v>
      </c>
      <c r="Q193" s="85">
        <f t="shared" si="61"/>
        <v>0</v>
      </c>
      <c r="R193" s="85">
        <f t="shared" si="61"/>
        <v>0</v>
      </c>
      <c r="S193" s="85">
        <f t="shared" si="61"/>
        <v>0</v>
      </c>
      <c r="T193" s="85">
        <f t="shared" si="61"/>
        <v>0</v>
      </c>
      <c r="U193" s="85">
        <f t="shared" si="61"/>
        <v>0</v>
      </c>
      <c r="V193" s="85">
        <f t="shared" si="61"/>
        <v>0</v>
      </c>
      <c r="W193" s="85">
        <f t="shared" si="61"/>
        <v>0</v>
      </c>
      <c r="X193" s="85">
        <f t="shared" si="61"/>
        <v>0</v>
      </c>
      <c r="Y193" s="85">
        <f t="shared" si="61"/>
        <v>0</v>
      </c>
      <c r="Z193" s="85">
        <f t="shared" si="61"/>
        <v>0</v>
      </c>
      <c r="AA193" s="85">
        <f t="shared" si="61"/>
        <v>0</v>
      </c>
      <c r="AB193" s="85">
        <f t="shared" si="61"/>
        <v>0</v>
      </c>
      <c r="AC193" s="85">
        <f t="shared" si="61"/>
        <v>0</v>
      </c>
      <c r="AD193" s="85">
        <f t="shared" si="61"/>
        <v>0</v>
      </c>
      <c r="AE193" s="85">
        <f t="shared" si="61"/>
        <v>0</v>
      </c>
      <c r="AF193" s="85">
        <f t="shared" si="61"/>
        <v>0</v>
      </c>
      <c r="AG193" s="85">
        <f t="shared" si="61"/>
        <v>0</v>
      </c>
      <c r="AH193" s="85">
        <f t="shared" si="61"/>
        <v>0</v>
      </c>
      <c r="AI193" s="85">
        <f t="shared" si="61"/>
        <v>0</v>
      </c>
      <c r="AJ193" s="85">
        <f t="shared" si="61"/>
        <v>0</v>
      </c>
      <c r="AK193" s="85">
        <f t="shared" si="61"/>
        <v>0</v>
      </c>
      <c r="AL193" s="85">
        <f t="shared" si="61"/>
        <v>0</v>
      </c>
      <c r="AM193" s="85">
        <f t="shared" si="61"/>
        <v>0</v>
      </c>
      <c r="AN193" s="85">
        <f t="shared" si="61"/>
        <v>0</v>
      </c>
      <c r="AO193" s="85">
        <f t="shared" si="61"/>
        <v>0</v>
      </c>
      <c r="AP193" s="85">
        <f t="shared" si="61"/>
        <v>0</v>
      </c>
      <c r="AQ193" s="85">
        <f t="shared" si="61"/>
        <v>0</v>
      </c>
      <c r="AR193" s="85">
        <f t="shared" si="61"/>
        <v>0</v>
      </c>
      <c r="AS193" s="85">
        <f t="shared" si="61"/>
        <v>0</v>
      </c>
      <c r="AT193" s="85">
        <f t="shared" si="61"/>
        <v>0</v>
      </c>
      <c r="AU193" s="85">
        <f t="shared" si="61"/>
        <v>0</v>
      </c>
      <c r="AV193" s="85">
        <f t="shared" si="61"/>
        <v>0</v>
      </c>
      <c r="AW193" s="85">
        <f t="shared" si="61"/>
        <v>0</v>
      </c>
      <c r="AX193" s="85">
        <f t="shared" si="61"/>
        <v>0</v>
      </c>
      <c r="AY193" s="85">
        <f t="shared" si="61"/>
        <v>0</v>
      </c>
      <c r="AZ193" s="85">
        <f t="shared" si="61"/>
        <v>0</v>
      </c>
      <c r="BA193" s="85">
        <f t="shared" si="61"/>
        <v>0</v>
      </c>
      <c r="BB193" s="85">
        <f t="shared" si="61"/>
        <v>0</v>
      </c>
      <c r="BC193" s="85">
        <f t="shared" si="61"/>
        <v>0</v>
      </c>
      <c r="BD193" s="85">
        <f t="shared" si="61"/>
        <v>0</v>
      </c>
      <c r="BE193" s="85">
        <f t="shared" si="61"/>
        <v>0</v>
      </c>
      <c r="BF193" s="85">
        <f t="shared" si="61"/>
        <v>0</v>
      </c>
      <c r="BG193" s="85">
        <f t="shared" si="61"/>
        <v>0</v>
      </c>
      <c r="BH193" s="85">
        <f t="shared" si="61"/>
        <v>0</v>
      </c>
      <c r="BI193" s="85">
        <f t="shared" si="61"/>
        <v>0</v>
      </c>
      <c r="BJ193" s="85">
        <f t="shared" si="61"/>
        <v>0</v>
      </c>
      <c r="BK193" s="85">
        <f t="shared" si="61"/>
        <v>0</v>
      </c>
      <c r="BL193" s="85">
        <f t="shared" si="61"/>
        <v>0</v>
      </c>
      <c r="BM193" s="85">
        <f t="shared" si="61"/>
        <v>0</v>
      </c>
      <c r="BN193" s="85">
        <f t="shared" si="61"/>
        <v>0</v>
      </c>
      <c r="BO193" s="85">
        <f t="shared" si="60"/>
        <v>0</v>
      </c>
      <c r="BP193" s="85">
        <f t="shared" si="57"/>
        <v>0</v>
      </c>
      <c r="BQ193" s="85">
        <f t="shared" si="57"/>
        <v>0</v>
      </c>
      <c r="BR193" s="85">
        <f t="shared" si="57"/>
        <v>0</v>
      </c>
      <c r="BS193" s="85">
        <f t="shared" si="57"/>
        <v>0</v>
      </c>
      <c r="BT193" s="85">
        <f t="shared" si="57"/>
        <v>0</v>
      </c>
      <c r="BU193" s="85">
        <f t="shared" si="57"/>
        <v>0</v>
      </c>
      <c r="BV193" s="85">
        <f t="shared" si="57"/>
        <v>0</v>
      </c>
      <c r="BW193" s="85">
        <f t="shared" si="57"/>
        <v>0</v>
      </c>
      <c r="BX193" s="85">
        <f t="shared" si="57"/>
        <v>0</v>
      </c>
      <c r="BY193" s="85">
        <f t="shared" si="57"/>
        <v>0</v>
      </c>
      <c r="BZ193" s="85">
        <f t="shared" si="57"/>
        <v>0</v>
      </c>
      <c r="CA193" s="85">
        <f t="shared" si="57"/>
        <v>0</v>
      </c>
      <c r="CB193" s="85">
        <f t="shared" si="57"/>
        <v>0</v>
      </c>
      <c r="CC193" s="85">
        <f t="shared" si="57"/>
        <v>0</v>
      </c>
      <c r="CD193" s="85">
        <f t="shared" si="57"/>
        <v>0</v>
      </c>
      <c r="CE193" s="85">
        <f t="shared" si="57"/>
        <v>0</v>
      </c>
      <c r="CF193" s="85">
        <f t="shared" si="57"/>
        <v>0</v>
      </c>
      <c r="CG193" s="85">
        <f t="shared" si="57"/>
        <v>0</v>
      </c>
      <c r="CH193" s="85">
        <f t="shared" si="57"/>
        <v>0</v>
      </c>
      <c r="CI193" s="85">
        <f t="shared" si="57"/>
        <v>0</v>
      </c>
      <c r="CJ193" s="85">
        <f t="shared" si="57"/>
        <v>0</v>
      </c>
      <c r="CK193" s="85">
        <f t="shared" si="57"/>
        <v>0</v>
      </c>
      <c r="CL193" s="85">
        <f t="shared" si="57"/>
        <v>0</v>
      </c>
      <c r="CM193" s="85">
        <f t="shared" si="57"/>
        <v>0</v>
      </c>
      <c r="CN193" s="85">
        <f t="shared" si="57"/>
        <v>0</v>
      </c>
      <c r="CO193" s="85">
        <f t="shared" si="57"/>
        <v>0</v>
      </c>
      <c r="CP193" s="85">
        <f t="shared" si="57"/>
        <v>0</v>
      </c>
      <c r="CQ193" s="85">
        <f t="shared" si="57"/>
        <v>0</v>
      </c>
      <c r="CR193" s="85">
        <f t="shared" si="57"/>
        <v>0</v>
      </c>
      <c r="CS193" s="85">
        <f t="shared" si="57"/>
        <v>0</v>
      </c>
      <c r="CT193" s="85">
        <f t="shared" si="57"/>
        <v>0</v>
      </c>
      <c r="CU193" s="85">
        <f t="shared" si="57"/>
        <v>0</v>
      </c>
      <c r="CV193" s="85">
        <f t="shared" si="57"/>
        <v>0</v>
      </c>
      <c r="CW193" s="85">
        <f t="shared" si="57"/>
        <v>0</v>
      </c>
      <c r="CX193" s="85">
        <f t="shared" si="57"/>
        <v>0</v>
      </c>
      <c r="CY193" s="85">
        <f t="shared" si="57"/>
        <v>0</v>
      </c>
      <c r="CZ193" s="85">
        <f t="shared" si="57"/>
        <v>0</v>
      </c>
      <c r="DA193" s="85">
        <f t="shared" si="57"/>
        <v>0</v>
      </c>
      <c r="DB193" s="85">
        <f t="shared" si="57"/>
        <v>0</v>
      </c>
      <c r="DC193" s="85">
        <f t="shared" si="57"/>
        <v>0</v>
      </c>
      <c r="DD193" s="85">
        <f t="shared" si="63"/>
        <v>0</v>
      </c>
    </row>
    <row r="194" spans="1:108" s="85" customFormat="1" ht="12.75" customHeight="1" x14ac:dyDescent="0.2">
      <c r="A194" s="82" t="s">
        <v>231</v>
      </c>
      <c r="B194" s="82" t="s">
        <v>11</v>
      </c>
      <c r="C194" s="85">
        <f t="shared" si="61"/>
        <v>0</v>
      </c>
      <c r="D194" s="85">
        <f t="shared" si="61"/>
        <v>0</v>
      </c>
      <c r="E194" s="85">
        <f t="shared" si="61"/>
        <v>0</v>
      </c>
      <c r="F194" s="85">
        <f t="shared" si="61"/>
        <v>0</v>
      </c>
      <c r="G194" s="85">
        <f t="shared" si="61"/>
        <v>0</v>
      </c>
      <c r="H194" s="85">
        <f t="shared" si="61"/>
        <v>0</v>
      </c>
      <c r="I194" s="85">
        <f t="shared" si="61"/>
        <v>0</v>
      </c>
      <c r="J194" s="85">
        <f t="shared" si="61"/>
        <v>0</v>
      </c>
      <c r="K194" s="85">
        <f t="shared" si="61"/>
        <v>0</v>
      </c>
      <c r="L194" s="85">
        <f t="shared" si="61"/>
        <v>0</v>
      </c>
      <c r="M194" s="85">
        <f t="shared" si="61"/>
        <v>0</v>
      </c>
      <c r="N194" s="85">
        <f t="shared" si="61"/>
        <v>0</v>
      </c>
      <c r="O194" s="85">
        <f t="shared" si="61"/>
        <v>0</v>
      </c>
      <c r="P194" s="85">
        <f t="shared" si="61"/>
        <v>0</v>
      </c>
      <c r="Q194" s="85">
        <f t="shared" si="61"/>
        <v>0</v>
      </c>
      <c r="R194" s="85">
        <f t="shared" si="61"/>
        <v>0</v>
      </c>
      <c r="S194" s="85">
        <f t="shared" si="61"/>
        <v>0</v>
      </c>
      <c r="T194" s="85">
        <f t="shared" si="61"/>
        <v>0</v>
      </c>
      <c r="U194" s="85">
        <f t="shared" si="61"/>
        <v>0</v>
      </c>
      <c r="V194" s="85">
        <f t="shared" si="61"/>
        <v>0</v>
      </c>
      <c r="W194" s="85">
        <f t="shared" si="61"/>
        <v>0</v>
      </c>
      <c r="X194" s="85">
        <f t="shared" si="61"/>
        <v>0</v>
      </c>
      <c r="Y194" s="85">
        <f t="shared" si="61"/>
        <v>0</v>
      </c>
      <c r="Z194" s="85">
        <f t="shared" si="61"/>
        <v>0</v>
      </c>
      <c r="AA194" s="85">
        <f t="shared" si="61"/>
        <v>0</v>
      </c>
      <c r="AB194" s="85">
        <f t="shared" si="61"/>
        <v>0</v>
      </c>
      <c r="AC194" s="85">
        <f t="shared" si="61"/>
        <v>0</v>
      </c>
      <c r="AD194" s="85">
        <f t="shared" si="61"/>
        <v>0</v>
      </c>
      <c r="AE194" s="85">
        <f t="shared" si="61"/>
        <v>0</v>
      </c>
      <c r="AF194" s="85">
        <f t="shared" si="61"/>
        <v>0</v>
      </c>
      <c r="AG194" s="85">
        <f t="shared" si="61"/>
        <v>0</v>
      </c>
      <c r="AH194" s="85">
        <f t="shared" si="61"/>
        <v>0</v>
      </c>
      <c r="AI194" s="85">
        <f t="shared" si="61"/>
        <v>0</v>
      </c>
      <c r="AJ194" s="85">
        <f t="shared" si="61"/>
        <v>0</v>
      </c>
      <c r="AK194" s="85">
        <f t="shared" si="61"/>
        <v>0</v>
      </c>
      <c r="AL194" s="85">
        <f t="shared" si="61"/>
        <v>0</v>
      </c>
      <c r="AM194" s="85">
        <f t="shared" si="61"/>
        <v>0</v>
      </c>
      <c r="AN194" s="85">
        <f t="shared" si="61"/>
        <v>0</v>
      </c>
      <c r="AO194" s="85">
        <f t="shared" si="61"/>
        <v>0</v>
      </c>
      <c r="AP194" s="85">
        <f t="shared" si="61"/>
        <v>0</v>
      </c>
      <c r="AQ194" s="85">
        <f t="shared" si="61"/>
        <v>0</v>
      </c>
      <c r="AR194" s="85">
        <f t="shared" si="61"/>
        <v>0</v>
      </c>
      <c r="AS194" s="85">
        <f t="shared" si="61"/>
        <v>0</v>
      </c>
      <c r="AT194" s="85">
        <f t="shared" si="61"/>
        <v>0</v>
      </c>
      <c r="AU194" s="85">
        <f t="shared" si="61"/>
        <v>0</v>
      </c>
      <c r="AV194" s="85">
        <f t="shared" si="61"/>
        <v>0</v>
      </c>
      <c r="AW194" s="85">
        <f t="shared" si="61"/>
        <v>0</v>
      </c>
      <c r="AX194" s="85">
        <f t="shared" si="61"/>
        <v>0</v>
      </c>
      <c r="AY194" s="85">
        <f t="shared" si="61"/>
        <v>0</v>
      </c>
      <c r="AZ194" s="85">
        <f t="shared" si="61"/>
        <v>0</v>
      </c>
      <c r="BA194" s="85">
        <f t="shared" si="61"/>
        <v>0</v>
      </c>
      <c r="BB194" s="85">
        <f t="shared" si="61"/>
        <v>0</v>
      </c>
      <c r="BC194" s="85">
        <f t="shared" si="61"/>
        <v>0</v>
      </c>
      <c r="BD194" s="85">
        <f t="shared" si="61"/>
        <v>0</v>
      </c>
      <c r="BE194" s="85">
        <f t="shared" si="61"/>
        <v>0</v>
      </c>
      <c r="BF194" s="85">
        <f t="shared" si="61"/>
        <v>0</v>
      </c>
      <c r="BG194" s="85">
        <f t="shared" si="61"/>
        <v>0</v>
      </c>
      <c r="BH194" s="85">
        <f t="shared" si="61"/>
        <v>0</v>
      </c>
      <c r="BI194" s="85">
        <f t="shared" si="61"/>
        <v>0</v>
      </c>
      <c r="BJ194" s="85">
        <f t="shared" si="61"/>
        <v>0</v>
      </c>
      <c r="BK194" s="85">
        <f t="shared" si="61"/>
        <v>0</v>
      </c>
      <c r="BL194" s="85">
        <f t="shared" si="61"/>
        <v>0</v>
      </c>
      <c r="BM194" s="85">
        <f t="shared" si="61"/>
        <v>0</v>
      </c>
      <c r="BN194" s="85">
        <f t="shared" ref="BN194:BO197" si="64">BN$123*BN71</f>
        <v>0</v>
      </c>
      <c r="BO194" s="85">
        <f t="shared" si="64"/>
        <v>0</v>
      </c>
      <c r="BP194" s="85">
        <f t="shared" si="57"/>
        <v>0</v>
      </c>
      <c r="BQ194" s="85">
        <f t="shared" si="57"/>
        <v>0</v>
      </c>
      <c r="BR194" s="85">
        <f t="shared" si="57"/>
        <v>0</v>
      </c>
      <c r="BS194" s="85">
        <f t="shared" si="57"/>
        <v>0</v>
      </c>
      <c r="BT194" s="85">
        <f t="shared" si="57"/>
        <v>0</v>
      </c>
      <c r="BU194" s="85">
        <f t="shared" si="57"/>
        <v>0</v>
      </c>
      <c r="BV194" s="85">
        <f t="shared" si="57"/>
        <v>0</v>
      </c>
      <c r="BW194" s="85">
        <f t="shared" si="57"/>
        <v>0</v>
      </c>
      <c r="BX194" s="85">
        <f t="shared" si="57"/>
        <v>0</v>
      </c>
      <c r="BY194" s="85">
        <f t="shared" si="57"/>
        <v>0</v>
      </c>
      <c r="BZ194" s="85">
        <f t="shared" si="57"/>
        <v>0</v>
      </c>
      <c r="CA194" s="85">
        <f t="shared" si="57"/>
        <v>0</v>
      </c>
      <c r="CB194" s="85">
        <f t="shared" si="57"/>
        <v>0</v>
      </c>
      <c r="CC194" s="85">
        <f t="shared" si="57"/>
        <v>0</v>
      </c>
      <c r="CD194" s="85">
        <f t="shared" si="57"/>
        <v>0</v>
      </c>
      <c r="CE194" s="85">
        <f t="shared" si="57"/>
        <v>0</v>
      </c>
      <c r="CF194" s="85">
        <f t="shared" si="57"/>
        <v>0</v>
      </c>
      <c r="CG194" s="85">
        <f t="shared" si="57"/>
        <v>0</v>
      </c>
      <c r="CH194" s="85">
        <f t="shared" si="57"/>
        <v>0</v>
      </c>
      <c r="CI194" s="85">
        <f t="shared" si="57"/>
        <v>0</v>
      </c>
      <c r="CJ194" s="85">
        <f t="shared" si="57"/>
        <v>0</v>
      </c>
      <c r="CK194" s="85">
        <f t="shared" si="57"/>
        <v>0</v>
      </c>
      <c r="CL194" s="85">
        <f t="shared" si="57"/>
        <v>0</v>
      </c>
      <c r="CM194" s="85">
        <f t="shared" si="57"/>
        <v>0</v>
      </c>
      <c r="CN194" s="85">
        <f t="shared" si="57"/>
        <v>0</v>
      </c>
      <c r="CO194" s="85">
        <f t="shared" si="57"/>
        <v>0</v>
      </c>
      <c r="CP194" s="85">
        <f t="shared" si="57"/>
        <v>0</v>
      </c>
      <c r="CQ194" s="85">
        <f t="shared" si="57"/>
        <v>0</v>
      </c>
      <c r="CR194" s="85">
        <f t="shared" si="57"/>
        <v>0</v>
      </c>
      <c r="CS194" s="85">
        <f t="shared" si="57"/>
        <v>0</v>
      </c>
      <c r="CT194" s="85">
        <f t="shared" si="57"/>
        <v>0</v>
      </c>
      <c r="CU194" s="85">
        <f t="shared" si="57"/>
        <v>0</v>
      </c>
      <c r="CV194" s="85">
        <f t="shared" si="57"/>
        <v>0</v>
      </c>
      <c r="CW194" s="85">
        <f t="shared" si="57"/>
        <v>0</v>
      </c>
      <c r="CX194" s="85">
        <f t="shared" si="57"/>
        <v>0</v>
      </c>
      <c r="CY194" s="85">
        <f t="shared" si="57"/>
        <v>0</v>
      </c>
      <c r="CZ194" s="85">
        <f t="shared" si="57"/>
        <v>0</v>
      </c>
      <c r="DA194" s="85">
        <f t="shared" si="57"/>
        <v>0</v>
      </c>
      <c r="DB194" s="85">
        <f t="shared" si="57"/>
        <v>0</v>
      </c>
      <c r="DC194" s="85">
        <f t="shared" si="57"/>
        <v>0</v>
      </c>
      <c r="DD194" s="85">
        <f t="shared" si="63"/>
        <v>0</v>
      </c>
    </row>
    <row r="195" spans="1:108" s="85" customFormat="1" ht="12.75" customHeight="1" x14ac:dyDescent="0.2">
      <c r="A195" s="82" t="s">
        <v>232</v>
      </c>
      <c r="B195" s="82" t="s">
        <v>1420</v>
      </c>
      <c r="C195" s="85">
        <f t="shared" ref="C195:BN198" si="65">C$123*C72</f>
        <v>0</v>
      </c>
      <c r="D195" s="85">
        <f t="shared" si="65"/>
        <v>0</v>
      </c>
      <c r="E195" s="85">
        <f t="shared" si="65"/>
        <v>0</v>
      </c>
      <c r="F195" s="85">
        <f t="shared" si="65"/>
        <v>0</v>
      </c>
      <c r="G195" s="85">
        <f t="shared" si="65"/>
        <v>0</v>
      </c>
      <c r="H195" s="85">
        <f t="shared" si="65"/>
        <v>0</v>
      </c>
      <c r="I195" s="85">
        <f t="shared" si="65"/>
        <v>0</v>
      </c>
      <c r="J195" s="85">
        <f t="shared" si="65"/>
        <v>0</v>
      </c>
      <c r="K195" s="85">
        <f t="shared" si="65"/>
        <v>0</v>
      </c>
      <c r="L195" s="85">
        <f t="shared" si="65"/>
        <v>0</v>
      </c>
      <c r="M195" s="85">
        <f t="shared" si="65"/>
        <v>0</v>
      </c>
      <c r="N195" s="85">
        <f t="shared" si="65"/>
        <v>0</v>
      </c>
      <c r="O195" s="85">
        <f t="shared" si="65"/>
        <v>0</v>
      </c>
      <c r="P195" s="85">
        <f t="shared" si="65"/>
        <v>0</v>
      </c>
      <c r="Q195" s="85">
        <f t="shared" si="65"/>
        <v>0</v>
      </c>
      <c r="R195" s="85">
        <f t="shared" si="65"/>
        <v>0</v>
      </c>
      <c r="S195" s="85">
        <f t="shared" si="65"/>
        <v>0</v>
      </c>
      <c r="T195" s="85">
        <f t="shared" si="65"/>
        <v>0</v>
      </c>
      <c r="U195" s="85">
        <f t="shared" si="65"/>
        <v>0</v>
      </c>
      <c r="V195" s="85">
        <f t="shared" si="65"/>
        <v>0</v>
      </c>
      <c r="W195" s="85">
        <f t="shared" si="65"/>
        <v>0</v>
      </c>
      <c r="X195" s="85">
        <f t="shared" si="65"/>
        <v>0</v>
      </c>
      <c r="Y195" s="85">
        <f t="shared" si="65"/>
        <v>0</v>
      </c>
      <c r="Z195" s="85">
        <f t="shared" si="65"/>
        <v>0</v>
      </c>
      <c r="AA195" s="85">
        <f t="shared" si="65"/>
        <v>0</v>
      </c>
      <c r="AB195" s="85">
        <f t="shared" si="65"/>
        <v>0</v>
      </c>
      <c r="AC195" s="85">
        <f t="shared" si="65"/>
        <v>0</v>
      </c>
      <c r="AD195" s="85">
        <f t="shared" si="65"/>
        <v>0</v>
      </c>
      <c r="AE195" s="85">
        <f t="shared" si="65"/>
        <v>0</v>
      </c>
      <c r="AF195" s="85">
        <f t="shared" si="65"/>
        <v>0</v>
      </c>
      <c r="AG195" s="85">
        <f t="shared" si="65"/>
        <v>0</v>
      </c>
      <c r="AH195" s="85">
        <f t="shared" si="65"/>
        <v>0</v>
      </c>
      <c r="AI195" s="85">
        <f t="shared" si="65"/>
        <v>0</v>
      </c>
      <c r="AJ195" s="85">
        <f t="shared" si="65"/>
        <v>0</v>
      </c>
      <c r="AK195" s="85">
        <f t="shared" si="65"/>
        <v>0</v>
      </c>
      <c r="AL195" s="85">
        <f t="shared" si="65"/>
        <v>0</v>
      </c>
      <c r="AM195" s="85">
        <f t="shared" si="65"/>
        <v>0</v>
      </c>
      <c r="AN195" s="85">
        <f t="shared" si="65"/>
        <v>0</v>
      </c>
      <c r="AO195" s="85">
        <f t="shared" si="65"/>
        <v>0</v>
      </c>
      <c r="AP195" s="85">
        <f t="shared" si="65"/>
        <v>0</v>
      </c>
      <c r="AQ195" s="85">
        <f t="shared" si="65"/>
        <v>0</v>
      </c>
      <c r="AR195" s="85">
        <f t="shared" si="65"/>
        <v>0</v>
      </c>
      <c r="AS195" s="85">
        <f t="shared" si="65"/>
        <v>0</v>
      </c>
      <c r="AT195" s="85">
        <f t="shared" si="65"/>
        <v>0</v>
      </c>
      <c r="AU195" s="85">
        <f t="shared" si="65"/>
        <v>0</v>
      </c>
      <c r="AV195" s="85">
        <f t="shared" si="65"/>
        <v>0</v>
      </c>
      <c r="AW195" s="85">
        <f t="shared" si="65"/>
        <v>0</v>
      </c>
      <c r="AX195" s="85">
        <f t="shared" si="65"/>
        <v>0</v>
      </c>
      <c r="AY195" s="85">
        <f t="shared" si="65"/>
        <v>0</v>
      </c>
      <c r="AZ195" s="85">
        <f t="shared" si="65"/>
        <v>0</v>
      </c>
      <c r="BA195" s="85">
        <f t="shared" si="65"/>
        <v>0</v>
      </c>
      <c r="BB195" s="85">
        <f t="shared" si="65"/>
        <v>0</v>
      </c>
      <c r="BC195" s="85">
        <f t="shared" si="65"/>
        <v>0</v>
      </c>
      <c r="BD195" s="85">
        <f t="shared" si="65"/>
        <v>0</v>
      </c>
      <c r="BE195" s="85">
        <f t="shared" si="65"/>
        <v>0</v>
      </c>
      <c r="BF195" s="85">
        <f t="shared" si="65"/>
        <v>0</v>
      </c>
      <c r="BG195" s="85">
        <f t="shared" si="65"/>
        <v>0</v>
      </c>
      <c r="BH195" s="85">
        <f t="shared" si="65"/>
        <v>0</v>
      </c>
      <c r="BI195" s="85">
        <f t="shared" si="65"/>
        <v>0</v>
      </c>
      <c r="BJ195" s="85">
        <f t="shared" si="65"/>
        <v>0</v>
      </c>
      <c r="BK195" s="85">
        <f t="shared" si="65"/>
        <v>0</v>
      </c>
      <c r="BL195" s="85">
        <f t="shared" si="65"/>
        <v>0</v>
      </c>
      <c r="BM195" s="85">
        <f t="shared" si="65"/>
        <v>0</v>
      </c>
      <c r="BN195" s="85">
        <f t="shared" si="65"/>
        <v>0</v>
      </c>
      <c r="BO195" s="85">
        <f t="shared" si="64"/>
        <v>0</v>
      </c>
      <c r="BP195" s="85">
        <f t="shared" si="57"/>
        <v>0</v>
      </c>
      <c r="BQ195" s="85">
        <f t="shared" si="57"/>
        <v>0</v>
      </c>
      <c r="BR195" s="85">
        <f t="shared" si="57"/>
        <v>0</v>
      </c>
      <c r="BS195" s="85">
        <f t="shared" si="57"/>
        <v>0</v>
      </c>
      <c r="BT195" s="85">
        <f t="shared" si="57"/>
        <v>0</v>
      </c>
      <c r="BU195" s="85">
        <f t="shared" si="57"/>
        <v>0</v>
      </c>
      <c r="BV195" s="85">
        <f t="shared" si="57"/>
        <v>0</v>
      </c>
      <c r="BW195" s="85">
        <f t="shared" si="57"/>
        <v>0</v>
      </c>
      <c r="BX195" s="85">
        <f t="shared" si="57"/>
        <v>0</v>
      </c>
      <c r="BY195" s="85">
        <f t="shared" si="57"/>
        <v>0</v>
      </c>
      <c r="BZ195" s="85">
        <f t="shared" si="57"/>
        <v>0</v>
      </c>
      <c r="CA195" s="85">
        <f t="shared" si="57"/>
        <v>0</v>
      </c>
      <c r="CB195" s="85">
        <f t="shared" si="57"/>
        <v>0</v>
      </c>
      <c r="CC195" s="85">
        <f t="shared" si="57"/>
        <v>0</v>
      </c>
      <c r="CD195" s="85">
        <f t="shared" si="57"/>
        <v>0</v>
      </c>
      <c r="CE195" s="85">
        <f t="shared" si="57"/>
        <v>0</v>
      </c>
      <c r="CF195" s="85">
        <f t="shared" si="57"/>
        <v>0</v>
      </c>
      <c r="CG195" s="85">
        <f t="shared" si="57"/>
        <v>0</v>
      </c>
      <c r="CH195" s="85">
        <f t="shared" si="57"/>
        <v>0</v>
      </c>
      <c r="CI195" s="85">
        <f t="shared" si="57"/>
        <v>0</v>
      </c>
      <c r="CJ195" s="85">
        <f t="shared" si="57"/>
        <v>0</v>
      </c>
      <c r="CK195" s="85">
        <f t="shared" si="57"/>
        <v>0</v>
      </c>
      <c r="CL195" s="85">
        <f t="shared" si="57"/>
        <v>0</v>
      </c>
      <c r="CM195" s="85">
        <f t="shared" si="57"/>
        <v>0</v>
      </c>
      <c r="CN195" s="85">
        <f t="shared" si="57"/>
        <v>0</v>
      </c>
      <c r="CO195" s="85">
        <f t="shared" si="57"/>
        <v>0</v>
      </c>
      <c r="CP195" s="85">
        <f t="shared" si="57"/>
        <v>0</v>
      </c>
      <c r="CQ195" s="85">
        <f t="shared" si="57"/>
        <v>0</v>
      </c>
      <c r="CR195" s="85">
        <f t="shared" si="57"/>
        <v>0</v>
      </c>
      <c r="CS195" s="85">
        <f t="shared" si="57"/>
        <v>0</v>
      </c>
      <c r="CT195" s="85">
        <f t="shared" si="57"/>
        <v>0</v>
      </c>
      <c r="CU195" s="85">
        <f t="shared" si="57"/>
        <v>0</v>
      </c>
      <c r="CV195" s="85">
        <f t="shared" si="57"/>
        <v>0</v>
      </c>
      <c r="CW195" s="85">
        <f t="shared" si="57"/>
        <v>0</v>
      </c>
      <c r="CX195" s="85">
        <f t="shared" si="57"/>
        <v>0</v>
      </c>
      <c r="CY195" s="85">
        <f t="shared" si="57"/>
        <v>0</v>
      </c>
      <c r="CZ195" s="85">
        <f t="shared" si="57"/>
        <v>0</v>
      </c>
      <c r="DA195" s="85">
        <f t="shared" si="57"/>
        <v>0</v>
      </c>
      <c r="DB195" s="85">
        <f t="shared" si="57"/>
        <v>0</v>
      </c>
      <c r="DC195" s="85">
        <f t="shared" si="57"/>
        <v>0</v>
      </c>
      <c r="DD195" s="85">
        <f t="shared" si="63"/>
        <v>0</v>
      </c>
    </row>
    <row r="196" spans="1:108" s="85" customFormat="1" ht="12.75" customHeight="1" x14ac:dyDescent="0.2">
      <c r="A196" s="82" t="s">
        <v>234</v>
      </c>
      <c r="B196" s="82" t="s">
        <v>1421</v>
      </c>
      <c r="C196" s="85">
        <f t="shared" si="65"/>
        <v>0</v>
      </c>
      <c r="D196" s="85">
        <f t="shared" si="65"/>
        <v>0</v>
      </c>
      <c r="E196" s="85">
        <f t="shared" si="65"/>
        <v>0</v>
      </c>
      <c r="F196" s="85">
        <f t="shared" si="65"/>
        <v>0</v>
      </c>
      <c r="G196" s="85">
        <f t="shared" si="65"/>
        <v>0</v>
      </c>
      <c r="H196" s="85">
        <f t="shared" si="65"/>
        <v>0</v>
      </c>
      <c r="I196" s="85">
        <f t="shared" si="65"/>
        <v>0</v>
      </c>
      <c r="J196" s="85">
        <f t="shared" si="65"/>
        <v>0</v>
      </c>
      <c r="K196" s="85">
        <f t="shared" si="65"/>
        <v>0</v>
      </c>
      <c r="L196" s="85">
        <f t="shared" si="65"/>
        <v>0</v>
      </c>
      <c r="M196" s="85">
        <f t="shared" si="65"/>
        <v>0</v>
      </c>
      <c r="N196" s="85">
        <f t="shared" si="65"/>
        <v>0</v>
      </c>
      <c r="O196" s="85">
        <f t="shared" si="65"/>
        <v>0</v>
      </c>
      <c r="P196" s="85">
        <f t="shared" si="65"/>
        <v>0</v>
      </c>
      <c r="Q196" s="85">
        <f t="shared" si="65"/>
        <v>0</v>
      </c>
      <c r="R196" s="85">
        <f t="shared" si="65"/>
        <v>0</v>
      </c>
      <c r="S196" s="85">
        <f t="shared" si="65"/>
        <v>0</v>
      </c>
      <c r="T196" s="85">
        <f t="shared" si="65"/>
        <v>0</v>
      </c>
      <c r="U196" s="85">
        <f t="shared" si="65"/>
        <v>0</v>
      </c>
      <c r="V196" s="85">
        <f t="shared" si="65"/>
        <v>0</v>
      </c>
      <c r="W196" s="85">
        <f t="shared" si="65"/>
        <v>0</v>
      </c>
      <c r="X196" s="85">
        <f t="shared" si="65"/>
        <v>0</v>
      </c>
      <c r="Y196" s="85">
        <f t="shared" si="65"/>
        <v>0</v>
      </c>
      <c r="Z196" s="85">
        <f t="shared" si="65"/>
        <v>0</v>
      </c>
      <c r="AA196" s="85">
        <f t="shared" si="65"/>
        <v>0</v>
      </c>
      <c r="AB196" s="85">
        <f t="shared" si="65"/>
        <v>0</v>
      </c>
      <c r="AC196" s="85">
        <f t="shared" si="65"/>
        <v>0</v>
      </c>
      <c r="AD196" s="85">
        <f t="shared" si="65"/>
        <v>0</v>
      </c>
      <c r="AE196" s="85">
        <f t="shared" si="65"/>
        <v>0</v>
      </c>
      <c r="AF196" s="85">
        <f t="shared" si="65"/>
        <v>0</v>
      </c>
      <c r="AG196" s="85">
        <f t="shared" si="65"/>
        <v>0</v>
      </c>
      <c r="AH196" s="85">
        <f t="shared" si="65"/>
        <v>0</v>
      </c>
      <c r="AI196" s="85">
        <f t="shared" si="65"/>
        <v>0</v>
      </c>
      <c r="AJ196" s="85">
        <f t="shared" si="65"/>
        <v>0</v>
      </c>
      <c r="AK196" s="85">
        <f t="shared" si="65"/>
        <v>0</v>
      </c>
      <c r="AL196" s="85">
        <f t="shared" si="65"/>
        <v>0</v>
      </c>
      <c r="AM196" s="85">
        <f t="shared" si="65"/>
        <v>0</v>
      </c>
      <c r="AN196" s="85">
        <f t="shared" si="65"/>
        <v>0</v>
      </c>
      <c r="AO196" s="85">
        <f t="shared" si="65"/>
        <v>0</v>
      </c>
      <c r="AP196" s="85">
        <f t="shared" si="65"/>
        <v>0</v>
      </c>
      <c r="AQ196" s="85">
        <f t="shared" si="65"/>
        <v>0</v>
      </c>
      <c r="AR196" s="85">
        <f t="shared" si="65"/>
        <v>0</v>
      </c>
      <c r="AS196" s="85">
        <f t="shared" si="65"/>
        <v>0</v>
      </c>
      <c r="AT196" s="85">
        <f t="shared" si="65"/>
        <v>0</v>
      </c>
      <c r="AU196" s="85">
        <f t="shared" si="65"/>
        <v>0</v>
      </c>
      <c r="AV196" s="85">
        <f t="shared" si="65"/>
        <v>0</v>
      </c>
      <c r="AW196" s="85">
        <f t="shared" si="65"/>
        <v>0</v>
      </c>
      <c r="AX196" s="85">
        <f t="shared" si="65"/>
        <v>0</v>
      </c>
      <c r="AY196" s="85">
        <f t="shared" si="65"/>
        <v>0</v>
      </c>
      <c r="AZ196" s="85">
        <f t="shared" si="65"/>
        <v>0</v>
      </c>
      <c r="BA196" s="85">
        <f t="shared" si="65"/>
        <v>0</v>
      </c>
      <c r="BB196" s="85">
        <f t="shared" si="65"/>
        <v>0</v>
      </c>
      <c r="BC196" s="85">
        <f t="shared" si="65"/>
        <v>0</v>
      </c>
      <c r="BD196" s="85">
        <f t="shared" si="65"/>
        <v>0</v>
      </c>
      <c r="BE196" s="85">
        <f t="shared" si="65"/>
        <v>0</v>
      </c>
      <c r="BF196" s="85">
        <f t="shared" si="65"/>
        <v>0</v>
      </c>
      <c r="BG196" s="85">
        <f t="shared" si="65"/>
        <v>0</v>
      </c>
      <c r="BH196" s="85">
        <f t="shared" si="65"/>
        <v>0</v>
      </c>
      <c r="BI196" s="85">
        <f t="shared" si="65"/>
        <v>0</v>
      </c>
      <c r="BJ196" s="85">
        <f t="shared" si="65"/>
        <v>0</v>
      </c>
      <c r="BK196" s="85">
        <f t="shared" si="65"/>
        <v>0</v>
      </c>
      <c r="BL196" s="85">
        <f t="shared" si="65"/>
        <v>0</v>
      </c>
      <c r="BM196" s="85">
        <f t="shared" si="65"/>
        <v>0</v>
      </c>
      <c r="BN196" s="85">
        <f t="shared" si="65"/>
        <v>0</v>
      </c>
      <c r="BO196" s="85">
        <f t="shared" si="64"/>
        <v>0</v>
      </c>
      <c r="BP196" s="85">
        <f t="shared" si="57"/>
        <v>0</v>
      </c>
      <c r="BQ196" s="85">
        <f t="shared" si="57"/>
        <v>0</v>
      </c>
      <c r="BR196" s="85">
        <f t="shared" si="57"/>
        <v>0</v>
      </c>
      <c r="BS196" s="85">
        <f t="shared" si="57"/>
        <v>0</v>
      </c>
      <c r="BT196" s="85">
        <f t="shared" si="57"/>
        <v>0</v>
      </c>
      <c r="BU196" s="85">
        <f t="shared" si="57"/>
        <v>0</v>
      </c>
      <c r="BV196" s="85">
        <f t="shared" si="57"/>
        <v>0</v>
      </c>
      <c r="BW196" s="85">
        <f t="shared" si="57"/>
        <v>0</v>
      </c>
      <c r="BX196" s="85">
        <f t="shared" si="57"/>
        <v>0</v>
      </c>
      <c r="BY196" s="85">
        <f t="shared" si="57"/>
        <v>0</v>
      </c>
      <c r="BZ196" s="85">
        <f t="shared" si="57"/>
        <v>0</v>
      </c>
      <c r="CA196" s="85">
        <f t="shared" si="57"/>
        <v>0</v>
      </c>
      <c r="CB196" s="85">
        <f t="shared" si="57"/>
        <v>0</v>
      </c>
      <c r="CC196" s="85">
        <f t="shared" si="57"/>
        <v>0</v>
      </c>
      <c r="CD196" s="85">
        <f t="shared" si="57"/>
        <v>0</v>
      </c>
      <c r="CE196" s="85">
        <f t="shared" si="57"/>
        <v>0</v>
      </c>
      <c r="CF196" s="85">
        <f t="shared" si="57"/>
        <v>0</v>
      </c>
      <c r="CG196" s="85">
        <f t="shared" si="57"/>
        <v>0</v>
      </c>
      <c r="CH196" s="85">
        <f t="shared" si="57"/>
        <v>0</v>
      </c>
      <c r="CI196" s="85">
        <f t="shared" si="57"/>
        <v>0</v>
      </c>
      <c r="CJ196" s="85">
        <f t="shared" si="57"/>
        <v>0</v>
      </c>
      <c r="CK196" s="85">
        <f t="shared" si="57"/>
        <v>0</v>
      </c>
      <c r="CL196" s="85">
        <f t="shared" si="57"/>
        <v>0</v>
      </c>
      <c r="CM196" s="85">
        <f t="shared" si="57"/>
        <v>0</v>
      </c>
      <c r="CN196" s="85">
        <f t="shared" si="57"/>
        <v>0</v>
      </c>
      <c r="CO196" s="85">
        <f t="shared" si="57"/>
        <v>0</v>
      </c>
      <c r="CP196" s="85">
        <f t="shared" si="57"/>
        <v>0</v>
      </c>
      <c r="CQ196" s="85">
        <f t="shared" si="57"/>
        <v>0</v>
      </c>
      <c r="CR196" s="85">
        <f t="shared" si="57"/>
        <v>0</v>
      </c>
      <c r="CS196" s="85">
        <f t="shared" si="57"/>
        <v>0</v>
      </c>
      <c r="CT196" s="85">
        <f t="shared" si="57"/>
        <v>0</v>
      </c>
      <c r="CU196" s="85">
        <f t="shared" si="57"/>
        <v>0</v>
      </c>
      <c r="CV196" s="85">
        <f t="shared" si="57"/>
        <v>0</v>
      </c>
      <c r="CW196" s="85">
        <f t="shared" si="57"/>
        <v>0</v>
      </c>
      <c r="CX196" s="85">
        <f t="shared" si="57"/>
        <v>0</v>
      </c>
      <c r="CY196" s="85">
        <f t="shared" si="57"/>
        <v>0</v>
      </c>
      <c r="CZ196" s="85">
        <f t="shared" si="57"/>
        <v>0</v>
      </c>
      <c r="DA196" s="85">
        <f t="shared" si="57"/>
        <v>0</v>
      </c>
      <c r="DB196" s="85">
        <f t="shared" si="57"/>
        <v>0</v>
      </c>
      <c r="DC196" s="85">
        <f t="shared" si="57"/>
        <v>0</v>
      </c>
      <c r="DD196" s="85">
        <f t="shared" si="63"/>
        <v>0</v>
      </c>
    </row>
    <row r="197" spans="1:108" s="85" customFormat="1" ht="12.75" customHeight="1" x14ac:dyDescent="0.2">
      <c r="A197" s="82" t="s">
        <v>236</v>
      </c>
      <c r="B197" s="82" t="s">
        <v>39</v>
      </c>
      <c r="C197" s="85">
        <f t="shared" si="65"/>
        <v>0</v>
      </c>
      <c r="D197" s="85">
        <f t="shared" si="65"/>
        <v>0</v>
      </c>
      <c r="E197" s="85">
        <f t="shared" si="65"/>
        <v>0</v>
      </c>
      <c r="F197" s="85">
        <f t="shared" si="65"/>
        <v>0</v>
      </c>
      <c r="G197" s="85">
        <f t="shared" si="65"/>
        <v>0</v>
      </c>
      <c r="H197" s="85">
        <f t="shared" si="65"/>
        <v>0</v>
      </c>
      <c r="I197" s="85">
        <f t="shared" si="65"/>
        <v>0</v>
      </c>
      <c r="J197" s="85">
        <f t="shared" si="65"/>
        <v>0</v>
      </c>
      <c r="K197" s="85">
        <f t="shared" si="65"/>
        <v>0</v>
      </c>
      <c r="L197" s="85">
        <f t="shared" si="65"/>
        <v>0</v>
      </c>
      <c r="M197" s="85">
        <f t="shared" si="65"/>
        <v>0</v>
      </c>
      <c r="N197" s="85">
        <f t="shared" si="65"/>
        <v>0</v>
      </c>
      <c r="O197" s="85">
        <f t="shared" si="65"/>
        <v>0</v>
      </c>
      <c r="P197" s="85">
        <f t="shared" si="65"/>
        <v>0</v>
      </c>
      <c r="Q197" s="85">
        <f t="shared" si="65"/>
        <v>0</v>
      </c>
      <c r="R197" s="85">
        <f t="shared" si="65"/>
        <v>0</v>
      </c>
      <c r="S197" s="85">
        <f t="shared" si="65"/>
        <v>0</v>
      </c>
      <c r="T197" s="85">
        <f t="shared" si="65"/>
        <v>0</v>
      </c>
      <c r="U197" s="85">
        <f t="shared" si="65"/>
        <v>0</v>
      </c>
      <c r="V197" s="85">
        <f t="shared" si="65"/>
        <v>0</v>
      </c>
      <c r="W197" s="85">
        <f t="shared" si="65"/>
        <v>0</v>
      </c>
      <c r="X197" s="85">
        <f t="shared" si="65"/>
        <v>0</v>
      </c>
      <c r="Y197" s="85">
        <f t="shared" si="65"/>
        <v>0</v>
      </c>
      <c r="Z197" s="85">
        <f t="shared" si="65"/>
        <v>0</v>
      </c>
      <c r="AA197" s="85">
        <f t="shared" si="65"/>
        <v>0</v>
      </c>
      <c r="AB197" s="85">
        <f t="shared" si="65"/>
        <v>0</v>
      </c>
      <c r="AC197" s="85">
        <f t="shared" si="65"/>
        <v>0</v>
      </c>
      <c r="AD197" s="85">
        <f t="shared" si="65"/>
        <v>0</v>
      </c>
      <c r="AE197" s="85">
        <f t="shared" si="65"/>
        <v>0</v>
      </c>
      <c r="AF197" s="85">
        <f t="shared" si="65"/>
        <v>0</v>
      </c>
      <c r="AG197" s="85">
        <f t="shared" si="65"/>
        <v>0</v>
      </c>
      <c r="AH197" s="85">
        <f t="shared" si="65"/>
        <v>0</v>
      </c>
      <c r="AI197" s="85">
        <f t="shared" si="65"/>
        <v>0</v>
      </c>
      <c r="AJ197" s="85">
        <f t="shared" si="65"/>
        <v>0</v>
      </c>
      <c r="AK197" s="85">
        <f t="shared" si="65"/>
        <v>0</v>
      </c>
      <c r="AL197" s="85">
        <f t="shared" si="65"/>
        <v>0</v>
      </c>
      <c r="AM197" s="85">
        <f t="shared" si="65"/>
        <v>0</v>
      </c>
      <c r="AN197" s="85">
        <f t="shared" si="65"/>
        <v>0</v>
      </c>
      <c r="AO197" s="85">
        <f t="shared" si="65"/>
        <v>0</v>
      </c>
      <c r="AP197" s="85">
        <f t="shared" si="65"/>
        <v>0</v>
      </c>
      <c r="AQ197" s="85">
        <f t="shared" si="65"/>
        <v>0</v>
      </c>
      <c r="AR197" s="85">
        <f t="shared" si="65"/>
        <v>0</v>
      </c>
      <c r="AS197" s="85">
        <f t="shared" si="65"/>
        <v>0</v>
      </c>
      <c r="AT197" s="85">
        <f t="shared" si="65"/>
        <v>0</v>
      </c>
      <c r="AU197" s="85">
        <f t="shared" si="65"/>
        <v>0</v>
      </c>
      <c r="AV197" s="85">
        <f t="shared" si="65"/>
        <v>0</v>
      </c>
      <c r="AW197" s="85">
        <f t="shared" si="65"/>
        <v>0</v>
      </c>
      <c r="AX197" s="85">
        <f t="shared" si="65"/>
        <v>0</v>
      </c>
      <c r="AY197" s="85">
        <f t="shared" si="65"/>
        <v>0</v>
      </c>
      <c r="AZ197" s="85">
        <f t="shared" si="65"/>
        <v>0</v>
      </c>
      <c r="BA197" s="85">
        <f t="shared" si="65"/>
        <v>0</v>
      </c>
      <c r="BB197" s="85">
        <f t="shared" si="65"/>
        <v>0</v>
      </c>
      <c r="BC197" s="85">
        <f t="shared" si="65"/>
        <v>0</v>
      </c>
      <c r="BD197" s="85">
        <f t="shared" si="65"/>
        <v>0</v>
      </c>
      <c r="BE197" s="85">
        <f t="shared" si="65"/>
        <v>0</v>
      </c>
      <c r="BF197" s="85">
        <f t="shared" si="65"/>
        <v>0</v>
      </c>
      <c r="BG197" s="85">
        <f t="shared" si="65"/>
        <v>0</v>
      </c>
      <c r="BH197" s="85">
        <f t="shared" si="65"/>
        <v>0</v>
      </c>
      <c r="BI197" s="85">
        <f t="shared" si="65"/>
        <v>0</v>
      </c>
      <c r="BJ197" s="85">
        <f t="shared" si="65"/>
        <v>0</v>
      </c>
      <c r="BK197" s="85">
        <f t="shared" si="65"/>
        <v>0</v>
      </c>
      <c r="BL197" s="85">
        <f t="shared" si="65"/>
        <v>0</v>
      </c>
      <c r="BM197" s="85">
        <f t="shared" si="65"/>
        <v>0</v>
      </c>
      <c r="BN197" s="85">
        <f t="shared" si="65"/>
        <v>0</v>
      </c>
      <c r="BO197" s="85">
        <f t="shared" si="64"/>
        <v>0</v>
      </c>
      <c r="BP197" s="85">
        <f t="shared" si="57"/>
        <v>0</v>
      </c>
      <c r="BQ197" s="85">
        <f t="shared" si="57"/>
        <v>0</v>
      </c>
      <c r="BR197" s="85">
        <f t="shared" si="57"/>
        <v>0</v>
      </c>
      <c r="BS197" s="85">
        <f t="shared" si="57"/>
        <v>0</v>
      </c>
      <c r="BT197" s="85">
        <f t="shared" si="57"/>
        <v>0</v>
      </c>
      <c r="BU197" s="85">
        <f t="shared" ref="BP197:DC204" si="66">BU$123*BU74</f>
        <v>0</v>
      </c>
      <c r="BV197" s="85">
        <f t="shared" si="66"/>
        <v>0</v>
      </c>
      <c r="BW197" s="85">
        <f t="shared" si="66"/>
        <v>0</v>
      </c>
      <c r="BX197" s="85">
        <f t="shared" si="66"/>
        <v>0</v>
      </c>
      <c r="BY197" s="85">
        <f t="shared" si="66"/>
        <v>0</v>
      </c>
      <c r="BZ197" s="85">
        <f t="shared" si="66"/>
        <v>0</v>
      </c>
      <c r="CA197" s="85">
        <f t="shared" si="66"/>
        <v>0</v>
      </c>
      <c r="CB197" s="85">
        <f t="shared" si="66"/>
        <v>0</v>
      </c>
      <c r="CC197" s="85">
        <f t="shared" si="66"/>
        <v>0</v>
      </c>
      <c r="CD197" s="85">
        <f t="shared" si="66"/>
        <v>0</v>
      </c>
      <c r="CE197" s="85">
        <f t="shared" si="66"/>
        <v>0</v>
      </c>
      <c r="CF197" s="85">
        <f t="shared" si="66"/>
        <v>0</v>
      </c>
      <c r="CG197" s="85">
        <f t="shared" si="66"/>
        <v>0</v>
      </c>
      <c r="CH197" s="85">
        <f t="shared" si="66"/>
        <v>0</v>
      </c>
      <c r="CI197" s="85">
        <f t="shared" si="66"/>
        <v>0</v>
      </c>
      <c r="CJ197" s="85">
        <f t="shared" si="66"/>
        <v>0</v>
      </c>
      <c r="CK197" s="85">
        <f t="shared" si="66"/>
        <v>0</v>
      </c>
      <c r="CL197" s="85">
        <f t="shared" si="66"/>
        <v>0</v>
      </c>
      <c r="CM197" s="85">
        <f t="shared" si="66"/>
        <v>0</v>
      </c>
      <c r="CN197" s="85">
        <f t="shared" si="66"/>
        <v>0</v>
      </c>
      <c r="CO197" s="85">
        <f t="shared" si="66"/>
        <v>0</v>
      </c>
      <c r="CP197" s="85">
        <f t="shared" si="66"/>
        <v>0</v>
      </c>
      <c r="CQ197" s="85">
        <f t="shared" si="66"/>
        <v>0</v>
      </c>
      <c r="CR197" s="85">
        <f t="shared" si="66"/>
        <v>0</v>
      </c>
      <c r="CS197" s="85">
        <f t="shared" si="66"/>
        <v>0</v>
      </c>
      <c r="CT197" s="85">
        <f t="shared" si="66"/>
        <v>0</v>
      </c>
      <c r="CU197" s="85">
        <f t="shared" si="66"/>
        <v>0</v>
      </c>
      <c r="CV197" s="85">
        <f t="shared" si="66"/>
        <v>0</v>
      </c>
      <c r="CW197" s="85">
        <f t="shared" si="66"/>
        <v>0</v>
      </c>
      <c r="CX197" s="85">
        <f t="shared" si="66"/>
        <v>0</v>
      </c>
      <c r="CY197" s="85">
        <f t="shared" si="66"/>
        <v>0</v>
      </c>
      <c r="CZ197" s="85">
        <f t="shared" si="66"/>
        <v>0</v>
      </c>
      <c r="DA197" s="85">
        <f t="shared" si="66"/>
        <v>0</v>
      </c>
      <c r="DB197" s="85">
        <f t="shared" si="66"/>
        <v>0</v>
      </c>
      <c r="DC197" s="85">
        <f t="shared" si="66"/>
        <v>0</v>
      </c>
      <c r="DD197" s="85">
        <f t="shared" si="63"/>
        <v>0</v>
      </c>
    </row>
    <row r="198" spans="1:108" s="85" customFormat="1" ht="12.75" customHeight="1" x14ac:dyDescent="0.2">
      <c r="A198" s="82" t="s">
        <v>237</v>
      </c>
      <c r="B198" s="82" t="s">
        <v>12</v>
      </c>
      <c r="C198" s="85">
        <f t="shared" si="65"/>
        <v>0</v>
      </c>
      <c r="D198" s="85">
        <f t="shared" si="65"/>
        <v>0</v>
      </c>
      <c r="E198" s="85">
        <f t="shared" si="65"/>
        <v>0</v>
      </c>
      <c r="F198" s="85">
        <f t="shared" si="65"/>
        <v>0</v>
      </c>
      <c r="G198" s="85">
        <f t="shared" si="65"/>
        <v>0</v>
      </c>
      <c r="H198" s="85">
        <f t="shared" si="65"/>
        <v>0</v>
      </c>
      <c r="I198" s="85">
        <f t="shared" si="65"/>
        <v>0</v>
      </c>
      <c r="J198" s="85">
        <f t="shared" si="65"/>
        <v>0</v>
      </c>
      <c r="K198" s="85">
        <f t="shared" si="65"/>
        <v>0</v>
      </c>
      <c r="L198" s="85">
        <f t="shared" si="65"/>
        <v>0</v>
      </c>
      <c r="M198" s="85">
        <f t="shared" si="65"/>
        <v>0</v>
      </c>
      <c r="N198" s="85">
        <f t="shared" si="65"/>
        <v>0</v>
      </c>
      <c r="O198" s="85">
        <f t="shared" si="65"/>
        <v>0</v>
      </c>
      <c r="P198" s="85">
        <f t="shared" si="65"/>
        <v>0</v>
      </c>
      <c r="Q198" s="85">
        <f t="shared" si="65"/>
        <v>0</v>
      </c>
      <c r="R198" s="85">
        <f t="shared" si="65"/>
        <v>0</v>
      </c>
      <c r="S198" s="85">
        <f t="shared" si="65"/>
        <v>0</v>
      </c>
      <c r="T198" s="85">
        <f t="shared" si="65"/>
        <v>0</v>
      </c>
      <c r="U198" s="85">
        <f t="shared" si="65"/>
        <v>0</v>
      </c>
      <c r="V198" s="85">
        <f t="shared" si="65"/>
        <v>0</v>
      </c>
      <c r="W198" s="85">
        <f t="shared" si="65"/>
        <v>0</v>
      </c>
      <c r="X198" s="85">
        <f t="shared" si="65"/>
        <v>0</v>
      </c>
      <c r="Y198" s="85">
        <f t="shared" si="65"/>
        <v>0</v>
      </c>
      <c r="Z198" s="85">
        <f t="shared" si="65"/>
        <v>0</v>
      </c>
      <c r="AA198" s="85">
        <f t="shared" si="65"/>
        <v>0</v>
      </c>
      <c r="AB198" s="85">
        <f t="shared" si="65"/>
        <v>0</v>
      </c>
      <c r="AC198" s="85">
        <f t="shared" si="65"/>
        <v>0</v>
      </c>
      <c r="AD198" s="85">
        <f t="shared" si="65"/>
        <v>0</v>
      </c>
      <c r="AE198" s="85">
        <f t="shared" si="65"/>
        <v>0</v>
      </c>
      <c r="AF198" s="85">
        <f t="shared" si="65"/>
        <v>0</v>
      </c>
      <c r="AG198" s="85">
        <f t="shared" si="65"/>
        <v>0</v>
      </c>
      <c r="AH198" s="85">
        <f t="shared" si="65"/>
        <v>0</v>
      </c>
      <c r="AI198" s="85">
        <f t="shared" si="65"/>
        <v>0</v>
      </c>
      <c r="AJ198" s="85">
        <f t="shared" si="65"/>
        <v>0</v>
      </c>
      <c r="AK198" s="85">
        <f t="shared" si="65"/>
        <v>0</v>
      </c>
      <c r="AL198" s="85">
        <f t="shared" si="65"/>
        <v>0</v>
      </c>
      <c r="AM198" s="85">
        <f t="shared" si="65"/>
        <v>0</v>
      </c>
      <c r="AN198" s="85">
        <f t="shared" si="65"/>
        <v>0</v>
      </c>
      <c r="AO198" s="85">
        <f t="shared" si="65"/>
        <v>0</v>
      </c>
      <c r="AP198" s="85">
        <f t="shared" si="65"/>
        <v>0</v>
      </c>
      <c r="AQ198" s="85">
        <f t="shared" si="65"/>
        <v>0</v>
      </c>
      <c r="AR198" s="85">
        <f t="shared" si="65"/>
        <v>0</v>
      </c>
      <c r="AS198" s="85">
        <f t="shared" si="65"/>
        <v>0</v>
      </c>
      <c r="AT198" s="85">
        <f t="shared" si="65"/>
        <v>0</v>
      </c>
      <c r="AU198" s="85">
        <f t="shared" si="65"/>
        <v>0</v>
      </c>
      <c r="AV198" s="85">
        <f t="shared" si="65"/>
        <v>0</v>
      </c>
      <c r="AW198" s="85">
        <f t="shared" si="65"/>
        <v>0</v>
      </c>
      <c r="AX198" s="85">
        <f t="shared" si="65"/>
        <v>0</v>
      </c>
      <c r="AY198" s="85">
        <f t="shared" si="65"/>
        <v>0</v>
      </c>
      <c r="AZ198" s="85">
        <f t="shared" si="65"/>
        <v>0</v>
      </c>
      <c r="BA198" s="85">
        <f t="shared" si="65"/>
        <v>0</v>
      </c>
      <c r="BB198" s="85">
        <f t="shared" si="65"/>
        <v>0</v>
      </c>
      <c r="BC198" s="85">
        <f t="shared" si="65"/>
        <v>0</v>
      </c>
      <c r="BD198" s="85">
        <f t="shared" si="65"/>
        <v>0</v>
      </c>
      <c r="BE198" s="85">
        <f t="shared" si="65"/>
        <v>0</v>
      </c>
      <c r="BF198" s="85">
        <f t="shared" si="65"/>
        <v>0</v>
      </c>
      <c r="BG198" s="85">
        <f t="shared" si="65"/>
        <v>0</v>
      </c>
      <c r="BH198" s="85">
        <f t="shared" si="65"/>
        <v>0</v>
      </c>
      <c r="BI198" s="85">
        <f t="shared" si="65"/>
        <v>0</v>
      </c>
      <c r="BJ198" s="85">
        <f t="shared" si="65"/>
        <v>0</v>
      </c>
      <c r="BK198" s="85">
        <f t="shared" si="65"/>
        <v>0</v>
      </c>
      <c r="BL198" s="85">
        <f t="shared" si="65"/>
        <v>0</v>
      </c>
      <c r="BM198" s="85">
        <f t="shared" si="65"/>
        <v>0</v>
      </c>
      <c r="BN198" s="85">
        <f t="shared" ref="BN198:BV202" si="67">BN$123*BN75</f>
        <v>0</v>
      </c>
      <c r="BO198" s="85">
        <f t="shared" si="67"/>
        <v>0</v>
      </c>
      <c r="BP198" s="85">
        <f t="shared" si="66"/>
        <v>0</v>
      </c>
      <c r="BQ198" s="85">
        <f t="shared" si="66"/>
        <v>0</v>
      </c>
      <c r="BR198" s="85">
        <f t="shared" si="66"/>
        <v>0</v>
      </c>
      <c r="BS198" s="85">
        <f t="shared" si="66"/>
        <v>0</v>
      </c>
      <c r="BT198" s="85">
        <f t="shared" si="66"/>
        <v>0</v>
      </c>
      <c r="BU198" s="85">
        <f t="shared" si="66"/>
        <v>0</v>
      </c>
      <c r="BV198" s="85">
        <f t="shared" si="66"/>
        <v>0</v>
      </c>
      <c r="BW198" s="85">
        <f t="shared" si="66"/>
        <v>0</v>
      </c>
      <c r="BX198" s="85">
        <f t="shared" si="66"/>
        <v>0</v>
      </c>
      <c r="BY198" s="85">
        <f t="shared" si="66"/>
        <v>0</v>
      </c>
      <c r="BZ198" s="85">
        <f t="shared" si="66"/>
        <v>0</v>
      </c>
      <c r="CA198" s="85">
        <f t="shared" si="66"/>
        <v>0</v>
      </c>
      <c r="CB198" s="85">
        <f t="shared" si="66"/>
        <v>0</v>
      </c>
      <c r="CC198" s="85">
        <f t="shared" si="66"/>
        <v>0</v>
      </c>
      <c r="CD198" s="85">
        <f t="shared" si="66"/>
        <v>0</v>
      </c>
      <c r="CE198" s="85">
        <f t="shared" si="66"/>
        <v>0</v>
      </c>
      <c r="CF198" s="85">
        <f t="shared" si="66"/>
        <v>0</v>
      </c>
      <c r="CG198" s="85">
        <f t="shared" si="66"/>
        <v>0</v>
      </c>
      <c r="CH198" s="85">
        <f t="shared" si="66"/>
        <v>0</v>
      </c>
      <c r="CI198" s="85">
        <f t="shared" si="66"/>
        <v>0</v>
      </c>
      <c r="CJ198" s="85">
        <f t="shared" si="66"/>
        <v>0</v>
      </c>
      <c r="CK198" s="85">
        <f t="shared" si="66"/>
        <v>0</v>
      </c>
      <c r="CL198" s="85">
        <f t="shared" si="66"/>
        <v>0</v>
      </c>
      <c r="CM198" s="85">
        <f t="shared" si="66"/>
        <v>0</v>
      </c>
      <c r="CN198" s="85">
        <f t="shared" si="66"/>
        <v>0</v>
      </c>
      <c r="CO198" s="85">
        <f t="shared" si="66"/>
        <v>0</v>
      </c>
      <c r="CP198" s="85">
        <f t="shared" si="66"/>
        <v>0</v>
      </c>
      <c r="CQ198" s="85">
        <f t="shared" si="66"/>
        <v>0</v>
      </c>
      <c r="CR198" s="85">
        <f t="shared" si="66"/>
        <v>0</v>
      </c>
      <c r="CS198" s="85">
        <f t="shared" si="66"/>
        <v>0</v>
      </c>
      <c r="CT198" s="85">
        <f t="shared" si="66"/>
        <v>0</v>
      </c>
      <c r="CU198" s="85">
        <f t="shared" si="66"/>
        <v>0</v>
      </c>
      <c r="CV198" s="85">
        <f t="shared" si="66"/>
        <v>0</v>
      </c>
      <c r="CW198" s="85">
        <f t="shared" si="66"/>
        <v>0</v>
      </c>
      <c r="CX198" s="85">
        <f t="shared" si="66"/>
        <v>0</v>
      </c>
      <c r="CY198" s="85">
        <f t="shared" si="66"/>
        <v>0</v>
      </c>
      <c r="CZ198" s="85">
        <f t="shared" si="66"/>
        <v>0</v>
      </c>
      <c r="DA198" s="85">
        <f t="shared" si="66"/>
        <v>0</v>
      </c>
      <c r="DB198" s="85">
        <f t="shared" si="66"/>
        <v>0</v>
      </c>
      <c r="DC198" s="85">
        <f t="shared" si="66"/>
        <v>0</v>
      </c>
      <c r="DD198" s="85">
        <f t="shared" si="63"/>
        <v>0</v>
      </c>
    </row>
    <row r="199" spans="1:108" s="85" customFormat="1" ht="12.75" customHeight="1" x14ac:dyDescent="0.2">
      <c r="A199" s="82" t="s">
        <v>238</v>
      </c>
      <c r="B199" s="82" t="s">
        <v>239</v>
      </c>
      <c r="C199" s="85">
        <f t="shared" ref="C199:BN202" si="68">C$123*C76</f>
        <v>0</v>
      </c>
      <c r="D199" s="85">
        <f t="shared" si="68"/>
        <v>0</v>
      </c>
      <c r="E199" s="85">
        <f t="shared" si="68"/>
        <v>0</v>
      </c>
      <c r="F199" s="85">
        <f t="shared" si="68"/>
        <v>0</v>
      </c>
      <c r="G199" s="85">
        <f t="shared" si="68"/>
        <v>0</v>
      </c>
      <c r="H199" s="85">
        <f t="shared" si="68"/>
        <v>0</v>
      </c>
      <c r="I199" s="85">
        <f t="shared" si="68"/>
        <v>0</v>
      </c>
      <c r="J199" s="85">
        <f t="shared" si="68"/>
        <v>0</v>
      </c>
      <c r="K199" s="85">
        <f t="shared" si="68"/>
        <v>0</v>
      </c>
      <c r="L199" s="85">
        <f t="shared" si="68"/>
        <v>0</v>
      </c>
      <c r="M199" s="85">
        <f t="shared" si="68"/>
        <v>0</v>
      </c>
      <c r="N199" s="85">
        <f t="shared" si="68"/>
        <v>0</v>
      </c>
      <c r="O199" s="85">
        <f t="shared" si="68"/>
        <v>0</v>
      </c>
      <c r="P199" s="85">
        <f t="shared" si="68"/>
        <v>0</v>
      </c>
      <c r="Q199" s="85">
        <f t="shared" si="68"/>
        <v>0</v>
      </c>
      <c r="R199" s="85">
        <f t="shared" si="68"/>
        <v>0</v>
      </c>
      <c r="S199" s="85">
        <f t="shared" si="68"/>
        <v>0</v>
      </c>
      <c r="T199" s="85">
        <f t="shared" si="68"/>
        <v>0</v>
      </c>
      <c r="U199" s="85">
        <f t="shared" si="68"/>
        <v>0</v>
      </c>
      <c r="V199" s="85">
        <f t="shared" si="68"/>
        <v>0</v>
      </c>
      <c r="W199" s="85">
        <f t="shared" si="68"/>
        <v>0</v>
      </c>
      <c r="X199" s="85">
        <f t="shared" si="68"/>
        <v>0</v>
      </c>
      <c r="Y199" s="85">
        <f t="shared" si="68"/>
        <v>0</v>
      </c>
      <c r="Z199" s="85">
        <f t="shared" si="68"/>
        <v>0</v>
      </c>
      <c r="AA199" s="85">
        <f t="shared" si="68"/>
        <v>0</v>
      </c>
      <c r="AB199" s="85">
        <f t="shared" si="68"/>
        <v>0</v>
      </c>
      <c r="AC199" s="85">
        <f t="shared" si="68"/>
        <v>0</v>
      </c>
      <c r="AD199" s="85">
        <f t="shared" si="68"/>
        <v>0</v>
      </c>
      <c r="AE199" s="85">
        <f t="shared" si="68"/>
        <v>0</v>
      </c>
      <c r="AF199" s="85">
        <f t="shared" si="68"/>
        <v>0</v>
      </c>
      <c r="AG199" s="85">
        <f t="shared" si="68"/>
        <v>0</v>
      </c>
      <c r="AH199" s="85">
        <f t="shared" si="68"/>
        <v>0</v>
      </c>
      <c r="AI199" s="85">
        <f t="shared" si="68"/>
        <v>0</v>
      </c>
      <c r="AJ199" s="85">
        <f t="shared" si="68"/>
        <v>0</v>
      </c>
      <c r="AK199" s="85">
        <f t="shared" si="68"/>
        <v>0</v>
      </c>
      <c r="AL199" s="85">
        <f t="shared" si="68"/>
        <v>0</v>
      </c>
      <c r="AM199" s="85">
        <f t="shared" si="68"/>
        <v>0</v>
      </c>
      <c r="AN199" s="85">
        <f t="shared" si="68"/>
        <v>0</v>
      </c>
      <c r="AO199" s="85">
        <f t="shared" si="68"/>
        <v>0</v>
      </c>
      <c r="AP199" s="85">
        <f t="shared" si="68"/>
        <v>0</v>
      </c>
      <c r="AQ199" s="85">
        <f t="shared" si="68"/>
        <v>0</v>
      </c>
      <c r="AR199" s="85">
        <f t="shared" si="68"/>
        <v>0</v>
      </c>
      <c r="AS199" s="85">
        <f t="shared" si="68"/>
        <v>0</v>
      </c>
      <c r="AT199" s="85">
        <f t="shared" si="68"/>
        <v>0</v>
      </c>
      <c r="AU199" s="85">
        <f t="shared" si="68"/>
        <v>0</v>
      </c>
      <c r="AV199" s="85">
        <f t="shared" si="68"/>
        <v>0</v>
      </c>
      <c r="AW199" s="85">
        <f t="shared" si="68"/>
        <v>0</v>
      </c>
      <c r="AX199" s="85">
        <f t="shared" si="68"/>
        <v>0</v>
      </c>
      <c r="AY199" s="85">
        <f t="shared" si="68"/>
        <v>0</v>
      </c>
      <c r="AZ199" s="85">
        <f t="shared" si="68"/>
        <v>0</v>
      </c>
      <c r="BA199" s="85">
        <f t="shared" si="68"/>
        <v>0</v>
      </c>
      <c r="BB199" s="85">
        <f t="shared" si="68"/>
        <v>0</v>
      </c>
      <c r="BC199" s="85">
        <f t="shared" si="68"/>
        <v>0</v>
      </c>
      <c r="BD199" s="85">
        <f t="shared" si="68"/>
        <v>0</v>
      </c>
      <c r="BE199" s="85">
        <f t="shared" si="68"/>
        <v>0</v>
      </c>
      <c r="BF199" s="85">
        <f t="shared" si="68"/>
        <v>0</v>
      </c>
      <c r="BG199" s="85">
        <f t="shared" si="68"/>
        <v>0</v>
      </c>
      <c r="BH199" s="85">
        <f t="shared" si="68"/>
        <v>0</v>
      </c>
      <c r="BI199" s="85">
        <f t="shared" si="68"/>
        <v>0</v>
      </c>
      <c r="BJ199" s="85">
        <f t="shared" si="68"/>
        <v>0</v>
      </c>
      <c r="BK199" s="85">
        <f t="shared" si="68"/>
        <v>0</v>
      </c>
      <c r="BL199" s="85">
        <f t="shared" si="68"/>
        <v>0</v>
      </c>
      <c r="BM199" s="85">
        <f t="shared" si="68"/>
        <v>0</v>
      </c>
      <c r="BN199" s="85">
        <f t="shared" si="68"/>
        <v>0</v>
      </c>
      <c r="BO199" s="85">
        <f t="shared" si="67"/>
        <v>0</v>
      </c>
      <c r="BP199" s="85">
        <f t="shared" si="67"/>
        <v>0</v>
      </c>
      <c r="BQ199" s="85">
        <f t="shared" si="67"/>
        <v>0</v>
      </c>
      <c r="BR199" s="85">
        <f t="shared" si="67"/>
        <v>0</v>
      </c>
      <c r="BS199" s="85">
        <f t="shared" si="67"/>
        <v>0</v>
      </c>
      <c r="BT199" s="85">
        <f t="shared" si="67"/>
        <v>0</v>
      </c>
      <c r="BU199" s="85">
        <f t="shared" si="67"/>
        <v>0</v>
      </c>
      <c r="BV199" s="85">
        <f t="shared" si="67"/>
        <v>0</v>
      </c>
      <c r="BW199" s="85">
        <f t="shared" si="66"/>
        <v>0</v>
      </c>
      <c r="BX199" s="85">
        <f t="shared" si="66"/>
        <v>0</v>
      </c>
      <c r="BY199" s="85">
        <f t="shared" si="66"/>
        <v>0</v>
      </c>
      <c r="BZ199" s="85">
        <f t="shared" si="66"/>
        <v>0</v>
      </c>
      <c r="CA199" s="85">
        <f t="shared" si="66"/>
        <v>0</v>
      </c>
      <c r="CB199" s="85">
        <f t="shared" si="66"/>
        <v>0</v>
      </c>
      <c r="CC199" s="85">
        <f t="shared" si="66"/>
        <v>0</v>
      </c>
      <c r="CD199" s="85">
        <f t="shared" si="66"/>
        <v>0</v>
      </c>
      <c r="CE199" s="85">
        <f t="shared" si="66"/>
        <v>0</v>
      </c>
      <c r="CF199" s="85">
        <f t="shared" si="66"/>
        <v>0</v>
      </c>
      <c r="CG199" s="85">
        <f t="shared" si="66"/>
        <v>0</v>
      </c>
      <c r="CH199" s="85">
        <f t="shared" si="66"/>
        <v>0</v>
      </c>
      <c r="CI199" s="85">
        <f t="shared" si="66"/>
        <v>0</v>
      </c>
      <c r="CJ199" s="85">
        <f t="shared" si="66"/>
        <v>0</v>
      </c>
      <c r="CK199" s="85">
        <f t="shared" si="66"/>
        <v>0</v>
      </c>
      <c r="CL199" s="85">
        <f t="shared" si="66"/>
        <v>0</v>
      </c>
      <c r="CM199" s="85">
        <f t="shared" si="66"/>
        <v>0</v>
      </c>
      <c r="CN199" s="85">
        <f t="shared" si="66"/>
        <v>0</v>
      </c>
      <c r="CO199" s="85">
        <f t="shared" si="66"/>
        <v>0</v>
      </c>
      <c r="CP199" s="85">
        <f t="shared" si="66"/>
        <v>0</v>
      </c>
      <c r="CQ199" s="85">
        <f t="shared" si="66"/>
        <v>0</v>
      </c>
      <c r="CR199" s="85">
        <f t="shared" si="66"/>
        <v>0</v>
      </c>
      <c r="CS199" s="85">
        <f t="shared" si="66"/>
        <v>0</v>
      </c>
      <c r="CT199" s="85">
        <f t="shared" si="66"/>
        <v>0</v>
      </c>
      <c r="CU199" s="85">
        <f t="shared" si="66"/>
        <v>0</v>
      </c>
      <c r="CV199" s="85">
        <f t="shared" si="66"/>
        <v>0</v>
      </c>
      <c r="CW199" s="85">
        <f t="shared" si="66"/>
        <v>0</v>
      </c>
      <c r="CX199" s="85">
        <f t="shared" si="66"/>
        <v>0</v>
      </c>
      <c r="CY199" s="85">
        <f t="shared" si="66"/>
        <v>0</v>
      </c>
      <c r="CZ199" s="85">
        <f t="shared" si="66"/>
        <v>0</v>
      </c>
      <c r="DA199" s="85">
        <f t="shared" si="66"/>
        <v>0</v>
      </c>
      <c r="DB199" s="85">
        <f t="shared" si="66"/>
        <v>0</v>
      </c>
      <c r="DC199" s="85">
        <f t="shared" si="66"/>
        <v>0</v>
      </c>
      <c r="DD199" s="85">
        <f t="shared" si="63"/>
        <v>0</v>
      </c>
    </row>
    <row r="200" spans="1:108" s="85" customFormat="1" ht="12.75" customHeight="1" x14ac:dyDescent="0.2">
      <c r="A200" s="82" t="s">
        <v>240</v>
      </c>
      <c r="B200" s="82" t="s">
        <v>41</v>
      </c>
      <c r="C200" s="85">
        <f t="shared" si="68"/>
        <v>0</v>
      </c>
      <c r="D200" s="85">
        <f t="shared" si="68"/>
        <v>0</v>
      </c>
      <c r="E200" s="85">
        <f t="shared" si="68"/>
        <v>0</v>
      </c>
      <c r="F200" s="85">
        <f t="shared" si="68"/>
        <v>0</v>
      </c>
      <c r="G200" s="85">
        <f t="shared" si="68"/>
        <v>0</v>
      </c>
      <c r="H200" s="85">
        <f t="shared" si="68"/>
        <v>0</v>
      </c>
      <c r="I200" s="85">
        <f t="shared" si="68"/>
        <v>0</v>
      </c>
      <c r="J200" s="85">
        <f t="shared" si="68"/>
        <v>0</v>
      </c>
      <c r="K200" s="85">
        <f t="shared" si="68"/>
        <v>0</v>
      </c>
      <c r="L200" s="85">
        <f t="shared" si="68"/>
        <v>0</v>
      </c>
      <c r="M200" s="85">
        <f t="shared" si="68"/>
        <v>0</v>
      </c>
      <c r="N200" s="85">
        <f t="shared" si="68"/>
        <v>0</v>
      </c>
      <c r="O200" s="85">
        <f t="shared" si="68"/>
        <v>0</v>
      </c>
      <c r="P200" s="85">
        <f t="shared" si="68"/>
        <v>0</v>
      </c>
      <c r="Q200" s="85">
        <f t="shared" si="68"/>
        <v>0</v>
      </c>
      <c r="R200" s="85">
        <f t="shared" si="68"/>
        <v>0</v>
      </c>
      <c r="S200" s="85">
        <f t="shared" si="68"/>
        <v>0</v>
      </c>
      <c r="T200" s="85">
        <f t="shared" si="68"/>
        <v>0</v>
      </c>
      <c r="U200" s="85">
        <f t="shared" si="68"/>
        <v>0</v>
      </c>
      <c r="V200" s="85">
        <f t="shared" si="68"/>
        <v>0</v>
      </c>
      <c r="W200" s="85">
        <f t="shared" si="68"/>
        <v>0</v>
      </c>
      <c r="X200" s="85">
        <f t="shared" si="68"/>
        <v>0</v>
      </c>
      <c r="Y200" s="85">
        <f t="shared" si="68"/>
        <v>0</v>
      </c>
      <c r="Z200" s="85">
        <f t="shared" si="68"/>
        <v>0</v>
      </c>
      <c r="AA200" s="85">
        <f t="shared" si="68"/>
        <v>0</v>
      </c>
      <c r="AB200" s="85">
        <f t="shared" si="68"/>
        <v>0</v>
      </c>
      <c r="AC200" s="85">
        <f t="shared" si="68"/>
        <v>0</v>
      </c>
      <c r="AD200" s="85">
        <f t="shared" si="68"/>
        <v>0</v>
      </c>
      <c r="AE200" s="85">
        <f t="shared" si="68"/>
        <v>0</v>
      </c>
      <c r="AF200" s="85">
        <f t="shared" si="68"/>
        <v>0</v>
      </c>
      <c r="AG200" s="85">
        <f t="shared" si="68"/>
        <v>0</v>
      </c>
      <c r="AH200" s="85">
        <f t="shared" si="68"/>
        <v>0</v>
      </c>
      <c r="AI200" s="85">
        <f t="shared" si="68"/>
        <v>0</v>
      </c>
      <c r="AJ200" s="85">
        <f t="shared" si="68"/>
        <v>0</v>
      </c>
      <c r="AK200" s="85">
        <f t="shared" si="68"/>
        <v>0</v>
      </c>
      <c r="AL200" s="85">
        <f t="shared" si="68"/>
        <v>0</v>
      </c>
      <c r="AM200" s="85">
        <f t="shared" si="68"/>
        <v>0</v>
      </c>
      <c r="AN200" s="85">
        <f t="shared" si="68"/>
        <v>0</v>
      </c>
      <c r="AO200" s="85">
        <f t="shared" si="68"/>
        <v>0</v>
      </c>
      <c r="AP200" s="85">
        <f t="shared" si="68"/>
        <v>0</v>
      </c>
      <c r="AQ200" s="85">
        <f t="shared" si="68"/>
        <v>0</v>
      </c>
      <c r="AR200" s="85">
        <f t="shared" si="68"/>
        <v>0</v>
      </c>
      <c r="AS200" s="85">
        <f t="shared" si="68"/>
        <v>0</v>
      </c>
      <c r="AT200" s="85">
        <f t="shared" si="68"/>
        <v>0</v>
      </c>
      <c r="AU200" s="85">
        <f t="shared" si="68"/>
        <v>0</v>
      </c>
      <c r="AV200" s="85">
        <f t="shared" si="68"/>
        <v>0</v>
      </c>
      <c r="AW200" s="85">
        <f t="shared" si="68"/>
        <v>0</v>
      </c>
      <c r="AX200" s="85">
        <f t="shared" si="68"/>
        <v>0</v>
      </c>
      <c r="AY200" s="85">
        <f t="shared" si="68"/>
        <v>0</v>
      </c>
      <c r="AZ200" s="85">
        <f t="shared" si="68"/>
        <v>0</v>
      </c>
      <c r="BA200" s="85">
        <f t="shared" si="68"/>
        <v>0</v>
      </c>
      <c r="BB200" s="85">
        <f t="shared" si="68"/>
        <v>0</v>
      </c>
      <c r="BC200" s="85">
        <f t="shared" si="68"/>
        <v>0</v>
      </c>
      <c r="BD200" s="85">
        <f t="shared" si="68"/>
        <v>0</v>
      </c>
      <c r="BE200" s="85">
        <f t="shared" si="68"/>
        <v>0</v>
      </c>
      <c r="BF200" s="85">
        <f t="shared" si="68"/>
        <v>0</v>
      </c>
      <c r="BG200" s="85">
        <f t="shared" si="68"/>
        <v>0</v>
      </c>
      <c r="BH200" s="85">
        <f t="shared" si="68"/>
        <v>0</v>
      </c>
      <c r="BI200" s="85">
        <f t="shared" si="68"/>
        <v>0</v>
      </c>
      <c r="BJ200" s="85">
        <f t="shared" si="68"/>
        <v>0</v>
      </c>
      <c r="BK200" s="85">
        <f t="shared" si="68"/>
        <v>0</v>
      </c>
      <c r="BL200" s="85">
        <f t="shared" si="68"/>
        <v>0</v>
      </c>
      <c r="BM200" s="85">
        <f t="shared" si="68"/>
        <v>0</v>
      </c>
      <c r="BN200" s="85">
        <f t="shared" si="68"/>
        <v>0</v>
      </c>
      <c r="BO200" s="85">
        <f t="shared" si="67"/>
        <v>0</v>
      </c>
      <c r="BP200" s="85">
        <f t="shared" si="67"/>
        <v>0</v>
      </c>
      <c r="BQ200" s="85">
        <f t="shared" si="67"/>
        <v>0</v>
      </c>
      <c r="BR200" s="85">
        <f t="shared" si="67"/>
        <v>0</v>
      </c>
      <c r="BS200" s="85">
        <f t="shared" si="67"/>
        <v>0</v>
      </c>
      <c r="BT200" s="85">
        <f t="shared" si="67"/>
        <v>0</v>
      </c>
      <c r="BU200" s="85">
        <f t="shared" si="67"/>
        <v>0</v>
      </c>
      <c r="BV200" s="85">
        <f t="shared" si="67"/>
        <v>0</v>
      </c>
      <c r="BW200" s="85">
        <f t="shared" si="66"/>
        <v>0</v>
      </c>
      <c r="BX200" s="85">
        <f t="shared" si="66"/>
        <v>0</v>
      </c>
      <c r="BY200" s="85">
        <f t="shared" si="66"/>
        <v>0</v>
      </c>
      <c r="BZ200" s="85">
        <f t="shared" si="66"/>
        <v>0</v>
      </c>
      <c r="CA200" s="85">
        <f t="shared" si="66"/>
        <v>0</v>
      </c>
      <c r="CB200" s="85">
        <f t="shared" si="66"/>
        <v>0</v>
      </c>
      <c r="CC200" s="85">
        <f t="shared" si="66"/>
        <v>0</v>
      </c>
      <c r="CD200" s="85">
        <f t="shared" si="66"/>
        <v>0</v>
      </c>
      <c r="CE200" s="85">
        <f t="shared" si="66"/>
        <v>0</v>
      </c>
      <c r="CF200" s="85">
        <f t="shared" si="66"/>
        <v>0</v>
      </c>
      <c r="CG200" s="85">
        <f t="shared" si="66"/>
        <v>0</v>
      </c>
      <c r="CH200" s="85">
        <f t="shared" si="66"/>
        <v>0</v>
      </c>
      <c r="CI200" s="85">
        <f t="shared" si="66"/>
        <v>0</v>
      </c>
      <c r="CJ200" s="85">
        <f t="shared" si="66"/>
        <v>0</v>
      </c>
      <c r="CK200" s="85">
        <f t="shared" si="66"/>
        <v>0</v>
      </c>
      <c r="CL200" s="85">
        <f t="shared" si="66"/>
        <v>0</v>
      </c>
      <c r="CM200" s="85">
        <f t="shared" si="66"/>
        <v>0</v>
      </c>
      <c r="CN200" s="85">
        <f t="shared" si="66"/>
        <v>0</v>
      </c>
      <c r="CO200" s="85">
        <f t="shared" si="66"/>
        <v>0</v>
      </c>
      <c r="CP200" s="85">
        <f t="shared" si="66"/>
        <v>0</v>
      </c>
      <c r="CQ200" s="85">
        <f t="shared" si="66"/>
        <v>0</v>
      </c>
      <c r="CR200" s="85">
        <f t="shared" si="66"/>
        <v>0</v>
      </c>
      <c r="CS200" s="85">
        <f t="shared" si="66"/>
        <v>0</v>
      </c>
      <c r="CT200" s="85">
        <f t="shared" si="66"/>
        <v>0</v>
      </c>
      <c r="CU200" s="85">
        <f t="shared" si="66"/>
        <v>0</v>
      </c>
      <c r="CV200" s="85">
        <f t="shared" si="66"/>
        <v>0</v>
      </c>
      <c r="CW200" s="85">
        <f t="shared" si="66"/>
        <v>0</v>
      </c>
      <c r="CX200" s="85">
        <f t="shared" si="66"/>
        <v>0</v>
      </c>
      <c r="CY200" s="85">
        <f t="shared" si="66"/>
        <v>0</v>
      </c>
      <c r="CZ200" s="85">
        <f t="shared" si="66"/>
        <v>0</v>
      </c>
      <c r="DA200" s="85">
        <f t="shared" si="66"/>
        <v>0</v>
      </c>
      <c r="DB200" s="85">
        <f t="shared" si="66"/>
        <v>0</v>
      </c>
      <c r="DC200" s="85">
        <f t="shared" si="66"/>
        <v>0</v>
      </c>
      <c r="DD200" s="85">
        <f t="shared" si="63"/>
        <v>0</v>
      </c>
    </row>
    <row r="201" spans="1:108" s="85" customFormat="1" ht="12.75" customHeight="1" x14ac:dyDescent="0.2">
      <c r="A201" s="225" t="s">
        <v>241</v>
      </c>
      <c r="B201" s="225" t="s">
        <v>13</v>
      </c>
      <c r="C201" s="85">
        <f t="shared" si="68"/>
        <v>0</v>
      </c>
      <c r="D201" s="85">
        <f t="shared" si="68"/>
        <v>0</v>
      </c>
      <c r="E201" s="85">
        <f t="shared" si="68"/>
        <v>0</v>
      </c>
      <c r="F201" s="85">
        <f t="shared" si="68"/>
        <v>0</v>
      </c>
      <c r="G201" s="85">
        <f t="shared" si="68"/>
        <v>0</v>
      </c>
      <c r="H201" s="85">
        <f t="shared" si="68"/>
        <v>0</v>
      </c>
      <c r="I201" s="85">
        <f t="shared" si="68"/>
        <v>0</v>
      </c>
      <c r="J201" s="85">
        <f t="shared" si="68"/>
        <v>0</v>
      </c>
      <c r="K201" s="85">
        <f t="shared" si="68"/>
        <v>0</v>
      </c>
      <c r="L201" s="85">
        <f t="shared" si="68"/>
        <v>0</v>
      </c>
      <c r="M201" s="85">
        <f t="shared" si="68"/>
        <v>0</v>
      </c>
      <c r="N201" s="85">
        <f t="shared" si="68"/>
        <v>0</v>
      </c>
      <c r="O201" s="85">
        <f t="shared" si="68"/>
        <v>0</v>
      </c>
      <c r="P201" s="85">
        <f t="shared" si="68"/>
        <v>0</v>
      </c>
      <c r="Q201" s="85">
        <f t="shared" si="68"/>
        <v>0</v>
      </c>
      <c r="R201" s="85">
        <f t="shared" si="68"/>
        <v>0</v>
      </c>
      <c r="S201" s="85">
        <f t="shared" si="68"/>
        <v>0</v>
      </c>
      <c r="T201" s="85">
        <f t="shared" si="68"/>
        <v>0</v>
      </c>
      <c r="U201" s="85">
        <f t="shared" si="68"/>
        <v>0</v>
      </c>
      <c r="V201" s="85">
        <f t="shared" si="68"/>
        <v>0</v>
      </c>
      <c r="W201" s="85">
        <f t="shared" si="68"/>
        <v>0</v>
      </c>
      <c r="X201" s="85">
        <f t="shared" si="68"/>
        <v>0</v>
      </c>
      <c r="Y201" s="85">
        <f t="shared" si="68"/>
        <v>0</v>
      </c>
      <c r="Z201" s="85">
        <f t="shared" si="68"/>
        <v>0</v>
      </c>
      <c r="AA201" s="85">
        <f t="shared" si="68"/>
        <v>0</v>
      </c>
      <c r="AB201" s="85">
        <f t="shared" si="68"/>
        <v>0</v>
      </c>
      <c r="AC201" s="85">
        <f t="shared" si="68"/>
        <v>0</v>
      </c>
      <c r="AD201" s="85">
        <f t="shared" si="68"/>
        <v>0</v>
      </c>
      <c r="AE201" s="85">
        <f t="shared" si="68"/>
        <v>0</v>
      </c>
      <c r="AF201" s="85">
        <f t="shared" si="68"/>
        <v>0</v>
      </c>
      <c r="AG201" s="85">
        <f t="shared" si="68"/>
        <v>0</v>
      </c>
      <c r="AH201" s="85">
        <f t="shared" si="68"/>
        <v>0</v>
      </c>
      <c r="AI201" s="85">
        <f t="shared" si="68"/>
        <v>0</v>
      </c>
      <c r="AJ201" s="85">
        <f t="shared" si="68"/>
        <v>0</v>
      </c>
      <c r="AK201" s="85">
        <f t="shared" si="68"/>
        <v>0</v>
      </c>
      <c r="AL201" s="85">
        <f t="shared" si="68"/>
        <v>0</v>
      </c>
      <c r="AM201" s="85">
        <f t="shared" si="68"/>
        <v>0</v>
      </c>
      <c r="AN201" s="85">
        <f t="shared" si="68"/>
        <v>0</v>
      </c>
      <c r="AO201" s="85">
        <f t="shared" si="68"/>
        <v>0</v>
      </c>
      <c r="AP201" s="85">
        <f t="shared" si="68"/>
        <v>0</v>
      </c>
      <c r="AQ201" s="85">
        <f t="shared" si="68"/>
        <v>0</v>
      </c>
      <c r="AR201" s="85">
        <f t="shared" si="68"/>
        <v>0</v>
      </c>
      <c r="AS201" s="85">
        <f t="shared" si="68"/>
        <v>0</v>
      </c>
      <c r="AT201" s="85">
        <f t="shared" si="68"/>
        <v>0</v>
      </c>
      <c r="AU201" s="85">
        <f t="shared" si="68"/>
        <v>0</v>
      </c>
      <c r="AV201" s="85">
        <f t="shared" si="68"/>
        <v>0</v>
      </c>
      <c r="AW201" s="85">
        <f t="shared" si="68"/>
        <v>0</v>
      </c>
      <c r="AX201" s="85">
        <f t="shared" si="68"/>
        <v>0</v>
      </c>
      <c r="AY201" s="85">
        <f t="shared" si="68"/>
        <v>0</v>
      </c>
      <c r="AZ201" s="85">
        <f t="shared" si="68"/>
        <v>0</v>
      </c>
      <c r="BA201" s="85">
        <f t="shared" si="68"/>
        <v>0</v>
      </c>
      <c r="BB201" s="85">
        <f t="shared" si="68"/>
        <v>0</v>
      </c>
      <c r="BC201" s="85">
        <f t="shared" si="68"/>
        <v>0</v>
      </c>
      <c r="BD201" s="85">
        <f t="shared" si="68"/>
        <v>0</v>
      </c>
      <c r="BE201" s="85">
        <f t="shared" si="68"/>
        <v>0</v>
      </c>
      <c r="BF201" s="85">
        <f t="shared" si="68"/>
        <v>0</v>
      </c>
      <c r="BG201" s="85">
        <f t="shared" si="68"/>
        <v>0</v>
      </c>
      <c r="BH201" s="85">
        <f t="shared" si="68"/>
        <v>0</v>
      </c>
      <c r="BI201" s="85">
        <f t="shared" si="68"/>
        <v>0</v>
      </c>
      <c r="BJ201" s="85">
        <f t="shared" si="68"/>
        <v>0</v>
      </c>
      <c r="BK201" s="85">
        <f t="shared" si="68"/>
        <v>0</v>
      </c>
      <c r="BL201" s="85">
        <f t="shared" si="68"/>
        <v>0</v>
      </c>
      <c r="BM201" s="85">
        <f t="shared" si="68"/>
        <v>0</v>
      </c>
      <c r="BN201" s="85">
        <f t="shared" si="68"/>
        <v>0</v>
      </c>
      <c r="BO201" s="85">
        <f t="shared" si="67"/>
        <v>0</v>
      </c>
      <c r="BP201" s="85">
        <f t="shared" si="67"/>
        <v>0</v>
      </c>
      <c r="BQ201" s="85">
        <f t="shared" si="67"/>
        <v>0</v>
      </c>
      <c r="BR201" s="85">
        <f t="shared" si="67"/>
        <v>0</v>
      </c>
      <c r="BS201" s="85">
        <f t="shared" si="67"/>
        <v>0</v>
      </c>
      <c r="BT201" s="85">
        <f t="shared" si="67"/>
        <v>0</v>
      </c>
      <c r="BU201" s="85">
        <f t="shared" si="67"/>
        <v>0</v>
      </c>
      <c r="BV201" s="85">
        <f t="shared" si="67"/>
        <v>0</v>
      </c>
      <c r="BW201" s="85">
        <f t="shared" si="66"/>
        <v>0</v>
      </c>
      <c r="BX201" s="85">
        <f t="shared" si="66"/>
        <v>0</v>
      </c>
      <c r="BY201" s="85">
        <f t="shared" si="66"/>
        <v>0</v>
      </c>
      <c r="BZ201" s="85">
        <f t="shared" si="66"/>
        <v>0</v>
      </c>
      <c r="CA201" s="85">
        <f t="shared" si="66"/>
        <v>0</v>
      </c>
      <c r="CB201" s="85">
        <f t="shared" si="66"/>
        <v>0</v>
      </c>
      <c r="CC201" s="85">
        <f t="shared" si="66"/>
        <v>0</v>
      </c>
      <c r="CD201" s="85">
        <f t="shared" si="66"/>
        <v>0</v>
      </c>
      <c r="CE201" s="85">
        <f t="shared" si="66"/>
        <v>0</v>
      </c>
      <c r="CF201" s="85">
        <f t="shared" si="66"/>
        <v>0</v>
      </c>
      <c r="CG201" s="85">
        <f t="shared" si="66"/>
        <v>0</v>
      </c>
      <c r="CH201" s="85">
        <f t="shared" si="66"/>
        <v>0</v>
      </c>
      <c r="CI201" s="85">
        <f t="shared" si="66"/>
        <v>0</v>
      </c>
      <c r="CJ201" s="85">
        <f t="shared" si="66"/>
        <v>0</v>
      </c>
      <c r="CK201" s="85">
        <f t="shared" si="66"/>
        <v>0</v>
      </c>
      <c r="CL201" s="85">
        <f t="shared" si="66"/>
        <v>0</v>
      </c>
      <c r="CM201" s="85">
        <f t="shared" si="66"/>
        <v>0</v>
      </c>
      <c r="CN201" s="85">
        <f t="shared" si="66"/>
        <v>0</v>
      </c>
      <c r="CO201" s="85">
        <f t="shared" si="66"/>
        <v>0</v>
      </c>
      <c r="CP201" s="85">
        <f t="shared" si="66"/>
        <v>0</v>
      </c>
      <c r="CQ201" s="85">
        <f t="shared" si="66"/>
        <v>0</v>
      </c>
      <c r="CR201" s="85">
        <f t="shared" si="66"/>
        <v>0</v>
      </c>
      <c r="CS201" s="85">
        <f t="shared" si="66"/>
        <v>0</v>
      </c>
      <c r="CT201" s="85">
        <f t="shared" si="66"/>
        <v>0</v>
      </c>
      <c r="CU201" s="85">
        <f t="shared" si="66"/>
        <v>0</v>
      </c>
      <c r="CV201" s="85">
        <f t="shared" si="66"/>
        <v>0</v>
      </c>
      <c r="CW201" s="85">
        <f t="shared" si="66"/>
        <v>0</v>
      </c>
      <c r="CX201" s="85">
        <f t="shared" si="66"/>
        <v>0</v>
      </c>
      <c r="CY201" s="85">
        <f t="shared" si="66"/>
        <v>0</v>
      </c>
      <c r="CZ201" s="85">
        <f t="shared" si="66"/>
        <v>0</v>
      </c>
      <c r="DA201" s="85">
        <f t="shared" si="66"/>
        <v>0</v>
      </c>
      <c r="DB201" s="85">
        <f t="shared" si="66"/>
        <v>0</v>
      </c>
      <c r="DC201" s="85">
        <f t="shared" si="66"/>
        <v>0</v>
      </c>
      <c r="DD201" s="85">
        <f t="shared" si="63"/>
        <v>0</v>
      </c>
    </row>
    <row r="202" spans="1:108" s="85" customFormat="1" ht="12.75" customHeight="1" x14ac:dyDescent="0.2">
      <c r="A202" s="225" t="s">
        <v>242</v>
      </c>
      <c r="B202" s="225" t="s">
        <v>243</v>
      </c>
      <c r="C202" s="85">
        <f t="shared" si="68"/>
        <v>0</v>
      </c>
      <c r="D202" s="85">
        <f t="shared" si="68"/>
        <v>0</v>
      </c>
      <c r="E202" s="85">
        <f t="shared" si="68"/>
        <v>0</v>
      </c>
      <c r="F202" s="85">
        <f t="shared" si="68"/>
        <v>0</v>
      </c>
      <c r="G202" s="85">
        <f t="shared" si="68"/>
        <v>0</v>
      </c>
      <c r="H202" s="85">
        <f t="shared" si="68"/>
        <v>0</v>
      </c>
      <c r="I202" s="85">
        <f t="shared" si="68"/>
        <v>0</v>
      </c>
      <c r="J202" s="85">
        <f t="shared" si="68"/>
        <v>0</v>
      </c>
      <c r="K202" s="85">
        <f t="shared" si="68"/>
        <v>0</v>
      </c>
      <c r="L202" s="85">
        <f t="shared" si="68"/>
        <v>0</v>
      </c>
      <c r="M202" s="85">
        <f t="shared" si="68"/>
        <v>0</v>
      </c>
      <c r="N202" s="85">
        <f t="shared" si="68"/>
        <v>0</v>
      </c>
      <c r="O202" s="85">
        <f t="shared" si="68"/>
        <v>0</v>
      </c>
      <c r="P202" s="85">
        <f t="shared" si="68"/>
        <v>0</v>
      </c>
      <c r="Q202" s="85">
        <f t="shared" si="68"/>
        <v>0</v>
      </c>
      <c r="R202" s="85">
        <f t="shared" si="68"/>
        <v>0</v>
      </c>
      <c r="S202" s="85">
        <f t="shared" si="68"/>
        <v>0</v>
      </c>
      <c r="T202" s="85">
        <f t="shared" si="68"/>
        <v>0</v>
      </c>
      <c r="U202" s="85">
        <f t="shared" si="68"/>
        <v>0</v>
      </c>
      <c r="V202" s="85">
        <f t="shared" si="68"/>
        <v>0</v>
      </c>
      <c r="W202" s="85">
        <f t="shared" si="68"/>
        <v>0</v>
      </c>
      <c r="X202" s="85">
        <f t="shared" si="68"/>
        <v>0</v>
      </c>
      <c r="Y202" s="85">
        <f t="shared" si="68"/>
        <v>0</v>
      </c>
      <c r="Z202" s="85">
        <f t="shared" si="68"/>
        <v>0</v>
      </c>
      <c r="AA202" s="85">
        <f t="shared" si="68"/>
        <v>0</v>
      </c>
      <c r="AB202" s="85">
        <f t="shared" si="68"/>
        <v>0</v>
      </c>
      <c r="AC202" s="85">
        <f t="shared" si="68"/>
        <v>0</v>
      </c>
      <c r="AD202" s="85">
        <f t="shared" si="68"/>
        <v>0</v>
      </c>
      <c r="AE202" s="85">
        <f t="shared" si="68"/>
        <v>0</v>
      </c>
      <c r="AF202" s="85">
        <f t="shared" si="68"/>
        <v>0</v>
      </c>
      <c r="AG202" s="85">
        <f t="shared" si="68"/>
        <v>0</v>
      </c>
      <c r="AH202" s="85">
        <f t="shared" si="68"/>
        <v>0</v>
      </c>
      <c r="AI202" s="85">
        <f t="shared" si="68"/>
        <v>0</v>
      </c>
      <c r="AJ202" s="85">
        <f t="shared" si="68"/>
        <v>0</v>
      </c>
      <c r="AK202" s="85">
        <f t="shared" si="68"/>
        <v>0</v>
      </c>
      <c r="AL202" s="85">
        <f t="shared" si="68"/>
        <v>0</v>
      </c>
      <c r="AM202" s="85">
        <f t="shared" si="68"/>
        <v>0</v>
      </c>
      <c r="AN202" s="85">
        <f t="shared" si="68"/>
        <v>0</v>
      </c>
      <c r="AO202" s="85">
        <f t="shared" si="68"/>
        <v>0</v>
      </c>
      <c r="AP202" s="85">
        <f t="shared" si="68"/>
        <v>0</v>
      </c>
      <c r="AQ202" s="85">
        <f t="shared" si="68"/>
        <v>0</v>
      </c>
      <c r="AR202" s="85">
        <f t="shared" si="68"/>
        <v>0</v>
      </c>
      <c r="AS202" s="85">
        <f t="shared" si="68"/>
        <v>0</v>
      </c>
      <c r="AT202" s="85">
        <f t="shared" si="68"/>
        <v>0</v>
      </c>
      <c r="AU202" s="85">
        <f t="shared" si="68"/>
        <v>0</v>
      </c>
      <c r="AV202" s="85">
        <f t="shared" si="68"/>
        <v>0</v>
      </c>
      <c r="AW202" s="85">
        <f t="shared" si="68"/>
        <v>0</v>
      </c>
      <c r="AX202" s="85">
        <f t="shared" si="68"/>
        <v>0</v>
      </c>
      <c r="AY202" s="85">
        <f t="shared" si="68"/>
        <v>0</v>
      </c>
      <c r="AZ202" s="85">
        <f t="shared" si="68"/>
        <v>0</v>
      </c>
      <c r="BA202" s="85">
        <f t="shared" si="68"/>
        <v>0</v>
      </c>
      <c r="BB202" s="85">
        <f t="shared" si="68"/>
        <v>0</v>
      </c>
      <c r="BC202" s="85">
        <f t="shared" si="68"/>
        <v>0</v>
      </c>
      <c r="BD202" s="85">
        <f t="shared" si="68"/>
        <v>0</v>
      </c>
      <c r="BE202" s="85">
        <f t="shared" si="68"/>
        <v>0</v>
      </c>
      <c r="BF202" s="85">
        <f t="shared" si="68"/>
        <v>0</v>
      </c>
      <c r="BG202" s="85">
        <f t="shared" si="68"/>
        <v>0</v>
      </c>
      <c r="BH202" s="85">
        <f t="shared" si="68"/>
        <v>0</v>
      </c>
      <c r="BI202" s="85">
        <f t="shared" si="68"/>
        <v>0</v>
      </c>
      <c r="BJ202" s="85">
        <f t="shared" si="68"/>
        <v>0</v>
      </c>
      <c r="BK202" s="85">
        <f t="shared" si="68"/>
        <v>0</v>
      </c>
      <c r="BL202" s="85">
        <f t="shared" si="68"/>
        <v>0</v>
      </c>
      <c r="BM202" s="85">
        <f t="shared" si="68"/>
        <v>0</v>
      </c>
      <c r="BN202" s="85">
        <f t="shared" ref="BN202:DC211" si="69">BN$123*BN79</f>
        <v>0</v>
      </c>
      <c r="BO202" s="85">
        <f t="shared" si="69"/>
        <v>0</v>
      </c>
      <c r="BP202" s="85">
        <f t="shared" si="67"/>
        <v>0</v>
      </c>
      <c r="BQ202" s="85">
        <f t="shared" si="67"/>
        <v>0</v>
      </c>
      <c r="BR202" s="85">
        <f t="shared" si="67"/>
        <v>0</v>
      </c>
      <c r="BS202" s="85">
        <f t="shared" si="67"/>
        <v>0</v>
      </c>
      <c r="BT202" s="85">
        <f t="shared" si="67"/>
        <v>0</v>
      </c>
      <c r="BU202" s="85">
        <f t="shared" si="67"/>
        <v>0</v>
      </c>
      <c r="BV202" s="85">
        <f t="shared" si="67"/>
        <v>0</v>
      </c>
      <c r="BW202" s="85">
        <f t="shared" si="66"/>
        <v>0</v>
      </c>
      <c r="BX202" s="85">
        <f t="shared" si="66"/>
        <v>0</v>
      </c>
      <c r="BY202" s="85">
        <f t="shared" si="66"/>
        <v>0</v>
      </c>
      <c r="BZ202" s="85">
        <f t="shared" si="66"/>
        <v>0</v>
      </c>
      <c r="CA202" s="85">
        <f t="shared" si="66"/>
        <v>0</v>
      </c>
      <c r="CB202" s="85">
        <f t="shared" si="66"/>
        <v>0</v>
      </c>
      <c r="CC202" s="85">
        <f t="shared" si="66"/>
        <v>0</v>
      </c>
      <c r="CD202" s="85">
        <f t="shared" si="66"/>
        <v>0</v>
      </c>
      <c r="CE202" s="85">
        <f t="shared" si="66"/>
        <v>0</v>
      </c>
      <c r="CF202" s="85">
        <f t="shared" si="66"/>
        <v>0</v>
      </c>
      <c r="CG202" s="85">
        <f t="shared" si="66"/>
        <v>0</v>
      </c>
      <c r="CH202" s="85">
        <f t="shared" si="66"/>
        <v>0</v>
      </c>
      <c r="CI202" s="85">
        <f t="shared" si="66"/>
        <v>0</v>
      </c>
      <c r="CJ202" s="85">
        <f t="shared" si="66"/>
        <v>0</v>
      </c>
      <c r="CK202" s="85">
        <f t="shared" si="66"/>
        <v>0</v>
      </c>
      <c r="CL202" s="85">
        <f t="shared" si="66"/>
        <v>0</v>
      </c>
      <c r="CM202" s="85">
        <f t="shared" si="66"/>
        <v>0</v>
      </c>
      <c r="CN202" s="85">
        <f t="shared" si="66"/>
        <v>0</v>
      </c>
      <c r="CO202" s="85">
        <f t="shared" si="66"/>
        <v>0</v>
      </c>
      <c r="CP202" s="85">
        <f t="shared" si="66"/>
        <v>0</v>
      </c>
      <c r="CQ202" s="85">
        <f t="shared" si="66"/>
        <v>0</v>
      </c>
      <c r="CR202" s="85">
        <f t="shared" si="66"/>
        <v>0</v>
      </c>
      <c r="CS202" s="85">
        <f t="shared" si="66"/>
        <v>0</v>
      </c>
      <c r="CT202" s="85">
        <f t="shared" si="66"/>
        <v>0</v>
      </c>
      <c r="CU202" s="85">
        <f t="shared" si="66"/>
        <v>0</v>
      </c>
      <c r="CV202" s="85">
        <f t="shared" si="66"/>
        <v>0</v>
      </c>
      <c r="CW202" s="85">
        <f t="shared" si="66"/>
        <v>0</v>
      </c>
      <c r="CX202" s="85">
        <f t="shared" si="66"/>
        <v>0</v>
      </c>
      <c r="CY202" s="85">
        <f t="shared" si="66"/>
        <v>0</v>
      </c>
      <c r="CZ202" s="85">
        <f t="shared" si="66"/>
        <v>0</v>
      </c>
      <c r="DA202" s="85">
        <f t="shared" si="66"/>
        <v>0</v>
      </c>
      <c r="DB202" s="85">
        <f t="shared" si="66"/>
        <v>0</v>
      </c>
      <c r="DC202" s="85">
        <f t="shared" si="66"/>
        <v>0</v>
      </c>
      <c r="DD202" s="85">
        <f t="shared" si="63"/>
        <v>0</v>
      </c>
    </row>
    <row r="203" spans="1:108" s="85" customFormat="1" ht="12.75" customHeight="1" x14ac:dyDescent="0.2">
      <c r="A203" s="225" t="s">
        <v>244</v>
      </c>
      <c r="B203" s="225" t="s">
        <v>54</v>
      </c>
      <c r="C203" s="85">
        <f t="shared" ref="C203:BN206" si="70">C$123*C80</f>
        <v>0</v>
      </c>
      <c r="D203" s="85">
        <f t="shared" si="70"/>
        <v>0</v>
      </c>
      <c r="E203" s="85">
        <f t="shared" si="70"/>
        <v>0</v>
      </c>
      <c r="F203" s="85">
        <f t="shared" si="70"/>
        <v>0</v>
      </c>
      <c r="G203" s="85">
        <f t="shared" si="70"/>
        <v>0</v>
      </c>
      <c r="H203" s="85">
        <f t="shared" si="70"/>
        <v>0</v>
      </c>
      <c r="I203" s="85">
        <f t="shared" si="70"/>
        <v>0</v>
      </c>
      <c r="J203" s="85">
        <f t="shared" si="70"/>
        <v>0</v>
      </c>
      <c r="K203" s="85">
        <f t="shared" si="70"/>
        <v>0</v>
      </c>
      <c r="L203" s="85">
        <f t="shared" si="70"/>
        <v>0</v>
      </c>
      <c r="M203" s="85">
        <f t="shared" si="70"/>
        <v>0</v>
      </c>
      <c r="N203" s="85">
        <f t="shared" si="70"/>
        <v>0</v>
      </c>
      <c r="O203" s="85">
        <f t="shared" si="70"/>
        <v>0</v>
      </c>
      <c r="P203" s="85">
        <f t="shared" si="70"/>
        <v>0</v>
      </c>
      <c r="Q203" s="85">
        <f t="shared" si="70"/>
        <v>0</v>
      </c>
      <c r="R203" s="85">
        <f t="shared" si="70"/>
        <v>0</v>
      </c>
      <c r="S203" s="85">
        <f t="shared" si="70"/>
        <v>0</v>
      </c>
      <c r="T203" s="85">
        <f t="shared" si="70"/>
        <v>0</v>
      </c>
      <c r="U203" s="85">
        <f t="shared" si="70"/>
        <v>0</v>
      </c>
      <c r="V203" s="85">
        <f t="shared" si="70"/>
        <v>0</v>
      </c>
      <c r="W203" s="85">
        <f t="shared" si="70"/>
        <v>0</v>
      </c>
      <c r="X203" s="85">
        <f t="shared" si="70"/>
        <v>0</v>
      </c>
      <c r="Y203" s="85">
        <f t="shared" si="70"/>
        <v>0</v>
      </c>
      <c r="Z203" s="85">
        <f t="shared" si="70"/>
        <v>0</v>
      </c>
      <c r="AA203" s="85">
        <f t="shared" si="70"/>
        <v>0</v>
      </c>
      <c r="AB203" s="85">
        <f t="shared" si="70"/>
        <v>0</v>
      </c>
      <c r="AC203" s="85">
        <f t="shared" si="70"/>
        <v>0</v>
      </c>
      <c r="AD203" s="85">
        <f t="shared" si="70"/>
        <v>0</v>
      </c>
      <c r="AE203" s="85">
        <f t="shared" si="70"/>
        <v>0</v>
      </c>
      <c r="AF203" s="85">
        <f t="shared" si="70"/>
        <v>0</v>
      </c>
      <c r="AG203" s="85">
        <f t="shared" si="70"/>
        <v>0</v>
      </c>
      <c r="AH203" s="85">
        <f t="shared" si="70"/>
        <v>0</v>
      </c>
      <c r="AI203" s="85">
        <f t="shared" si="70"/>
        <v>0</v>
      </c>
      <c r="AJ203" s="85">
        <f t="shared" si="70"/>
        <v>0</v>
      </c>
      <c r="AK203" s="85">
        <f t="shared" si="70"/>
        <v>0</v>
      </c>
      <c r="AL203" s="85">
        <f t="shared" si="70"/>
        <v>0</v>
      </c>
      <c r="AM203" s="85">
        <f t="shared" si="70"/>
        <v>0</v>
      </c>
      <c r="AN203" s="85">
        <f t="shared" si="70"/>
        <v>0</v>
      </c>
      <c r="AO203" s="85">
        <f t="shared" si="70"/>
        <v>0</v>
      </c>
      <c r="AP203" s="85">
        <f t="shared" si="70"/>
        <v>0</v>
      </c>
      <c r="AQ203" s="85">
        <f t="shared" si="70"/>
        <v>0</v>
      </c>
      <c r="AR203" s="85">
        <f t="shared" si="70"/>
        <v>0</v>
      </c>
      <c r="AS203" s="85">
        <f t="shared" si="70"/>
        <v>0</v>
      </c>
      <c r="AT203" s="85">
        <f t="shared" si="70"/>
        <v>0</v>
      </c>
      <c r="AU203" s="85">
        <f t="shared" si="70"/>
        <v>0</v>
      </c>
      <c r="AV203" s="85">
        <f t="shared" si="70"/>
        <v>0</v>
      </c>
      <c r="AW203" s="85">
        <f t="shared" si="70"/>
        <v>0</v>
      </c>
      <c r="AX203" s="85">
        <f t="shared" si="70"/>
        <v>0</v>
      </c>
      <c r="AY203" s="85">
        <f t="shared" si="70"/>
        <v>0</v>
      </c>
      <c r="AZ203" s="85">
        <f t="shared" si="70"/>
        <v>0</v>
      </c>
      <c r="BA203" s="85">
        <f t="shared" si="70"/>
        <v>0</v>
      </c>
      <c r="BB203" s="85">
        <f t="shared" si="70"/>
        <v>0</v>
      </c>
      <c r="BC203" s="85">
        <f t="shared" si="70"/>
        <v>0</v>
      </c>
      <c r="BD203" s="85">
        <f t="shared" si="70"/>
        <v>0</v>
      </c>
      <c r="BE203" s="85">
        <f t="shared" si="70"/>
        <v>0</v>
      </c>
      <c r="BF203" s="85">
        <f t="shared" si="70"/>
        <v>0</v>
      </c>
      <c r="BG203" s="85">
        <f t="shared" si="70"/>
        <v>0</v>
      </c>
      <c r="BH203" s="85">
        <f t="shared" si="70"/>
        <v>0</v>
      </c>
      <c r="BI203" s="85">
        <f t="shared" si="70"/>
        <v>0</v>
      </c>
      <c r="BJ203" s="85">
        <f t="shared" si="70"/>
        <v>0</v>
      </c>
      <c r="BK203" s="85">
        <f t="shared" si="70"/>
        <v>0</v>
      </c>
      <c r="BL203" s="85">
        <f t="shared" si="70"/>
        <v>0</v>
      </c>
      <c r="BM203" s="85">
        <f t="shared" si="70"/>
        <v>0</v>
      </c>
      <c r="BN203" s="85">
        <f t="shared" si="70"/>
        <v>0</v>
      </c>
      <c r="BO203" s="85">
        <f t="shared" si="69"/>
        <v>0</v>
      </c>
      <c r="BP203" s="85">
        <f t="shared" si="69"/>
        <v>0</v>
      </c>
      <c r="BQ203" s="85">
        <f t="shared" si="69"/>
        <v>0</v>
      </c>
      <c r="BR203" s="85">
        <f t="shared" si="69"/>
        <v>0</v>
      </c>
      <c r="BS203" s="85">
        <f t="shared" si="69"/>
        <v>0</v>
      </c>
      <c r="BT203" s="85">
        <f t="shared" si="69"/>
        <v>0</v>
      </c>
      <c r="BU203" s="85">
        <f t="shared" si="69"/>
        <v>0</v>
      </c>
      <c r="BV203" s="85">
        <f t="shared" si="69"/>
        <v>0</v>
      </c>
      <c r="BW203" s="85">
        <f t="shared" si="66"/>
        <v>0</v>
      </c>
      <c r="BX203" s="85">
        <f t="shared" si="66"/>
        <v>0</v>
      </c>
      <c r="BY203" s="85">
        <f t="shared" si="66"/>
        <v>0</v>
      </c>
      <c r="BZ203" s="85">
        <f t="shared" si="66"/>
        <v>0</v>
      </c>
      <c r="CA203" s="85">
        <f t="shared" si="66"/>
        <v>0</v>
      </c>
      <c r="CB203" s="85">
        <f t="shared" si="66"/>
        <v>0</v>
      </c>
      <c r="CC203" s="85">
        <f t="shared" si="66"/>
        <v>0</v>
      </c>
      <c r="CD203" s="85">
        <f t="shared" si="66"/>
        <v>0</v>
      </c>
      <c r="CE203" s="85">
        <f t="shared" si="66"/>
        <v>0</v>
      </c>
      <c r="CF203" s="85">
        <f t="shared" si="66"/>
        <v>0</v>
      </c>
      <c r="CG203" s="85">
        <f t="shared" si="66"/>
        <v>0</v>
      </c>
      <c r="CH203" s="85">
        <f t="shared" si="66"/>
        <v>0</v>
      </c>
      <c r="CI203" s="85">
        <f t="shared" si="66"/>
        <v>0</v>
      </c>
      <c r="CJ203" s="85">
        <f t="shared" si="66"/>
        <v>0</v>
      </c>
      <c r="CK203" s="85">
        <f t="shared" si="66"/>
        <v>0</v>
      </c>
      <c r="CL203" s="85">
        <f t="shared" si="66"/>
        <v>0</v>
      </c>
      <c r="CM203" s="85">
        <f t="shared" si="66"/>
        <v>0</v>
      </c>
      <c r="CN203" s="85">
        <f t="shared" si="66"/>
        <v>0</v>
      </c>
      <c r="CO203" s="85">
        <f t="shared" si="66"/>
        <v>0</v>
      </c>
      <c r="CP203" s="85">
        <f t="shared" si="66"/>
        <v>0</v>
      </c>
      <c r="CQ203" s="85">
        <f t="shared" si="66"/>
        <v>0</v>
      </c>
      <c r="CR203" s="85">
        <f t="shared" si="66"/>
        <v>0</v>
      </c>
      <c r="CS203" s="85">
        <f t="shared" si="66"/>
        <v>0</v>
      </c>
      <c r="CT203" s="85">
        <f t="shared" si="66"/>
        <v>0</v>
      </c>
      <c r="CU203" s="85">
        <f t="shared" si="66"/>
        <v>0</v>
      </c>
      <c r="CV203" s="85">
        <f t="shared" si="66"/>
        <v>0</v>
      </c>
      <c r="CW203" s="85">
        <f t="shared" si="66"/>
        <v>0</v>
      </c>
      <c r="CX203" s="85">
        <f t="shared" si="66"/>
        <v>0</v>
      </c>
      <c r="CY203" s="85">
        <f t="shared" si="66"/>
        <v>0</v>
      </c>
      <c r="CZ203" s="85">
        <f t="shared" si="66"/>
        <v>0</v>
      </c>
      <c r="DA203" s="85">
        <f t="shared" si="66"/>
        <v>0</v>
      </c>
      <c r="DB203" s="85">
        <f t="shared" si="66"/>
        <v>0</v>
      </c>
      <c r="DC203" s="85">
        <f t="shared" si="66"/>
        <v>0</v>
      </c>
      <c r="DD203" s="85">
        <f t="shared" si="63"/>
        <v>0</v>
      </c>
    </row>
    <row r="204" spans="1:108" s="85" customFormat="1" ht="12.75" customHeight="1" x14ac:dyDescent="0.2">
      <c r="A204" s="225" t="s">
        <v>245</v>
      </c>
      <c r="B204" s="225" t="s">
        <v>14</v>
      </c>
      <c r="C204" s="85">
        <f t="shared" si="70"/>
        <v>0</v>
      </c>
      <c r="D204" s="85">
        <f t="shared" si="70"/>
        <v>0</v>
      </c>
      <c r="E204" s="85">
        <f t="shared" si="70"/>
        <v>0</v>
      </c>
      <c r="F204" s="85">
        <f t="shared" si="70"/>
        <v>0</v>
      </c>
      <c r="G204" s="85">
        <f t="shared" si="70"/>
        <v>0</v>
      </c>
      <c r="H204" s="85">
        <f t="shared" si="70"/>
        <v>0</v>
      </c>
      <c r="I204" s="85">
        <f t="shared" si="70"/>
        <v>0</v>
      </c>
      <c r="J204" s="85">
        <f t="shared" si="70"/>
        <v>0</v>
      </c>
      <c r="K204" s="85">
        <f t="shared" si="70"/>
        <v>0</v>
      </c>
      <c r="L204" s="85">
        <f t="shared" si="70"/>
        <v>0</v>
      </c>
      <c r="M204" s="85">
        <f t="shared" si="70"/>
        <v>0</v>
      </c>
      <c r="N204" s="85">
        <f t="shared" si="70"/>
        <v>0</v>
      </c>
      <c r="O204" s="85">
        <f t="shared" si="70"/>
        <v>0</v>
      </c>
      <c r="P204" s="85">
        <f t="shared" si="70"/>
        <v>0</v>
      </c>
      <c r="Q204" s="85">
        <f t="shared" si="70"/>
        <v>0</v>
      </c>
      <c r="R204" s="85">
        <f t="shared" si="70"/>
        <v>0</v>
      </c>
      <c r="S204" s="85">
        <f t="shared" si="70"/>
        <v>0</v>
      </c>
      <c r="T204" s="85">
        <f t="shared" si="70"/>
        <v>0</v>
      </c>
      <c r="U204" s="85">
        <f t="shared" si="70"/>
        <v>0</v>
      </c>
      <c r="V204" s="85">
        <f t="shared" si="70"/>
        <v>0</v>
      </c>
      <c r="W204" s="85">
        <f t="shared" si="70"/>
        <v>0</v>
      </c>
      <c r="X204" s="85">
        <f t="shared" si="70"/>
        <v>0</v>
      </c>
      <c r="Y204" s="85">
        <f t="shared" si="70"/>
        <v>0</v>
      </c>
      <c r="Z204" s="85">
        <f t="shared" si="70"/>
        <v>0</v>
      </c>
      <c r="AA204" s="85">
        <f t="shared" si="70"/>
        <v>0</v>
      </c>
      <c r="AB204" s="85">
        <f t="shared" si="70"/>
        <v>0</v>
      </c>
      <c r="AC204" s="85">
        <f t="shared" si="70"/>
        <v>0</v>
      </c>
      <c r="AD204" s="85">
        <f t="shared" si="70"/>
        <v>0</v>
      </c>
      <c r="AE204" s="85">
        <f t="shared" si="70"/>
        <v>0</v>
      </c>
      <c r="AF204" s="85">
        <f t="shared" si="70"/>
        <v>0</v>
      </c>
      <c r="AG204" s="85">
        <f t="shared" si="70"/>
        <v>0</v>
      </c>
      <c r="AH204" s="85">
        <f t="shared" si="70"/>
        <v>0</v>
      </c>
      <c r="AI204" s="85">
        <f t="shared" si="70"/>
        <v>0</v>
      </c>
      <c r="AJ204" s="85">
        <f t="shared" si="70"/>
        <v>0</v>
      </c>
      <c r="AK204" s="85">
        <f t="shared" si="70"/>
        <v>0</v>
      </c>
      <c r="AL204" s="85">
        <f t="shared" si="70"/>
        <v>0</v>
      </c>
      <c r="AM204" s="85">
        <f t="shared" si="70"/>
        <v>0</v>
      </c>
      <c r="AN204" s="85">
        <f t="shared" si="70"/>
        <v>0</v>
      </c>
      <c r="AO204" s="85">
        <f t="shared" si="70"/>
        <v>0</v>
      </c>
      <c r="AP204" s="85">
        <f t="shared" si="70"/>
        <v>0</v>
      </c>
      <c r="AQ204" s="85">
        <f t="shared" si="70"/>
        <v>0</v>
      </c>
      <c r="AR204" s="85">
        <f t="shared" si="70"/>
        <v>0</v>
      </c>
      <c r="AS204" s="85">
        <f t="shared" si="70"/>
        <v>0</v>
      </c>
      <c r="AT204" s="85">
        <f t="shared" si="70"/>
        <v>0</v>
      </c>
      <c r="AU204" s="85">
        <f t="shared" si="70"/>
        <v>0</v>
      </c>
      <c r="AV204" s="85">
        <f t="shared" si="70"/>
        <v>0</v>
      </c>
      <c r="AW204" s="85">
        <f t="shared" si="70"/>
        <v>0</v>
      </c>
      <c r="AX204" s="85">
        <f t="shared" si="70"/>
        <v>0</v>
      </c>
      <c r="AY204" s="85">
        <f t="shared" si="70"/>
        <v>0</v>
      </c>
      <c r="AZ204" s="85">
        <f t="shared" si="70"/>
        <v>0</v>
      </c>
      <c r="BA204" s="85">
        <f t="shared" si="70"/>
        <v>0</v>
      </c>
      <c r="BB204" s="85">
        <f t="shared" si="70"/>
        <v>0</v>
      </c>
      <c r="BC204" s="85">
        <f t="shared" si="70"/>
        <v>0</v>
      </c>
      <c r="BD204" s="85">
        <f t="shared" si="70"/>
        <v>0</v>
      </c>
      <c r="BE204" s="85">
        <f t="shared" si="70"/>
        <v>0</v>
      </c>
      <c r="BF204" s="85">
        <f t="shared" si="70"/>
        <v>0</v>
      </c>
      <c r="BG204" s="85">
        <f t="shared" si="70"/>
        <v>0</v>
      </c>
      <c r="BH204" s="85">
        <f t="shared" si="70"/>
        <v>0</v>
      </c>
      <c r="BI204" s="85">
        <f t="shared" si="70"/>
        <v>0</v>
      </c>
      <c r="BJ204" s="85">
        <f t="shared" si="70"/>
        <v>0</v>
      </c>
      <c r="BK204" s="85">
        <f t="shared" si="70"/>
        <v>0</v>
      </c>
      <c r="BL204" s="85">
        <f t="shared" si="70"/>
        <v>0</v>
      </c>
      <c r="BM204" s="85">
        <f t="shared" si="70"/>
        <v>0</v>
      </c>
      <c r="BN204" s="85">
        <f t="shared" si="70"/>
        <v>0</v>
      </c>
      <c r="BO204" s="85">
        <f t="shared" si="69"/>
        <v>0</v>
      </c>
      <c r="BP204" s="85">
        <f t="shared" si="69"/>
        <v>0</v>
      </c>
      <c r="BQ204" s="85">
        <f t="shared" si="69"/>
        <v>0</v>
      </c>
      <c r="BR204" s="85">
        <f t="shared" si="69"/>
        <v>0</v>
      </c>
      <c r="BS204" s="85">
        <f t="shared" si="69"/>
        <v>0</v>
      </c>
      <c r="BT204" s="85">
        <f t="shared" si="69"/>
        <v>0</v>
      </c>
      <c r="BU204" s="85">
        <f t="shared" si="69"/>
        <v>0</v>
      </c>
      <c r="BV204" s="85">
        <f t="shared" si="69"/>
        <v>0</v>
      </c>
      <c r="BW204" s="85">
        <f t="shared" si="66"/>
        <v>0</v>
      </c>
      <c r="BX204" s="85">
        <f t="shared" si="66"/>
        <v>0</v>
      </c>
      <c r="BY204" s="85">
        <f t="shared" si="66"/>
        <v>0</v>
      </c>
      <c r="BZ204" s="85">
        <f t="shared" si="66"/>
        <v>0</v>
      </c>
      <c r="CA204" s="85">
        <f t="shared" si="66"/>
        <v>0</v>
      </c>
      <c r="CB204" s="85">
        <f t="shared" si="66"/>
        <v>0</v>
      </c>
      <c r="CC204" s="85">
        <f t="shared" si="66"/>
        <v>0</v>
      </c>
      <c r="CD204" s="85">
        <f t="shared" si="66"/>
        <v>0</v>
      </c>
      <c r="CE204" s="85">
        <f t="shared" si="66"/>
        <v>0</v>
      </c>
      <c r="CF204" s="85">
        <f t="shared" si="66"/>
        <v>0</v>
      </c>
      <c r="CG204" s="85">
        <f t="shared" si="66"/>
        <v>0</v>
      </c>
      <c r="CH204" s="85">
        <f t="shared" si="66"/>
        <v>0</v>
      </c>
      <c r="CI204" s="85">
        <f t="shared" si="66"/>
        <v>0</v>
      </c>
      <c r="CJ204" s="85">
        <f t="shared" si="66"/>
        <v>0</v>
      </c>
      <c r="CK204" s="85">
        <f t="shared" si="66"/>
        <v>0</v>
      </c>
      <c r="CL204" s="85">
        <f t="shared" ref="CL204:DC204" si="71">CL$123*CL81</f>
        <v>0</v>
      </c>
      <c r="CM204" s="85">
        <f t="shared" si="71"/>
        <v>0</v>
      </c>
      <c r="CN204" s="85">
        <f t="shared" si="71"/>
        <v>0</v>
      </c>
      <c r="CO204" s="85">
        <f t="shared" si="71"/>
        <v>0</v>
      </c>
      <c r="CP204" s="85">
        <f t="shared" si="71"/>
        <v>0</v>
      </c>
      <c r="CQ204" s="85">
        <f t="shared" si="71"/>
        <v>0</v>
      </c>
      <c r="CR204" s="85">
        <f t="shared" si="71"/>
        <v>0</v>
      </c>
      <c r="CS204" s="85">
        <f t="shared" si="71"/>
        <v>0</v>
      </c>
      <c r="CT204" s="85">
        <f t="shared" si="71"/>
        <v>0</v>
      </c>
      <c r="CU204" s="85">
        <f t="shared" si="71"/>
        <v>0</v>
      </c>
      <c r="CV204" s="85">
        <f t="shared" si="71"/>
        <v>0</v>
      </c>
      <c r="CW204" s="85">
        <f t="shared" si="71"/>
        <v>0</v>
      </c>
      <c r="CX204" s="85">
        <f t="shared" si="71"/>
        <v>0</v>
      </c>
      <c r="CY204" s="85">
        <f t="shared" si="71"/>
        <v>0</v>
      </c>
      <c r="CZ204" s="85">
        <f t="shared" si="71"/>
        <v>0</v>
      </c>
      <c r="DA204" s="85">
        <f t="shared" si="71"/>
        <v>0</v>
      </c>
      <c r="DB204" s="85">
        <f t="shared" si="71"/>
        <v>0</v>
      </c>
      <c r="DC204" s="85">
        <f t="shared" si="71"/>
        <v>0</v>
      </c>
      <c r="DD204" s="85">
        <f t="shared" si="63"/>
        <v>0</v>
      </c>
    </row>
    <row r="205" spans="1:108" s="223" customFormat="1" ht="12.75" customHeight="1" x14ac:dyDescent="0.2">
      <c r="A205" s="226" t="s">
        <v>246</v>
      </c>
      <c r="B205" s="226" t="s">
        <v>15</v>
      </c>
      <c r="C205" s="223">
        <f t="shared" si="70"/>
        <v>0</v>
      </c>
      <c r="D205" s="223">
        <f t="shared" si="70"/>
        <v>0</v>
      </c>
      <c r="E205" s="223">
        <f t="shared" si="70"/>
        <v>0</v>
      </c>
      <c r="F205" s="223">
        <f t="shared" si="70"/>
        <v>0</v>
      </c>
      <c r="G205" s="223">
        <f t="shared" si="70"/>
        <v>0</v>
      </c>
      <c r="H205" s="223">
        <f t="shared" si="70"/>
        <v>0</v>
      </c>
      <c r="I205" s="223">
        <f t="shared" si="70"/>
        <v>0</v>
      </c>
      <c r="J205" s="223">
        <f t="shared" si="70"/>
        <v>0</v>
      </c>
      <c r="K205" s="223">
        <f t="shared" si="70"/>
        <v>0</v>
      </c>
      <c r="L205" s="223">
        <f t="shared" si="70"/>
        <v>0</v>
      </c>
      <c r="M205" s="223">
        <f t="shared" si="70"/>
        <v>0</v>
      </c>
      <c r="N205" s="223">
        <f t="shared" si="70"/>
        <v>0</v>
      </c>
      <c r="O205" s="223">
        <f t="shared" si="70"/>
        <v>0</v>
      </c>
      <c r="P205" s="223">
        <f t="shared" si="70"/>
        <v>0</v>
      </c>
      <c r="Q205" s="223">
        <f t="shared" si="70"/>
        <v>0</v>
      </c>
      <c r="R205" s="223">
        <f t="shared" si="70"/>
        <v>0</v>
      </c>
      <c r="S205" s="223">
        <f t="shared" si="70"/>
        <v>0</v>
      </c>
      <c r="T205" s="223">
        <f t="shared" si="70"/>
        <v>0</v>
      </c>
      <c r="U205" s="223">
        <f t="shared" si="70"/>
        <v>0</v>
      </c>
      <c r="V205" s="223">
        <f t="shared" si="70"/>
        <v>0</v>
      </c>
      <c r="W205" s="223">
        <f t="shared" si="70"/>
        <v>0</v>
      </c>
      <c r="X205" s="223">
        <f t="shared" si="70"/>
        <v>0</v>
      </c>
      <c r="Y205" s="223">
        <f t="shared" si="70"/>
        <v>0</v>
      </c>
      <c r="Z205" s="223">
        <f t="shared" si="70"/>
        <v>0</v>
      </c>
      <c r="AA205" s="223">
        <f t="shared" si="70"/>
        <v>0</v>
      </c>
      <c r="AB205" s="223">
        <f t="shared" si="70"/>
        <v>0</v>
      </c>
      <c r="AC205" s="223">
        <f t="shared" si="70"/>
        <v>0</v>
      </c>
      <c r="AD205" s="223">
        <f t="shared" si="70"/>
        <v>0</v>
      </c>
      <c r="AE205" s="223">
        <f t="shared" si="70"/>
        <v>0</v>
      </c>
      <c r="AF205" s="223">
        <f t="shared" si="70"/>
        <v>0</v>
      </c>
      <c r="AG205" s="223">
        <f t="shared" si="70"/>
        <v>0</v>
      </c>
      <c r="AH205" s="223">
        <f t="shared" si="70"/>
        <v>0</v>
      </c>
      <c r="AI205" s="223">
        <f t="shared" si="70"/>
        <v>0</v>
      </c>
      <c r="AJ205" s="223">
        <f t="shared" si="70"/>
        <v>0</v>
      </c>
      <c r="AK205" s="223">
        <f t="shared" si="70"/>
        <v>0</v>
      </c>
      <c r="AL205" s="223">
        <f t="shared" si="70"/>
        <v>0</v>
      </c>
      <c r="AM205" s="223">
        <f t="shared" si="70"/>
        <v>0</v>
      </c>
      <c r="AN205" s="223">
        <f t="shared" si="70"/>
        <v>0</v>
      </c>
      <c r="AO205" s="223">
        <f t="shared" si="70"/>
        <v>0</v>
      </c>
      <c r="AP205" s="223">
        <f t="shared" si="70"/>
        <v>0</v>
      </c>
      <c r="AQ205" s="223">
        <f t="shared" si="70"/>
        <v>0</v>
      </c>
      <c r="AR205" s="223">
        <f t="shared" si="70"/>
        <v>0</v>
      </c>
      <c r="AS205" s="223">
        <f t="shared" si="70"/>
        <v>0</v>
      </c>
      <c r="AT205" s="223">
        <f t="shared" si="70"/>
        <v>0</v>
      </c>
      <c r="AU205" s="223">
        <f t="shared" si="70"/>
        <v>0</v>
      </c>
      <c r="AV205" s="223">
        <f t="shared" si="70"/>
        <v>0</v>
      </c>
      <c r="AW205" s="223">
        <f t="shared" si="70"/>
        <v>0</v>
      </c>
      <c r="AX205" s="223">
        <f t="shared" si="70"/>
        <v>0</v>
      </c>
      <c r="AY205" s="223">
        <f t="shared" si="70"/>
        <v>0</v>
      </c>
      <c r="AZ205" s="223">
        <f t="shared" si="70"/>
        <v>0</v>
      </c>
      <c r="BA205" s="223">
        <f t="shared" si="70"/>
        <v>0</v>
      </c>
      <c r="BB205" s="223">
        <f t="shared" si="70"/>
        <v>0</v>
      </c>
      <c r="BC205" s="223">
        <f t="shared" si="70"/>
        <v>0</v>
      </c>
      <c r="BD205" s="223">
        <f t="shared" si="70"/>
        <v>0</v>
      </c>
      <c r="BE205" s="223">
        <f t="shared" si="70"/>
        <v>0</v>
      </c>
      <c r="BF205" s="223">
        <f t="shared" si="70"/>
        <v>0</v>
      </c>
      <c r="BG205" s="223">
        <f t="shared" si="70"/>
        <v>0</v>
      </c>
      <c r="BH205" s="223">
        <f t="shared" si="70"/>
        <v>0</v>
      </c>
      <c r="BI205" s="223">
        <f t="shared" si="70"/>
        <v>0</v>
      </c>
      <c r="BJ205" s="223">
        <f t="shared" si="70"/>
        <v>0</v>
      </c>
      <c r="BK205" s="223">
        <f t="shared" si="70"/>
        <v>0</v>
      </c>
      <c r="BL205" s="223">
        <f t="shared" si="70"/>
        <v>0</v>
      </c>
      <c r="BM205" s="223">
        <f t="shared" si="70"/>
        <v>0</v>
      </c>
      <c r="BN205" s="223">
        <f t="shared" si="70"/>
        <v>0</v>
      </c>
      <c r="BO205" s="223">
        <f t="shared" si="69"/>
        <v>0</v>
      </c>
      <c r="BP205" s="223">
        <f t="shared" si="69"/>
        <v>0</v>
      </c>
      <c r="BQ205" s="223">
        <f t="shared" si="69"/>
        <v>0</v>
      </c>
      <c r="BR205" s="223">
        <f t="shared" si="69"/>
        <v>0</v>
      </c>
      <c r="BS205" s="223">
        <f t="shared" si="69"/>
        <v>0</v>
      </c>
      <c r="BT205" s="223">
        <f t="shared" si="69"/>
        <v>0</v>
      </c>
      <c r="BU205" s="223">
        <f t="shared" si="69"/>
        <v>0</v>
      </c>
      <c r="BV205" s="223">
        <f t="shared" si="69"/>
        <v>0</v>
      </c>
      <c r="BW205" s="223">
        <f t="shared" si="69"/>
        <v>0</v>
      </c>
      <c r="BX205" s="223">
        <f t="shared" si="69"/>
        <v>0</v>
      </c>
      <c r="BY205" s="223">
        <f t="shared" si="69"/>
        <v>0</v>
      </c>
      <c r="BZ205" s="223">
        <f t="shared" si="69"/>
        <v>0</v>
      </c>
      <c r="CA205" s="223">
        <f t="shared" si="69"/>
        <v>0</v>
      </c>
      <c r="CB205" s="223">
        <f t="shared" si="69"/>
        <v>0</v>
      </c>
      <c r="CC205" s="223">
        <f t="shared" si="69"/>
        <v>0</v>
      </c>
      <c r="CD205" s="223">
        <f t="shared" si="69"/>
        <v>0</v>
      </c>
      <c r="CE205" s="223">
        <f t="shared" si="69"/>
        <v>0</v>
      </c>
      <c r="CF205" s="223">
        <f t="shared" si="69"/>
        <v>0</v>
      </c>
      <c r="CG205" s="223">
        <f t="shared" si="69"/>
        <v>0</v>
      </c>
      <c r="CH205" s="223">
        <f t="shared" si="69"/>
        <v>0</v>
      </c>
      <c r="CI205" s="223">
        <f t="shared" si="69"/>
        <v>0</v>
      </c>
      <c r="CJ205" s="223">
        <f t="shared" si="69"/>
        <v>0</v>
      </c>
      <c r="CK205" s="223">
        <f t="shared" si="69"/>
        <v>0</v>
      </c>
      <c r="CL205" s="223">
        <f t="shared" si="69"/>
        <v>0</v>
      </c>
      <c r="CM205" s="223">
        <f t="shared" si="69"/>
        <v>0</v>
      </c>
      <c r="CN205" s="223">
        <f t="shared" si="69"/>
        <v>0</v>
      </c>
      <c r="CO205" s="223">
        <f t="shared" si="69"/>
        <v>0</v>
      </c>
      <c r="CP205" s="223">
        <f t="shared" si="69"/>
        <v>0</v>
      </c>
      <c r="CQ205" s="223">
        <f t="shared" si="69"/>
        <v>0</v>
      </c>
      <c r="CR205" s="223">
        <f t="shared" si="69"/>
        <v>0</v>
      </c>
      <c r="CS205" s="223">
        <f t="shared" si="69"/>
        <v>0</v>
      </c>
      <c r="CT205" s="223">
        <f t="shared" si="69"/>
        <v>0</v>
      </c>
      <c r="CU205" s="223">
        <f t="shared" si="69"/>
        <v>0</v>
      </c>
      <c r="CV205" s="223">
        <f t="shared" si="69"/>
        <v>0</v>
      </c>
      <c r="CW205" s="223">
        <f t="shared" si="69"/>
        <v>0</v>
      </c>
      <c r="CX205" s="223">
        <f t="shared" si="69"/>
        <v>0</v>
      </c>
      <c r="CY205" s="223">
        <f t="shared" si="69"/>
        <v>0</v>
      </c>
      <c r="CZ205" s="223">
        <f t="shared" si="69"/>
        <v>0</v>
      </c>
      <c r="DA205" s="223">
        <f t="shared" si="69"/>
        <v>0</v>
      </c>
      <c r="DB205" s="223">
        <f t="shared" si="69"/>
        <v>0</v>
      </c>
      <c r="DC205" s="223">
        <f t="shared" si="69"/>
        <v>0</v>
      </c>
      <c r="DD205" s="223">
        <f t="shared" si="63"/>
        <v>0</v>
      </c>
    </row>
    <row r="206" spans="1:108" s="85" customFormat="1" ht="12.75" customHeight="1" x14ac:dyDescent="0.2">
      <c r="A206" s="225" t="s">
        <v>247</v>
      </c>
      <c r="B206" s="225" t="s">
        <v>77</v>
      </c>
      <c r="C206" s="85">
        <f t="shared" si="70"/>
        <v>0</v>
      </c>
      <c r="D206" s="85">
        <f t="shared" si="70"/>
        <v>0</v>
      </c>
      <c r="E206" s="85">
        <f t="shared" si="70"/>
        <v>0</v>
      </c>
      <c r="F206" s="85">
        <f t="shared" si="70"/>
        <v>0</v>
      </c>
      <c r="G206" s="85">
        <f t="shared" si="70"/>
        <v>0</v>
      </c>
      <c r="H206" s="85">
        <f t="shared" si="70"/>
        <v>0</v>
      </c>
      <c r="I206" s="85">
        <f t="shared" si="70"/>
        <v>0</v>
      </c>
      <c r="J206" s="85">
        <f t="shared" si="70"/>
        <v>0</v>
      </c>
      <c r="K206" s="85">
        <f t="shared" si="70"/>
        <v>0</v>
      </c>
      <c r="L206" s="85">
        <f t="shared" si="70"/>
        <v>0</v>
      </c>
      <c r="M206" s="85">
        <f t="shared" si="70"/>
        <v>0</v>
      </c>
      <c r="N206" s="85">
        <f t="shared" si="70"/>
        <v>0</v>
      </c>
      <c r="O206" s="85">
        <f t="shared" si="70"/>
        <v>0</v>
      </c>
      <c r="P206" s="85">
        <f t="shared" si="70"/>
        <v>0</v>
      </c>
      <c r="Q206" s="85">
        <f t="shared" si="70"/>
        <v>0</v>
      </c>
      <c r="R206" s="85">
        <f t="shared" si="70"/>
        <v>0</v>
      </c>
      <c r="S206" s="85">
        <f t="shared" si="70"/>
        <v>0</v>
      </c>
      <c r="T206" s="85">
        <f t="shared" si="70"/>
        <v>0</v>
      </c>
      <c r="U206" s="85">
        <f t="shared" si="70"/>
        <v>0</v>
      </c>
      <c r="V206" s="85">
        <f t="shared" si="70"/>
        <v>0</v>
      </c>
      <c r="W206" s="85">
        <f t="shared" si="70"/>
        <v>0</v>
      </c>
      <c r="X206" s="85">
        <f t="shared" si="70"/>
        <v>0</v>
      </c>
      <c r="Y206" s="85">
        <f t="shared" si="70"/>
        <v>0</v>
      </c>
      <c r="Z206" s="85">
        <f t="shared" si="70"/>
        <v>0</v>
      </c>
      <c r="AA206" s="85">
        <f t="shared" si="70"/>
        <v>0</v>
      </c>
      <c r="AB206" s="85">
        <f t="shared" si="70"/>
        <v>0</v>
      </c>
      <c r="AC206" s="85">
        <f t="shared" si="70"/>
        <v>0</v>
      </c>
      <c r="AD206" s="85">
        <f t="shared" si="70"/>
        <v>0</v>
      </c>
      <c r="AE206" s="85">
        <f t="shared" si="70"/>
        <v>0</v>
      </c>
      <c r="AF206" s="85">
        <f t="shared" si="70"/>
        <v>0</v>
      </c>
      <c r="AG206" s="85">
        <f t="shared" si="70"/>
        <v>0</v>
      </c>
      <c r="AH206" s="85">
        <f t="shared" si="70"/>
        <v>0</v>
      </c>
      <c r="AI206" s="85">
        <f t="shared" si="70"/>
        <v>0</v>
      </c>
      <c r="AJ206" s="85">
        <f t="shared" si="70"/>
        <v>0</v>
      </c>
      <c r="AK206" s="85">
        <f t="shared" si="70"/>
        <v>0</v>
      </c>
      <c r="AL206" s="85">
        <f t="shared" si="70"/>
        <v>0</v>
      </c>
      <c r="AM206" s="85">
        <f t="shared" si="70"/>
        <v>0</v>
      </c>
      <c r="AN206" s="85">
        <f t="shared" si="70"/>
        <v>0</v>
      </c>
      <c r="AO206" s="85">
        <f t="shared" si="70"/>
        <v>0</v>
      </c>
      <c r="AP206" s="85">
        <f t="shared" si="70"/>
        <v>0</v>
      </c>
      <c r="AQ206" s="85">
        <f t="shared" si="70"/>
        <v>0</v>
      </c>
      <c r="AR206" s="85">
        <f t="shared" si="70"/>
        <v>0</v>
      </c>
      <c r="AS206" s="85">
        <f t="shared" si="70"/>
        <v>0</v>
      </c>
      <c r="AT206" s="85">
        <f t="shared" si="70"/>
        <v>0</v>
      </c>
      <c r="AU206" s="85">
        <f t="shared" si="70"/>
        <v>0</v>
      </c>
      <c r="AV206" s="85">
        <f t="shared" si="70"/>
        <v>0</v>
      </c>
      <c r="AW206" s="85">
        <f t="shared" si="70"/>
        <v>0</v>
      </c>
      <c r="AX206" s="85">
        <f t="shared" si="70"/>
        <v>0</v>
      </c>
      <c r="AY206" s="85">
        <f t="shared" si="70"/>
        <v>0</v>
      </c>
      <c r="AZ206" s="85">
        <f t="shared" si="70"/>
        <v>0</v>
      </c>
      <c r="BA206" s="85">
        <f t="shared" si="70"/>
        <v>0</v>
      </c>
      <c r="BB206" s="85">
        <f t="shared" si="70"/>
        <v>0</v>
      </c>
      <c r="BC206" s="85">
        <f t="shared" si="70"/>
        <v>0</v>
      </c>
      <c r="BD206" s="85">
        <f t="shared" si="70"/>
        <v>0</v>
      </c>
      <c r="BE206" s="85">
        <f t="shared" si="70"/>
        <v>0</v>
      </c>
      <c r="BF206" s="85">
        <f t="shared" si="70"/>
        <v>0</v>
      </c>
      <c r="BG206" s="85">
        <f t="shared" si="70"/>
        <v>0</v>
      </c>
      <c r="BH206" s="85">
        <f t="shared" si="70"/>
        <v>0</v>
      </c>
      <c r="BI206" s="85">
        <f t="shared" si="70"/>
        <v>0</v>
      </c>
      <c r="BJ206" s="85">
        <f t="shared" si="70"/>
        <v>0</v>
      </c>
      <c r="BK206" s="85">
        <f t="shared" si="70"/>
        <v>0</v>
      </c>
      <c r="BL206" s="85">
        <f t="shared" si="70"/>
        <v>0</v>
      </c>
      <c r="BM206" s="85">
        <f t="shared" si="70"/>
        <v>0</v>
      </c>
      <c r="BN206" s="85">
        <f t="shared" ref="BN206:BV210" si="72">BN$123*BN83</f>
        <v>0</v>
      </c>
      <c r="BO206" s="85">
        <f t="shared" si="72"/>
        <v>0</v>
      </c>
      <c r="BP206" s="85">
        <f t="shared" si="69"/>
        <v>0</v>
      </c>
      <c r="BQ206" s="85">
        <f t="shared" si="69"/>
        <v>0</v>
      </c>
      <c r="BR206" s="85">
        <f t="shared" si="69"/>
        <v>0</v>
      </c>
      <c r="BS206" s="85">
        <f t="shared" si="69"/>
        <v>0</v>
      </c>
      <c r="BT206" s="85">
        <f t="shared" si="69"/>
        <v>0</v>
      </c>
      <c r="BU206" s="85">
        <f t="shared" si="69"/>
        <v>0</v>
      </c>
      <c r="BV206" s="85">
        <f t="shared" si="69"/>
        <v>0</v>
      </c>
      <c r="BW206" s="85">
        <f t="shared" si="69"/>
        <v>0</v>
      </c>
      <c r="BX206" s="85">
        <f t="shared" si="69"/>
        <v>0</v>
      </c>
      <c r="BY206" s="85">
        <f t="shared" si="69"/>
        <v>0</v>
      </c>
      <c r="BZ206" s="85">
        <f t="shared" si="69"/>
        <v>0</v>
      </c>
      <c r="CA206" s="85">
        <f t="shared" si="69"/>
        <v>0</v>
      </c>
      <c r="CB206" s="85">
        <f t="shared" si="69"/>
        <v>0</v>
      </c>
      <c r="CC206" s="85">
        <f t="shared" si="69"/>
        <v>0</v>
      </c>
      <c r="CD206" s="85">
        <f t="shared" si="69"/>
        <v>0</v>
      </c>
      <c r="CE206" s="85">
        <f t="shared" si="69"/>
        <v>0</v>
      </c>
      <c r="CF206" s="85">
        <f t="shared" si="69"/>
        <v>0</v>
      </c>
      <c r="CG206" s="85">
        <f t="shared" si="69"/>
        <v>0</v>
      </c>
      <c r="CH206" s="85">
        <f t="shared" si="69"/>
        <v>0</v>
      </c>
      <c r="CI206" s="85">
        <f t="shared" si="69"/>
        <v>0</v>
      </c>
      <c r="CJ206" s="85">
        <f t="shared" si="69"/>
        <v>0</v>
      </c>
      <c r="CK206" s="85">
        <f t="shared" si="69"/>
        <v>0</v>
      </c>
      <c r="CL206" s="85">
        <f t="shared" si="69"/>
        <v>0</v>
      </c>
      <c r="CM206" s="85">
        <f t="shared" si="69"/>
        <v>0</v>
      </c>
      <c r="CN206" s="85">
        <f t="shared" si="69"/>
        <v>0</v>
      </c>
      <c r="CO206" s="85">
        <f t="shared" si="69"/>
        <v>0</v>
      </c>
      <c r="CP206" s="85">
        <f t="shared" si="69"/>
        <v>0</v>
      </c>
      <c r="CQ206" s="85">
        <f t="shared" si="69"/>
        <v>0</v>
      </c>
      <c r="CR206" s="85">
        <f t="shared" si="69"/>
        <v>0</v>
      </c>
      <c r="CS206" s="85">
        <f t="shared" si="69"/>
        <v>0</v>
      </c>
      <c r="CT206" s="85">
        <f t="shared" si="69"/>
        <v>0</v>
      </c>
      <c r="CU206" s="85">
        <f t="shared" si="69"/>
        <v>0</v>
      </c>
      <c r="CV206" s="85">
        <f t="shared" si="69"/>
        <v>0</v>
      </c>
      <c r="CW206" s="85">
        <f t="shared" si="69"/>
        <v>0</v>
      </c>
      <c r="CX206" s="85">
        <f t="shared" si="69"/>
        <v>0</v>
      </c>
      <c r="CY206" s="85">
        <f t="shared" si="69"/>
        <v>0</v>
      </c>
      <c r="CZ206" s="85">
        <f t="shared" si="69"/>
        <v>0</v>
      </c>
      <c r="DA206" s="85">
        <f t="shared" si="69"/>
        <v>0</v>
      </c>
      <c r="DB206" s="85">
        <f t="shared" si="69"/>
        <v>0</v>
      </c>
      <c r="DC206" s="85">
        <f t="shared" si="69"/>
        <v>0</v>
      </c>
      <c r="DD206" s="85">
        <f t="shared" si="63"/>
        <v>0</v>
      </c>
    </row>
    <row r="207" spans="1:108" s="85" customFormat="1" ht="12.75" customHeight="1" x14ac:dyDescent="0.2">
      <c r="A207" s="225" t="s">
        <v>248</v>
      </c>
      <c r="B207" s="225" t="s">
        <v>16</v>
      </c>
      <c r="C207" s="85">
        <f t="shared" ref="C207:BN210" si="73">C$123*C84</f>
        <v>0</v>
      </c>
      <c r="D207" s="85">
        <f t="shared" si="73"/>
        <v>0</v>
      </c>
      <c r="E207" s="85">
        <f t="shared" si="73"/>
        <v>0</v>
      </c>
      <c r="F207" s="85">
        <f t="shared" si="73"/>
        <v>0</v>
      </c>
      <c r="G207" s="85">
        <f t="shared" si="73"/>
        <v>0</v>
      </c>
      <c r="H207" s="85">
        <f t="shared" si="73"/>
        <v>0</v>
      </c>
      <c r="I207" s="85">
        <f t="shared" si="73"/>
        <v>0</v>
      </c>
      <c r="J207" s="85">
        <f t="shared" si="73"/>
        <v>0</v>
      </c>
      <c r="K207" s="85">
        <f t="shared" si="73"/>
        <v>0</v>
      </c>
      <c r="L207" s="85">
        <f t="shared" si="73"/>
        <v>0</v>
      </c>
      <c r="M207" s="85">
        <f t="shared" si="73"/>
        <v>0</v>
      </c>
      <c r="N207" s="85">
        <f t="shared" si="73"/>
        <v>0</v>
      </c>
      <c r="O207" s="85">
        <f t="shared" si="73"/>
        <v>0</v>
      </c>
      <c r="P207" s="85">
        <f t="shared" si="73"/>
        <v>0</v>
      </c>
      <c r="Q207" s="85">
        <f t="shared" si="73"/>
        <v>0</v>
      </c>
      <c r="R207" s="85">
        <f t="shared" si="73"/>
        <v>0</v>
      </c>
      <c r="S207" s="85">
        <f t="shared" si="73"/>
        <v>0</v>
      </c>
      <c r="T207" s="85">
        <f t="shared" si="73"/>
        <v>0</v>
      </c>
      <c r="U207" s="85">
        <f t="shared" si="73"/>
        <v>0</v>
      </c>
      <c r="V207" s="85">
        <f t="shared" si="73"/>
        <v>0</v>
      </c>
      <c r="W207" s="85">
        <f t="shared" si="73"/>
        <v>0</v>
      </c>
      <c r="X207" s="85">
        <f t="shared" si="73"/>
        <v>0</v>
      </c>
      <c r="Y207" s="85">
        <f t="shared" si="73"/>
        <v>0</v>
      </c>
      <c r="Z207" s="85">
        <f t="shared" si="73"/>
        <v>0</v>
      </c>
      <c r="AA207" s="85">
        <f t="shared" si="73"/>
        <v>0</v>
      </c>
      <c r="AB207" s="85">
        <f t="shared" si="73"/>
        <v>0</v>
      </c>
      <c r="AC207" s="85">
        <f t="shared" si="73"/>
        <v>0</v>
      </c>
      <c r="AD207" s="85">
        <f t="shared" si="73"/>
        <v>0</v>
      </c>
      <c r="AE207" s="85">
        <f t="shared" si="73"/>
        <v>0</v>
      </c>
      <c r="AF207" s="85">
        <f t="shared" si="73"/>
        <v>0</v>
      </c>
      <c r="AG207" s="85">
        <f t="shared" si="73"/>
        <v>0</v>
      </c>
      <c r="AH207" s="85">
        <f t="shared" si="73"/>
        <v>0</v>
      </c>
      <c r="AI207" s="85">
        <f t="shared" si="73"/>
        <v>0</v>
      </c>
      <c r="AJ207" s="85">
        <f t="shared" si="73"/>
        <v>0</v>
      </c>
      <c r="AK207" s="85">
        <f t="shared" si="73"/>
        <v>0</v>
      </c>
      <c r="AL207" s="85">
        <f t="shared" si="73"/>
        <v>0</v>
      </c>
      <c r="AM207" s="85">
        <f t="shared" si="73"/>
        <v>0</v>
      </c>
      <c r="AN207" s="85">
        <f t="shared" si="73"/>
        <v>0</v>
      </c>
      <c r="AO207" s="85">
        <f t="shared" si="73"/>
        <v>0</v>
      </c>
      <c r="AP207" s="85">
        <f t="shared" si="73"/>
        <v>0</v>
      </c>
      <c r="AQ207" s="85">
        <f t="shared" si="73"/>
        <v>0</v>
      </c>
      <c r="AR207" s="85">
        <f t="shared" si="73"/>
        <v>0</v>
      </c>
      <c r="AS207" s="85">
        <f t="shared" si="73"/>
        <v>0</v>
      </c>
      <c r="AT207" s="85">
        <f t="shared" si="73"/>
        <v>0</v>
      </c>
      <c r="AU207" s="85">
        <f t="shared" si="73"/>
        <v>0</v>
      </c>
      <c r="AV207" s="85">
        <f t="shared" si="73"/>
        <v>0</v>
      </c>
      <c r="AW207" s="85">
        <f t="shared" si="73"/>
        <v>0</v>
      </c>
      <c r="AX207" s="85">
        <f t="shared" si="73"/>
        <v>0</v>
      </c>
      <c r="AY207" s="85">
        <f t="shared" si="73"/>
        <v>0</v>
      </c>
      <c r="AZ207" s="85">
        <f t="shared" si="73"/>
        <v>0</v>
      </c>
      <c r="BA207" s="85">
        <f t="shared" si="73"/>
        <v>0</v>
      </c>
      <c r="BB207" s="85">
        <f t="shared" si="73"/>
        <v>0</v>
      </c>
      <c r="BC207" s="85">
        <f t="shared" si="73"/>
        <v>0</v>
      </c>
      <c r="BD207" s="85">
        <f t="shared" si="73"/>
        <v>0</v>
      </c>
      <c r="BE207" s="85">
        <f t="shared" si="73"/>
        <v>0</v>
      </c>
      <c r="BF207" s="85">
        <f t="shared" si="73"/>
        <v>0</v>
      </c>
      <c r="BG207" s="85">
        <f t="shared" si="73"/>
        <v>0</v>
      </c>
      <c r="BH207" s="85">
        <f t="shared" si="73"/>
        <v>0</v>
      </c>
      <c r="BI207" s="85">
        <f t="shared" si="73"/>
        <v>0</v>
      </c>
      <c r="BJ207" s="85">
        <f t="shared" si="73"/>
        <v>0</v>
      </c>
      <c r="BK207" s="85">
        <f t="shared" si="73"/>
        <v>0</v>
      </c>
      <c r="BL207" s="85">
        <f t="shared" si="73"/>
        <v>0</v>
      </c>
      <c r="BM207" s="85">
        <f t="shared" si="73"/>
        <v>0</v>
      </c>
      <c r="BN207" s="85">
        <f t="shared" si="73"/>
        <v>0</v>
      </c>
      <c r="BO207" s="85">
        <f t="shared" si="72"/>
        <v>0</v>
      </c>
      <c r="BP207" s="85">
        <f t="shared" si="72"/>
        <v>0</v>
      </c>
      <c r="BQ207" s="85">
        <f t="shared" si="72"/>
        <v>0</v>
      </c>
      <c r="BR207" s="85">
        <f t="shared" si="72"/>
        <v>0</v>
      </c>
      <c r="BS207" s="85">
        <f t="shared" si="72"/>
        <v>0</v>
      </c>
      <c r="BT207" s="85">
        <f t="shared" si="72"/>
        <v>0</v>
      </c>
      <c r="BU207" s="85">
        <f t="shared" si="72"/>
        <v>0</v>
      </c>
      <c r="BV207" s="85">
        <f t="shared" si="72"/>
        <v>0</v>
      </c>
      <c r="BW207" s="85">
        <f t="shared" si="69"/>
        <v>0</v>
      </c>
      <c r="BX207" s="85">
        <f t="shared" si="69"/>
        <v>0</v>
      </c>
      <c r="BY207" s="85">
        <f t="shared" si="69"/>
        <v>0</v>
      </c>
      <c r="BZ207" s="85">
        <f t="shared" si="69"/>
        <v>0</v>
      </c>
      <c r="CA207" s="85">
        <f t="shared" si="69"/>
        <v>0</v>
      </c>
      <c r="CB207" s="85">
        <f t="shared" si="69"/>
        <v>0</v>
      </c>
      <c r="CC207" s="85">
        <f t="shared" si="69"/>
        <v>0</v>
      </c>
      <c r="CD207" s="85">
        <f t="shared" si="69"/>
        <v>0</v>
      </c>
      <c r="CE207" s="85">
        <f t="shared" si="69"/>
        <v>0</v>
      </c>
      <c r="CF207" s="85">
        <f t="shared" si="69"/>
        <v>0</v>
      </c>
      <c r="CG207" s="85">
        <f t="shared" si="69"/>
        <v>0</v>
      </c>
      <c r="CH207" s="85">
        <f t="shared" si="69"/>
        <v>0</v>
      </c>
      <c r="CI207" s="85">
        <f t="shared" si="69"/>
        <v>0</v>
      </c>
      <c r="CJ207" s="85">
        <f t="shared" si="69"/>
        <v>0</v>
      </c>
      <c r="CK207" s="85">
        <f t="shared" si="69"/>
        <v>0</v>
      </c>
      <c r="CL207" s="85">
        <f t="shared" si="69"/>
        <v>0</v>
      </c>
      <c r="CM207" s="85">
        <f t="shared" si="69"/>
        <v>0</v>
      </c>
      <c r="CN207" s="85">
        <f t="shared" si="69"/>
        <v>0</v>
      </c>
      <c r="CO207" s="85">
        <f t="shared" si="69"/>
        <v>0</v>
      </c>
      <c r="CP207" s="85">
        <f t="shared" si="69"/>
        <v>0</v>
      </c>
      <c r="CQ207" s="85">
        <f t="shared" si="69"/>
        <v>0</v>
      </c>
      <c r="CR207" s="85">
        <f t="shared" si="69"/>
        <v>0</v>
      </c>
      <c r="CS207" s="85">
        <f t="shared" si="69"/>
        <v>0</v>
      </c>
      <c r="CT207" s="85">
        <f t="shared" si="69"/>
        <v>0</v>
      </c>
      <c r="CU207" s="85">
        <f t="shared" si="69"/>
        <v>0</v>
      </c>
      <c r="CV207" s="85">
        <f t="shared" si="69"/>
        <v>0</v>
      </c>
      <c r="CW207" s="85">
        <f t="shared" si="69"/>
        <v>0</v>
      </c>
      <c r="CX207" s="85">
        <f t="shared" si="69"/>
        <v>0</v>
      </c>
      <c r="CY207" s="85">
        <f t="shared" si="69"/>
        <v>0</v>
      </c>
      <c r="CZ207" s="85">
        <f t="shared" si="69"/>
        <v>0</v>
      </c>
      <c r="DA207" s="85">
        <f t="shared" si="69"/>
        <v>0</v>
      </c>
      <c r="DB207" s="85">
        <f t="shared" si="69"/>
        <v>0</v>
      </c>
      <c r="DC207" s="85">
        <f t="shared" si="69"/>
        <v>0</v>
      </c>
      <c r="DD207" s="85">
        <f t="shared" si="63"/>
        <v>0</v>
      </c>
    </row>
    <row r="208" spans="1:108" s="85" customFormat="1" ht="12.75" customHeight="1" x14ac:dyDescent="0.2">
      <c r="A208" s="225" t="s">
        <v>249</v>
      </c>
      <c r="B208" s="225" t="s">
        <v>250</v>
      </c>
      <c r="C208" s="85">
        <f t="shared" si="73"/>
        <v>0</v>
      </c>
      <c r="D208" s="85">
        <f t="shared" si="73"/>
        <v>0</v>
      </c>
      <c r="E208" s="85">
        <f t="shared" si="73"/>
        <v>0</v>
      </c>
      <c r="F208" s="85">
        <f t="shared" si="73"/>
        <v>0</v>
      </c>
      <c r="G208" s="85">
        <f t="shared" si="73"/>
        <v>0</v>
      </c>
      <c r="H208" s="85">
        <f t="shared" si="73"/>
        <v>0</v>
      </c>
      <c r="I208" s="85">
        <f t="shared" si="73"/>
        <v>0</v>
      </c>
      <c r="J208" s="85">
        <f t="shared" si="73"/>
        <v>0</v>
      </c>
      <c r="K208" s="85">
        <f t="shared" si="73"/>
        <v>0</v>
      </c>
      <c r="L208" s="85">
        <f t="shared" si="73"/>
        <v>0</v>
      </c>
      <c r="M208" s="85">
        <f t="shared" si="73"/>
        <v>0</v>
      </c>
      <c r="N208" s="85">
        <f t="shared" si="73"/>
        <v>0</v>
      </c>
      <c r="O208" s="85">
        <f t="shared" si="73"/>
        <v>0</v>
      </c>
      <c r="P208" s="85">
        <f t="shared" si="73"/>
        <v>0</v>
      </c>
      <c r="Q208" s="85">
        <f t="shared" si="73"/>
        <v>0</v>
      </c>
      <c r="R208" s="85">
        <f t="shared" si="73"/>
        <v>0</v>
      </c>
      <c r="S208" s="85">
        <f t="shared" si="73"/>
        <v>0</v>
      </c>
      <c r="T208" s="85">
        <f t="shared" si="73"/>
        <v>0</v>
      </c>
      <c r="U208" s="85">
        <f t="shared" si="73"/>
        <v>0</v>
      </c>
      <c r="V208" s="85">
        <f t="shared" si="73"/>
        <v>0</v>
      </c>
      <c r="W208" s="85">
        <f t="shared" si="73"/>
        <v>0</v>
      </c>
      <c r="X208" s="85">
        <f t="shared" si="73"/>
        <v>0</v>
      </c>
      <c r="Y208" s="85">
        <f t="shared" si="73"/>
        <v>0</v>
      </c>
      <c r="Z208" s="85">
        <f t="shared" si="73"/>
        <v>0</v>
      </c>
      <c r="AA208" s="85">
        <f t="shared" si="73"/>
        <v>0</v>
      </c>
      <c r="AB208" s="85">
        <f t="shared" si="73"/>
        <v>0</v>
      </c>
      <c r="AC208" s="85">
        <f t="shared" si="73"/>
        <v>0</v>
      </c>
      <c r="AD208" s="85">
        <f t="shared" si="73"/>
        <v>0</v>
      </c>
      <c r="AE208" s="85">
        <f t="shared" si="73"/>
        <v>0</v>
      </c>
      <c r="AF208" s="85">
        <f t="shared" si="73"/>
        <v>0</v>
      </c>
      <c r="AG208" s="85">
        <f t="shared" si="73"/>
        <v>0</v>
      </c>
      <c r="AH208" s="85">
        <f t="shared" si="73"/>
        <v>0</v>
      </c>
      <c r="AI208" s="85">
        <f t="shared" si="73"/>
        <v>0</v>
      </c>
      <c r="AJ208" s="85">
        <f t="shared" si="73"/>
        <v>0</v>
      </c>
      <c r="AK208" s="85">
        <f t="shared" si="73"/>
        <v>0</v>
      </c>
      <c r="AL208" s="85">
        <f t="shared" si="73"/>
        <v>0</v>
      </c>
      <c r="AM208" s="85">
        <f t="shared" si="73"/>
        <v>0</v>
      </c>
      <c r="AN208" s="85">
        <f t="shared" si="73"/>
        <v>0</v>
      </c>
      <c r="AO208" s="85">
        <f t="shared" si="73"/>
        <v>0</v>
      </c>
      <c r="AP208" s="85">
        <f t="shared" si="73"/>
        <v>0</v>
      </c>
      <c r="AQ208" s="85">
        <f t="shared" si="73"/>
        <v>0</v>
      </c>
      <c r="AR208" s="85">
        <f t="shared" si="73"/>
        <v>0</v>
      </c>
      <c r="AS208" s="85">
        <f t="shared" si="73"/>
        <v>0</v>
      </c>
      <c r="AT208" s="85">
        <f t="shared" si="73"/>
        <v>0</v>
      </c>
      <c r="AU208" s="85">
        <f t="shared" si="73"/>
        <v>0</v>
      </c>
      <c r="AV208" s="85">
        <f t="shared" si="73"/>
        <v>0</v>
      </c>
      <c r="AW208" s="85">
        <f t="shared" si="73"/>
        <v>0</v>
      </c>
      <c r="AX208" s="85">
        <f t="shared" si="73"/>
        <v>0</v>
      </c>
      <c r="AY208" s="85">
        <f t="shared" si="73"/>
        <v>0</v>
      </c>
      <c r="AZ208" s="85">
        <f t="shared" si="73"/>
        <v>0</v>
      </c>
      <c r="BA208" s="85">
        <f t="shared" si="73"/>
        <v>0</v>
      </c>
      <c r="BB208" s="85">
        <f t="shared" si="73"/>
        <v>0</v>
      </c>
      <c r="BC208" s="85">
        <f t="shared" si="73"/>
        <v>0</v>
      </c>
      <c r="BD208" s="85">
        <f t="shared" si="73"/>
        <v>0</v>
      </c>
      <c r="BE208" s="85">
        <f t="shared" si="73"/>
        <v>0</v>
      </c>
      <c r="BF208" s="85">
        <f t="shared" si="73"/>
        <v>0</v>
      </c>
      <c r="BG208" s="85">
        <f t="shared" si="73"/>
        <v>0</v>
      </c>
      <c r="BH208" s="85">
        <f t="shared" si="73"/>
        <v>0</v>
      </c>
      <c r="BI208" s="85">
        <f t="shared" si="73"/>
        <v>0</v>
      </c>
      <c r="BJ208" s="85">
        <f t="shared" si="73"/>
        <v>0</v>
      </c>
      <c r="BK208" s="85">
        <f t="shared" si="73"/>
        <v>0</v>
      </c>
      <c r="BL208" s="85">
        <f t="shared" si="73"/>
        <v>0</v>
      </c>
      <c r="BM208" s="85">
        <f t="shared" si="73"/>
        <v>0</v>
      </c>
      <c r="BN208" s="85">
        <f t="shared" si="73"/>
        <v>0</v>
      </c>
      <c r="BO208" s="85">
        <f t="shared" si="72"/>
        <v>0</v>
      </c>
      <c r="BP208" s="85">
        <f t="shared" si="72"/>
        <v>0</v>
      </c>
      <c r="BQ208" s="85">
        <f t="shared" si="72"/>
        <v>0</v>
      </c>
      <c r="BR208" s="85">
        <f t="shared" si="72"/>
        <v>0</v>
      </c>
      <c r="BS208" s="85">
        <f t="shared" si="72"/>
        <v>0</v>
      </c>
      <c r="BT208" s="85">
        <f t="shared" si="72"/>
        <v>0</v>
      </c>
      <c r="BU208" s="85">
        <f t="shared" si="72"/>
        <v>0</v>
      </c>
      <c r="BV208" s="85">
        <f t="shared" si="72"/>
        <v>0</v>
      </c>
      <c r="BW208" s="85">
        <f t="shared" si="69"/>
        <v>0</v>
      </c>
      <c r="BX208" s="85">
        <f t="shared" si="69"/>
        <v>0</v>
      </c>
      <c r="BY208" s="85">
        <f t="shared" si="69"/>
        <v>0</v>
      </c>
      <c r="BZ208" s="85">
        <f t="shared" si="69"/>
        <v>0</v>
      </c>
      <c r="CA208" s="85">
        <f t="shared" si="69"/>
        <v>0</v>
      </c>
      <c r="CB208" s="85">
        <f t="shared" si="69"/>
        <v>0</v>
      </c>
      <c r="CC208" s="85">
        <f t="shared" si="69"/>
        <v>0</v>
      </c>
      <c r="CD208" s="85">
        <f t="shared" si="69"/>
        <v>0</v>
      </c>
      <c r="CE208" s="85">
        <f t="shared" si="69"/>
        <v>0</v>
      </c>
      <c r="CF208" s="85">
        <f t="shared" si="69"/>
        <v>0</v>
      </c>
      <c r="CG208" s="85">
        <f t="shared" si="69"/>
        <v>0</v>
      </c>
      <c r="CH208" s="85">
        <f t="shared" si="69"/>
        <v>0</v>
      </c>
      <c r="CI208" s="85">
        <f t="shared" si="69"/>
        <v>0</v>
      </c>
      <c r="CJ208" s="85">
        <f t="shared" si="69"/>
        <v>0</v>
      </c>
      <c r="CK208" s="85">
        <f t="shared" si="69"/>
        <v>0</v>
      </c>
      <c r="CL208" s="85">
        <f t="shared" si="69"/>
        <v>0</v>
      </c>
      <c r="CM208" s="85">
        <f t="shared" si="69"/>
        <v>0</v>
      </c>
      <c r="CN208" s="85">
        <f t="shared" si="69"/>
        <v>0</v>
      </c>
      <c r="CO208" s="85">
        <f t="shared" si="69"/>
        <v>0</v>
      </c>
      <c r="CP208" s="85">
        <f t="shared" si="69"/>
        <v>0</v>
      </c>
      <c r="CQ208" s="85">
        <f t="shared" si="69"/>
        <v>0</v>
      </c>
      <c r="CR208" s="85">
        <f t="shared" si="69"/>
        <v>0</v>
      </c>
      <c r="CS208" s="85">
        <f t="shared" si="69"/>
        <v>0</v>
      </c>
      <c r="CT208" s="85">
        <f t="shared" si="69"/>
        <v>0</v>
      </c>
      <c r="CU208" s="85">
        <f t="shared" si="69"/>
        <v>0</v>
      </c>
      <c r="CV208" s="85">
        <f t="shared" si="69"/>
        <v>0</v>
      </c>
      <c r="CW208" s="85">
        <f t="shared" si="69"/>
        <v>0</v>
      </c>
      <c r="CX208" s="85">
        <f t="shared" si="69"/>
        <v>0</v>
      </c>
      <c r="CY208" s="85">
        <f t="shared" si="69"/>
        <v>0</v>
      </c>
      <c r="CZ208" s="85">
        <f t="shared" si="69"/>
        <v>0</v>
      </c>
      <c r="DA208" s="85">
        <f t="shared" si="69"/>
        <v>0</v>
      </c>
      <c r="DB208" s="85">
        <f t="shared" si="69"/>
        <v>0</v>
      </c>
      <c r="DC208" s="85">
        <f t="shared" si="69"/>
        <v>0</v>
      </c>
      <c r="DD208" s="85">
        <f t="shared" si="63"/>
        <v>0</v>
      </c>
    </row>
    <row r="209" spans="1:108" s="85" customFormat="1" ht="12.75" customHeight="1" x14ac:dyDescent="0.2">
      <c r="A209" s="82" t="s">
        <v>251</v>
      </c>
      <c r="B209" s="82" t="s">
        <v>1422</v>
      </c>
      <c r="C209" s="85">
        <f t="shared" si="73"/>
        <v>0</v>
      </c>
      <c r="D209" s="85">
        <f t="shared" si="73"/>
        <v>0</v>
      </c>
      <c r="E209" s="85">
        <f t="shared" si="73"/>
        <v>0</v>
      </c>
      <c r="F209" s="85">
        <f t="shared" si="73"/>
        <v>0</v>
      </c>
      <c r="G209" s="85">
        <f t="shared" si="73"/>
        <v>0</v>
      </c>
      <c r="H209" s="85">
        <f t="shared" si="73"/>
        <v>0</v>
      </c>
      <c r="I209" s="85">
        <f t="shared" si="73"/>
        <v>0</v>
      </c>
      <c r="J209" s="85">
        <f t="shared" si="73"/>
        <v>0</v>
      </c>
      <c r="K209" s="85">
        <f t="shared" si="73"/>
        <v>0</v>
      </c>
      <c r="L209" s="85">
        <f t="shared" si="73"/>
        <v>0</v>
      </c>
      <c r="M209" s="85">
        <f t="shared" si="73"/>
        <v>0</v>
      </c>
      <c r="N209" s="85">
        <f t="shared" si="73"/>
        <v>0</v>
      </c>
      <c r="O209" s="85">
        <f t="shared" si="73"/>
        <v>0</v>
      </c>
      <c r="P209" s="85">
        <f t="shared" si="73"/>
        <v>0</v>
      </c>
      <c r="Q209" s="85">
        <f t="shared" si="73"/>
        <v>0</v>
      </c>
      <c r="R209" s="85">
        <f t="shared" si="73"/>
        <v>0</v>
      </c>
      <c r="S209" s="85">
        <f t="shared" si="73"/>
        <v>0</v>
      </c>
      <c r="T209" s="85">
        <f t="shared" si="73"/>
        <v>0</v>
      </c>
      <c r="U209" s="85">
        <f t="shared" si="73"/>
        <v>0</v>
      </c>
      <c r="V209" s="85">
        <f t="shared" si="73"/>
        <v>0</v>
      </c>
      <c r="W209" s="85">
        <f t="shared" si="73"/>
        <v>0</v>
      </c>
      <c r="X209" s="85">
        <f t="shared" si="73"/>
        <v>0</v>
      </c>
      <c r="Y209" s="85">
        <f t="shared" si="73"/>
        <v>0</v>
      </c>
      <c r="Z209" s="85">
        <f t="shared" si="73"/>
        <v>0</v>
      </c>
      <c r="AA209" s="85">
        <f t="shared" si="73"/>
        <v>0</v>
      </c>
      <c r="AB209" s="85">
        <f t="shared" si="73"/>
        <v>0</v>
      </c>
      <c r="AC209" s="85">
        <f t="shared" si="73"/>
        <v>0</v>
      </c>
      <c r="AD209" s="85">
        <f t="shared" si="73"/>
        <v>0</v>
      </c>
      <c r="AE209" s="85">
        <f t="shared" si="73"/>
        <v>0</v>
      </c>
      <c r="AF209" s="85">
        <f t="shared" si="73"/>
        <v>0</v>
      </c>
      <c r="AG209" s="85">
        <f t="shared" si="73"/>
        <v>0</v>
      </c>
      <c r="AH209" s="85">
        <f t="shared" si="73"/>
        <v>0</v>
      </c>
      <c r="AI209" s="85">
        <f t="shared" si="73"/>
        <v>0</v>
      </c>
      <c r="AJ209" s="85">
        <f t="shared" si="73"/>
        <v>0</v>
      </c>
      <c r="AK209" s="85">
        <f t="shared" si="73"/>
        <v>0</v>
      </c>
      <c r="AL209" s="85">
        <f t="shared" si="73"/>
        <v>0</v>
      </c>
      <c r="AM209" s="85">
        <f t="shared" si="73"/>
        <v>0</v>
      </c>
      <c r="AN209" s="85">
        <f t="shared" si="73"/>
        <v>0</v>
      </c>
      <c r="AO209" s="85">
        <f t="shared" si="73"/>
        <v>0</v>
      </c>
      <c r="AP209" s="85">
        <f t="shared" si="73"/>
        <v>0</v>
      </c>
      <c r="AQ209" s="85">
        <f t="shared" si="73"/>
        <v>0</v>
      </c>
      <c r="AR209" s="85">
        <f t="shared" si="73"/>
        <v>0</v>
      </c>
      <c r="AS209" s="85">
        <f t="shared" si="73"/>
        <v>0</v>
      </c>
      <c r="AT209" s="85">
        <f t="shared" si="73"/>
        <v>0</v>
      </c>
      <c r="AU209" s="85">
        <f t="shared" si="73"/>
        <v>0</v>
      </c>
      <c r="AV209" s="85">
        <f t="shared" si="73"/>
        <v>0</v>
      </c>
      <c r="AW209" s="85">
        <f t="shared" si="73"/>
        <v>0</v>
      </c>
      <c r="AX209" s="85">
        <f t="shared" si="73"/>
        <v>0</v>
      </c>
      <c r="AY209" s="85">
        <f t="shared" si="73"/>
        <v>0</v>
      </c>
      <c r="AZ209" s="85">
        <f t="shared" si="73"/>
        <v>0</v>
      </c>
      <c r="BA209" s="85">
        <f t="shared" si="73"/>
        <v>0</v>
      </c>
      <c r="BB209" s="85">
        <f t="shared" si="73"/>
        <v>0</v>
      </c>
      <c r="BC209" s="85">
        <f t="shared" si="73"/>
        <v>0</v>
      </c>
      <c r="BD209" s="85">
        <f t="shared" si="73"/>
        <v>0</v>
      </c>
      <c r="BE209" s="85">
        <f t="shared" si="73"/>
        <v>0</v>
      </c>
      <c r="BF209" s="85">
        <f t="shared" si="73"/>
        <v>0</v>
      </c>
      <c r="BG209" s="85">
        <f t="shared" si="73"/>
        <v>0</v>
      </c>
      <c r="BH209" s="85">
        <f t="shared" si="73"/>
        <v>0</v>
      </c>
      <c r="BI209" s="85">
        <f t="shared" si="73"/>
        <v>0</v>
      </c>
      <c r="BJ209" s="85">
        <f t="shared" si="73"/>
        <v>0</v>
      </c>
      <c r="BK209" s="85">
        <f t="shared" si="73"/>
        <v>0</v>
      </c>
      <c r="BL209" s="85">
        <f t="shared" si="73"/>
        <v>0</v>
      </c>
      <c r="BM209" s="85">
        <f t="shared" si="73"/>
        <v>0</v>
      </c>
      <c r="BN209" s="85">
        <f t="shared" si="73"/>
        <v>0</v>
      </c>
      <c r="BO209" s="85">
        <f t="shared" si="72"/>
        <v>0</v>
      </c>
      <c r="BP209" s="85">
        <f t="shared" si="72"/>
        <v>0</v>
      </c>
      <c r="BQ209" s="85">
        <f t="shared" si="72"/>
        <v>0</v>
      </c>
      <c r="BR209" s="85">
        <f t="shared" si="72"/>
        <v>0</v>
      </c>
      <c r="BS209" s="85">
        <f t="shared" si="72"/>
        <v>0</v>
      </c>
      <c r="BT209" s="85">
        <f t="shared" si="72"/>
        <v>0</v>
      </c>
      <c r="BU209" s="85">
        <f t="shared" si="72"/>
        <v>0</v>
      </c>
      <c r="BV209" s="85">
        <f t="shared" si="72"/>
        <v>0</v>
      </c>
      <c r="BW209" s="85">
        <f t="shared" si="69"/>
        <v>0</v>
      </c>
      <c r="BX209" s="85">
        <f t="shared" si="69"/>
        <v>0</v>
      </c>
      <c r="BY209" s="85">
        <f t="shared" si="69"/>
        <v>0</v>
      </c>
      <c r="BZ209" s="85">
        <f t="shared" si="69"/>
        <v>0</v>
      </c>
      <c r="CA209" s="85">
        <f t="shared" si="69"/>
        <v>0</v>
      </c>
      <c r="CB209" s="85">
        <f t="shared" si="69"/>
        <v>0</v>
      </c>
      <c r="CC209" s="85">
        <f t="shared" si="69"/>
        <v>0</v>
      </c>
      <c r="CD209" s="85">
        <f t="shared" si="69"/>
        <v>0</v>
      </c>
      <c r="CE209" s="85">
        <f t="shared" si="69"/>
        <v>0</v>
      </c>
      <c r="CF209" s="85">
        <f t="shared" si="69"/>
        <v>0</v>
      </c>
      <c r="CG209" s="85">
        <f t="shared" si="69"/>
        <v>0</v>
      </c>
      <c r="CH209" s="85">
        <f t="shared" si="69"/>
        <v>0</v>
      </c>
      <c r="CI209" s="85">
        <f t="shared" si="69"/>
        <v>0</v>
      </c>
      <c r="CJ209" s="85">
        <f t="shared" si="69"/>
        <v>0</v>
      </c>
      <c r="CK209" s="85">
        <f t="shared" si="69"/>
        <v>0</v>
      </c>
      <c r="CL209" s="85">
        <f t="shared" si="69"/>
        <v>0</v>
      </c>
      <c r="CM209" s="85">
        <f t="shared" si="69"/>
        <v>0</v>
      </c>
      <c r="CN209" s="85">
        <f t="shared" si="69"/>
        <v>0</v>
      </c>
      <c r="CO209" s="85">
        <f t="shared" si="69"/>
        <v>0</v>
      </c>
      <c r="CP209" s="85">
        <f t="shared" si="69"/>
        <v>0</v>
      </c>
      <c r="CQ209" s="85">
        <f t="shared" si="69"/>
        <v>0</v>
      </c>
      <c r="CR209" s="85">
        <f t="shared" si="69"/>
        <v>0</v>
      </c>
      <c r="CS209" s="85">
        <f t="shared" si="69"/>
        <v>0</v>
      </c>
      <c r="CT209" s="85">
        <f t="shared" si="69"/>
        <v>0</v>
      </c>
      <c r="CU209" s="85">
        <f t="shared" si="69"/>
        <v>0</v>
      </c>
      <c r="CV209" s="85">
        <f t="shared" si="69"/>
        <v>0</v>
      </c>
      <c r="CW209" s="85">
        <f t="shared" si="69"/>
        <v>0</v>
      </c>
      <c r="CX209" s="85">
        <f t="shared" si="69"/>
        <v>0</v>
      </c>
      <c r="CY209" s="85">
        <f t="shared" si="69"/>
        <v>0</v>
      </c>
      <c r="CZ209" s="85">
        <f t="shared" si="69"/>
        <v>0</v>
      </c>
      <c r="DA209" s="85">
        <f t="shared" si="69"/>
        <v>0</v>
      </c>
      <c r="DB209" s="85">
        <f t="shared" si="69"/>
        <v>0</v>
      </c>
      <c r="DC209" s="85">
        <f t="shared" si="69"/>
        <v>0</v>
      </c>
      <c r="DD209" s="85">
        <f t="shared" si="63"/>
        <v>0</v>
      </c>
    </row>
    <row r="210" spans="1:108" s="85" customFormat="1" ht="12.75" customHeight="1" x14ac:dyDescent="0.2">
      <c r="A210" s="82" t="s">
        <v>253</v>
      </c>
      <c r="B210" s="82" t="s">
        <v>17</v>
      </c>
      <c r="C210" s="85">
        <f t="shared" si="73"/>
        <v>0</v>
      </c>
      <c r="D210" s="85">
        <f t="shared" si="73"/>
        <v>0</v>
      </c>
      <c r="E210" s="85">
        <f t="shared" si="73"/>
        <v>0</v>
      </c>
      <c r="F210" s="85">
        <f t="shared" si="73"/>
        <v>0</v>
      </c>
      <c r="G210" s="85">
        <f t="shared" si="73"/>
        <v>0</v>
      </c>
      <c r="H210" s="85">
        <f t="shared" si="73"/>
        <v>0</v>
      </c>
      <c r="I210" s="85">
        <f t="shared" si="73"/>
        <v>0</v>
      </c>
      <c r="J210" s="85">
        <f t="shared" si="73"/>
        <v>0</v>
      </c>
      <c r="K210" s="85">
        <f t="shared" si="73"/>
        <v>0</v>
      </c>
      <c r="L210" s="85">
        <f t="shared" si="73"/>
        <v>0</v>
      </c>
      <c r="M210" s="85">
        <f t="shared" si="73"/>
        <v>0</v>
      </c>
      <c r="N210" s="85">
        <f t="shared" si="73"/>
        <v>0</v>
      </c>
      <c r="O210" s="85">
        <f t="shared" si="73"/>
        <v>0</v>
      </c>
      <c r="P210" s="85">
        <f t="shared" si="73"/>
        <v>0</v>
      </c>
      <c r="Q210" s="85">
        <f t="shared" si="73"/>
        <v>0</v>
      </c>
      <c r="R210" s="85">
        <f t="shared" si="73"/>
        <v>0</v>
      </c>
      <c r="S210" s="85">
        <f t="shared" si="73"/>
        <v>0</v>
      </c>
      <c r="T210" s="85">
        <f t="shared" si="73"/>
        <v>0</v>
      </c>
      <c r="U210" s="85">
        <f t="shared" si="73"/>
        <v>0</v>
      </c>
      <c r="V210" s="85">
        <f t="shared" si="73"/>
        <v>0</v>
      </c>
      <c r="W210" s="85">
        <f t="shared" si="73"/>
        <v>0</v>
      </c>
      <c r="X210" s="85">
        <f t="shared" si="73"/>
        <v>0</v>
      </c>
      <c r="Y210" s="85">
        <f t="shared" si="73"/>
        <v>0</v>
      </c>
      <c r="Z210" s="85">
        <f t="shared" si="73"/>
        <v>0</v>
      </c>
      <c r="AA210" s="85">
        <f t="shared" si="73"/>
        <v>0</v>
      </c>
      <c r="AB210" s="85">
        <f t="shared" si="73"/>
        <v>0</v>
      </c>
      <c r="AC210" s="85">
        <f t="shared" si="73"/>
        <v>0</v>
      </c>
      <c r="AD210" s="85">
        <f t="shared" si="73"/>
        <v>0</v>
      </c>
      <c r="AE210" s="85">
        <f t="shared" si="73"/>
        <v>0</v>
      </c>
      <c r="AF210" s="85">
        <f t="shared" si="73"/>
        <v>0</v>
      </c>
      <c r="AG210" s="85">
        <f t="shared" si="73"/>
        <v>0</v>
      </c>
      <c r="AH210" s="85">
        <f t="shared" si="73"/>
        <v>0</v>
      </c>
      <c r="AI210" s="85">
        <f t="shared" si="73"/>
        <v>0</v>
      </c>
      <c r="AJ210" s="85">
        <f t="shared" si="73"/>
        <v>0</v>
      </c>
      <c r="AK210" s="85">
        <f t="shared" si="73"/>
        <v>0</v>
      </c>
      <c r="AL210" s="85">
        <f t="shared" si="73"/>
        <v>0</v>
      </c>
      <c r="AM210" s="85">
        <f t="shared" si="73"/>
        <v>0</v>
      </c>
      <c r="AN210" s="85">
        <f t="shared" si="73"/>
        <v>0</v>
      </c>
      <c r="AO210" s="85">
        <f t="shared" si="73"/>
        <v>0</v>
      </c>
      <c r="AP210" s="85">
        <f t="shared" si="73"/>
        <v>0</v>
      </c>
      <c r="AQ210" s="85">
        <f t="shared" si="73"/>
        <v>0</v>
      </c>
      <c r="AR210" s="85">
        <f t="shared" si="73"/>
        <v>0</v>
      </c>
      <c r="AS210" s="85">
        <f t="shared" si="73"/>
        <v>0</v>
      </c>
      <c r="AT210" s="85">
        <f t="shared" si="73"/>
        <v>0</v>
      </c>
      <c r="AU210" s="85">
        <f t="shared" si="73"/>
        <v>0</v>
      </c>
      <c r="AV210" s="85">
        <f t="shared" si="73"/>
        <v>0</v>
      </c>
      <c r="AW210" s="85">
        <f t="shared" si="73"/>
        <v>0</v>
      </c>
      <c r="AX210" s="85">
        <f t="shared" si="73"/>
        <v>0</v>
      </c>
      <c r="AY210" s="85">
        <f t="shared" si="73"/>
        <v>0</v>
      </c>
      <c r="AZ210" s="85">
        <f t="shared" si="73"/>
        <v>0</v>
      </c>
      <c r="BA210" s="85">
        <f t="shared" si="73"/>
        <v>0</v>
      </c>
      <c r="BB210" s="85">
        <f t="shared" si="73"/>
        <v>0</v>
      </c>
      <c r="BC210" s="85">
        <f t="shared" si="73"/>
        <v>0</v>
      </c>
      <c r="BD210" s="85">
        <f t="shared" si="73"/>
        <v>0</v>
      </c>
      <c r="BE210" s="85">
        <f t="shared" si="73"/>
        <v>0</v>
      </c>
      <c r="BF210" s="85">
        <f t="shared" si="73"/>
        <v>0</v>
      </c>
      <c r="BG210" s="85">
        <f t="shared" si="73"/>
        <v>0</v>
      </c>
      <c r="BH210" s="85">
        <f t="shared" si="73"/>
        <v>0</v>
      </c>
      <c r="BI210" s="85">
        <f t="shared" si="73"/>
        <v>0</v>
      </c>
      <c r="BJ210" s="85">
        <f t="shared" si="73"/>
        <v>0</v>
      </c>
      <c r="BK210" s="85">
        <f t="shared" si="73"/>
        <v>0</v>
      </c>
      <c r="BL210" s="85">
        <f t="shared" si="73"/>
        <v>0</v>
      </c>
      <c r="BM210" s="85">
        <f t="shared" si="73"/>
        <v>0</v>
      </c>
      <c r="BN210" s="85">
        <f t="shared" ref="BN210:DC218" si="74">BN$123*BN87</f>
        <v>0</v>
      </c>
      <c r="BO210" s="85">
        <f t="shared" si="74"/>
        <v>0</v>
      </c>
      <c r="BP210" s="85">
        <f t="shared" si="72"/>
        <v>0</v>
      </c>
      <c r="BQ210" s="85">
        <f t="shared" si="72"/>
        <v>0</v>
      </c>
      <c r="BR210" s="85">
        <f t="shared" si="72"/>
        <v>0</v>
      </c>
      <c r="BS210" s="85">
        <f t="shared" si="72"/>
        <v>0</v>
      </c>
      <c r="BT210" s="85">
        <f t="shared" si="72"/>
        <v>0</v>
      </c>
      <c r="BU210" s="85">
        <f t="shared" si="72"/>
        <v>0</v>
      </c>
      <c r="BV210" s="85">
        <f t="shared" si="72"/>
        <v>0</v>
      </c>
      <c r="BW210" s="85">
        <f t="shared" si="69"/>
        <v>0</v>
      </c>
      <c r="BX210" s="85">
        <f t="shared" si="69"/>
        <v>0</v>
      </c>
      <c r="BY210" s="85">
        <f t="shared" si="69"/>
        <v>0</v>
      </c>
      <c r="BZ210" s="85">
        <f t="shared" si="69"/>
        <v>0</v>
      </c>
      <c r="CA210" s="85">
        <f t="shared" si="69"/>
        <v>0</v>
      </c>
      <c r="CB210" s="85">
        <f t="shared" si="69"/>
        <v>0</v>
      </c>
      <c r="CC210" s="85">
        <f t="shared" si="69"/>
        <v>0</v>
      </c>
      <c r="CD210" s="85">
        <f t="shared" si="69"/>
        <v>0</v>
      </c>
      <c r="CE210" s="85">
        <f t="shared" si="69"/>
        <v>0</v>
      </c>
      <c r="CF210" s="85">
        <f t="shared" si="69"/>
        <v>0</v>
      </c>
      <c r="CG210" s="85">
        <f t="shared" si="69"/>
        <v>0</v>
      </c>
      <c r="CH210" s="85">
        <f t="shared" si="69"/>
        <v>0</v>
      </c>
      <c r="CI210" s="85">
        <f t="shared" si="69"/>
        <v>0</v>
      </c>
      <c r="CJ210" s="85">
        <f t="shared" si="69"/>
        <v>0</v>
      </c>
      <c r="CK210" s="85">
        <f t="shared" si="69"/>
        <v>0</v>
      </c>
      <c r="CL210" s="85">
        <f t="shared" si="69"/>
        <v>0</v>
      </c>
      <c r="CM210" s="85">
        <f t="shared" si="69"/>
        <v>0</v>
      </c>
      <c r="CN210" s="85">
        <f t="shared" si="69"/>
        <v>0</v>
      </c>
      <c r="CO210" s="85">
        <f t="shared" si="69"/>
        <v>0</v>
      </c>
      <c r="CP210" s="85">
        <f t="shared" si="69"/>
        <v>0</v>
      </c>
      <c r="CQ210" s="85">
        <f t="shared" si="69"/>
        <v>0</v>
      </c>
      <c r="CR210" s="85">
        <f t="shared" si="69"/>
        <v>0</v>
      </c>
      <c r="CS210" s="85">
        <f t="shared" si="69"/>
        <v>0</v>
      </c>
      <c r="CT210" s="85">
        <f t="shared" si="69"/>
        <v>0</v>
      </c>
      <c r="CU210" s="85">
        <f t="shared" si="69"/>
        <v>0</v>
      </c>
      <c r="CV210" s="85">
        <f t="shared" si="69"/>
        <v>0</v>
      </c>
      <c r="CW210" s="85">
        <f t="shared" si="69"/>
        <v>0</v>
      </c>
      <c r="CX210" s="85">
        <f t="shared" si="69"/>
        <v>0</v>
      </c>
      <c r="CY210" s="85">
        <f t="shared" si="69"/>
        <v>0</v>
      </c>
      <c r="CZ210" s="85">
        <f t="shared" si="69"/>
        <v>0</v>
      </c>
      <c r="DA210" s="85">
        <f t="shared" si="69"/>
        <v>0</v>
      </c>
      <c r="DB210" s="85">
        <f t="shared" si="69"/>
        <v>0</v>
      </c>
      <c r="DC210" s="85">
        <f t="shared" si="69"/>
        <v>0</v>
      </c>
      <c r="DD210" s="85">
        <f t="shared" si="63"/>
        <v>0</v>
      </c>
    </row>
    <row r="211" spans="1:108" s="85" customFormat="1" ht="12.75" customHeight="1" x14ac:dyDescent="0.2">
      <c r="A211" s="82" t="s">
        <v>254</v>
      </c>
      <c r="B211" s="82" t="s">
        <v>78</v>
      </c>
      <c r="C211" s="85">
        <f t="shared" ref="C211:BN214" si="75">C$123*C88</f>
        <v>0</v>
      </c>
      <c r="D211" s="85">
        <f t="shared" si="75"/>
        <v>0</v>
      </c>
      <c r="E211" s="85">
        <f t="shared" si="75"/>
        <v>0</v>
      </c>
      <c r="F211" s="85">
        <f t="shared" si="75"/>
        <v>0</v>
      </c>
      <c r="G211" s="85">
        <f t="shared" si="75"/>
        <v>0</v>
      </c>
      <c r="H211" s="85">
        <f t="shared" si="75"/>
        <v>0</v>
      </c>
      <c r="I211" s="85">
        <f t="shared" si="75"/>
        <v>0</v>
      </c>
      <c r="J211" s="85">
        <f t="shared" si="75"/>
        <v>0</v>
      </c>
      <c r="K211" s="85">
        <f t="shared" si="75"/>
        <v>0</v>
      </c>
      <c r="L211" s="85">
        <f t="shared" si="75"/>
        <v>0</v>
      </c>
      <c r="M211" s="85">
        <f t="shared" si="75"/>
        <v>0</v>
      </c>
      <c r="N211" s="85">
        <f t="shared" si="75"/>
        <v>0</v>
      </c>
      <c r="O211" s="85">
        <f t="shared" si="75"/>
        <v>0</v>
      </c>
      <c r="P211" s="85">
        <f t="shared" si="75"/>
        <v>0</v>
      </c>
      <c r="Q211" s="85">
        <f t="shared" si="75"/>
        <v>0</v>
      </c>
      <c r="R211" s="85">
        <f t="shared" si="75"/>
        <v>0</v>
      </c>
      <c r="S211" s="85">
        <f t="shared" si="75"/>
        <v>0</v>
      </c>
      <c r="T211" s="85">
        <f t="shared" si="75"/>
        <v>0</v>
      </c>
      <c r="U211" s="85">
        <f t="shared" si="75"/>
        <v>0</v>
      </c>
      <c r="V211" s="85">
        <f t="shared" si="75"/>
        <v>0</v>
      </c>
      <c r="W211" s="85">
        <f t="shared" si="75"/>
        <v>0</v>
      </c>
      <c r="X211" s="85">
        <f t="shared" si="75"/>
        <v>0</v>
      </c>
      <c r="Y211" s="85">
        <f t="shared" si="75"/>
        <v>0</v>
      </c>
      <c r="Z211" s="85">
        <f t="shared" si="75"/>
        <v>0</v>
      </c>
      <c r="AA211" s="85">
        <f t="shared" si="75"/>
        <v>0</v>
      </c>
      <c r="AB211" s="85">
        <f t="shared" si="75"/>
        <v>0</v>
      </c>
      <c r="AC211" s="85">
        <f t="shared" si="75"/>
        <v>0</v>
      </c>
      <c r="AD211" s="85">
        <f t="shared" si="75"/>
        <v>0</v>
      </c>
      <c r="AE211" s="85">
        <f t="shared" si="75"/>
        <v>0</v>
      </c>
      <c r="AF211" s="85">
        <f t="shared" si="75"/>
        <v>0</v>
      </c>
      <c r="AG211" s="85">
        <f t="shared" si="75"/>
        <v>0</v>
      </c>
      <c r="AH211" s="85">
        <f t="shared" si="75"/>
        <v>0</v>
      </c>
      <c r="AI211" s="85">
        <f t="shared" si="75"/>
        <v>0</v>
      </c>
      <c r="AJ211" s="85">
        <f t="shared" si="75"/>
        <v>0</v>
      </c>
      <c r="AK211" s="85">
        <f t="shared" si="75"/>
        <v>0</v>
      </c>
      <c r="AL211" s="85">
        <f t="shared" si="75"/>
        <v>0</v>
      </c>
      <c r="AM211" s="85">
        <f t="shared" si="75"/>
        <v>0</v>
      </c>
      <c r="AN211" s="85">
        <f t="shared" si="75"/>
        <v>0</v>
      </c>
      <c r="AO211" s="85">
        <f t="shared" si="75"/>
        <v>0</v>
      </c>
      <c r="AP211" s="85">
        <f t="shared" si="75"/>
        <v>0</v>
      </c>
      <c r="AQ211" s="85">
        <f t="shared" si="75"/>
        <v>0</v>
      </c>
      <c r="AR211" s="85">
        <f t="shared" si="75"/>
        <v>0</v>
      </c>
      <c r="AS211" s="85">
        <f t="shared" si="75"/>
        <v>0</v>
      </c>
      <c r="AT211" s="85">
        <f t="shared" si="75"/>
        <v>0</v>
      </c>
      <c r="AU211" s="85">
        <f t="shared" si="75"/>
        <v>0</v>
      </c>
      <c r="AV211" s="85">
        <f t="shared" si="75"/>
        <v>0</v>
      </c>
      <c r="AW211" s="85">
        <f t="shared" si="75"/>
        <v>0</v>
      </c>
      <c r="AX211" s="85">
        <f t="shared" si="75"/>
        <v>0</v>
      </c>
      <c r="AY211" s="85">
        <f t="shared" si="75"/>
        <v>0</v>
      </c>
      <c r="AZ211" s="85">
        <f t="shared" si="75"/>
        <v>0</v>
      </c>
      <c r="BA211" s="85">
        <f t="shared" si="75"/>
        <v>0</v>
      </c>
      <c r="BB211" s="85">
        <f t="shared" si="75"/>
        <v>0</v>
      </c>
      <c r="BC211" s="85">
        <f t="shared" si="75"/>
        <v>0</v>
      </c>
      <c r="BD211" s="85">
        <f t="shared" si="75"/>
        <v>0</v>
      </c>
      <c r="BE211" s="85">
        <f t="shared" si="75"/>
        <v>0</v>
      </c>
      <c r="BF211" s="85">
        <f t="shared" si="75"/>
        <v>0</v>
      </c>
      <c r="BG211" s="85">
        <f t="shared" si="75"/>
        <v>0</v>
      </c>
      <c r="BH211" s="85">
        <f t="shared" si="75"/>
        <v>0</v>
      </c>
      <c r="BI211" s="85">
        <f t="shared" si="75"/>
        <v>0</v>
      </c>
      <c r="BJ211" s="85">
        <f t="shared" si="75"/>
        <v>0</v>
      </c>
      <c r="BK211" s="85">
        <f t="shared" si="75"/>
        <v>0</v>
      </c>
      <c r="BL211" s="85">
        <f t="shared" si="75"/>
        <v>0</v>
      </c>
      <c r="BM211" s="85">
        <f t="shared" si="75"/>
        <v>0</v>
      </c>
      <c r="BN211" s="85">
        <f t="shared" si="75"/>
        <v>0</v>
      </c>
      <c r="BO211" s="85">
        <f t="shared" si="74"/>
        <v>0</v>
      </c>
      <c r="BP211" s="85">
        <f t="shared" si="74"/>
        <v>0</v>
      </c>
      <c r="BQ211" s="85">
        <f t="shared" si="74"/>
        <v>0</v>
      </c>
      <c r="BR211" s="85">
        <f t="shared" si="74"/>
        <v>0</v>
      </c>
      <c r="BS211" s="85">
        <f t="shared" si="74"/>
        <v>0</v>
      </c>
      <c r="BT211" s="85">
        <f t="shared" si="74"/>
        <v>0</v>
      </c>
      <c r="BU211" s="85">
        <f t="shared" si="74"/>
        <v>0</v>
      </c>
      <c r="BV211" s="85">
        <f t="shared" si="74"/>
        <v>0</v>
      </c>
      <c r="BW211" s="85">
        <f t="shared" si="69"/>
        <v>0</v>
      </c>
      <c r="BX211" s="85">
        <f t="shared" si="69"/>
        <v>0</v>
      </c>
      <c r="BY211" s="85">
        <f t="shared" si="69"/>
        <v>0</v>
      </c>
      <c r="BZ211" s="85">
        <f t="shared" si="69"/>
        <v>0</v>
      </c>
      <c r="CA211" s="85">
        <f t="shared" si="69"/>
        <v>0</v>
      </c>
      <c r="CB211" s="85">
        <f t="shared" si="69"/>
        <v>0</v>
      </c>
      <c r="CC211" s="85">
        <f t="shared" si="69"/>
        <v>0</v>
      </c>
      <c r="CD211" s="85">
        <f t="shared" si="69"/>
        <v>0</v>
      </c>
      <c r="CE211" s="85">
        <f t="shared" si="69"/>
        <v>0</v>
      </c>
      <c r="CF211" s="85">
        <f t="shared" si="69"/>
        <v>0</v>
      </c>
      <c r="CG211" s="85">
        <f t="shared" si="69"/>
        <v>0</v>
      </c>
      <c r="CH211" s="85">
        <f t="shared" si="69"/>
        <v>0</v>
      </c>
      <c r="CI211" s="85">
        <f t="shared" si="69"/>
        <v>0</v>
      </c>
      <c r="CJ211" s="85">
        <f t="shared" si="69"/>
        <v>0</v>
      </c>
      <c r="CK211" s="85">
        <f t="shared" si="69"/>
        <v>0</v>
      </c>
      <c r="CL211" s="85">
        <f t="shared" si="69"/>
        <v>0</v>
      </c>
      <c r="CM211" s="85">
        <f t="shared" si="69"/>
        <v>0</v>
      </c>
      <c r="CN211" s="85">
        <f t="shared" si="69"/>
        <v>0</v>
      </c>
      <c r="CO211" s="85">
        <f t="shared" si="69"/>
        <v>0</v>
      </c>
      <c r="CP211" s="85">
        <f t="shared" si="69"/>
        <v>0</v>
      </c>
      <c r="CQ211" s="85">
        <f t="shared" si="69"/>
        <v>0</v>
      </c>
      <c r="CR211" s="85">
        <f t="shared" si="69"/>
        <v>0</v>
      </c>
      <c r="CS211" s="85">
        <f t="shared" si="69"/>
        <v>0</v>
      </c>
      <c r="CT211" s="85">
        <f t="shared" si="69"/>
        <v>0</v>
      </c>
      <c r="CU211" s="85">
        <f t="shared" ref="CU211:DC211" si="76">CU$123*CU88</f>
        <v>0</v>
      </c>
      <c r="CV211" s="85">
        <f t="shared" si="76"/>
        <v>0</v>
      </c>
      <c r="CW211" s="85">
        <f t="shared" si="76"/>
        <v>0</v>
      </c>
      <c r="CX211" s="85">
        <f t="shared" si="76"/>
        <v>0</v>
      </c>
      <c r="CY211" s="85">
        <f t="shared" si="76"/>
        <v>0</v>
      </c>
      <c r="CZ211" s="85">
        <f t="shared" si="76"/>
        <v>0</v>
      </c>
      <c r="DA211" s="85">
        <f t="shared" si="76"/>
        <v>0</v>
      </c>
      <c r="DB211" s="85">
        <f t="shared" si="76"/>
        <v>0</v>
      </c>
      <c r="DC211" s="85">
        <f t="shared" si="76"/>
        <v>0</v>
      </c>
      <c r="DD211" s="85">
        <f t="shared" si="63"/>
        <v>0</v>
      </c>
    </row>
    <row r="212" spans="1:108" s="85" customFormat="1" ht="12.75" customHeight="1" x14ac:dyDescent="0.2">
      <c r="A212" s="82" t="s">
        <v>255</v>
      </c>
      <c r="B212" s="82" t="s">
        <v>256</v>
      </c>
      <c r="C212" s="85">
        <f t="shared" si="75"/>
        <v>0</v>
      </c>
      <c r="D212" s="85">
        <f t="shared" si="75"/>
        <v>0</v>
      </c>
      <c r="E212" s="85">
        <f t="shared" si="75"/>
        <v>0</v>
      </c>
      <c r="F212" s="85">
        <f t="shared" si="75"/>
        <v>0</v>
      </c>
      <c r="G212" s="85">
        <f t="shared" si="75"/>
        <v>0</v>
      </c>
      <c r="H212" s="85">
        <f t="shared" si="75"/>
        <v>0</v>
      </c>
      <c r="I212" s="85">
        <f t="shared" si="75"/>
        <v>0</v>
      </c>
      <c r="J212" s="85">
        <f t="shared" si="75"/>
        <v>0</v>
      </c>
      <c r="K212" s="85">
        <f t="shared" si="75"/>
        <v>0</v>
      </c>
      <c r="L212" s="85">
        <f t="shared" si="75"/>
        <v>0</v>
      </c>
      <c r="M212" s="85">
        <f t="shared" si="75"/>
        <v>0</v>
      </c>
      <c r="N212" s="85">
        <f t="shared" si="75"/>
        <v>0</v>
      </c>
      <c r="O212" s="85">
        <f t="shared" si="75"/>
        <v>0</v>
      </c>
      <c r="P212" s="85">
        <f t="shared" si="75"/>
        <v>0</v>
      </c>
      <c r="Q212" s="85">
        <f t="shared" si="75"/>
        <v>0</v>
      </c>
      <c r="R212" s="85">
        <f t="shared" si="75"/>
        <v>0</v>
      </c>
      <c r="S212" s="85">
        <f t="shared" si="75"/>
        <v>0</v>
      </c>
      <c r="T212" s="85">
        <f t="shared" si="75"/>
        <v>0</v>
      </c>
      <c r="U212" s="85">
        <f t="shared" si="75"/>
        <v>0</v>
      </c>
      <c r="V212" s="85">
        <f t="shared" si="75"/>
        <v>0</v>
      </c>
      <c r="W212" s="85">
        <f t="shared" si="75"/>
        <v>0</v>
      </c>
      <c r="X212" s="85">
        <f t="shared" si="75"/>
        <v>0</v>
      </c>
      <c r="Y212" s="85">
        <f t="shared" si="75"/>
        <v>0</v>
      </c>
      <c r="Z212" s="85">
        <f t="shared" si="75"/>
        <v>0</v>
      </c>
      <c r="AA212" s="85">
        <f t="shared" si="75"/>
        <v>0</v>
      </c>
      <c r="AB212" s="85">
        <f t="shared" si="75"/>
        <v>0</v>
      </c>
      <c r="AC212" s="85">
        <f t="shared" si="75"/>
        <v>0</v>
      </c>
      <c r="AD212" s="85">
        <f t="shared" si="75"/>
        <v>0</v>
      </c>
      <c r="AE212" s="85">
        <f t="shared" si="75"/>
        <v>0</v>
      </c>
      <c r="AF212" s="85">
        <f t="shared" si="75"/>
        <v>0</v>
      </c>
      <c r="AG212" s="85">
        <f t="shared" si="75"/>
        <v>0</v>
      </c>
      <c r="AH212" s="85">
        <f t="shared" si="75"/>
        <v>0</v>
      </c>
      <c r="AI212" s="85">
        <f t="shared" si="75"/>
        <v>0</v>
      </c>
      <c r="AJ212" s="85">
        <f t="shared" si="75"/>
        <v>0</v>
      </c>
      <c r="AK212" s="85">
        <f t="shared" si="75"/>
        <v>0</v>
      </c>
      <c r="AL212" s="85">
        <f t="shared" si="75"/>
        <v>0</v>
      </c>
      <c r="AM212" s="85">
        <f t="shared" si="75"/>
        <v>0</v>
      </c>
      <c r="AN212" s="85">
        <f t="shared" si="75"/>
        <v>0</v>
      </c>
      <c r="AO212" s="85">
        <f t="shared" si="75"/>
        <v>0</v>
      </c>
      <c r="AP212" s="85">
        <f t="shared" si="75"/>
        <v>0</v>
      </c>
      <c r="AQ212" s="85">
        <f t="shared" si="75"/>
        <v>0</v>
      </c>
      <c r="AR212" s="85">
        <f t="shared" si="75"/>
        <v>0</v>
      </c>
      <c r="AS212" s="85">
        <f t="shared" si="75"/>
        <v>0</v>
      </c>
      <c r="AT212" s="85">
        <f t="shared" si="75"/>
        <v>0</v>
      </c>
      <c r="AU212" s="85">
        <f t="shared" si="75"/>
        <v>0</v>
      </c>
      <c r="AV212" s="85">
        <f t="shared" si="75"/>
        <v>0</v>
      </c>
      <c r="AW212" s="85">
        <f t="shared" si="75"/>
        <v>0</v>
      </c>
      <c r="AX212" s="85">
        <f t="shared" si="75"/>
        <v>0</v>
      </c>
      <c r="AY212" s="85">
        <f t="shared" si="75"/>
        <v>0</v>
      </c>
      <c r="AZ212" s="85">
        <f t="shared" si="75"/>
        <v>0</v>
      </c>
      <c r="BA212" s="85">
        <f t="shared" si="75"/>
        <v>0</v>
      </c>
      <c r="BB212" s="85">
        <f t="shared" si="75"/>
        <v>0</v>
      </c>
      <c r="BC212" s="85">
        <f t="shared" si="75"/>
        <v>0</v>
      </c>
      <c r="BD212" s="85">
        <f t="shared" si="75"/>
        <v>0</v>
      </c>
      <c r="BE212" s="85">
        <f t="shared" si="75"/>
        <v>0</v>
      </c>
      <c r="BF212" s="85">
        <f t="shared" si="75"/>
        <v>0</v>
      </c>
      <c r="BG212" s="85">
        <f t="shared" si="75"/>
        <v>0</v>
      </c>
      <c r="BH212" s="85">
        <f t="shared" si="75"/>
        <v>0</v>
      </c>
      <c r="BI212" s="85">
        <f t="shared" si="75"/>
        <v>0</v>
      </c>
      <c r="BJ212" s="85">
        <f t="shared" si="75"/>
        <v>0</v>
      </c>
      <c r="BK212" s="85">
        <f t="shared" si="75"/>
        <v>0</v>
      </c>
      <c r="BL212" s="85">
        <f t="shared" si="75"/>
        <v>0</v>
      </c>
      <c r="BM212" s="85">
        <f t="shared" si="75"/>
        <v>0</v>
      </c>
      <c r="BN212" s="85">
        <f t="shared" si="75"/>
        <v>0</v>
      </c>
      <c r="BO212" s="85">
        <f t="shared" si="74"/>
        <v>0</v>
      </c>
      <c r="BP212" s="85">
        <f t="shared" si="74"/>
        <v>0</v>
      </c>
      <c r="BQ212" s="85">
        <f t="shared" si="74"/>
        <v>0</v>
      </c>
      <c r="BR212" s="85">
        <f t="shared" si="74"/>
        <v>0</v>
      </c>
      <c r="BS212" s="85">
        <f t="shared" si="74"/>
        <v>0</v>
      </c>
      <c r="BT212" s="85">
        <f t="shared" si="74"/>
        <v>0</v>
      </c>
      <c r="BU212" s="85">
        <f t="shared" si="74"/>
        <v>0</v>
      </c>
      <c r="BV212" s="85">
        <f t="shared" si="74"/>
        <v>0</v>
      </c>
      <c r="BW212" s="85">
        <f t="shared" si="74"/>
        <v>0</v>
      </c>
      <c r="BX212" s="85">
        <f t="shared" si="74"/>
        <v>0</v>
      </c>
      <c r="BY212" s="85">
        <f t="shared" si="74"/>
        <v>0</v>
      </c>
      <c r="BZ212" s="85">
        <f t="shared" si="74"/>
        <v>0</v>
      </c>
      <c r="CA212" s="85">
        <f t="shared" si="74"/>
        <v>0</v>
      </c>
      <c r="CB212" s="85">
        <f t="shared" si="74"/>
        <v>0</v>
      </c>
      <c r="CC212" s="85">
        <f t="shared" si="74"/>
        <v>0</v>
      </c>
      <c r="CD212" s="85">
        <f t="shared" si="74"/>
        <v>0</v>
      </c>
      <c r="CE212" s="85">
        <f t="shared" si="74"/>
        <v>0</v>
      </c>
      <c r="CF212" s="85">
        <f t="shared" si="74"/>
        <v>0</v>
      </c>
      <c r="CG212" s="85">
        <f t="shared" si="74"/>
        <v>0</v>
      </c>
      <c r="CH212" s="85">
        <f t="shared" si="74"/>
        <v>0</v>
      </c>
      <c r="CI212" s="85">
        <f t="shared" si="74"/>
        <v>0</v>
      </c>
      <c r="CJ212" s="85">
        <f t="shared" si="74"/>
        <v>0</v>
      </c>
      <c r="CK212" s="85">
        <f t="shared" si="74"/>
        <v>0</v>
      </c>
      <c r="CL212" s="85">
        <f t="shared" si="74"/>
        <v>0</v>
      </c>
      <c r="CM212" s="85">
        <f t="shared" si="74"/>
        <v>0</v>
      </c>
      <c r="CN212" s="85">
        <f t="shared" si="74"/>
        <v>0</v>
      </c>
      <c r="CO212" s="85">
        <f t="shared" si="74"/>
        <v>0</v>
      </c>
      <c r="CP212" s="85">
        <f t="shared" si="74"/>
        <v>0</v>
      </c>
      <c r="CQ212" s="85">
        <f t="shared" si="74"/>
        <v>0</v>
      </c>
      <c r="CR212" s="85">
        <f t="shared" si="74"/>
        <v>0</v>
      </c>
      <c r="CS212" s="85">
        <f t="shared" si="74"/>
        <v>0</v>
      </c>
      <c r="CT212" s="85">
        <f t="shared" si="74"/>
        <v>0</v>
      </c>
      <c r="CU212" s="85">
        <f t="shared" si="74"/>
        <v>0</v>
      </c>
      <c r="CV212" s="85">
        <f t="shared" si="74"/>
        <v>0</v>
      </c>
      <c r="CW212" s="85">
        <f t="shared" si="74"/>
        <v>0</v>
      </c>
      <c r="CX212" s="85">
        <f t="shared" si="74"/>
        <v>0</v>
      </c>
      <c r="CY212" s="85">
        <f t="shared" si="74"/>
        <v>0</v>
      </c>
      <c r="CZ212" s="85">
        <f t="shared" si="74"/>
        <v>0</v>
      </c>
      <c r="DA212" s="85">
        <f t="shared" si="74"/>
        <v>0</v>
      </c>
      <c r="DB212" s="85">
        <f t="shared" si="74"/>
        <v>0</v>
      </c>
      <c r="DC212" s="85">
        <f t="shared" si="74"/>
        <v>0</v>
      </c>
      <c r="DD212" s="85">
        <f t="shared" si="63"/>
        <v>0</v>
      </c>
    </row>
    <row r="213" spans="1:108" s="85" customFormat="1" ht="12.75" customHeight="1" x14ac:dyDescent="0.2">
      <c r="A213" s="82" t="s">
        <v>257</v>
      </c>
      <c r="B213" s="82" t="s">
        <v>258</v>
      </c>
      <c r="C213" s="85">
        <f t="shared" si="75"/>
        <v>0</v>
      </c>
      <c r="D213" s="85">
        <f t="shared" si="75"/>
        <v>0</v>
      </c>
      <c r="E213" s="85">
        <f t="shared" si="75"/>
        <v>0</v>
      </c>
      <c r="F213" s="85">
        <f t="shared" si="75"/>
        <v>0</v>
      </c>
      <c r="G213" s="85">
        <f t="shared" si="75"/>
        <v>0</v>
      </c>
      <c r="H213" s="85">
        <f t="shared" si="75"/>
        <v>0</v>
      </c>
      <c r="I213" s="85">
        <f t="shared" si="75"/>
        <v>0</v>
      </c>
      <c r="J213" s="85">
        <f t="shared" si="75"/>
        <v>0</v>
      </c>
      <c r="K213" s="85">
        <f t="shared" si="75"/>
        <v>0</v>
      </c>
      <c r="L213" s="85">
        <f t="shared" si="75"/>
        <v>0</v>
      </c>
      <c r="M213" s="85">
        <f t="shared" si="75"/>
        <v>0</v>
      </c>
      <c r="N213" s="85">
        <f t="shared" si="75"/>
        <v>0</v>
      </c>
      <c r="O213" s="85">
        <f t="shared" si="75"/>
        <v>0</v>
      </c>
      <c r="P213" s="85">
        <f t="shared" si="75"/>
        <v>0</v>
      </c>
      <c r="Q213" s="85">
        <f t="shared" si="75"/>
        <v>0</v>
      </c>
      <c r="R213" s="85">
        <f t="shared" si="75"/>
        <v>0</v>
      </c>
      <c r="S213" s="85">
        <f t="shared" si="75"/>
        <v>0</v>
      </c>
      <c r="T213" s="85">
        <f t="shared" si="75"/>
        <v>0</v>
      </c>
      <c r="U213" s="85">
        <f t="shared" si="75"/>
        <v>0</v>
      </c>
      <c r="V213" s="85">
        <f t="shared" si="75"/>
        <v>0</v>
      </c>
      <c r="W213" s="85">
        <f t="shared" si="75"/>
        <v>0</v>
      </c>
      <c r="X213" s="85">
        <f t="shared" si="75"/>
        <v>0</v>
      </c>
      <c r="Y213" s="85">
        <f t="shared" si="75"/>
        <v>0</v>
      </c>
      <c r="Z213" s="85">
        <f t="shared" si="75"/>
        <v>0</v>
      </c>
      <c r="AA213" s="85">
        <f t="shared" si="75"/>
        <v>0</v>
      </c>
      <c r="AB213" s="85">
        <f t="shared" si="75"/>
        <v>0</v>
      </c>
      <c r="AC213" s="85">
        <f t="shared" si="75"/>
        <v>0</v>
      </c>
      <c r="AD213" s="85">
        <f t="shared" si="75"/>
        <v>0</v>
      </c>
      <c r="AE213" s="85">
        <f t="shared" si="75"/>
        <v>0</v>
      </c>
      <c r="AF213" s="85">
        <f t="shared" si="75"/>
        <v>0</v>
      </c>
      <c r="AG213" s="85">
        <f t="shared" si="75"/>
        <v>0</v>
      </c>
      <c r="AH213" s="85">
        <f t="shared" si="75"/>
        <v>0</v>
      </c>
      <c r="AI213" s="85">
        <f t="shared" si="75"/>
        <v>0</v>
      </c>
      <c r="AJ213" s="85">
        <f t="shared" si="75"/>
        <v>0</v>
      </c>
      <c r="AK213" s="85">
        <f t="shared" si="75"/>
        <v>0</v>
      </c>
      <c r="AL213" s="85">
        <f t="shared" si="75"/>
        <v>0</v>
      </c>
      <c r="AM213" s="85">
        <f t="shared" si="75"/>
        <v>0</v>
      </c>
      <c r="AN213" s="85">
        <f t="shared" si="75"/>
        <v>0</v>
      </c>
      <c r="AO213" s="85">
        <f t="shared" si="75"/>
        <v>0</v>
      </c>
      <c r="AP213" s="85">
        <f t="shared" si="75"/>
        <v>0</v>
      </c>
      <c r="AQ213" s="85">
        <f t="shared" si="75"/>
        <v>0</v>
      </c>
      <c r="AR213" s="85">
        <f t="shared" si="75"/>
        <v>0</v>
      </c>
      <c r="AS213" s="85">
        <f t="shared" si="75"/>
        <v>0</v>
      </c>
      <c r="AT213" s="85">
        <f t="shared" si="75"/>
        <v>0</v>
      </c>
      <c r="AU213" s="85">
        <f t="shared" si="75"/>
        <v>0</v>
      </c>
      <c r="AV213" s="85">
        <f t="shared" si="75"/>
        <v>0</v>
      </c>
      <c r="AW213" s="85">
        <f t="shared" si="75"/>
        <v>0</v>
      </c>
      <c r="AX213" s="85">
        <f t="shared" si="75"/>
        <v>0</v>
      </c>
      <c r="AY213" s="85">
        <f t="shared" si="75"/>
        <v>0</v>
      </c>
      <c r="AZ213" s="85">
        <f t="shared" si="75"/>
        <v>0</v>
      </c>
      <c r="BA213" s="85">
        <f t="shared" si="75"/>
        <v>0</v>
      </c>
      <c r="BB213" s="85">
        <f t="shared" si="75"/>
        <v>0</v>
      </c>
      <c r="BC213" s="85">
        <f t="shared" si="75"/>
        <v>0</v>
      </c>
      <c r="BD213" s="85">
        <f t="shared" si="75"/>
        <v>0</v>
      </c>
      <c r="BE213" s="85">
        <f t="shared" si="75"/>
        <v>0</v>
      </c>
      <c r="BF213" s="85">
        <f t="shared" si="75"/>
        <v>0</v>
      </c>
      <c r="BG213" s="85">
        <f t="shared" si="75"/>
        <v>0</v>
      </c>
      <c r="BH213" s="85">
        <f t="shared" si="75"/>
        <v>0</v>
      </c>
      <c r="BI213" s="85">
        <f t="shared" si="75"/>
        <v>0</v>
      </c>
      <c r="BJ213" s="85">
        <f t="shared" si="75"/>
        <v>0</v>
      </c>
      <c r="BK213" s="85">
        <f t="shared" si="75"/>
        <v>0</v>
      </c>
      <c r="BL213" s="85">
        <f t="shared" si="75"/>
        <v>0</v>
      </c>
      <c r="BM213" s="85">
        <f t="shared" si="75"/>
        <v>0</v>
      </c>
      <c r="BN213" s="85">
        <f t="shared" si="75"/>
        <v>0</v>
      </c>
      <c r="BO213" s="85">
        <f t="shared" si="74"/>
        <v>0</v>
      </c>
      <c r="BP213" s="85">
        <f t="shared" si="74"/>
        <v>0</v>
      </c>
      <c r="BQ213" s="85">
        <f t="shared" si="74"/>
        <v>0</v>
      </c>
      <c r="BR213" s="85">
        <f t="shared" si="74"/>
        <v>0</v>
      </c>
      <c r="BS213" s="85">
        <f t="shared" si="74"/>
        <v>0</v>
      </c>
      <c r="BT213" s="85">
        <f t="shared" si="74"/>
        <v>0</v>
      </c>
      <c r="BU213" s="85">
        <f t="shared" si="74"/>
        <v>0</v>
      </c>
      <c r="BV213" s="85">
        <f t="shared" si="74"/>
        <v>0</v>
      </c>
      <c r="BW213" s="85">
        <f t="shared" si="74"/>
        <v>0</v>
      </c>
      <c r="BX213" s="85">
        <f t="shared" si="74"/>
        <v>0</v>
      </c>
      <c r="BY213" s="85">
        <f t="shared" si="74"/>
        <v>0</v>
      </c>
      <c r="BZ213" s="85">
        <f t="shared" si="74"/>
        <v>0</v>
      </c>
      <c r="CA213" s="85">
        <f t="shared" si="74"/>
        <v>0</v>
      </c>
      <c r="CB213" s="85">
        <f t="shared" si="74"/>
        <v>0</v>
      </c>
      <c r="CC213" s="85">
        <f t="shared" si="74"/>
        <v>0</v>
      </c>
      <c r="CD213" s="85">
        <f t="shared" si="74"/>
        <v>0</v>
      </c>
      <c r="CE213" s="85">
        <f t="shared" si="74"/>
        <v>0</v>
      </c>
      <c r="CF213" s="85">
        <f t="shared" si="74"/>
        <v>0</v>
      </c>
      <c r="CG213" s="85">
        <f t="shared" si="74"/>
        <v>0</v>
      </c>
      <c r="CH213" s="85">
        <f t="shared" si="74"/>
        <v>0</v>
      </c>
      <c r="CI213" s="85">
        <f t="shared" si="74"/>
        <v>0</v>
      </c>
      <c r="CJ213" s="85">
        <f t="shared" si="74"/>
        <v>0</v>
      </c>
      <c r="CK213" s="85">
        <f t="shared" si="74"/>
        <v>0</v>
      </c>
      <c r="CL213" s="85">
        <f t="shared" si="74"/>
        <v>0</v>
      </c>
      <c r="CM213" s="85">
        <f t="shared" si="74"/>
        <v>0</v>
      </c>
      <c r="CN213" s="85">
        <f t="shared" si="74"/>
        <v>0</v>
      </c>
      <c r="CO213" s="85">
        <f t="shared" si="74"/>
        <v>0</v>
      </c>
      <c r="CP213" s="85">
        <f t="shared" si="74"/>
        <v>0</v>
      </c>
      <c r="CQ213" s="85">
        <f t="shared" si="74"/>
        <v>0</v>
      </c>
      <c r="CR213" s="85">
        <f t="shared" si="74"/>
        <v>0</v>
      </c>
      <c r="CS213" s="85">
        <f t="shared" si="74"/>
        <v>0</v>
      </c>
      <c r="CT213" s="85">
        <f t="shared" si="74"/>
        <v>0</v>
      </c>
      <c r="CU213" s="85">
        <f t="shared" si="74"/>
        <v>0</v>
      </c>
      <c r="CV213" s="85">
        <f t="shared" si="74"/>
        <v>0</v>
      </c>
      <c r="CW213" s="85">
        <f t="shared" si="74"/>
        <v>0</v>
      </c>
      <c r="CX213" s="85">
        <f t="shared" si="74"/>
        <v>0</v>
      </c>
      <c r="CY213" s="85">
        <f t="shared" si="74"/>
        <v>0</v>
      </c>
      <c r="CZ213" s="85">
        <f t="shared" si="74"/>
        <v>0</v>
      </c>
      <c r="DA213" s="85">
        <f t="shared" si="74"/>
        <v>0</v>
      </c>
      <c r="DB213" s="85">
        <f t="shared" si="74"/>
        <v>0</v>
      </c>
      <c r="DC213" s="85">
        <f t="shared" si="74"/>
        <v>0</v>
      </c>
      <c r="DD213" s="85">
        <f t="shared" si="63"/>
        <v>0</v>
      </c>
    </row>
    <row r="214" spans="1:108" s="85" customFormat="1" ht="12.75" customHeight="1" x14ac:dyDescent="0.2">
      <c r="A214" s="82" t="s">
        <v>259</v>
      </c>
      <c r="B214" s="82" t="s">
        <v>18</v>
      </c>
      <c r="C214" s="85">
        <f t="shared" si="75"/>
        <v>0</v>
      </c>
      <c r="D214" s="85">
        <f t="shared" si="75"/>
        <v>0</v>
      </c>
      <c r="E214" s="85">
        <f t="shared" si="75"/>
        <v>0</v>
      </c>
      <c r="F214" s="85">
        <f t="shared" si="75"/>
        <v>0</v>
      </c>
      <c r="G214" s="85">
        <f t="shared" si="75"/>
        <v>0</v>
      </c>
      <c r="H214" s="85">
        <f t="shared" si="75"/>
        <v>0</v>
      </c>
      <c r="I214" s="85">
        <f t="shared" si="75"/>
        <v>0</v>
      </c>
      <c r="J214" s="85">
        <f t="shared" si="75"/>
        <v>0</v>
      </c>
      <c r="K214" s="85">
        <f t="shared" si="75"/>
        <v>0</v>
      </c>
      <c r="L214" s="85">
        <f t="shared" si="75"/>
        <v>0</v>
      </c>
      <c r="M214" s="85">
        <f t="shared" si="75"/>
        <v>0</v>
      </c>
      <c r="N214" s="85">
        <f t="shared" si="75"/>
        <v>0</v>
      </c>
      <c r="O214" s="85">
        <f t="shared" si="75"/>
        <v>0</v>
      </c>
      <c r="P214" s="85">
        <f t="shared" si="75"/>
        <v>0</v>
      </c>
      <c r="Q214" s="85">
        <f t="shared" si="75"/>
        <v>0</v>
      </c>
      <c r="R214" s="85">
        <f t="shared" si="75"/>
        <v>0</v>
      </c>
      <c r="S214" s="85">
        <f t="shared" si="75"/>
        <v>0</v>
      </c>
      <c r="T214" s="85">
        <f t="shared" si="75"/>
        <v>0</v>
      </c>
      <c r="U214" s="85">
        <f t="shared" si="75"/>
        <v>0</v>
      </c>
      <c r="V214" s="85">
        <f t="shared" si="75"/>
        <v>0</v>
      </c>
      <c r="W214" s="85">
        <f t="shared" si="75"/>
        <v>0</v>
      </c>
      <c r="X214" s="85">
        <f t="shared" si="75"/>
        <v>0</v>
      </c>
      <c r="Y214" s="85">
        <f t="shared" si="75"/>
        <v>0</v>
      </c>
      <c r="Z214" s="85">
        <f t="shared" si="75"/>
        <v>0</v>
      </c>
      <c r="AA214" s="85">
        <f t="shared" si="75"/>
        <v>0</v>
      </c>
      <c r="AB214" s="85">
        <f t="shared" si="75"/>
        <v>0</v>
      </c>
      <c r="AC214" s="85">
        <f t="shared" si="75"/>
        <v>0</v>
      </c>
      <c r="AD214" s="85">
        <f t="shared" si="75"/>
        <v>0</v>
      </c>
      <c r="AE214" s="85">
        <f t="shared" si="75"/>
        <v>0</v>
      </c>
      <c r="AF214" s="85">
        <f t="shared" si="75"/>
        <v>0</v>
      </c>
      <c r="AG214" s="85">
        <f t="shared" si="75"/>
        <v>0</v>
      </c>
      <c r="AH214" s="85">
        <f t="shared" si="75"/>
        <v>0</v>
      </c>
      <c r="AI214" s="85">
        <f t="shared" si="75"/>
        <v>0</v>
      </c>
      <c r="AJ214" s="85">
        <f t="shared" si="75"/>
        <v>0</v>
      </c>
      <c r="AK214" s="85">
        <f t="shared" si="75"/>
        <v>0</v>
      </c>
      <c r="AL214" s="85">
        <f t="shared" si="75"/>
        <v>0</v>
      </c>
      <c r="AM214" s="85">
        <f t="shared" si="75"/>
        <v>0</v>
      </c>
      <c r="AN214" s="85">
        <f t="shared" si="75"/>
        <v>0</v>
      </c>
      <c r="AO214" s="85">
        <f t="shared" si="75"/>
        <v>0</v>
      </c>
      <c r="AP214" s="85">
        <f t="shared" si="75"/>
        <v>0</v>
      </c>
      <c r="AQ214" s="85">
        <f t="shared" si="75"/>
        <v>0</v>
      </c>
      <c r="AR214" s="85">
        <f t="shared" si="75"/>
        <v>0</v>
      </c>
      <c r="AS214" s="85">
        <f t="shared" si="75"/>
        <v>0</v>
      </c>
      <c r="AT214" s="85">
        <f t="shared" si="75"/>
        <v>0</v>
      </c>
      <c r="AU214" s="85">
        <f t="shared" si="75"/>
        <v>0</v>
      </c>
      <c r="AV214" s="85">
        <f t="shared" si="75"/>
        <v>0</v>
      </c>
      <c r="AW214" s="85">
        <f t="shared" si="75"/>
        <v>0</v>
      </c>
      <c r="AX214" s="85">
        <f t="shared" si="75"/>
        <v>0</v>
      </c>
      <c r="AY214" s="85">
        <f t="shared" si="75"/>
        <v>0</v>
      </c>
      <c r="AZ214" s="85">
        <f t="shared" si="75"/>
        <v>0</v>
      </c>
      <c r="BA214" s="85">
        <f t="shared" si="75"/>
        <v>0</v>
      </c>
      <c r="BB214" s="85">
        <f t="shared" si="75"/>
        <v>0</v>
      </c>
      <c r="BC214" s="85">
        <f t="shared" si="75"/>
        <v>0</v>
      </c>
      <c r="BD214" s="85">
        <f t="shared" si="75"/>
        <v>0</v>
      </c>
      <c r="BE214" s="85">
        <f t="shared" si="75"/>
        <v>0</v>
      </c>
      <c r="BF214" s="85">
        <f t="shared" si="75"/>
        <v>0</v>
      </c>
      <c r="BG214" s="85">
        <f t="shared" si="75"/>
        <v>0</v>
      </c>
      <c r="BH214" s="85">
        <f t="shared" si="75"/>
        <v>0</v>
      </c>
      <c r="BI214" s="85">
        <f t="shared" si="75"/>
        <v>0</v>
      </c>
      <c r="BJ214" s="85">
        <f t="shared" si="75"/>
        <v>0</v>
      </c>
      <c r="BK214" s="85">
        <f t="shared" si="75"/>
        <v>0</v>
      </c>
      <c r="BL214" s="85">
        <f t="shared" si="75"/>
        <v>0</v>
      </c>
      <c r="BM214" s="85">
        <f t="shared" si="75"/>
        <v>0</v>
      </c>
      <c r="BN214" s="85">
        <f t="shared" ref="BN214:BV218" si="77">BN$123*BN91</f>
        <v>0</v>
      </c>
      <c r="BO214" s="85">
        <f t="shared" si="77"/>
        <v>0</v>
      </c>
      <c r="BP214" s="85">
        <f t="shared" si="74"/>
        <v>0</v>
      </c>
      <c r="BQ214" s="85">
        <f t="shared" si="74"/>
        <v>0</v>
      </c>
      <c r="BR214" s="85">
        <f t="shared" si="74"/>
        <v>0</v>
      </c>
      <c r="BS214" s="85">
        <f t="shared" si="74"/>
        <v>0</v>
      </c>
      <c r="BT214" s="85">
        <f t="shared" si="74"/>
        <v>0</v>
      </c>
      <c r="BU214" s="85">
        <f t="shared" si="74"/>
        <v>0</v>
      </c>
      <c r="BV214" s="85">
        <f t="shared" si="74"/>
        <v>0</v>
      </c>
      <c r="BW214" s="85">
        <f t="shared" si="74"/>
        <v>0</v>
      </c>
      <c r="BX214" s="85">
        <f t="shared" si="74"/>
        <v>0</v>
      </c>
      <c r="BY214" s="85">
        <f t="shared" si="74"/>
        <v>0</v>
      </c>
      <c r="BZ214" s="85">
        <f t="shared" si="74"/>
        <v>0</v>
      </c>
      <c r="CA214" s="85">
        <f t="shared" si="74"/>
        <v>0</v>
      </c>
      <c r="CB214" s="85">
        <f t="shared" si="74"/>
        <v>0</v>
      </c>
      <c r="CC214" s="85">
        <f t="shared" si="74"/>
        <v>0</v>
      </c>
      <c r="CD214" s="85">
        <f t="shared" si="74"/>
        <v>0</v>
      </c>
      <c r="CE214" s="85">
        <f t="shared" si="74"/>
        <v>0</v>
      </c>
      <c r="CF214" s="85">
        <f t="shared" si="74"/>
        <v>0</v>
      </c>
      <c r="CG214" s="85">
        <f t="shared" si="74"/>
        <v>0</v>
      </c>
      <c r="CH214" s="85">
        <f t="shared" si="74"/>
        <v>0</v>
      </c>
      <c r="CI214" s="85">
        <f t="shared" si="74"/>
        <v>0</v>
      </c>
      <c r="CJ214" s="85">
        <f t="shared" si="74"/>
        <v>0</v>
      </c>
      <c r="CK214" s="85">
        <f t="shared" si="74"/>
        <v>0</v>
      </c>
      <c r="CL214" s="85">
        <f t="shared" si="74"/>
        <v>0</v>
      </c>
      <c r="CM214" s="85">
        <f t="shared" si="74"/>
        <v>0</v>
      </c>
      <c r="CN214" s="85">
        <f t="shared" si="74"/>
        <v>0</v>
      </c>
      <c r="CO214" s="85">
        <f t="shared" si="74"/>
        <v>0</v>
      </c>
      <c r="CP214" s="85">
        <f t="shared" si="74"/>
        <v>0</v>
      </c>
      <c r="CQ214" s="85">
        <f t="shared" si="74"/>
        <v>0</v>
      </c>
      <c r="CR214" s="85">
        <f t="shared" si="74"/>
        <v>0</v>
      </c>
      <c r="CS214" s="85">
        <f t="shared" si="74"/>
        <v>0</v>
      </c>
      <c r="CT214" s="85">
        <f t="shared" si="74"/>
        <v>0</v>
      </c>
      <c r="CU214" s="85">
        <f t="shared" si="74"/>
        <v>0</v>
      </c>
      <c r="CV214" s="85">
        <f t="shared" si="74"/>
        <v>0</v>
      </c>
      <c r="CW214" s="85">
        <f t="shared" si="74"/>
        <v>0</v>
      </c>
      <c r="CX214" s="85">
        <f t="shared" si="74"/>
        <v>0</v>
      </c>
      <c r="CY214" s="85">
        <f t="shared" si="74"/>
        <v>0</v>
      </c>
      <c r="CZ214" s="85">
        <f t="shared" si="74"/>
        <v>0</v>
      </c>
      <c r="DA214" s="85">
        <f t="shared" si="74"/>
        <v>0</v>
      </c>
      <c r="DB214" s="85">
        <f t="shared" si="74"/>
        <v>0</v>
      </c>
      <c r="DC214" s="85">
        <f t="shared" si="74"/>
        <v>0</v>
      </c>
      <c r="DD214" s="85">
        <f t="shared" si="63"/>
        <v>0</v>
      </c>
    </row>
    <row r="215" spans="1:108" s="85" customFormat="1" ht="12.75" customHeight="1" x14ac:dyDescent="0.2">
      <c r="A215" s="82" t="s">
        <v>260</v>
      </c>
      <c r="B215" s="82" t="s">
        <v>19</v>
      </c>
      <c r="C215" s="85">
        <f t="shared" ref="C215:BN218" si="78">C$123*C92</f>
        <v>0</v>
      </c>
      <c r="D215" s="85">
        <f t="shared" si="78"/>
        <v>0</v>
      </c>
      <c r="E215" s="85">
        <f t="shared" si="78"/>
        <v>0</v>
      </c>
      <c r="F215" s="85">
        <f t="shared" si="78"/>
        <v>0</v>
      </c>
      <c r="G215" s="85">
        <f t="shared" si="78"/>
        <v>0</v>
      </c>
      <c r="H215" s="85">
        <f t="shared" si="78"/>
        <v>0</v>
      </c>
      <c r="I215" s="85">
        <f t="shared" si="78"/>
        <v>0</v>
      </c>
      <c r="J215" s="85">
        <f t="shared" si="78"/>
        <v>0</v>
      </c>
      <c r="K215" s="85">
        <f t="shared" si="78"/>
        <v>0</v>
      </c>
      <c r="L215" s="85">
        <f t="shared" si="78"/>
        <v>0</v>
      </c>
      <c r="M215" s="85">
        <f t="shared" si="78"/>
        <v>0</v>
      </c>
      <c r="N215" s="85">
        <f t="shared" si="78"/>
        <v>0</v>
      </c>
      <c r="O215" s="85">
        <f t="shared" si="78"/>
        <v>0</v>
      </c>
      <c r="P215" s="85">
        <f t="shared" si="78"/>
        <v>0</v>
      </c>
      <c r="Q215" s="85">
        <f t="shared" si="78"/>
        <v>0</v>
      </c>
      <c r="R215" s="85">
        <f t="shared" si="78"/>
        <v>0</v>
      </c>
      <c r="S215" s="85">
        <f t="shared" si="78"/>
        <v>0</v>
      </c>
      <c r="T215" s="85">
        <f t="shared" si="78"/>
        <v>0</v>
      </c>
      <c r="U215" s="85">
        <f t="shared" si="78"/>
        <v>0</v>
      </c>
      <c r="V215" s="85">
        <f t="shared" si="78"/>
        <v>0</v>
      </c>
      <c r="W215" s="85">
        <f t="shared" si="78"/>
        <v>0</v>
      </c>
      <c r="X215" s="85">
        <f t="shared" si="78"/>
        <v>0</v>
      </c>
      <c r="Y215" s="85">
        <f t="shared" si="78"/>
        <v>0</v>
      </c>
      <c r="Z215" s="85">
        <f t="shared" si="78"/>
        <v>0</v>
      </c>
      <c r="AA215" s="85">
        <f t="shared" si="78"/>
        <v>0</v>
      </c>
      <c r="AB215" s="85">
        <f t="shared" si="78"/>
        <v>0</v>
      </c>
      <c r="AC215" s="85">
        <f t="shared" si="78"/>
        <v>0</v>
      </c>
      <c r="AD215" s="85">
        <f t="shared" si="78"/>
        <v>0</v>
      </c>
      <c r="AE215" s="85">
        <f t="shared" si="78"/>
        <v>0</v>
      </c>
      <c r="AF215" s="85">
        <f t="shared" si="78"/>
        <v>0</v>
      </c>
      <c r="AG215" s="85">
        <f t="shared" si="78"/>
        <v>0</v>
      </c>
      <c r="AH215" s="85">
        <f t="shared" si="78"/>
        <v>0</v>
      </c>
      <c r="AI215" s="85">
        <f t="shared" si="78"/>
        <v>0</v>
      </c>
      <c r="AJ215" s="85">
        <f t="shared" si="78"/>
        <v>0</v>
      </c>
      <c r="AK215" s="85">
        <f t="shared" si="78"/>
        <v>0</v>
      </c>
      <c r="AL215" s="85">
        <f t="shared" si="78"/>
        <v>0</v>
      </c>
      <c r="AM215" s="85">
        <f t="shared" si="78"/>
        <v>0</v>
      </c>
      <c r="AN215" s="85">
        <f t="shared" si="78"/>
        <v>0</v>
      </c>
      <c r="AO215" s="85">
        <f t="shared" si="78"/>
        <v>0</v>
      </c>
      <c r="AP215" s="85">
        <f t="shared" si="78"/>
        <v>0</v>
      </c>
      <c r="AQ215" s="85">
        <f t="shared" si="78"/>
        <v>0</v>
      </c>
      <c r="AR215" s="85">
        <f t="shared" si="78"/>
        <v>0</v>
      </c>
      <c r="AS215" s="85">
        <f t="shared" si="78"/>
        <v>0</v>
      </c>
      <c r="AT215" s="85">
        <f t="shared" si="78"/>
        <v>0</v>
      </c>
      <c r="AU215" s="85">
        <f t="shared" si="78"/>
        <v>0</v>
      </c>
      <c r="AV215" s="85">
        <f t="shared" si="78"/>
        <v>0</v>
      </c>
      <c r="AW215" s="85">
        <f t="shared" si="78"/>
        <v>0</v>
      </c>
      <c r="AX215" s="85">
        <f t="shared" si="78"/>
        <v>0</v>
      </c>
      <c r="AY215" s="85">
        <f t="shared" si="78"/>
        <v>0</v>
      </c>
      <c r="AZ215" s="85">
        <f t="shared" si="78"/>
        <v>0</v>
      </c>
      <c r="BA215" s="85">
        <f t="shared" si="78"/>
        <v>0</v>
      </c>
      <c r="BB215" s="85">
        <f t="shared" si="78"/>
        <v>0</v>
      </c>
      <c r="BC215" s="85">
        <f t="shared" si="78"/>
        <v>0</v>
      </c>
      <c r="BD215" s="85">
        <f t="shared" si="78"/>
        <v>0</v>
      </c>
      <c r="BE215" s="85">
        <f t="shared" si="78"/>
        <v>0</v>
      </c>
      <c r="BF215" s="85">
        <f t="shared" si="78"/>
        <v>0</v>
      </c>
      <c r="BG215" s="85">
        <f t="shared" si="78"/>
        <v>0</v>
      </c>
      <c r="BH215" s="85">
        <f t="shared" si="78"/>
        <v>0</v>
      </c>
      <c r="BI215" s="85">
        <f t="shared" si="78"/>
        <v>0</v>
      </c>
      <c r="BJ215" s="85">
        <f t="shared" si="78"/>
        <v>0</v>
      </c>
      <c r="BK215" s="85">
        <f t="shared" si="78"/>
        <v>0</v>
      </c>
      <c r="BL215" s="85">
        <f t="shared" si="78"/>
        <v>0</v>
      </c>
      <c r="BM215" s="85">
        <f t="shared" si="78"/>
        <v>0</v>
      </c>
      <c r="BN215" s="85">
        <f t="shared" si="78"/>
        <v>0</v>
      </c>
      <c r="BO215" s="85">
        <f t="shared" si="77"/>
        <v>0</v>
      </c>
      <c r="BP215" s="85">
        <f t="shared" si="77"/>
        <v>0</v>
      </c>
      <c r="BQ215" s="85">
        <f t="shared" si="77"/>
        <v>0</v>
      </c>
      <c r="BR215" s="85">
        <f t="shared" si="77"/>
        <v>0</v>
      </c>
      <c r="BS215" s="85">
        <f t="shared" si="77"/>
        <v>0</v>
      </c>
      <c r="BT215" s="85">
        <f t="shared" si="77"/>
        <v>0</v>
      </c>
      <c r="BU215" s="85">
        <f t="shared" si="77"/>
        <v>0</v>
      </c>
      <c r="BV215" s="85">
        <f t="shared" si="77"/>
        <v>0</v>
      </c>
      <c r="BW215" s="85">
        <f t="shared" si="74"/>
        <v>0</v>
      </c>
      <c r="BX215" s="85">
        <f t="shared" si="74"/>
        <v>0</v>
      </c>
      <c r="BY215" s="85">
        <f t="shared" si="74"/>
        <v>0</v>
      </c>
      <c r="BZ215" s="85">
        <f t="shared" si="74"/>
        <v>0</v>
      </c>
      <c r="CA215" s="85">
        <f t="shared" si="74"/>
        <v>0</v>
      </c>
      <c r="CB215" s="85">
        <f t="shared" si="74"/>
        <v>0</v>
      </c>
      <c r="CC215" s="85">
        <f t="shared" si="74"/>
        <v>0</v>
      </c>
      <c r="CD215" s="85">
        <f t="shared" si="74"/>
        <v>0</v>
      </c>
      <c r="CE215" s="85">
        <f t="shared" si="74"/>
        <v>0</v>
      </c>
      <c r="CF215" s="85">
        <f t="shared" si="74"/>
        <v>0</v>
      </c>
      <c r="CG215" s="85">
        <f t="shared" si="74"/>
        <v>0</v>
      </c>
      <c r="CH215" s="85">
        <f t="shared" si="74"/>
        <v>0</v>
      </c>
      <c r="CI215" s="85">
        <f t="shared" si="74"/>
        <v>0</v>
      </c>
      <c r="CJ215" s="85">
        <f t="shared" si="74"/>
        <v>0</v>
      </c>
      <c r="CK215" s="85">
        <f t="shared" si="74"/>
        <v>0</v>
      </c>
      <c r="CL215" s="85">
        <f t="shared" si="74"/>
        <v>0</v>
      </c>
      <c r="CM215" s="85">
        <f t="shared" si="74"/>
        <v>0</v>
      </c>
      <c r="CN215" s="85">
        <f t="shared" si="74"/>
        <v>0</v>
      </c>
      <c r="CO215" s="85">
        <f t="shared" si="74"/>
        <v>0</v>
      </c>
      <c r="CP215" s="85">
        <f t="shared" si="74"/>
        <v>0</v>
      </c>
      <c r="CQ215" s="85">
        <f t="shared" si="74"/>
        <v>0</v>
      </c>
      <c r="CR215" s="85">
        <f t="shared" si="74"/>
        <v>0</v>
      </c>
      <c r="CS215" s="85">
        <f t="shared" si="74"/>
        <v>0</v>
      </c>
      <c r="CT215" s="85">
        <f t="shared" si="74"/>
        <v>0</v>
      </c>
      <c r="CU215" s="85">
        <f t="shared" si="74"/>
        <v>0</v>
      </c>
      <c r="CV215" s="85">
        <f t="shared" si="74"/>
        <v>0</v>
      </c>
      <c r="CW215" s="85">
        <f t="shared" si="74"/>
        <v>0</v>
      </c>
      <c r="CX215" s="85">
        <f t="shared" si="74"/>
        <v>0</v>
      </c>
      <c r="CY215" s="85">
        <f t="shared" si="74"/>
        <v>0</v>
      </c>
      <c r="CZ215" s="85">
        <f t="shared" si="74"/>
        <v>0</v>
      </c>
      <c r="DA215" s="85">
        <f t="shared" si="74"/>
        <v>0</v>
      </c>
      <c r="DB215" s="85">
        <f t="shared" si="74"/>
        <v>0</v>
      </c>
      <c r="DC215" s="85">
        <f t="shared" si="74"/>
        <v>0</v>
      </c>
      <c r="DD215" s="85">
        <f t="shared" si="63"/>
        <v>0</v>
      </c>
    </row>
    <row r="216" spans="1:108" s="85" customFormat="1" ht="12.75" customHeight="1" x14ac:dyDescent="0.2">
      <c r="A216" s="82" t="s">
        <v>261</v>
      </c>
      <c r="B216" s="82" t="s">
        <v>20</v>
      </c>
      <c r="C216" s="85">
        <f t="shared" si="78"/>
        <v>0</v>
      </c>
      <c r="D216" s="85">
        <f t="shared" si="78"/>
        <v>0</v>
      </c>
      <c r="E216" s="85">
        <f t="shared" si="78"/>
        <v>0</v>
      </c>
      <c r="F216" s="85">
        <f t="shared" si="78"/>
        <v>0</v>
      </c>
      <c r="G216" s="85">
        <f t="shared" si="78"/>
        <v>0</v>
      </c>
      <c r="H216" s="85">
        <f t="shared" si="78"/>
        <v>0</v>
      </c>
      <c r="I216" s="85">
        <f t="shared" si="78"/>
        <v>0</v>
      </c>
      <c r="J216" s="85">
        <f t="shared" si="78"/>
        <v>0</v>
      </c>
      <c r="K216" s="85">
        <f t="shared" si="78"/>
        <v>0</v>
      </c>
      <c r="L216" s="85">
        <f t="shared" si="78"/>
        <v>0</v>
      </c>
      <c r="M216" s="85">
        <f t="shared" si="78"/>
        <v>0</v>
      </c>
      <c r="N216" s="85">
        <f t="shared" si="78"/>
        <v>0</v>
      </c>
      <c r="O216" s="85">
        <f t="shared" si="78"/>
        <v>0</v>
      </c>
      <c r="P216" s="85">
        <f t="shared" si="78"/>
        <v>0</v>
      </c>
      <c r="Q216" s="85">
        <f t="shared" si="78"/>
        <v>0</v>
      </c>
      <c r="R216" s="85">
        <f t="shared" si="78"/>
        <v>0</v>
      </c>
      <c r="S216" s="85">
        <f t="shared" si="78"/>
        <v>0</v>
      </c>
      <c r="T216" s="85">
        <f t="shared" si="78"/>
        <v>0</v>
      </c>
      <c r="U216" s="85">
        <f t="shared" si="78"/>
        <v>0</v>
      </c>
      <c r="V216" s="85">
        <f t="shared" si="78"/>
        <v>0</v>
      </c>
      <c r="W216" s="85">
        <f t="shared" si="78"/>
        <v>0</v>
      </c>
      <c r="X216" s="85">
        <f t="shared" si="78"/>
        <v>0</v>
      </c>
      <c r="Y216" s="85">
        <f t="shared" si="78"/>
        <v>0</v>
      </c>
      <c r="Z216" s="85">
        <f t="shared" si="78"/>
        <v>0</v>
      </c>
      <c r="AA216" s="85">
        <f t="shared" si="78"/>
        <v>0</v>
      </c>
      <c r="AB216" s="85">
        <f t="shared" si="78"/>
        <v>0</v>
      </c>
      <c r="AC216" s="85">
        <f t="shared" si="78"/>
        <v>0</v>
      </c>
      <c r="AD216" s="85">
        <f t="shared" si="78"/>
        <v>0</v>
      </c>
      <c r="AE216" s="85">
        <f t="shared" si="78"/>
        <v>0</v>
      </c>
      <c r="AF216" s="85">
        <f t="shared" si="78"/>
        <v>0</v>
      </c>
      <c r="AG216" s="85">
        <f t="shared" si="78"/>
        <v>0</v>
      </c>
      <c r="AH216" s="85">
        <f t="shared" si="78"/>
        <v>0</v>
      </c>
      <c r="AI216" s="85">
        <f t="shared" si="78"/>
        <v>0</v>
      </c>
      <c r="AJ216" s="85">
        <f t="shared" si="78"/>
        <v>0</v>
      </c>
      <c r="AK216" s="85">
        <f t="shared" si="78"/>
        <v>0</v>
      </c>
      <c r="AL216" s="85">
        <f t="shared" si="78"/>
        <v>0</v>
      </c>
      <c r="AM216" s="85">
        <f t="shared" si="78"/>
        <v>0</v>
      </c>
      <c r="AN216" s="85">
        <f t="shared" si="78"/>
        <v>0</v>
      </c>
      <c r="AO216" s="85">
        <f t="shared" si="78"/>
        <v>0</v>
      </c>
      <c r="AP216" s="85">
        <f t="shared" si="78"/>
        <v>0</v>
      </c>
      <c r="AQ216" s="85">
        <f t="shared" si="78"/>
        <v>0</v>
      </c>
      <c r="AR216" s="85">
        <f t="shared" si="78"/>
        <v>0</v>
      </c>
      <c r="AS216" s="85">
        <f t="shared" si="78"/>
        <v>0</v>
      </c>
      <c r="AT216" s="85">
        <f t="shared" si="78"/>
        <v>0</v>
      </c>
      <c r="AU216" s="85">
        <f t="shared" si="78"/>
        <v>0</v>
      </c>
      <c r="AV216" s="85">
        <f t="shared" si="78"/>
        <v>0</v>
      </c>
      <c r="AW216" s="85">
        <f t="shared" si="78"/>
        <v>0</v>
      </c>
      <c r="AX216" s="85">
        <f t="shared" si="78"/>
        <v>0</v>
      </c>
      <c r="AY216" s="85">
        <f t="shared" si="78"/>
        <v>0</v>
      </c>
      <c r="AZ216" s="85">
        <f t="shared" si="78"/>
        <v>0</v>
      </c>
      <c r="BA216" s="85">
        <f t="shared" si="78"/>
        <v>0</v>
      </c>
      <c r="BB216" s="85">
        <f t="shared" si="78"/>
        <v>0</v>
      </c>
      <c r="BC216" s="85">
        <f t="shared" si="78"/>
        <v>0</v>
      </c>
      <c r="BD216" s="85">
        <f t="shared" si="78"/>
        <v>0</v>
      </c>
      <c r="BE216" s="85">
        <f t="shared" si="78"/>
        <v>0</v>
      </c>
      <c r="BF216" s="85">
        <f t="shared" si="78"/>
        <v>0</v>
      </c>
      <c r="BG216" s="85">
        <f t="shared" si="78"/>
        <v>0</v>
      </c>
      <c r="BH216" s="85">
        <f t="shared" si="78"/>
        <v>0</v>
      </c>
      <c r="BI216" s="85">
        <f t="shared" si="78"/>
        <v>0</v>
      </c>
      <c r="BJ216" s="85">
        <f t="shared" si="78"/>
        <v>0</v>
      </c>
      <c r="BK216" s="85">
        <f t="shared" si="78"/>
        <v>0</v>
      </c>
      <c r="BL216" s="85">
        <f t="shared" si="78"/>
        <v>0</v>
      </c>
      <c r="BM216" s="85">
        <f t="shared" si="78"/>
        <v>0</v>
      </c>
      <c r="BN216" s="85">
        <f t="shared" si="78"/>
        <v>0</v>
      </c>
      <c r="BO216" s="85">
        <f t="shared" si="77"/>
        <v>0</v>
      </c>
      <c r="BP216" s="85">
        <f t="shared" si="77"/>
        <v>0</v>
      </c>
      <c r="BQ216" s="85">
        <f t="shared" si="77"/>
        <v>0</v>
      </c>
      <c r="BR216" s="85">
        <f t="shared" si="77"/>
        <v>0</v>
      </c>
      <c r="BS216" s="85">
        <f t="shared" si="77"/>
        <v>0</v>
      </c>
      <c r="BT216" s="85">
        <f t="shared" si="77"/>
        <v>0</v>
      </c>
      <c r="BU216" s="85">
        <f t="shared" si="77"/>
        <v>0</v>
      </c>
      <c r="BV216" s="85">
        <f t="shared" si="77"/>
        <v>0</v>
      </c>
      <c r="BW216" s="85">
        <f t="shared" si="74"/>
        <v>0</v>
      </c>
      <c r="BX216" s="85">
        <f t="shared" si="74"/>
        <v>0</v>
      </c>
      <c r="BY216" s="85">
        <f t="shared" si="74"/>
        <v>0</v>
      </c>
      <c r="BZ216" s="85">
        <f t="shared" si="74"/>
        <v>0</v>
      </c>
      <c r="CA216" s="85">
        <f t="shared" si="74"/>
        <v>0</v>
      </c>
      <c r="CB216" s="85">
        <f t="shared" si="74"/>
        <v>0</v>
      </c>
      <c r="CC216" s="85">
        <f t="shared" si="74"/>
        <v>0</v>
      </c>
      <c r="CD216" s="85">
        <f t="shared" si="74"/>
        <v>0</v>
      </c>
      <c r="CE216" s="85">
        <f t="shared" si="74"/>
        <v>0</v>
      </c>
      <c r="CF216" s="85">
        <f t="shared" si="74"/>
        <v>0</v>
      </c>
      <c r="CG216" s="85">
        <f t="shared" si="74"/>
        <v>0</v>
      </c>
      <c r="CH216" s="85">
        <f t="shared" si="74"/>
        <v>0</v>
      </c>
      <c r="CI216" s="85">
        <f t="shared" si="74"/>
        <v>0</v>
      </c>
      <c r="CJ216" s="85">
        <f t="shared" si="74"/>
        <v>0</v>
      </c>
      <c r="CK216" s="85">
        <f t="shared" si="74"/>
        <v>0</v>
      </c>
      <c r="CL216" s="85">
        <f t="shared" si="74"/>
        <v>0</v>
      </c>
      <c r="CM216" s="85">
        <f t="shared" si="74"/>
        <v>0</v>
      </c>
      <c r="CN216" s="85">
        <f t="shared" si="74"/>
        <v>0</v>
      </c>
      <c r="CO216" s="85">
        <f t="shared" si="74"/>
        <v>0</v>
      </c>
      <c r="CP216" s="85">
        <f t="shared" si="74"/>
        <v>0</v>
      </c>
      <c r="CQ216" s="85">
        <f t="shared" si="74"/>
        <v>0</v>
      </c>
      <c r="CR216" s="85">
        <f t="shared" si="74"/>
        <v>0</v>
      </c>
      <c r="CS216" s="85">
        <f t="shared" si="74"/>
        <v>0</v>
      </c>
      <c r="CT216" s="85">
        <f t="shared" si="74"/>
        <v>0</v>
      </c>
      <c r="CU216" s="85">
        <f t="shared" si="74"/>
        <v>0</v>
      </c>
      <c r="CV216" s="85">
        <f t="shared" si="74"/>
        <v>0</v>
      </c>
      <c r="CW216" s="85">
        <f t="shared" si="74"/>
        <v>0</v>
      </c>
      <c r="CX216" s="85">
        <f t="shared" si="74"/>
        <v>0</v>
      </c>
      <c r="CY216" s="85">
        <f t="shared" si="74"/>
        <v>0</v>
      </c>
      <c r="CZ216" s="85">
        <f t="shared" si="74"/>
        <v>0</v>
      </c>
      <c r="DA216" s="85">
        <f t="shared" si="74"/>
        <v>0</v>
      </c>
      <c r="DB216" s="85">
        <f t="shared" si="74"/>
        <v>0</v>
      </c>
      <c r="DC216" s="85">
        <f t="shared" si="74"/>
        <v>0</v>
      </c>
      <c r="DD216" s="85">
        <f t="shared" si="63"/>
        <v>0</v>
      </c>
    </row>
    <row r="217" spans="1:108" s="85" customFormat="1" ht="12.75" customHeight="1" x14ac:dyDescent="0.2">
      <c r="A217" s="82" t="s">
        <v>262</v>
      </c>
      <c r="B217" s="82" t="s">
        <v>1423</v>
      </c>
      <c r="C217" s="85">
        <f t="shared" si="78"/>
        <v>0</v>
      </c>
      <c r="D217" s="85">
        <f t="shared" si="78"/>
        <v>0</v>
      </c>
      <c r="E217" s="85">
        <f t="shared" si="78"/>
        <v>0</v>
      </c>
      <c r="F217" s="85">
        <f t="shared" si="78"/>
        <v>0</v>
      </c>
      <c r="G217" s="85">
        <f t="shared" si="78"/>
        <v>0</v>
      </c>
      <c r="H217" s="85">
        <f t="shared" si="78"/>
        <v>0</v>
      </c>
      <c r="I217" s="85">
        <f t="shared" si="78"/>
        <v>0</v>
      </c>
      <c r="J217" s="85">
        <f t="shared" si="78"/>
        <v>0</v>
      </c>
      <c r="K217" s="85">
        <f t="shared" si="78"/>
        <v>0</v>
      </c>
      <c r="L217" s="85">
        <f t="shared" si="78"/>
        <v>0</v>
      </c>
      <c r="M217" s="85">
        <f t="shared" si="78"/>
        <v>0</v>
      </c>
      <c r="N217" s="85">
        <f t="shared" si="78"/>
        <v>0</v>
      </c>
      <c r="O217" s="85">
        <f t="shared" si="78"/>
        <v>0</v>
      </c>
      <c r="P217" s="85">
        <f t="shared" si="78"/>
        <v>0</v>
      </c>
      <c r="Q217" s="85">
        <f t="shared" si="78"/>
        <v>0</v>
      </c>
      <c r="R217" s="85">
        <f t="shared" si="78"/>
        <v>0</v>
      </c>
      <c r="S217" s="85">
        <f t="shared" si="78"/>
        <v>0</v>
      </c>
      <c r="T217" s="85">
        <f t="shared" si="78"/>
        <v>0</v>
      </c>
      <c r="U217" s="85">
        <f t="shared" si="78"/>
        <v>0</v>
      </c>
      <c r="V217" s="85">
        <f t="shared" si="78"/>
        <v>0</v>
      </c>
      <c r="W217" s="85">
        <f t="shared" si="78"/>
        <v>0</v>
      </c>
      <c r="X217" s="85">
        <f t="shared" si="78"/>
        <v>0</v>
      </c>
      <c r="Y217" s="85">
        <f t="shared" si="78"/>
        <v>0</v>
      </c>
      <c r="Z217" s="85">
        <f t="shared" si="78"/>
        <v>0</v>
      </c>
      <c r="AA217" s="85">
        <f t="shared" si="78"/>
        <v>0</v>
      </c>
      <c r="AB217" s="85">
        <f t="shared" si="78"/>
        <v>0</v>
      </c>
      <c r="AC217" s="85">
        <f t="shared" si="78"/>
        <v>0</v>
      </c>
      <c r="AD217" s="85">
        <f t="shared" si="78"/>
        <v>0</v>
      </c>
      <c r="AE217" s="85">
        <f t="shared" si="78"/>
        <v>0</v>
      </c>
      <c r="AF217" s="85">
        <f t="shared" si="78"/>
        <v>0</v>
      </c>
      <c r="AG217" s="85">
        <f t="shared" si="78"/>
        <v>0</v>
      </c>
      <c r="AH217" s="85">
        <f t="shared" si="78"/>
        <v>0</v>
      </c>
      <c r="AI217" s="85">
        <f t="shared" si="78"/>
        <v>0</v>
      </c>
      <c r="AJ217" s="85">
        <f t="shared" si="78"/>
        <v>0</v>
      </c>
      <c r="AK217" s="85">
        <f t="shared" si="78"/>
        <v>0</v>
      </c>
      <c r="AL217" s="85">
        <f t="shared" si="78"/>
        <v>0</v>
      </c>
      <c r="AM217" s="85">
        <f t="shared" si="78"/>
        <v>0</v>
      </c>
      <c r="AN217" s="85">
        <f t="shared" si="78"/>
        <v>0</v>
      </c>
      <c r="AO217" s="85">
        <f t="shared" si="78"/>
        <v>0</v>
      </c>
      <c r="AP217" s="85">
        <f t="shared" si="78"/>
        <v>0</v>
      </c>
      <c r="AQ217" s="85">
        <f t="shared" si="78"/>
        <v>0</v>
      </c>
      <c r="AR217" s="85">
        <f t="shared" si="78"/>
        <v>0</v>
      </c>
      <c r="AS217" s="85">
        <f t="shared" si="78"/>
        <v>0</v>
      </c>
      <c r="AT217" s="85">
        <f t="shared" si="78"/>
        <v>0</v>
      </c>
      <c r="AU217" s="85">
        <f t="shared" si="78"/>
        <v>0</v>
      </c>
      <c r="AV217" s="85">
        <f t="shared" si="78"/>
        <v>0</v>
      </c>
      <c r="AW217" s="85">
        <f t="shared" si="78"/>
        <v>0</v>
      </c>
      <c r="AX217" s="85">
        <f t="shared" si="78"/>
        <v>0</v>
      </c>
      <c r="AY217" s="85">
        <f t="shared" si="78"/>
        <v>0</v>
      </c>
      <c r="AZ217" s="85">
        <f t="shared" si="78"/>
        <v>0</v>
      </c>
      <c r="BA217" s="85">
        <f t="shared" si="78"/>
        <v>0</v>
      </c>
      <c r="BB217" s="85">
        <f t="shared" si="78"/>
        <v>0</v>
      </c>
      <c r="BC217" s="85">
        <f t="shared" si="78"/>
        <v>0</v>
      </c>
      <c r="BD217" s="85">
        <f t="shared" si="78"/>
        <v>0</v>
      </c>
      <c r="BE217" s="85">
        <f t="shared" si="78"/>
        <v>0</v>
      </c>
      <c r="BF217" s="85">
        <f t="shared" si="78"/>
        <v>0</v>
      </c>
      <c r="BG217" s="85">
        <f t="shared" si="78"/>
        <v>0</v>
      </c>
      <c r="BH217" s="85">
        <f t="shared" si="78"/>
        <v>0</v>
      </c>
      <c r="BI217" s="85">
        <f t="shared" si="78"/>
        <v>0</v>
      </c>
      <c r="BJ217" s="85">
        <f t="shared" si="78"/>
        <v>0</v>
      </c>
      <c r="BK217" s="85">
        <f t="shared" si="78"/>
        <v>0</v>
      </c>
      <c r="BL217" s="85">
        <f t="shared" si="78"/>
        <v>0</v>
      </c>
      <c r="BM217" s="85">
        <f t="shared" si="78"/>
        <v>0</v>
      </c>
      <c r="BN217" s="85">
        <f t="shared" si="78"/>
        <v>0</v>
      </c>
      <c r="BO217" s="85">
        <f t="shared" si="77"/>
        <v>0</v>
      </c>
      <c r="BP217" s="85">
        <f t="shared" si="77"/>
        <v>0</v>
      </c>
      <c r="BQ217" s="85">
        <f t="shared" si="77"/>
        <v>0</v>
      </c>
      <c r="BR217" s="85">
        <f t="shared" si="77"/>
        <v>0</v>
      </c>
      <c r="BS217" s="85">
        <f t="shared" si="77"/>
        <v>0</v>
      </c>
      <c r="BT217" s="85">
        <f t="shared" si="77"/>
        <v>0</v>
      </c>
      <c r="BU217" s="85">
        <f t="shared" si="77"/>
        <v>0</v>
      </c>
      <c r="BV217" s="85">
        <f t="shared" si="77"/>
        <v>0</v>
      </c>
      <c r="BW217" s="85">
        <f t="shared" si="74"/>
        <v>0</v>
      </c>
      <c r="BX217" s="85">
        <f t="shared" si="74"/>
        <v>0</v>
      </c>
      <c r="BY217" s="85">
        <f t="shared" si="74"/>
        <v>0</v>
      </c>
      <c r="BZ217" s="85">
        <f t="shared" si="74"/>
        <v>0</v>
      </c>
      <c r="CA217" s="85">
        <f t="shared" si="74"/>
        <v>0</v>
      </c>
      <c r="CB217" s="85">
        <f t="shared" si="74"/>
        <v>0</v>
      </c>
      <c r="CC217" s="85">
        <f t="shared" si="74"/>
        <v>0</v>
      </c>
      <c r="CD217" s="85">
        <f t="shared" si="74"/>
        <v>0</v>
      </c>
      <c r="CE217" s="85">
        <f t="shared" si="74"/>
        <v>0</v>
      </c>
      <c r="CF217" s="85">
        <f t="shared" si="74"/>
        <v>0</v>
      </c>
      <c r="CG217" s="85">
        <f t="shared" si="74"/>
        <v>0</v>
      </c>
      <c r="CH217" s="85">
        <f t="shared" si="74"/>
        <v>0</v>
      </c>
      <c r="CI217" s="85">
        <f t="shared" si="74"/>
        <v>0</v>
      </c>
      <c r="CJ217" s="85">
        <f t="shared" si="74"/>
        <v>0</v>
      </c>
      <c r="CK217" s="85">
        <f t="shared" si="74"/>
        <v>0</v>
      </c>
      <c r="CL217" s="85">
        <f t="shared" si="74"/>
        <v>0</v>
      </c>
      <c r="CM217" s="85">
        <f t="shared" si="74"/>
        <v>0</v>
      </c>
      <c r="CN217" s="85">
        <f t="shared" si="74"/>
        <v>0</v>
      </c>
      <c r="CO217" s="85">
        <f t="shared" si="74"/>
        <v>0</v>
      </c>
      <c r="CP217" s="85">
        <f t="shared" si="74"/>
        <v>0</v>
      </c>
      <c r="CQ217" s="85">
        <f t="shared" si="74"/>
        <v>0</v>
      </c>
      <c r="CR217" s="85">
        <f t="shared" si="74"/>
        <v>0</v>
      </c>
      <c r="CS217" s="85">
        <f t="shared" si="74"/>
        <v>0</v>
      </c>
      <c r="CT217" s="85">
        <f t="shared" si="74"/>
        <v>0</v>
      </c>
      <c r="CU217" s="85">
        <f t="shared" si="74"/>
        <v>0</v>
      </c>
      <c r="CV217" s="85">
        <f t="shared" si="74"/>
        <v>0</v>
      </c>
      <c r="CW217" s="85">
        <f t="shared" si="74"/>
        <v>0</v>
      </c>
      <c r="CX217" s="85">
        <f t="shared" si="74"/>
        <v>0</v>
      </c>
      <c r="CY217" s="85">
        <f t="shared" si="74"/>
        <v>0</v>
      </c>
      <c r="CZ217" s="85">
        <f t="shared" si="74"/>
        <v>0</v>
      </c>
      <c r="DA217" s="85">
        <f t="shared" si="74"/>
        <v>0</v>
      </c>
      <c r="DB217" s="85">
        <f t="shared" si="74"/>
        <v>0</v>
      </c>
      <c r="DC217" s="85">
        <f t="shared" si="74"/>
        <v>0</v>
      </c>
      <c r="DD217" s="85">
        <f t="shared" si="63"/>
        <v>0</v>
      </c>
    </row>
    <row r="218" spans="1:108" s="85" customFormat="1" ht="12.75" customHeight="1" x14ac:dyDescent="0.2">
      <c r="A218" s="82" t="s">
        <v>264</v>
      </c>
      <c r="B218" s="82" t="s">
        <v>1424</v>
      </c>
      <c r="C218" s="85">
        <f t="shared" si="78"/>
        <v>0</v>
      </c>
      <c r="D218" s="85">
        <f t="shared" si="78"/>
        <v>0</v>
      </c>
      <c r="E218" s="85">
        <f t="shared" si="78"/>
        <v>0</v>
      </c>
      <c r="F218" s="85">
        <f t="shared" si="78"/>
        <v>0</v>
      </c>
      <c r="G218" s="85">
        <f t="shared" si="78"/>
        <v>0</v>
      </c>
      <c r="H218" s="85">
        <f t="shared" si="78"/>
        <v>0</v>
      </c>
      <c r="I218" s="85">
        <f t="shared" si="78"/>
        <v>0</v>
      </c>
      <c r="J218" s="85">
        <f t="shared" si="78"/>
        <v>0</v>
      </c>
      <c r="K218" s="85">
        <f t="shared" si="78"/>
        <v>0</v>
      </c>
      <c r="L218" s="85">
        <f t="shared" si="78"/>
        <v>0</v>
      </c>
      <c r="M218" s="85">
        <f t="shared" si="78"/>
        <v>0</v>
      </c>
      <c r="N218" s="85">
        <f t="shared" si="78"/>
        <v>0</v>
      </c>
      <c r="O218" s="85">
        <f t="shared" si="78"/>
        <v>0</v>
      </c>
      <c r="P218" s="85">
        <f t="shared" si="78"/>
        <v>0</v>
      </c>
      <c r="Q218" s="85">
        <f t="shared" si="78"/>
        <v>0</v>
      </c>
      <c r="R218" s="85">
        <f t="shared" si="78"/>
        <v>0</v>
      </c>
      <c r="S218" s="85">
        <f t="shared" si="78"/>
        <v>0</v>
      </c>
      <c r="T218" s="85">
        <f t="shared" si="78"/>
        <v>0</v>
      </c>
      <c r="U218" s="85">
        <f t="shared" si="78"/>
        <v>0</v>
      </c>
      <c r="V218" s="85">
        <f t="shared" si="78"/>
        <v>0</v>
      </c>
      <c r="W218" s="85">
        <f t="shared" si="78"/>
        <v>0</v>
      </c>
      <c r="X218" s="85">
        <f t="shared" si="78"/>
        <v>0</v>
      </c>
      <c r="Y218" s="85">
        <f t="shared" si="78"/>
        <v>0</v>
      </c>
      <c r="Z218" s="85">
        <f t="shared" si="78"/>
        <v>0</v>
      </c>
      <c r="AA218" s="85">
        <f t="shared" si="78"/>
        <v>0</v>
      </c>
      <c r="AB218" s="85">
        <f t="shared" si="78"/>
        <v>0</v>
      </c>
      <c r="AC218" s="85">
        <f t="shared" si="78"/>
        <v>0</v>
      </c>
      <c r="AD218" s="85">
        <f t="shared" si="78"/>
        <v>0</v>
      </c>
      <c r="AE218" s="85">
        <f t="shared" si="78"/>
        <v>0</v>
      </c>
      <c r="AF218" s="85">
        <f t="shared" si="78"/>
        <v>0</v>
      </c>
      <c r="AG218" s="85">
        <f t="shared" si="78"/>
        <v>0</v>
      </c>
      <c r="AH218" s="85">
        <f t="shared" si="78"/>
        <v>0</v>
      </c>
      <c r="AI218" s="85">
        <f t="shared" si="78"/>
        <v>0</v>
      </c>
      <c r="AJ218" s="85">
        <f t="shared" si="78"/>
        <v>0</v>
      </c>
      <c r="AK218" s="85">
        <f t="shared" si="78"/>
        <v>0</v>
      </c>
      <c r="AL218" s="85">
        <f t="shared" si="78"/>
        <v>0</v>
      </c>
      <c r="AM218" s="85">
        <f t="shared" si="78"/>
        <v>0</v>
      </c>
      <c r="AN218" s="85">
        <f t="shared" si="78"/>
        <v>0</v>
      </c>
      <c r="AO218" s="85">
        <f t="shared" si="78"/>
        <v>0</v>
      </c>
      <c r="AP218" s="85">
        <f t="shared" si="78"/>
        <v>0</v>
      </c>
      <c r="AQ218" s="85">
        <f t="shared" si="78"/>
        <v>0</v>
      </c>
      <c r="AR218" s="85">
        <f t="shared" si="78"/>
        <v>0</v>
      </c>
      <c r="AS218" s="85">
        <f t="shared" si="78"/>
        <v>0</v>
      </c>
      <c r="AT218" s="85">
        <f t="shared" si="78"/>
        <v>0</v>
      </c>
      <c r="AU218" s="85">
        <f t="shared" si="78"/>
        <v>0</v>
      </c>
      <c r="AV218" s="85">
        <f t="shared" si="78"/>
        <v>0</v>
      </c>
      <c r="AW218" s="85">
        <f t="shared" si="78"/>
        <v>0</v>
      </c>
      <c r="AX218" s="85">
        <f t="shared" si="78"/>
        <v>0</v>
      </c>
      <c r="AY218" s="85">
        <f t="shared" si="78"/>
        <v>0</v>
      </c>
      <c r="AZ218" s="85">
        <f t="shared" si="78"/>
        <v>0</v>
      </c>
      <c r="BA218" s="85">
        <f t="shared" si="78"/>
        <v>0</v>
      </c>
      <c r="BB218" s="85">
        <f t="shared" si="78"/>
        <v>0</v>
      </c>
      <c r="BC218" s="85">
        <f t="shared" si="78"/>
        <v>0</v>
      </c>
      <c r="BD218" s="85">
        <f t="shared" si="78"/>
        <v>0</v>
      </c>
      <c r="BE218" s="85">
        <f t="shared" si="78"/>
        <v>0</v>
      </c>
      <c r="BF218" s="85">
        <f t="shared" si="78"/>
        <v>0</v>
      </c>
      <c r="BG218" s="85">
        <f t="shared" si="78"/>
        <v>0</v>
      </c>
      <c r="BH218" s="85">
        <f t="shared" si="78"/>
        <v>0</v>
      </c>
      <c r="BI218" s="85">
        <f t="shared" si="78"/>
        <v>0</v>
      </c>
      <c r="BJ218" s="85">
        <f t="shared" si="78"/>
        <v>0</v>
      </c>
      <c r="BK218" s="85">
        <f t="shared" si="78"/>
        <v>0</v>
      </c>
      <c r="BL218" s="85">
        <f t="shared" si="78"/>
        <v>0</v>
      </c>
      <c r="BM218" s="85">
        <f t="shared" si="78"/>
        <v>0</v>
      </c>
      <c r="BN218" s="85">
        <f t="shared" ref="BN218:DC225" si="79">BN$123*BN95</f>
        <v>0</v>
      </c>
      <c r="BO218" s="85">
        <f t="shared" si="79"/>
        <v>0</v>
      </c>
      <c r="BP218" s="85">
        <f t="shared" si="77"/>
        <v>0</v>
      </c>
      <c r="BQ218" s="85">
        <f t="shared" si="77"/>
        <v>0</v>
      </c>
      <c r="BR218" s="85">
        <f t="shared" si="77"/>
        <v>0</v>
      </c>
      <c r="BS218" s="85">
        <f t="shared" si="77"/>
        <v>0</v>
      </c>
      <c r="BT218" s="85">
        <f t="shared" si="77"/>
        <v>0</v>
      </c>
      <c r="BU218" s="85">
        <f t="shared" si="77"/>
        <v>0</v>
      </c>
      <c r="BV218" s="85">
        <f t="shared" si="77"/>
        <v>0</v>
      </c>
      <c r="BW218" s="85">
        <f t="shared" si="74"/>
        <v>0</v>
      </c>
      <c r="BX218" s="85">
        <f t="shared" si="74"/>
        <v>0</v>
      </c>
      <c r="BY218" s="85">
        <f t="shared" si="74"/>
        <v>0</v>
      </c>
      <c r="BZ218" s="85">
        <f t="shared" si="74"/>
        <v>0</v>
      </c>
      <c r="CA218" s="85">
        <f t="shared" si="74"/>
        <v>0</v>
      </c>
      <c r="CB218" s="85">
        <f t="shared" si="74"/>
        <v>0</v>
      </c>
      <c r="CC218" s="85">
        <f t="shared" si="74"/>
        <v>0</v>
      </c>
      <c r="CD218" s="85">
        <f t="shared" si="74"/>
        <v>0</v>
      </c>
      <c r="CE218" s="85">
        <f t="shared" si="74"/>
        <v>0</v>
      </c>
      <c r="CF218" s="85">
        <f t="shared" si="74"/>
        <v>0</v>
      </c>
      <c r="CG218" s="85">
        <f t="shared" si="74"/>
        <v>0</v>
      </c>
      <c r="CH218" s="85">
        <f t="shared" si="74"/>
        <v>0</v>
      </c>
      <c r="CI218" s="85">
        <f t="shared" si="74"/>
        <v>0</v>
      </c>
      <c r="CJ218" s="85">
        <f t="shared" si="74"/>
        <v>0</v>
      </c>
      <c r="CK218" s="85">
        <f t="shared" si="74"/>
        <v>0</v>
      </c>
      <c r="CL218" s="85">
        <f t="shared" si="74"/>
        <v>0</v>
      </c>
      <c r="CM218" s="85">
        <f t="shared" si="74"/>
        <v>0</v>
      </c>
      <c r="CN218" s="85">
        <f t="shared" si="74"/>
        <v>0</v>
      </c>
      <c r="CO218" s="85">
        <f t="shared" si="74"/>
        <v>0</v>
      </c>
      <c r="CP218" s="85">
        <f t="shared" si="74"/>
        <v>0</v>
      </c>
      <c r="CQ218" s="85">
        <f t="shared" si="74"/>
        <v>0</v>
      </c>
      <c r="CR218" s="85">
        <f t="shared" si="74"/>
        <v>0</v>
      </c>
      <c r="CS218" s="85">
        <f t="shared" si="74"/>
        <v>0</v>
      </c>
      <c r="CT218" s="85">
        <f t="shared" si="74"/>
        <v>0</v>
      </c>
      <c r="CU218" s="85">
        <f t="shared" ref="CU218:DC218" si="80">CU$123*CU95</f>
        <v>0</v>
      </c>
      <c r="CV218" s="85">
        <f t="shared" si="80"/>
        <v>0</v>
      </c>
      <c r="CW218" s="85">
        <f t="shared" si="80"/>
        <v>0</v>
      </c>
      <c r="CX218" s="85">
        <f t="shared" si="80"/>
        <v>0</v>
      </c>
      <c r="CY218" s="85">
        <f t="shared" si="80"/>
        <v>0</v>
      </c>
      <c r="CZ218" s="85">
        <f t="shared" si="80"/>
        <v>0</v>
      </c>
      <c r="DA218" s="85">
        <f t="shared" si="80"/>
        <v>0</v>
      </c>
      <c r="DB218" s="85">
        <f t="shared" si="80"/>
        <v>0</v>
      </c>
      <c r="DC218" s="85">
        <f t="shared" si="80"/>
        <v>0</v>
      </c>
      <c r="DD218" s="85">
        <f t="shared" si="63"/>
        <v>0</v>
      </c>
    </row>
    <row r="219" spans="1:108" s="85" customFormat="1" ht="12.75" customHeight="1" x14ac:dyDescent="0.2">
      <c r="A219" s="82" t="s">
        <v>266</v>
      </c>
      <c r="B219" s="82" t="s">
        <v>42</v>
      </c>
      <c r="C219" s="85">
        <f t="shared" ref="C219:BN222" si="81">C$123*C96</f>
        <v>0</v>
      </c>
      <c r="D219" s="85">
        <f t="shared" si="81"/>
        <v>0</v>
      </c>
      <c r="E219" s="85">
        <f t="shared" si="81"/>
        <v>0</v>
      </c>
      <c r="F219" s="85">
        <f t="shared" si="81"/>
        <v>0</v>
      </c>
      <c r="G219" s="85">
        <f t="shared" si="81"/>
        <v>0</v>
      </c>
      <c r="H219" s="85">
        <f t="shared" si="81"/>
        <v>0</v>
      </c>
      <c r="I219" s="85">
        <f t="shared" si="81"/>
        <v>0</v>
      </c>
      <c r="J219" s="85">
        <f t="shared" si="81"/>
        <v>0</v>
      </c>
      <c r="K219" s="85">
        <f t="shared" si="81"/>
        <v>0</v>
      </c>
      <c r="L219" s="85">
        <f t="shared" si="81"/>
        <v>0</v>
      </c>
      <c r="M219" s="85">
        <f t="shared" si="81"/>
        <v>0</v>
      </c>
      <c r="N219" s="85">
        <f t="shared" si="81"/>
        <v>0</v>
      </c>
      <c r="O219" s="85">
        <f t="shared" si="81"/>
        <v>0</v>
      </c>
      <c r="P219" s="85">
        <f t="shared" si="81"/>
        <v>0</v>
      </c>
      <c r="Q219" s="85">
        <f t="shared" si="81"/>
        <v>0</v>
      </c>
      <c r="R219" s="85">
        <f t="shared" si="81"/>
        <v>0</v>
      </c>
      <c r="S219" s="85">
        <f t="shared" si="81"/>
        <v>0</v>
      </c>
      <c r="T219" s="85">
        <f t="shared" si="81"/>
        <v>0</v>
      </c>
      <c r="U219" s="85">
        <f t="shared" si="81"/>
        <v>0</v>
      </c>
      <c r="V219" s="85">
        <f t="shared" si="81"/>
        <v>0</v>
      </c>
      <c r="W219" s="85">
        <f t="shared" si="81"/>
        <v>0</v>
      </c>
      <c r="X219" s="85">
        <f t="shared" si="81"/>
        <v>0</v>
      </c>
      <c r="Y219" s="85">
        <f t="shared" si="81"/>
        <v>0</v>
      </c>
      <c r="Z219" s="85">
        <f t="shared" si="81"/>
        <v>0</v>
      </c>
      <c r="AA219" s="85">
        <f t="shared" si="81"/>
        <v>0</v>
      </c>
      <c r="AB219" s="85">
        <f t="shared" si="81"/>
        <v>0</v>
      </c>
      <c r="AC219" s="85">
        <f t="shared" si="81"/>
        <v>0</v>
      </c>
      <c r="AD219" s="85">
        <f t="shared" si="81"/>
        <v>0</v>
      </c>
      <c r="AE219" s="85">
        <f t="shared" si="81"/>
        <v>0</v>
      </c>
      <c r="AF219" s="85">
        <f t="shared" si="81"/>
        <v>0</v>
      </c>
      <c r="AG219" s="85">
        <f t="shared" si="81"/>
        <v>0</v>
      </c>
      <c r="AH219" s="85">
        <f t="shared" si="81"/>
        <v>0</v>
      </c>
      <c r="AI219" s="85">
        <f t="shared" si="81"/>
        <v>0</v>
      </c>
      <c r="AJ219" s="85">
        <f t="shared" si="81"/>
        <v>0</v>
      </c>
      <c r="AK219" s="85">
        <f t="shared" si="81"/>
        <v>0</v>
      </c>
      <c r="AL219" s="85">
        <f t="shared" si="81"/>
        <v>0</v>
      </c>
      <c r="AM219" s="85">
        <f t="shared" si="81"/>
        <v>0</v>
      </c>
      <c r="AN219" s="85">
        <f t="shared" si="81"/>
        <v>0</v>
      </c>
      <c r="AO219" s="85">
        <f t="shared" si="81"/>
        <v>0</v>
      </c>
      <c r="AP219" s="85">
        <f t="shared" si="81"/>
        <v>0</v>
      </c>
      <c r="AQ219" s="85">
        <f t="shared" si="81"/>
        <v>0</v>
      </c>
      <c r="AR219" s="85">
        <f t="shared" si="81"/>
        <v>0</v>
      </c>
      <c r="AS219" s="85">
        <f t="shared" si="81"/>
        <v>0</v>
      </c>
      <c r="AT219" s="85">
        <f t="shared" si="81"/>
        <v>0</v>
      </c>
      <c r="AU219" s="85">
        <f t="shared" si="81"/>
        <v>0</v>
      </c>
      <c r="AV219" s="85">
        <f t="shared" si="81"/>
        <v>0</v>
      </c>
      <c r="AW219" s="85">
        <f t="shared" si="81"/>
        <v>0</v>
      </c>
      <c r="AX219" s="85">
        <f t="shared" si="81"/>
        <v>0</v>
      </c>
      <c r="AY219" s="85">
        <f t="shared" si="81"/>
        <v>0</v>
      </c>
      <c r="AZ219" s="85">
        <f t="shared" si="81"/>
        <v>0</v>
      </c>
      <c r="BA219" s="85">
        <f t="shared" si="81"/>
        <v>0</v>
      </c>
      <c r="BB219" s="85">
        <f t="shared" si="81"/>
        <v>0</v>
      </c>
      <c r="BC219" s="85">
        <f t="shared" si="81"/>
        <v>0</v>
      </c>
      <c r="BD219" s="85">
        <f t="shared" si="81"/>
        <v>0</v>
      </c>
      <c r="BE219" s="85">
        <f t="shared" si="81"/>
        <v>0</v>
      </c>
      <c r="BF219" s="85">
        <f t="shared" si="81"/>
        <v>0</v>
      </c>
      <c r="BG219" s="85">
        <f t="shared" si="81"/>
        <v>0</v>
      </c>
      <c r="BH219" s="85">
        <f t="shared" si="81"/>
        <v>0</v>
      </c>
      <c r="BI219" s="85">
        <f t="shared" si="81"/>
        <v>0</v>
      </c>
      <c r="BJ219" s="85">
        <f t="shared" si="81"/>
        <v>0</v>
      </c>
      <c r="BK219" s="85">
        <f t="shared" si="81"/>
        <v>0</v>
      </c>
      <c r="BL219" s="85">
        <f t="shared" si="81"/>
        <v>0</v>
      </c>
      <c r="BM219" s="85">
        <f t="shared" si="81"/>
        <v>0</v>
      </c>
      <c r="BN219" s="85">
        <f t="shared" si="81"/>
        <v>0</v>
      </c>
      <c r="BO219" s="85">
        <f t="shared" si="79"/>
        <v>0</v>
      </c>
      <c r="BP219" s="85">
        <f t="shared" si="79"/>
        <v>0</v>
      </c>
      <c r="BQ219" s="85">
        <f t="shared" si="79"/>
        <v>0</v>
      </c>
      <c r="BR219" s="85">
        <f t="shared" si="79"/>
        <v>0</v>
      </c>
      <c r="BS219" s="85">
        <f t="shared" si="79"/>
        <v>0</v>
      </c>
      <c r="BT219" s="85">
        <f t="shared" si="79"/>
        <v>0</v>
      </c>
      <c r="BU219" s="85">
        <f t="shared" si="79"/>
        <v>0</v>
      </c>
      <c r="BV219" s="85">
        <f t="shared" si="79"/>
        <v>0</v>
      </c>
      <c r="BW219" s="85">
        <f t="shared" si="79"/>
        <v>0</v>
      </c>
      <c r="BX219" s="85">
        <f t="shared" si="79"/>
        <v>0</v>
      </c>
      <c r="BY219" s="85">
        <f t="shared" si="79"/>
        <v>0</v>
      </c>
      <c r="BZ219" s="85">
        <f t="shared" si="79"/>
        <v>0</v>
      </c>
      <c r="CA219" s="85">
        <f t="shared" si="79"/>
        <v>0</v>
      </c>
      <c r="CB219" s="85">
        <f t="shared" si="79"/>
        <v>0</v>
      </c>
      <c r="CC219" s="85">
        <f t="shared" si="79"/>
        <v>0</v>
      </c>
      <c r="CD219" s="85">
        <f t="shared" si="79"/>
        <v>0</v>
      </c>
      <c r="CE219" s="85">
        <f t="shared" si="79"/>
        <v>0</v>
      </c>
      <c r="CF219" s="85">
        <f t="shared" si="79"/>
        <v>0</v>
      </c>
      <c r="CG219" s="85">
        <f t="shared" si="79"/>
        <v>0</v>
      </c>
      <c r="CH219" s="85">
        <f t="shared" si="79"/>
        <v>0</v>
      </c>
      <c r="CI219" s="85">
        <f t="shared" si="79"/>
        <v>0</v>
      </c>
      <c r="CJ219" s="85">
        <f t="shared" si="79"/>
        <v>0</v>
      </c>
      <c r="CK219" s="85">
        <f t="shared" si="79"/>
        <v>0</v>
      </c>
      <c r="CL219" s="85">
        <f t="shared" si="79"/>
        <v>0</v>
      </c>
      <c r="CM219" s="85">
        <f t="shared" si="79"/>
        <v>0</v>
      </c>
      <c r="CN219" s="85">
        <f t="shared" si="79"/>
        <v>0</v>
      </c>
      <c r="CO219" s="85">
        <f t="shared" si="79"/>
        <v>0</v>
      </c>
      <c r="CP219" s="85">
        <f t="shared" si="79"/>
        <v>0</v>
      </c>
      <c r="CQ219" s="85">
        <f t="shared" si="79"/>
        <v>0</v>
      </c>
      <c r="CR219" s="85">
        <f t="shared" si="79"/>
        <v>0</v>
      </c>
      <c r="CS219" s="85">
        <f t="shared" si="79"/>
        <v>0</v>
      </c>
      <c r="CT219" s="85">
        <f t="shared" si="79"/>
        <v>0</v>
      </c>
      <c r="CU219" s="85">
        <f t="shared" si="79"/>
        <v>0</v>
      </c>
      <c r="CV219" s="85">
        <f t="shared" si="79"/>
        <v>0</v>
      </c>
      <c r="CW219" s="85">
        <f t="shared" si="79"/>
        <v>0</v>
      </c>
      <c r="CX219" s="85">
        <f t="shared" si="79"/>
        <v>0</v>
      </c>
      <c r="CY219" s="85">
        <f t="shared" si="79"/>
        <v>0</v>
      </c>
      <c r="CZ219" s="85">
        <f t="shared" si="79"/>
        <v>0</v>
      </c>
      <c r="DA219" s="85">
        <f t="shared" si="79"/>
        <v>0</v>
      </c>
      <c r="DB219" s="85">
        <f t="shared" si="79"/>
        <v>0</v>
      </c>
      <c r="DC219" s="85">
        <f t="shared" si="79"/>
        <v>0</v>
      </c>
      <c r="DD219" s="85">
        <f t="shared" si="63"/>
        <v>0</v>
      </c>
    </row>
    <row r="220" spans="1:108" s="85" customFormat="1" ht="12.75" customHeight="1" x14ac:dyDescent="0.2">
      <c r="A220" s="82" t="s">
        <v>267</v>
      </c>
      <c r="B220" s="82" t="s">
        <v>1425</v>
      </c>
      <c r="C220" s="85">
        <f t="shared" si="81"/>
        <v>0</v>
      </c>
      <c r="D220" s="85">
        <f t="shared" si="81"/>
        <v>0</v>
      </c>
      <c r="E220" s="85">
        <f t="shared" si="81"/>
        <v>0</v>
      </c>
      <c r="F220" s="85">
        <f t="shared" si="81"/>
        <v>0</v>
      </c>
      <c r="G220" s="85">
        <f t="shared" si="81"/>
        <v>0</v>
      </c>
      <c r="H220" s="85">
        <f t="shared" si="81"/>
        <v>0</v>
      </c>
      <c r="I220" s="85">
        <f t="shared" si="81"/>
        <v>0</v>
      </c>
      <c r="J220" s="85">
        <f t="shared" si="81"/>
        <v>0</v>
      </c>
      <c r="K220" s="85">
        <f t="shared" si="81"/>
        <v>0</v>
      </c>
      <c r="L220" s="85">
        <f t="shared" si="81"/>
        <v>0</v>
      </c>
      <c r="M220" s="85">
        <f t="shared" si="81"/>
        <v>0</v>
      </c>
      <c r="N220" s="85">
        <f t="shared" si="81"/>
        <v>0</v>
      </c>
      <c r="O220" s="85">
        <f t="shared" si="81"/>
        <v>0</v>
      </c>
      <c r="P220" s="85">
        <f t="shared" si="81"/>
        <v>0</v>
      </c>
      <c r="Q220" s="85">
        <f t="shared" si="81"/>
        <v>0</v>
      </c>
      <c r="R220" s="85">
        <f t="shared" si="81"/>
        <v>0</v>
      </c>
      <c r="S220" s="85">
        <f t="shared" si="81"/>
        <v>0</v>
      </c>
      <c r="T220" s="85">
        <f t="shared" si="81"/>
        <v>0</v>
      </c>
      <c r="U220" s="85">
        <f t="shared" si="81"/>
        <v>0</v>
      </c>
      <c r="V220" s="85">
        <f t="shared" si="81"/>
        <v>0</v>
      </c>
      <c r="W220" s="85">
        <f t="shared" si="81"/>
        <v>0</v>
      </c>
      <c r="X220" s="85">
        <f t="shared" si="81"/>
        <v>0</v>
      </c>
      <c r="Y220" s="85">
        <f t="shared" si="81"/>
        <v>0</v>
      </c>
      <c r="Z220" s="85">
        <f t="shared" si="81"/>
        <v>0</v>
      </c>
      <c r="AA220" s="85">
        <f t="shared" si="81"/>
        <v>0</v>
      </c>
      <c r="AB220" s="85">
        <f t="shared" si="81"/>
        <v>0</v>
      </c>
      <c r="AC220" s="85">
        <f t="shared" si="81"/>
        <v>0</v>
      </c>
      <c r="AD220" s="85">
        <f t="shared" si="81"/>
        <v>0</v>
      </c>
      <c r="AE220" s="85">
        <f t="shared" si="81"/>
        <v>0</v>
      </c>
      <c r="AF220" s="85">
        <f t="shared" si="81"/>
        <v>0</v>
      </c>
      <c r="AG220" s="85">
        <f t="shared" si="81"/>
        <v>0</v>
      </c>
      <c r="AH220" s="85">
        <f t="shared" si="81"/>
        <v>0</v>
      </c>
      <c r="AI220" s="85">
        <f t="shared" si="81"/>
        <v>0</v>
      </c>
      <c r="AJ220" s="85">
        <f t="shared" si="81"/>
        <v>0</v>
      </c>
      <c r="AK220" s="85">
        <f t="shared" si="81"/>
        <v>0</v>
      </c>
      <c r="AL220" s="85">
        <f t="shared" si="81"/>
        <v>0</v>
      </c>
      <c r="AM220" s="85">
        <f t="shared" si="81"/>
        <v>0</v>
      </c>
      <c r="AN220" s="85">
        <f t="shared" si="81"/>
        <v>0</v>
      </c>
      <c r="AO220" s="85">
        <f t="shared" si="81"/>
        <v>0</v>
      </c>
      <c r="AP220" s="85">
        <f t="shared" si="81"/>
        <v>0</v>
      </c>
      <c r="AQ220" s="85">
        <f t="shared" si="81"/>
        <v>0</v>
      </c>
      <c r="AR220" s="85">
        <f t="shared" si="81"/>
        <v>0</v>
      </c>
      <c r="AS220" s="85">
        <f t="shared" si="81"/>
        <v>0</v>
      </c>
      <c r="AT220" s="85">
        <f t="shared" si="81"/>
        <v>0</v>
      </c>
      <c r="AU220" s="85">
        <f t="shared" si="81"/>
        <v>0</v>
      </c>
      <c r="AV220" s="85">
        <f t="shared" si="81"/>
        <v>0</v>
      </c>
      <c r="AW220" s="85">
        <f t="shared" si="81"/>
        <v>0</v>
      </c>
      <c r="AX220" s="85">
        <f t="shared" si="81"/>
        <v>0</v>
      </c>
      <c r="AY220" s="85">
        <f t="shared" si="81"/>
        <v>0</v>
      </c>
      <c r="AZ220" s="85">
        <f t="shared" si="81"/>
        <v>0</v>
      </c>
      <c r="BA220" s="85">
        <f t="shared" si="81"/>
        <v>0</v>
      </c>
      <c r="BB220" s="85">
        <f t="shared" si="81"/>
        <v>0</v>
      </c>
      <c r="BC220" s="85">
        <f t="shared" si="81"/>
        <v>0</v>
      </c>
      <c r="BD220" s="85">
        <f t="shared" si="81"/>
        <v>0</v>
      </c>
      <c r="BE220" s="85">
        <f t="shared" si="81"/>
        <v>0</v>
      </c>
      <c r="BF220" s="85">
        <f t="shared" si="81"/>
        <v>0</v>
      </c>
      <c r="BG220" s="85">
        <f t="shared" si="81"/>
        <v>0</v>
      </c>
      <c r="BH220" s="85">
        <f t="shared" si="81"/>
        <v>0</v>
      </c>
      <c r="BI220" s="85">
        <f t="shared" si="81"/>
        <v>0</v>
      </c>
      <c r="BJ220" s="85">
        <f t="shared" si="81"/>
        <v>0</v>
      </c>
      <c r="BK220" s="85">
        <f t="shared" si="81"/>
        <v>0</v>
      </c>
      <c r="BL220" s="85">
        <f t="shared" si="81"/>
        <v>0</v>
      </c>
      <c r="BM220" s="85">
        <f t="shared" si="81"/>
        <v>0</v>
      </c>
      <c r="BN220" s="85">
        <f t="shared" si="81"/>
        <v>0</v>
      </c>
      <c r="BO220" s="85">
        <f t="shared" si="79"/>
        <v>0</v>
      </c>
      <c r="BP220" s="85">
        <f t="shared" si="79"/>
        <v>0</v>
      </c>
      <c r="BQ220" s="85">
        <f t="shared" si="79"/>
        <v>0</v>
      </c>
      <c r="BR220" s="85">
        <f t="shared" si="79"/>
        <v>0</v>
      </c>
      <c r="BS220" s="85">
        <f t="shared" si="79"/>
        <v>0</v>
      </c>
      <c r="BT220" s="85">
        <f t="shared" si="79"/>
        <v>0</v>
      </c>
      <c r="BU220" s="85">
        <f t="shared" si="79"/>
        <v>0</v>
      </c>
      <c r="BV220" s="85">
        <f t="shared" si="79"/>
        <v>0</v>
      </c>
      <c r="BW220" s="85">
        <f t="shared" si="79"/>
        <v>0</v>
      </c>
      <c r="BX220" s="85">
        <f t="shared" si="79"/>
        <v>0</v>
      </c>
      <c r="BY220" s="85">
        <f t="shared" si="79"/>
        <v>0</v>
      </c>
      <c r="BZ220" s="85">
        <f t="shared" si="79"/>
        <v>0</v>
      </c>
      <c r="CA220" s="85">
        <f t="shared" si="79"/>
        <v>0</v>
      </c>
      <c r="CB220" s="85">
        <f t="shared" si="79"/>
        <v>0</v>
      </c>
      <c r="CC220" s="85">
        <f t="shared" si="79"/>
        <v>0</v>
      </c>
      <c r="CD220" s="85">
        <f t="shared" si="79"/>
        <v>0</v>
      </c>
      <c r="CE220" s="85">
        <f t="shared" si="79"/>
        <v>0</v>
      </c>
      <c r="CF220" s="85">
        <f t="shared" si="79"/>
        <v>0</v>
      </c>
      <c r="CG220" s="85">
        <f t="shared" si="79"/>
        <v>0</v>
      </c>
      <c r="CH220" s="85">
        <f t="shared" si="79"/>
        <v>0</v>
      </c>
      <c r="CI220" s="85">
        <f t="shared" si="79"/>
        <v>0</v>
      </c>
      <c r="CJ220" s="85">
        <f t="shared" si="79"/>
        <v>0</v>
      </c>
      <c r="CK220" s="85">
        <f t="shared" si="79"/>
        <v>0</v>
      </c>
      <c r="CL220" s="85">
        <f t="shared" si="79"/>
        <v>0</v>
      </c>
      <c r="CM220" s="85">
        <f t="shared" si="79"/>
        <v>0</v>
      </c>
      <c r="CN220" s="85">
        <f t="shared" si="79"/>
        <v>0</v>
      </c>
      <c r="CO220" s="85">
        <f t="shared" si="79"/>
        <v>0</v>
      </c>
      <c r="CP220" s="85">
        <f t="shared" si="79"/>
        <v>0</v>
      </c>
      <c r="CQ220" s="85">
        <f t="shared" si="79"/>
        <v>0</v>
      </c>
      <c r="CR220" s="85">
        <f t="shared" si="79"/>
        <v>0</v>
      </c>
      <c r="CS220" s="85">
        <f t="shared" si="79"/>
        <v>0</v>
      </c>
      <c r="CT220" s="85">
        <f t="shared" si="79"/>
        <v>0</v>
      </c>
      <c r="CU220" s="85">
        <f t="shared" si="79"/>
        <v>0</v>
      </c>
      <c r="CV220" s="85">
        <f t="shared" si="79"/>
        <v>0</v>
      </c>
      <c r="CW220" s="85">
        <f t="shared" si="79"/>
        <v>0</v>
      </c>
      <c r="CX220" s="85">
        <f t="shared" si="79"/>
        <v>0</v>
      </c>
      <c r="CY220" s="85">
        <f t="shared" si="79"/>
        <v>0</v>
      </c>
      <c r="CZ220" s="85">
        <f t="shared" si="79"/>
        <v>0</v>
      </c>
      <c r="DA220" s="85">
        <f t="shared" si="79"/>
        <v>0</v>
      </c>
      <c r="DB220" s="85">
        <f t="shared" si="79"/>
        <v>0</v>
      </c>
      <c r="DC220" s="85">
        <f t="shared" si="79"/>
        <v>0</v>
      </c>
      <c r="DD220" s="85">
        <f t="shared" si="63"/>
        <v>0</v>
      </c>
    </row>
    <row r="221" spans="1:108" s="85" customFormat="1" ht="12.75" customHeight="1" x14ac:dyDescent="0.2">
      <c r="A221" s="82" t="s">
        <v>269</v>
      </c>
      <c r="B221" s="82" t="s">
        <v>73</v>
      </c>
      <c r="C221" s="85">
        <f t="shared" si="81"/>
        <v>0</v>
      </c>
      <c r="D221" s="85">
        <f t="shared" si="81"/>
        <v>0</v>
      </c>
      <c r="E221" s="85">
        <f t="shared" si="81"/>
        <v>0</v>
      </c>
      <c r="F221" s="85">
        <f t="shared" si="81"/>
        <v>0</v>
      </c>
      <c r="G221" s="85">
        <f t="shared" si="81"/>
        <v>0</v>
      </c>
      <c r="H221" s="85">
        <f t="shared" si="81"/>
        <v>0</v>
      </c>
      <c r="I221" s="85">
        <f t="shared" si="81"/>
        <v>0</v>
      </c>
      <c r="J221" s="85">
        <f t="shared" si="81"/>
        <v>0</v>
      </c>
      <c r="K221" s="85">
        <f t="shared" si="81"/>
        <v>0</v>
      </c>
      <c r="L221" s="85">
        <f t="shared" si="81"/>
        <v>0</v>
      </c>
      <c r="M221" s="85">
        <f t="shared" si="81"/>
        <v>0</v>
      </c>
      <c r="N221" s="85">
        <f t="shared" si="81"/>
        <v>0</v>
      </c>
      <c r="O221" s="85">
        <f t="shared" si="81"/>
        <v>0</v>
      </c>
      <c r="P221" s="85">
        <f t="shared" si="81"/>
        <v>0</v>
      </c>
      <c r="Q221" s="85">
        <f t="shared" si="81"/>
        <v>0</v>
      </c>
      <c r="R221" s="85">
        <f t="shared" si="81"/>
        <v>0</v>
      </c>
      <c r="S221" s="85">
        <f t="shared" si="81"/>
        <v>0</v>
      </c>
      <c r="T221" s="85">
        <f t="shared" si="81"/>
        <v>0</v>
      </c>
      <c r="U221" s="85">
        <f t="shared" si="81"/>
        <v>0</v>
      </c>
      <c r="V221" s="85">
        <f t="shared" si="81"/>
        <v>0</v>
      </c>
      <c r="W221" s="85">
        <f t="shared" si="81"/>
        <v>0</v>
      </c>
      <c r="X221" s="85">
        <f t="shared" si="81"/>
        <v>0</v>
      </c>
      <c r="Y221" s="85">
        <f t="shared" si="81"/>
        <v>0</v>
      </c>
      <c r="Z221" s="85">
        <f t="shared" si="81"/>
        <v>0</v>
      </c>
      <c r="AA221" s="85">
        <f t="shared" si="81"/>
        <v>0</v>
      </c>
      <c r="AB221" s="85">
        <f t="shared" si="81"/>
        <v>0</v>
      </c>
      <c r="AC221" s="85">
        <f t="shared" si="81"/>
        <v>0</v>
      </c>
      <c r="AD221" s="85">
        <f t="shared" si="81"/>
        <v>0</v>
      </c>
      <c r="AE221" s="85">
        <f t="shared" si="81"/>
        <v>0</v>
      </c>
      <c r="AF221" s="85">
        <f t="shared" si="81"/>
        <v>0</v>
      </c>
      <c r="AG221" s="85">
        <f t="shared" si="81"/>
        <v>0</v>
      </c>
      <c r="AH221" s="85">
        <f t="shared" si="81"/>
        <v>0</v>
      </c>
      <c r="AI221" s="85">
        <f t="shared" si="81"/>
        <v>0</v>
      </c>
      <c r="AJ221" s="85">
        <f t="shared" si="81"/>
        <v>0</v>
      </c>
      <c r="AK221" s="85">
        <f t="shared" si="81"/>
        <v>0</v>
      </c>
      <c r="AL221" s="85">
        <f t="shared" si="81"/>
        <v>0</v>
      </c>
      <c r="AM221" s="85">
        <f t="shared" si="81"/>
        <v>0</v>
      </c>
      <c r="AN221" s="85">
        <f t="shared" si="81"/>
        <v>0</v>
      </c>
      <c r="AO221" s="85">
        <f t="shared" si="81"/>
        <v>0</v>
      </c>
      <c r="AP221" s="85">
        <f t="shared" si="81"/>
        <v>0</v>
      </c>
      <c r="AQ221" s="85">
        <f t="shared" si="81"/>
        <v>0</v>
      </c>
      <c r="AR221" s="85">
        <f t="shared" si="81"/>
        <v>0</v>
      </c>
      <c r="AS221" s="85">
        <f t="shared" si="81"/>
        <v>0</v>
      </c>
      <c r="AT221" s="85">
        <f t="shared" si="81"/>
        <v>0</v>
      </c>
      <c r="AU221" s="85">
        <f t="shared" si="81"/>
        <v>0</v>
      </c>
      <c r="AV221" s="85">
        <f t="shared" si="81"/>
        <v>0</v>
      </c>
      <c r="AW221" s="85">
        <f t="shared" si="81"/>
        <v>0</v>
      </c>
      <c r="AX221" s="85">
        <f t="shared" si="81"/>
        <v>0</v>
      </c>
      <c r="AY221" s="85">
        <f t="shared" si="81"/>
        <v>0</v>
      </c>
      <c r="AZ221" s="85">
        <f t="shared" si="81"/>
        <v>0</v>
      </c>
      <c r="BA221" s="85">
        <f t="shared" si="81"/>
        <v>0</v>
      </c>
      <c r="BB221" s="85">
        <f t="shared" si="81"/>
        <v>0</v>
      </c>
      <c r="BC221" s="85">
        <f t="shared" si="81"/>
        <v>0</v>
      </c>
      <c r="BD221" s="85">
        <f t="shared" si="81"/>
        <v>0</v>
      </c>
      <c r="BE221" s="85">
        <f t="shared" si="81"/>
        <v>0</v>
      </c>
      <c r="BF221" s="85">
        <f t="shared" si="81"/>
        <v>0</v>
      </c>
      <c r="BG221" s="85">
        <f t="shared" si="81"/>
        <v>0</v>
      </c>
      <c r="BH221" s="85">
        <f t="shared" si="81"/>
        <v>0</v>
      </c>
      <c r="BI221" s="85">
        <f t="shared" si="81"/>
        <v>0</v>
      </c>
      <c r="BJ221" s="85">
        <f t="shared" si="81"/>
        <v>0</v>
      </c>
      <c r="BK221" s="85">
        <f t="shared" si="81"/>
        <v>0</v>
      </c>
      <c r="BL221" s="85">
        <f t="shared" si="81"/>
        <v>0</v>
      </c>
      <c r="BM221" s="85">
        <f t="shared" si="81"/>
        <v>0</v>
      </c>
      <c r="BN221" s="85">
        <f t="shared" si="81"/>
        <v>0</v>
      </c>
      <c r="BO221" s="85">
        <f t="shared" si="79"/>
        <v>0</v>
      </c>
      <c r="BP221" s="85">
        <f t="shared" si="79"/>
        <v>0</v>
      </c>
      <c r="BQ221" s="85">
        <f t="shared" si="79"/>
        <v>0</v>
      </c>
      <c r="BR221" s="85">
        <f t="shared" si="79"/>
        <v>0</v>
      </c>
      <c r="BS221" s="85">
        <f t="shared" si="79"/>
        <v>0</v>
      </c>
      <c r="BT221" s="85">
        <f t="shared" si="79"/>
        <v>0</v>
      </c>
      <c r="BU221" s="85">
        <f t="shared" si="79"/>
        <v>0</v>
      </c>
      <c r="BV221" s="85">
        <f t="shared" si="79"/>
        <v>0</v>
      </c>
      <c r="BW221" s="85">
        <f t="shared" si="79"/>
        <v>0</v>
      </c>
      <c r="BX221" s="85">
        <f t="shared" si="79"/>
        <v>0</v>
      </c>
      <c r="BY221" s="85">
        <f t="shared" si="79"/>
        <v>0</v>
      </c>
      <c r="BZ221" s="85">
        <f t="shared" si="79"/>
        <v>0</v>
      </c>
      <c r="CA221" s="85">
        <f t="shared" si="79"/>
        <v>0</v>
      </c>
      <c r="CB221" s="85">
        <f t="shared" si="79"/>
        <v>0</v>
      </c>
      <c r="CC221" s="85">
        <f t="shared" si="79"/>
        <v>0</v>
      </c>
      <c r="CD221" s="85">
        <f t="shared" si="79"/>
        <v>0</v>
      </c>
      <c r="CE221" s="85">
        <f t="shared" si="79"/>
        <v>0</v>
      </c>
      <c r="CF221" s="85">
        <f t="shared" si="79"/>
        <v>0</v>
      </c>
      <c r="CG221" s="85">
        <f t="shared" si="79"/>
        <v>0</v>
      </c>
      <c r="CH221" s="85">
        <f t="shared" si="79"/>
        <v>0</v>
      </c>
      <c r="CI221" s="85">
        <f t="shared" si="79"/>
        <v>0</v>
      </c>
      <c r="CJ221" s="85">
        <f t="shared" si="79"/>
        <v>0</v>
      </c>
      <c r="CK221" s="85">
        <f t="shared" si="79"/>
        <v>0</v>
      </c>
      <c r="CL221" s="85">
        <f t="shared" si="79"/>
        <v>0</v>
      </c>
      <c r="CM221" s="85">
        <f t="shared" si="79"/>
        <v>0</v>
      </c>
      <c r="CN221" s="85">
        <f t="shared" si="79"/>
        <v>0</v>
      </c>
      <c r="CO221" s="85">
        <f t="shared" si="79"/>
        <v>0</v>
      </c>
      <c r="CP221" s="85">
        <f t="shared" si="79"/>
        <v>0</v>
      </c>
      <c r="CQ221" s="85">
        <f t="shared" si="79"/>
        <v>0</v>
      </c>
      <c r="CR221" s="85">
        <f t="shared" si="79"/>
        <v>0</v>
      </c>
      <c r="CS221" s="85">
        <f t="shared" si="79"/>
        <v>0</v>
      </c>
      <c r="CT221" s="85">
        <f t="shared" si="79"/>
        <v>0</v>
      </c>
      <c r="CU221" s="85">
        <f t="shared" si="79"/>
        <v>0</v>
      </c>
      <c r="CV221" s="85">
        <f t="shared" si="79"/>
        <v>0</v>
      </c>
      <c r="CW221" s="85">
        <f t="shared" si="79"/>
        <v>0</v>
      </c>
      <c r="CX221" s="85">
        <f t="shared" si="79"/>
        <v>0</v>
      </c>
      <c r="CY221" s="85">
        <f t="shared" si="79"/>
        <v>0</v>
      </c>
      <c r="CZ221" s="85">
        <f t="shared" si="79"/>
        <v>0</v>
      </c>
      <c r="DA221" s="85">
        <f t="shared" si="79"/>
        <v>0</v>
      </c>
      <c r="DB221" s="85">
        <f t="shared" si="79"/>
        <v>0</v>
      </c>
      <c r="DC221" s="85">
        <f t="shared" si="79"/>
        <v>0</v>
      </c>
      <c r="DD221" s="85">
        <f t="shared" si="63"/>
        <v>0</v>
      </c>
    </row>
    <row r="222" spans="1:108" s="85" customFormat="1" ht="12.75" customHeight="1" x14ac:dyDescent="0.2">
      <c r="A222" s="82" t="s">
        <v>270</v>
      </c>
      <c r="B222" s="82" t="s">
        <v>21</v>
      </c>
      <c r="C222" s="85">
        <f t="shared" si="81"/>
        <v>0</v>
      </c>
      <c r="D222" s="85">
        <f t="shared" si="81"/>
        <v>0</v>
      </c>
      <c r="E222" s="85">
        <f t="shared" si="81"/>
        <v>0</v>
      </c>
      <c r="F222" s="85">
        <f t="shared" si="81"/>
        <v>0</v>
      </c>
      <c r="G222" s="85">
        <f t="shared" si="81"/>
        <v>0</v>
      </c>
      <c r="H222" s="85">
        <f t="shared" si="81"/>
        <v>0</v>
      </c>
      <c r="I222" s="85">
        <f t="shared" si="81"/>
        <v>0</v>
      </c>
      <c r="J222" s="85">
        <f t="shared" si="81"/>
        <v>0</v>
      </c>
      <c r="K222" s="85">
        <f t="shared" si="81"/>
        <v>0</v>
      </c>
      <c r="L222" s="85">
        <f t="shared" si="81"/>
        <v>0</v>
      </c>
      <c r="M222" s="85">
        <f t="shared" si="81"/>
        <v>0</v>
      </c>
      <c r="N222" s="85">
        <f t="shared" si="81"/>
        <v>0</v>
      </c>
      <c r="O222" s="85">
        <f t="shared" si="81"/>
        <v>0</v>
      </c>
      <c r="P222" s="85">
        <f t="shared" si="81"/>
        <v>0</v>
      </c>
      <c r="Q222" s="85">
        <f t="shared" si="81"/>
        <v>0</v>
      </c>
      <c r="R222" s="85">
        <f t="shared" si="81"/>
        <v>0</v>
      </c>
      <c r="S222" s="85">
        <f t="shared" si="81"/>
        <v>0</v>
      </c>
      <c r="T222" s="85">
        <f t="shared" si="81"/>
        <v>0</v>
      </c>
      <c r="U222" s="85">
        <f t="shared" si="81"/>
        <v>0</v>
      </c>
      <c r="V222" s="85">
        <f t="shared" si="81"/>
        <v>0</v>
      </c>
      <c r="W222" s="85">
        <f t="shared" si="81"/>
        <v>0</v>
      </c>
      <c r="X222" s="85">
        <f t="shared" si="81"/>
        <v>0</v>
      </c>
      <c r="Y222" s="85">
        <f t="shared" si="81"/>
        <v>0</v>
      </c>
      <c r="Z222" s="85">
        <f t="shared" si="81"/>
        <v>0</v>
      </c>
      <c r="AA222" s="85">
        <f t="shared" si="81"/>
        <v>0</v>
      </c>
      <c r="AB222" s="85">
        <f t="shared" si="81"/>
        <v>0</v>
      </c>
      <c r="AC222" s="85">
        <f t="shared" si="81"/>
        <v>0</v>
      </c>
      <c r="AD222" s="85">
        <f t="shared" si="81"/>
        <v>0</v>
      </c>
      <c r="AE222" s="85">
        <f t="shared" si="81"/>
        <v>0</v>
      </c>
      <c r="AF222" s="85">
        <f t="shared" si="81"/>
        <v>0</v>
      </c>
      <c r="AG222" s="85">
        <f t="shared" si="81"/>
        <v>0</v>
      </c>
      <c r="AH222" s="85">
        <f t="shared" si="81"/>
        <v>0</v>
      </c>
      <c r="AI222" s="85">
        <f t="shared" si="81"/>
        <v>0</v>
      </c>
      <c r="AJ222" s="85">
        <f t="shared" si="81"/>
        <v>0</v>
      </c>
      <c r="AK222" s="85">
        <f t="shared" si="81"/>
        <v>0</v>
      </c>
      <c r="AL222" s="85">
        <f t="shared" si="81"/>
        <v>0</v>
      </c>
      <c r="AM222" s="85">
        <f t="shared" si="81"/>
        <v>0</v>
      </c>
      <c r="AN222" s="85">
        <f t="shared" si="81"/>
        <v>0</v>
      </c>
      <c r="AO222" s="85">
        <f t="shared" si="81"/>
        <v>0</v>
      </c>
      <c r="AP222" s="85">
        <f t="shared" si="81"/>
        <v>0</v>
      </c>
      <c r="AQ222" s="85">
        <f t="shared" si="81"/>
        <v>0</v>
      </c>
      <c r="AR222" s="85">
        <f t="shared" si="81"/>
        <v>0</v>
      </c>
      <c r="AS222" s="85">
        <f t="shared" si="81"/>
        <v>0</v>
      </c>
      <c r="AT222" s="85">
        <f t="shared" si="81"/>
        <v>0</v>
      </c>
      <c r="AU222" s="85">
        <f t="shared" si="81"/>
        <v>0</v>
      </c>
      <c r="AV222" s="85">
        <f t="shared" si="81"/>
        <v>0</v>
      </c>
      <c r="AW222" s="85">
        <f t="shared" si="81"/>
        <v>0</v>
      </c>
      <c r="AX222" s="85">
        <f t="shared" si="81"/>
        <v>0</v>
      </c>
      <c r="AY222" s="85">
        <f t="shared" si="81"/>
        <v>0</v>
      </c>
      <c r="AZ222" s="85">
        <f t="shared" si="81"/>
        <v>0</v>
      </c>
      <c r="BA222" s="85">
        <f t="shared" si="81"/>
        <v>0</v>
      </c>
      <c r="BB222" s="85">
        <f t="shared" si="81"/>
        <v>0</v>
      </c>
      <c r="BC222" s="85">
        <f t="shared" si="81"/>
        <v>0</v>
      </c>
      <c r="BD222" s="85">
        <f t="shared" si="81"/>
        <v>0</v>
      </c>
      <c r="BE222" s="85">
        <f t="shared" si="81"/>
        <v>0</v>
      </c>
      <c r="BF222" s="85">
        <f t="shared" si="81"/>
        <v>0</v>
      </c>
      <c r="BG222" s="85">
        <f t="shared" si="81"/>
        <v>0</v>
      </c>
      <c r="BH222" s="85">
        <f t="shared" si="81"/>
        <v>0</v>
      </c>
      <c r="BI222" s="85">
        <f t="shared" si="81"/>
        <v>0</v>
      </c>
      <c r="BJ222" s="85">
        <f t="shared" si="81"/>
        <v>0</v>
      </c>
      <c r="BK222" s="85">
        <f t="shared" si="81"/>
        <v>0</v>
      </c>
      <c r="BL222" s="85">
        <f t="shared" si="81"/>
        <v>0</v>
      </c>
      <c r="BM222" s="85">
        <f t="shared" si="81"/>
        <v>0</v>
      </c>
      <c r="BN222" s="85">
        <f t="shared" ref="BN222:DC232" si="82">BN$123*BN99</f>
        <v>0</v>
      </c>
      <c r="BO222" s="85">
        <f t="shared" si="82"/>
        <v>0</v>
      </c>
      <c r="BP222" s="85">
        <f t="shared" si="79"/>
        <v>0</v>
      </c>
      <c r="BQ222" s="85">
        <f t="shared" si="79"/>
        <v>0</v>
      </c>
      <c r="BR222" s="85">
        <f t="shared" si="79"/>
        <v>0</v>
      </c>
      <c r="BS222" s="85">
        <f t="shared" si="79"/>
        <v>0</v>
      </c>
      <c r="BT222" s="85">
        <f t="shared" si="79"/>
        <v>0</v>
      </c>
      <c r="BU222" s="85">
        <f t="shared" si="79"/>
        <v>0</v>
      </c>
      <c r="BV222" s="85">
        <f t="shared" si="79"/>
        <v>0</v>
      </c>
      <c r="BW222" s="85">
        <f t="shared" si="79"/>
        <v>0</v>
      </c>
      <c r="BX222" s="85">
        <f t="shared" si="79"/>
        <v>0</v>
      </c>
      <c r="BY222" s="85">
        <f t="shared" si="79"/>
        <v>0</v>
      </c>
      <c r="BZ222" s="85">
        <f t="shared" si="79"/>
        <v>0</v>
      </c>
      <c r="CA222" s="85">
        <f t="shared" si="79"/>
        <v>0</v>
      </c>
      <c r="CB222" s="85">
        <f t="shared" si="79"/>
        <v>0</v>
      </c>
      <c r="CC222" s="85">
        <f t="shared" si="79"/>
        <v>0</v>
      </c>
      <c r="CD222" s="85">
        <f t="shared" si="79"/>
        <v>0</v>
      </c>
      <c r="CE222" s="85">
        <f t="shared" si="79"/>
        <v>0</v>
      </c>
      <c r="CF222" s="85">
        <f t="shared" si="79"/>
        <v>0</v>
      </c>
      <c r="CG222" s="85">
        <f t="shared" si="79"/>
        <v>0</v>
      </c>
      <c r="CH222" s="85">
        <f t="shared" si="79"/>
        <v>0</v>
      </c>
      <c r="CI222" s="85">
        <f t="shared" si="79"/>
        <v>0</v>
      </c>
      <c r="CJ222" s="85">
        <f t="shared" si="79"/>
        <v>0</v>
      </c>
      <c r="CK222" s="85">
        <f t="shared" si="79"/>
        <v>0</v>
      </c>
      <c r="CL222" s="85">
        <f t="shared" si="79"/>
        <v>0</v>
      </c>
      <c r="CM222" s="85">
        <f t="shared" si="79"/>
        <v>0</v>
      </c>
      <c r="CN222" s="85">
        <f t="shared" si="79"/>
        <v>0</v>
      </c>
      <c r="CO222" s="85">
        <f t="shared" si="79"/>
        <v>0</v>
      </c>
      <c r="CP222" s="85">
        <f t="shared" si="79"/>
        <v>0</v>
      </c>
      <c r="CQ222" s="85">
        <f t="shared" si="79"/>
        <v>0</v>
      </c>
      <c r="CR222" s="85">
        <f t="shared" si="79"/>
        <v>0</v>
      </c>
      <c r="CS222" s="85">
        <f t="shared" si="79"/>
        <v>0</v>
      </c>
      <c r="CT222" s="85">
        <f t="shared" si="79"/>
        <v>0</v>
      </c>
      <c r="CU222" s="85">
        <f t="shared" si="79"/>
        <v>0</v>
      </c>
      <c r="CV222" s="85">
        <f t="shared" si="79"/>
        <v>0</v>
      </c>
      <c r="CW222" s="85">
        <f t="shared" si="79"/>
        <v>0</v>
      </c>
      <c r="CX222" s="85">
        <f t="shared" si="79"/>
        <v>0</v>
      </c>
      <c r="CY222" s="85">
        <f t="shared" si="79"/>
        <v>0</v>
      </c>
      <c r="CZ222" s="85">
        <f t="shared" si="79"/>
        <v>0</v>
      </c>
      <c r="DA222" s="85">
        <f t="shared" si="79"/>
        <v>0</v>
      </c>
      <c r="DB222" s="85">
        <f t="shared" si="79"/>
        <v>0</v>
      </c>
      <c r="DC222" s="85">
        <f t="shared" si="79"/>
        <v>0</v>
      </c>
      <c r="DD222" s="85">
        <f t="shared" si="63"/>
        <v>0</v>
      </c>
    </row>
    <row r="223" spans="1:108" s="85" customFormat="1" ht="12.75" customHeight="1" x14ac:dyDescent="0.2">
      <c r="A223" s="82" t="s">
        <v>271</v>
      </c>
      <c r="B223" s="82" t="s">
        <v>272</v>
      </c>
      <c r="C223" s="85">
        <f t="shared" ref="C223:BN226" si="83">C$123*C100</f>
        <v>0</v>
      </c>
      <c r="D223" s="85">
        <f t="shared" si="83"/>
        <v>0</v>
      </c>
      <c r="E223" s="85">
        <f t="shared" si="83"/>
        <v>0</v>
      </c>
      <c r="F223" s="85">
        <f t="shared" si="83"/>
        <v>0</v>
      </c>
      <c r="G223" s="85">
        <f t="shared" si="83"/>
        <v>0</v>
      </c>
      <c r="H223" s="85">
        <f t="shared" si="83"/>
        <v>0</v>
      </c>
      <c r="I223" s="85">
        <f t="shared" si="83"/>
        <v>0</v>
      </c>
      <c r="J223" s="85">
        <f t="shared" si="83"/>
        <v>0</v>
      </c>
      <c r="K223" s="85">
        <f t="shared" si="83"/>
        <v>0</v>
      </c>
      <c r="L223" s="85">
        <f t="shared" si="83"/>
        <v>0</v>
      </c>
      <c r="M223" s="85">
        <f t="shared" si="83"/>
        <v>0</v>
      </c>
      <c r="N223" s="85">
        <f t="shared" si="83"/>
        <v>0</v>
      </c>
      <c r="O223" s="85">
        <f t="shared" si="83"/>
        <v>0</v>
      </c>
      <c r="P223" s="85">
        <f t="shared" si="83"/>
        <v>0</v>
      </c>
      <c r="Q223" s="85">
        <f t="shared" si="83"/>
        <v>0</v>
      </c>
      <c r="R223" s="85">
        <f t="shared" si="83"/>
        <v>0</v>
      </c>
      <c r="S223" s="85">
        <f t="shared" si="83"/>
        <v>0</v>
      </c>
      <c r="T223" s="85">
        <f t="shared" si="83"/>
        <v>0</v>
      </c>
      <c r="U223" s="85">
        <f t="shared" si="83"/>
        <v>0</v>
      </c>
      <c r="V223" s="85">
        <f t="shared" si="83"/>
        <v>0</v>
      </c>
      <c r="W223" s="85">
        <f t="shared" si="83"/>
        <v>0</v>
      </c>
      <c r="X223" s="85">
        <f t="shared" si="83"/>
        <v>0</v>
      </c>
      <c r="Y223" s="85">
        <f t="shared" si="83"/>
        <v>0</v>
      </c>
      <c r="Z223" s="85">
        <f t="shared" si="83"/>
        <v>0</v>
      </c>
      <c r="AA223" s="85">
        <f t="shared" si="83"/>
        <v>0</v>
      </c>
      <c r="AB223" s="85">
        <f t="shared" si="83"/>
        <v>0</v>
      </c>
      <c r="AC223" s="85">
        <f t="shared" si="83"/>
        <v>0</v>
      </c>
      <c r="AD223" s="85">
        <f t="shared" si="83"/>
        <v>0</v>
      </c>
      <c r="AE223" s="85">
        <f t="shared" si="83"/>
        <v>0</v>
      </c>
      <c r="AF223" s="85">
        <f t="shared" si="83"/>
        <v>0</v>
      </c>
      <c r="AG223" s="85">
        <f t="shared" si="83"/>
        <v>0</v>
      </c>
      <c r="AH223" s="85">
        <f t="shared" si="83"/>
        <v>0</v>
      </c>
      <c r="AI223" s="85">
        <f t="shared" si="83"/>
        <v>0</v>
      </c>
      <c r="AJ223" s="85">
        <f t="shared" si="83"/>
        <v>0</v>
      </c>
      <c r="AK223" s="85">
        <f t="shared" si="83"/>
        <v>0</v>
      </c>
      <c r="AL223" s="85">
        <f t="shared" si="83"/>
        <v>0</v>
      </c>
      <c r="AM223" s="85">
        <f t="shared" si="83"/>
        <v>0</v>
      </c>
      <c r="AN223" s="85">
        <f t="shared" si="83"/>
        <v>0</v>
      </c>
      <c r="AO223" s="85">
        <f t="shared" si="83"/>
        <v>0</v>
      </c>
      <c r="AP223" s="85">
        <f t="shared" si="83"/>
        <v>0</v>
      </c>
      <c r="AQ223" s="85">
        <f t="shared" si="83"/>
        <v>0</v>
      </c>
      <c r="AR223" s="85">
        <f t="shared" si="83"/>
        <v>0</v>
      </c>
      <c r="AS223" s="85">
        <f t="shared" si="83"/>
        <v>0</v>
      </c>
      <c r="AT223" s="85">
        <f t="shared" si="83"/>
        <v>0</v>
      </c>
      <c r="AU223" s="85">
        <f t="shared" si="83"/>
        <v>0</v>
      </c>
      <c r="AV223" s="85">
        <f t="shared" si="83"/>
        <v>0</v>
      </c>
      <c r="AW223" s="85">
        <f t="shared" si="83"/>
        <v>0</v>
      </c>
      <c r="AX223" s="85">
        <f t="shared" si="83"/>
        <v>0</v>
      </c>
      <c r="AY223" s="85">
        <f t="shared" si="83"/>
        <v>0</v>
      </c>
      <c r="AZ223" s="85">
        <f t="shared" si="83"/>
        <v>0</v>
      </c>
      <c r="BA223" s="85">
        <f t="shared" si="83"/>
        <v>0</v>
      </c>
      <c r="BB223" s="85">
        <f t="shared" si="83"/>
        <v>0</v>
      </c>
      <c r="BC223" s="85">
        <f t="shared" si="83"/>
        <v>0</v>
      </c>
      <c r="BD223" s="85">
        <f t="shared" si="83"/>
        <v>0</v>
      </c>
      <c r="BE223" s="85">
        <f t="shared" si="83"/>
        <v>0</v>
      </c>
      <c r="BF223" s="85">
        <f t="shared" si="83"/>
        <v>0</v>
      </c>
      <c r="BG223" s="85">
        <f t="shared" si="83"/>
        <v>0</v>
      </c>
      <c r="BH223" s="85">
        <f t="shared" si="83"/>
        <v>0</v>
      </c>
      <c r="BI223" s="85">
        <f t="shared" si="83"/>
        <v>0</v>
      </c>
      <c r="BJ223" s="85">
        <f t="shared" si="83"/>
        <v>0</v>
      </c>
      <c r="BK223" s="85">
        <f t="shared" si="83"/>
        <v>0</v>
      </c>
      <c r="BL223" s="85">
        <f t="shared" si="83"/>
        <v>0</v>
      </c>
      <c r="BM223" s="85">
        <f t="shared" si="83"/>
        <v>0</v>
      </c>
      <c r="BN223" s="85">
        <f t="shared" si="83"/>
        <v>0</v>
      </c>
      <c r="BO223" s="85">
        <f t="shared" si="82"/>
        <v>0</v>
      </c>
      <c r="BP223" s="85">
        <f t="shared" si="82"/>
        <v>0</v>
      </c>
      <c r="BQ223" s="85">
        <f t="shared" si="82"/>
        <v>0</v>
      </c>
      <c r="BR223" s="85">
        <f t="shared" si="82"/>
        <v>0</v>
      </c>
      <c r="BS223" s="85">
        <f t="shared" si="82"/>
        <v>0</v>
      </c>
      <c r="BT223" s="85">
        <f t="shared" si="82"/>
        <v>0</v>
      </c>
      <c r="BU223" s="85">
        <f t="shared" si="82"/>
        <v>0</v>
      </c>
      <c r="BV223" s="85">
        <f t="shared" si="82"/>
        <v>0</v>
      </c>
      <c r="BW223" s="85">
        <f t="shared" si="79"/>
        <v>0</v>
      </c>
      <c r="BX223" s="85">
        <f t="shared" si="79"/>
        <v>0</v>
      </c>
      <c r="BY223" s="85">
        <f t="shared" si="79"/>
        <v>0</v>
      </c>
      <c r="BZ223" s="85">
        <f t="shared" si="79"/>
        <v>0</v>
      </c>
      <c r="CA223" s="85">
        <f t="shared" si="79"/>
        <v>0</v>
      </c>
      <c r="CB223" s="85">
        <f t="shared" si="79"/>
        <v>0</v>
      </c>
      <c r="CC223" s="85">
        <f t="shared" si="79"/>
        <v>0</v>
      </c>
      <c r="CD223" s="85">
        <f t="shared" si="79"/>
        <v>0</v>
      </c>
      <c r="CE223" s="85">
        <f t="shared" si="79"/>
        <v>0</v>
      </c>
      <c r="CF223" s="85">
        <f t="shared" si="79"/>
        <v>0</v>
      </c>
      <c r="CG223" s="85">
        <f t="shared" si="79"/>
        <v>0</v>
      </c>
      <c r="CH223" s="85">
        <f t="shared" si="79"/>
        <v>0</v>
      </c>
      <c r="CI223" s="85">
        <f t="shared" si="79"/>
        <v>0</v>
      </c>
      <c r="CJ223" s="85">
        <f t="shared" si="79"/>
        <v>0</v>
      </c>
      <c r="CK223" s="85">
        <f t="shared" si="79"/>
        <v>0</v>
      </c>
      <c r="CL223" s="85">
        <f t="shared" si="79"/>
        <v>0</v>
      </c>
      <c r="CM223" s="85">
        <f t="shared" si="79"/>
        <v>0</v>
      </c>
      <c r="CN223" s="85">
        <f t="shared" si="79"/>
        <v>0</v>
      </c>
      <c r="CO223" s="85">
        <f t="shared" si="79"/>
        <v>0</v>
      </c>
      <c r="CP223" s="85">
        <f t="shared" si="79"/>
        <v>0</v>
      </c>
      <c r="CQ223" s="85">
        <f t="shared" si="79"/>
        <v>0</v>
      </c>
      <c r="CR223" s="85">
        <f t="shared" si="79"/>
        <v>0</v>
      </c>
      <c r="CS223" s="85">
        <f t="shared" si="79"/>
        <v>0</v>
      </c>
      <c r="CT223" s="85">
        <f t="shared" si="79"/>
        <v>0</v>
      </c>
      <c r="CU223" s="85">
        <f t="shared" si="79"/>
        <v>0</v>
      </c>
      <c r="CV223" s="85">
        <f t="shared" si="79"/>
        <v>0</v>
      </c>
      <c r="CW223" s="85">
        <f t="shared" si="79"/>
        <v>0</v>
      </c>
      <c r="CX223" s="85">
        <f t="shared" si="79"/>
        <v>0</v>
      </c>
      <c r="CY223" s="85">
        <f t="shared" si="79"/>
        <v>0</v>
      </c>
      <c r="CZ223" s="85">
        <f t="shared" si="79"/>
        <v>0</v>
      </c>
      <c r="DA223" s="85">
        <f t="shared" si="79"/>
        <v>0</v>
      </c>
      <c r="DB223" s="85">
        <f t="shared" si="79"/>
        <v>0</v>
      </c>
      <c r="DC223" s="85">
        <f t="shared" si="79"/>
        <v>0</v>
      </c>
      <c r="DD223" s="85">
        <f t="shared" si="63"/>
        <v>0</v>
      </c>
    </row>
    <row r="224" spans="1:108" s="85" customFormat="1" ht="12.75" customHeight="1" x14ac:dyDescent="0.2">
      <c r="A224" s="82" t="s">
        <v>273</v>
      </c>
      <c r="B224" s="82" t="s">
        <v>22</v>
      </c>
      <c r="C224" s="85">
        <f t="shared" si="83"/>
        <v>0</v>
      </c>
      <c r="D224" s="85">
        <f t="shared" si="83"/>
        <v>0</v>
      </c>
      <c r="E224" s="85">
        <f t="shared" si="83"/>
        <v>0</v>
      </c>
      <c r="F224" s="85">
        <f t="shared" si="83"/>
        <v>0</v>
      </c>
      <c r="G224" s="85">
        <f t="shared" si="83"/>
        <v>0</v>
      </c>
      <c r="H224" s="85">
        <f t="shared" si="83"/>
        <v>0</v>
      </c>
      <c r="I224" s="85">
        <f t="shared" si="83"/>
        <v>0</v>
      </c>
      <c r="J224" s="85">
        <f t="shared" si="83"/>
        <v>0</v>
      </c>
      <c r="K224" s="85">
        <f t="shared" si="83"/>
        <v>0</v>
      </c>
      <c r="L224" s="85">
        <f t="shared" si="83"/>
        <v>0</v>
      </c>
      <c r="M224" s="85">
        <f t="shared" si="83"/>
        <v>0</v>
      </c>
      <c r="N224" s="85">
        <f t="shared" si="83"/>
        <v>0</v>
      </c>
      <c r="O224" s="85">
        <f t="shared" si="83"/>
        <v>0</v>
      </c>
      <c r="P224" s="85">
        <f t="shared" si="83"/>
        <v>0</v>
      </c>
      <c r="Q224" s="85">
        <f t="shared" si="83"/>
        <v>0</v>
      </c>
      <c r="R224" s="85">
        <f t="shared" si="83"/>
        <v>0</v>
      </c>
      <c r="S224" s="85">
        <f t="shared" si="83"/>
        <v>0</v>
      </c>
      <c r="T224" s="85">
        <f t="shared" si="83"/>
        <v>0</v>
      </c>
      <c r="U224" s="85">
        <f t="shared" si="83"/>
        <v>0</v>
      </c>
      <c r="V224" s="85">
        <f t="shared" si="83"/>
        <v>0</v>
      </c>
      <c r="W224" s="85">
        <f t="shared" si="83"/>
        <v>0</v>
      </c>
      <c r="X224" s="85">
        <f t="shared" si="83"/>
        <v>0</v>
      </c>
      <c r="Y224" s="85">
        <f t="shared" si="83"/>
        <v>0</v>
      </c>
      <c r="Z224" s="85">
        <f t="shared" si="83"/>
        <v>0</v>
      </c>
      <c r="AA224" s="85">
        <f t="shared" si="83"/>
        <v>0</v>
      </c>
      <c r="AB224" s="85">
        <f t="shared" si="83"/>
        <v>0</v>
      </c>
      <c r="AC224" s="85">
        <f t="shared" si="83"/>
        <v>0</v>
      </c>
      <c r="AD224" s="85">
        <f t="shared" si="83"/>
        <v>0</v>
      </c>
      <c r="AE224" s="85">
        <f t="shared" si="83"/>
        <v>0</v>
      </c>
      <c r="AF224" s="85">
        <f t="shared" si="83"/>
        <v>0</v>
      </c>
      <c r="AG224" s="85">
        <f t="shared" si="83"/>
        <v>0</v>
      </c>
      <c r="AH224" s="85">
        <f t="shared" si="83"/>
        <v>0</v>
      </c>
      <c r="AI224" s="85">
        <f t="shared" si="83"/>
        <v>0</v>
      </c>
      <c r="AJ224" s="85">
        <f t="shared" si="83"/>
        <v>0</v>
      </c>
      <c r="AK224" s="85">
        <f t="shared" si="83"/>
        <v>0</v>
      </c>
      <c r="AL224" s="85">
        <f t="shared" si="83"/>
        <v>0</v>
      </c>
      <c r="AM224" s="85">
        <f t="shared" si="83"/>
        <v>0</v>
      </c>
      <c r="AN224" s="85">
        <f t="shared" si="83"/>
        <v>0</v>
      </c>
      <c r="AO224" s="85">
        <f t="shared" si="83"/>
        <v>0</v>
      </c>
      <c r="AP224" s="85">
        <f t="shared" si="83"/>
        <v>0</v>
      </c>
      <c r="AQ224" s="85">
        <f t="shared" si="83"/>
        <v>0</v>
      </c>
      <c r="AR224" s="85">
        <f t="shared" si="83"/>
        <v>0</v>
      </c>
      <c r="AS224" s="85">
        <f t="shared" si="83"/>
        <v>0</v>
      </c>
      <c r="AT224" s="85">
        <f t="shared" si="83"/>
        <v>0</v>
      </c>
      <c r="AU224" s="85">
        <f t="shared" si="83"/>
        <v>0</v>
      </c>
      <c r="AV224" s="85">
        <f t="shared" si="83"/>
        <v>0</v>
      </c>
      <c r="AW224" s="85">
        <f t="shared" si="83"/>
        <v>0</v>
      </c>
      <c r="AX224" s="85">
        <f t="shared" si="83"/>
        <v>0</v>
      </c>
      <c r="AY224" s="85">
        <f t="shared" si="83"/>
        <v>0</v>
      </c>
      <c r="AZ224" s="85">
        <f t="shared" si="83"/>
        <v>0</v>
      </c>
      <c r="BA224" s="85">
        <f t="shared" si="83"/>
        <v>0</v>
      </c>
      <c r="BB224" s="85">
        <f t="shared" si="83"/>
        <v>0</v>
      </c>
      <c r="BC224" s="85">
        <f t="shared" si="83"/>
        <v>0</v>
      </c>
      <c r="BD224" s="85">
        <f t="shared" si="83"/>
        <v>0</v>
      </c>
      <c r="BE224" s="85">
        <f t="shared" si="83"/>
        <v>0</v>
      </c>
      <c r="BF224" s="85">
        <f t="shared" si="83"/>
        <v>0</v>
      </c>
      <c r="BG224" s="85">
        <f t="shared" si="83"/>
        <v>0</v>
      </c>
      <c r="BH224" s="85">
        <f t="shared" si="83"/>
        <v>0</v>
      </c>
      <c r="BI224" s="85">
        <f t="shared" si="83"/>
        <v>0</v>
      </c>
      <c r="BJ224" s="85">
        <f t="shared" si="83"/>
        <v>0</v>
      </c>
      <c r="BK224" s="85">
        <f t="shared" si="83"/>
        <v>0</v>
      </c>
      <c r="BL224" s="85">
        <f t="shared" si="83"/>
        <v>0</v>
      </c>
      <c r="BM224" s="85">
        <f t="shared" si="83"/>
        <v>0</v>
      </c>
      <c r="BN224" s="85">
        <f t="shared" si="83"/>
        <v>0</v>
      </c>
      <c r="BO224" s="85">
        <f t="shared" si="82"/>
        <v>0</v>
      </c>
      <c r="BP224" s="85">
        <f t="shared" si="82"/>
        <v>0</v>
      </c>
      <c r="BQ224" s="85">
        <f t="shared" si="82"/>
        <v>0</v>
      </c>
      <c r="BR224" s="85">
        <f t="shared" si="82"/>
        <v>0</v>
      </c>
      <c r="BS224" s="85">
        <f t="shared" si="82"/>
        <v>0</v>
      </c>
      <c r="BT224" s="85">
        <f t="shared" si="82"/>
        <v>0</v>
      </c>
      <c r="BU224" s="85">
        <f t="shared" si="82"/>
        <v>0</v>
      </c>
      <c r="BV224" s="85">
        <f t="shared" si="82"/>
        <v>0</v>
      </c>
      <c r="BW224" s="85">
        <f t="shared" si="79"/>
        <v>0</v>
      </c>
      <c r="BX224" s="85">
        <f t="shared" si="79"/>
        <v>0</v>
      </c>
      <c r="BY224" s="85">
        <f t="shared" si="79"/>
        <v>0</v>
      </c>
      <c r="BZ224" s="85">
        <f t="shared" si="79"/>
        <v>0</v>
      </c>
      <c r="CA224" s="85">
        <f t="shared" si="79"/>
        <v>0</v>
      </c>
      <c r="CB224" s="85">
        <f t="shared" si="79"/>
        <v>0</v>
      </c>
      <c r="CC224" s="85">
        <f t="shared" si="79"/>
        <v>0</v>
      </c>
      <c r="CD224" s="85">
        <f t="shared" si="79"/>
        <v>0</v>
      </c>
      <c r="CE224" s="85">
        <f t="shared" si="79"/>
        <v>0</v>
      </c>
      <c r="CF224" s="85">
        <f t="shared" si="79"/>
        <v>0</v>
      </c>
      <c r="CG224" s="85">
        <f t="shared" si="79"/>
        <v>0</v>
      </c>
      <c r="CH224" s="85">
        <f t="shared" si="79"/>
        <v>0</v>
      </c>
      <c r="CI224" s="85">
        <f t="shared" si="79"/>
        <v>0</v>
      </c>
      <c r="CJ224" s="85">
        <f t="shared" si="79"/>
        <v>0</v>
      </c>
      <c r="CK224" s="85">
        <f t="shared" si="79"/>
        <v>0</v>
      </c>
      <c r="CL224" s="85">
        <f t="shared" si="79"/>
        <v>0</v>
      </c>
      <c r="CM224" s="85">
        <f t="shared" si="79"/>
        <v>0</v>
      </c>
      <c r="CN224" s="85">
        <f t="shared" si="79"/>
        <v>0</v>
      </c>
      <c r="CO224" s="85">
        <f t="shared" si="79"/>
        <v>0</v>
      </c>
      <c r="CP224" s="85">
        <f t="shared" si="79"/>
        <v>0</v>
      </c>
      <c r="CQ224" s="85">
        <f t="shared" si="79"/>
        <v>0</v>
      </c>
      <c r="CR224" s="85">
        <f t="shared" si="79"/>
        <v>0</v>
      </c>
      <c r="CS224" s="85">
        <f t="shared" si="79"/>
        <v>0</v>
      </c>
      <c r="CT224" s="85">
        <f t="shared" si="79"/>
        <v>0</v>
      </c>
      <c r="CU224" s="85">
        <f t="shared" si="79"/>
        <v>0</v>
      </c>
      <c r="CV224" s="85">
        <f t="shared" si="79"/>
        <v>0</v>
      </c>
      <c r="CW224" s="85">
        <f t="shared" si="79"/>
        <v>0</v>
      </c>
      <c r="CX224" s="85">
        <f t="shared" si="79"/>
        <v>0</v>
      </c>
      <c r="CY224" s="85">
        <f t="shared" si="79"/>
        <v>0</v>
      </c>
      <c r="CZ224" s="85">
        <f t="shared" si="79"/>
        <v>0</v>
      </c>
      <c r="DA224" s="85">
        <f t="shared" si="79"/>
        <v>0</v>
      </c>
      <c r="DB224" s="85">
        <f t="shared" si="79"/>
        <v>0</v>
      </c>
      <c r="DC224" s="85">
        <f t="shared" si="79"/>
        <v>0</v>
      </c>
      <c r="DD224" s="85">
        <f t="shared" si="63"/>
        <v>0</v>
      </c>
    </row>
    <row r="225" spans="1:108" s="85" customFormat="1" ht="12.75" customHeight="1" x14ac:dyDescent="0.2">
      <c r="A225" s="82" t="s">
        <v>274</v>
      </c>
      <c r="B225" s="82" t="s">
        <v>23</v>
      </c>
      <c r="C225" s="85">
        <f t="shared" si="83"/>
        <v>0</v>
      </c>
      <c r="D225" s="85">
        <f t="shared" si="83"/>
        <v>0</v>
      </c>
      <c r="E225" s="85">
        <f t="shared" si="83"/>
        <v>0</v>
      </c>
      <c r="F225" s="85">
        <f t="shared" si="83"/>
        <v>0</v>
      </c>
      <c r="G225" s="85">
        <f t="shared" si="83"/>
        <v>0</v>
      </c>
      <c r="H225" s="85">
        <f t="shared" si="83"/>
        <v>0</v>
      </c>
      <c r="I225" s="85">
        <f t="shared" si="83"/>
        <v>0</v>
      </c>
      <c r="J225" s="85">
        <f t="shared" si="83"/>
        <v>0</v>
      </c>
      <c r="K225" s="85">
        <f t="shared" si="83"/>
        <v>0</v>
      </c>
      <c r="L225" s="85">
        <f t="shared" si="83"/>
        <v>0</v>
      </c>
      <c r="M225" s="85">
        <f t="shared" si="83"/>
        <v>0</v>
      </c>
      <c r="N225" s="85">
        <f t="shared" si="83"/>
        <v>0</v>
      </c>
      <c r="O225" s="85">
        <f t="shared" si="83"/>
        <v>0</v>
      </c>
      <c r="P225" s="85">
        <f t="shared" si="83"/>
        <v>0</v>
      </c>
      <c r="Q225" s="85">
        <f t="shared" si="83"/>
        <v>0</v>
      </c>
      <c r="R225" s="85">
        <f t="shared" si="83"/>
        <v>0</v>
      </c>
      <c r="S225" s="85">
        <f t="shared" si="83"/>
        <v>0</v>
      </c>
      <c r="T225" s="85">
        <f t="shared" si="83"/>
        <v>0</v>
      </c>
      <c r="U225" s="85">
        <f t="shared" si="83"/>
        <v>0</v>
      </c>
      <c r="V225" s="85">
        <f t="shared" si="83"/>
        <v>0</v>
      </c>
      <c r="W225" s="85">
        <f t="shared" si="83"/>
        <v>0</v>
      </c>
      <c r="X225" s="85">
        <f t="shared" si="83"/>
        <v>0</v>
      </c>
      <c r="Y225" s="85">
        <f t="shared" si="83"/>
        <v>0</v>
      </c>
      <c r="Z225" s="85">
        <f t="shared" si="83"/>
        <v>0</v>
      </c>
      <c r="AA225" s="85">
        <f t="shared" si="83"/>
        <v>0</v>
      </c>
      <c r="AB225" s="85">
        <f t="shared" si="83"/>
        <v>0</v>
      </c>
      <c r="AC225" s="85">
        <f t="shared" si="83"/>
        <v>0</v>
      </c>
      <c r="AD225" s="85">
        <f t="shared" si="83"/>
        <v>0</v>
      </c>
      <c r="AE225" s="85">
        <f t="shared" si="83"/>
        <v>0</v>
      </c>
      <c r="AF225" s="85">
        <f t="shared" si="83"/>
        <v>0</v>
      </c>
      <c r="AG225" s="85">
        <f t="shared" si="83"/>
        <v>0</v>
      </c>
      <c r="AH225" s="85">
        <f t="shared" si="83"/>
        <v>0</v>
      </c>
      <c r="AI225" s="85">
        <f t="shared" si="83"/>
        <v>0</v>
      </c>
      <c r="AJ225" s="85">
        <f t="shared" si="83"/>
        <v>0</v>
      </c>
      <c r="AK225" s="85">
        <f t="shared" si="83"/>
        <v>0</v>
      </c>
      <c r="AL225" s="85">
        <f t="shared" si="83"/>
        <v>0</v>
      </c>
      <c r="AM225" s="85">
        <f t="shared" si="83"/>
        <v>0</v>
      </c>
      <c r="AN225" s="85">
        <f t="shared" si="83"/>
        <v>0</v>
      </c>
      <c r="AO225" s="85">
        <f t="shared" si="83"/>
        <v>0</v>
      </c>
      <c r="AP225" s="85">
        <f t="shared" si="83"/>
        <v>0</v>
      </c>
      <c r="AQ225" s="85">
        <f t="shared" si="83"/>
        <v>0</v>
      </c>
      <c r="AR225" s="85">
        <f t="shared" si="83"/>
        <v>0</v>
      </c>
      <c r="AS225" s="85">
        <f t="shared" si="83"/>
        <v>0</v>
      </c>
      <c r="AT225" s="85">
        <f t="shared" si="83"/>
        <v>0</v>
      </c>
      <c r="AU225" s="85">
        <f t="shared" si="83"/>
        <v>0</v>
      </c>
      <c r="AV225" s="85">
        <f t="shared" si="83"/>
        <v>0</v>
      </c>
      <c r="AW225" s="85">
        <f t="shared" si="83"/>
        <v>0</v>
      </c>
      <c r="AX225" s="85">
        <f t="shared" si="83"/>
        <v>0</v>
      </c>
      <c r="AY225" s="85">
        <f t="shared" si="83"/>
        <v>0</v>
      </c>
      <c r="AZ225" s="85">
        <f t="shared" si="83"/>
        <v>0</v>
      </c>
      <c r="BA225" s="85">
        <f t="shared" si="83"/>
        <v>0</v>
      </c>
      <c r="BB225" s="85">
        <f t="shared" si="83"/>
        <v>0</v>
      </c>
      <c r="BC225" s="85">
        <f t="shared" si="83"/>
        <v>0</v>
      </c>
      <c r="BD225" s="85">
        <f t="shared" si="83"/>
        <v>0</v>
      </c>
      <c r="BE225" s="85">
        <f t="shared" si="83"/>
        <v>0</v>
      </c>
      <c r="BF225" s="85">
        <f t="shared" si="83"/>
        <v>0</v>
      </c>
      <c r="BG225" s="85">
        <f t="shared" si="83"/>
        <v>0</v>
      </c>
      <c r="BH225" s="85">
        <f t="shared" si="83"/>
        <v>0</v>
      </c>
      <c r="BI225" s="85">
        <f t="shared" si="83"/>
        <v>0</v>
      </c>
      <c r="BJ225" s="85">
        <f t="shared" si="83"/>
        <v>0</v>
      </c>
      <c r="BK225" s="85">
        <f t="shared" si="83"/>
        <v>0</v>
      </c>
      <c r="BL225" s="85">
        <f t="shared" si="83"/>
        <v>0</v>
      </c>
      <c r="BM225" s="85">
        <f t="shared" si="83"/>
        <v>0</v>
      </c>
      <c r="BN225" s="85">
        <f t="shared" si="83"/>
        <v>0</v>
      </c>
      <c r="BO225" s="85">
        <f t="shared" si="82"/>
        <v>0</v>
      </c>
      <c r="BP225" s="85">
        <f t="shared" si="82"/>
        <v>0</v>
      </c>
      <c r="BQ225" s="85">
        <f t="shared" si="82"/>
        <v>0</v>
      </c>
      <c r="BR225" s="85">
        <f t="shared" si="82"/>
        <v>0</v>
      </c>
      <c r="BS225" s="85">
        <f t="shared" si="82"/>
        <v>0</v>
      </c>
      <c r="BT225" s="85">
        <f t="shared" si="82"/>
        <v>0</v>
      </c>
      <c r="BU225" s="85">
        <f t="shared" si="82"/>
        <v>0</v>
      </c>
      <c r="BV225" s="85">
        <f t="shared" si="82"/>
        <v>0</v>
      </c>
      <c r="BW225" s="85">
        <f t="shared" si="79"/>
        <v>0</v>
      </c>
      <c r="BX225" s="85">
        <f t="shared" si="79"/>
        <v>0</v>
      </c>
      <c r="BY225" s="85">
        <f t="shared" si="79"/>
        <v>0</v>
      </c>
      <c r="BZ225" s="85">
        <f t="shared" si="79"/>
        <v>0</v>
      </c>
      <c r="CA225" s="85">
        <f t="shared" si="79"/>
        <v>0</v>
      </c>
      <c r="CB225" s="85">
        <f t="shared" si="79"/>
        <v>0</v>
      </c>
      <c r="CC225" s="85">
        <f t="shared" si="79"/>
        <v>0</v>
      </c>
      <c r="CD225" s="85">
        <f t="shared" si="79"/>
        <v>0</v>
      </c>
      <c r="CE225" s="85">
        <f t="shared" si="79"/>
        <v>0</v>
      </c>
      <c r="CF225" s="85">
        <f t="shared" si="79"/>
        <v>0</v>
      </c>
      <c r="CG225" s="85">
        <f t="shared" si="79"/>
        <v>0</v>
      </c>
      <c r="CH225" s="85">
        <f t="shared" si="79"/>
        <v>0</v>
      </c>
      <c r="CI225" s="85">
        <f t="shared" si="79"/>
        <v>0</v>
      </c>
      <c r="CJ225" s="85">
        <f t="shared" si="79"/>
        <v>0</v>
      </c>
      <c r="CK225" s="85">
        <f t="shared" si="79"/>
        <v>0</v>
      </c>
      <c r="CL225" s="85">
        <f t="shared" si="79"/>
        <v>0</v>
      </c>
      <c r="CM225" s="85">
        <f t="shared" si="79"/>
        <v>0</v>
      </c>
      <c r="CN225" s="85">
        <f t="shared" si="79"/>
        <v>0</v>
      </c>
      <c r="CO225" s="85">
        <f t="shared" si="79"/>
        <v>0</v>
      </c>
      <c r="CP225" s="85">
        <f t="shared" si="79"/>
        <v>0</v>
      </c>
      <c r="CQ225" s="85">
        <f t="shared" si="79"/>
        <v>0</v>
      </c>
      <c r="CR225" s="85">
        <f t="shared" si="79"/>
        <v>0</v>
      </c>
      <c r="CS225" s="85">
        <f t="shared" si="79"/>
        <v>0</v>
      </c>
      <c r="CT225" s="85">
        <f t="shared" si="79"/>
        <v>0</v>
      </c>
      <c r="CU225" s="85">
        <f t="shared" ref="CU225:DC225" si="84">CU$123*CU102</f>
        <v>0</v>
      </c>
      <c r="CV225" s="85">
        <f t="shared" si="84"/>
        <v>0</v>
      </c>
      <c r="CW225" s="85">
        <f t="shared" si="84"/>
        <v>0</v>
      </c>
      <c r="CX225" s="85">
        <f t="shared" si="84"/>
        <v>0</v>
      </c>
      <c r="CY225" s="85">
        <f t="shared" si="84"/>
        <v>0</v>
      </c>
      <c r="CZ225" s="85">
        <f t="shared" si="84"/>
        <v>0</v>
      </c>
      <c r="DA225" s="85">
        <f t="shared" si="84"/>
        <v>0</v>
      </c>
      <c r="DB225" s="85">
        <f t="shared" si="84"/>
        <v>0</v>
      </c>
      <c r="DC225" s="85">
        <f t="shared" si="84"/>
        <v>0</v>
      </c>
      <c r="DD225" s="85">
        <f t="shared" si="63"/>
        <v>0</v>
      </c>
    </row>
    <row r="226" spans="1:108" s="85" customFormat="1" ht="12.75" customHeight="1" x14ac:dyDescent="0.2">
      <c r="A226" s="82" t="s">
        <v>275</v>
      </c>
      <c r="B226" s="82" t="s">
        <v>276</v>
      </c>
      <c r="C226" s="85">
        <f t="shared" si="83"/>
        <v>0</v>
      </c>
      <c r="D226" s="85">
        <f t="shared" si="83"/>
        <v>0</v>
      </c>
      <c r="E226" s="85">
        <f t="shared" si="83"/>
        <v>0</v>
      </c>
      <c r="F226" s="85">
        <f t="shared" si="83"/>
        <v>0</v>
      </c>
      <c r="G226" s="85">
        <f t="shared" si="83"/>
        <v>0</v>
      </c>
      <c r="H226" s="85">
        <f t="shared" si="83"/>
        <v>0</v>
      </c>
      <c r="I226" s="85">
        <f t="shared" si="83"/>
        <v>0</v>
      </c>
      <c r="J226" s="85">
        <f t="shared" si="83"/>
        <v>0</v>
      </c>
      <c r="K226" s="85">
        <f t="shared" si="83"/>
        <v>0</v>
      </c>
      <c r="L226" s="85">
        <f t="shared" si="83"/>
        <v>0</v>
      </c>
      <c r="M226" s="85">
        <f t="shared" si="83"/>
        <v>0</v>
      </c>
      <c r="N226" s="85">
        <f t="shared" si="83"/>
        <v>0</v>
      </c>
      <c r="O226" s="85">
        <f t="shared" si="83"/>
        <v>0</v>
      </c>
      <c r="P226" s="85">
        <f t="shared" si="83"/>
        <v>0</v>
      </c>
      <c r="Q226" s="85">
        <f t="shared" si="83"/>
        <v>0</v>
      </c>
      <c r="R226" s="85">
        <f t="shared" si="83"/>
        <v>0</v>
      </c>
      <c r="S226" s="85">
        <f t="shared" si="83"/>
        <v>0</v>
      </c>
      <c r="T226" s="85">
        <f t="shared" si="83"/>
        <v>0</v>
      </c>
      <c r="U226" s="85">
        <f t="shared" si="83"/>
        <v>0</v>
      </c>
      <c r="V226" s="85">
        <f t="shared" si="83"/>
        <v>0</v>
      </c>
      <c r="W226" s="85">
        <f t="shared" si="83"/>
        <v>0</v>
      </c>
      <c r="X226" s="85">
        <f t="shared" si="83"/>
        <v>0</v>
      </c>
      <c r="Y226" s="85">
        <f t="shared" si="83"/>
        <v>0</v>
      </c>
      <c r="Z226" s="85">
        <f t="shared" si="83"/>
        <v>0</v>
      </c>
      <c r="AA226" s="85">
        <f t="shared" si="83"/>
        <v>0</v>
      </c>
      <c r="AB226" s="85">
        <f t="shared" si="83"/>
        <v>0</v>
      </c>
      <c r="AC226" s="85">
        <f t="shared" si="83"/>
        <v>0</v>
      </c>
      <c r="AD226" s="85">
        <f t="shared" si="83"/>
        <v>0</v>
      </c>
      <c r="AE226" s="85">
        <f t="shared" si="83"/>
        <v>0</v>
      </c>
      <c r="AF226" s="85">
        <f t="shared" si="83"/>
        <v>0</v>
      </c>
      <c r="AG226" s="85">
        <f t="shared" si="83"/>
        <v>0</v>
      </c>
      <c r="AH226" s="85">
        <f t="shared" si="83"/>
        <v>0</v>
      </c>
      <c r="AI226" s="85">
        <f t="shared" si="83"/>
        <v>0</v>
      </c>
      <c r="AJ226" s="85">
        <f t="shared" si="83"/>
        <v>0</v>
      </c>
      <c r="AK226" s="85">
        <f t="shared" si="83"/>
        <v>0</v>
      </c>
      <c r="AL226" s="85">
        <f t="shared" si="83"/>
        <v>0</v>
      </c>
      <c r="AM226" s="85">
        <f t="shared" si="83"/>
        <v>0</v>
      </c>
      <c r="AN226" s="85">
        <f t="shared" si="83"/>
        <v>0</v>
      </c>
      <c r="AO226" s="85">
        <f t="shared" si="83"/>
        <v>0</v>
      </c>
      <c r="AP226" s="85">
        <f t="shared" si="83"/>
        <v>0</v>
      </c>
      <c r="AQ226" s="85">
        <f t="shared" si="83"/>
        <v>0</v>
      </c>
      <c r="AR226" s="85">
        <f t="shared" si="83"/>
        <v>0</v>
      </c>
      <c r="AS226" s="85">
        <f t="shared" si="83"/>
        <v>0</v>
      </c>
      <c r="AT226" s="85">
        <f t="shared" si="83"/>
        <v>0</v>
      </c>
      <c r="AU226" s="85">
        <f t="shared" si="83"/>
        <v>0</v>
      </c>
      <c r="AV226" s="85">
        <f t="shared" si="83"/>
        <v>0</v>
      </c>
      <c r="AW226" s="85">
        <f t="shared" si="83"/>
        <v>0</v>
      </c>
      <c r="AX226" s="85">
        <f t="shared" si="83"/>
        <v>0</v>
      </c>
      <c r="AY226" s="85">
        <f t="shared" si="83"/>
        <v>0</v>
      </c>
      <c r="AZ226" s="85">
        <f t="shared" si="83"/>
        <v>0</v>
      </c>
      <c r="BA226" s="85">
        <f t="shared" si="83"/>
        <v>0</v>
      </c>
      <c r="BB226" s="85">
        <f t="shared" si="83"/>
        <v>0</v>
      </c>
      <c r="BC226" s="85">
        <f t="shared" si="83"/>
        <v>0</v>
      </c>
      <c r="BD226" s="85">
        <f t="shared" si="83"/>
        <v>0</v>
      </c>
      <c r="BE226" s="85">
        <f t="shared" si="83"/>
        <v>0</v>
      </c>
      <c r="BF226" s="85">
        <f t="shared" si="83"/>
        <v>0</v>
      </c>
      <c r="BG226" s="85">
        <f t="shared" si="83"/>
        <v>0</v>
      </c>
      <c r="BH226" s="85">
        <f t="shared" si="83"/>
        <v>0</v>
      </c>
      <c r="BI226" s="85">
        <f t="shared" si="83"/>
        <v>0</v>
      </c>
      <c r="BJ226" s="85">
        <f t="shared" si="83"/>
        <v>0</v>
      </c>
      <c r="BK226" s="85">
        <f t="shared" si="83"/>
        <v>0</v>
      </c>
      <c r="BL226" s="85">
        <f t="shared" si="83"/>
        <v>0</v>
      </c>
      <c r="BM226" s="85">
        <f t="shared" si="83"/>
        <v>0</v>
      </c>
      <c r="BN226" s="85">
        <f t="shared" ref="BN226:BV230" si="85">BN$123*BN103</f>
        <v>0</v>
      </c>
      <c r="BO226" s="85">
        <f t="shared" si="85"/>
        <v>0</v>
      </c>
      <c r="BP226" s="85">
        <f t="shared" si="82"/>
        <v>0</v>
      </c>
      <c r="BQ226" s="85">
        <f t="shared" si="82"/>
        <v>0</v>
      </c>
      <c r="BR226" s="85">
        <f t="shared" si="82"/>
        <v>0</v>
      </c>
      <c r="BS226" s="85">
        <f t="shared" si="82"/>
        <v>0</v>
      </c>
      <c r="BT226" s="85">
        <f t="shared" si="82"/>
        <v>0</v>
      </c>
      <c r="BU226" s="85">
        <f t="shared" si="82"/>
        <v>0</v>
      </c>
      <c r="BV226" s="85">
        <f t="shared" si="82"/>
        <v>0</v>
      </c>
      <c r="BW226" s="85">
        <f t="shared" si="82"/>
        <v>0</v>
      </c>
      <c r="BX226" s="85">
        <f t="shared" si="82"/>
        <v>0</v>
      </c>
      <c r="BY226" s="85">
        <f t="shared" si="82"/>
        <v>0</v>
      </c>
      <c r="BZ226" s="85">
        <f t="shared" si="82"/>
        <v>0</v>
      </c>
      <c r="CA226" s="85">
        <f t="shared" si="82"/>
        <v>0</v>
      </c>
      <c r="CB226" s="85">
        <f t="shared" si="82"/>
        <v>0</v>
      </c>
      <c r="CC226" s="85">
        <f t="shared" si="82"/>
        <v>0</v>
      </c>
      <c r="CD226" s="85">
        <f t="shared" si="82"/>
        <v>0</v>
      </c>
      <c r="CE226" s="85">
        <f t="shared" si="82"/>
        <v>0</v>
      </c>
      <c r="CF226" s="85">
        <f t="shared" si="82"/>
        <v>0</v>
      </c>
      <c r="CG226" s="85">
        <f t="shared" si="82"/>
        <v>0</v>
      </c>
      <c r="CH226" s="85">
        <f t="shared" si="82"/>
        <v>0</v>
      </c>
      <c r="CI226" s="85">
        <f t="shared" si="82"/>
        <v>0</v>
      </c>
      <c r="CJ226" s="85">
        <f t="shared" si="82"/>
        <v>0</v>
      </c>
      <c r="CK226" s="85">
        <f t="shared" si="82"/>
        <v>0</v>
      </c>
      <c r="CL226" s="85">
        <f t="shared" si="82"/>
        <v>0</v>
      </c>
      <c r="CM226" s="85">
        <f t="shared" si="82"/>
        <v>0</v>
      </c>
      <c r="CN226" s="85">
        <f t="shared" si="82"/>
        <v>0</v>
      </c>
      <c r="CO226" s="85">
        <f t="shared" si="82"/>
        <v>0</v>
      </c>
      <c r="CP226" s="85">
        <f t="shared" si="82"/>
        <v>0</v>
      </c>
      <c r="CQ226" s="85">
        <f t="shared" si="82"/>
        <v>0</v>
      </c>
      <c r="CR226" s="85">
        <f t="shared" si="82"/>
        <v>0</v>
      </c>
      <c r="CS226" s="85">
        <f t="shared" si="82"/>
        <v>0</v>
      </c>
      <c r="CT226" s="85">
        <f t="shared" si="82"/>
        <v>0</v>
      </c>
      <c r="CU226" s="85">
        <f t="shared" si="82"/>
        <v>0</v>
      </c>
      <c r="CV226" s="85">
        <f t="shared" si="82"/>
        <v>0</v>
      </c>
      <c r="CW226" s="85">
        <f t="shared" si="82"/>
        <v>0</v>
      </c>
      <c r="CX226" s="85">
        <f t="shared" si="82"/>
        <v>0</v>
      </c>
      <c r="CY226" s="85">
        <f t="shared" si="82"/>
        <v>0</v>
      </c>
      <c r="CZ226" s="85">
        <f t="shared" si="82"/>
        <v>0</v>
      </c>
      <c r="DA226" s="85">
        <f t="shared" si="82"/>
        <v>0</v>
      </c>
      <c r="DB226" s="85">
        <f t="shared" si="82"/>
        <v>0</v>
      </c>
      <c r="DC226" s="85">
        <f t="shared" si="82"/>
        <v>0</v>
      </c>
      <c r="DD226" s="85">
        <f t="shared" si="63"/>
        <v>0</v>
      </c>
    </row>
    <row r="227" spans="1:108" s="85" customFormat="1" ht="12.75" customHeight="1" x14ac:dyDescent="0.2">
      <c r="A227" s="82" t="s">
        <v>277</v>
      </c>
      <c r="B227" s="82" t="s">
        <v>79</v>
      </c>
      <c r="C227" s="85">
        <f t="shared" ref="C227:BN230" si="86">C$123*C104</f>
        <v>0</v>
      </c>
      <c r="D227" s="85">
        <f t="shared" si="86"/>
        <v>0</v>
      </c>
      <c r="E227" s="85">
        <f t="shared" si="86"/>
        <v>0</v>
      </c>
      <c r="F227" s="85">
        <f t="shared" si="86"/>
        <v>0</v>
      </c>
      <c r="G227" s="85">
        <f t="shared" si="86"/>
        <v>0</v>
      </c>
      <c r="H227" s="85">
        <f t="shared" si="86"/>
        <v>0</v>
      </c>
      <c r="I227" s="85">
        <f t="shared" si="86"/>
        <v>0</v>
      </c>
      <c r="J227" s="85">
        <f t="shared" si="86"/>
        <v>0</v>
      </c>
      <c r="K227" s="85">
        <f t="shared" si="86"/>
        <v>0</v>
      </c>
      <c r="L227" s="85">
        <f t="shared" si="86"/>
        <v>0</v>
      </c>
      <c r="M227" s="85">
        <f t="shared" si="86"/>
        <v>0</v>
      </c>
      <c r="N227" s="85">
        <f t="shared" si="86"/>
        <v>0</v>
      </c>
      <c r="O227" s="85">
        <f t="shared" si="86"/>
        <v>0</v>
      </c>
      <c r="P227" s="85">
        <f t="shared" si="86"/>
        <v>0</v>
      </c>
      <c r="Q227" s="85">
        <f t="shared" si="86"/>
        <v>0</v>
      </c>
      <c r="R227" s="85">
        <f t="shared" si="86"/>
        <v>0</v>
      </c>
      <c r="S227" s="85">
        <f t="shared" si="86"/>
        <v>0</v>
      </c>
      <c r="T227" s="85">
        <f t="shared" si="86"/>
        <v>0</v>
      </c>
      <c r="U227" s="85">
        <f t="shared" si="86"/>
        <v>0</v>
      </c>
      <c r="V227" s="85">
        <f t="shared" si="86"/>
        <v>0</v>
      </c>
      <c r="W227" s="85">
        <f t="shared" si="86"/>
        <v>0</v>
      </c>
      <c r="X227" s="85">
        <f t="shared" si="86"/>
        <v>0</v>
      </c>
      <c r="Y227" s="85">
        <f t="shared" si="86"/>
        <v>0</v>
      </c>
      <c r="Z227" s="85">
        <f t="shared" si="86"/>
        <v>0</v>
      </c>
      <c r="AA227" s="85">
        <f t="shared" si="86"/>
        <v>0</v>
      </c>
      <c r="AB227" s="85">
        <f t="shared" si="86"/>
        <v>0</v>
      </c>
      <c r="AC227" s="85">
        <f t="shared" si="86"/>
        <v>0</v>
      </c>
      <c r="AD227" s="85">
        <f t="shared" si="86"/>
        <v>0</v>
      </c>
      <c r="AE227" s="85">
        <f t="shared" si="86"/>
        <v>0</v>
      </c>
      <c r="AF227" s="85">
        <f t="shared" si="86"/>
        <v>0</v>
      </c>
      <c r="AG227" s="85">
        <f t="shared" si="86"/>
        <v>0</v>
      </c>
      <c r="AH227" s="85">
        <f t="shared" si="86"/>
        <v>0</v>
      </c>
      <c r="AI227" s="85">
        <f t="shared" si="86"/>
        <v>0</v>
      </c>
      <c r="AJ227" s="85">
        <f t="shared" si="86"/>
        <v>0</v>
      </c>
      <c r="AK227" s="85">
        <f t="shared" si="86"/>
        <v>0</v>
      </c>
      <c r="AL227" s="85">
        <f t="shared" si="86"/>
        <v>0</v>
      </c>
      <c r="AM227" s="85">
        <f t="shared" si="86"/>
        <v>0</v>
      </c>
      <c r="AN227" s="85">
        <f t="shared" si="86"/>
        <v>0</v>
      </c>
      <c r="AO227" s="85">
        <f t="shared" si="86"/>
        <v>0</v>
      </c>
      <c r="AP227" s="85">
        <f t="shared" si="86"/>
        <v>0</v>
      </c>
      <c r="AQ227" s="85">
        <f t="shared" si="86"/>
        <v>0</v>
      </c>
      <c r="AR227" s="85">
        <f t="shared" si="86"/>
        <v>0</v>
      </c>
      <c r="AS227" s="85">
        <f t="shared" si="86"/>
        <v>0</v>
      </c>
      <c r="AT227" s="85">
        <f t="shared" si="86"/>
        <v>0</v>
      </c>
      <c r="AU227" s="85">
        <f t="shared" si="86"/>
        <v>0</v>
      </c>
      <c r="AV227" s="85">
        <f t="shared" si="86"/>
        <v>0</v>
      </c>
      <c r="AW227" s="85">
        <f t="shared" si="86"/>
        <v>0</v>
      </c>
      <c r="AX227" s="85">
        <f t="shared" si="86"/>
        <v>0</v>
      </c>
      <c r="AY227" s="85">
        <f t="shared" si="86"/>
        <v>0</v>
      </c>
      <c r="AZ227" s="85">
        <f t="shared" si="86"/>
        <v>0</v>
      </c>
      <c r="BA227" s="85">
        <f t="shared" si="86"/>
        <v>0</v>
      </c>
      <c r="BB227" s="85">
        <f t="shared" si="86"/>
        <v>0</v>
      </c>
      <c r="BC227" s="85">
        <f t="shared" si="86"/>
        <v>0</v>
      </c>
      <c r="BD227" s="85">
        <f t="shared" si="86"/>
        <v>0</v>
      </c>
      <c r="BE227" s="85">
        <f t="shared" si="86"/>
        <v>0</v>
      </c>
      <c r="BF227" s="85">
        <f t="shared" si="86"/>
        <v>0</v>
      </c>
      <c r="BG227" s="85">
        <f t="shared" si="86"/>
        <v>0</v>
      </c>
      <c r="BH227" s="85">
        <f t="shared" si="86"/>
        <v>0</v>
      </c>
      <c r="BI227" s="85">
        <f t="shared" si="86"/>
        <v>0</v>
      </c>
      <c r="BJ227" s="85">
        <f t="shared" si="86"/>
        <v>0</v>
      </c>
      <c r="BK227" s="85">
        <f t="shared" si="86"/>
        <v>0</v>
      </c>
      <c r="BL227" s="85">
        <f t="shared" si="86"/>
        <v>0</v>
      </c>
      <c r="BM227" s="85">
        <f t="shared" si="86"/>
        <v>0</v>
      </c>
      <c r="BN227" s="85">
        <f t="shared" si="86"/>
        <v>0</v>
      </c>
      <c r="BO227" s="85">
        <f t="shared" si="85"/>
        <v>0</v>
      </c>
      <c r="BP227" s="85">
        <f t="shared" si="85"/>
        <v>0</v>
      </c>
      <c r="BQ227" s="85">
        <f t="shared" si="85"/>
        <v>0</v>
      </c>
      <c r="BR227" s="85">
        <f t="shared" si="85"/>
        <v>0</v>
      </c>
      <c r="BS227" s="85">
        <f t="shared" si="85"/>
        <v>0</v>
      </c>
      <c r="BT227" s="85">
        <f t="shared" si="85"/>
        <v>0</v>
      </c>
      <c r="BU227" s="85">
        <f t="shared" si="85"/>
        <v>0</v>
      </c>
      <c r="BV227" s="85">
        <f t="shared" si="85"/>
        <v>0</v>
      </c>
      <c r="BW227" s="85">
        <f t="shared" si="82"/>
        <v>0</v>
      </c>
      <c r="BX227" s="85">
        <f t="shared" si="82"/>
        <v>0</v>
      </c>
      <c r="BY227" s="85">
        <f t="shared" si="82"/>
        <v>0</v>
      </c>
      <c r="BZ227" s="85">
        <f t="shared" si="82"/>
        <v>0</v>
      </c>
      <c r="CA227" s="85">
        <f t="shared" si="82"/>
        <v>0</v>
      </c>
      <c r="CB227" s="85">
        <f t="shared" si="82"/>
        <v>0</v>
      </c>
      <c r="CC227" s="85">
        <f t="shared" si="82"/>
        <v>0</v>
      </c>
      <c r="CD227" s="85">
        <f t="shared" si="82"/>
        <v>0</v>
      </c>
      <c r="CE227" s="85">
        <f t="shared" si="82"/>
        <v>0</v>
      </c>
      <c r="CF227" s="85">
        <f t="shared" si="82"/>
        <v>0</v>
      </c>
      <c r="CG227" s="85">
        <f t="shared" si="82"/>
        <v>0</v>
      </c>
      <c r="CH227" s="85">
        <f t="shared" si="82"/>
        <v>0</v>
      </c>
      <c r="CI227" s="85">
        <f t="shared" si="82"/>
        <v>0</v>
      </c>
      <c r="CJ227" s="85">
        <f t="shared" si="82"/>
        <v>0</v>
      </c>
      <c r="CK227" s="85">
        <f t="shared" si="82"/>
        <v>0</v>
      </c>
      <c r="CL227" s="85">
        <f t="shared" si="82"/>
        <v>0</v>
      </c>
      <c r="CM227" s="85">
        <f t="shared" si="82"/>
        <v>0</v>
      </c>
      <c r="CN227" s="85">
        <f t="shared" si="82"/>
        <v>0</v>
      </c>
      <c r="CO227" s="85">
        <f t="shared" si="82"/>
        <v>0</v>
      </c>
      <c r="CP227" s="85">
        <f t="shared" si="82"/>
        <v>0</v>
      </c>
      <c r="CQ227" s="85">
        <f t="shared" si="82"/>
        <v>0</v>
      </c>
      <c r="CR227" s="85">
        <f t="shared" si="82"/>
        <v>0</v>
      </c>
      <c r="CS227" s="85">
        <f t="shared" si="82"/>
        <v>0</v>
      </c>
      <c r="CT227" s="85">
        <f t="shared" si="82"/>
        <v>0</v>
      </c>
      <c r="CU227" s="85">
        <f t="shared" si="82"/>
        <v>0</v>
      </c>
      <c r="CV227" s="85">
        <f t="shared" si="82"/>
        <v>0</v>
      </c>
      <c r="CW227" s="85">
        <f t="shared" si="82"/>
        <v>0</v>
      </c>
      <c r="CX227" s="85">
        <f t="shared" si="82"/>
        <v>0</v>
      </c>
      <c r="CY227" s="85">
        <f t="shared" si="82"/>
        <v>0</v>
      </c>
      <c r="CZ227" s="85">
        <f t="shared" si="82"/>
        <v>0</v>
      </c>
      <c r="DA227" s="85">
        <f t="shared" si="82"/>
        <v>0</v>
      </c>
      <c r="DB227" s="85">
        <f t="shared" si="82"/>
        <v>0</v>
      </c>
      <c r="DC227" s="85">
        <f t="shared" si="82"/>
        <v>0</v>
      </c>
      <c r="DD227" s="85">
        <f t="shared" si="63"/>
        <v>0</v>
      </c>
    </row>
    <row r="228" spans="1:108" s="85" customFormat="1" ht="12.75" customHeight="1" x14ac:dyDescent="0.2">
      <c r="A228" s="82" t="s">
        <v>278</v>
      </c>
      <c r="B228" s="82" t="s">
        <v>80</v>
      </c>
      <c r="C228" s="85">
        <f t="shared" si="86"/>
        <v>0</v>
      </c>
      <c r="D228" s="85">
        <f t="shared" si="86"/>
        <v>0</v>
      </c>
      <c r="E228" s="85">
        <f t="shared" si="86"/>
        <v>0</v>
      </c>
      <c r="F228" s="85">
        <f t="shared" si="86"/>
        <v>0</v>
      </c>
      <c r="G228" s="85">
        <f t="shared" si="86"/>
        <v>0</v>
      </c>
      <c r="H228" s="85">
        <f t="shared" si="86"/>
        <v>0</v>
      </c>
      <c r="I228" s="85">
        <f t="shared" si="86"/>
        <v>0</v>
      </c>
      <c r="J228" s="85">
        <f t="shared" si="86"/>
        <v>0</v>
      </c>
      <c r="K228" s="85">
        <f t="shared" si="86"/>
        <v>0</v>
      </c>
      <c r="L228" s="85">
        <f t="shared" si="86"/>
        <v>0</v>
      </c>
      <c r="M228" s="85">
        <f t="shared" si="86"/>
        <v>0</v>
      </c>
      <c r="N228" s="85">
        <f t="shared" si="86"/>
        <v>0</v>
      </c>
      <c r="O228" s="85">
        <f t="shared" si="86"/>
        <v>0</v>
      </c>
      <c r="P228" s="85">
        <f t="shared" si="86"/>
        <v>0</v>
      </c>
      <c r="Q228" s="85">
        <f t="shared" si="86"/>
        <v>0</v>
      </c>
      <c r="R228" s="85">
        <f t="shared" si="86"/>
        <v>0</v>
      </c>
      <c r="S228" s="85">
        <f t="shared" si="86"/>
        <v>0</v>
      </c>
      <c r="T228" s="85">
        <f t="shared" si="86"/>
        <v>0</v>
      </c>
      <c r="U228" s="85">
        <f t="shared" si="86"/>
        <v>0</v>
      </c>
      <c r="V228" s="85">
        <f t="shared" si="86"/>
        <v>0</v>
      </c>
      <c r="W228" s="85">
        <f t="shared" si="86"/>
        <v>0</v>
      </c>
      <c r="X228" s="85">
        <f t="shared" si="86"/>
        <v>0</v>
      </c>
      <c r="Y228" s="85">
        <f t="shared" si="86"/>
        <v>0</v>
      </c>
      <c r="Z228" s="85">
        <f t="shared" si="86"/>
        <v>0</v>
      </c>
      <c r="AA228" s="85">
        <f t="shared" si="86"/>
        <v>0</v>
      </c>
      <c r="AB228" s="85">
        <f t="shared" si="86"/>
        <v>0</v>
      </c>
      <c r="AC228" s="85">
        <f t="shared" si="86"/>
        <v>0</v>
      </c>
      <c r="AD228" s="85">
        <f t="shared" si="86"/>
        <v>0</v>
      </c>
      <c r="AE228" s="85">
        <f t="shared" si="86"/>
        <v>0</v>
      </c>
      <c r="AF228" s="85">
        <f t="shared" si="86"/>
        <v>0</v>
      </c>
      <c r="AG228" s="85">
        <f t="shared" si="86"/>
        <v>0</v>
      </c>
      <c r="AH228" s="85">
        <f t="shared" si="86"/>
        <v>0</v>
      </c>
      <c r="AI228" s="85">
        <f t="shared" si="86"/>
        <v>0</v>
      </c>
      <c r="AJ228" s="85">
        <f t="shared" si="86"/>
        <v>0</v>
      </c>
      <c r="AK228" s="85">
        <f t="shared" si="86"/>
        <v>0</v>
      </c>
      <c r="AL228" s="85">
        <f t="shared" si="86"/>
        <v>0</v>
      </c>
      <c r="AM228" s="85">
        <f t="shared" si="86"/>
        <v>0</v>
      </c>
      <c r="AN228" s="85">
        <f t="shared" si="86"/>
        <v>0</v>
      </c>
      <c r="AO228" s="85">
        <f t="shared" si="86"/>
        <v>0</v>
      </c>
      <c r="AP228" s="85">
        <f t="shared" si="86"/>
        <v>0</v>
      </c>
      <c r="AQ228" s="85">
        <f t="shared" si="86"/>
        <v>0</v>
      </c>
      <c r="AR228" s="85">
        <f t="shared" si="86"/>
        <v>0</v>
      </c>
      <c r="AS228" s="85">
        <f t="shared" si="86"/>
        <v>0</v>
      </c>
      <c r="AT228" s="85">
        <f t="shared" si="86"/>
        <v>0</v>
      </c>
      <c r="AU228" s="85">
        <f t="shared" si="86"/>
        <v>0</v>
      </c>
      <c r="AV228" s="85">
        <f t="shared" si="86"/>
        <v>0</v>
      </c>
      <c r="AW228" s="85">
        <f t="shared" si="86"/>
        <v>0</v>
      </c>
      <c r="AX228" s="85">
        <f t="shared" si="86"/>
        <v>0</v>
      </c>
      <c r="AY228" s="85">
        <f t="shared" si="86"/>
        <v>0</v>
      </c>
      <c r="AZ228" s="85">
        <f t="shared" si="86"/>
        <v>0</v>
      </c>
      <c r="BA228" s="85">
        <f t="shared" si="86"/>
        <v>0</v>
      </c>
      <c r="BB228" s="85">
        <f t="shared" si="86"/>
        <v>0</v>
      </c>
      <c r="BC228" s="85">
        <f t="shared" si="86"/>
        <v>0</v>
      </c>
      <c r="BD228" s="85">
        <f t="shared" si="86"/>
        <v>0</v>
      </c>
      <c r="BE228" s="85">
        <f t="shared" si="86"/>
        <v>0</v>
      </c>
      <c r="BF228" s="85">
        <f t="shared" si="86"/>
        <v>0</v>
      </c>
      <c r="BG228" s="85">
        <f t="shared" si="86"/>
        <v>0</v>
      </c>
      <c r="BH228" s="85">
        <f t="shared" si="86"/>
        <v>0</v>
      </c>
      <c r="BI228" s="85">
        <f t="shared" si="86"/>
        <v>0</v>
      </c>
      <c r="BJ228" s="85">
        <f t="shared" si="86"/>
        <v>0</v>
      </c>
      <c r="BK228" s="85">
        <f t="shared" si="86"/>
        <v>0</v>
      </c>
      <c r="BL228" s="85">
        <f t="shared" si="86"/>
        <v>0</v>
      </c>
      <c r="BM228" s="85">
        <f t="shared" si="86"/>
        <v>0</v>
      </c>
      <c r="BN228" s="85">
        <f t="shared" si="86"/>
        <v>0</v>
      </c>
      <c r="BO228" s="85">
        <f t="shared" si="85"/>
        <v>0</v>
      </c>
      <c r="BP228" s="85">
        <f t="shared" si="85"/>
        <v>0</v>
      </c>
      <c r="BQ228" s="85">
        <f t="shared" si="85"/>
        <v>0</v>
      </c>
      <c r="BR228" s="85">
        <f t="shared" si="85"/>
        <v>0</v>
      </c>
      <c r="BS228" s="85">
        <f t="shared" si="85"/>
        <v>0</v>
      </c>
      <c r="BT228" s="85">
        <f t="shared" si="85"/>
        <v>0</v>
      </c>
      <c r="BU228" s="85">
        <f t="shared" si="85"/>
        <v>0</v>
      </c>
      <c r="BV228" s="85">
        <f t="shared" si="85"/>
        <v>0</v>
      </c>
      <c r="BW228" s="85">
        <f t="shared" si="82"/>
        <v>0</v>
      </c>
      <c r="BX228" s="85">
        <f t="shared" si="82"/>
        <v>0</v>
      </c>
      <c r="BY228" s="85">
        <f t="shared" si="82"/>
        <v>0</v>
      </c>
      <c r="BZ228" s="85">
        <f t="shared" si="82"/>
        <v>0</v>
      </c>
      <c r="CA228" s="85">
        <f t="shared" si="82"/>
        <v>0</v>
      </c>
      <c r="CB228" s="85">
        <f t="shared" si="82"/>
        <v>0</v>
      </c>
      <c r="CC228" s="85">
        <f t="shared" si="82"/>
        <v>0</v>
      </c>
      <c r="CD228" s="85">
        <f t="shared" si="82"/>
        <v>0</v>
      </c>
      <c r="CE228" s="85">
        <f t="shared" si="82"/>
        <v>0</v>
      </c>
      <c r="CF228" s="85">
        <f t="shared" si="82"/>
        <v>0</v>
      </c>
      <c r="CG228" s="85">
        <f t="shared" si="82"/>
        <v>0</v>
      </c>
      <c r="CH228" s="85">
        <f t="shared" si="82"/>
        <v>0</v>
      </c>
      <c r="CI228" s="85">
        <f t="shared" si="82"/>
        <v>0</v>
      </c>
      <c r="CJ228" s="85">
        <f t="shared" si="82"/>
        <v>0</v>
      </c>
      <c r="CK228" s="85">
        <f t="shared" si="82"/>
        <v>0</v>
      </c>
      <c r="CL228" s="85">
        <f t="shared" si="82"/>
        <v>0</v>
      </c>
      <c r="CM228" s="85">
        <f t="shared" si="82"/>
        <v>0</v>
      </c>
      <c r="CN228" s="85">
        <f t="shared" si="82"/>
        <v>0</v>
      </c>
      <c r="CO228" s="85">
        <f t="shared" si="82"/>
        <v>0</v>
      </c>
      <c r="CP228" s="85">
        <f t="shared" si="82"/>
        <v>0</v>
      </c>
      <c r="CQ228" s="85">
        <f t="shared" si="82"/>
        <v>0</v>
      </c>
      <c r="CR228" s="85">
        <f t="shared" si="82"/>
        <v>0</v>
      </c>
      <c r="CS228" s="85">
        <f t="shared" si="82"/>
        <v>0</v>
      </c>
      <c r="CT228" s="85">
        <f t="shared" si="82"/>
        <v>0</v>
      </c>
      <c r="CU228" s="85">
        <f t="shared" si="82"/>
        <v>0</v>
      </c>
      <c r="CV228" s="85">
        <f t="shared" si="82"/>
        <v>0</v>
      </c>
      <c r="CW228" s="85">
        <f t="shared" si="82"/>
        <v>0</v>
      </c>
      <c r="CX228" s="85">
        <f t="shared" si="82"/>
        <v>0</v>
      </c>
      <c r="CY228" s="85">
        <f t="shared" si="82"/>
        <v>0</v>
      </c>
      <c r="CZ228" s="85">
        <f t="shared" si="82"/>
        <v>0</v>
      </c>
      <c r="DA228" s="85">
        <f t="shared" si="82"/>
        <v>0</v>
      </c>
      <c r="DB228" s="85">
        <f t="shared" si="82"/>
        <v>0</v>
      </c>
      <c r="DC228" s="85">
        <f t="shared" si="82"/>
        <v>0</v>
      </c>
      <c r="DD228" s="85">
        <f t="shared" si="63"/>
        <v>0</v>
      </c>
    </row>
    <row r="229" spans="1:108" s="85" customFormat="1" ht="12.75" customHeight="1" x14ac:dyDescent="0.2">
      <c r="A229" s="82" t="s">
        <v>279</v>
      </c>
      <c r="B229" s="82" t="s">
        <v>81</v>
      </c>
      <c r="C229" s="85">
        <f t="shared" si="86"/>
        <v>0</v>
      </c>
      <c r="D229" s="85">
        <f t="shared" si="86"/>
        <v>0</v>
      </c>
      <c r="E229" s="85">
        <f t="shared" si="86"/>
        <v>0</v>
      </c>
      <c r="F229" s="85">
        <f t="shared" si="86"/>
        <v>0</v>
      </c>
      <c r="G229" s="85">
        <f t="shared" si="86"/>
        <v>0</v>
      </c>
      <c r="H229" s="85">
        <f t="shared" si="86"/>
        <v>0</v>
      </c>
      <c r="I229" s="85">
        <f t="shared" si="86"/>
        <v>0</v>
      </c>
      <c r="J229" s="85">
        <f t="shared" si="86"/>
        <v>0</v>
      </c>
      <c r="K229" s="85">
        <f t="shared" si="86"/>
        <v>0</v>
      </c>
      <c r="L229" s="85">
        <f t="shared" si="86"/>
        <v>0</v>
      </c>
      <c r="M229" s="85">
        <f t="shared" si="86"/>
        <v>0</v>
      </c>
      <c r="N229" s="85">
        <f t="shared" si="86"/>
        <v>0</v>
      </c>
      <c r="O229" s="85">
        <f t="shared" si="86"/>
        <v>0</v>
      </c>
      <c r="P229" s="85">
        <f t="shared" si="86"/>
        <v>0</v>
      </c>
      <c r="Q229" s="85">
        <f t="shared" si="86"/>
        <v>0</v>
      </c>
      <c r="R229" s="85">
        <f t="shared" si="86"/>
        <v>0</v>
      </c>
      <c r="S229" s="85">
        <f t="shared" si="86"/>
        <v>0</v>
      </c>
      <c r="T229" s="85">
        <f t="shared" si="86"/>
        <v>0</v>
      </c>
      <c r="U229" s="85">
        <f t="shared" si="86"/>
        <v>0</v>
      </c>
      <c r="V229" s="85">
        <f t="shared" si="86"/>
        <v>0</v>
      </c>
      <c r="W229" s="85">
        <f t="shared" si="86"/>
        <v>0</v>
      </c>
      <c r="X229" s="85">
        <f t="shared" si="86"/>
        <v>0</v>
      </c>
      <c r="Y229" s="85">
        <f t="shared" si="86"/>
        <v>0</v>
      </c>
      <c r="Z229" s="85">
        <f t="shared" si="86"/>
        <v>0</v>
      </c>
      <c r="AA229" s="85">
        <f t="shared" si="86"/>
        <v>0</v>
      </c>
      <c r="AB229" s="85">
        <f t="shared" si="86"/>
        <v>0</v>
      </c>
      <c r="AC229" s="85">
        <f t="shared" si="86"/>
        <v>0</v>
      </c>
      <c r="AD229" s="85">
        <f t="shared" si="86"/>
        <v>0</v>
      </c>
      <c r="AE229" s="85">
        <f t="shared" si="86"/>
        <v>0</v>
      </c>
      <c r="AF229" s="85">
        <f t="shared" si="86"/>
        <v>0</v>
      </c>
      <c r="AG229" s="85">
        <f t="shared" si="86"/>
        <v>0</v>
      </c>
      <c r="AH229" s="85">
        <f t="shared" si="86"/>
        <v>0</v>
      </c>
      <c r="AI229" s="85">
        <f t="shared" si="86"/>
        <v>0</v>
      </c>
      <c r="AJ229" s="85">
        <f t="shared" si="86"/>
        <v>0</v>
      </c>
      <c r="AK229" s="85">
        <f t="shared" si="86"/>
        <v>0</v>
      </c>
      <c r="AL229" s="85">
        <f t="shared" si="86"/>
        <v>0</v>
      </c>
      <c r="AM229" s="85">
        <f t="shared" si="86"/>
        <v>0</v>
      </c>
      <c r="AN229" s="85">
        <f t="shared" si="86"/>
        <v>0</v>
      </c>
      <c r="AO229" s="85">
        <f t="shared" si="86"/>
        <v>0</v>
      </c>
      <c r="AP229" s="85">
        <f t="shared" si="86"/>
        <v>0</v>
      </c>
      <c r="AQ229" s="85">
        <f t="shared" si="86"/>
        <v>0</v>
      </c>
      <c r="AR229" s="85">
        <f t="shared" si="86"/>
        <v>0</v>
      </c>
      <c r="AS229" s="85">
        <f t="shared" si="86"/>
        <v>0</v>
      </c>
      <c r="AT229" s="85">
        <f t="shared" si="86"/>
        <v>0</v>
      </c>
      <c r="AU229" s="85">
        <f t="shared" si="86"/>
        <v>0</v>
      </c>
      <c r="AV229" s="85">
        <f t="shared" si="86"/>
        <v>0</v>
      </c>
      <c r="AW229" s="85">
        <f t="shared" si="86"/>
        <v>0</v>
      </c>
      <c r="AX229" s="85">
        <f t="shared" si="86"/>
        <v>0</v>
      </c>
      <c r="AY229" s="85">
        <f t="shared" si="86"/>
        <v>0</v>
      </c>
      <c r="AZ229" s="85">
        <f t="shared" si="86"/>
        <v>0</v>
      </c>
      <c r="BA229" s="85">
        <f t="shared" si="86"/>
        <v>0</v>
      </c>
      <c r="BB229" s="85">
        <f t="shared" si="86"/>
        <v>0</v>
      </c>
      <c r="BC229" s="85">
        <f t="shared" si="86"/>
        <v>0</v>
      </c>
      <c r="BD229" s="85">
        <f t="shared" si="86"/>
        <v>0</v>
      </c>
      <c r="BE229" s="85">
        <f t="shared" si="86"/>
        <v>0</v>
      </c>
      <c r="BF229" s="85">
        <f t="shared" si="86"/>
        <v>0</v>
      </c>
      <c r="BG229" s="85">
        <f t="shared" si="86"/>
        <v>0</v>
      </c>
      <c r="BH229" s="85">
        <f t="shared" si="86"/>
        <v>0</v>
      </c>
      <c r="BI229" s="85">
        <f t="shared" si="86"/>
        <v>0</v>
      </c>
      <c r="BJ229" s="85">
        <f t="shared" si="86"/>
        <v>0</v>
      </c>
      <c r="BK229" s="85">
        <f t="shared" si="86"/>
        <v>0</v>
      </c>
      <c r="BL229" s="85">
        <f t="shared" si="86"/>
        <v>0</v>
      </c>
      <c r="BM229" s="85">
        <f t="shared" si="86"/>
        <v>0</v>
      </c>
      <c r="BN229" s="85">
        <f t="shared" si="86"/>
        <v>0</v>
      </c>
      <c r="BO229" s="85">
        <f t="shared" si="85"/>
        <v>0</v>
      </c>
      <c r="BP229" s="85">
        <f t="shared" si="85"/>
        <v>0</v>
      </c>
      <c r="BQ229" s="85">
        <f t="shared" si="85"/>
        <v>0</v>
      </c>
      <c r="BR229" s="85">
        <f t="shared" si="85"/>
        <v>0</v>
      </c>
      <c r="BS229" s="85">
        <f t="shared" si="85"/>
        <v>0</v>
      </c>
      <c r="BT229" s="85">
        <f t="shared" si="85"/>
        <v>0</v>
      </c>
      <c r="BU229" s="85">
        <f t="shared" si="85"/>
        <v>0</v>
      </c>
      <c r="BV229" s="85">
        <f t="shared" si="85"/>
        <v>0</v>
      </c>
      <c r="BW229" s="85">
        <f t="shared" si="82"/>
        <v>0</v>
      </c>
      <c r="BX229" s="85">
        <f t="shared" si="82"/>
        <v>0</v>
      </c>
      <c r="BY229" s="85">
        <f t="shared" si="82"/>
        <v>0</v>
      </c>
      <c r="BZ229" s="85">
        <f t="shared" si="82"/>
        <v>0</v>
      </c>
      <c r="CA229" s="85">
        <f t="shared" si="82"/>
        <v>0</v>
      </c>
      <c r="CB229" s="85">
        <f t="shared" si="82"/>
        <v>0</v>
      </c>
      <c r="CC229" s="85">
        <f t="shared" si="82"/>
        <v>0</v>
      </c>
      <c r="CD229" s="85">
        <f t="shared" si="82"/>
        <v>0</v>
      </c>
      <c r="CE229" s="85">
        <f t="shared" si="82"/>
        <v>0</v>
      </c>
      <c r="CF229" s="85">
        <f t="shared" si="82"/>
        <v>0</v>
      </c>
      <c r="CG229" s="85">
        <f t="shared" si="82"/>
        <v>0</v>
      </c>
      <c r="CH229" s="85">
        <f t="shared" si="82"/>
        <v>0</v>
      </c>
      <c r="CI229" s="85">
        <f t="shared" si="82"/>
        <v>0</v>
      </c>
      <c r="CJ229" s="85">
        <f t="shared" si="82"/>
        <v>0</v>
      </c>
      <c r="CK229" s="85">
        <f t="shared" si="82"/>
        <v>0</v>
      </c>
      <c r="CL229" s="85">
        <f t="shared" si="82"/>
        <v>0</v>
      </c>
      <c r="CM229" s="85">
        <f t="shared" si="82"/>
        <v>0</v>
      </c>
      <c r="CN229" s="85">
        <f t="shared" si="82"/>
        <v>0</v>
      </c>
      <c r="CO229" s="85">
        <f t="shared" si="82"/>
        <v>0</v>
      </c>
      <c r="CP229" s="85">
        <f t="shared" si="82"/>
        <v>0</v>
      </c>
      <c r="CQ229" s="85">
        <f t="shared" si="82"/>
        <v>0</v>
      </c>
      <c r="CR229" s="85">
        <f t="shared" si="82"/>
        <v>0</v>
      </c>
      <c r="CS229" s="85">
        <f t="shared" si="82"/>
        <v>0</v>
      </c>
      <c r="CT229" s="85">
        <f t="shared" si="82"/>
        <v>0</v>
      </c>
      <c r="CU229" s="85">
        <f t="shared" si="82"/>
        <v>0</v>
      </c>
      <c r="CV229" s="85">
        <f t="shared" si="82"/>
        <v>0</v>
      </c>
      <c r="CW229" s="85">
        <f t="shared" si="82"/>
        <v>0</v>
      </c>
      <c r="CX229" s="85">
        <f t="shared" si="82"/>
        <v>0</v>
      </c>
      <c r="CY229" s="85">
        <f t="shared" si="82"/>
        <v>0</v>
      </c>
      <c r="CZ229" s="85">
        <f t="shared" si="82"/>
        <v>0</v>
      </c>
      <c r="DA229" s="85">
        <f t="shared" si="82"/>
        <v>0</v>
      </c>
      <c r="DB229" s="85">
        <f t="shared" si="82"/>
        <v>0</v>
      </c>
      <c r="DC229" s="85">
        <f t="shared" si="82"/>
        <v>0</v>
      </c>
      <c r="DD229" s="85">
        <f t="shared" si="63"/>
        <v>0</v>
      </c>
    </row>
    <row r="230" spans="1:108" s="85" customFormat="1" ht="12.75" customHeight="1" x14ac:dyDescent="0.2">
      <c r="A230" s="82" t="s">
        <v>280</v>
      </c>
      <c r="B230" s="82" t="s">
        <v>24</v>
      </c>
      <c r="C230" s="85">
        <f t="shared" si="86"/>
        <v>0</v>
      </c>
      <c r="D230" s="85">
        <f t="shared" si="86"/>
        <v>0</v>
      </c>
      <c r="E230" s="85">
        <f t="shared" si="86"/>
        <v>0</v>
      </c>
      <c r="F230" s="85">
        <f t="shared" si="86"/>
        <v>0</v>
      </c>
      <c r="G230" s="85">
        <f t="shared" si="86"/>
        <v>0</v>
      </c>
      <c r="H230" s="85">
        <f t="shared" si="86"/>
        <v>0</v>
      </c>
      <c r="I230" s="85">
        <f t="shared" si="86"/>
        <v>0</v>
      </c>
      <c r="J230" s="85">
        <f t="shared" si="86"/>
        <v>0</v>
      </c>
      <c r="K230" s="85">
        <f t="shared" si="86"/>
        <v>0</v>
      </c>
      <c r="L230" s="85">
        <f t="shared" si="86"/>
        <v>0</v>
      </c>
      <c r="M230" s="85">
        <f t="shared" si="86"/>
        <v>0</v>
      </c>
      <c r="N230" s="85">
        <f t="shared" si="86"/>
        <v>0</v>
      </c>
      <c r="O230" s="85">
        <f t="shared" si="86"/>
        <v>0</v>
      </c>
      <c r="P230" s="85">
        <f t="shared" si="86"/>
        <v>0</v>
      </c>
      <c r="Q230" s="85">
        <f t="shared" si="86"/>
        <v>0</v>
      </c>
      <c r="R230" s="85">
        <f t="shared" si="86"/>
        <v>0</v>
      </c>
      <c r="S230" s="85">
        <f t="shared" si="86"/>
        <v>0</v>
      </c>
      <c r="T230" s="85">
        <f t="shared" si="86"/>
        <v>0</v>
      </c>
      <c r="U230" s="85">
        <f t="shared" si="86"/>
        <v>0</v>
      </c>
      <c r="V230" s="85">
        <f t="shared" si="86"/>
        <v>0</v>
      </c>
      <c r="W230" s="85">
        <f t="shared" si="86"/>
        <v>0</v>
      </c>
      <c r="X230" s="85">
        <f t="shared" si="86"/>
        <v>0</v>
      </c>
      <c r="Y230" s="85">
        <f t="shared" si="86"/>
        <v>0</v>
      </c>
      <c r="Z230" s="85">
        <f t="shared" si="86"/>
        <v>0</v>
      </c>
      <c r="AA230" s="85">
        <f t="shared" si="86"/>
        <v>0</v>
      </c>
      <c r="AB230" s="85">
        <f t="shared" si="86"/>
        <v>0</v>
      </c>
      <c r="AC230" s="85">
        <f t="shared" si="86"/>
        <v>0</v>
      </c>
      <c r="AD230" s="85">
        <f t="shared" si="86"/>
        <v>0</v>
      </c>
      <c r="AE230" s="85">
        <f t="shared" si="86"/>
        <v>0</v>
      </c>
      <c r="AF230" s="85">
        <f t="shared" si="86"/>
        <v>0</v>
      </c>
      <c r="AG230" s="85">
        <f t="shared" si="86"/>
        <v>0</v>
      </c>
      <c r="AH230" s="85">
        <f t="shared" si="86"/>
        <v>0</v>
      </c>
      <c r="AI230" s="85">
        <f t="shared" si="86"/>
        <v>0</v>
      </c>
      <c r="AJ230" s="85">
        <f t="shared" si="86"/>
        <v>0</v>
      </c>
      <c r="AK230" s="85">
        <f t="shared" si="86"/>
        <v>0</v>
      </c>
      <c r="AL230" s="85">
        <f t="shared" si="86"/>
        <v>0</v>
      </c>
      <c r="AM230" s="85">
        <f t="shared" si="86"/>
        <v>0</v>
      </c>
      <c r="AN230" s="85">
        <f t="shared" si="86"/>
        <v>0</v>
      </c>
      <c r="AO230" s="85">
        <f t="shared" si="86"/>
        <v>0</v>
      </c>
      <c r="AP230" s="85">
        <f t="shared" si="86"/>
        <v>0</v>
      </c>
      <c r="AQ230" s="85">
        <f t="shared" si="86"/>
        <v>0</v>
      </c>
      <c r="AR230" s="85">
        <f t="shared" si="86"/>
        <v>0</v>
      </c>
      <c r="AS230" s="85">
        <f t="shared" si="86"/>
        <v>0</v>
      </c>
      <c r="AT230" s="85">
        <f t="shared" si="86"/>
        <v>0</v>
      </c>
      <c r="AU230" s="85">
        <f t="shared" si="86"/>
        <v>0</v>
      </c>
      <c r="AV230" s="85">
        <f t="shared" si="86"/>
        <v>0</v>
      </c>
      <c r="AW230" s="85">
        <f t="shared" si="86"/>
        <v>0</v>
      </c>
      <c r="AX230" s="85">
        <f t="shared" si="86"/>
        <v>0</v>
      </c>
      <c r="AY230" s="85">
        <f t="shared" si="86"/>
        <v>0</v>
      </c>
      <c r="AZ230" s="85">
        <f t="shared" si="86"/>
        <v>0</v>
      </c>
      <c r="BA230" s="85">
        <f t="shared" si="86"/>
        <v>0</v>
      </c>
      <c r="BB230" s="85">
        <f t="shared" si="86"/>
        <v>0</v>
      </c>
      <c r="BC230" s="85">
        <f t="shared" si="86"/>
        <v>0</v>
      </c>
      <c r="BD230" s="85">
        <f t="shared" si="86"/>
        <v>0</v>
      </c>
      <c r="BE230" s="85">
        <f t="shared" si="86"/>
        <v>0</v>
      </c>
      <c r="BF230" s="85">
        <f t="shared" si="86"/>
        <v>0</v>
      </c>
      <c r="BG230" s="85">
        <f t="shared" si="86"/>
        <v>0</v>
      </c>
      <c r="BH230" s="85">
        <f t="shared" si="86"/>
        <v>0</v>
      </c>
      <c r="BI230" s="85">
        <f t="shared" si="86"/>
        <v>0</v>
      </c>
      <c r="BJ230" s="85">
        <f t="shared" si="86"/>
        <v>0</v>
      </c>
      <c r="BK230" s="85">
        <f t="shared" si="86"/>
        <v>0</v>
      </c>
      <c r="BL230" s="85">
        <f t="shared" si="86"/>
        <v>0</v>
      </c>
      <c r="BM230" s="85">
        <f t="shared" si="86"/>
        <v>0</v>
      </c>
      <c r="BN230" s="85">
        <f t="shared" ref="BN230:DC239" si="87">BN$123*BN107</f>
        <v>0</v>
      </c>
      <c r="BO230" s="85">
        <f t="shared" si="87"/>
        <v>0</v>
      </c>
      <c r="BP230" s="85">
        <f t="shared" si="85"/>
        <v>0</v>
      </c>
      <c r="BQ230" s="85">
        <f t="shared" si="85"/>
        <v>0</v>
      </c>
      <c r="BR230" s="85">
        <f t="shared" si="85"/>
        <v>0</v>
      </c>
      <c r="BS230" s="85">
        <f t="shared" si="85"/>
        <v>0</v>
      </c>
      <c r="BT230" s="85">
        <f t="shared" si="85"/>
        <v>0</v>
      </c>
      <c r="BU230" s="85">
        <f t="shared" si="85"/>
        <v>0</v>
      </c>
      <c r="BV230" s="85">
        <f t="shared" si="85"/>
        <v>0</v>
      </c>
      <c r="BW230" s="85">
        <f t="shared" si="82"/>
        <v>0</v>
      </c>
      <c r="BX230" s="85">
        <f t="shared" si="82"/>
        <v>0</v>
      </c>
      <c r="BY230" s="85">
        <f t="shared" si="82"/>
        <v>0</v>
      </c>
      <c r="BZ230" s="85">
        <f t="shared" si="82"/>
        <v>0</v>
      </c>
      <c r="CA230" s="85">
        <f t="shared" si="82"/>
        <v>0</v>
      </c>
      <c r="CB230" s="85">
        <f t="shared" si="82"/>
        <v>0</v>
      </c>
      <c r="CC230" s="85">
        <f t="shared" si="82"/>
        <v>0</v>
      </c>
      <c r="CD230" s="85">
        <f t="shared" si="82"/>
        <v>0</v>
      </c>
      <c r="CE230" s="85">
        <f t="shared" si="82"/>
        <v>0</v>
      </c>
      <c r="CF230" s="85">
        <f t="shared" si="82"/>
        <v>0</v>
      </c>
      <c r="CG230" s="85">
        <f t="shared" si="82"/>
        <v>0</v>
      </c>
      <c r="CH230" s="85">
        <f t="shared" si="82"/>
        <v>0</v>
      </c>
      <c r="CI230" s="85">
        <f t="shared" si="82"/>
        <v>0</v>
      </c>
      <c r="CJ230" s="85">
        <f t="shared" si="82"/>
        <v>0</v>
      </c>
      <c r="CK230" s="85">
        <f t="shared" si="82"/>
        <v>0</v>
      </c>
      <c r="CL230" s="85">
        <f t="shared" si="82"/>
        <v>0</v>
      </c>
      <c r="CM230" s="85">
        <f t="shared" si="82"/>
        <v>0</v>
      </c>
      <c r="CN230" s="85">
        <f t="shared" si="82"/>
        <v>0</v>
      </c>
      <c r="CO230" s="85">
        <f t="shared" si="82"/>
        <v>0</v>
      </c>
      <c r="CP230" s="85">
        <f t="shared" si="82"/>
        <v>0</v>
      </c>
      <c r="CQ230" s="85">
        <f t="shared" si="82"/>
        <v>0</v>
      </c>
      <c r="CR230" s="85">
        <f t="shared" si="82"/>
        <v>0</v>
      </c>
      <c r="CS230" s="85">
        <f t="shared" si="82"/>
        <v>0</v>
      </c>
      <c r="CT230" s="85">
        <f t="shared" si="82"/>
        <v>0</v>
      </c>
      <c r="CU230" s="85">
        <f t="shared" si="82"/>
        <v>0</v>
      </c>
      <c r="CV230" s="85">
        <f t="shared" si="82"/>
        <v>0</v>
      </c>
      <c r="CW230" s="85">
        <f t="shared" si="82"/>
        <v>0</v>
      </c>
      <c r="CX230" s="85">
        <f t="shared" si="82"/>
        <v>0</v>
      </c>
      <c r="CY230" s="85">
        <f t="shared" si="82"/>
        <v>0</v>
      </c>
      <c r="CZ230" s="85">
        <f t="shared" si="82"/>
        <v>0</v>
      </c>
      <c r="DA230" s="85">
        <f t="shared" si="82"/>
        <v>0</v>
      </c>
      <c r="DB230" s="85">
        <f t="shared" si="82"/>
        <v>0</v>
      </c>
      <c r="DC230" s="85">
        <f t="shared" si="82"/>
        <v>0</v>
      </c>
      <c r="DD230" s="85">
        <f t="shared" si="63"/>
        <v>0</v>
      </c>
    </row>
    <row r="231" spans="1:108" s="85" customFormat="1" ht="12.75" customHeight="1" x14ac:dyDescent="0.2">
      <c r="A231" s="82" t="s">
        <v>281</v>
      </c>
      <c r="B231" s="82" t="s">
        <v>25</v>
      </c>
      <c r="C231" s="85">
        <f t="shared" ref="C231:BN234" si="88">C$123*C108</f>
        <v>0</v>
      </c>
      <c r="D231" s="85">
        <f t="shared" si="88"/>
        <v>0</v>
      </c>
      <c r="E231" s="85">
        <f t="shared" si="88"/>
        <v>0</v>
      </c>
      <c r="F231" s="85">
        <f t="shared" si="88"/>
        <v>0</v>
      </c>
      <c r="G231" s="85">
        <f t="shared" si="88"/>
        <v>0</v>
      </c>
      <c r="H231" s="85">
        <f t="shared" si="88"/>
        <v>0</v>
      </c>
      <c r="I231" s="85">
        <f t="shared" si="88"/>
        <v>0</v>
      </c>
      <c r="J231" s="85">
        <f t="shared" si="88"/>
        <v>0</v>
      </c>
      <c r="K231" s="85">
        <f t="shared" si="88"/>
        <v>0</v>
      </c>
      <c r="L231" s="85">
        <f t="shared" si="88"/>
        <v>0</v>
      </c>
      <c r="M231" s="85">
        <f t="shared" si="88"/>
        <v>0</v>
      </c>
      <c r="N231" s="85">
        <f t="shared" si="88"/>
        <v>0</v>
      </c>
      <c r="O231" s="85">
        <f t="shared" si="88"/>
        <v>0</v>
      </c>
      <c r="P231" s="85">
        <f t="shared" si="88"/>
        <v>0</v>
      </c>
      <c r="Q231" s="85">
        <f t="shared" si="88"/>
        <v>0</v>
      </c>
      <c r="R231" s="85">
        <f t="shared" si="88"/>
        <v>0</v>
      </c>
      <c r="S231" s="85">
        <f t="shared" si="88"/>
        <v>0</v>
      </c>
      <c r="T231" s="85">
        <f t="shared" si="88"/>
        <v>0</v>
      </c>
      <c r="U231" s="85">
        <f t="shared" si="88"/>
        <v>0</v>
      </c>
      <c r="V231" s="85">
        <f t="shared" si="88"/>
        <v>0</v>
      </c>
      <c r="W231" s="85">
        <f t="shared" si="88"/>
        <v>0</v>
      </c>
      <c r="X231" s="85">
        <f t="shared" si="88"/>
        <v>0</v>
      </c>
      <c r="Y231" s="85">
        <f t="shared" si="88"/>
        <v>0</v>
      </c>
      <c r="Z231" s="85">
        <f t="shared" si="88"/>
        <v>0</v>
      </c>
      <c r="AA231" s="85">
        <f t="shared" si="88"/>
        <v>0</v>
      </c>
      <c r="AB231" s="85">
        <f t="shared" si="88"/>
        <v>0</v>
      </c>
      <c r="AC231" s="85">
        <f t="shared" si="88"/>
        <v>0</v>
      </c>
      <c r="AD231" s="85">
        <f t="shared" si="88"/>
        <v>0</v>
      </c>
      <c r="AE231" s="85">
        <f t="shared" si="88"/>
        <v>0</v>
      </c>
      <c r="AF231" s="85">
        <f t="shared" si="88"/>
        <v>0</v>
      </c>
      <c r="AG231" s="85">
        <f t="shared" si="88"/>
        <v>0</v>
      </c>
      <c r="AH231" s="85">
        <f t="shared" si="88"/>
        <v>0</v>
      </c>
      <c r="AI231" s="85">
        <f t="shared" si="88"/>
        <v>0</v>
      </c>
      <c r="AJ231" s="85">
        <f t="shared" si="88"/>
        <v>0</v>
      </c>
      <c r="AK231" s="85">
        <f t="shared" si="88"/>
        <v>0</v>
      </c>
      <c r="AL231" s="85">
        <f t="shared" si="88"/>
        <v>0</v>
      </c>
      <c r="AM231" s="85">
        <f t="shared" si="88"/>
        <v>0</v>
      </c>
      <c r="AN231" s="85">
        <f t="shared" si="88"/>
        <v>0</v>
      </c>
      <c r="AO231" s="85">
        <f t="shared" si="88"/>
        <v>0</v>
      </c>
      <c r="AP231" s="85">
        <f t="shared" si="88"/>
        <v>0</v>
      </c>
      <c r="AQ231" s="85">
        <f t="shared" si="88"/>
        <v>0</v>
      </c>
      <c r="AR231" s="85">
        <f t="shared" si="88"/>
        <v>0</v>
      </c>
      <c r="AS231" s="85">
        <f t="shared" si="88"/>
        <v>0</v>
      </c>
      <c r="AT231" s="85">
        <f t="shared" si="88"/>
        <v>0</v>
      </c>
      <c r="AU231" s="85">
        <f t="shared" si="88"/>
        <v>0</v>
      </c>
      <c r="AV231" s="85">
        <f t="shared" si="88"/>
        <v>0</v>
      </c>
      <c r="AW231" s="85">
        <f t="shared" si="88"/>
        <v>0</v>
      </c>
      <c r="AX231" s="85">
        <f t="shared" si="88"/>
        <v>0</v>
      </c>
      <c r="AY231" s="85">
        <f t="shared" si="88"/>
        <v>0</v>
      </c>
      <c r="AZ231" s="85">
        <f t="shared" si="88"/>
        <v>0</v>
      </c>
      <c r="BA231" s="85">
        <f t="shared" si="88"/>
        <v>0</v>
      </c>
      <c r="BB231" s="85">
        <f t="shared" si="88"/>
        <v>0</v>
      </c>
      <c r="BC231" s="85">
        <f t="shared" si="88"/>
        <v>0</v>
      </c>
      <c r="BD231" s="85">
        <f t="shared" si="88"/>
        <v>0</v>
      </c>
      <c r="BE231" s="85">
        <f t="shared" si="88"/>
        <v>0</v>
      </c>
      <c r="BF231" s="85">
        <f t="shared" si="88"/>
        <v>0</v>
      </c>
      <c r="BG231" s="85">
        <f t="shared" si="88"/>
        <v>0</v>
      </c>
      <c r="BH231" s="85">
        <f t="shared" si="88"/>
        <v>0</v>
      </c>
      <c r="BI231" s="85">
        <f t="shared" si="88"/>
        <v>0</v>
      </c>
      <c r="BJ231" s="85">
        <f t="shared" si="88"/>
        <v>0</v>
      </c>
      <c r="BK231" s="85">
        <f t="shared" si="88"/>
        <v>0</v>
      </c>
      <c r="BL231" s="85">
        <f t="shared" si="88"/>
        <v>0</v>
      </c>
      <c r="BM231" s="85">
        <f t="shared" si="88"/>
        <v>0</v>
      </c>
      <c r="BN231" s="85">
        <f t="shared" si="88"/>
        <v>0</v>
      </c>
      <c r="BO231" s="85">
        <f t="shared" si="87"/>
        <v>0</v>
      </c>
      <c r="BP231" s="85">
        <f t="shared" si="87"/>
        <v>0</v>
      </c>
      <c r="BQ231" s="85">
        <f t="shared" si="87"/>
        <v>0</v>
      </c>
      <c r="BR231" s="85">
        <f t="shared" si="87"/>
        <v>0</v>
      </c>
      <c r="BS231" s="85">
        <f t="shared" si="87"/>
        <v>0</v>
      </c>
      <c r="BT231" s="85">
        <f t="shared" si="87"/>
        <v>0</v>
      </c>
      <c r="BU231" s="85">
        <f t="shared" si="87"/>
        <v>0</v>
      </c>
      <c r="BV231" s="85">
        <f t="shared" si="87"/>
        <v>0</v>
      </c>
      <c r="BW231" s="85">
        <f t="shared" si="82"/>
        <v>0</v>
      </c>
      <c r="BX231" s="85">
        <f t="shared" si="82"/>
        <v>0</v>
      </c>
      <c r="BY231" s="85">
        <f t="shared" si="82"/>
        <v>0</v>
      </c>
      <c r="BZ231" s="85">
        <f t="shared" si="82"/>
        <v>0</v>
      </c>
      <c r="CA231" s="85">
        <f t="shared" si="82"/>
        <v>0</v>
      </c>
      <c r="CB231" s="85">
        <f t="shared" si="82"/>
        <v>0</v>
      </c>
      <c r="CC231" s="85">
        <f t="shared" si="82"/>
        <v>0</v>
      </c>
      <c r="CD231" s="85">
        <f t="shared" si="82"/>
        <v>0</v>
      </c>
      <c r="CE231" s="85">
        <f t="shared" si="82"/>
        <v>0</v>
      </c>
      <c r="CF231" s="85">
        <f t="shared" si="82"/>
        <v>0</v>
      </c>
      <c r="CG231" s="85">
        <f t="shared" si="82"/>
        <v>0</v>
      </c>
      <c r="CH231" s="85">
        <f t="shared" si="82"/>
        <v>0</v>
      </c>
      <c r="CI231" s="85">
        <f t="shared" si="82"/>
        <v>0</v>
      </c>
      <c r="CJ231" s="85">
        <f t="shared" si="82"/>
        <v>0</v>
      </c>
      <c r="CK231" s="85">
        <f t="shared" si="82"/>
        <v>0</v>
      </c>
      <c r="CL231" s="85">
        <f t="shared" si="82"/>
        <v>0</v>
      </c>
      <c r="CM231" s="85">
        <f t="shared" si="82"/>
        <v>0</v>
      </c>
      <c r="CN231" s="85">
        <f t="shared" si="82"/>
        <v>0</v>
      </c>
      <c r="CO231" s="85">
        <f t="shared" si="82"/>
        <v>0</v>
      </c>
      <c r="CP231" s="85">
        <f t="shared" si="82"/>
        <v>0</v>
      </c>
      <c r="CQ231" s="85">
        <f t="shared" si="82"/>
        <v>0</v>
      </c>
      <c r="CR231" s="85">
        <f t="shared" si="82"/>
        <v>0</v>
      </c>
      <c r="CS231" s="85">
        <f t="shared" si="82"/>
        <v>0</v>
      </c>
      <c r="CT231" s="85">
        <f t="shared" si="82"/>
        <v>0</v>
      </c>
      <c r="CU231" s="85">
        <f t="shared" si="82"/>
        <v>0</v>
      </c>
      <c r="CV231" s="85">
        <f t="shared" si="82"/>
        <v>0</v>
      </c>
      <c r="CW231" s="85">
        <f t="shared" si="82"/>
        <v>0</v>
      </c>
      <c r="CX231" s="85">
        <f t="shared" si="82"/>
        <v>0</v>
      </c>
      <c r="CY231" s="85">
        <f t="shared" si="82"/>
        <v>0</v>
      </c>
      <c r="CZ231" s="85">
        <f t="shared" si="82"/>
        <v>0</v>
      </c>
      <c r="DA231" s="85">
        <f t="shared" si="82"/>
        <v>0</v>
      </c>
      <c r="DB231" s="85">
        <f t="shared" si="82"/>
        <v>0</v>
      </c>
      <c r="DC231" s="85">
        <f t="shared" si="82"/>
        <v>0</v>
      </c>
      <c r="DD231" s="85">
        <f t="shared" si="63"/>
        <v>0</v>
      </c>
    </row>
    <row r="232" spans="1:108" s="85" customFormat="1" ht="12.75" customHeight="1" x14ac:dyDescent="0.2">
      <c r="A232" s="87" t="s">
        <v>295</v>
      </c>
      <c r="B232" s="89" t="s">
        <v>290</v>
      </c>
      <c r="C232" s="85">
        <f t="shared" si="88"/>
        <v>0</v>
      </c>
      <c r="D232" s="85">
        <f t="shared" si="88"/>
        <v>0</v>
      </c>
      <c r="E232" s="85">
        <f t="shared" si="88"/>
        <v>0</v>
      </c>
      <c r="F232" s="85">
        <f t="shared" si="88"/>
        <v>0</v>
      </c>
      <c r="G232" s="85">
        <f t="shared" si="88"/>
        <v>0</v>
      </c>
      <c r="H232" s="85">
        <f t="shared" si="88"/>
        <v>0</v>
      </c>
      <c r="I232" s="85">
        <f t="shared" si="88"/>
        <v>0</v>
      </c>
      <c r="J232" s="85">
        <f t="shared" si="88"/>
        <v>0</v>
      </c>
      <c r="K232" s="85">
        <f t="shared" si="88"/>
        <v>0</v>
      </c>
      <c r="L232" s="85">
        <f t="shared" si="88"/>
        <v>0</v>
      </c>
      <c r="M232" s="85">
        <f t="shared" si="88"/>
        <v>0</v>
      </c>
      <c r="N232" s="85">
        <f t="shared" si="88"/>
        <v>0</v>
      </c>
      <c r="O232" s="85">
        <f t="shared" si="88"/>
        <v>0</v>
      </c>
      <c r="P232" s="85">
        <f t="shared" si="88"/>
        <v>0</v>
      </c>
      <c r="Q232" s="85">
        <f t="shared" si="88"/>
        <v>0</v>
      </c>
      <c r="R232" s="85">
        <f t="shared" si="88"/>
        <v>0</v>
      </c>
      <c r="S232" s="85">
        <f t="shared" si="88"/>
        <v>0</v>
      </c>
      <c r="T232" s="85">
        <f t="shared" si="88"/>
        <v>0</v>
      </c>
      <c r="U232" s="85">
        <f t="shared" si="88"/>
        <v>0</v>
      </c>
      <c r="V232" s="85">
        <f t="shared" si="88"/>
        <v>0</v>
      </c>
      <c r="W232" s="85">
        <f t="shared" si="88"/>
        <v>0</v>
      </c>
      <c r="X232" s="85">
        <f t="shared" si="88"/>
        <v>0</v>
      </c>
      <c r="Y232" s="85">
        <f t="shared" si="88"/>
        <v>0</v>
      </c>
      <c r="Z232" s="85">
        <f t="shared" si="88"/>
        <v>0</v>
      </c>
      <c r="AA232" s="85">
        <f t="shared" si="88"/>
        <v>0</v>
      </c>
      <c r="AB232" s="85">
        <f t="shared" si="88"/>
        <v>0</v>
      </c>
      <c r="AC232" s="85">
        <f t="shared" si="88"/>
        <v>0</v>
      </c>
      <c r="AD232" s="85">
        <f t="shared" si="88"/>
        <v>0</v>
      </c>
      <c r="AE232" s="85">
        <f t="shared" si="88"/>
        <v>0</v>
      </c>
      <c r="AF232" s="85">
        <f t="shared" si="88"/>
        <v>0</v>
      </c>
      <c r="AG232" s="85">
        <f t="shared" si="88"/>
        <v>0</v>
      </c>
      <c r="AH232" s="85">
        <f t="shared" si="88"/>
        <v>0</v>
      </c>
      <c r="AI232" s="85">
        <f t="shared" si="88"/>
        <v>0</v>
      </c>
      <c r="AJ232" s="85">
        <f t="shared" si="88"/>
        <v>0</v>
      </c>
      <c r="AK232" s="85">
        <f t="shared" si="88"/>
        <v>0</v>
      </c>
      <c r="AL232" s="85">
        <f t="shared" si="88"/>
        <v>0</v>
      </c>
      <c r="AM232" s="85">
        <f t="shared" si="88"/>
        <v>0</v>
      </c>
      <c r="AN232" s="85">
        <f t="shared" si="88"/>
        <v>0</v>
      </c>
      <c r="AO232" s="85">
        <f t="shared" si="88"/>
        <v>0</v>
      </c>
      <c r="AP232" s="85">
        <f t="shared" si="88"/>
        <v>0</v>
      </c>
      <c r="AQ232" s="85">
        <f t="shared" si="88"/>
        <v>0</v>
      </c>
      <c r="AR232" s="85">
        <f t="shared" si="88"/>
        <v>0</v>
      </c>
      <c r="AS232" s="85">
        <f t="shared" si="88"/>
        <v>0</v>
      </c>
      <c r="AT232" s="85">
        <f t="shared" si="88"/>
        <v>0</v>
      </c>
      <c r="AU232" s="85">
        <f t="shared" si="88"/>
        <v>0</v>
      </c>
      <c r="AV232" s="85">
        <f t="shared" si="88"/>
        <v>0</v>
      </c>
      <c r="AW232" s="85">
        <f t="shared" si="88"/>
        <v>0</v>
      </c>
      <c r="AX232" s="85">
        <f t="shared" si="88"/>
        <v>0</v>
      </c>
      <c r="AY232" s="85">
        <f t="shared" si="88"/>
        <v>0</v>
      </c>
      <c r="AZ232" s="85">
        <f t="shared" si="88"/>
        <v>0</v>
      </c>
      <c r="BA232" s="85">
        <f t="shared" si="88"/>
        <v>0</v>
      </c>
      <c r="BB232" s="85">
        <f t="shared" si="88"/>
        <v>0</v>
      </c>
      <c r="BC232" s="85">
        <f t="shared" si="88"/>
        <v>0</v>
      </c>
      <c r="BD232" s="85">
        <f t="shared" si="88"/>
        <v>0</v>
      </c>
      <c r="BE232" s="85">
        <f t="shared" si="88"/>
        <v>0</v>
      </c>
      <c r="BF232" s="85">
        <f t="shared" si="88"/>
        <v>0</v>
      </c>
      <c r="BG232" s="85">
        <f t="shared" si="88"/>
        <v>0</v>
      </c>
      <c r="BH232" s="85">
        <f t="shared" si="88"/>
        <v>0</v>
      </c>
      <c r="BI232" s="85">
        <f t="shared" si="88"/>
        <v>0</v>
      </c>
      <c r="BJ232" s="85">
        <f t="shared" si="88"/>
        <v>0</v>
      </c>
      <c r="BK232" s="85">
        <f t="shared" si="88"/>
        <v>0</v>
      </c>
      <c r="BL232" s="85">
        <f t="shared" si="88"/>
        <v>0</v>
      </c>
      <c r="BM232" s="85">
        <f t="shared" si="88"/>
        <v>0</v>
      </c>
      <c r="BN232" s="85">
        <f t="shared" si="88"/>
        <v>0</v>
      </c>
      <c r="BO232" s="85">
        <f t="shared" si="87"/>
        <v>0</v>
      </c>
      <c r="BP232" s="85">
        <f t="shared" si="87"/>
        <v>0</v>
      </c>
      <c r="BQ232" s="85">
        <f t="shared" si="87"/>
        <v>0</v>
      </c>
      <c r="BR232" s="85">
        <f t="shared" si="87"/>
        <v>0</v>
      </c>
      <c r="BS232" s="85">
        <f t="shared" si="87"/>
        <v>0</v>
      </c>
      <c r="BT232" s="85">
        <f t="shared" si="87"/>
        <v>0</v>
      </c>
      <c r="BU232" s="85">
        <f t="shared" si="87"/>
        <v>0</v>
      </c>
      <c r="BV232" s="85">
        <f t="shared" si="87"/>
        <v>0</v>
      </c>
      <c r="BW232" s="85">
        <f t="shared" si="82"/>
        <v>0</v>
      </c>
      <c r="BX232" s="85">
        <f t="shared" si="82"/>
        <v>0</v>
      </c>
      <c r="BY232" s="85">
        <f t="shared" si="82"/>
        <v>0</v>
      </c>
      <c r="BZ232" s="85">
        <f t="shared" si="82"/>
        <v>0</v>
      </c>
      <c r="CA232" s="85">
        <f t="shared" si="82"/>
        <v>0</v>
      </c>
      <c r="CB232" s="85">
        <f t="shared" si="82"/>
        <v>0</v>
      </c>
      <c r="CC232" s="85">
        <f t="shared" si="82"/>
        <v>0</v>
      </c>
      <c r="CD232" s="85">
        <f t="shared" si="82"/>
        <v>0</v>
      </c>
      <c r="CE232" s="85">
        <f t="shared" si="82"/>
        <v>0</v>
      </c>
      <c r="CF232" s="85">
        <f t="shared" si="82"/>
        <v>0</v>
      </c>
      <c r="CG232" s="85">
        <f t="shared" si="82"/>
        <v>0</v>
      </c>
      <c r="CH232" s="85">
        <f t="shared" si="82"/>
        <v>0</v>
      </c>
      <c r="CI232" s="85">
        <f t="shared" si="82"/>
        <v>0</v>
      </c>
      <c r="CJ232" s="85">
        <f t="shared" si="82"/>
        <v>0</v>
      </c>
      <c r="CK232" s="85">
        <f t="shared" si="82"/>
        <v>0</v>
      </c>
      <c r="CL232" s="85">
        <f t="shared" si="82"/>
        <v>0</v>
      </c>
      <c r="CM232" s="85">
        <f t="shared" si="82"/>
        <v>0</v>
      </c>
      <c r="CN232" s="85">
        <f t="shared" si="82"/>
        <v>0</v>
      </c>
      <c r="CO232" s="85">
        <f t="shared" si="82"/>
        <v>0</v>
      </c>
      <c r="CP232" s="85">
        <f t="shared" si="82"/>
        <v>0</v>
      </c>
      <c r="CQ232" s="85">
        <f t="shared" si="82"/>
        <v>0</v>
      </c>
      <c r="CR232" s="85">
        <f t="shared" si="82"/>
        <v>0</v>
      </c>
      <c r="CS232" s="85">
        <f t="shared" si="82"/>
        <v>0</v>
      </c>
      <c r="CT232" s="85">
        <f t="shared" si="82"/>
        <v>0</v>
      </c>
      <c r="CU232" s="85">
        <f t="shared" ref="CU232:DC232" si="89">CU$123*CU109</f>
        <v>0</v>
      </c>
      <c r="CV232" s="85">
        <f t="shared" si="89"/>
        <v>0</v>
      </c>
      <c r="CW232" s="85">
        <f t="shared" si="89"/>
        <v>0</v>
      </c>
      <c r="CX232" s="85">
        <f t="shared" si="89"/>
        <v>0</v>
      </c>
      <c r="CY232" s="85">
        <f t="shared" si="89"/>
        <v>0</v>
      </c>
      <c r="CZ232" s="85">
        <f t="shared" si="89"/>
        <v>0</v>
      </c>
      <c r="DA232" s="85">
        <f t="shared" si="89"/>
        <v>0</v>
      </c>
      <c r="DB232" s="85">
        <f t="shared" si="89"/>
        <v>0</v>
      </c>
      <c r="DC232" s="85">
        <f t="shared" si="89"/>
        <v>0</v>
      </c>
      <c r="DD232" s="85">
        <f t="shared" si="63"/>
        <v>0</v>
      </c>
    </row>
    <row r="233" spans="1:108" s="85" customFormat="1" ht="12.75" customHeight="1" x14ac:dyDescent="0.2">
      <c r="A233" s="87" t="s">
        <v>297</v>
      </c>
      <c r="B233" s="89" t="s">
        <v>292</v>
      </c>
      <c r="C233" s="85">
        <f t="shared" si="88"/>
        <v>0</v>
      </c>
      <c r="D233" s="85">
        <f t="shared" si="88"/>
        <v>0</v>
      </c>
      <c r="E233" s="85">
        <f t="shared" si="88"/>
        <v>0</v>
      </c>
      <c r="F233" s="85">
        <f t="shared" si="88"/>
        <v>0</v>
      </c>
      <c r="G233" s="85">
        <f t="shared" si="88"/>
        <v>0</v>
      </c>
      <c r="H233" s="85">
        <f t="shared" si="88"/>
        <v>0</v>
      </c>
      <c r="I233" s="85">
        <f t="shared" si="88"/>
        <v>0</v>
      </c>
      <c r="J233" s="85">
        <f t="shared" si="88"/>
        <v>0</v>
      </c>
      <c r="K233" s="85">
        <f t="shared" si="88"/>
        <v>0</v>
      </c>
      <c r="L233" s="85">
        <f t="shared" si="88"/>
        <v>0</v>
      </c>
      <c r="M233" s="85">
        <f t="shared" si="88"/>
        <v>0</v>
      </c>
      <c r="N233" s="85">
        <f t="shared" si="88"/>
        <v>0</v>
      </c>
      <c r="O233" s="85">
        <f t="shared" si="88"/>
        <v>0</v>
      </c>
      <c r="P233" s="85">
        <f t="shared" si="88"/>
        <v>0</v>
      </c>
      <c r="Q233" s="85">
        <f t="shared" si="88"/>
        <v>0</v>
      </c>
      <c r="R233" s="85">
        <f t="shared" si="88"/>
        <v>0</v>
      </c>
      <c r="S233" s="85">
        <f t="shared" si="88"/>
        <v>0</v>
      </c>
      <c r="T233" s="85">
        <f t="shared" si="88"/>
        <v>0</v>
      </c>
      <c r="U233" s="85">
        <f t="shared" si="88"/>
        <v>0</v>
      </c>
      <c r="V233" s="85">
        <f t="shared" si="88"/>
        <v>0</v>
      </c>
      <c r="W233" s="85">
        <f t="shared" si="88"/>
        <v>0</v>
      </c>
      <c r="X233" s="85">
        <f t="shared" si="88"/>
        <v>0</v>
      </c>
      <c r="Y233" s="85">
        <f t="shared" si="88"/>
        <v>0</v>
      </c>
      <c r="Z233" s="85">
        <f t="shared" si="88"/>
        <v>0</v>
      </c>
      <c r="AA233" s="85">
        <f t="shared" si="88"/>
        <v>0</v>
      </c>
      <c r="AB233" s="85">
        <f t="shared" si="88"/>
        <v>0</v>
      </c>
      <c r="AC233" s="85">
        <f t="shared" si="88"/>
        <v>0</v>
      </c>
      <c r="AD233" s="85">
        <f t="shared" si="88"/>
        <v>0</v>
      </c>
      <c r="AE233" s="85">
        <f t="shared" si="88"/>
        <v>0</v>
      </c>
      <c r="AF233" s="85">
        <f t="shared" si="88"/>
        <v>0</v>
      </c>
      <c r="AG233" s="85">
        <f t="shared" si="88"/>
        <v>0</v>
      </c>
      <c r="AH233" s="85">
        <f t="shared" si="88"/>
        <v>0</v>
      </c>
      <c r="AI233" s="85">
        <f t="shared" si="88"/>
        <v>0</v>
      </c>
      <c r="AJ233" s="85">
        <f t="shared" si="88"/>
        <v>0</v>
      </c>
      <c r="AK233" s="85">
        <f t="shared" si="88"/>
        <v>0</v>
      </c>
      <c r="AL233" s="85">
        <f t="shared" si="88"/>
        <v>0</v>
      </c>
      <c r="AM233" s="85">
        <f t="shared" si="88"/>
        <v>0</v>
      </c>
      <c r="AN233" s="85">
        <f t="shared" si="88"/>
        <v>0</v>
      </c>
      <c r="AO233" s="85">
        <f t="shared" si="88"/>
        <v>0</v>
      </c>
      <c r="AP233" s="85">
        <f t="shared" si="88"/>
        <v>0</v>
      </c>
      <c r="AQ233" s="85">
        <f t="shared" si="88"/>
        <v>0</v>
      </c>
      <c r="AR233" s="85">
        <f t="shared" si="88"/>
        <v>0</v>
      </c>
      <c r="AS233" s="85">
        <f t="shared" si="88"/>
        <v>0</v>
      </c>
      <c r="AT233" s="85">
        <f t="shared" si="88"/>
        <v>0</v>
      </c>
      <c r="AU233" s="85">
        <f t="shared" si="88"/>
        <v>0</v>
      </c>
      <c r="AV233" s="85">
        <f t="shared" si="88"/>
        <v>0</v>
      </c>
      <c r="AW233" s="85">
        <f t="shared" si="88"/>
        <v>0</v>
      </c>
      <c r="AX233" s="85">
        <f t="shared" si="88"/>
        <v>0</v>
      </c>
      <c r="AY233" s="85">
        <f t="shared" si="88"/>
        <v>0</v>
      </c>
      <c r="AZ233" s="85">
        <f t="shared" si="88"/>
        <v>0</v>
      </c>
      <c r="BA233" s="85">
        <f t="shared" si="88"/>
        <v>0</v>
      </c>
      <c r="BB233" s="85">
        <f t="shared" si="88"/>
        <v>0</v>
      </c>
      <c r="BC233" s="85">
        <f t="shared" si="88"/>
        <v>0</v>
      </c>
      <c r="BD233" s="85">
        <f t="shared" si="88"/>
        <v>0</v>
      </c>
      <c r="BE233" s="85">
        <f t="shared" si="88"/>
        <v>0</v>
      </c>
      <c r="BF233" s="85">
        <f t="shared" si="88"/>
        <v>0</v>
      </c>
      <c r="BG233" s="85">
        <f t="shared" si="88"/>
        <v>0</v>
      </c>
      <c r="BH233" s="85">
        <f t="shared" si="88"/>
        <v>0</v>
      </c>
      <c r="BI233" s="85">
        <f t="shared" si="88"/>
        <v>0</v>
      </c>
      <c r="BJ233" s="85">
        <f t="shared" si="88"/>
        <v>0</v>
      </c>
      <c r="BK233" s="85">
        <f t="shared" si="88"/>
        <v>0</v>
      </c>
      <c r="BL233" s="85">
        <f t="shared" si="88"/>
        <v>0</v>
      </c>
      <c r="BM233" s="85">
        <f t="shared" si="88"/>
        <v>0</v>
      </c>
      <c r="BN233" s="85">
        <f t="shared" si="88"/>
        <v>0</v>
      </c>
      <c r="BO233" s="85">
        <f t="shared" si="87"/>
        <v>0</v>
      </c>
      <c r="BP233" s="85">
        <f t="shared" si="87"/>
        <v>0</v>
      </c>
      <c r="BQ233" s="85">
        <f t="shared" si="87"/>
        <v>0</v>
      </c>
      <c r="BR233" s="85">
        <f t="shared" si="87"/>
        <v>0</v>
      </c>
      <c r="BS233" s="85">
        <f t="shared" si="87"/>
        <v>0</v>
      </c>
      <c r="BT233" s="85">
        <f t="shared" si="87"/>
        <v>0</v>
      </c>
      <c r="BU233" s="85">
        <f t="shared" si="87"/>
        <v>0</v>
      </c>
      <c r="BV233" s="85">
        <f t="shared" si="87"/>
        <v>0</v>
      </c>
      <c r="BW233" s="85">
        <f t="shared" si="87"/>
        <v>0</v>
      </c>
      <c r="BX233" s="85">
        <f t="shared" si="87"/>
        <v>0</v>
      </c>
      <c r="BY233" s="85">
        <f t="shared" si="87"/>
        <v>0</v>
      </c>
      <c r="BZ233" s="85">
        <f t="shared" si="87"/>
        <v>0</v>
      </c>
      <c r="CA233" s="85">
        <f t="shared" si="87"/>
        <v>0</v>
      </c>
      <c r="CB233" s="85">
        <f t="shared" si="87"/>
        <v>0</v>
      </c>
      <c r="CC233" s="85">
        <f t="shared" si="87"/>
        <v>0</v>
      </c>
      <c r="CD233" s="85">
        <f t="shared" si="87"/>
        <v>0</v>
      </c>
      <c r="CE233" s="85">
        <f t="shared" si="87"/>
        <v>0</v>
      </c>
      <c r="CF233" s="85">
        <f t="shared" si="87"/>
        <v>0</v>
      </c>
      <c r="CG233" s="85">
        <f t="shared" si="87"/>
        <v>0</v>
      </c>
      <c r="CH233" s="85">
        <f t="shared" si="87"/>
        <v>0</v>
      </c>
      <c r="CI233" s="85">
        <f t="shared" si="87"/>
        <v>0</v>
      </c>
      <c r="CJ233" s="85">
        <f t="shared" si="87"/>
        <v>0</v>
      </c>
      <c r="CK233" s="85">
        <f t="shared" si="87"/>
        <v>0</v>
      </c>
      <c r="CL233" s="85">
        <f t="shared" si="87"/>
        <v>0</v>
      </c>
      <c r="CM233" s="85">
        <f t="shared" si="87"/>
        <v>0</v>
      </c>
      <c r="CN233" s="85">
        <f t="shared" si="87"/>
        <v>0</v>
      </c>
      <c r="CO233" s="85">
        <f t="shared" si="87"/>
        <v>0</v>
      </c>
      <c r="CP233" s="85">
        <f t="shared" si="87"/>
        <v>0</v>
      </c>
      <c r="CQ233" s="85">
        <f t="shared" si="87"/>
        <v>0</v>
      </c>
      <c r="CR233" s="85">
        <f t="shared" si="87"/>
        <v>0</v>
      </c>
      <c r="CS233" s="85">
        <f t="shared" si="87"/>
        <v>0</v>
      </c>
      <c r="CT233" s="85">
        <f t="shared" si="87"/>
        <v>0</v>
      </c>
      <c r="CU233" s="85">
        <f t="shared" si="87"/>
        <v>0</v>
      </c>
      <c r="CV233" s="85">
        <f t="shared" si="87"/>
        <v>0</v>
      </c>
      <c r="CW233" s="85">
        <f t="shared" si="87"/>
        <v>0</v>
      </c>
      <c r="CX233" s="85">
        <f t="shared" si="87"/>
        <v>0</v>
      </c>
      <c r="CY233" s="85">
        <f t="shared" si="87"/>
        <v>0</v>
      </c>
      <c r="CZ233" s="85">
        <f t="shared" si="87"/>
        <v>0</v>
      </c>
      <c r="DA233" s="85">
        <f t="shared" si="87"/>
        <v>0</v>
      </c>
      <c r="DB233" s="85">
        <f t="shared" si="87"/>
        <v>0</v>
      </c>
      <c r="DC233" s="85">
        <f t="shared" si="87"/>
        <v>0</v>
      </c>
      <c r="DD233" s="85">
        <f t="shared" si="63"/>
        <v>0</v>
      </c>
    </row>
    <row r="234" spans="1:108" s="85" customFormat="1" ht="12.75" customHeight="1" x14ac:dyDescent="0.2">
      <c r="A234" s="87" t="s">
        <v>299</v>
      </c>
      <c r="B234" s="89" t="s">
        <v>294</v>
      </c>
      <c r="C234" s="85">
        <f t="shared" si="88"/>
        <v>0</v>
      </c>
      <c r="D234" s="85">
        <f t="shared" si="88"/>
        <v>0</v>
      </c>
      <c r="E234" s="85">
        <f t="shared" si="88"/>
        <v>0</v>
      </c>
      <c r="F234" s="85">
        <f t="shared" si="88"/>
        <v>0</v>
      </c>
      <c r="G234" s="85">
        <f t="shared" si="88"/>
        <v>0</v>
      </c>
      <c r="H234" s="85">
        <f t="shared" si="88"/>
        <v>0</v>
      </c>
      <c r="I234" s="85">
        <f t="shared" si="88"/>
        <v>0</v>
      </c>
      <c r="J234" s="85">
        <f t="shared" si="88"/>
        <v>0</v>
      </c>
      <c r="K234" s="85">
        <f t="shared" si="88"/>
        <v>0</v>
      </c>
      <c r="L234" s="85">
        <f t="shared" si="88"/>
        <v>0</v>
      </c>
      <c r="M234" s="85">
        <f t="shared" si="88"/>
        <v>0</v>
      </c>
      <c r="N234" s="85">
        <f t="shared" si="88"/>
        <v>0</v>
      </c>
      <c r="O234" s="85">
        <f t="shared" si="88"/>
        <v>0</v>
      </c>
      <c r="P234" s="85">
        <f t="shared" si="88"/>
        <v>0</v>
      </c>
      <c r="Q234" s="85">
        <f t="shared" si="88"/>
        <v>0</v>
      </c>
      <c r="R234" s="85">
        <f t="shared" si="88"/>
        <v>0</v>
      </c>
      <c r="S234" s="85">
        <f t="shared" si="88"/>
        <v>0</v>
      </c>
      <c r="T234" s="85">
        <f t="shared" si="88"/>
        <v>0</v>
      </c>
      <c r="U234" s="85">
        <f t="shared" si="88"/>
        <v>0</v>
      </c>
      <c r="V234" s="85">
        <f t="shared" si="88"/>
        <v>0</v>
      </c>
      <c r="W234" s="85">
        <f t="shared" si="88"/>
        <v>0</v>
      </c>
      <c r="X234" s="85">
        <f t="shared" si="88"/>
        <v>0</v>
      </c>
      <c r="Y234" s="85">
        <f t="shared" si="88"/>
        <v>0</v>
      </c>
      <c r="Z234" s="85">
        <f t="shared" si="88"/>
        <v>0</v>
      </c>
      <c r="AA234" s="85">
        <f t="shared" si="88"/>
        <v>0</v>
      </c>
      <c r="AB234" s="85">
        <f t="shared" si="88"/>
        <v>0</v>
      </c>
      <c r="AC234" s="85">
        <f t="shared" si="88"/>
        <v>0</v>
      </c>
      <c r="AD234" s="85">
        <f t="shared" si="88"/>
        <v>0</v>
      </c>
      <c r="AE234" s="85">
        <f t="shared" si="88"/>
        <v>0</v>
      </c>
      <c r="AF234" s="85">
        <f t="shared" si="88"/>
        <v>0</v>
      </c>
      <c r="AG234" s="85">
        <f t="shared" si="88"/>
        <v>0</v>
      </c>
      <c r="AH234" s="85">
        <f t="shared" si="88"/>
        <v>0</v>
      </c>
      <c r="AI234" s="85">
        <f t="shared" si="88"/>
        <v>0</v>
      </c>
      <c r="AJ234" s="85">
        <f t="shared" si="88"/>
        <v>0</v>
      </c>
      <c r="AK234" s="85">
        <f t="shared" si="88"/>
        <v>0</v>
      </c>
      <c r="AL234" s="85">
        <f t="shared" si="88"/>
        <v>0</v>
      </c>
      <c r="AM234" s="85">
        <f t="shared" si="88"/>
        <v>0</v>
      </c>
      <c r="AN234" s="85">
        <f t="shared" si="88"/>
        <v>0</v>
      </c>
      <c r="AO234" s="85">
        <f t="shared" si="88"/>
        <v>0</v>
      </c>
      <c r="AP234" s="85">
        <f t="shared" si="88"/>
        <v>0</v>
      </c>
      <c r="AQ234" s="85">
        <f t="shared" si="88"/>
        <v>0</v>
      </c>
      <c r="AR234" s="85">
        <f t="shared" si="88"/>
        <v>0</v>
      </c>
      <c r="AS234" s="85">
        <f t="shared" si="88"/>
        <v>0</v>
      </c>
      <c r="AT234" s="85">
        <f t="shared" si="88"/>
        <v>0</v>
      </c>
      <c r="AU234" s="85">
        <f t="shared" si="88"/>
        <v>0</v>
      </c>
      <c r="AV234" s="85">
        <f t="shared" si="88"/>
        <v>0</v>
      </c>
      <c r="AW234" s="85">
        <f t="shared" si="88"/>
        <v>0</v>
      </c>
      <c r="AX234" s="85">
        <f t="shared" si="88"/>
        <v>0</v>
      </c>
      <c r="AY234" s="85">
        <f t="shared" si="88"/>
        <v>0</v>
      </c>
      <c r="AZ234" s="85">
        <f t="shared" si="88"/>
        <v>0</v>
      </c>
      <c r="BA234" s="85">
        <f t="shared" si="88"/>
        <v>0</v>
      </c>
      <c r="BB234" s="85">
        <f t="shared" si="88"/>
        <v>0</v>
      </c>
      <c r="BC234" s="85">
        <f t="shared" si="88"/>
        <v>0</v>
      </c>
      <c r="BD234" s="85">
        <f t="shared" si="88"/>
        <v>0</v>
      </c>
      <c r="BE234" s="85">
        <f t="shared" si="88"/>
        <v>0</v>
      </c>
      <c r="BF234" s="85">
        <f t="shared" si="88"/>
        <v>0</v>
      </c>
      <c r="BG234" s="85">
        <f t="shared" si="88"/>
        <v>0</v>
      </c>
      <c r="BH234" s="85">
        <f t="shared" si="88"/>
        <v>0</v>
      </c>
      <c r="BI234" s="85">
        <f t="shared" si="88"/>
        <v>0</v>
      </c>
      <c r="BJ234" s="85">
        <f t="shared" si="88"/>
        <v>0</v>
      </c>
      <c r="BK234" s="85">
        <f t="shared" si="88"/>
        <v>0</v>
      </c>
      <c r="BL234" s="85">
        <f t="shared" si="88"/>
        <v>0</v>
      </c>
      <c r="BM234" s="85">
        <f t="shared" si="88"/>
        <v>0</v>
      </c>
      <c r="BN234" s="85">
        <f t="shared" ref="BN234:BV238" si="90">BN$123*BN111</f>
        <v>0</v>
      </c>
      <c r="BO234" s="85">
        <f t="shared" si="90"/>
        <v>0</v>
      </c>
      <c r="BP234" s="85">
        <f t="shared" si="87"/>
        <v>0</v>
      </c>
      <c r="BQ234" s="85">
        <f t="shared" si="87"/>
        <v>0</v>
      </c>
      <c r="BR234" s="85">
        <f t="shared" si="87"/>
        <v>0</v>
      </c>
      <c r="BS234" s="85">
        <f t="shared" si="87"/>
        <v>0</v>
      </c>
      <c r="BT234" s="85">
        <f t="shared" si="87"/>
        <v>0</v>
      </c>
      <c r="BU234" s="85">
        <f t="shared" si="87"/>
        <v>0</v>
      </c>
      <c r="BV234" s="85">
        <f t="shared" si="87"/>
        <v>0</v>
      </c>
      <c r="BW234" s="85">
        <f t="shared" si="87"/>
        <v>0</v>
      </c>
      <c r="BX234" s="85">
        <f t="shared" si="87"/>
        <v>0</v>
      </c>
      <c r="BY234" s="85">
        <f t="shared" si="87"/>
        <v>0</v>
      </c>
      <c r="BZ234" s="85">
        <f t="shared" si="87"/>
        <v>0</v>
      </c>
      <c r="CA234" s="85">
        <f t="shared" si="87"/>
        <v>0</v>
      </c>
      <c r="CB234" s="85">
        <f t="shared" si="87"/>
        <v>0</v>
      </c>
      <c r="CC234" s="85">
        <f t="shared" si="87"/>
        <v>0</v>
      </c>
      <c r="CD234" s="85">
        <f t="shared" si="87"/>
        <v>0</v>
      </c>
      <c r="CE234" s="85">
        <f t="shared" si="87"/>
        <v>0</v>
      </c>
      <c r="CF234" s="85">
        <f t="shared" si="87"/>
        <v>0</v>
      </c>
      <c r="CG234" s="85">
        <f t="shared" si="87"/>
        <v>0</v>
      </c>
      <c r="CH234" s="85">
        <f t="shared" si="87"/>
        <v>0</v>
      </c>
      <c r="CI234" s="85">
        <f t="shared" si="87"/>
        <v>0</v>
      </c>
      <c r="CJ234" s="85">
        <f t="shared" si="87"/>
        <v>0</v>
      </c>
      <c r="CK234" s="85">
        <f t="shared" si="87"/>
        <v>0</v>
      </c>
      <c r="CL234" s="85">
        <f t="shared" si="87"/>
        <v>0</v>
      </c>
      <c r="CM234" s="85">
        <f t="shared" si="87"/>
        <v>0</v>
      </c>
      <c r="CN234" s="85">
        <f t="shared" si="87"/>
        <v>0</v>
      </c>
      <c r="CO234" s="85">
        <f t="shared" si="87"/>
        <v>0</v>
      </c>
      <c r="CP234" s="85">
        <f t="shared" si="87"/>
        <v>0</v>
      </c>
      <c r="CQ234" s="85">
        <f t="shared" si="87"/>
        <v>0</v>
      </c>
      <c r="CR234" s="85">
        <f t="shared" si="87"/>
        <v>0</v>
      </c>
      <c r="CS234" s="85">
        <f t="shared" si="87"/>
        <v>0</v>
      </c>
      <c r="CT234" s="85">
        <f t="shared" si="87"/>
        <v>0</v>
      </c>
      <c r="CU234" s="85">
        <f t="shared" si="87"/>
        <v>0</v>
      </c>
      <c r="CV234" s="85">
        <f t="shared" si="87"/>
        <v>0</v>
      </c>
      <c r="CW234" s="85">
        <f t="shared" si="87"/>
        <v>0</v>
      </c>
      <c r="CX234" s="85">
        <f t="shared" si="87"/>
        <v>0</v>
      </c>
      <c r="CY234" s="85">
        <f t="shared" si="87"/>
        <v>0</v>
      </c>
      <c r="CZ234" s="85">
        <f t="shared" si="87"/>
        <v>0</v>
      </c>
      <c r="DA234" s="85">
        <f t="shared" si="87"/>
        <v>0</v>
      </c>
      <c r="DB234" s="85">
        <f t="shared" si="87"/>
        <v>0</v>
      </c>
      <c r="DC234" s="85">
        <f t="shared" si="87"/>
        <v>0</v>
      </c>
      <c r="DD234" s="85">
        <f t="shared" si="63"/>
        <v>0</v>
      </c>
    </row>
    <row r="235" spans="1:108" s="85" customFormat="1" ht="12.75" customHeight="1" x14ac:dyDescent="0.2">
      <c r="A235" s="87" t="s">
        <v>301</v>
      </c>
      <c r="B235" s="89" t="s">
        <v>296</v>
      </c>
      <c r="C235" s="85">
        <f t="shared" ref="C235:BN238" si="91">C$123*C112</f>
        <v>0</v>
      </c>
      <c r="D235" s="85">
        <f t="shared" si="91"/>
        <v>0</v>
      </c>
      <c r="E235" s="85">
        <f t="shared" si="91"/>
        <v>0</v>
      </c>
      <c r="F235" s="85">
        <f t="shared" si="91"/>
        <v>0</v>
      </c>
      <c r="G235" s="85">
        <f t="shared" si="91"/>
        <v>0</v>
      </c>
      <c r="H235" s="85">
        <f t="shared" si="91"/>
        <v>0</v>
      </c>
      <c r="I235" s="85">
        <f t="shared" si="91"/>
        <v>0</v>
      </c>
      <c r="J235" s="85">
        <f t="shared" si="91"/>
        <v>0</v>
      </c>
      <c r="K235" s="85">
        <f t="shared" si="91"/>
        <v>0</v>
      </c>
      <c r="L235" s="85">
        <f t="shared" si="91"/>
        <v>0</v>
      </c>
      <c r="M235" s="85">
        <f t="shared" si="91"/>
        <v>0</v>
      </c>
      <c r="N235" s="85">
        <f t="shared" si="91"/>
        <v>0</v>
      </c>
      <c r="O235" s="85">
        <f t="shared" si="91"/>
        <v>0</v>
      </c>
      <c r="P235" s="85">
        <f t="shared" si="91"/>
        <v>0</v>
      </c>
      <c r="Q235" s="85">
        <f t="shared" si="91"/>
        <v>0</v>
      </c>
      <c r="R235" s="85">
        <f t="shared" si="91"/>
        <v>0</v>
      </c>
      <c r="S235" s="85">
        <f t="shared" si="91"/>
        <v>0</v>
      </c>
      <c r="T235" s="85">
        <f t="shared" si="91"/>
        <v>0</v>
      </c>
      <c r="U235" s="85">
        <f t="shared" si="91"/>
        <v>0</v>
      </c>
      <c r="V235" s="85">
        <f t="shared" si="91"/>
        <v>0</v>
      </c>
      <c r="W235" s="85">
        <f t="shared" si="91"/>
        <v>0</v>
      </c>
      <c r="X235" s="85">
        <f t="shared" si="91"/>
        <v>0</v>
      </c>
      <c r="Y235" s="85">
        <f t="shared" si="91"/>
        <v>0</v>
      </c>
      <c r="Z235" s="85">
        <f t="shared" si="91"/>
        <v>0</v>
      </c>
      <c r="AA235" s="85">
        <f t="shared" si="91"/>
        <v>0</v>
      </c>
      <c r="AB235" s="85">
        <f t="shared" si="91"/>
        <v>0</v>
      </c>
      <c r="AC235" s="85">
        <f t="shared" si="91"/>
        <v>0</v>
      </c>
      <c r="AD235" s="85">
        <f t="shared" si="91"/>
        <v>0</v>
      </c>
      <c r="AE235" s="85">
        <f t="shared" si="91"/>
        <v>0</v>
      </c>
      <c r="AF235" s="85">
        <f t="shared" si="91"/>
        <v>0</v>
      </c>
      <c r="AG235" s="85">
        <f t="shared" si="91"/>
        <v>0</v>
      </c>
      <c r="AH235" s="85">
        <f t="shared" si="91"/>
        <v>0</v>
      </c>
      <c r="AI235" s="85">
        <f t="shared" si="91"/>
        <v>0</v>
      </c>
      <c r="AJ235" s="85">
        <f t="shared" si="91"/>
        <v>0</v>
      </c>
      <c r="AK235" s="85">
        <f t="shared" si="91"/>
        <v>0</v>
      </c>
      <c r="AL235" s="85">
        <f t="shared" si="91"/>
        <v>0</v>
      </c>
      <c r="AM235" s="85">
        <f t="shared" si="91"/>
        <v>0</v>
      </c>
      <c r="AN235" s="85">
        <f t="shared" si="91"/>
        <v>0</v>
      </c>
      <c r="AO235" s="85">
        <f t="shared" si="91"/>
        <v>0</v>
      </c>
      <c r="AP235" s="85">
        <f t="shared" si="91"/>
        <v>0</v>
      </c>
      <c r="AQ235" s="85">
        <f t="shared" si="91"/>
        <v>0</v>
      </c>
      <c r="AR235" s="85">
        <f t="shared" si="91"/>
        <v>0</v>
      </c>
      <c r="AS235" s="85">
        <f t="shared" si="91"/>
        <v>0</v>
      </c>
      <c r="AT235" s="85">
        <f t="shared" si="91"/>
        <v>0</v>
      </c>
      <c r="AU235" s="85">
        <f t="shared" si="91"/>
        <v>0</v>
      </c>
      <c r="AV235" s="85">
        <f t="shared" si="91"/>
        <v>0</v>
      </c>
      <c r="AW235" s="85">
        <f t="shared" si="91"/>
        <v>0</v>
      </c>
      <c r="AX235" s="85">
        <f t="shared" si="91"/>
        <v>0</v>
      </c>
      <c r="AY235" s="85">
        <f t="shared" si="91"/>
        <v>0</v>
      </c>
      <c r="AZ235" s="85">
        <f t="shared" si="91"/>
        <v>0</v>
      </c>
      <c r="BA235" s="85">
        <f t="shared" si="91"/>
        <v>0</v>
      </c>
      <c r="BB235" s="85">
        <f t="shared" si="91"/>
        <v>0</v>
      </c>
      <c r="BC235" s="85">
        <f t="shared" si="91"/>
        <v>0</v>
      </c>
      <c r="BD235" s="85">
        <f t="shared" si="91"/>
        <v>0</v>
      </c>
      <c r="BE235" s="85">
        <f t="shared" si="91"/>
        <v>0</v>
      </c>
      <c r="BF235" s="85">
        <f t="shared" si="91"/>
        <v>0</v>
      </c>
      <c r="BG235" s="85">
        <f t="shared" si="91"/>
        <v>0</v>
      </c>
      <c r="BH235" s="85">
        <f t="shared" si="91"/>
        <v>0</v>
      </c>
      <c r="BI235" s="85">
        <f t="shared" si="91"/>
        <v>0</v>
      </c>
      <c r="BJ235" s="85">
        <f t="shared" si="91"/>
        <v>0</v>
      </c>
      <c r="BK235" s="85">
        <f t="shared" si="91"/>
        <v>0</v>
      </c>
      <c r="BL235" s="85">
        <f t="shared" si="91"/>
        <v>0</v>
      </c>
      <c r="BM235" s="85">
        <f t="shared" si="91"/>
        <v>0</v>
      </c>
      <c r="BN235" s="85">
        <f t="shared" si="91"/>
        <v>0</v>
      </c>
      <c r="BO235" s="85">
        <f t="shared" si="90"/>
        <v>0</v>
      </c>
      <c r="BP235" s="85">
        <f t="shared" si="90"/>
        <v>0</v>
      </c>
      <c r="BQ235" s="85">
        <f t="shared" si="90"/>
        <v>0</v>
      </c>
      <c r="BR235" s="85">
        <f t="shared" si="90"/>
        <v>0</v>
      </c>
      <c r="BS235" s="85">
        <f t="shared" si="90"/>
        <v>0</v>
      </c>
      <c r="BT235" s="85">
        <f t="shared" si="90"/>
        <v>0</v>
      </c>
      <c r="BU235" s="85">
        <f t="shared" si="90"/>
        <v>0</v>
      </c>
      <c r="BV235" s="85">
        <f t="shared" si="90"/>
        <v>0</v>
      </c>
      <c r="BW235" s="85">
        <f t="shared" si="87"/>
        <v>0</v>
      </c>
      <c r="BX235" s="85">
        <f t="shared" si="87"/>
        <v>0</v>
      </c>
      <c r="BY235" s="85">
        <f t="shared" si="87"/>
        <v>0</v>
      </c>
      <c r="BZ235" s="85">
        <f t="shared" si="87"/>
        <v>0</v>
      </c>
      <c r="CA235" s="85">
        <f t="shared" si="87"/>
        <v>0</v>
      </c>
      <c r="CB235" s="85">
        <f t="shared" si="87"/>
        <v>0</v>
      </c>
      <c r="CC235" s="85">
        <f t="shared" si="87"/>
        <v>0</v>
      </c>
      <c r="CD235" s="85">
        <f t="shared" si="87"/>
        <v>0</v>
      </c>
      <c r="CE235" s="85">
        <f t="shared" si="87"/>
        <v>0</v>
      </c>
      <c r="CF235" s="85">
        <f t="shared" si="87"/>
        <v>0</v>
      </c>
      <c r="CG235" s="85">
        <f t="shared" si="87"/>
        <v>0</v>
      </c>
      <c r="CH235" s="85">
        <f t="shared" si="87"/>
        <v>0</v>
      </c>
      <c r="CI235" s="85">
        <f t="shared" si="87"/>
        <v>0</v>
      </c>
      <c r="CJ235" s="85">
        <f t="shared" si="87"/>
        <v>0</v>
      </c>
      <c r="CK235" s="85">
        <f t="shared" si="87"/>
        <v>0</v>
      </c>
      <c r="CL235" s="85">
        <f t="shared" si="87"/>
        <v>0</v>
      </c>
      <c r="CM235" s="85">
        <f t="shared" si="87"/>
        <v>0</v>
      </c>
      <c r="CN235" s="85">
        <f t="shared" si="87"/>
        <v>0</v>
      </c>
      <c r="CO235" s="85">
        <f t="shared" si="87"/>
        <v>0</v>
      </c>
      <c r="CP235" s="85">
        <f t="shared" si="87"/>
        <v>0</v>
      </c>
      <c r="CQ235" s="85">
        <f t="shared" si="87"/>
        <v>0</v>
      </c>
      <c r="CR235" s="85">
        <f t="shared" si="87"/>
        <v>0</v>
      </c>
      <c r="CS235" s="85">
        <f t="shared" si="87"/>
        <v>0</v>
      </c>
      <c r="CT235" s="85">
        <f t="shared" si="87"/>
        <v>0</v>
      </c>
      <c r="CU235" s="85">
        <f t="shared" si="87"/>
        <v>0</v>
      </c>
      <c r="CV235" s="85">
        <f t="shared" si="87"/>
        <v>0</v>
      </c>
      <c r="CW235" s="85">
        <f t="shared" si="87"/>
        <v>0</v>
      </c>
      <c r="CX235" s="85">
        <f t="shared" si="87"/>
        <v>0</v>
      </c>
      <c r="CY235" s="85">
        <f t="shared" si="87"/>
        <v>0</v>
      </c>
      <c r="CZ235" s="85">
        <f t="shared" si="87"/>
        <v>0</v>
      </c>
      <c r="DA235" s="85">
        <f t="shared" si="87"/>
        <v>0</v>
      </c>
      <c r="DB235" s="85">
        <f t="shared" si="87"/>
        <v>0</v>
      </c>
      <c r="DC235" s="85">
        <f t="shared" si="87"/>
        <v>0</v>
      </c>
      <c r="DD235" s="85">
        <f t="shared" si="63"/>
        <v>0</v>
      </c>
    </row>
    <row r="236" spans="1:108" s="85" customFormat="1" ht="12.75" customHeight="1" x14ac:dyDescent="0.2">
      <c r="A236" s="87" t="s">
        <v>302</v>
      </c>
      <c r="B236" s="89" t="s">
        <v>298</v>
      </c>
      <c r="C236" s="85">
        <f t="shared" si="91"/>
        <v>0</v>
      </c>
      <c r="D236" s="85">
        <f t="shared" si="91"/>
        <v>0</v>
      </c>
      <c r="E236" s="85">
        <f t="shared" si="91"/>
        <v>0</v>
      </c>
      <c r="F236" s="85">
        <f t="shared" si="91"/>
        <v>0</v>
      </c>
      <c r="G236" s="85">
        <f t="shared" si="91"/>
        <v>0</v>
      </c>
      <c r="H236" s="85">
        <f t="shared" si="91"/>
        <v>0</v>
      </c>
      <c r="I236" s="85">
        <f t="shared" si="91"/>
        <v>0</v>
      </c>
      <c r="J236" s="85">
        <f t="shared" si="91"/>
        <v>0</v>
      </c>
      <c r="K236" s="85">
        <f t="shared" si="91"/>
        <v>0</v>
      </c>
      <c r="L236" s="85">
        <f t="shared" si="91"/>
        <v>0</v>
      </c>
      <c r="M236" s="85">
        <f t="shared" si="91"/>
        <v>0</v>
      </c>
      <c r="N236" s="85">
        <f t="shared" si="91"/>
        <v>0</v>
      </c>
      <c r="O236" s="85">
        <f t="shared" si="91"/>
        <v>0</v>
      </c>
      <c r="P236" s="85">
        <f t="shared" si="91"/>
        <v>0</v>
      </c>
      <c r="Q236" s="85">
        <f t="shared" si="91"/>
        <v>0</v>
      </c>
      <c r="R236" s="85">
        <f t="shared" si="91"/>
        <v>0</v>
      </c>
      <c r="S236" s="85">
        <f t="shared" si="91"/>
        <v>0</v>
      </c>
      <c r="T236" s="85">
        <f t="shared" si="91"/>
        <v>0</v>
      </c>
      <c r="U236" s="85">
        <f t="shared" si="91"/>
        <v>0</v>
      </c>
      <c r="V236" s="85">
        <f t="shared" si="91"/>
        <v>0</v>
      </c>
      <c r="W236" s="85">
        <f t="shared" si="91"/>
        <v>0</v>
      </c>
      <c r="X236" s="85">
        <f t="shared" si="91"/>
        <v>0</v>
      </c>
      <c r="Y236" s="85">
        <f t="shared" si="91"/>
        <v>0</v>
      </c>
      <c r="Z236" s="85">
        <f t="shared" si="91"/>
        <v>0</v>
      </c>
      <c r="AA236" s="85">
        <f t="shared" si="91"/>
        <v>0</v>
      </c>
      <c r="AB236" s="85">
        <f t="shared" si="91"/>
        <v>0</v>
      </c>
      <c r="AC236" s="85">
        <f t="shared" si="91"/>
        <v>0</v>
      </c>
      <c r="AD236" s="85">
        <f t="shared" si="91"/>
        <v>0</v>
      </c>
      <c r="AE236" s="85">
        <f t="shared" si="91"/>
        <v>0</v>
      </c>
      <c r="AF236" s="85">
        <f t="shared" si="91"/>
        <v>0</v>
      </c>
      <c r="AG236" s="85">
        <f t="shared" si="91"/>
        <v>0</v>
      </c>
      <c r="AH236" s="85">
        <f t="shared" si="91"/>
        <v>0</v>
      </c>
      <c r="AI236" s="85">
        <f t="shared" si="91"/>
        <v>0</v>
      </c>
      <c r="AJ236" s="85">
        <f t="shared" si="91"/>
        <v>0</v>
      </c>
      <c r="AK236" s="85">
        <f t="shared" si="91"/>
        <v>0</v>
      </c>
      <c r="AL236" s="85">
        <f t="shared" si="91"/>
        <v>0</v>
      </c>
      <c r="AM236" s="85">
        <f t="shared" si="91"/>
        <v>0</v>
      </c>
      <c r="AN236" s="85">
        <f t="shared" si="91"/>
        <v>0</v>
      </c>
      <c r="AO236" s="85">
        <f t="shared" si="91"/>
        <v>0</v>
      </c>
      <c r="AP236" s="85">
        <f t="shared" si="91"/>
        <v>0</v>
      </c>
      <c r="AQ236" s="85">
        <f t="shared" si="91"/>
        <v>0</v>
      </c>
      <c r="AR236" s="85">
        <f t="shared" si="91"/>
        <v>0</v>
      </c>
      <c r="AS236" s="85">
        <f t="shared" si="91"/>
        <v>0</v>
      </c>
      <c r="AT236" s="85">
        <f t="shared" si="91"/>
        <v>0</v>
      </c>
      <c r="AU236" s="85">
        <f t="shared" si="91"/>
        <v>0</v>
      </c>
      <c r="AV236" s="85">
        <f t="shared" si="91"/>
        <v>0</v>
      </c>
      <c r="AW236" s="85">
        <f t="shared" si="91"/>
        <v>0</v>
      </c>
      <c r="AX236" s="85">
        <f t="shared" si="91"/>
        <v>0</v>
      </c>
      <c r="AY236" s="85">
        <f t="shared" si="91"/>
        <v>0</v>
      </c>
      <c r="AZ236" s="85">
        <f t="shared" si="91"/>
        <v>0</v>
      </c>
      <c r="BA236" s="85">
        <f t="shared" si="91"/>
        <v>0</v>
      </c>
      <c r="BB236" s="85">
        <f t="shared" si="91"/>
        <v>0</v>
      </c>
      <c r="BC236" s="85">
        <f t="shared" si="91"/>
        <v>0</v>
      </c>
      <c r="BD236" s="85">
        <f t="shared" si="91"/>
        <v>0</v>
      </c>
      <c r="BE236" s="85">
        <f t="shared" si="91"/>
        <v>0</v>
      </c>
      <c r="BF236" s="85">
        <f t="shared" si="91"/>
        <v>0</v>
      </c>
      <c r="BG236" s="85">
        <f t="shared" si="91"/>
        <v>0</v>
      </c>
      <c r="BH236" s="85">
        <f t="shared" si="91"/>
        <v>0</v>
      </c>
      <c r="BI236" s="85">
        <f t="shared" si="91"/>
        <v>0</v>
      </c>
      <c r="BJ236" s="85">
        <f t="shared" si="91"/>
        <v>0</v>
      </c>
      <c r="BK236" s="85">
        <f t="shared" si="91"/>
        <v>0</v>
      </c>
      <c r="BL236" s="85">
        <f t="shared" si="91"/>
        <v>0</v>
      </c>
      <c r="BM236" s="85">
        <f t="shared" si="91"/>
        <v>0</v>
      </c>
      <c r="BN236" s="85">
        <f t="shared" si="91"/>
        <v>0</v>
      </c>
      <c r="BO236" s="85">
        <f t="shared" si="90"/>
        <v>0</v>
      </c>
      <c r="BP236" s="85">
        <f t="shared" si="90"/>
        <v>0</v>
      </c>
      <c r="BQ236" s="85">
        <f t="shared" si="90"/>
        <v>0</v>
      </c>
      <c r="BR236" s="85">
        <f t="shared" si="90"/>
        <v>0</v>
      </c>
      <c r="BS236" s="85">
        <f t="shared" si="90"/>
        <v>0</v>
      </c>
      <c r="BT236" s="85">
        <f t="shared" si="90"/>
        <v>0</v>
      </c>
      <c r="BU236" s="85">
        <f t="shared" si="90"/>
        <v>0</v>
      </c>
      <c r="BV236" s="85">
        <f t="shared" si="90"/>
        <v>0</v>
      </c>
      <c r="BW236" s="85">
        <f t="shared" si="87"/>
        <v>0</v>
      </c>
      <c r="BX236" s="85">
        <f t="shared" si="87"/>
        <v>0</v>
      </c>
      <c r="BY236" s="85">
        <f t="shared" si="87"/>
        <v>0</v>
      </c>
      <c r="BZ236" s="85">
        <f t="shared" si="87"/>
        <v>0</v>
      </c>
      <c r="CA236" s="85">
        <f t="shared" si="87"/>
        <v>0</v>
      </c>
      <c r="CB236" s="85">
        <f t="shared" si="87"/>
        <v>0</v>
      </c>
      <c r="CC236" s="85">
        <f t="shared" si="87"/>
        <v>0</v>
      </c>
      <c r="CD236" s="85">
        <f t="shared" si="87"/>
        <v>0</v>
      </c>
      <c r="CE236" s="85">
        <f t="shared" si="87"/>
        <v>0</v>
      </c>
      <c r="CF236" s="85">
        <f t="shared" si="87"/>
        <v>0</v>
      </c>
      <c r="CG236" s="85">
        <f t="shared" si="87"/>
        <v>0</v>
      </c>
      <c r="CH236" s="85">
        <f t="shared" si="87"/>
        <v>0</v>
      </c>
      <c r="CI236" s="85">
        <f t="shared" si="87"/>
        <v>0</v>
      </c>
      <c r="CJ236" s="85">
        <f t="shared" si="87"/>
        <v>0</v>
      </c>
      <c r="CK236" s="85">
        <f t="shared" si="87"/>
        <v>0</v>
      </c>
      <c r="CL236" s="85">
        <f t="shared" si="87"/>
        <v>0</v>
      </c>
      <c r="CM236" s="85">
        <f t="shared" si="87"/>
        <v>0</v>
      </c>
      <c r="CN236" s="85">
        <f t="shared" si="87"/>
        <v>0</v>
      </c>
      <c r="CO236" s="85">
        <f t="shared" si="87"/>
        <v>0</v>
      </c>
      <c r="CP236" s="85">
        <f t="shared" si="87"/>
        <v>0</v>
      </c>
      <c r="CQ236" s="85">
        <f t="shared" si="87"/>
        <v>0</v>
      </c>
      <c r="CR236" s="85">
        <f t="shared" si="87"/>
        <v>0</v>
      </c>
      <c r="CS236" s="85">
        <f t="shared" si="87"/>
        <v>0</v>
      </c>
      <c r="CT236" s="85">
        <f t="shared" si="87"/>
        <v>0</v>
      </c>
      <c r="CU236" s="85">
        <f t="shared" si="87"/>
        <v>0</v>
      </c>
      <c r="CV236" s="85">
        <f t="shared" si="87"/>
        <v>0</v>
      </c>
      <c r="CW236" s="85">
        <f t="shared" si="87"/>
        <v>0</v>
      </c>
      <c r="CX236" s="85">
        <f t="shared" si="87"/>
        <v>0</v>
      </c>
      <c r="CY236" s="85">
        <f t="shared" si="87"/>
        <v>0</v>
      </c>
      <c r="CZ236" s="85">
        <f t="shared" si="87"/>
        <v>0</v>
      </c>
      <c r="DA236" s="85">
        <f t="shared" si="87"/>
        <v>0</v>
      </c>
      <c r="DB236" s="85">
        <f t="shared" si="87"/>
        <v>0</v>
      </c>
      <c r="DC236" s="85">
        <f t="shared" si="87"/>
        <v>0</v>
      </c>
      <c r="DD236" s="85">
        <f t="shared" si="63"/>
        <v>0</v>
      </c>
    </row>
    <row r="237" spans="1:108" s="85" customFormat="1" ht="12.75" customHeight="1" x14ac:dyDescent="0.2">
      <c r="A237" s="87" t="s">
        <v>304</v>
      </c>
      <c r="B237" s="89" t="s">
        <v>300</v>
      </c>
      <c r="C237" s="85">
        <f t="shared" si="91"/>
        <v>0</v>
      </c>
      <c r="D237" s="85">
        <f t="shared" si="91"/>
        <v>0</v>
      </c>
      <c r="E237" s="85">
        <f t="shared" si="91"/>
        <v>0</v>
      </c>
      <c r="F237" s="85">
        <f t="shared" si="91"/>
        <v>0</v>
      </c>
      <c r="G237" s="85">
        <f t="shared" si="91"/>
        <v>0</v>
      </c>
      <c r="H237" s="85">
        <f t="shared" si="91"/>
        <v>0</v>
      </c>
      <c r="I237" s="85">
        <f t="shared" si="91"/>
        <v>0</v>
      </c>
      <c r="J237" s="85">
        <f t="shared" si="91"/>
        <v>0</v>
      </c>
      <c r="K237" s="85">
        <f t="shared" si="91"/>
        <v>0</v>
      </c>
      <c r="L237" s="85">
        <f t="shared" si="91"/>
        <v>0</v>
      </c>
      <c r="M237" s="85">
        <f t="shared" si="91"/>
        <v>0</v>
      </c>
      <c r="N237" s="85">
        <f t="shared" si="91"/>
        <v>0</v>
      </c>
      <c r="O237" s="85">
        <f t="shared" si="91"/>
        <v>0</v>
      </c>
      <c r="P237" s="85">
        <f t="shared" si="91"/>
        <v>0</v>
      </c>
      <c r="Q237" s="85">
        <f t="shared" si="91"/>
        <v>0</v>
      </c>
      <c r="R237" s="85">
        <f t="shared" si="91"/>
        <v>0</v>
      </c>
      <c r="S237" s="85">
        <f t="shared" si="91"/>
        <v>0</v>
      </c>
      <c r="T237" s="85">
        <f t="shared" si="91"/>
        <v>0</v>
      </c>
      <c r="U237" s="85">
        <f t="shared" si="91"/>
        <v>0</v>
      </c>
      <c r="V237" s="85">
        <f t="shared" si="91"/>
        <v>0</v>
      </c>
      <c r="W237" s="85">
        <f t="shared" si="91"/>
        <v>0</v>
      </c>
      <c r="X237" s="85">
        <f t="shared" si="91"/>
        <v>0</v>
      </c>
      <c r="Y237" s="85">
        <f t="shared" si="91"/>
        <v>0</v>
      </c>
      <c r="Z237" s="85">
        <f t="shared" si="91"/>
        <v>0</v>
      </c>
      <c r="AA237" s="85">
        <f t="shared" si="91"/>
        <v>0</v>
      </c>
      <c r="AB237" s="85">
        <f t="shared" si="91"/>
        <v>0</v>
      </c>
      <c r="AC237" s="85">
        <f t="shared" si="91"/>
        <v>0</v>
      </c>
      <c r="AD237" s="85">
        <f t="shared" si="91"/>
        <v>0</v>
      </c>
      <c r="AE237" s="85">
        <f t="shared" si="91"/>
        <v>0</v>
      </c>
      <c r="AF237" s="85">
        <f t="shared" si="91"/>
        <v>0</v>
      </c>
      <c r="AG237" s="85">
        <f t="shared" si="91"/>
        <v>0</v>
      </c>
      <c r="AH237" s="85">
        <f t="shared" si="91"/>
        <v>0</v>
      </c>
      <c r="AI237" s="85">
        <f t="shared" si="91"/>
        <v>0</v>
      </c>
      <c r="AJ237" s="85">
        <f t="shared" si="91"/>
        <v>0</v>
      </c>
      <c r="AK237" s="85">
        <f t="shared" si="91"/>
        <v>0</v>
      </c>
      <c r="AL237" s="85">
        <f t="shared" si="91"/>
        <v>0</v>
      </c>
      <c r="AM237" s="85">
        <f t="shared" si="91"/>
        <v>0</v>
      </c>
      <c r="AN237" s="85">
        <f t="shared" si="91"/>
        <v>0</v>
      </c>
      <c r="AO237" s="85">
        <f t="shared" si="91"/>
        <v>0</v>
      </c>
      <c r="AP237" s="85">
        <f t="shared" si="91"/>
        <v>0</v>
      </c>
      <c r="AQ237" s="85">
        <f t="shared" si="91"/>
        <v>0</v>
      </c>
      <c r="AR237" s="85">
        <f t="shared" si="91"/>
        <v>0</v>
      </c>
      <c r="AS237" s="85">
        <f t="shared" si="91"/>
        <v>0</v>
      </c>
      <c r="AT237" s="85">
        <f t="shared" si="91"/>
        <v>0</v>
      </c>
      <c r="AU237" s="85">
        <f t="shared" si="91"/>
        <v>0</v>
      </c>
      <c r="AV237" s="85">
        <f t="shared" si="91"/>
        <v>0</v>
      </c>
      <c r="AW237" s="85">
        <f t="shared" si="91"/>
        <v>0</v>
      </c>
      <c r="AX237" s="85">
        <f t="shared" si="91"/>
        <v>0</v>
      </c>
      <c r="AY237" s="85">
        <f t="shared" si="91"/>
        <v>0</v>
      </c>
      <c r="AZ237" s="85">
        <f t="shared" si="91"/>
        <v>0</v>
      </c>
      <c r="BA237" s="85">
        <f t="shared" si="91"/>
        <v>0</v>
      </c>
      <c r="BB237" s="85">
        <f t="shared" si="91"/>
        <v>0</v>
      </c>
      <c r="BC237" s="85">
        <f t="shared" si="91"/>
        <v>0</v>
      </c>
      <c r="BD237" s="85">
        <f t="shared" si="91"/>
        <v>0</v>
      </c>
      <c r="BE237" s="85">
        <f t="shared" si="91"/>
        <v>0</v>
      </c>
      <c r="BF237" s="85">
        <f t="shared" si="91"/>
        <v>0</v>
      </c>
      <c r="BG237" s="85">
        <f t="shared" si="91"/>
        <v>0</v>
      </c>
      <c r="BH237" s="85">
        <f t="shared" si="91"/>
        <v>0</v>
      </c>
      <c r="BI237" s="85">
        <f t="shared" si="91"/>
        <v>0</v>
      </c>
      <c r="BJ237" s="85">
        <f t="shared" si="91"/>
        <v>0</v>
      </c>
      <c r="BK237" s="85">
        <f t="shared" si="91"/>
        <v>0</v>
      </c>
      <c r="BL237" s="85">
        <f t="shared" si="91"/>
        <v>0</v>
      </c>
      <c r="BM237" s="85">
        <f t="shared" si="91"/>
        <v>0</v>
      </c>
      <c r="BN237" s="85">
        <f t="shared" si="91"/>
        <v>0</v>
      </c>
      <c r="BO237" s="85">
        <f t="shared" si="90"/>
        <v>0</v>
      </c>
      <c r="BP237" s="85">
        <f t="shared" si="90"/>
        <v>0</v>
      </c>
      <c r="BQ237" s="85">
        <f t="shared" si="90"/>
        <v>0</v>
      </c>
      <c r="BR237" s="85">
        <f t="shared" si="90"/>
        <v>0</v>
      </c>
      <c r="BS237" s="85">
        <f t="shared" si="90"/>
        <v>0</v>
      </c>
      <c r="BT237" s="85">
        <f t="shared" si="90"/>
        <v>0</v>
      </c>
      <c r="BU237" s="85">
        <f t="shared" si="90"/>
        <v>0</v>
      </c>
      <c r="BV237" s="85">
        <f t="shared" si="90"/>
        <v>0</v>
      </c>
      <c r="BW237" s="85">
        <f t="shared" si="87"/>
        <v>0</v>
      </c>
      <c r="BX237" s="85">
        <f t="shared" si="87"/>
        <v>0</v>
      </c>
      <c r="BY237" s="85">
        <f t="shared" si="87"/>
        <v>0</v>
      </c>
      <c r="BZ237" s="85">
        <f t="shared" si="87"/>
        <v>0</v>
      </c>
      <c r="CA237" s="85">
        <f t="shared" si="87"/>
        <v>0</v>
      </c>
      <c r="CB237" s="85">
        <f t="shared" si="87"/>
        <v>0</v>
      </c>
      <c r="CC237" s="85">
        <f t="shared" si="87"/>
        <v>0</v>
      </c>
      <c r="CD237" s="85">
        <f t="shared" si="87"/>
        <v>0</v>
      </c>
      <c r="CE237" s="85">
        <f t="shared" si="87"/>
        <v>0</v>
      </c>
      <c r="CF237" s="85">
        <f t="shared" si="87"/>
        <v>0</v>
      </c>
      <c r="CG237" s="85">
        <f t="shared" si="87"/>
        <v>0</v>
      </c>
      <c r="CH237" s="85">
        <f t="shared" si="87"/>
        <v>0</v>
      </c>
      <c r="CI237" s="85">
        <f t="shared" si="87"/>
        <v>0</v>
      </c>
      <c r="CJ237" s="85">
        <f t="shared" si="87"/>
        <v>0</v>
      </c>
      <c r="CK237" s="85">
        <f t="shared" si="87"/>
        <v>0</v>
      </c>
      <c r="CL237" s="85">
        <f t="shared" si="87"/>
        <v>0</v>
      </c>
      <c r="CM237" s="85">
        <f t="shared" si="87"/>
        <v>0</v>
      </c>
      <c r="CN237" s="85">
        <f t="shared" si="87"/>
        <v>0</v>
      </c>
      <c r="CO237" s="85">
        <f t="shared" si="87"/>
        <v>0</v>
      </c>
      <c r="CP237" s="85">
        <f t="shared" si="87"/>
        <v>0</v>
      </c>
      <c r="CQ237" s="85">
        <f t="shared" si="87"/>
        <v>0</v>
      </c>
      <c r="CR237" s="85">
        <f t="shared" si="87"/>
        <v>0</v>
      </c>
      <c r="CS237" s="85">
        <f t="shared" si="87"/>
        <v>0</v>
      </c>
      <c r="CT237" s="85">
        <f t="shared" si="87"/>
        <v>0</v>
      </c>
      <c r="CU237" s="85">
        <f t="shared" si="87"/>
        <v>0</v>
      </c>
      <c r="CV237" s="85">
        <f t="shared" si="87"/>
        <v>0</v>
      </c>
      <c r="CW237" s="85">
        <f t="shared" si="87"/>
        <v>0</v>
      </c>
      <c r="CX237" s="85">
        <f t="shared" si="87"/>
        <v>0</v>
      </c>
      <c r="CY237" s="85">
        <f t="shared" si="87"/>
        <v>0</v>
      </c>
      <c r="CZ237" s="85">
        <f t="shared" si="87"/>
        <v>0</v>
      </c>
      <c r="DA237" s="85">
        <f t="shared" si="87"/>
        <v>0</v>
      </c>
      <c r="DB237" s="85">
        <f t="shared" si="87"/>
        <v>0</v>
      </c>
      <c r="DC237" s="85">
        <f t="shared" si="87"/>
        <v>0</v>
      </c>
      <c r="DD237" s="85">
        <f t="shared" si="63"/>
        <v>0</v>
      </c>
    </row>
    <row r="238" spans="1:108" s="85" customFormat="1" ht="12.75" customHeight="1" x14ac:dyDescent="0.2">
      <c r="A238" s="87" t="s">
        <v>306</v>
      </c>
      <c r="B238" s="89" t="s">
        <v>72</v>
      </c>
      <c r="C238" s="85">
        <f t="shared" si="91"/>
        <v>0</v>
      </c>
      <c r="D238" s="85">
        <f t="shared" si="91"/>
        <v>0</v>
      </c>
      <c r="E238" s="85">
        <f t="shared" si="91"/>
        <v>0</v>
      </c>
      <c r="F238" s="85">
        <f t="shared" si="91"/>
        <v>0</v>
      </c>
      <c r="G238" s="85">
        <f t="shared" si="91"/>
        <v>0</v>
      </c>
      <c r="H238" s="85">
        <f t="shared" si="91"/>
        <v>0</v>
      </c>
      <c r="I238" s="85">
        <f t="shared" si="91"/>
        <v>0</v>
      </c>
      <c r="J238" s="85">
        <f t="shared" si="91"/>
        <v>0</v>
      </c>
      <c r="K238" s="85">
        <f t="shared" si="91"/>
        <v>0</v>
      </c>
      <c r="L238" s="85">
        <f t="shared" si="91"/>
        <v>0</v>
      </c>
      <c r="M238" s="85">
        <f t="shared" si="91"/>
        <v>0</v>
      </c>
      <c r="N238" s="85">
        <f t="shared" si="91"/>
        <v>0</v>
      </c>
      <c r="O238" s="85">
        <f t="shared" si="91"/>
        <v>0</v>
      </c>
      <c r="P238" s="85">
        <f t="shared" si="91"/>
        <v>0</v>
      </c>
      <c r="Q238" s="85">
        <f t="shared" si="91"/>
        <v>0</v>
      </c>
      <c r="R238" s="85">
        <f t="shared" si="91"/>
        <v>0</v>
      </c>
      <c r="S238" s="85">
        <f t="shared" si="91"/>
        <v>0</v>
      </c>
      <c r="T238" s="85">
        <f t="shared" si="91"/>
        <v>0</v>
      </c>
      <c r="U238" s="85">
        <f t="shared" si="91"/>
        <v>0</v>
      </c>
      <c r="V238" s="85">
        <f t="shared" si="91"/>
        <v>0</v>
      </c>
      <c r="W238" s="85">
        <f t="shared" si="91"/>
        <v>0</v>
      </c>
      <c r="X238" s="85">
        <f t="shared" si="91"/>
        <v>0</v>
      </c>
      <c r="Y238" s="85">
        <f t="shared" si="91"/>
        <v>0</v>
      </c>
      <c r="Z238" s="85">
        <f t="shared" si="91"/>
        <v>0</v>
      </c>
      <c r="AA238" s="85">
        <f t="shared" si="91"/>
        <v>0</v>
      </c>
      <c r="AB238" s="85">
        <f t="shared" si="91"/>
        <v>0</v>
      </c>
      <c r="AC238" s="85">
        <f t="shared" si="91"/>
        <v>0</v>
      </c>
      <c r="AD238" s="85">
        <f t="shared" si="91"/>
        <v>0</v>
      </c>
      <c r="AE238" s="85">
        <f t="shared" si="91"/>
        <v>0</v>
      </c>
      <c r="AF238" s="85">
        <f t="shared" si="91"/>
        <v>0</v>
      </c>
      <c r="AG238" s="85">
        <f t="shared" si="91"/>
        <v>0</v>
      </c>
      <c r="AH238" s="85">
        <f t="shared" si="91"/>
        <v>0</v>
      </c>
      <c r="AI238" s="85">
        <f t="shared" si="91"/>
        <v>0</v>
      </c>
      <c r="AJ238" s="85">
        <f t="shared" si="91"/>
        <v>0</v>
      </c>
      <c r="AK238" s="85">
        <f t="shared" si="91"/>
        <v>0</v>
      </c>
      <c r="AL238" s="85">
        <f t="shared" si="91"/>
        <v>0</v>
      </c>
      <c r="AM238" s="85">
        <f t="shared" si="91"/>
        <v>0</v>
      </c>
      <c r="AN238" s="85">
        <f t="shared" si="91"/>
        <v>0</v>
      </c>
      <c r="AO238" s="85">
        <f t="shared" si="91"/>
        <v>0</v>
      </c>
      <c r="AP238" s="85">
        <f t="shared" si="91"/>
        <v>0</v>
      </c>
      <c r="AQ238" s="85">
        <f t="shared" si="91"/>
        <v>0</v>
      </c>
      <c r="AR238" s="85">
        <f t="shared" si="91"/>
        <v>0</v>
      </c>
      <c r="AS238" s="85">
        <f t="shared" si="91"/>
        <v>0</v>
      </c>
      <c r="AT238" s="85">
        <f t="shared" si="91"/>
        <v>0</v>
      </c>
      <c r="AU238" s="85">
        <f t="shared" si="91"/>
        <v>0</v>
      </c>
      <c r="AV238" s="85">
        <f t="shared" si="91"/>
        <v>0</v>
      </c>
      <c r="AW238" s="85">
        <f t="shared" si="91"/>
        <v>0</v>
      </c>
      <c r="AX238" s="85">
        <f t="shared" si="91"/>
        <v>0</v>
      </c>
      <c r="AY238" s="85">
        <f t="shared" si="91"/>
        <v>0</v>
      </c>
      <c r="AZ238" s="85">
        <f t="shared" si="91"/>
        <v>0</v>
      </c>
      <c r="BA238" s="85">
        <f t="shared" si="91"/>
        <v>0</v>
      </c>
      <c r="BB238" s="85">
        <f t="shared" si="91"/>
        <v>0</v>
      </c>
      <c r="BC238" s="85">
        <f t="shared" si="91"/>
        <v>0</v>
      </c>
      <c r="BD238" s="85">
        <f t="shared" si="91"/>
        <v>0</v>
      </c>
      <c r="BE238" s="85">
        <f t="shared" si="91"/>
        <v>0</v>
      </c>
      <c r="BF238" s="85">
        <f t="shared" si="91"/>
        <v>0</v>
      </c>
      <c r="BG238" s="85">
        <f t="shared" si="91"/>
        <v>0</v>
      </c>
      <c r="BH238" s="85">
        <f t="shared" si="91"/>
        <v>0</v>
      </c>
      <c r="BI238" s="85">
        <f t="shared" si="91"/>
        <v>0</v>
      </c>
      <c r="BJ238" s="85">
        <f t="shared" si="91"/>
        <v>0</v>
      </c>
      <c r="BK238" s="85">
        <f t="shared" si="91"/>
        <v>0</v>
      </c>
      <c r="BL238" s="85">
        <f t="shared" si="91"/>
        <v>0</v>
      </c>
      <c r="BM238" s="85">
        <f t="shared" si="91"/>
        <v>0</v>
      </c>
      <c r="BN238" s="85">
        <f t="shared" ref="BN238:DC241" si="92">BN$123*BN115</f>
        <v>0</v>
      </c>
      <c r="BO238" s="85">
        <f t="shared" si="92"/>
        <v>0</v>
      </c>
      <c r="BP238" s="85">
        <f t="shared" si="90"/>
        <v>0</v>
      </c>
      <c r="BQ238" s="85">
        <f t="shared" si="90"/>
        <v>0</v>
      </c>
      <c r="BR238" s="85">
        <f t="shared" si="90"/>
        <v>0</v>
      </c>
      <c r="BS238" s="85">
        <f t="shared" si="90"/>
        <v>0</v>
      </c>
      <c r="BT238" s="85">
        <f t="shared" si="90"/>
        <v>0</v>
      </c>
      <c r="BU238" s="85">
        <f t="shared" si="90"/>
        <v>0</v>
      </c>
      <c r="BV238" s="85">
        <f t="shared" si="90"/>
        <v>0</v>
      </c>
      <c r="BW238" s="85">
        <f t="shared" si="87"/>
        <v>0</v>
      </c>
      <c r="BX238" s="85">
        <f t="shared" si="87"/>
        <v>0</v>
      </c>
      <c r="BY238" s="85">
        <f t="shared" si="87"/>
        <v>0</v>
      </c>
      <c r="BZ238" s="85">
        <f t="shared" si="87"/>
        <v>0</v>
      </c>
      <c r="CA238" s="85">
        <f t="shared" si="87"/>
        <v>0</v>
      </c>
      <c r="CB238" s="85">
        <f t="shared" si="87"/>
        <v>0</v>
      </c>
      <c r="CC238" s="85">
        <f t="shared" si="87"/>
        <v>0</v>
      </c>
      <c r="CD238" s="85">
        <f t="shared" si="87"/>
        <v>0</v>
      </c>
      <c r="CE238" s="85">
        <f t="shared" si="87"/>
        <v>0</v>
      </c>
      <c r="CF238" s="85">
        <f t="shared" si="87"/>
        <v>0</v>
      </c>
      <c r="CG238" s="85">
        <f t="shared" si="87"/>
        <v>0</v>
      </c>
      <c r="CH238" s="85">
        <f t="shared" si="87"/>
        <v>0</v>
      </c>
      <c r="CI238" s="85">
        <f t="shared" si="87"/>
        <v>0</v>
      </c>
      <c r="CJ238" s="85">
        <f t="shared" si="87"/>
        <v>0</v>
      </c>
      <c r="CK238" s="85">
        <f t="shared" si="87"/>
        <v>0</v>
      </c>
      <c r="CL238" s="85">
        <f t="shared" si="87"/>
        <v>0</v>
      </c>
      <c r="CM238" s="85">
        <f t="shared" si="87"/>
        <v>0</v>
      </c>
      <c r="CN238" s="85">
        <f t="shared" si="87"/>
        <v>0</v>
      </c>
      <c r="CO238" s="85">
        <f t="shared" si="87"/>
        <v>0</v>
      </c>
      <c r="CP238" s="85">
        <f t="shared" si="87"/>
        <v>0</v>
      </c>
      <c r="CQ238" s="85">
        <f t="shared" si="87"/>
        <v>0</v>
      </c>
      <c r="CR238" s="85">
        <f t="shared" si="87"/>
        <v>0</v>
      </c>
      <c r="CS238" s="85">
        <f t="shared" si="87"/>
        <v>0</v>
      </c>
      <c r="CT238" s="85">
        <f t="shared" si="87"/>
        <v>0</v>
      </c>
      <c r="CU238" s="85">
        <f t="shared" si="87"/>
        <v>0</v>
      </c>
      <c r="CV238" s="85">
        <f t="shared" si="87"/>
        <v>0</v>
      </c>
      <c r="CW238" s="85">
        <f t="shared" si="87"/>
        <v>0</v>
      </c>
      <c r="CX238" s="85">
        <f t="shared" si="87"/>
        <v>0</v>
      </c>
      <c r="CY238" s="85">
        <f t="shared" si="87"/>
        <v>0</v>
      </c>
      <c r="CZ238" s="85">
        <f t="shared" si="87"/>
        <v>0</v>
      </c>
      <c r="DA238" s="85">
        <f t="shared" si="87"/>
        <v>0</v>
      </c>
      <c r="DB238" s="85">
        <f t="shared" si="87"/>
        <v>0</v>
      </c>
      <c r="DC238" s="85">
        <f t="shared" si="87"/>
        <v>0</v>
      </c>
      <c r="DD238" s="85">
        <f t="shared" si="63"/>
        <v>0</v>
      </c>
    </row>
    <row r="239" spans="1:108" s="85" customFormat="1" ht="12.75" customHeight="1" x14ac:dyDescent="0.2">
      <c r="A239" s="87" t="s">
        <v>318</v>
      </c>
      <c r="B239" s="89" t="s">
        <v>303</v>
      </c>
      <c r="C239" s="85">
        <f t="shared" ref="C239:BN241" si="93">C$123*C116</f>
        <v>0</v>
      </c>
      <c r="D239" s="85">
        <f t="shared" si="93"/>
        <v>0</v>
      </c>
      <c r="E239" s="85">
        <f t="shared" si="93"/>
        <v>0</v>
      </c>
      <c r="F239" s="85">
        <f t="shared" si="93"/>
        <v>0</v>
      </c>
      <c r="G239" s="85">
        <f t="shared" si="93"/>
        <v>0</v>
      </c>
      <c r="H239" s="85">
        <f t="shared" si="93"/>
        <v>0</v>
      </c>
      <c r="I239" s="85">
        <f t="shared" si="93"/>
        <v>0</v>
      </c>
      <c r="J239" s="85">
        <f t="shared" si="93"/>
        <v>0</v>
      </c>
      <c r="K239" s="85">
        <f t="shared" si="93"/>
        <v>0</v>
      </c>
      <c r="L239" s="85">
        <f t="shared" si="93"/>
        <v>0</v>
      </c>
      <c r="M239" s="85">
        <f t="shared" si="93"/>
        <v>0</v>
      </c>
      <c r="N239" s="85">
        <f t="shared" si="93"/>
        <v>0</v>
      </c>
      <c r="O239" s="85">
        <f t="shared" si="93"/>
        <v>0</v>
      </c>
      <c r="P239" s="85">
        <f t="shared" si="93"/>
        <v>0</v>
      </c>
      <c r="Q239" s="85">
        <f t="shared" si="93"/>
        <v>0</v>
      </c>
      <c r="R239" s="85">
        <f t="shared" si="93"/>
        <v>0</v>
      </c>
      <c r="S239" s="85">
        <f t="shared" si="93"/>
        <v>0</v>
      </c>
      <c r="T239" s="85">
        <f t="shared" si="93"/>
        <v>0</v>
      </c>
      <c r="U239" s="85">
        <f t="shared" si="93"/>
        <v>0</v>
      </c>
      <c r="V239" s="85">
        <f t="shared" si="93"/>
        <v>0</v>
      </c>
      <c r="W239" s="85">
        <f t="shared" si="93"/>
        <v>0</v>
      </c>
      <c r="X239" s="85">
        <f t="shared" si="93"/>
        <v>0</v>
      </c>
      <c r="Y239" s="85">
        <f t="shared" si="93"/>
        <v>0</v>
      </c>
      <c r="Z239" s="85">
        <f t="shared" si="93"/>
        <v>0</v>
      </c>
      <c r="AA239" s="85">
        <f t="shared" si="93"/>
        <v>0</v>
      </c>
      <c r="AB239" s="85">
        <f t="shared" si="93"/>
        <v>0</v>
      </c>
      <c r="AC239" s="85">
        <f t="shared" si="93"/>
        <v>0</v>
      </c>
      <c r="AD239" s="85">
        <f t="shared" si="93"/>
        <v>0</v>
      </c>
      <c r="AE239" s="85">
        <f t="shared" si="93"/>
        <v>0</v>
      </c>
      <c r="AF239" s="85">
        <f t="shared" si="93"/>
        <v>0</v>
      </c>
      <c r="AG239" s="85">
        <f t="shared" si="93"/>
        <v>0</v>
      </c>
      <c r="AH239" s="85">
        <f t="shared" si="93"/>
        <v>0</v>
      </c>
      <c r="AI239" s="85">
        <f t="shared" si="93"/>
        <v>0</v>
      </c>
      <c r="AJ239" s="85">
        <f t="shared" si="93"/>
        <v>0</v>
      </c>
      <c r="AK239" s="85">
        <f t="shared" si="93"/>
        <v>0</v>
      </c>
      <c r="AL239" s="85">
        <f t="shared" si="93"/>
        <v>0</v>
      </c>
      <c r="AM239" s="85">
        <f t="shared" si="93"/>
        <v>0</v>
      </c>
      <c r="AN239" s="85">
        <f t="shared" si="93"/>
        <v>0</v>
      </c>
      <c r="AO239" s="85">
        <f t="shared" si="93"/>
        <v>0</v>
      </c>
      <c r="AP239" s="85">
        <f t="shared" si="93"/>
        <v>0</v>
      </c>
      <c r="AQ239" s="85">
        <f t="shared" si="93"/>
        <v>0</v>
      </c>
      <c r="AR239" s="85">
        <f t="shared" si="93"/>
        <v>0</v>
      </c>
      <c r="AS239" s="85">
        <f t="shared" si="93"/>
        <v>0</v>
      </c>
      <c r="AT239" s="85">
        <f t="shared" si="93"/>
        <v>0</v>
      </c>
      <c r="AU239" s="85">
        <f t="shared" si="93"/>
        <v>0</v>
      </c>
      <c r="AV239" s="85">
        <f t="shared" si="93"/>
        <v>0</v>
      </c>
      <c r="AW239" s="85">
        <f t="shared" si="93"/>
        <v>0</v>
      </c>
      <c r="AX239" s="85">
        <f t="shared" si="93"/>
        <v>0</v>
      </c>
      <c r="AY239" s="85">
        <f t="shared" si="93"/>
        <v>0</v>
      </c>
      <c r="AZ239" s="85">
        <f t="shared" si="93"/>
        <v>0</v>
      </c>
      <c r="BA239" s="85">
        <f t="shared" si="93"/>
        <v>0</v>
      </c>
      <c r="BB239" s="85">
        <f t="shared" si="93"/>
        <v>0</v>
      </c>
      <c r="BC239" s="85">
        <f t="shared" si="93"/>
        <v>0</v>
      </c>
      <c r="BD239" s="85">
        <f t="shared" si="93"/>
        <v>0</v>
      </c>
      <c r="BE239" s="85">
        <f t="shared" si="93"/>
        <v>0</v>
      </c>
      <c r="BF239" s="85">
        <f t="shared" si="93"/>
        <v>0</v>
      </c>
      <c r="BG239" s="85">
        <f t="shared" si="93"/>
        <v>0</v>
      </c>
      <c r="BH239" s="85">
        <f t="shared" si="93"/>
        <v>0</v>
      </c>
      <c r="BI239" s="85">
        <f t="shared" si="93"/>
        <v>0</v>
      </c>
      <c r="BJ239" s="85">
        <f t="shared" si="93"/>
        <v>0</v>
      </c>
      <c r="BK239" s="85">
        <f t="shared" si="93"/>
        <v>0</v>
      </c>
      <c r="BL239" s="85">
        <f t="shared" si="93"/>
        <v>0</v>
      </c>
      <c r="BM239" s="85">
        <f t="shared" si="93"/>
        <v>0</v>
      </c>
      <c r="BN239" s="85">
        <f t="shared" si="93"/>
        <v>0</v>
      </c>
      <c r="BO239" s="85">
        <f t="shared" si="92"/>
        <v>0</v>
      </c>
      <c r="BP239" s="85">
        <f t="shared" si="92"/>
        <v>0</v>
      </c>
      <c r="BQ239" s="85">
        <f t="shared" si="92"/>
        <v>0</v>
      </c>
      <c r="BR239" s="85">
        <f t="shared" si="92"/>
        <v>0</v>
      </c>
      <c r="BS239" s="85">
        <f t="shared" si="92"/>
        <v>0</v>
      </c>
      <c r="BT239" s="85">
        <f t="shared" si="92"/>
        <v>0</v>
      </c>
      <c r="BU239" s="85">
        <f t="shared" si="92"/>
        <v>0</v>
      </c>
      <c r="BV239" s="85">
        <f t="shared" si="92"/>
        <v>0</v>
      </c>
      <c r="BW239" s="85">
        <f t="shared" si="87"/>
        <v>0</v>
      </c>
      <c r="BX239" s="85">
        <f t="shared" si="87"/>
        <v>0</v>
      </c>
      <c r="BY239" s="85">
        <f t="shared" si="87"/>
        <v>0</v>
      </c>
      <c r="BZ239" s="85">
        <f t="shared" si="87"/>
        <v>0</v>
      </c>
      <c r="CA239" s="85">
        <f t="shared" si="87"/>
        <v>0</v>
      </c>
      <c r="CB239" s="85">
        <f t="shared" si="87"/>
        <v>0</v>
      </c>
      <c r="CC239" s="85">
        <f t="shared" si="87"/>
        <v>0</v>
      </c>
      <c r="CD239" s="85">
        <f t="shared" si="87"/>
        <v>0</v>
      </c>
      <c r="CE239" s="85">
        <f t="shared" si="87"/>
        <v>0</v>
      </c>
      <c r="CF239" s="85">
        <f t="shared" si="87"/>
        <v>0</v>
      </c>
      <c r="CG239" s="85">
        <f t="shared" si="87"/>
        <v>0</v>
      </c>
      <c r="CH239" s="85">
        <f t="shared" si="87"/>
        <v>0</v>
      </c>
      <c r="CI239" s="85">
        <f t="shared" si="87"/>
        <v>0</v>
      </c>
      <c r="CJ239" s="85">
        <f t="shared" si="87"/>
        <v>0</v>
      </c>
      <c r="CK239" s="85">
        <f t="shared" si="87"/>
        <v>0</v>
      </c>
      <c r="CL239" s="85">
        <f t="shared" si="87"/>
        <v>0</v>
      </c>
      <c r="CM239" s="85">
        <f t="shared" si="87"/>
        <v>0</v>
      </c>
      <c r="CN239" s="85">
        <f t="shared" si="87"/>
        <v>0</v>
      </c>
      <c r="CO239" s="85">
        <f t="shared" si="87"/>
        <v>0</v>
      </c>
      <c r="CP239" s="85">
        <f t="shared" si="87"/>
        <v>0</v>
      </c>
      <c r="CQ239" s="85">
        <f t="shared" si="87"/>
        <v>0</v>
      </c>
      <c r="CR239" s="85">
        <f t="shared" si="87"/>
        <v>0</v>
      </c>
      <c r="CS239" s="85">
        <f t="shared" si="87"/>
        <v>0</v>
      </c>
      <c r="CT239" s="85">
        <f t="shared" si="87"/>
        <v>0</v>
      </c>
      <c r="CU239" s="85">
        <f t="shared" ref="CU239:DC239" si="94">CU$123*CU116</f>
        <v>0</v>
      </c>
      <c r="CV239" s="85">
        <f t="shared" si="94"/>
        <v>0</v>
      </c>
      <c r="CW239" s="85">
        <f t="shared" si="94"/>
        <v>0</v>
      </c>
      <c r="CX239" s="85">
        <f t="shared" si="94"/>
        <v>0</v>
      </c>
      <c r="CY239" s="85">
        <f t="shared" si="94"/>
        <v>0</v>
      </c>
      <c r="CZ239" s="85">
        <f t="shared" si="94"/>
        <v>0</v>
      </c>
      <c r="DA239" s="85">
        <f t="shared" si="94"/>
        <v>0</v>
      </c>
      <c r="DB239" s="85">
        <f t="shared" si="94"/>
        <v>0</v>
      </c>
      <c r="DC239" s="85">
        <f t="shared" si="94"/>
        <v>0</v>
      </c>
      <c r="DD239" s="85">
        <f t="shared" si="63"/>
        <v>0</v>
      </c>
    </row>
    <row r="240" spans="1:108" s="85" customFormat="1" ht="12.75" customHeight="1" x14ac:dyDescent="0.2">
      <c r="A240" s="87" t="s">
        <v>319</v>
      </c>
      <c r="B240" s="89" t="s">
        <v>305</v>
      </c>
      <c r="C240" s="85">
        <f t="shared" si="93"/>
        <v>0</v>
      </c>
      <c r="D240" s="85">
        <f t="shared" si="93"/>
        <v>0</v>
      </c>
      <c r="E240" s="85">
        <f t="shared" si="93"/>
        <v>0</v>
      </c>
      <c r="F240" s="85">
        <f t="shared" si="93"/>
        <v>0</v>
      </c>
      <c r="G240" s="85">
        <f t="shared" si="93"/>
        <v>0</v>
      </c>
      <c r="H240" s="85">
        <f t="shared" si="93"/>
        <v>0</v>
      </c>
      <c r="I240" s="85">
        <f t="shared" si="93"/>
        <v>0</v>
      </c>
      <c r="J240" s="85">
        <f t="shared" si="93"/>
        <v>0</v>
      </c>
      <c r="K240" s="85">
        <f t="shared" si="93"/>
        <v>0</v>
      </c>
      <c r="L240" s="85">
        <f t="shared" si="93"/>
        <v>0</v>
      </c>
      <c r="M240" s="85">
        <f t="shared" si="93"/>
        <v>0</v>
      </c>
      <c r="N240" s="85">
        <f t="shared" si="93"/>
        <v>0</v>
      </c>
      <c r="O240" s="85">
        <f t="shared" si="93"/>
        <v>0</v>
      </c>
      <c r="P240" s="85">
        <f t="shared" si="93"/>
        <v>0</v>
      </c>
      <c r="Q240" s="85">
        <f t="shared" si="93"/>
        <v>0</v>
      </c>
      <c r="R240" s="85">
        <f t="shared" si="93"/>
        <v>0</v>
      </c>
      <c r="S240" s="85">
        <f t="shared" si="93"/>
        <v>0</v>
      </c>
      <c r="T240" s="85">
        <f t="shared" si="93"/>
        <v>0</v>
      </c>
      <c r="U240" s="85">
        <f t="shared" si="93"/>
        <v>0</v>
      </c>
      <c r="V240" s="85">
        <f t="shared" si="93"/>
        <v>0</v>
      </c>
      <c r="W240" s="85">
        <f t="shared" si="93"/>
        <v>0</v>
      </c>
      <c r="X240" s="85">
        <f t="shared" si="93"/>
        <v>0</v>
      </c>
      <c r="Y240" s="85">
        <f t="shared" si="93"/>
        <v>0</v>
      </c>
      <c r="Z240" s="85">
        <f t="shared" si="93"/>
        <v>0</v>
      </c>
      <c r="AA240" s="85">
        <f t="shared" si="93"/>
        <v>0</v>
      </c>
      <c r="AB240" s="85">
        <f t="shared" si="93"/>
        <v>0</v>
      </c>
      <c r="AC240" s="85">
        <f t="shared" si="93"/>
        <v>0</v>
      </c>
      <c r="AD240" s="85">
        <f t="shared" si="93"/>
        <v>0</v>
      </c>
      <c r="AE240" s="85">
        <f t="shared" si="93"/>
        <v>0</v>
      </c>
      <c r="AF240" s="85">
        <f t="shared" si="93"/>
        <v>0</v>
      </c>
      <c r="AG240" s="85">
        <f t="shared" si="93"/>
        <v>0</v>
      </c>
      <c r="AH240" s="85">
        <f t="shared" si="93"/>
        <v>0</v>
      </c>
      <c r="AI240" s="85">
        <f t="shared" si="93"/>
        <v>0</v>
      </c>
      <c r="AJ240" s="85">
        <f t="shared" si="93"/>
        <v>0</v>
      </c>
      <c r="AK240" s="85">
        <f t="shared" si="93"/>
        <v>0</v>
      </c>
      <c r="AL240" s="85">
        <f t="shared" si="93"/>
        <v>0</v>
      </c>
      <c r="AM240" s="85">
        <f t="shared" si="93"/>
        <v>0</v>
      </c>
      <c r="AN240" s="85">
        <f t="shared" si="93"/>
        <v>0</v>
      </c>
      <c r="AO240" s="85">
        <f t="shared" si="93"/>
        <v>0</v>
      </c>
      <c r="AP240" s="85">
        <f t="shared" si="93"/>
        <v>0</v>
      </c>
      <c r="AQ240" s="85">
        <f t="shared" si="93"/>
        <v>0</v>
      </c>
      <c r="AR240" s="85">
        <f t="shared" si="93"/>
        <v>0</v>
      </c>
      <c r="AS240" s="85">
        <f t="shared" si="93"/>
        <v>0</v>
      </c>
      <c r="AT240" s="85">
        <f t="shared" si="93"/>
        <v>0</v>
      </c>
      <c r="AU240" s="85">
        <f t="shared" si="93"/>
        <v>0</v>
      </c>
      <c r="AV240" s="85">
        <f t="shared" si="93"/>
        <v>0</v>
      </c>
      <c r="AW240" s="85">
        <f t="shared" si="93"/>
        <v>0</v>
      </c>
      <c r="AX240" s="85">
        <f t="shared" si="93"/>
        <v>0</v>
      </c>
      <c r="AY240" s="85">
        <f t="shared" si="93"/>
        <v>0</v>
      </c>
      <c r="AZ240" s="85">
        <f t="shared" si="93"/>
        <v>0</v>
      </c>
      <c r="BA240" s="85">
        <f t="shared" si="93"/>
        <v>0</v>
      </c>
      <c r="BB240" s="85">
        <f t="shared" si="93"/>
        <v>0</v>
      </c>
      <c r="BC240" s="85">
        <f t="shared" si="93"/>
        <v>0</v>
      </c>
      <c r="BD240" s="85">
        <f t="shared" si="93"/>
        <v>0</v>
      </c>
      <c r="BE240" s="85">
        <f t="shared" si="93"/>
        <v>0</v>
      </c>
      <c r="BF240" s="85">
        <f t="shared" si="93"/>
        <v>0</v>
      </c>
      <c r="BG240" s="85">
        <f t="shared" si="93"/>
        <v>0</v>
      </c>
      <c r="BH240" s="85">
        <f t="shared" si="93"/>
        <v>0</v>
      </c>
      <c r="BI240" s="85">
        <f t="shared" si="93"/>
        <v>0</v>
      </c>
      <c r="BJ240" s="85">
        <f t="shared" si="93"/>
        <v>0</v>
      </c>
      <c r="BK240" s="85">
        <f t="shared" si="93"/>
        <v>0</v>
      </c>
      <c r="BL240" s="85">
        <f t="shared" si="93"/>
        <v>0</v>
      </c>
      <c r="BM240" s="85">
        <f t="shared" si="93"/>
        <v>0</v>
      </c>
      <c r="BN240" s="85">
        <f t="shared" si="93"/>
        <v>0</v>
      </c>
      <c r="BO240" s="85">
        <f t="shared" si="92"/>
        <v>0</v>
      </c>
      <c r="BP240" s="85">
        <f t="shared" si="92"/>
        <v>0</v>
      </c>
      <c r="BQ240" s="85">
        <f t="shared" si="92"/>
        <v>0</v>
      </c>
      <c r="BR240" s="85">
        <f t="shared" si="92"/>
        <v>0</v>
      </c>
      <c r="BS240" s="85">
        <f t="shared" si="92"/>
        <v>0</v>
      </c>
      <c r="BT240" s="85">
        <f t="shared" si="92"/>
        <v>0</v>
      </c>
      <c r="BU240" s="85">
        <f t="shared" si="92"/>
        <v>0</v>
      </c>
      <c r="BV240" s="85">
        <f t="shared" si="92"/>
        <v>0</v>
      </c>
      <c r="BW240" s="85">
        <f t="shared" si="92"/>
        <v>0</v>
      </c>
      <c r="BX240" s="85">
        <f t="shared" si="92"/>
        <v>0</v>
      </c>
      <c r="BY240" s="85">
        <f t="shared" si="92"/>
        <v>0</v>
      </c>
      <c r="BZ240" s="85">
        <f t="shared" si="92"/>
        <v>0</v>
      </c>
      <c r="CA240" s="85">
        <f t="shared" si="92"/>
        <v>0</v>
      </c>
      <c r="CB240" s="85">
        <f t="shared" si="92"/>
        <v>0</v>
      </c>
      <c r="CC240" s="85">
        <f t="shared" si="92"/>
        <v>0</v>
      </c>
      <c r="CD240" s="85">
        <f t="shared" si="92"/>
        <v>0</v>
      </c>
      <c r="CE240" s="85">
        <f t="shared" si="92"/>
        <v>0</v>
      </c>
      <c r="CF240" s="85">
        <f t="shared" si="92"/>
        <v>0</v>
      </c>
      <c r="CG240" s="85">
        <f t="shared" si="92"/>
        <v>0</v>
      </c>
      <c r="CH240" s="85">
        <f t="shared" si="92"/>
        <v>0</v>
      </c>
      <c r="CI240" s="85">
        <f t="shared" si="92"/>
        <v>0</v>
      </c>
      <c r="CJ240" s="85">
        <f t="shared" si="92"/>
        <v>0</v>
      </c>
      <c r="CK240" s="85">
        <f t="shared" si="92"/>
        <v>0</v>
      </c>
      <c r="CL240" s="85">
        <f t="shared" si="92"/>
        <v>0</v>
      </c>
      <c r="CM240" s="85">
        <f t="shared" si="92"/>
        <v>0</v>
      </c>
      <c r="CN240" s="85">
        <f t="shared" si="92"/>
        <v>0</v>
      </c>
      <c r="CO240" s="85">
        <f t="shared" si="92"/>
        <v>0</v>
      </c>
      <c r="CP240" s="85">
        <f t="shared" si="92"/>
        <v>0</v>
      </c>
      <c r="CQ240" s="85">
        <f t="shared" si="92"/>
        <v>0</v>
      </c>
      <c r="CR240" s="85">
        <f t="shared" si="92"/>
        <v>0</v>
      </c>
      <c r="CS240" s="85">
        <f t="shared" si="92"/>
        <v>0</v>
      </c>
      <c r="CT240" s="85">
        <f t="shared" si="92"/>
        <v>0</v>
      </c>
      <c r="CU240" s="85">
        <f t="shared" si="92"/>
        <v>0</v>
      </c>
      <c r="CV240" s="85">
        <f t="shared" si="92"/>
        <v>0</v>
      </c>
      <c r="CW240" s="85">
        <f t="shared" si="92"/>
        <v>0</v>
      </c>
      <c r="CX240" s="85">
        <f t="shared" si="92"/>
        <v>0</v>
      </c>
      <c r="CY240" s="85">
        <f t="shared" si="92"/>
        <v>0</v>
      </c>
      <c r="CZ240" s="85">
        <f t="shared" si="92"/>
        <v>0</v>
      </c>
      <c r="DA240" s="85">
        <f t="shared" si="92"/>
        <v>0</v>
      </c>
      <c r="DB240" s="85">
        <f t="shared" si="92"/>
        <v>0</v>
      </c>
      <c r="DC240" s="85">
        <f t="shared" si="92"/>
        <v>0</v>
      </c>
      <c r="DD240" s="85">
        <f t="shared" si="63"/>
        <v>0</v>
      </c>
    </row>
    <row r="241" spans="1:108" s="85" customFormat="1" ht="12.75" customHeight="1" x14ac:dyDescent="0.2">
      <c r="A241" s="87" t="s">
        <v>320</v>
      </c>
      <c r="B241" s="89" t="s">
        <v>307</v>
      </c>
      <c r="C241" s="85">
        <f t="shared" si="93"/>
        <v>0</v>
      </c>
      <c r="D241" s="85">
        <f t="shared" si="93"/>
        <v>0</v>
      </c>
      <c r="E241" s="85">
        <f t="shared" si="93"/>
        <v>0</v>
      </c>
      <c r="F241" s="85">
        <f t="shared" si="93"/>
        <v>0</v>
      </c>
      <c r="G241" s="85">
        <f t="shared" si="93"/>
        <v>0</v>
      </c>
      <c r="H241" s="85">
        <f t="shared" si="93"/>
        <v>0</v>
      </c>
      <c r="I241" s="85">
        <f t="shared" si="93"/>
        <v>0</v>
      </c>
      <c r="J241" s="85">
        <f t="shared" si="93"/>
        <v>0</v>
      </c>
      <c r="K241" s="85">
        <f t="shared" si="93"/>
        <v>0</v>
      </c>
      <c r="L241" s="85">
        <f t="shared" si="93"/>
        <v>0</v>
      </c>
      <c r="M241" s="85">
        <f t="shared" si="93"/>
        <v>0</v>
      </c>
      <c r="N241" s="85">
        <f t="shared" si="93"/>
        <v>0</v>
      </c>
      <c r="O241" s="85">
        <f t="shared" si="93"/>
        <v>0</v>
      </c>
      <c r="P241" s="85">
        <f t="shared" si="93"/>
        <v>0</v>
      </c>
      <c r="Q241" s="85">
        <f t="shared" si="93"/>
        <v>0</v>
      </c>
      <c r="R241" s="85">
        <f t="shared" si="93"/>
        <v>0</v>
      </c>
      <c r="S241" s="85">
        <f t="shared" si="93"/>
        <v>0</v>
      </c>
      <c r="T241" s="85">
        <f t="shared" si="93"/>
        <v>0</v>
      </c>
      <c r="U241" s="85">
        <f t="shared" si="93"/>
        <v>0</v>
      </c>
      <c r="V241" s="85">
        <f t="shared" si="93"/>
        <v>0</v>
      </c>
      <c r="W241" s="85">
        <f t="shared" si="93"/>
        <v>0</v>
      </c>
      <c r="X241" s="85">
        <f t="shared" si="93"/>
        <v>0</v>
      </c>
      <c r="Y241" s="85">
        <f t="shared" si="93"/>
        <v>0</v>
      </c>
      <c r="Z241" s="85">
        <f t="shared" si="93"/>
        <v>0</v>
      </c>
      <c r="AA241" s="85">
        <f t="shared" si="93"/>
        <v>0</v>
      </c>
      <c r="AB241" s="85">
        <f t="shared" si="93"/>
        <v>0</v>
      </c>
      <c r="AC241" s="85">
        <f t="shared" si="93"/>
        <v>0</v>
      </c>
      <c r="AD241" s="85">
        <f t="shared" si="93"/>
        <v>0</v>
      </c>
      <c r="AE241" s="85">
        <f t="shared" si="93"/>
        <v>0</v>
      </c>
      <c r="AF241" s="85">
        <f t="shared" si="93"/>
        <v>0</v>
      </c>
      <c r="AG241" s="85">
        <f t="shared" si="93"/>
        <v>0</v>
      </c>
      <c r="AH241" s="85">
        <f t="shared" si="93"/>
        <v>0</v>
      </c>
      <c r="AI241" s="85">
        <f t="shared" si="93"/>
        <v>0</v>
      </c>
      <c r="AJ241" s="85">
        <f t="shared" si="93"/>
        <v>0</v>
      </c>
      <c r="AK241" s="85">
        <f t="shared" si="93"/>
        <v>0</v>
      </c>
      <c r="AL241" s="85">
        <f t="shared" si="93"/>
        <v>0</v>
      </c>
      <c r="AM241" s="85">
        <f t="shared" si="93"/>
        <v>0</v>
      </c>
      <c r="AN241" s="85">
        <f t="shared" si="93"/>
        <v>0</v>
      </c>
      <c r="AO241" s="85">
        <f t="shared" si="93"/>
        <v>0</v>
      </c>
      <c r="AP241" s="85">
        <f t="shared" si="93"/>
        <v>0</v>
      </c>
      <c r="AQ241" s="85">
        <f t="shared" si="93"/>
        <v>0</v>
      </c>
      <c r="AR241" s="85">
        <f t="shared" si="93"/>
        <v>0</v>
      </c>
      <c r="AS241" s="85">
        <f t="shared" si="93"/>
        <v>0</v>
      </c>
      <c r="AT241" s="85">
        <f t="shared" si="93"/>
        <v>0</v>
      </c>
      <c r="AU241" s="85">
        <f t="shared" si="93"/>
        <v>0</v>
      </c>
      <c r="AV241" s="85">
        <f t="shared" si="93"/>
        <v>0</v>
      </c>
      <c r="AW241" s="85">
        <f t="shared" si="93"/>
        <v>0</v>
      </c>
      <c r="AX241" s="85">
        <f t="shared" si="93"/>
        <v>0</v>
      </c>
      <c r="AY241" s="85">
        <f t="shared" si="93"/>
        <v>0</v>
      </c>
      <c r="AZ241" s="85">
        <f t="shared" si="93"/>
        <v>0</v>
      </c>
      <c r="BA241" s="85">
        <f t="shared" si="93"/>
        <v>0</v>
      </c>
      <c r="BB241" s="85">
        <f t="shared" si="93"/>
        <v>0</v>
      </c>
      <c r="BC241" s="85">
        <f t="shared" si="93"/>
        <v>0</v>
      </c>
      <c r="BD241" s="85">
        <f t="shared" si="93"/>
        <v>0</v>
      </c>
      <c r="BE241" s="85">
        <f t="shared" si="93"/>
        <v>0</v>
      </c>
      <c r="BF241" s="85">
        <f t="shared" si="93"/>
        <v>0</v>
      </c>
      <c r="BG241" s="85">
        <f t="shared" si="93"/>
        <v>0</v>
      </c>
      <c r="BH241" s="85">
        <f t="shared" si="93"/>
        <v>0</v>
      </c>
      <c r="BI241" s="85">
        <f t="shared" si="93"/>
        <v>0</v>
      </c>
      <c r="BJ241" s="85">
        <f t="shared" si="93"/>
        <v>0</v>
      </c>
      <c r="BK241" s="85">
        <f t="shared" si="93"/>
        <v>0</v>
      </c>
      <c r="BL241" s="85">
        <f t="shared" si="93"/>
        <v>0</v>
      </c>
      <c r="BM241" s="85">
        <f t="shared" si="93"/>
        <v>0</v>
      </c>
      <c r="BN241" s="85">
        <f t="shared" si="93"/>
        <v>0</v>
      </c>
      <c r="BO241" s="85">
        <f t="shared" si="92"/>
        <v>0</v>
      </c>
      <c r="BP241" s="85">
        <f t="shared" si="92"/>
        <v>0</v>
      </c>
      <c r="BQ241" s="85">
        <f t="shared" si="92"/>
        <v>0</v>
      </c>
      <c r="BR241" s="85">
        <f t="shared" si="92"/>
        <v>0</v>
      </c>
      <c r="BS241" s="85">
        <f t="shared" si="92"/>
        <v>0</v>
      </c>
      <c r="BT241" s="85">
        <f t="shared" si="92"/>
        <v>0</v>
      </c>
      <c r="BU241" s="85">
        <f t="shared" si="92"/>
        <v>0</v>
      </c>
      <c r="BV241" s="85">
        <f t="shared" si="92"/>
        <v>0</v>
      </c>
      <c r="BW241" s="85">
        <f t="shared" si="92"/>
        <v>0</v>
      </c>
      <c r="BX241" s="85">
        <f t="shared" si="92"/>
        <v>0</v>
      </c>
      <c r="BY241" s="85">
        <f t="shared" si="92"/>
        <v>0</v>
      </c>
      <c r="BZ241" s="85">
        <f t="shared" si="92"/>
        <v>0</v>
      </c>
      <c r="CA241" s="85">
        <f t="shared" si="92"/>
        <v>0</v>
      </c>
      <c r="CB241" s="85">
        <f t="shared" si="92"/>
        <v>0</v>
      </c>
      <c r="CC241" s="85">
        <f t="shared" si="92"/>
        <v>0</v>
      </c>
      <c r="CD241" s="85">
        <f t="shared" si="92"/>
        <v>0</v>
      </c>
      <c r="CE241" s="85">
        <f t="shared" si="92"/>
        <v>0</v>
      </c>
      <c r="CF241" s="85">
        <f t="shared" si="92"/>
        <v>0</v>
      </c>
      <c r="CG241" s="85">
        <f t="shared" si="92"/>
        <v>0</v>
      </c>
      <c r="CH241" s="85">
        <f t="shared" si="92"/>
        <v>0</v>
      </c>
      <c r="CI241" s="85">
        <f t="shared" si="92"/>
        <v>0</v>
      </c>
      <c r="CJ241" s="85">
        <f t="shared" si="92"/>
        <v>0</v>
      </c>
      <c r="CK241" s="85">
        <f t="shared" si="92"/>
        <v>0</v>
      </c>
      <c r="CL241" s="85">
        <f t="shared" si="92"/>
        <v>0</v>
      </c>
      <c r="CM241" s="85">
        <f t="shared" si="92"/>
        <v>0</v>
      </c>
      <c r="CN241" s="85">
        <f t="shared" si="92"/>
        <v>0</v>
      </c>
      <c r="CO241" s="85">
        <f t="shared" si="92"/>
        <v>0</v>
      </c>
      <c r="CP241" s="85">
        <f t="shared" si="92"/>
        <v>0</v>
      </c>
      <c r="CQ241" s="85">
        <f t="shared" si="92"/>
        <v>0</v>
      </c>
      <c r="CR241" s="85">
        <f t="shared" si="92"/>
        <v>0</v>
      </c>
      <c r="CS241" s="85">
        <f t="shared" si="92"/>
        <v>0</v>
      </c>
      <c r="CT241" s="85">
        <f t="shared" si="92"/>
        <v>0</v>
      </c>
      <c r="CU241" s="85">
        <f t="shared" si="92"/>
        <v>0</v>
      </c>
      <c r="CV241" s="85">
        <f t="shared" si="92"/>
        <v>0</v>
      </c>
      <c r="CW241" s="85">
        <f t="shared" si="92"/>
        <v>0</v>
      </c>
      <c r="CX241" s="85">
        <f t="shared" si="92"/>
        <v>0</v>
      </c>
      <c r="CY241" s="85">
        <f t="shared" si="92"/>
        <v>0</v>
      </c>
      <c r="CZ241" s="85">
        <f t="shared" si="92"/>
        <v>0</v>
      </c>
      <c r="DA241" s="85">
        <f t="shared" si="92"/>
        <v>0</v>
      </c>
      <c r="DB241" s="85">
        <f t="shared" si="92"/>
        <v>0</v>
      </c>
      <c r="DC241" s="85">
        <f t="shared" si="92"/>
        <v>0</v>
      </c>
      <c r="DD241" s="85">
        <f>SUM(C241:DC241)</f>
        <v>0</v>
      </c>
    </row>
  </sheetData>
  <mergeCells count="1">
    <mergeCell ref="A2:B3"/>
  </mergeCells>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205"/>
  <sheetViews>
    <sheetView zoomScale="85" zoomScaleNormal="85" workbookViewId="0">
      <pane xSplit="2" ySplit="3" topLeftCell="C4" activePane="bottomRight" state="frozen"/>
      <selection activeCell="I37" sqref="I36:I37"/>
      <selection pane="topRight" activeCell="I37" sqref="I36:I37"/>
      <selection pane="bottomLeft" activeCell="I37" sqref="I36:I37"/>
      <selection pane="bottomRight" sqref="A1:XFD1048576"/>
    </sheetView>
  </sheetViews>
  <sheetFormatPr defaultRowHeight="12.75" x14ac:dyDescent="0.2"/>
  <cols>
    <col min="1" max="1" width="5.83203125" style="111" customWidth="1"/>
    <col min="2" max="2" width="21.5" style="111" customWidth="1"/>
    <col min="3" max="108" width="10.83203125" style="111" customWidth="1"/>
    <col min="109" max="117" width="10.5" style="111" customWidth="1"/>
    <col min="118" max="16384" width="9.33203125" style="111"/>
  </cols>
  <sheetData>
    <row r="1" spans="1:117" x14ac:dyDescent="0.2">
      <c r="A1" s="113" t="s">
        <v>2039</v>
      </c>
    </row>
    <row r="2" spans="1:117" s="321" customFormat="1" x14ac:dyDescent="0.2">
      <c r="A2" s="503" t="s">
        <v>1877</v>
      </c>
      <c r="B2" s="503"/>
      <c r="C2" s="111" t="s">
        <v>324</v>
      </c>
      <c r="D2" s="111" t="s">
        <v>325</v>
      </c>
      <c r="E2" s="111" t="s">
        <v>113</v>
      </c>
      <c r="F2" s="111" t="s">
        <v>114</v>
      </c>
      <c r="G2" s="111" t="s">
        <v>115</v>
      </c>
      <c r="H2" s="111" t="s">
        <v>116</v>
      </c>
      <c r="I2" s="111" t="s">
        <v>118</v>
      </c>
      <c r="J2" s="111" t="s">
        <v>120</v>
      </c>
      <c r="K2" s="111" t="s">
        <v>122</v>
      </c>
      <c r="L2" s="111" t="s">
        <v>123</v>
      </c>
      <c r="M2" s="111" t="s">
        <v>124</v>
      </c>
      <c r="N2" s="111" t="s">
        <v>126</v>
      </c>
      <c r="O2" s="111" t="s">
        <v>326</v>
      </c>
      <c r="P2" s="111" t="s">
        <v>130</v>
      </c>
      <c r="Q2" s="111" t="s">
        <v>132</v>
      </c>
      <c r="R2" s="111" t="s">
        <v>133</v>
      </c>
      <c r="S2" s="111" t="s">
        <v>134</v>
      </c>
      <c r="T2" s="111" t="s">
        <v>136</v>
      </c>
      <c r="U2" s="111" t="s">
        <v>138</v>
      </c>
      <c r="V2" s="111" t="s">
        <v>140</v>
      </c>
      <c r="W2" s="111" t="s">
        <v>142</v>
      </c>
      <c r="X2" s="111" t="s">
        <v>143</v>
      </c>
      <c r="Y2" s="111" t="s">
        <v>145</v>
      </c>
      <c r="Z2" s="111" t="s">
        <v>147</v>
      </c>
      <c r="AA2" s="111" t="s">
        <v>149</v>
      </c>
      <c r="AB2" s="111" t="s">
        <v>151</v>
      </c>
      <c r="AC2" s="111" t="s">
        <v>153</v>
      </c>
      <c r="AD2" s="111" t="s">
        <v>155</v>
      </c>
      <c r="AE2" s="111" t="s">
        <v>157</v>
      </c>
      <c r="AF2" s="111" t="s">
        <v>158</v>
      </c>
      <c r="AG2" s="111" t="s">
        <v>159</v>
      </c>
      <c r="AH2" s="111" t="s">
        <v>161</v>
      </c>
      <c r="AI2" s="111" t="s">
        <v>163</v>
      </c>
      <c r="AJ2" s="111" t="s">
        <v>165</v>
      </c>
      <c r="AK2" s="111" t="s">
        <v>167</v>
      </c>
      <c r="AL2" s="111" t="s">
        <v>169</v>
      </c>
      <c r="AM2" s="111" t="s">
        <v>171</v>
      </c>
      <c r="AN2" s="111" t="s">
        <v>173</v>
      </c>
      <c r="AO2" s="111" t="s">
        <v>175</v>
      </c>
      <c r="AP2" s="111" t="s">
        <v>177</v>
      </c>
      <c r="AQ2" s="111" t="s">
        <v>179</v>
      </c>
      <c r="AR2" s="111" t="s">
        <v>181</v>
      </c>
      <c r="AS2" s="111" t="s">
        <v>183</v>
      </c>
      <c r="AT2" s="111" t="s">
        <v>185</v>
      </c>
      <c r="AU2" s="111" t="s">
        <v>187</v>
      </c>
      <c r="AV2" s="111" t="s">
        <v>189</v>
      </c>
      <c r="AW2" s="111" t="s">
        <v>191</v>
      </c>
      <c r="AX2" s="111" t="s">
        <v>193</v>
      </c>
      <c r="AY2" s="111" t="s">
        <v>195</v>
      </c>
      <c r="AZ2" s="111" t="s">
        <v>197</v>
      </c>
      <c r="BA2" s="111" t="s">
        <v>199</v>
      </c>
      <c r="BB2" s="111" t="s">
        <v>201</v>
      </c>
      <c r="BC2" s="111" t="s">
        <v>203</v>
      </c>
      <c r="BD2" s="111" t="s">
        <v>205</v>
      </c>
      <c r="BE2" s="111" t="s">
        <v>207</v>
      </c>
      <c r="BF2" s="111" t="s">
        <v>209</v>
      </c>
      <c r="BG2" s="111" t="s">
        <v>211</v>
      </c>
      <c r="BH2" s="111" t="s">
        <v>213</v>
      </c>
      <c r="BI2" s="111" t="s">
        <v>215</v>
      </c>
      <c r="BJ2" s="111" t="s">
        <v>327</v>
      </c>
      <c r="BK2" s="111" t="s">
        <v>328</v>
      </c>
      <c r="BL2" s="111" t="s">
        <v>329</v>
      </c>
      <c r="BM2" s="111" t="s">
        <v>330</v>
      </c>
      <c r="BN2" s="111" t="s">
        <v>224</v>
      </c>
      <c r="BO2" s="111" t="s">
        <v>226</v>
      </c>
      <c r="BP2" s="111" t="s">
        <v>228</v>
      </c>
      <c r="BQ2" s="111" t="s">
        <v>230</v>
      </c>
      <c r="BR2" s="111" t="s">
        <v>231</v>
      </c>
      <c r="BS2" s="111" t="s">
        <v>232</v>
      </c>
      <c r="BT2" s="111" t="s">
        <v>234</v>
      </c>
      <c r="BU2" s="111" t="s">
        <v>236</v>
      </c>
      <c r="BV2" s="111" t="s">
        <v>237</v>
      </c>
      <c r="BW2" s="111" t="s">
        <v>238</v>
      </c>
      <c r="BX2" s="111" t="s">
        <v>240</v>
      </c>
      <c r="BY2" s="111" t="s">
        <v>241</v>
      </c>
      <c r="BZ2" s="111" t="s">
        <v>242</v>
      </c>
      <c r="CA2" s="111" t="s">
        <v>244</v>
      </c>
      <c r="CB2" s="111" t="s">
        <v>245</v>
      </c>
      <c r="CC2" s="111" t="s">
        <v>246</v>
      </c>
      <c r="CD2" s="111" t="s">
        <v>247</v>
      </c>
      <c r="CE2" s="111" t="s">
        <v>248</v>
      </c>
      <c r="CF2" s="111" t="s">
        <v>249</v>
      </c>
      <c r="CG2" s="111" t="s">
        <v>251</v>
      </c>
      <c r="CH2" s="111" t="s">
        <v>253</v>
      </c>
      <c r="CI2" s="111" t="s">
        <v>254</v>
      </c>
      <c r="CJ2" s="111" t="s">
        <v>255</v>
      </c>
      <c r="CK2" s="111" t="s">
        <v>257</v>
      </c>
      <c r="CL2" s="111" t="s">
        <v>259</v>
      </c>
      <c r="CM2" s="111" t="s">
        <v>260</v>
      </c>
      <c r="CN2" s="111" t="s">
        <v>261</v>
      </c>
      <c r="CO2" s="111" t="s">
        <v>262</v>
      </c>
      <c r="CP2" s="111" t="s">
        <v>264</v>
      </c>
      <c r="CQ2" s="111" t="s">
        <v>266</v>
      </c>
      <c r="CR2" s="111" t="s">
        <v>267</v>
      </c>
      <c r="CS2" s="111" t="s">
        <v>269</v>
      </c>
      <c r="CT2" s="111" t="s">
        <v>270</v>
      </c>
      <c r="CU2" s="111" t="s">
        <v>271</v>
      </c>
      <c r="CV2" s="111" t="s">
        <v>273</v>
      </c>
      <c r="CW2" s="111" t="s">
        <v>274</v>
      </c>
      <c r="CX2" s="111" t="s">
        <v>275</v>
      </c>
      <c r="CY2" s="111" t="s">
        <v>277</v>
      </c>
      <c r="CZ2" s="111" t="s">
        <v>278</v>
      </c>
      <c r="DA2" s="111" t="s">
        <v>279</v>
      </c>
      <c r="DB2" s="111" t="s">
        <v>280</v>
      </c>
      <c r="DC2" s="111" t="s">
        <v>281</v>
      </c>
      <c r="DD2" s="357"/>
      <c r="DE2" s="209"/>
      <c r="DF2" s="209"/>
      <c r="DG2" s="209"/>
      <c r="DH2" s="209"/>
      <c r="DI2" s="209"/>
      <c r="DJ2" s="209"/>
      <c r="DK2" s="209"/>
      <c r="DL2" s="209"/>
      <c r="DM2" s="209"/>
    </row>
    <row r="3" spans="1:117" x14ac:dyDescent="0.2">
      <c r="A3" s="503"/>
      <c r="B3" s="503"/>
      <c r="C3" s="355" t="s">
        <v>1878</v>
      </c>
      <c r="D3" s="355" t="s">
        <v>1879</v>
      </c>
      <c r="E3" s="355" t="s">
        <v>1442</v>
      </c>
      <c r="F3" s="355" t="s">
        <v>1880</v>
      </c>
      <c r="G3" s="355" t="s">
        <v>1881</v>
      </c>
      <c r="H3" s="355" t="s">
        <v>1882</v>
      </c>
      <c r="I3" s="355" t="s">
        <v>1883</v>
      </c>
      <c r="J3" s="355" t="s">
        <v>1884</v>
      </c>
      <c r="K3" s="355" t="s">
        <v>1885</v>
      </c>
      <c r="L3" s="355" t="s">
        <v>1886</v>
      </c>
      <c r="M3" s="355" t="s">
        <v>1887</v>
      </c>
      <c r="N3" s="355" t="s">
        <v>1888</v>
      </c>
      <c r="O3" s="355" t="s">
        <v>1889</v>
      </c>
      <c r="P3" s="355" t="s">
        <v>1890</v>
      </c>
      <c r="Q3" s="355" t="s">
        <v>1891</v>
      </c>
      <c r="R3" s="355" t="s">
        <v>1892</v>
      </c>
      <c r="S3" s="355" t="s">
        <v>1893</v>
      </c>
      <c r="T3" s="355" t="s">
        <v>1894</v>
      </c>
      <c r="U3" s="355" t="s">
        <v>1895</v>
      </c>
      <c r="V3" s="355" t="s">
        <v>1896</v>
      </c>
      <c r="W3" s="355" t="s">
        <v>1897</v>
      </c>
      <c r="X3" s="355" t="s">
        <v>1898</v>
      </c>
      <c r="Y3" s="355" t="s">
        <v>1899</v>
      </c>
      <c r="Z3" s="355" t="s">
        <v>1900</v>
      </c>
      <c r="AA3" s="355" t="s">
        <v>1901</v>
      </c>
      <c r="AB3" s="355" t="s">
        <v>1902</v>
      </c>
      <c r="AC3" s="355" t="s">
        <v>1903</v>
      </c>
      <c r="AD3" s="355" t="s">
        <v>1904</v>
      </c>
      <c r="AE3" s="355" t="s">
        <v>1905</v>
      </c>
      <c r="AF3" s="355" t="s">
        <v>1906</v>
      </c>
      <c r="AG3" s="355" t="s">
        <v>1907</v>
      </c>
      <c r="AH3" s="355" t="s">
        <v>1908</v>
      </c>
      <c r="AI3" s="355" t="s">
        <v>1909</v>
      </c>
      <c r="AJ3" s="355" t="s">
        <v>1910</v>
      </c>
      <c r="AK3" s="355" t="s">
        <v>1911</v>
      </c>
      <c r="AL3" s="355" t="s">
        <v>1912</v>
      </c>
      <c r="AM3" s="355" t="s">
        <v>1913</v>
      </c>
      <c r="AN3" s="355" t="s">
        <v>1914</v>
      </c>
      <c r="AO3" s="355" t="s">
        <v>1915</v>
      </c>
      <c r="AP3" s="355" t="s">
        <v>1916</v>
      </c>
      <c r="AQ3" s="355" t="s">
        <v>1917</v>
      </c>
      <c r="AR3" s="355" t="s">
        <v>1918</v>
      </c>
      <c r="AS3" s="355" t="s">
        <v>1919</v>
      </c>
      <c r="AT3" s="355" t="s">
        <v>1920</v>
      </c>
      <c r="AU3" s="355" t="s">
        <v>1921</v>
      </c>
      <c r="AV3" s="355" t="s">
        <v>1922</v>
      </c>
      <c r="AW3" s="355" t="s">
        <v>1923</v>
      </c>
      <c r="AX3" s="355" t="s">
        <v>1924</v>
      </c>
      <c r="AY3" s="355" t="s">
        <v>1925</v>
      </c>
      <c r="AZ3" s="355" t="s">
        <v>1926</v>
      </c>
      <c r="BA3" s="355" t="s">
        <v>1927</v>
      </c>
      <c r="BB3" s="355" t="s">
        <v>1928</v>
      </c>
      <c r="BC3" s="355" t="s">
        <v>1929</v>
      </c>
      <c r="BD3" s="355" t="s">
        <v>1930</v>
      </c>
      <c r="BE3" s="355" t="s">
        <v>1931</v>
      </c>
      <c r="BF3" s="355" t="s">
        <v>1932</v>
      </c>
      <c r="BG3" s="355" t="s">
        <v>1933</v>
      </c>
      <c r="BH3" s="355" t="s">
        <v>1934</v>
      </c>
      <c r="BI3" s="355" t="s">
        <v>1935</v>
      </c>
      <c r="BJ3" s="355" t="s">
        <v>1936</v>
      </c>
      <c r="BK3" s="355" t="s">
        <v>1937</v>
      </c>
      <c r="BL3" s="355" t="s">
        <v>1938</v>
      </c>
      <c r="BM3" s="355" t="s">
        <v>1939</v>
      </c>
      <c r="BN3" s="355" t="s">
        <v>1940</v>
      </c>
      <c r="BO3" s="355" t="s">
        <v>1941</v>
      </c>
      <c r="BP3" s="355" t="s">
        <v>1942</v>
      </c>
      <c r="BQ3" s="355" t="s">
        <v>1943</v>
      </c>
      <c r="BR3" s="355" t="s">
        <v>1944</v>
      </c>
      <c r="BS3" s="355" t="s">
        <v>1945</v>
      </c>
      <c r="BT3" s="355" t="s">
        <v>1946</v>
      </c>
      <c r="BU3" s="355" t="s">
        <v>1947</v>
      </c>
      <c r="BV3" s="355" t="s">
        <v>1948</v>
      </c>
      <c r="BW3" s="355" t="s">
        <v>1949</v>
      </c>
      <c r="BX3" s="355" t="s">
        <v>1950</v>
      </c>
      <c r="BY3" s="355" t="s">
        <v>1951</v>
      </c>
      <c r="BZ3" s="355" t="s">
        <v>1952</v>
      </c>
      <c r="CA3" s="355" t="s">
        <v>1953</v>
      </c>
      <c r="CB3" s="355" t="s">
        <v>1954</v>
      </c>
      <c r="CC3" s="355" t="s">
        <v>1955</v>
      </c>
      <c r="CD3" s="355" t="s">
        <v>1956</v>
      </c>
      <c r="CE3" s="355" t="s">
        <v>1957</v>
      </c>
      <c r="CF3" s="355" t="s">
        <v>1958</v>
      </c>
      <c r="CG3" s="355" t="s">
        <v>1959</v>
      </c>
      <c r="CH3" s="355" t="s">
        <v>1960</v>
      </c>
      <c r="CI3" s="355" t="s">
        <v>1961</v>
      </c>
      <c r="CJ3" s="355" t="s">
        <v>1962</v>
      </c>
      <c r="CK3" s="355" t="s">
        <v>1963</v>
      </c>
      <c r="CL3" s="355" t="s">
        <v>1964</v>
      </c>
      <c r="CM3" s="355" t="s">
        <v>1965</v>
      </c>
      <c r="CN3" s="355" t="s">
        <v>1966</v>
      </c>
      <c r="CO3" s="355" t="s">
        <v>1967</v>
      </c>
      <c r="CP3" s="355" t="s">
        <v>1968</v>
      </c>
      <c r="CQ3" s="355" t="s">
        <v>1969</v>
      </c>
      <c r="CR3" s="355" t="s">
        <v>1970</v>
      </c>
      <c r="CS3" s="355" t="s">
        <v>1971</v>
      </c>
      <c r="CT3" s="355" t="s">
        <v>1972</v>
      </c>
      <c r="CU3" s="355" t="s">
        <v>1973</v>
      </c>
      <c r="CV3" s="355" t="s">
        <v>1974</v>
      </c>
      <c r="CW3" s="355" t="s">
        <v>1975</v>
      </c>
      <c r="CX3" s="355" t="s">
        <v>1976</v>
      </c>
      <c r="CY3" s="355" t="s">
        <v>1977</v>
      </c>
      <c r="CZ3" s="355" t="s">
        <v>1978</v>
      </c>
      <c r="DA3" s="355" t="s">
        <v>1979</v>
      </c>
      <c r="DB3" s="355" t="s">
        <v>1980</v>
      </c>
      <c r="DC3" s="355" t="s">
        <v>1981</v>
      </c>
      <c r="DD3" s="358" t="s">
        <v>2040</v>
      </c>
      <c r="DE3" s="356"/>
      <c r="DF3" s="356"/>
      <c r="DG3" s="356"/>
      <c r="DH3" s="356"/>
      <c r="DI3" s="356"/>
      <c r="DJ3" s="356"/>
      <c r="DK3" s="356"/>
      <c r="DL3" s="356"/>
      <c r="DM3" s="356"/>
    </row>
    <row r="4" spans="1:117" ht="12.75" customHeight="1" x14ac:dyDescent="0.2">
      <c r="A4" s="111" t="s">
        <v>332</v>
      </c>
      <c r="B4" s="111" t="s">
        <v>1878</v>
      </c>
      <c r="C4" s="111">
        <v>1.0049855417725786</v>
      </c>
      <c r="D4" s="111">
        <v>1.677734196546259E-2</v>
      </c>
      <c r="E4" s="111">
        <v>2.3548257740538228E-3</v>
      </c>
      <c r="F4" s="111">
        <v>4.3540518540433678E-4</v>
      </c>
      <c r="G4" s="111">
        <v>6.3321473092976324E-6</v>
      </c>
      <c r="H4" s="111">
        <v>0</v>
      </c>
      <c r="I4" s="111">
        <v>1.8125865561548503E-6</v>
      </c>
      <c r="J4" s="111">
        <v>0</v>
      </c>
      <c r="K4" s="111">
        <v>1.9810168200207701E-2</v>
      </c>
      <c r="L4" s="111">
        <v>5.0049231208436637E-3</v>
      </c>
      <c r="M4" s="111">
        <v>0</v>
      </c>
      <c r="N4" s="111">
        <v>0</v>
      </c>
      <c r="O4" s="111">
        <v>5.2251252037721033E-4</v>
      </c>
      <c r="P4" s="111">
        <v>3.558608788736777E-6</v>
      </c>
      <c r="Q4" s="111">
        <v>3.2359287082998094E-5</v>
      </c>
      <c r="R4" s="111">
        <v>2.1052108208260194E-6</v>
      </c>
      <c r="S4" s="111">
        <v>1.1333765873348596E-6</v>
      </c>
      <c r="T4" s="111">
        <v>9.4707895193613297E-7</v>
      </c>
      <c r="U4" s="111">
        <v>5.4540502243594838E-7</v>
      </c>
      <c r="V4" s="111">
        <v>0</v>
      </c>
      <c r="W4" s="111">
        <v>2.6970606637159852E-6</v>
      </c>
      <c r="X4" s="111">
        <v>1.4612637693957715E-6</v>
      </c>
      <c r="Y4" s="111">
        <v>5.8105070923993695E-5</v>
      </c>
      <c r="Z4" s="111">
        <v>8.3982003313691759E-6</v>
      </c>
      <c r="AA4" s="111">
        <v>0</v>
      </c>
      <c r="AB4" s="111">
        <v>1.7427498121419757E-4</v>
      </c>
      <c r="AC4" s="111">
        <v>1.1878366368765688E-8</v>
      </c>
      <c r="AD4" s="111">
        <v>1.0770925923678298E-6</v>
      </c>
      <c r="AE4" s="111">
        <v>2.6009481145892713E-6</v>
      </c>
      <c r="AF4" s="111">
        <v>5.2214055260243607E-2</v>
      </c>
      <c r="AG4" s="111">
        <v>0</v>
      </c>
      <c r="AH4" s="111">
        <v>1.0981203577286469E-6</v>
      </c>
      <c r="AI4" s="111">
        <v>8.9087688474730765E-7</v>
      </c>
      <c r="AJ4" s="111">
        <v>0</v>
      </c>
      <c r="AK4" s="111">
        <v>3.6489395055375297E-5</v>
      </c>
      <c r="AL4" s="111">
        <v>6.4149599648234937E-7</v>
      </c>
      <c r="AM4" s="111">
        <v>0</v>
      </c>
      <c r="AN4" s="111">
        <v>0</v>
      </c>
      <c r="AO4" s="111">
        <v>5.2284725455866957E-7</v>
      </c>
      <c r="AP4" s="111">
        <v>0</v>
      </c>
      <c r="AQ4" s="111">
        <v>0</v>
      </c>
      <c r="AR4" s="111">
        <v>6.9537912176510147E-7</v>
      </c>
      <c r="AS4" s="111">
        <v>5.8779522544784628E-7</v>
      </c>
      <c r="AT4" s="111">
        <v>2.5365881091472744E-6</v>
      </c>
      <c r="AU4" s="111">
        <v>0</v>
      </c>
      <c r="AV4" s="111">
        <v>1.9756123002553702E-6</v>
      </c>
      <c r="AW4" s="111">
        <v>1.3748628616272169E-6</v>
      </c>
      <c r="AX4" s="111">
        <v>0</v>
      </c>
      <c r="AY4" s="111">
        <v>0</v>
      </c>
      <c r="AZ4" s="111">
        <v>0</v>
      </c>
      <c r="BA4" s="111">
        <v>0</v>
      </c>
      <c r="BB4" s="111">
        <v>7.5820303933855633E-7</v>
      </c>
      <c r="BC4" s="111">
        <v>0</v>
      </c>
      <c r="BD4" s="111">
        <v>0</v>
      </c>
      <c r="BE4" s="111">
        <v>0</v>
      </c>
      <c r="BF4" s="111">
        <v>1.3888425358990761E-6</v>
      </c>
      <c r="BG4" s="111">
        <v>2.186889257434259E-6</v>
      </c>
      <c r="BH4" s="111">
        <v>1.4993829337040551E-6</v>
      </c>
      <c r="BI4" s="111">
        <v>1.6706621367577302E-3</v>
      </c>
      <c r="BJ4" s="111">
        <v>5.0325263268770237E-7</v>
      </c>
      <c r="BK4" s="111">
        <v>2.0397673205392226E-4</v>
      </c>
      <c r="BL4" s="111">
        <v>4.8223735144401395E-6</v>
      </c>
      <c r="BM4" s="111">
        <v>5.6397160964948825E-4</v>
      </c>
      <c r="BN4" s="111">
        <v>3.4607884397530109E-4</v>
      </c>
      <c r="BO4" s="111">
        <v>2.0897914740458466E-7</v>
      </c>
      <c r="BP4" s="111">
        <v>0</v>
      </c>
      <c r="BQ4" s="111">
        <v>2.4923321843547938E-6</v>
      </c>
      <c r="BR4" s="111">
        <v>1.8458373032134412E-6</v>
      </c>
      <c r="BS4" s="111">
        <v>1.6391200038864421E-6</v>
      </c>
      <c r="BT4" s="111">
        <v>5.406407527939144E-5</v>
      </c>
      <c r="BU4" s="111">
        <v>1.5302385976982799E-6</v>
      </c>
      <c r="BV4" s="111">
        <v>8.1636657343081737E-7</v>
      </c>
      <c r="BW4" s="111">
        <v>1.0772875621079599E-6</v>
      </c>
      <c r="BX4" s="111">
        <v>5.7007694751359734E-7</v>
      </c>
      <c r="BY4" s="111">
        <v>1.0762549660399747E-6</v>
      </c>
      <c r="BZ4" s="111">
        <v>1.5151188710397232E-6</v>
      </c>
      <c r="CA4" s="111">
        <v>2.3347421380445603E-6</v>
      </c>
      <c r="CB4" s="111">
        <v>1.4005494280565218E-6</v>
      </c>
      <c r="CC4" s="111">
        <v>0</v>
      </c>
      <c r="CD4" s="111">
        <v>1.7859577429008625E-6</v>
      </c>
      <c r="CE4" s="111">
        <v>2.7650259932019406E-6</v>
      </c>
      <c r="CF4" s="111">
        <v>3.5859011603876072E-6</v>
      </c>
      <c r="CG4" s="111">
        <v>1.0502367087364052E-6</v>
      </c>
      <c r="CH4" s="111">
        <v>2.7837743427808973E-5</v>
      </c>
      <c r="CI4" s="111">
        <v>3.0414977928456519E-6</v>
      </c>
      <c r="CJ4" s="111">
        <v>2.0676996481297956E-6</v>
      </c>
      <c r="CK4" s="111">
        <v>1.2865728990977074E-5</v>
      </c>
      <c r="CL4" s="111">
        <v>5.9193527917030865E-6</v>
      </c>
      <c r="CM4" s="111">
        <v>3.0643235395601812E-5</v>
      </c>
      <c r="CN4" s="111">
        <v>6.1558310892149931E-6</v>
      </c>
      <c r="CO4" s="111">
        <v>1.1513791142658856E-4</v>
      </c>
      <c r="CP4" s="111">
        <v>1.3332354298126602E-3</v>
      </c>
      <c r="CQ4" s="111">
        <v>1.2592152014698995E-3</v>
      </c>
      <c r="CR4" s="111">
        <v>3.8981838491262657E-4</v>
      </c>
      <c r="CS4" s="111">
        <v>1.4056417062226274E-5</v>
      </c>
      <c r="CT4" s="111">
        <v>1.9716802893382535E-5</v>
      </c>
      <c r="CU4" s="111">
        <v>1.1298530596509472E-5</v>
      </c>
      <c r="CV4" s="111">
        <v>2.3476568550364595E-6</v>
      </c>
      <c r="CW4" s="111">
        <v>7.0606640375942551E-4</v>
      </c>
      <c r="CX4" s="111">
        <v>5.088095915442647E-3</v>
      </c>
      <c r="CY4" s="111">
        <v>4.5924751591637719E-3</v>
      </c>
      <c r="CZ4" s="111">
        <v>3.7413318547907089E-5</v>
      </c>
      <c r="DA4" s="111">
        <v>1.5972934724946364E-3</v>
      </c>
      <c r="DB4" s="111">
        <v>3.9277287178143489E-6</v>
      </c>
      <c r="DC4" s="111">
        <v>9.2768458788021364E-6</v>
      </c>
      <c r="DD4" s="111">
        <v>1.1205925196045621</v>
      </c>
    </row>
    <row r="5" spans="1:117" ht="12.75" customHeight="1" x14ac:dyDescent="0.2">
      <c r="A5" s="111" t="s">
        <v>333</v>
      </c>
      <c r="B5" s="111" t="s">
        <v>1879</v>
      </c>
      <c r="C5" s="111">
        <v>8.7408573027207982E-4</v>
      </c>
      <c r="D5" s="111">
        <v>1.0077936016440621</v>
      </c>
      <c r="E5" s="111">
        <v>1.4045925425448566E-3</v>
      </c>
      <c r="F5" s="111">
        <v>2.4737245038786537E-6</v>
      </c>
      <c r="G5" s="111">
        <v>3.9485356919280042E-7</v>
      </c>
      <c r="H5" s="111">
        <v>0</v>
      </c>
      <c r="I5" s="111">
        <v>3.2104599845143901E-8</v>
      </c>
      <c r="J5" s="111">
        <v>0</v>
      </c>
      <c r="K5" s="111">
        <v>1.6583048518510168E-3</v>
      </c>
      <c r="L5" s="111">
        <v>7.3660016028392809E-6</v>
      </c>
      <c r="M5" s="111">
        <v>0</v>
      </c>
      <c r="N5" s="111">
        <v>0</v>
      </c>
      <c r="O5" s="111">
        <v>1.6664233928240977E-5</v>
      </c>
      <c r="P5" s="111">
        <v>4.8116765627077862E-6</v>
      </c>
      <c r="Q5" s="111">
        <v>2.8426210271184673E-7</v>
      </c>
      <c r="R5" s="111">
        <v>3.2163153949566716E-8</v>
      </c>
      <c r="S5" s="111">
        <v>1.8627864333235744E-7</v>
      </c>
      <c r="T5" s="111">
        <v>9.1266261533186923E-8</v>
      </c>
      <c r="U5" s="111">
        <v>6.2841217183100935E-8</v>
      </c>
      <c r="V5" s="111">
        <v>0</v>
      </c>
      <c r="W5" s="111">
        <v>7.7388115202401184E-7</v>
      </c>
      <c r="X5" s="111">
        <v>1.8557940103642416E-7</v>
      </c>
      <c r="Y5" s="111">
        <v>4.9068072073210314E-7</v>
      </c>
      <c r="Z5" s="111">
        <v>5.7285806979421377E-7</v>
      </c>
      <c r="AA5" s="111">
        <v>0</v>
      </c>
      <c r="AB5" s="111">
        <v>1.1982433782763807E-6</v>
      </c>
      <c r="AC5" s="111">
        <v>3.882627069788752E-9</v>
      </c>
      <c r="AD5" s="111">
        <v>7.63308833822434E-8</v>
      </c>
      <c r="AE5" s="111">
        <v>2.5236716271486505E-7</v>
      </c>
      <c r="AF5" s="111">
        <v>4.6095457442754511E-5</v>
      </c>
      <c r="AG5" s="111">
        <v>0</v>
      </c>
      <c r="AH5" s="111">
        <v>4.6865668365233893E-7</v>
      </c>
      <c r="AI5" s="111">
        <v>1.2801826915061037E-7</v>
      </c>
      <c r="AJ5" s="111">
        <v>0</v>
      </c>
      <c r="AK5" s="111">
        <v>3.6832146806862315E-7</v>
      </c>
      <c r="AL5" s="111">
        <v>9.386892766901892E-8</v>
      </c>
      <c r="AM5" s="111">
        <v>0</v>
      </c>
      <c r="AN5" s="111">
        <v>0</v>
      </c>
      <c r="AO5" s="111">
        <v>4.1534565377665301E-8</v>
      </c>
      <c r="AP5" s="111">
        <v>0</v>
      </c>
      <c r="AQ5" s="111">
        <v>0</v>
      </c>
      <c r="AR5" s="111">
        <v>9.7236800797832272E-8</v>
      </c>
      <c r="AS5" s="111">
        <v>7.6549518630764438E-8</v>
      </c>
      <c r="AT5" s="111">
        <v>4.4042575811709277E-7</v>
      </c>
      <c r="AU5" s="111">
        <v>0</v>
      </c>
      <c r="AV5" s="111">
        <v>1.0240954347906769E-6</v>
      </c>
      <c r="AW5" s="111">
        <v>1.772060901553717E-6</v>
      </c>
      <c r="AX5" s="111">
        <v>0</v>
      </c>
      <c r="AY5" s="111">
        <v>0</v>
      </c>
      <c r="AZ5" s="111">
        <v>0</v>
      </c>
      <c r="BA5" s="111">
        <v>0</v>
      </c>
      <c r="BB5" s="111">
        <v>6.6049258602348904E-7</v>
      </c>
      <c r="BC5" s="111">
        <v>0</v>
      </c>
      <c r="BD5" s="111">
        <v>0</v>
      </c>
      <c r="BE5" s="111">
        <v>0</v>
      </c>
      <c r="BF5" s="111">
        <v>9.4559568784022897E-8</v>
      </c>
      <c r="BG5" s="111">
        <v>1.6874521287803271E-7</v>
      </c>
      <c r="BH5" s="111">
        <v>1.0155804322114034E-6</v>
      </c>
      <c r="BI5" s="111">
        <v>1.7983137976259239E-6</v>
      </c>
      <c r="BJ5" s="111">
        <v>1.157570520365204E-8</v>
      </c>
      <c r="BK5" s="111">
        <v>2.1025295408684726E-7</v>
      </c>
      <c r="BL5" s="111">
        <v>3.0271457893230267E-8</v>
      </c>
      <c r="BM5" s="111">
        <v>5.4272066495440105E-7</v>
      </c>
      <c r="BN5" s="111">
        <v>3.5216370122374759E-7</v>
      </c>
      <c r="BO5" s="111">
        <v>1.2310340573467173E-8</v>
      </c>
      <c r="BP5" s="111">
        <v>0</v>
      </c>
      <c r="BQ5" s="111">
        <v>1.291917198938963E-8</v>
      </c>
      <c r="BR5" s="111">
        <v>6.8125678666779099E-9</v>
      </c>
      <c r="BS5" s="111">
        <v>6.3271921340695184E-8</v>
      </c>
      <c r="BT5" s="111">
        <v>9.4958452562129783E-8</v>
      </c>
      <c r="BU5" s="111">
        <v>2.0077870981624684E-8</v>
      </c>
      <c r="BV5" s="111">
        <v>9.186816385025843E-9</v>
      </c>
      <c r="BW5" s="111">
        <v>1.0818725279657669E-8</v>
      </c>
      <c r="BX5" s="111">
        <v>6.2631109736617216E-9</v>
      </c>
      <c r="BY5" s="111">
        <v>7.4063358248075629E-8</v>
      </c>
      <c r="BZ5" s="111">
        <v>2.1353392398291497E-8</v>
      </c>
      <c r="CA5" s="111">
        <v>3.1604365453271732E-8</v>
      </c>
      <c r="CB5" s="111">
        <v>4.0293902621566076E-8</v>
      </c>
      <c r="CC5" s="111">
        <v>0</v>
      </c>
      <c r="CD5" s="111">
        <v>3.8597975557466047E-8</v>
      </c>
      <c r="CE5" s="111">
        <v>9.0216716415890459E-8</v>
      </c>
      <c r="CF5" s="111">
        <v>1.1127754914446969E-7</v>
      </c>
      <c r="CG5" s="111">
        <v>1.6489912152051555E-7</v>
      </c>
      <c r="CH5" s="111">
        <v>1.7359539187614304E-7</v>
      </c>
      <c r="CI5" s="111">
        <v>2.5281938155769146E-7</v>
      </c>
      <c r="CJ5" s="111">
        <v>3.5176259023647957E-7</v>
      </c>
      <c r="CK5" s="111">
        <v>1.5758950475916868E-7</v>
      </c>
      <c r="CL5" s="111">
        <v>1.955816325641033E-7</v>
      </c>
      <c r="CM5" s="111">
        <v>5.8959633670135544E-7</v>
      </c>
      <c r="CN5" s="111">
        <v>1.0410152430082091E-4</v>
      </c>
      <c r="CO5" s="111">
        <v>4.8183574084364244E-6</v>
      </c>
      <c r="CP5" s="111">
        <v>6.2581950255857552E-5</v>
      </c>
      <c r="CQ5" s="111">
        <v>6.866998683161213E-5</v>
      </c>
      <c r="CR5" s="111">
        <v>4.2977250000519801E-7</v>
      </c>
      <c r="CS5" s="111">
        <v>1.1571789135380186E-7</v>
      </c>
      <c r="CT5" s="111">
        <v>6.2981504193462777E-8</v>
      </c>
      <c r="CU5" s="111">
        <v>5.4222783638754059E-8</v>
      </c>
      <c r="CV5" s="111">
        <v>2.7415206434861369E-8</v>
      </c>
      <c r="CW5" s="111">
        <v>1.3649191122180925E-6</v>
      </c>
      <c r="CX5" s="111">
        <v>3.9344926863608271E-4</v>
      </c>
      <c r="CY5" s="111">
        <v>2.3086948465335217E-4</v>
      </c>
      <c r="CZ5" s="111">
        <v>2.130469918168123E-6</v>
      </c>
      <c r="DA5" s="111">
        <v>1.9411272244852866E-5</v>
      </c>
      <c r="DB5" s="111">
        <v>2.0792082053496541E-8</v>
      </c>
      <c r="DC5" s="111">
        <v>1.4821989813933709E-7</v>
      </c>
      <c r="DD5" s="111">
        <v>1.012712815125546</v>
      </c>
    </row>
    <row r="6" spans="1:117" ht="12.75" customHeight="1" x14ac:dyDescent="0.2">
      <c r="A6" s="111" t="s">
        <v>113</v>
      </c>
      <c r="B6" s="111" t="s">
        <v>1442</v>
      </c>
      <c r="C6" s="111">
        <v>1.5520912488905364E-2</v>
      </c>
      <c r="D6" s="111">
        <v>2.3911224860263761E-2</v>
      </c>
      <c r="E6" s="111">
        <v>1.0000693404444334</v>
      </c>
      <c r="F6" s="111">
        <v>6.7818096612228029E-6</v>
      </c>
      <c r="G6" s="111">
        <v>1.349258674525404E-7</v>
      </c>
      <c r="H6" s="111">
        <v>0</v>
      </c>
      <c r="I6" s="111">
        <v>4.8304309345777884E-8</v>
      </c>
      <c r="J6" s="111">
        <v>0</v>
      </c>
      <c r="K6" s="111">
        <v>3.4448810643690275E-4</v>
      </c>
      <c r="L6" s="111">
        <v>7.7418088766797376E-5</v>
      </c>
      <c r="M6" s="111">
        <v>0</v>
      </c>
      <c r="N6" s="111">
        <v>0</v>
      </c>
      <c r="O6" s="111">
        <v>8.4656999188900521E-6</v>
      </c>
      <c r="P6" s="111">
        <v>1.7955697523209069E-7</v>
      </c>
      <c r="Q6" s="111">
        <v>5.2566411007554871E-7</v>
      </c>
      <c r="R6" s="111">
        <v>4.3128280690320342E-8</v>
      </c>
      <c r="S6" s="111">
        <v>4.7458840711282236E-8</v>
      </c>
      <c r="T6" s="111">
        <v>2.7820521052645276E-8</v>
      </c>
      <c r="U6" s="111">
        <v>2.0744536556142787E-8</v>
      </c>
      <c r="V6" s="111">
        <v>0</v>
      </c>
      <c r="W6" s="111">
        <v>1.2304741512811072E-7</v>
      </c>
      <c r="X6" s="111">
        <v>5.7031293347450665E-8</v>
      </c>
      <c r="Y6" s="111">
        <v>9.3159903982141858E-7</v>
      </c>
      <c r="Z6" s="111">
        <v>1.8909016750550175E-7</v>
      </c>
      <c r="AA6" s="111">
        <v>0</v>
      </c>
      <c r="AB6" s="111">
        <v>2.7798184910379059E-6</v>
      </c>
      <c r="AC6" s="111">
        <v>8.0640297006206194E-10</v>
      </c>
      <c r="AD6" s="111">
        <v>3.0751516713914878E-8</v>
      </c>
      <c r="AE6" s="111">
        <v>6.213227471252993E-8</v>
      </c>
      <c r="AF6" s="111">
        <v>8.0645324350838387E-4</v>
      </c>
      <c r="AG6" s="111">
        <v>0</v>
      </c>
      <c r="AH6" s="111">
        <v>5.9348932180097795E-8</v>
      </c>
      <c r="AI6" s="111">
        <v>5.3478225850322916E-8</v>
      </c>
      <c r="AJ6" s="111">
        <v>0</v>
      </c>
      <c r="AK6" s="111">
        <v>6.5963212782916031E-7</v>
      </c>
      <c r="AL6" s="111">
        <v>1.9360514199117141E-8</v>
      </c>
      <c r="AM6" s="111">
        <v>0</v>
      </c>
      <c r="AN6" s="111">
        <v>0</v>
      </c>
      <c r="AO6" s="111">
        <v>1.8404147120832325E-8</v>
      </c>
      <c r="AP6" s="111">
        <v>0</v>
      </c>
      <c r="AQ6" s="111">
        <v>0</v>
      </c>
      <c r="AR6" s="111">
        <v>7.8340109472613756E-8</v>
      </c>
      <c r="AS6" s="111">
        <v>5.4953247394817997E-8</v>
      </c>
      <c r="AT6" s="111">
        <v>1.4472595045347648E-7</v>
      </c>
      <c r="AU6" s="111">
        <v>0</v>
      </c>
      <c r="AV6" s="111">
        <v>2.2141496843469939E-7</v>
      </c>
      <c r="AW6" s="111">
        <v>3.3505280507595787E-7</v>
      </c>
      <c r="AX6" s="111">
        <v>0</v>
      </c>
      <c r="AY6" s="111">
        <v>0</v>
      </c>
      <c r="AZ6" s="111">
        <v>0</v>
      </c>
      <c r="BA6" s="111">
        <v>0</v>
      </c>
      <c r="BB6" s="111">
        <v>1.7422558687691169E-7</v>
      </c>
      <c r="BC6" s="111">
        <v>0</v>
      </c>
      <c r="BD6" s="111">
        <v>0</v>
      </c>
      <c r="BE6" s="111">
        <v>0</v>
      </c>
      <c r="BF6" s="111">
        <v>4.7616915367865395E-8</v>
      </c>
      <c r="BG6" s="111">
        <v>5.4797901963935932E-8</v>
      </c>
      <c r="BH6" s="111">
        <v>9.2807575771845869E-8</v>
      </c>
      <c r="BI6" s="111">
        <v>2.5825560821706614E-5</v>
      </c>
      <c r="BJ6" s="111">
        <v>1.7391850811559061E-8</v>
      </c>
      <c r="BK6" s="111">
        <v>3.2021860291617135E-6</v>
      </c>
      <c r="BL6" s="111">
        <v>1.0176262437321006E-7</v>
      </c>
      <c r="BM6" s="111">
        <v>8.7527636338397866E-6</v>
      </c>
      <c r="BN6" s="111">
        <v>5.3868232518773554E-6</v>
      </c>
      <c r="BO6" s="111">
        <v>1.8928711027718598E-8</v>
      </c>
      <c r="BP6" s="111">
        <v>0</v>
      </c>
      <c r="BQ6" s="111">
        <v>7.3964019917718498E-8</v>
      </c>
      <c r="BR6" s="111">
        <v>5.7508356425821643E-8</v>
      </c>
      <c r="BS6" s="111">
        <v>8.3376939255313276E-8</v>
      </c>
      <c r="BT6" s="111">
        <v>9.3663444089245197E-7</v>
      </c>
      <c r="BU6" s="111">
        <v>1.788413780099294E-7</v>
      </c>
      <c r="BV6" s="111">
        <v>5.0753835987045398E-8</v>
      </c>
      <c r="BW6" s="111">
        <v>7.5384289821255006E-8</v>
      </c>
      <c r="BX6" s="111">
        <v>1.7188872296126538E-8</v>
      </c>
      <c r="BY6" s="111">
        <v>6.2505705416070557E-7</v>
      </c>
      <c r="BZ6" s="111">
        <v>4.203044310674996E-8</v>
      </c>
      <c r="CA6" s="111">
        <v>6.335299971577309E-8</v>
      </c>
      <c r="CB6" s="111">
        <v>5.5547587163963456E-8</v>
      </c>
      <c r="CC6" s="111">
        <v>0</v>
      </c>
      <c r="CD6" s="111">
        <v>5.9135436215329797E-8</v>
      </c>
      <c r="CE6" s="111">
        <v>9.2884277790400495E-8</v>
      </c>
      <c r="CF6" s="111">
        <v>7.1085574330525235E-8</v>
      </c>
      <c r="CG6" s="111">
        <v>6.2774505164705968E-7</v>
      </c>
      <c r="CH6" s="111">
        <v>1.5895515339519792E-5</v>
      </c>
      <c r="CI6" s="111">
        <v>4.5823093254307167E-7</v>
      </c>
      <c r="CJ6" s="111">
        <v>1.0673962181810111E-6</v>
      </c>
      <c r="CK6" s="111">
        <v>5.7463017434042655E-6</v>
      </c>
      <c r="CL6" s="111">
        <v>1.2897270722569809E-7</v>
      </c>
      <c r="CM6" s="111">
        <v>1.361323263899832E-4</v>
      </c>
      <c r="CN6" s="111">
        <v>2.6049952430910309E-6</v>
      </c>
      <c r="CO6" s="111">
        <v>1.9272038275404099E-6</v>
      </c>
      <c r="CP6" s="111">
        <v>2.2087234984672979E-5</v>
      </c>
      <c r="CQ6" s="111">
        <v>2.1063257838667461E-5</v>
      </c>
      <c r="CR6" s="111">
        <v>6.1059570265992862E-6</v>
      </c>
      <c r="CS6" s="111">
        <v>7.0769023872810593E-6</v>
      </c>
      <c r="CT6" s="111">
        <v>3.764376203966966E-7</v>
      </c>
      <c r="CU6" s="111">
        <v>2.0263763967760757E-7</v>
      </c>
      <c r="CV6" s="111">
        <v>2.0248155500850522E-7</v>
      </c>
      <c r="CW6" s="111">
        <v>5.0771941457095451E-4</v>
      </c>
      <c r="CX6" s="111">
        <v>8.7970238884213503E-5</v>
      </c>
      <c r="CY6" s="111">
        <v>7.7070066230602565E-5</v>
      </c>
      <c r="CZ6" s="111">
        <v>7.7512636528755744E-7</v>
      </c>
      <c r="DA6" s="111">
        <v>2.5624421332328954E-5</v>
      </c>
      <c r="DB6" s="111">
        <v>6.8457298847163375E-8</v>
      </c>
      <c r="DC6" s="111">
        <v>6.8202781985098754E-7</v>
      </c>
      <c r="DD6" s="111">
        <v>1.0417197022923812</v>
      </c>
    </row>
    <row r="7" spans="1:117" ht="12.75" customHeight="1" x14ac:dyDescent="0.2">
      <c r="A7" s="111" t="s">
        <v>114</v>
      </c>
      <c r="B7" s="111" t="s">
        <v>1880</v>
      </c>
      <c r="C7" s="111">
        <v>6.0900784654538504E-5</v>
      </c>
      <c r="D7" s="111">
        <v>1.4248000566795688E-5</v>
      </c>
      <c r="E7" s="111">
        <v>1.5913507471733824E-6</v>
      </c>
      <c r="F7" s="111">
        <v>1.0452944302485065</v>
      </c>
      <c r="G7" s="111">
        <v>5.3651695967107016E-5</v>
      </c>
      <c r="H7" s="111">
        <v>0</v>
      </c>
      <c r="I7" s="111">
        <v>6.0997400912534679E-6</v>
      </c>
      <c r="J7" s="111">
        <v>0</v>
      </c>
      <c r="K7" s="111">
        <v>1.8177289558287952E-3</v>
      </c>
      <c r="L7" s="111">
        <v>5.3781980704667673E-6</v>
      </c>
      <c r="M7" s="111">
        <v>0</v>
      </c>
      <c r="N7" s="111">
        <v>0</v>
      </c>
      <c r="O7" s="111">
        <v>2.229077338961903E-6</v>
      </c>
      <c r="P7" s="111">
        <v>1.8596130644838823E-6</v>
      </c>
      <c r="Q7" s="111">
        <v>7.3950123026392908E-2</v>
      </c>
      <c r="R7" s="111">
        <v>3.7377684969915033E-3</v>
      </c>
      <c r="S7" s="111">
        <v>7.2799717277126168E-4</v>
      </c>
      <c r="T7" s="111">
        <v>2.0619274815805956E-5</v>
      </c>
      <c r="U7" s="111">
        <v>1.4264183506575064E-5</v>
      </c>
      <c r="V7" s="111">
        <v>0</v>
      </c>
      <c r="W7" s="111">
        <v>1.2220105794686178E-4</v>
      </c>
      <c r="X7" s="111">
        <v>1.0629648738402376E-6</v>
      </c>
      <c r="Y7" s="111">
        <v>3.1311086060071236E-6</v>
      </c>
      <c r="Z7" s="111">
        <v>2.8255997945901067E-6</v>
      </c>
      <c r="AA7" s="111">
        <v>0</v>
      </c>
      <c r="AB7" s="111">
        <v>2.5491665762019083E-4</v>
      </c>
      <c r="AC7" s="111">
        <v>1.965134498658311E-8</v>
      </c>
      <c r="AD7" s="111">
        <v>1.3870601479595623E-6</v>
      </c>
      <c r="AE7" s="111">
        <v>3.0195374833410364E-6</v>
      </c>
      <c r="AF7" s="111">
        <v>5.8353121730843457E-6</v>
      </c>
      <c r="AG7" s="111">
        <v>0</v>
      </c>
      <c r="AH7" s="111">
        <v>7.1466949861986317E-5</v>
      </c>
      <c r="AI7" s="111">
        <v>3.6798254087551982E-6</v>
      </c>
      <c r="AJ7" s="111">
        <v>0</v>
      </c>
      <c r="AK7" s="111">
        <v>3.3533240767793966E-5</v>
      </c>
      <c r="AL7" s="111">
        <v>1.767520197956521E-6</v>
      </c>
      <c r="AM7" s="111">
        <v>0</v>
      </c>
      <c r="AN7" s="111">
        <v>0</v>
      </c>
      <c r="AO7" s="111">
        <v>9.313851877230028E-7</v>
      </c>
      <c r="AP7" s="111">
        <v>0</v>
      </c>
      <c r="AQ7" s="111">
        <v>0</v>
      </c>
      <c r="AR7" s="111">
        <v>1.2361136654616497E-5</v>
      </c>
      <c r="AS7" s="111">
        <v>3.8688730246616444E-6</v>
      </c>
      <c r="AT7" s="111">
        <v>1.5095066909881427E-6</v>
      </c>
      <c r="AU7" s="111">
        <v>0</v>
      </c>
      <c r="AV7" s="111">
        <v>3.2474504182383468E-6</v>
      </c>
      <c r="AW7" s="111">
        <v>1.1438302795089855E-6</v>
      </c>
      <c r="AX7" s="111">
        <v>0</v>
      </c>
      <c r="AY7" s="111">
        <v>0</v>
      </c>
      <c r="AZ7" s="111">
        <v>0</v>
      </c>
      <c r="BA7" s="111">
        <v>0</v>
      </c>
      <c r="BB7" s="111">
        <v>1.6210835120797822E-6</v>
      </c>
      <c r="BC7" s="111">
        <v>0</v>
      </c>
      <c r="BD7" s="111">
        <v>0</v>
      </c>
      <c r="BE7" s="111">
        <v>0</v>
      </c>
      <c r="BF7" s="111">
        <v>2.1072331986441919E-5</v>
      </c>
      <c r="BG7" s="111">
        <v>2.2690831726344638E-5</v>
      </c>
      <c r="BH7" s="111">
        <v>6.0961419324942776E-6</v>
      </c>
      <c r="BI7" s="111">
        <v>1.64674647857648E-4</v>
      </c>
      <c r="BJ7" s="111">
        <v>7.995517357993905E-7</v>
      </c>
      <c r="BK7" s="111">
        <v>5.6848808085597634E-4</v>
      </c>
      <c r="BL7" s="111">
        <v>1.3464539104952021E-4</v>
      </c>
      <c r="BM7" s="111">
        <v>4.8808305147498853E-5</v>
      </c>
      <c r="BN7" s="111">
        <v>5.4016823716008758E-5</v>
      </c>
      <c r="BO7" s="111">
        <v>3.3997590763847362E-6</v>
      </c>
      <c r="BP7" s="111">
        <v>0</v>
      </c>
      <c r="BQ7" s="111">
        <v>4.9931120721009539E-6</v>
      </c>
      <c r="BR7" s="111">
        <v>1.1225076160312849E-6</v>
      </c>
      <c r="BS7" s="111">
        <v>8.9984239096258272E-6</v>
      </c>
      <c r="BT7" s="111">
        <v>3.9265811771165285E-6</v>
      </c>
      <c r="BU7" s="111">
        <v>2.4895202225246229E-6</v>
      </c>
      <c r="BV7" s="111">
        <v>7.015012702965073E-7</v>
      </c>
      <c r="BW7" s="111">
        <v>1.9946428179686928E-6</v>
      </c>
      <c r="BX7" s="111">
        <v>3.4661548812807153E-6</v>
      </c>
      <c r="BY7" s="111">
        <v>3.5025937431133135E-6</v>
      </c>
      <c r="BZ7" s="111">
        <v>1.1291028782968842E-6</v>
      </c>
      <c r="CA7" s="111">
        <v>3.5640315124931977E-6</v>
      </c>
      <c r="CB7" s="111">
        <v>2.9659098987228693E-6</v>
      </c>
      <c r="CC7" s="111">
        <v>0</v>
      </c>
      <c r="CD7" s="111">
        <v>2.1027570235532714E-6</v>
      </c>
      <c r="CE7" s="111">
        <v>8.2631434231095317E-6</v>
      </c>
      <c r="CF7" s="111">
        <v>1.1074377797065753E-5</v>
      </c>
      <c r="CG7" s="111">
        <v>1.3734564861253168E-6</v>
      </c>
      <c r="CH7" s="111">
        <v>5.717302684703639E-6</v>
      </c>
      <c r="CI7" s="111">
        <v>2.2338526451133054E-6</v>
      </c>
      <c r="CJ7" s="111">
        <v>1.8839918065661632E-6</v>
      </c>
      <c r="CK7" s="111">
        <v>1.756389504623799E-5</v>
      </c>
      <c r="CL7" s="111">
        <v>3.284074987179485E-6</v>
      </c>
      <c r="CM7" s="111">
        <v>1.7081854029349626E-6</v>
      </c>
      <c r="CN7" s="111">
        <v>4.2293374037094398E-6</v>
      </c>
      <c r="CO7" s="111">
        <v>4.3854018951112732E-6</v>
      </c>
      <c r="CP7" s="111">
        <v>1.4004717924909703E-4</v>
      </c>
      <c r="CQ7" s="111">
        <v>1.454460966726335E-4</v>
      </c>
      <c r="CR7" s="111">
        <v>3.2648289354594947E-6</v>
      </c>
      <c r="CS7" s="111">
        <v>3.4825728793204244E-6</v>
      </c>
      <c r="CT7" s="111">
        <v>1.2493322187080734E-6</v>
      </c>
      <c r="CU7" s="111">
        <v>1.8200359432218919E-6</v>
      </c>
      <c r="CV7" s="111">
        <v>3.8135639662848065E-6</v>
      </c>
      <c r="CW7" s="111">
        <v>7.84286944460677E-6</v>
      </c>
      <c r="CX7" s="111">
        <v>1.0582263709548376E-3</v>
      </c>
      <c r="CY7" s="111">
        <v>1.0394037628942831E-3</v>
      </c>
      <c r="CZ7" s="111">
        <v>4.2431701585462666E-6</v>
      </c>
      <c r="DA7" s="111">
        <v>9.7198969700673017E-5</v>
      </c>
      <c r="DB7" s="111">
        <v>1.9725602452220708E-5</v>
      </c>
      <c r="DC7" s="111">
        <v>3.0982577958720729E-6</v>
      </c>
      <c r="DD7" s="111">
        <v>1.1298946479082599</v>
      </c>
    </row>
    <row r="8" spans="1:117" ht="12.75" customHeight="1" x14ac:dyDescent="0.2">
      <c r="A8" s="111" t="s">
        <v>115</v>
      </c>
      <c r="B8" s="111" t="s">
        <v>1881</v>
      </c>
      <c r="C8" s="111">
        <v>4.6556220952286617E-9</v>
      </c>
      <c r="D8" s="111">
        <v>9.8091780559160455E-7</v>
      </c>
      <c r="E8" s="111">
        <v>4.4806864469697698E-8</v>
      </c>
      <c r="F8" s="111">
        <v>3.2971839508140618E-7</v>
      </c>
      <c r="G8" s="111">
        <v>1.0006256338994677</v>
      </c>
      <c r="H8" s="111">
        <v>0</v>
      </c>
      <c r="I8" s="111">
        <v>1.0108121982254623E-8</v>
      </c>
      <c r="J8" s="111">
        <v>0</v>
      </c>
      <c r="K8" s="111">
        <v>3.2192328047648739E-3</v>
      </c>
      <c r="L8" s="111">
        <v>5.8155328820807105E-6</v>
      </c>
      <c r="M8" s="111">
        <v>0</v>
      </c>
      <c r="N8" s="111">
        <v>0</v>
      </c>
      <c r="O8" s="111">
        <v>6.6437498369262891E-9</v>
      </c>
      <c r="P8" s="111">
        <v>4.5406768301899519E-8</v>
      </c>
      <c r="Q8" s="111">
        <v>1.7831446054702223E-7</v>
      </c>
      <c r="R8" s="111">
        <v>1.1975394651238138E-8</v>
      </c>
      <c r="S8" s="111">
        <v>6.4868597519464623E-9</v>
      </c>
      <c r="T8" s="111">
        <v>7.6119914817144306E-8</v>
      </c>
      <c r="U8" s="111">
        <v>3.893272088867295E-9</v>
      </c>
      <c r="V8" s="111">
        <v>0</v>
      </c>
      <c r="W8" s="111">
        <v>2.6028629405630296E-8</v>
      </c>
      <c r="X8" s="111">
        <v>3.3505330498483899E-9</v>
      </c>
      <c r="Y8" s="111">
        <v>3.9120348157190674E-8</v>
      </c>
      <c r="Z8" s="111">
        <v>9.8525406538869719E-9</v>
      </c>
      <c r="AA8" s="111">
        <v>0</v>
      </c>
      <c r="AB8" s="111">
        <v>9.4372398105620934E-7</v>
      </c>
      <c r="AC8" s="111">
        <v>1.431966163585376E-10</v>
      </c>
      <c r="AD8" s="111">
        <v>3.3973912266355739E-9</v>
      </c>
      <c r="AE8" s="111">
        <v>5.2234440611857218E-9</v>
      </c>
      <c r="AF8" s="111">
        <v>1.0658996068166955E-8</v>
      </c>
      <c r="AG8" s="111">
        <v>0</v>
      </c>
      <c r="AH8" s="111">
        <v>4.168912730140149E-9</v>
      </c>
      <c r="AI8" s="111">
        <v>2.9517489094708188E-9</v>
      </c>
      <c r="AJ8" s="111">
        <v>0</v>
      </c>
      <c r="AK8" s="111">
        <v>1.3104127548466948E-7</v>
      </c>
      <c r="AL8" s="111">
        <v>3.585727577212653E-9</v>
      </c>
      <c r="AM8" s="111">
        <v>0</v>
      </c>
      <c r="AN8" s="111">
        <v>0</v>
      </c>
      <c r="AO8" s="111">
        <v>4.7624464665774488E-9</v>
      </c>
      <c r="AP8" s="111">
        <v>0</v>
      </c>
      <c r="AQ8" s="111">
        <v>0</v>
      </c>
      <c r="AR8" s="111">
        <v>2.7393498683240499E-9</v>
      </c>
      <c r="AS8" s="111">
        <v>3.1290966325952485E-9</v>
      </c>
      <c r="AT8" s="111">
        <v>7.3214077293536711E-9</v>
      </c>
      <c r="AU8" s="111">
        <v>0</v>
      </c>
      <c r="AV8" s="111">
        <v>7.781901939507812E-9</v>
      </c>
      <c r="AW8" s="111">
        <v>4.9830308557319577E-9</v>
      </c>
      <c r="AX8" s="111">
        <v>0</v>
      </c>
      <c r="AY8" s="111">
        <v>0</v>
      </c>
      <c r="AZ8" s="111">
        <v>0</v>
      </c>
      <c r="BA8" s="111">
        <v>0</v>
      </c>
      <c r="BB8" s="111">
        <v>3.8520863419257078E-9</v>
      </c>
      <c r="BC8" s="111">
        <v>0</v>
      </c>
      <c r="BD8" s="111">
        <v>0</v>
      </c>
      <c r="BE8" s="111">
        <v>0</v>
      </c>
      <c r="BF8" s="111">
        <v>3.3797034858800064E-9</v>
      </c>
      <c r="BG8" s="111">
        <v>2.8587103647833273E-9</v>
      </c>
      <c r="BH8" s="111">
        <v>3.676955460258284E-9</v>
      </c>
      <c r="BI8" s="111">
        <v>1.0239796155250694E-5</v>
      </c>
      <c r="BJ8" s="111">
        <v>4.7606390484413398E-9</v>
      </c>
      <c r="BK8" s="111">
        <v>1.1540895435370242E-8</v>
      </c>
      <c r="BL8" s="111">
        <v>7.8833159681966458E-9</v>
      </c>
      <c r="BM8" s="111">
        <v>1.2786955592662163E-8</v>
      </c>
      <c r="BN8" s="111">
        <v>1.326220636319723E-8</v>
      </c>
      <c r="BO8" s="111">
        <v>8.6401170434279667E-10</v>
      </c>
      <c r="BP8" s="111">
        <v>0</v>
      </c>
      <c r="BQ8" s="111">
        <v>1.0895889432664269E-8</v>
      </c>
      <c r="BR8" s="111">
        <v>2.919864267671186E-9</v>
      </c>
      <c r="BS8" s="111">
        <v>2.806453256646275E-8</v>
      </c>
      <c r="BT8" s="111">
        <v>1.9404135582845971E-8</v>
      </c>
      <c r="BU8" s="111">
        <v>1.0762764836824813E-8</v>
      </c>
      <c r="BV8" s="111">
        <v>1.5630141526791671E-8</v>
      </c>
      <c r="BW8" s="111">
        <v>1.6482780808394162E-8</v>
      </c>
      <c r="BX8" s="111">
        <v>9.7879066578557084E-9</v>
      </c>
      <c r="BY8" s="111">
        <v>1.8587423450316731E-8</v>
      </c>
      <c r="BZ8" s="111">
        <v>1.2356361235677113E-8</v>
      </c>
      <c r="CA8" s="111">
        <v>1.6975848923179509E-8</v>
      </c>
      <c r="CB8" s="111">
        <v>1.4675537934557601E-8</v>
      </c>
      <c r="CC8" s="111">
        <v>0</v>
      </c>
      <c r="CD8" s="111">
        <v>1.1774647807576132E-8</v>
      </c>
      <c r="CE8" s="111">
        <v>5.8660978433136073E-8</v>
      </c>
      <c r="CF8" s="111">
        <v>1.0816813026850594E-7</v>
      </c>
      <c r="CG8" s="111">
        <v>1.2236545919604554E-8</v>
      </c>
      <c r="CH8" s="111">
        <v>1.6210185992708989E-7</v>
      </c>
      <c r="CI8" s="111">
        <v>5.1104485729462913E-8</v>
      </c>
      <c r="CJ8" s="111">
        <v>1.8839490250171742E-8</v>
      </c>
      <c r="CK8" s="111">
        <v>1.2052366189757907E-7</v>
      </c>
      <c r="CL8" s="111">
        <v>2.5300908309675633E-7</v>
      </c>
      <c r="CM8" s="111">
        <v>2.9725281800454581E-7</v>
      </c>
      <c r="CN8" s="111">
        <v>6.336713718896791E-8</v>
      </c>
      <c r="CO8" s="111">
        <v>8.6194092381259121E-6</v>
      </c>
      <c r="CP8" s="111">
        <v>1.1351813251543261E-4</v>
      </c>
      <c r="CQ8" s="111">
        <v>1.2849188092941728E-4</v>
      </c>
      <c r="CR8" s="111">
        <v>1.7097423047218042E-7</v>
      </c>
      <c r="CS8" s="111">
        <v>1.0827486703351892E-7</v>
      </c>
      <c r="CT8" s="111">
        <v>2.5360555864402977E-8</v>
      </c>
      <c r="CU8" s="111">
        <v>2.1871148851752362E-8</v>
      </c>
      <c r="CV8" s="111">
        <v>3.3098664460723947E-8</v>
      </c>
      <c r="CW8" s="111">
        <v>1.5245575160112844E-6</v>
      </c>
      <c r="CX8" s="111">
        <v>6.6356314290808298E-4</v>
      </c>
      <c r="CY8" s="111">
        <v>4.7203415740628568E-4</v>
      </c>
      <c r="CZ8" s="111">
        <v>4.1116958969268339E-6</v>
      </c>
      <c r="DA8" s="111">
        <v>3.9103223079651134E-5</v>
      </c>
      <c r="DB8" s="111">
        <v>6.3498434917178851E-9</v>
      </c>
      <c r="DC8" s="111">
        <v>1.965700354330153E-7</v>
      </c>
      <c r="DD8" s="111">
        <v>1.0052967621907984</v>
      </c>
    </row>
    <row r="9" spans="1:117" ht="12.75" customHeight="1" x14ac:dyDescent="0.2">
      <c r="A9" s="111" t="s">
        <v>116</v>
      </c>
      <c r="B9" s="111" t="s">
        <v>1882</v>
      </c>
      <c r="C9" s="111">
        <v>0</v>
      </c>
      <c r="D9" s="111">
        <v>0</v>
      </c>
      <c r="E9" s="111">
        <v>0</v>
      </c>
      <c r="F9" s="111">
        <v>0</v>
      </c>
      <c r="G9" s="111">
        <v>0</v>
      </c>
      <c r="H9" s="111">
        <v>1</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11">
        <v>0</v>
      </c>
      <c r="AF9" s="111">
        <v>0</v>
      </c>
      <c r="AG9" s="111">
        <v>0</v>
      </c>
      <c r="AH9" s="111">
        <v>0</v>
      </c>
      <c r="AI9" s="111">
        <v>0</v>
      </c>
      <c r="AJ9" s="111">
        <v>0</v>
      </c>
      <c r="AK9" s="111">
        <v>0</v>
      </c>
      <c r="AL9" s="111">
        <v>0</v>
      </c>
      <c r="AM9" s="111">
        <v>0</v>
      </c>
      <c r="AN9" s="111">
        <v>0</v>
      </c>
      <c r="AO9" s="111">
        <v>0</v>
      </c>
      <c r="AP9" s="111">
        <v>0</v>
      </c>
      <c r="AQ9" s="111">
        <v>0</v>
      </c>
      <c r="AR9" s="111">
        <v>0</v>
      </c>
      <c r="AS9" s="111">
        <v>0</v>
      </c>
      <c r="AT9" s="111">
        <v>0</v>
      </c>
      <c r="AU9" s="111">
        <v>0</v>
      </c>
      <c r="AV9" s="111">
        <v>0</v>
      </c>
      <c r="AW9" s="111">
        <v>0</v>
      </c>
      <c r="AX9" s="111">
        <v>0</v>
      </c>
      <c r="AY9" s="111">
        <v>0</v>
      </c>
      <c r="AZ9" s="111">
        <v>0</v>
      </c>
      <c r="BA9" s="111">
        <v>0</v>
      </c>
      <c r="BB9" s="111">
        <v>0</v>
      </c>
      <c r="BC9" s="111">
        <v>0</v>
      </c>
      <c r="BD9" s="111">
        <v>0</v>
      </c>
      <c r="BE9" s="111">
        <v>0</v>
      </c>
      <c r="BF9" s="111">
        <v>0</v>
      </c>
      <c r="BG9" s="111">
        <v>0</v>
      </c>
      <c r="BH9" s="111">
        <v>0</v>
      </c>
      <c r="BI9" s="111">
        <v>0</v>
      </c>
      <c r="BJ9" s="111">
        <v>0</v>
      </c>
      <c r="BK9" s="111">
        <v>0</v>
      </c>
      <c r="BL9" s="111">
        <v>0</v>
      </c>
      <c r="BM9" s="111">
        <v>0</v>
      </c>
      <c r="BN9" s="111">
        <v>0</v>
      </c>
      <c r="BO9" s="111">
        <v>0</v>
      </c>
      <c r="BP9" s="111">
        <v>0</v>
      </c>
      <c r="BQ9" s="111">
        <v>0</v>
      </c>
      <c r="BR9" s="111">
        <v>0</v>
      </c>
      <c r="BS9" s="111">
        <v>0</v>
      </c>
      <c r="BT9" s="111">
        <v>0</v>
      </c>
      <c r="BU9" s="111">
        <v>0</v>
      </c>
      <c r="BV9" s="111">
        <v>0</v>
      </c>
      <c r="BW9" s="111">
        <v>0</v>
      </c>
      <c r="BX9" s="111">
        <v>0</v>
      </c>
      <c r="BY9" s="111">
        <v>0</v>
      </c>
      <c r="BZ9" s="111">
        <v>0</v>
      </c>
      <c r="CA9" s="111">
        <v>0</v>
      </c>
      <c r="CB9" s="111">
        <v>0</v>
      </c>
      <c r="CC9" s="111">
        <v>0</v>
      </c>
      <c r="CD9" s="111">
        <v>0</v>
      </c>
      <c r="CE9" s="111">
        <v>0</v>
      </c>
      <c r="CF9" s="111">
        <v>0</v>
      </c>
      <c r="CG9" s="111">
        <v>0</v>
      </c>
      <c r="CH9" s="111">
        <v>0</v>
      </c>
      <c r="CI9" s="111">
        <v>0</v>
      </c>
      <c r="CJ9" s="111">
        <v>0</v>
      </c>
      <c r="CK9" s="111">
        <v>0</v>
      </c>
      <c r="CL9" s="111">
        <v>0</v>
      </c>
      <c r="CM9" s="111">
        <v>0</v>
      </c>
      <c r="CN9" s="111">
        <v>0</v>
      </c>
      <c r="CO9" s="111">
        <v>0</v>
      </c>
      <c r="CP9" s="111">
        <v>0</v>
      </c>
      <c r="CQ9" s="111">
        <v>0</v>
      </c>
      <c r="CR9" s="111">
        <v>0</v>
      </c>
      <c r="CS9" s="111">
        <v>0</v>
      </c>
      <c r="CT9" s="111">
        <v>0</v>
      </c>
      <c r="CU9" s="111">
        <v>0</v>
      </c>
      <c r="CV9" s="111">
        <v>0</v>
      </c>
      <c r="CW9" s="111">
        <v>0</v>
      </c>
      <c r="CX9" s="111">
        <v>0</v>
      </c>
      <c r="CY9" s="111">
        <v>0</v>
      </c>
      <c r="CZ9" s="111">
        <v>0</v>
      </c>
      <c r="DA9" s="111">
        <v>0</v>
      </c>
      <c r="DB9" s="111">
        <v>0</v>
      </c>
      <c r="DC9" s="111">
        <v>0</v>
      </c>
      <c r="DD9" s="111">
        <v>1</v>
      </c>
    </row>
    <row r="10" spans="1:117" ht="12.75" customHeight="1" x14ac:dyDescent="0.2">
      <c r="A10" s="111" t="s">
        <v>118</v>
      </c>
      <c r="B10" s="111" t="s">
        <v>1883</v>
      </c>
      <c r="C10" s="111">
        <v>4.8319164822139395E-7</v>
      </c>
      <c r="D10" s="111">
        <v>2.7810990964884977E-7</v>
      </c>
      <c r="E10" s="111">
        <v>6.1747197513312753E-7</v>
      </c>
      <c r="F10" s="111">
        <v>3.7401038110385022E-5</v>
      </c>
      <c r="G10" s="111">
        <v>3.7485932382800864E-8</v>
      </c>
      <c r="H10" s="111">
        <v>0</v>
      </c>
      <c r="I10" s="111">
        <v>1.0002390037770921</v>
      </c>
      <c r="J10" s="111">
        <v>0</v>
      </c>
      <c r="K10" s="111">
        <v>7.1512857308223952E-7</v>
      </c>
      <c r="L10" s="111">
        <v>3.8172920966995933E-6</v>
      </c>
      <c r="M10" s="111">
        <v>0</v>
      </c>
      <c r="N10" s="111">
        <v>0</v>
      </c>
      <c r="O10" s="111">
        <v>2.0981138982638568E-6</v>
      </c>
      <c r="P10" s="111">
        <v>5.2898457568643591E-7</v>
      </c>
      <c r="Q10" s="111">
        <v>2.90714477789996E-6</v>
      </c>
      <c r="R10" s="111">
        <v>3.6468058487559538E-7</v>
      </c>
      <c r="S10" s="111">
        <v>3.1434015118299486E-7</v>
      </c>
      <c r="T10" s="111">
        <v>2.0655484028152708E-7</v>
      </c>
      <c r="U10" s="111">
        <v>1.8886857881638301E-7</v>
      </c>
      <c r="V10" s="111">
        <v>0</v>
      </c>
      <c r="W10" s="111">
        <v>8.2918225527481065E-4</v>
      </c>
      <c r="X10" s="111">
        <v>-1.6733036338060817E-6</v>
      </c>
      <c r="Y10" s="111">
        <v>1.8063859157801174E-5</v>
      </c>
      <c r="Z10" s="111">
        <v>1.3014103280927455E-5</v>
      </c>
      <c r="AA10" s="111">
        <v>0</v>
      </c>
      <c r="AB10" s="111">
        <v>1.2094763540166673E-4</v>
      </c>
      <c r="AC10" s="111">
        <v>-1.4348771643549937E-5</v>
      </c>
      <c r="AD10" s="111">
        <v>6.1746380437777779E-3</v>
      </c>
      <c r="AE10" s="111">
        <v>9.6088358070348073E-6</v>
      </c>
      <c r="AF10" s="111">
        <v>5.901441301331623E-5</v>
      </c>
      <c r="AG10" s="111">
        <v>0</v>
      </c>
      <c r="AH10" s="111">
        <v>2.9757052962423474E-3</v>
      </c>
      <c r="AI10" s="111">
        <v>5.5686833606050923E-3</v>
      </c>
      <c r="AJ10" s="111">
        <v>0</v>
      </c>
      <c r="AK10" s="111">
        <v>4.9693194073621707E-3</v>
      </c>
      <c r="AL10" s="111">
        <v>2.5058210312728927E-4</v>
      </c>
      <c r="AM10" s="111">
        <v>0</v>
      </c>
      <c r="AN10" s="111">
        <v>0</v>
      </c>
      <c r="AO10" s="111">
        <v>-8.2239977980600775E-7</v>
      </c>
      <c r="AP10" s="111">
        <v>0</v>
      </c>
      <c r="AQ10" s="111">
        <v>0</v>
      </c>
      <c r="AR10" s="111">
        <v>4.5757912666279807E-6</v>
      </c>
      <c r="AS10" s="111">
        <v>3.5479334802990126E-6</v>
      </c>
      <c r="AT10" s="111">
        <v>1.2976167694851646E-6</v>
      </c>
      <c r="AU10" s="111">
        <v>0</v>
      </c>
      <c r="AV10" s="111">
        <v>6.7835798690100662E-7</v>
      </c>
      <c r="AW10" s="111">
        <v>5.4003620179459255E-7</v>
      </c>
      <c r="AX10" s="111">
        <v>0</v>
      </c>
      <c r="AY10" s="111">
        <v>0</v>
      </c>
      <c r="AZ10" s="111">
        <v>0</v>
      </c>
      <c r="BA10" s="111">
        <v>0</v>
      </c>
      <c r="BB10" s="111">
        <v>2.943410649276572E-6</v>
      </c>
      <c r="BC10" s="111">
        <v>0</v>
      </c>
      <c r="BD10" s="111">
        <v>0</v>
      </c>
      <c r="BE10" s="111">
        <v>0</v>
      </c>
      <c r="BF10" s="111">
        <v>8.5951128666366117E-7</v>
      </c>
      <c r="BG10" s="111">
        <v>1.2396873847659097E-5</v>
      </c>
      <c r="BH10" s="111">
        <v>4.8368155192155251E-6</v>
      </c>
      <c r="BI10" s="111">
        <v>7.1991483381659253E-5</v>
      </c>
      <c r="BJ10" s="111">
        <v>1.0448993943434708E-8</v>
      </c>
      <c r="BK10" s="111">
        <v>2.0173442406278331E-4</v>
      </c>
      <c r="BL10" s="111">
        <v>5.2488722744409862E-5</v>
      </c>
      <c r="BM10" s="111">
        <v>1.5173319881905587E-3</v>
      </c>
      <c r="BN10" s="111">
        <v>1.424460441133516E-3</v>
      </c>
      <c r="BO10" s="111">
        <v>3.5616297980119912E-6</v>
      </c>
      <c r="BP10" s="111">
        <v>0</v>
      </c>
      <c r="BQ10" s="111">
        <v>2.9005176955826709E-6</v>
      </c>
      <c r="BR10" s="111">
        <v>1.2528870656699843E-6</v>
      </c>
      <c r="BS10" s="111">
        <v>2.2953660668493435E-7</v>
      </c>
      <c r="BT10" s="111">
        <v>4.8553879583603112E-7</v>
      </c>
      <c r="BU10" s="111">
        <v>2.9798811614008081E-7</v>
      </c>
      <c r="BV10" s="111">
        <v>2.4456517767560375E-7</v>
      </c>
      <c r="BW10" s="111">
        <v>7.658972095022848E-7</v>
      </c>
      <c r="BX10" s="111">
        <v>1.2924101899489582E-6</v>
      </c>
      <c r="BY10" s="111">
        <v>1.4485017860436035E-6</v>
      </c>
      <c r="BZ10" s="111">
        <v>9.3555597180816419E-9</v>
      </c>
      <c r="CA10" s="111">
        <v>-3.4528196913634814E-7</v>
      </c>
      <c r="CB10" s="111">
        <v>-9.1893973121565272E-9</v>
      </c>
      <c r="CC10" s="111">
        <v>0</v>
      </c>
      <c r="CD10" s="111">
        <v>6.7120257582402144E-7</v>
      </c>
      <c r="CE10" s="111">
        <v>1.2664578728511738E-6</v>
      </c>
      <c r="CF10" s="111">
        <v>3.8834596262591179E-8</v>
      </c>
      <c r="CG10" s="111">
        <v>3.6298032235490288E-7</v>
      </c>
      <c r="CH10" s="111">
        <v>1.27196545330868E-6</v>
      </c>
      <c r="CI10" s="111">
        <v>2.7487802719354785E-7</v>
      </c>
      <c r="CJ10" s="111">
        <v>5.8605308585838685E-7</v>
      </c>
      <c r="CK10" s="111">
        <v>3.1288117353232246E-7</v>
      </c>
      <c r="CL10" s="111">
        <v>1.2003267402867823E-6</v>
      </c>
      <c r="CM10" s="111">
        <v>6.9904936694377759E-7</v>
      </c>
      <c r="CN10" s="111">
        <v>3.2638297505241238E-6</v>
      </c>
      <c r="CO10" s="111">
        <v>9.9709573778985912E-7</v>
      </c>
      <c r="CP10" s="111">
        <v>5.9016784016243847E-7</v>
      </c>
      <c r="CQ10" s="111">
        <v>5.7231136246762596E-7</v>
      </c>
      <c r="CR10" s="111">
        <v>4.8213427380177537E-7</v>
      </c>
      <c r="CS10" s="111">
        <v>5.318561547047506E-7</v>
      </c>
      <c r="CT10" s="111">
        <v>8.3544900841823531E-7</v>
      </c>
      <c r="CU10" s="111">
        <v>7.2851424657430022E-6</v>
      </c>
      <c r="CV10" s="111">
        <v>3.2459002572156403E-7</v>
      </c>
      <c r="CW10" s="111">
        <v>2.8112846422653005E-6</v>
      </c>
      <c r="CX10" s="111">
        <v>-2.1574702190165355E-6</v>
      </c>
      <c r="CY10" s="111">
        <v>-4.9588961800836659E-6</v>
      </c>
      <c r="CZ10" s="111">
        <v>3.5256368961224628E-7</v>
      </c>
      <c r="DA10" s="111">
        <v>3.9585808228083439E-7</v>
      </c>
      <c r="DB10" s="111">
        <v>2.0967515802086625E-7</v>
      </c>
      <c r="DC10" s="111">
        <v>2.4954116860593422E-5</v>
      </c>
      <c r="DD10" s="111">
        <v>1.0246158795707534</v>
      </c>
    </row>
    <row r="11" spans="1:117" ht="12.75" customHeight="1" x14ac:dyDescent="0.2">
      <c r="A11" s="111" t="s">
        <v>120</v>
      </c>
      <c r="B11" s="111" t="s">
        <v>1884</v>
      </c>
      <c r="C11" s="111">
        <v>-1.7456507753901751E-18</v>
      </c>
      <c r="D11" s="111">
        <v>-1.4146911829769799E-18</v>
      </c>
      <c r="E11" s="111">
        <v>-3.760227093589327E-18</v>
      </c>
      <c r="F11" s="111">
        <v>-9.1752280297135054E-19</v>
      </c>
      <c r="G11" s="111">
        <v>-1.0266893841396069E-18</v>
      </c>
      <c r="H11" s="111">
        <v>0</v>
      </c>
      <c r="I11" s="111">
        <v>-4.8155381125230913E-18</v>
      </c>
      <c r="J11" s="111">
        <v>1</v>
      </c>
      <c r="K11" s="111">
        <v>-9.8599184058112155E-19</v>
      </c>
      <c r="L11" s="111">
        <v>-7.9926455285932185E-19</v>
      </c>
      <c r="M11" s="111">
        <v>0</v>
      </c>
      <c r="N11" s="111">
        <v>0</v>
      </c>
      <c r="O11" s="111">
        <v>-9.089946557134788E-18</v>
      </c>
      <c r="P11" s="111">
        <v>-1.2002821675944322E-18</v>
      </c>
      <c r="Q11" s="111">
        <v>-2.3328090084922824E-18</v>
      </c>
      <c r="R11" s="111">
        <v>-1.7663648723919905E-18</v>
      </c>
      <c r="S11" s="111">
        <v>-1.9699520734684964E-18</v>
      </c>
      <c r="T11" s="111">
        <v>-8.3214973846670177E-19</v>
      </c>
      <c r="U11" s="111">
        <v>-1.4906428771629858E-18</v>
      </c>
      <c r="V11" s="111">
        <v>0</v>
      </c>
      <c r="W11" s="111">
        <v>-2.6581672996889438E-17</v>
      </c>
      <c r="X11" s="111">
        <v>-1.6949916555348347E-17</v>
      </c>
      <c r="Y11" s="111">
        <v>-1.5001018919064831E-17</v>
      </c>
      <c r="Z11" s="111">
        <v>-5.9545776828495948E-18</v>
      </c>
      <c r="AA11" s="111">
        <v>0</v>
      </c>
      <c r="AB11" s="111">
        <v>-3.9295643492200492E-18</v>
      </c>
      <c r="AC11" s="111">
        <v>-1.2841779503405594E-16</v>
      </c>
      <c r="AD11" s="111">
        <v>-1.7558551976247722E-17</v>
      </c>
      <c r="AE11" s="111">
        <v>-2.6836096390502034E-18</v>
      </c>
      <c r="AF11" s="111">
        <v>-5.1526466832201985E-18</v>
      </c>
      <c r="AG11" s="111">
        <v>0</v>
      </c>
      <c r="AH11" s="111">
        <v>-9.4136045698096348E-18</v>
      </c>
      <c r="AI11" s="111">
        <v>-3.5560464585387627E-17</v>
      </c>
      <c r="AJ11" s="111">
        <v>0</v>
      </c>
      <c r="AK11" s="111">
        <v>-2.0480541297514337E-17</v>
      </c>
      <c r="AL11" s="111">
        <v>-7.5499625225690282E-18</v>
      </c>
      <c r="AM11" s="111">
        <v>0</v>
      </c>
      <c r="AN11" s="111">
        <v>0</v>
      </c>
      <c r="AO11" s="111">
        <v>-1.3916657811615134E-18</v>
      </c>
      <c r="AP11" s="111">
        <v>0</v>
      </c>
      <c r="AQ11" s="111">
        <v>0</v>
      </c>
      <c r="AR11" s="111">
        <v>-7.2211330493996995E-19</v>
      </c>
      <c r="AS11" s="111">
        <v>-2.4092019100180312E-18</v>
      </c>
      <c r="AT11" s="111">
        <v>-1.267286717111297E-18</v>
      </c>
      <c r="AU11" s="111">
        <v>0</v>
      </c>
      <c r="AV11" s="111">
        <v>-1.0612041553730046E-18</v>
      </c>
      <c r="AW11" s="111">
        <v>-1.1853727094060807E-18</v>
      </c>
      <c r="AX11" s="111">
        <v>0</v>
      </c>
      <c r="AY11" s="111">
        <v>0</v>
      </c>
      <c r="AZ11" s="111">
        <v>0</v>
      </c>
      <c r="BA11" s="111">
        <v>0</v>
      </c>
      <c r="BB11" s="111">
        <v>-2.9906290609128884E-18</v>
      </c>
      <c r="BC11" s="111">
        <v>0</v>
      </c>
      <c r="BD11" s="111">
        <v>0</v>
      </c>
      <c r="BE11" s="111">
        <v>0</v>
      </c>
      <c r="BF11" s="111">
        <v>-6.8064602344632164E-19</v>
      </c>
      <c r="BG11" s="111">
        <v>-9.0309563391653569E-19</v>
      </c>
      <c r="BH11" s="111">
        <v>-6.4368885778161914E-19</v>
      </c>
      <c r="BI11" s="111">
        <v>-1.1711735013807059E-18</v>
      </c>
      <c r="BJ11" s="111">
        <v>-1.1227562142318279E-18</v>
      </c>
      <c r="BK11" s="111">
        <v>-1.1345422589771356E-18</v>
      </c>
      <c r="BL11" s="111">
        <v>-8.9821683702055077E-19</v>
      </c>
      <c r="BM11" s="111">
        <v>-1.2544879321173073E-18</v>
      </c>
      <c r="BN11" s="111">
        <v>-1.1652591334400685E-18</v>
      </c>
      <c r="BO11" s="111">
        <v>-1.1365509187150049E-16</v>
      </c>
      <c r="BP11" s="111">
        <v>0</v>
      </c>
      <c r="BQ11" s="111">
        <v>-4.3496177834547395E-18</v>
      </c>
      <c r="BR11" s="111">
        <v>-3.40557673645979E-18</v>
      </c>
      <c r="BS11" s="111">
        <v>-1.3945375309446346E-18</v>
      </c>
      <c r="BT11" s="111">
        <v>-4.0910108168143275E-18</v>
      </c>
      <c r="BU11" s="111">
        <v>-7.9276646050525586E-19</v>
      </c>
      <c r="BV11" s="111">
        <v>-9.4562246256037196E-19</v>
      </c>
      <c r="BW11" s="111">
        <v>-5.6067287047118689E-19</v>
      </c>
      <c r="BX11" s="111">
        <v>-7.6261933349591878E-20</v>
      </c>
      <c r="BY11" s="111">
        <v>-6.419791828189357E-18</v>
      </c>
      <c r="BZ11" s="111">
        <v>-2.465267736033407E-18</v>
      </c>
      <c r="CA11" s="111">
        <v>-8.4981318507065399E-18</v>
      </c>
      <c r="CB11" s="111">
        <v>-3.0768625867514293E-18</v>
      </c>
      <c r="CC11" s="111">
        <v>0</v>
      </c>
      <c r="CD11" s="111">
        <v>-1.20394589553556E-18</v>
      </c>
      <c r="CE11" s="111">
        <v>-6.2610465357678599E-18</v>
      </c>
      <c r="CF11" s="111">
        <v>-1.6109893925319985E-18</v>
      </c>
      <c r="CG11" s="111">
        <v>-7.9327110066552308E-19</v>
      </c>
      <c r="CH11" s="111">
        <v>-1.39459850454409E-18</v>
      </c>
      <c r="CI11" s="111">
        <v>-7.6524055614327593E-19</v>
      </c>
      <c r="CJ11" s="111">
        <v>-7.7679130990048818E-19</v>
      </c>
      <c r="CK11" s="111">
        <v>-8.6760115320959619E-19</v>
      </c>
      <c r="CL11" s="111">
        <v>-1.2965351782730259E-18</v>
      </c>
      <c r="CM11" s="111">
        <v>-2.0131981367345118E-18</v>
      </c>
      <c r="CN11" s="111">
        <v>-2.3328815018835267E-18</v>
      </c>
      <c r="CO11" s="111">
        <v>-1.1079545730467078E-18</v>
      </c>
      <c r="CP11" s="111">
        <v>-1.9602675726508322E-18</v>
      </c>
      <c r="CQ11" s="111">
        <v>-1.7454150740504244E-18</v>
      </c>
      <c r="CR11" s="111">
        <v>-6.4367056481718349E-19</v>
      </c>
      <c r="CS11" s="111">
        <v>-1.1553209178899125E-18</v>
      </c>
      <c r="CT11" s="111">
        <v>-9.0343672193906427E-19</v>
      </c>
      <c r="CU11" s="111">
        <v>-9.2038258768686429E-19</v>
      </c>
      <c r="CV11" s="111">
        <v>-9.3179003569812571E-19</v>
      </c>
      <c r="CW11" s="111">
        <v>-4.0065597082653145E-18</v>
      </c>
      <c r="CX11" s="111">
        <v>-1.6823853674636253E-18</v>
      </c>
      <c r="CY11" s="111">
        <v>-3.7165964302836842E-18</v>
      </c>
      <c r="CZ11" s="111">
        <v>-1.5949848745605726E-18</v>
      </c>
      <c r="DA11" s="111">
        <v>-2.8370399327506391E-18</v>
      </c>
      <c r="DB11" s="111">
        <v>-3.1838460721105049E-19</v>
      </c>
      <c r="DC11" s="111">
        <v>-4.0029155612105655E-18</v>
      </c>
      <c r="DD11" s="111">
        <v>0.99999999999999978</v>
      </c>
    </row>
    <row r="12" spans="1:117" ht="12.75" customHeight="1" x14ac:dyDescent="0.2">
      <c r="A12" s="111" t="s">
        <v>122</v>
      </c>
      <c r="B12" s="111" t="s">
        <v>1885</v>
      </c>
      <c r="C12" s="111">
        <v>4.4148390884242429E-7</v>
      </c>
      <c r="D12" s="111">
        <v>3.0481228162559411E-4</v>
      </c>
      <c r="E12" s="111">
        <v>1.2739293798156126E-6</v>
      </c>
      <c r="F12" s="111">
        <v>9.9772712853349435E-5</v>
      </c>
      <c r="G12" s="111">
        <v>2.2181231736156105E-4</v>
      </c>
      <c r="H12" s="111">
        <v>0</v>
      </c>
      <c r="I12" s="111">
        <v>3.2786466441148707E-7</v>
      </c>
      <c r="J12" s="111">
        <v>0</v>
      </c>
      <c r="K12" s="111">
        <v>1.0031979325193146</v>
      </c>
      <c r="L12" s="111">
        <v>1.8114113008010587E-3</v>
      </c>
      <c r="M12" s="111">
        <v>0</v>
      </c>
      <c r="N12" s="111">
        <v>0</v>
      </c>
      <c r="O12" s="111">
        <v>7.9230053466483812E-7</v>
      </c>
      <c r="P12" s="111">
        <v>1.2879352639356899E-5</v>
      </c>
      <c r="Q12" s="111">
        <v>5.4493327746592305E-5</v>
      </c>
      <c r="R12" s="111">
        <v>2.8645480344768802E-6</v>
      </c>
      <c r="S12" s="111">
        <v>6.6068895175220488E-7</v>
      </c>
      <c r="T12" s="111">
        <v>2.3160195068628441E-5</v>
      </c>
      <c r="U12" s="111">
        <v>1.2658531628408487E-7</v>
      </c>
      <c r="V12" s="111">
        <v>0</v>
      </c>
      <c r="W12" s="111">
        <v>6.5319390124997077E-6</v>
      </c>
      <c r="X12" s="111">
        <v>2.5761881375183315E-7</v>
      </c>
      <c r="Y12" s="111">
        <v>1.131998095085383E-5</v>
      </c>
      <c r="Z12" s="111">
        <v>2.2473702297105088E-6</v>
      </c>
      <c r="AA12" s="111">
        <v>0</v>
      </c>
      <c r="AB12" s="111">
        <v>2.9280795076054686E-4</v>
      </c>
      <c r="AC12" s="111">
        <v>8.7327853606136121E-9</v>
      </c>
      <c r="AD12" s="111">
        <v>1.9076233417711209E-7</v>
      </c>
      <c r="AE12" s="111">
        <v>8.8156533570389633E-7</v>
      </c>
      <c r="AF12" s="111">
        <v>1.2857642547939953E-6</v>
      </c>
      <c r="AG12" s="111">
        <v>0</v>
      </c>
      <c r="AH12" s="111">
        <v>2.7632967171370934E-7</v>
      </c>
      <c r="AI12" s="111">
        <v>1.0598025593138975E-7</v>
      </c>
      <c r="AJ12" s="111">
        <v>0</v>
      </c>
      <c r="AK12" s="111">
        <v>3.927481862893877E-5</v>
      </c>
      <c r="AL12" s="111">
        <v>2.6664586855273221E-7</v>
      </c>
      <c r="AM12" s="111">
        <v>0</v>
      </c>
      <c r="AN12" s="111">
        <v>0</v>
      </c>
      <c r="AO12" s="111">
        <v>1.000401206160885E-7</v>
      </c>
      <c r="AP12" s="111">
        <v>0</v>
      </c>
      <c r="AQ12" s="111">
        <v>0</v>
      </c>
      <c r="AR12" s="111">
        <v>1.1759435708423136E-7</v>
      </c>
      <c r="AS12" s="111">
        <v>1.1889744241701731E-7</v>
      </c>
      <c r="AT12" s="111">
        <v>2.1798408534177416E-7</v>
      </c>
      <c r="AU12" s="111">
        <v>0</v>
      </c>
      <c r="AV12" s="111">
        <v>2.2307280559180459E-7</v>
      </c>
      <c r="AW12" s="111">
        <v>2.7817974182474241E-7</v>
      </c>
      <c r="AX12" s="111">
        <v>0</v>
      </c>
      <c r="AY12" s="111">
        <v>0</v>
      </c>
      <c r="AZ12" s="111">
        <v>0</v>
      </c>
      <c r="BA12" s="111">
        <v>0</v>
      </c>
      <c r="BB12" s="111">
        <v>1.9546977933061732E-7</v>
      </c>
      <c r="BC12" s="111">
        <v>0</v>
      </c>
      <c r="BD12" s="111">
        <v>0</v>
      </c>
      <c r="BE12" s="111">
        <v>0</v>
      </c>
      <c r="BF12" s="111">
        <v>1.92808474755859E-7</v>
      </c>
      <c r="BG12" s="111">
        <v>8.9767472062925777E-8</v>
      </c>
      <c r="BH12" s="111">
        <v>1.0822125049823086E-7</v>
      </c>
      <c r="BI12" s="111">
        <v>2.4226840753634344E-7</v>
      </c>
      <c r="BJ12" s="111">
        <v>8.4082898007797322E-8</v>
      </c>
      <c r="BK12" s="111">
        <v>6.1384929787161252E-7</v>
      </c>
      <c r="BL12" s="111">
        <v>2.9813490951111287E-7</v>
      </c>
      <c r="BM12" s="111">
        <v>2.6367333589553432E-7</v>
      </c>
      <c r="BN12" s="111">
        <v>2.5572655370576867E-7</v>
      </c>
      <c r="BO12" s="111">
        <v>3.4686965613190242E-8</v>
      </c>
      <c r="BP12" s="111">
        <v>0</v>
      </c>
      <c r="BQ12" s="111">
        <v>2.9363377524426445E-7</v>
      </c>
      <c r="BR12" s="111">
        <v>1.1907851078399301E-7</v>
      </c>
      <c r="BS12" s="111">
        <v>3.2271514724602865E-7</v>
      </c>
      <c r="BT12" s="111">
        <v>2.6909321232899796E-7</v>
      </c>
      <c r="BU12" s="111">
        <v>2.8075174721221628E-7</v>
      </c>
      <c r="BV12" s="111">
        <v>1.198180804789238E-7</v>
      </c>
      <c r="BW12" s="111">
        <v>1.9773692715380167E-7</v>
      </c>
      <c r="BX12" s="111">
        <v>6.7348441920553885E-8</v>
      </c>
      <c r="BY12" s="111">
        <v>2.7539176306111362E-6</v>
      </c>
      <c r="BZ12" s="111">
        <v>1.9137879467343228E-7</v>
      </c>
      <c r="CA12" s="111">
        <v>6.5039467258658058E-7</v>
      </c>
      <c r="CB12" s="111">
        <v>2.6847637169911812E-7</v>
      </c>
      <c r="CC12" s="111">
        <v>0</v>
      </c>
      <c r="CD12" s="111">
        <v>2.2798345249656127E-7</v>
      </c>
      <c r="CE12" s="111">
        <v>1.1524553985158392E-6</v>
      </c>
      <c r="CF12" s="111">
        <v>1.0138480931535131E-6</v>
      </c>
      <c r="CG12" s="111">
        <v>7.2078872265754395E-7</v>
      </c>
      <c r="CH12" s="111">
        <v>1.7561220726081157E-6</v>
      </c>
      <c r="CI12" s="111">
        <v>6.1543472710112826E-7</v>
      </c>
      <c r="CJ12" s="111">
        <v>1.0545857476497515E-6</v>
      </c>
      <c r="CK12" s="111">
        <v>9.0226022819936049E-7</v>
      </c>
      <c r="CL12" s="111">
        <v>4.839521163946034E-6</v>
      </c>
      <c r="CM12" s="111">
        <v>8.9860068193007661E-5</v>
      </c>
      <c r="CN12" s="111">
        <v>5.846251630341135E-7</v>
      </c>
      <c r="CO12" s="111">
        <v>1.6289371484456871E-4</v>
      </c>
      <c r="CP12" s="111">
        <v>6.6979368916082239E-4</v>
      </c>
      <c r="CQ12" s="111">
        <v>7.3421264586519448E-4</v>
      </c>
      <c r="CR12" s="111">
        <v>3.5226017123147516E-5</v>
      </c>
      <c r="CS12" s="111">
        <v>1.3709270412011585E-6</v>
      </c>
      <c r="CT12" s="111">
        <v>2.9848898110547623E-7</v>
      </c>
      <c r="CU12" s="111">
        <v>2.5582140938204934E-7</v>
      </c>
      <c r="CV12" s="111">
        <v>4.2829472495806797E-7</v>
      </c>
      <c r="CW12" s="111">
        <v>5.2240477785724738E-6</v>
      </c>
      <c r="CX12" s="111">
        <v>6.6103189380364268E-3</v>
      </c>
      <c r="CY12" s="111">
        <v>2.4086779418203037E-3</v>
      </c>
      <c r="CZ12" s="111">
        <v>1.2741871888320927E-3</v>
      </c>
      <c r="DA12" s="111">
        <v>1.9538245481412256E-4</v>
      </c>
      <c r="DB12" s="111">
        <v>1.0795642188005194E-7</v>
      </c>
      <c r="DC12" s="111">
        <v>1.2375258196061339E-5</v>
      </c>
      <c r="DD12" s="111">
        <v>1.0183106667463255</v>
      </c>
    </row>
    <row r="13" spans="1:117" ht="12.75" customHeight="1" x14ac:dyDescent="0.2">
      <c r="A13" s="111" t="s">
        <v>123</v>
      </c>
      <c r="B13" s="111" t="s">
        <v>1886</v>
      </c>
      <c r="C13" s="111">
        <v>4.8615788390054909E-8</v>
      </c>
      <c r="D13" s="111">
        <v>5.7155049902213219E-7</v>
      </c>
      <c r="E13" s="111">
        <v>1.2724425547811677E-7</v>
      </c>
      <c r="F13" s="111">
        <v>5.0416022552254748E-8</v>
      </c>
      <c r="G13" s="111">
        <v>4.1222292122702749E-5</v>
      </c>
      <c r="H13" s="111">
        <v>0</v>
      </c>
      <c r="I13" s="111">
        <v>3.9912192573610694E-8</v>
      </c>
      <c r="J13" s="111">
        <v>0</v>
      </c>
      <c r="K13" s="111">
        <v>7.0829009598270457E-6</v>
      </c>
      <c r="L13" s="111">
        <v>1.0003830079717766</v>
      </c>
      <c r="M13" s="111">
        <v>0</v>
      </c>
      <c r="N13" s="111">
        <v>0</v>
      </c>
      <c r="O13" s="111">
        <v>3.515823201623259E-8</v>
      </c>
      <c r="P13" s="111">
        <v>3.2296073692543442E-8</v>
      </c>
      <c r="Q13" s="111">
        <v>4.1028127868953617E-8</v>
      </c>
      <c r="R13" s="111">
        <v>4.7705845792427814E-8</v>
      </c>
      <c r="S13" s="111">
        <v>2.640538320025901E-8</v>
      </c>
      <c r="T13" s="111">
        <v>2.7235979654912461E-8</v>
      </c>
      <c r="U13" s="111">
        <v>2.9642445892557032E-8</v>
      </c>
      <c r="V13" s="111">
        <v>0</v>
      </c>
      <c r="W13" s="111">
        <v>3.5922800311799835E-8</v>
      </c>
      <c r="X13" s="111">
        <v>1.0882709245910707E-8</v>
      </c>
      <c r="Y13" s="111">
        <v>1.5178603695852375E-8</v>
      </c>
      <c r="Z13" s="111">
        <v>1.547651939148035E-8</v>
      </c>
      <c r="AA13" s="111">
        <v>0</v>
      </c>
      <c r="AB13" s="111">
        <v>5.8652128067042422E-8</v>
      </c>
      <c r="AC13" s="111">
        <v>6.8255215406287423E-10</v>
      </c>
      <c r="AD13" s="111">
        <v>8.8151882827716152E-8</v>
      </c>
      <c r="AE13" s="111">
        <v>2.5317303614326562E-8</v>
      </c>
      <c r="AF13" s="111">
        <v>7.5658520271004984E-8</v>
      </c>
      <c r="AG13" s="111">
        <v>0</v>
      </c>
      <c r="AH13" s="111">
        <v>4.862694781825922E-8</v>
      </c>
      <c r="AI13" s="111">
        <v>2.8121446861857411E-8</v>
      </c>
      <c r="AJ13" s="111">
        <v>0</v>
      </c>
      <c r="AK13" s="111">
        <v>6.8841277593231833E-8</v>
      </c>
      <c r="AL13" s="111">
        <v>3.551896379960887E-8</v>
      </c>
      <c r="AM13" s="111">
        <v>0</v>
      </c>
      <c r="AN13" s="111">
        <v>0</v>
      </c>
      <c r="AO13" s="111">
        <v>6.0919263443566953E-8</v>
      </c>
      <c r="AP13" s="111">
        <v>0</v>
      </c>
      <c r="AQ13" s="111">
        <v>0</v>
      </c>
      <c r="AR13" s="111">
        <v>2.3286129992330053E-8</v>
      </c>
      <c r="AS13" s="111">
        <v>3.2934932494106514E-8</v>
      </c>
      <c r="AT13" s="111">
        <v>6.5727438726729312E-8</v>
      </c>
      <c r="AU13" s="111">
        <v>0</v>
      </c>
      <c r="AV13" s="111">
        <v>4.4481835328540487E-8</v>
      </c>
      <c r="AW13" s="111">
        <v>5.3543729772580216E-8</v>
      </c>
      <c r="AX13" s="111">
        <v>0</v>
      </c>
      <c r="AY13" s="111">
        <v>0</v>
      </c>
      <c r="AZ13" s="111">
        <v>0</v>
      </c>
      <c r="BA13" s="111">
        <v>0</v>
      </c>
      <c r="BB13" s="111">
        <v>1.8761811576416792E-8</v>
      </c>
      <c r="BC13" s="111">
        <v>0</v>
      </c>
      <c r="BD13" s="111">
        <v>0</v>
      </c>
      <c r="BE13" s="111">
        <v>0</v>
      </c>
      <c r="BF13" s="111">
        <v>1.0859650586904387E-7</v>
      </c>
      <c r="BG13" s="111">
        <v>3.7468133235971555E-8</v>
      </c>
      <c r="BH13" s="111">
        <v>2.5717643828014008E-8</v>
      </c>
      <c r="BI13" s="111">
        <v>2.9197123227959181E-8</v>
      </c>
      <c r="BJ13" s="111">
        <v>1.503481953108357E-8</v>
      </c>
      <c r="BK13" s="111">
        <v>9.730818976900153E-8</v>
      </c>
      <c r="BL13" s="111">
        <v>1.052648286719934E-7</v>
      </c>
      <c r="BM13" s="111">
        <v>8.3883875882728777E-8</v>
      </c>
      <c r="BN13" s="111">
        <v>9.5795881046380915E-8</v>
      </c>
      <c r="BO13" s="111">
        <v>5.8095971581502282E-9</v>
      </c>
      <c r="BP13" s="111">
        <v>0</v>
      </c>
      <c r="BQ13" s="111">
        <v>5.9558911250182893E-8</v>
      </c>
      <c r="BR13" s="111">
        <v>1.7728805636415823E-8</v>
      </c>
      <c r="BS13" s="111">
        <v>9.3193995375136334E-7</v>
      </c>
      <c r="BT13" s="111">
        <v>3.8566525451891338E-7</v>
      </c>
      <c r="BU13" s="111">
        <v>3.8376702544706048E-8</v>
      </c>
      <c r="BV13" s="111">
        <v>1.7802576652008804E-8</v>
      </c>
      <c r="BW13" s="111">
        <v>7.1981540798655575E-8</v>
      </c>
      <c r="BX13" s="111">
        <v>7.2847827454667059E-9</v>
      </c>
      <c r="BY13" s="111">
        <v>2.146274178836675E-7</v>
      </c>
      <c r="BZ13" s="111">
        <v>3.325523576005944E-8</v>
      </c>
      <c r="CA13" s="111">
        <v>7.7850933168159276E-8</v>
      </c>
      <c r="CB13" s="111">
        <v>5.1207973337827814E-8</v>
      </c>
      <c r="CC13" s="111">
        <v>0</v>
      </c>
      <c r="CD13" s="111">
        <v>5.20922761121398E-8</v>
      </c>
      <c r="CE13" s="111">
        <v>9.3881261164859001E-8</v>
      </c>
      <c r="CF13" s="111">
        <v>2.2797730152695199E-7</v>
      </c>
      <c r="CG13" s="111">
        <v>6.9577980901343955E-8</v>
      </c>
      <c r="CH13" s="111">
        <v>8.1753204158606565E-8</v>
      </c>
      <c r="CI13" s="111">
        <v>5.4475440792099186E-8</v>
      </c>
      <c r="CJ13" s="111">
        <v>7.2961761356315482E-8</v>
      </c>
      <c r="CK13" s="111">
        <v>8.4514594790362018E-8</v>
      </c>
      <c r="CL13" s="111">
        <v>8.3804773606387378E-8</v>
      </c>
      <c r="CM13" s="111">
        <v>3.2544720908954326E-8</v>
      </c>
      <c r="CN13" s="111">
        <v>9.5543990577026573E-8</v>
      </c>
      <c r="CO13" s="111">
        <v>1.7138032959445353E-6</v>
      </c>
      <c r="CP13" s="111">
        <v>1.3785554477142331E-5</v>
      </c>
      <c r="CQ13" s="111">
        <v>1.4778914441872335E-5</v>
      </c>
      <c r="CR13" s="111">
        <v>5.1269356268202847E-8</v>
      </c>
      <c r="CS13" s="111">
        <v>6.7169859496740543E-8</v>
      </c>
      <c r="CT13" s="111">
        <v>5.8493992798303134E-8</v>
      </c>
      <c r="CU13" s="111">
        <v>8.7316879207306177E-8</v>
      </c>
      <c r="CV13" s="111">
        <v>1.3528639785970556E-7</v>
      </c>
      <c r="CW13" s="111">
        <v>4.4882472248189649E-8</v>
      </c>
      <c r="CX13" s="111">
        <v>4.4565010939422742E-4</v>
      </c>
      <c r="CY13" s="111">
        <v>1.661037687125595E-4</v>
      </c>
      <c r="CZ13" s="111">
        <v>4.7533864994016322E-5</v>
      </c>
      <c r="DA13" s="111">
        <v>9.9708133289480793E-6</v>
      </c>
      <c r="DB13" s="111">
        <v>6.9665202212321541E-8</v>
      </c>
      <c r="DC13" s="111">
        <v>1.3466067816773515E-5</v>
      </c>
      <c r="DD13" s="111">
        <v>1.0011501745271159</v>
      </c>
    </row>
    <row r="14" spans="1:117" ht="12.75" customHeight="1" x14ac:dyDescent="0.2">
      <c r="A14" s="111" t="s">
        <v>124</v>
      </c>
      <c r="B14" s="111" t="s">
        <v>1993</v>
      </c>
      <c r="C14" s="111">
        <v>-1.1689320708507782E-18</v>
      </c>
      <c r="D14" s="111">
        <v>-7.0210015786673119E-17</v>
      </c>
      <c r="E14" s="111">
        <v>-2.8005744686340554E-18</v>
      </c>
      <c r="F14" s="111">
        <v>-5.2719919273495175E-21</v>
      </c>
      <c r="G14" s="111">
        <v>-6.7456980928730509E-19</v>
      </c>
      <c r="H14" s="111">
        <v>0</v>
      </c>
      <c r="I14" s="111">
        <v>-1.9386914135398345E-22</v>
      </c>
      <c r="J14" s="111">
        <v>0</v>
      </c>
      <c r="K14" s="111">
        <v>-1.3965460707023711E-19</v>
      </c>
      <c r="L14" s="111">
        <v>-6.3891545088007466E-21</v>
      </c>
      <c r="M14" s="111">
        <v>1</v>
      </c>
      <c r="N14" s="111">
        <v>0</v>
      </c>
      <c r="O14" s="111">
        <v>-7.1101897222244144E-21</v>
      </c>
      <c r="P14" s="111">
        <v>-1.3696120787946091E-21</v>
      </c>
      <c r="Q14" s="111">
        <v>-5.9250467238611992E-22</v>
      </c>
      <c r="R14" s="111">
        <v>-1.4998399002678329E-22</v>
      </c>
      <c r="S14" s="111">
        <v>-1.2549108507877118E-21</v>
      </c>
      <c r="T14" s="111">
        <v>-3.5759658549950954E-22</v>
      </c>
      <c r="U14" s="111">
        <v>-4.2242322323762622E-22</v>
      </c>
      <c r="V14" s="111">
        <v>0</v>
      </c>
      <c r="W14" s="111">
        <v>-5.2296359519343721E-21</v>
      </c>
      <c r="X14" s="111">
        <v>-1.2660117362038822E-21</v>
      </c>
      <c r="Y14" s="111">
        <v>-2.9591778401097713E-21</v>
      </c>
      <c r="Z14" s="111">
        <v>-3.8661397336037867E-21</v>
      </c>
      <c r="AA14" s="111">
        <v>0</v>
      </c>
      <c r="AB14" s="111">
        <v>-4.1362749113191271E-21</v>
      </c>
      <c r="AC14" s="111">
        <v>-2.6336200883680618E-23</v>
      </c>
      <c r="AD14" s="111">
        <v>-5.1288074278616289E-22</v>
      </c>
      <c r="AE14" s="111">
        <v>-1.7051895014508532E-21</v>
      </c>
      <c r="AF14" s="111">
        <v>-6.5366251205967849E-20</v>
      </c>
      <c r="AG14" s="111">
        <v>0</v>
      </c>
      <c r="AH14" s="111">
        <v>-3.2058779795945905E-21</v>
      </c>
      <c r="AI14" s="111">
        <v>-8.7884316538613569E-22</v>
      </c>
      <c r="AJ14" s="111">
        <v>0</v>
      </c>
      <c r="AK14" s="111">
        <v>-1.9193056675919653E-21</v>
      </c>
      <c r="AL14" s="111">
        <v>-6.3153573638430945E-22</v>
      </c>
      <c r="AM14" s="111">
        <v>0</v>
      </c>
      <c r="AN14" s="111">
        <v>0</v>
      </c>
      <c r="AO14" s="111">
        <v>-2.737319635960883E-22</v>
      </c>
      <c r="AP14" s="111">
        <v>0</v>
      </c>
      <c r="AQ14" s="111">
        <v>0</v>
      </c>
      <c r="AR14" s="111">
        <v>-6.7762188640778605E-22</v>
      </c>
      <c r="AS14" s="111">
        <v>-5.2891864621353746E-22</v>
      </c>
      <c r="AT14" s="111">
        <v>-3.0278919631570937E-21</v>
      </c>
      <c r="AU14" s="111">
        <v>0</v>
      </c>
      <c r="AV14" s="111">
        <v>-7.0483253899846441E-21</v>
      </c>
      <c r="AW14" s="111">
        <v>-1.2224273554722422E-20</v>
      </c>
      <c r="AX14" s="111">
        <v>0</v>
      </c>
      <c r="AY14" s="111">
        <v>0</v>
      </c>
      <c r="AZ14" s="111">
        <v>0</v>
      </c>
      <c r="BA14" s="111">
        <v>0</v>
      </c>
      <c r="BB14" s="111">
        <v>-4.5589359247910873E-21</v>
      </c>
      <c r="BC14" s="111">
        <v>0</v>
      </c>
      <c r="BD14" s="111">
        <v>0</v>
      </c>
      <c r="BE14" s="111">
        <v>0</v>
      </c>
      <c r="BF14" s="111">
        <v>-6.4197496990645887E-22</v>
      </c>
      <c r="BG14" s="111">
        <v>-1.1494275096347315E-21</v>
      </c>
      <c r="BH14" s="111">
        <v>-6.9596856643873305E-21</v>
      </c>
      <c r="BI14" s="111">
        <v>-4.3377520383560117E-21</v>
      </c>
      <c r="BJ14" s="111">
        <v>-6.0751925023582831E-23</v>
      </c>
      <c r="BK14" s="111">
        <v>-4.5465318165220172E-22</v>
      </c>
      <c r="BL14" s="111">
        <v>-1.8091639488203762E-22</v>
      </c>
      <c r="BM14" s="111">
        <v>-1.0108534135752999E-21</v>
      </c>
      <c r="BN14" s="111">
        <v>-7.4202145303877728E-22</v>
      </c>
      <c r="BO14" s="111">
        <v>-8.6260501905162602E-23</v>
      </c>
      <c r="BP14" s="111">
        <v>0</v>
      </c>
      <c r="BQ14" s="111">
        <v>-6.3817338132373297E-23</v>
      </c>
      <c r="BR14" s="111">
        <v>-5.2958253093151938E-23</v>
      </c>
      <c r="BS14" s="111">
        <v>-3.6851050321515672E-22</v>
      </c>
      <c r="BT14" s="111">
        <v>-1.1320207953610271E-20</v>
      </c>
      <c r="BU14" s="111">
        <v>-1.6735650645205594E-22</v>
      </c>
      <c r="BV14" s="111">
        <v>-2.8131296619516837E-23</v>
      </c>
      <c r="BW14" s="111">
        <v>-4.6344750727877913E-23</v>
      </c>
      <c r="BX14" s="111">
        <v>-1.4771745237062307E-23</v>
      </c>
      <c r="BY14" s="111">
        <v>-6.3210787282099919E-22</v>
      </c>
      <c r="BZ14" s="111">
        <v>-9.300865042704484E-23</v>
      </c>
      <c r="CA14" s="111">
        <v>-1.5181935620429646E-22</v>
      </c>
      <c r="CB14" s="111">
        <v>-2.2057937736820659E-22</v>
      </c>
      <c r="CC14" s="111">
        <v>0</v>
      </c>
      <c r="CD14" s="111">
        <v>-2.4993448351116513E-22</v>
      </c>
      <c r="CE14" s="111">
        <v>-4.3177363973808112E-22</v>
      </c>
      <c r="CF14" s="111">
        <v>-5.1228268513395805E-23</v>
      </c>
      <c r="CG14" s="111">
        <v>-1.2961024663213293E-21</v>
      </c>
      <c r="CH14" s="111">
        <v>-6.650591555706489E-21</v>
      </c>
      <c r="CI14" s="111">
        <v>-1.7126938421461876E-21</v>
      </c>
      <c r="CJ14" s="111">
        <v>-2.6835347529634948E-21</v>
      </c>
      <c r="CK14" s="111">
        <v>-2.8397066548085471E-21</v>
      </c>
      <c r="CL14" s="111">
        <v>-8.5024202906374047E-23</v>
      </c>
      <c r="CM14" s="111">
        <v>-4.3549975429521095E-20</v>
      </c>
      <c r="CN14" s="111">
        <v>-7.1264346866729227E-19</v>
      </c>
      <c r="CO14" s="111">
        <v>-2.2495884215093674E-21</v>
      </c>
      <c r="CP14" s="111">
        <v>-1.5115908388497631E-20</v>
      </c>
      <c r="CQ14" s="111">
        <v>-1.1623001800206356E-20</v>
      </c>
      <c r="CR14" s="111">
        <v>-6.0937145309303977E-22</v>
      </c>
      <c r="CS14" s="111">
        <v>-3.0865582570376329E-21</v>
      </c>
      <c r="CT14" s="111">
        <v>-3.0924893082772854E-22</v>
      </c>
      <c r="CU14" s="111">
        <v>-2.8269685347769322E-22</v>
      </c>
      <c r="CV14" s="111">
        <v>-1.5640747281910329E-22</v>
      </c>
      <c r="CW14" s="111">
        <v>-1.9739246079952798E-19</v>
      </c>
      <c r="CX14" s="111">
        <v>-3.3776537492684682E-20</v>
      </c>
      <c r="CY14" s="111">
        <v>-2.1936332637205084E-20</v>
      </c>
      <c r="CZ14" s="111">
        <v>-2.9689932842068095E-22</v>
      </c>
      <c r="DA14" s="111">
        <v>-3.451439038567755E-21</v>
      </c>
      <c r="DB14" s="111">
        <v>-3.5628862129717626E-22</v>
      </c>
      <c r="DC14" s="111">
        <v>-3.9034275838658798E-22</v>
      </c>
      <c r="DD14" s="111">
        <v>0.99999999999999989</v>
      </c>
    </row>
    <row r="15" spans="1:117" ht="12.75" customHeight="1" x14ac:dyDescent="0.2">
      <c r="A15" s="111" t="s">
        <v>126</v>
      </c>
      <c r="B15" s="111" t="s">
        <v>1888</v>
      </c>
      <c r="C15" s="111">
        <v>0</v>
      </c>
      <c r="D15" s="111">
        <v>0</v>
      </c>
      <c r="E15" s="111">
        <v>0</v>
      </c>
      <c r="F15" s="111">
        <v>0</v>
      </c>
      <c r="G15" s="111">
        <v>0</v>
      </c>
      <c r="H15" s="111">
        <v>0</v>
      </c>
      <c r="I15" s="111">
        <v>0</v>
      </c>
      <c r="J15" s="111">
        <v>0</v>
      </c>
      <c r="K15" s="111">
        <v>0</v>
      </c>
      <c r="L15" s="111">
        <v>0</v>
      </c>
      <c r="M15" s="111">
        <v>0</v>
      </c>
      <c r="N15" s="111">
        <v>1</v>
      </c>
      <c r="O15" s="111">
        <v>0</v>
      </c>
      <c r="P15" s="111">
        <v>0</v>
      </c>
      <c r="Q15" s="111">
        <v>0</v>
      </c>
      <c r="R15" s="111">
        <v>0</v>
      </c>
      <c r="S15" s="111">
        <v>0</v>
      </c>
      <c r="T15" s="111">
        <v>0</v>
      </c>
      <c r="U15" s="111">
        <v>0</v>
      </c>
      <c r="V15" s="111">
        <v>0</v>
      </c>
      <c r="W15" s="111">
        <v>0</v>
      </c>
      <c r="X15" s="111">
        <v>0</v>
      </c>
      <c r="Y15" s="111">
        <v>0</v>
      </c>
      <c r="Z15" s="111">
        <v>0</v>
      </c>
      <c r="AA15" s="111">
        <v>0</v>
      </c>
      <c r="AB15" s="111">
        <v>0</v>
      </c>
      <c r="AC15" s="111">
        <v>0</v>
      </c>
      <c r="AD15" s="111">
        <v>0</v>
      </c>
      <c r="AE15" s="111">
        <v>0</v>
      </c>
      <c r="AF15" s="111">
        <v>0</v>
      </c>
      <c r="AG15" s="111">
        <v>0</v>
      </c>
      <c r="AH15" s="111">
        <v>0</v>
      </c>
      <c r="AI15" s="111">
        <v>0</v>
      </c>
      <c r="AJ15" s="111">
        <v>0</v>
      </c>
      <c r="AK15" s="111">
        <v>0</v>
      </c>
      <c r="AL15" s="111">
        <v>0</v>
      </c>
      <c r="AM15" s="111">
        <v>0</v>
      </c>
      <c r="AN15" s="111">
        <v>0</v>
      </c>
      <c r="AO15" s="111">
        <v>0</v>
      </c>
      <c r="AP15" s="111">
        <v>0</v>
      </c>
      <c r="AQ15" s="111">
        <v>0</v>
      </c>
      <c r="AR15" s="111">
        <v>0</v>
      </c>
      <c r="AS15" s="111">
        <v>0</v>
      </c>
      <c r="AT15" s="111">
        <v>0</v>
      </c>
      <c r="AU15" s="111">
        <v>0</v>
      </c>
      <c r="AV15" s="111">
        <v>0</v>
      </c>
      <c r="AW15" s="111">
        <v>0</v>
      </c>
      <c r="AX15" s="111">
        <v>0</v>
      </c>
      <c r="AY15" s="111">
        <v>0</v>
      </c>
      <c r="AZ15" s="111">
        <v>0</v>
      </c>
      <c r="BA15" s="111">
        <v>0</v>
      </c>
      <c r="BB15" s="111">
        <v>0</v>
      </c>
      <c r="BC15" s="111">
        <v>0</v>
      </c>
      <c r="BD15" s="111">
        <v>0</v>
      </c>
      <c r="BE15" s="111">
        <v>0</v>
      </c>
      <c r="BF15" s="111">
        <v>0</v>
      </c>
      <c r="BG15" s="111">
        <v>0</v>
      </c>
      <c r="BH15" s="111">
        <v>0</v>
      </c>
      <c r="BI15" s="111">
        <v>0</v>
      </c>
      <c r="BJ15" s="111">
        <v>0</v>
      </c>
      <c r="BK15" s="111">
        <v>0</v>
      </c>
      <c r="BL15" s="111">
        <v>0</v>
      </c>
      <c r="BM15" s="111">
        <v>0</v>
      </c>
      <c r="BN15" s="111">
        <v>0</v>
      </c>
      <c r="BO15" s="111">
        <v>0</v>
      </c>
      <c r="BP15" s="111">
        <v>0</v>
      </c>
      <c r="BQ15" s="111">
        <v>0</v>
      </c>
      <c r="BR15" s="111">
        <v>0</v>
      </c>
      <c r="BS15" s="111">
        <v>0</v>
      </c>
      <c r="BT15" s="111">
        <v>0</v>
      </c>
      <c r="BU15" s="111">
        <v>0</v>
      </c>
      <c r="BV15" s="111">
        <v>0</v>
      </c>
      <c r="BW15" s="111">
        <v>0</v>
      </c>
      <c r="BX15" s="111">
        <v>0</v>
      </c>
      <c r="BY15" s="111">
        <v>0</v>
      </c>
      <c r="BZ15" s="111">
        <v>0</v>
      </c>
      <c r="CA15" s="111">
        <v>0</v>
      </c>
      <c r="CB15" s="111">
        <v>0</v>
      </c>
      <c r="CC15" s="111">
        <v>0</v>
      </c>
      <c r="CD15" s="111">
        <v>0</v>
      </c>
      <c r="CE15" s="111">
        <v>0</v>
      </c>
      <c r="CF15" s="111">
        <v>0</v>
      </c>
      <c r="CG15" s="111">
        <v>0</v>
      </c>
      <c r="CH15" s="111">
        <v>0</v>
      </c>
      <c r="CI15" s="111">
        <v>0</v>
      </c>
      <c r="CJ15" s="111">
        <v>0</v>
      </c>
      <c r="CK15" s="111">
        <v>0</v>
      </c>
      <c r="CL15" s="111">
        <v>0</v>
      </c>
      <c r="CM15" s="111">
        <v>0</v>
      </c>
      <c r="CN15" s="111">
        <v>0</v>
      </c>
      <c r="CO15" s="111">
        <v>0</v>
      </c>
      <c r="CP15" s="111">
        <v>0</v>
      </c>
      <c r="CQ15" s="111">
        <v>0</v>
      </c>
      <c r="CR15" s="111">
        <v>0</v>
      </c>
      <c r="CS15" s="111">
        <v>0</v>
      </c>
      <c r="CT15" s="111">
        <v>0</v>
      </c>
      <c r="CU15" s="111">
        <v>0</v>
      </c>
      <c r="CV15" s="111">
        <v>0</v>
      </c>
      <c r="CW15" s="111">
        <v>0</v>
      </c>
      <c r="CX15" s="111">
        <v>0</v>
      </c>
      <c r="CY15" s="111">
        <v>0</v>
      </c>
      <c r="CZ15" s="111">
        <v>0</v>
      </c>
      <c r="DA15" s="111">
        <v>0</v>
      </c>
      <c r="DB15" s="111">
        <v>0</v>
      </c>
      <c r="DC15" s="111">
        <v>0</v>
      </c>
      <c r="DD15" s="111">
        <v>1</v>
      </c>
    </row>
    <row r="16" spans="1:117" ht="12.75" customHeight="1" x14ac:dyDescent="0.2">
      <c r="A16" s="111" t="s">
        <v>334</v>
      </c>
      <c r="B16" s="111" t="s">
        <v>1889</v>
      </c>
      <c r="C16" s="111">
        <v>2.1599393121244312E-5</v>
      </c>
      <c r="D16" s="111">
        <v>8.7526179087991045E-6</v>
      </c>
      <c r="E16" s="111">
        <v>1.1036478803098966E-5</v>
      </c>
      <c r="F16" s="111">
        <v>3.0064851320454672E-5</v>
      </c>
      <c r="G16" s="111">
        <v>1.7927660516873654E-4</v>
      </c>
      <c r="H16" s="111">
        <v>0</v>
      </c>
      <c r="I16" s="111">
        <v>7.7689959904553895E-5</v>
      </c>
      <c r="J16" s="111">
        <v>0</v>
      </c>
      <c r="K16" s="111">
        <v>4.3543866292978124E-6</v>
      </c>
      <c r="L16" s="111">
        <v>4.3678969884809214E-6</v>
      </c>
      <c r="M16" s="111">
        <v>0</v>
      </c>
      <c r="N16" s="111">
        <v>0</v>
      </c>
      <c r="O16" s="111">
        <v>1.001318948974754</v>
      </c>
      <c r="P16" s="111">
        <v>4.3231657004458692E-3</v>
      </c>
      <c r="Q16" s="111">
        <v>1.7572890197779478E-5</v>
      </c>
      <c r="R16" s="111">
        <v>1.3060974856781171E-5</v>
      </c>
      <c r="S16" s="111">
        <v>1.776874177310147E-4</v>
      </c>
      <c r="T16" s="111">
        <v>7.6200312152321023E-5</v>
      </c>
      <c r="U16" s="111">
        <v>1.5037639608328144E-5</v>
      </c>
      <c r="V16" s="111">
        <v>0</v>
      </c>
      <c r="W16" s="111">
        <v>6.5890053830453286E-6</v>
      </c>
      <c r="X16" s="111">
        <v>3.5327939735343532E-6</v>
      </c>
      <c r="Y16" s="111">
        <v>2.7408950584908119E-6</v>
      </c>
      <c r="Z16" s="111">
        <v>1.9620105370100979E-6</v>
      </c>
      <c r="AA16" s="111">
        <v>0</v>
      </c>
      <c r="AB16" s="111">
        <v>5.4499383968229078E-6</v>
      </c>
      <c r="AC16" s="111">
        <v>9.3031874450743648E-8</v>
      </c>
      <c r="AD16" s="111">
        <v>2.8653188649914258E-5</v>
      </c>
      <c r="AE16" s="111">
        <v>1.7974655760455917E-5</v>
      </c>
      <c r="AF16" s="111">
        <v>3.8136453854882275E-4</v>
      </c>
      <c r="AG16" s="111">
        <v>0</v>
      </c>
      <c r="AH16" s="111">
        <v>4.2361551932103147E-5</v>
      </c>
      <c r="AI16" s="111">
        <v>8.7327768166309373E-6</v>
      </c>
      <c r="AJ16" s="111">
        <v>0</v>
      </c>
      <c r="AK16" s="111">
        <v>2.2849460937762953E-4</v>
      </c>
      <c r="AL16" s="111">
        <v>4.5336186449531581E-6</v>
      </c>
      <c r="AM16" s="111">
        <v>0</v>
      </c>
      <c r="AN16" s="111">
        <v>0</v>
      </c>
      <c r="AO16" s="111">
        <v>4.4667582021377936E-6</v>
      </c>
      <c r="AP16" s="111">
        <v>0</v>
      </c>
      <c r="AQ16" s="111">
        <v>0</v>
      </c>
      <c r="AR16" s="111">
        <v>7.6704142131576947E-6</v>
      </c>
      <c r="AS16" s="111">
        <v>1.0967931303752798E-5</v>
      </c>
      <c r="AT16" s="111">
        <v>2.029610241123421E-5</v>
      </c>
      <c r="AU16" s="111">
        <v>0</v>
      </c>
      <c r="AV16" s="111">
        <v>4.4432109768327783E-6</v>
      </c>
      <c r="AW16" s="111">
        <v>4.4151810262931065E-6</v>
      </c>
      <c r="AX16" s="111">
        <v>0</v>
      </c>
      <c r="AY16" s="111">
        <v>0</v>
      </c>
      <c r="AZ16" s="111">
        <v>0</v>
      </c>
      <c r="BA16" s="111">
        <v>0</v>
      </c>
      <c r="BB16" s="111">
        <v>1.4607654800354633E-5</v>
      </c>
      <c r="BC16" s="111">
        <v>0</v>
      </c>
      <c r="BD16" s="111">
        <v>0</v>
      </c>
      <c r="BE16" s="111">
        <v>0</v>
      </c>
      <c r="BF16" s="111">
        <v>4.6429228520436012E-5</v>
      </c>
      <c r="BG16" s="111">
        <v>2.3714152080647975E-5</v>
      </c>
      <c r="BH16" s="111">
        <v>7.7492447498764643E-5</v>
      </c>
      <c r="BI16" s="111">
        <v>8.2392076275062716E-5</v>
      </c>
      <c r="BJ16" s="111">
        <v>1.7447999106931832E-5</v>
      </c>
      <c r="BK16" s="111">
        <v>2.1761446467440506E-5</v>
      </c>
      <c r="BL16" s="111">
        <v>6.2975695455044734E-5</v>
      </c>
      <c r="BM16" s="111">
        <v>1.7461371912381657E-5</v>
      </c>
      <c r="BN16" s="111">
        <v>1.0361149290595597E-5</v>
      </c>
      <c r="BO16" s="111">
        <v>1.0562798050203907E-6</v>
      </c>
      <c r="BP16" s="111">
        <v>0</v>
      </c>
      <c r="BQ16" s="111">
        <v>9.4529533114238745E-6</v>
      </c>
      <c r="BR16" s="111">
        <v>1.0523649431167383E-5</v>
      </c>
      <c r="BS16" s="111">
        <v>2.8994730576493105E-5</v>
      </c>
      <c r="BT16" s="111">
        <v>2.5370803390178432E-5</v>
      </c>
      <c r="BU16" s="111">
        <v>9.5223605546465448E-6</v>
      </c>
      <c r="BV16" s="111">
        <v>2.1654859315725483E-6</v>
      </c>
      <c r="BW16" s="111">
        <v>5.5916499212602544E-6</v>
      </c>
      <c r="BX16" s="111">
        <v>2.3577147117182471E-6</v>
      </c>
      <c r="BY16" s="111">
        <v>1.1724197077900797E-5</v>
      </c>
      <c r="BZ16" s="111">
        <v>1.1758039278051487E-5</v>
      </c>
      <c r="CA16" s="111">
        <v>2.0994097838439505E-4</v>
      </c>
      <c r="CB16" s="111">
        <v>7.5143574161144676E-5</v>
      </c>
      <c r="CC16" s="111">
        <v>0</v>
      </c>
      <c r="CD16" s="111">
        <v>2.7623259365075383E-5</v>
      </c>
      <c r="CE16" s="111">
        <v>1.3379894925945077E-5</v>
      </c>
      <c r="CF16" s="111">
        <v>3.024176473383064E-5</v>
      </c>
      <c r="CG16" s="111">
        <v>5.3829291438819825E-6</v>
      </c>
      <c r="CH16" s="111">
        <v>1.0773055535172955E-5</v>
      </c>
      <c r="CI16" s="111">
        <v>1.9301292540977239E-5</v>
      </c>
      <c r="CJ16" s="111">
        <v>5.4309175401828978E-6</v>
      </c>
      <c r="CK16" s="111">
        <v>1.4963759784212417E-5</v>
      </c>
      <c r="CL16" s="111">
        <v>9.3756319742805253E-6</v>
      </c>
      <c r="CM16" s="111">
        <v>5.1397934709860621E-6</v>
      </c>
      <c r="CN16" s="111">
        <v>1.0988398516967931E-5</v>
      </c>
      <c r="CO16" s="111">
        <v>2.4926857848220605E-5</v>
      </c>
      <c r="CP16" s="111">
        <v>8.7200568743285088E-6</v>
      </c>
      <c r="CQ16" s="111">
        <v>1.159890810585682E-5</v>
      </c>
      <c r="CR16" s="111">
        <v>1.1351667974593712E-5</v>
      </c>
      <c r="CS16" s="111">
        <v>1.0265162593921218E-5</v>
      </c>
      <c r="CT16" s="111">
        <v>1.122148889378038E-5</v>
      </c>
      <c r="CU16" s="111">
        <v>6.0890542191323293E-6</v>
      </c>
      <c r="CV16" s="111">
        <v>1.7530792162842169E-5</v>
      </c>
      <c r="CW16" s="111">
        <v>6.6643302767586615E-5</v>
      </c>
      <c r="CX16" s="111">
        <v>3.37665578260432E-6</v>
      </c>
      <c r="CY16" s="111">
        <v>2.9806976980215426E-5</v>
      </c>
      <c r="CZ16" s="111">
        <v>8.1004867776600966E-6</v>
      </c>
      <c r="DA16" s="111">
        <v>2.3367470372782558E-5</v>
      </c>
      <c r="DB16" s="111">
        <v>3.7759042382539396E-4</v>
      </c>
      <c r="DC16" s="111">
        <v>8.4053435191088844E-5</v>
      </c>
      <c r="DD16" s="111">
        <v>1.0086890473885224</v>
      </c>
    </row>
    <row r="17" spans="1:108" ht="12.75" customHeight="1" x14ac:dyDescent="0.2">
      <c r="A17" s="111" t="s">
        <v>130</v>
      </c>
      <c r="B17" s="111" t="s">
        <v>1890</v>
      </c>
      <c r="C17" s="111">
        <v>3.5695048081143015E-6</v>
      </c>
      <c r="D17" s="111">
        <v>1.263567083635201E-6</v>
      </c>
      <c r="E17" s="111">
        <v>2.1740156426854695E-6</v>
      </c>
      <c r="F17" s="111">
        <v>8.2762467422484252E-7</v>
      </c>
      <c r="G17" s="111">
        <v>3.7019300960580175E-6</v>
      </c>
      <c r="H17" s="111">
        <v>0</v>
      </c>
      <c r="I17" s="111">
        <v>6.235112963150203E-6</v>
      </c>
      <c r="J17" s="111">
        <v>0</v>
      </c>
      <c r="K17" s="111">
        <v>9.4409993080558016E-7</v>
      </c>
      <c r="L17" s="111">
        <v>6.1064366619925564E-7</v>
      </c>
      <c r="M17" s="111">
        <v>0</v>
      </c>
      <c r="N17" s="111">
        <v>0</v>
      </c>
      <c r="O17" s="111">
        <v>7.6382821061866709E-7</v>
      </c>
      <c r="P17" s="111">
        <v>1.0000066087772239</v>
      </c>
      <c r="Q17" s="111">
        <v>1.3390694642527966E-6</v>
      </c>
      <c r="R17" s="111">
        <v>1.1579555295863515E-6</v>
      </c>
      <c r="S17" s="111">
        <v>2.123066288727355E-6</v>
      </c>
      <c r="T17" s="111">
        <v>7.1127533920461932E-7</v>
      </c>
      <c r="U17" s="111">
        <v>5.210974090482633E-7</v>
      </c>
      <c r="V17" s="111">
        <v>0</v>
      </c>
      <c r="W17" s="111">
        <v>1.0607281532743716E-6</v>
      </c>
      <c r="X17" s="111">
        <v>3.0109802544939661E-7</v>
      </c>
      <c r="Y17" s="111">
        <v>4.2411506622257803E-7</v>
      </c>
      <c r="Z17" s="111">
        <v>3.1841763636310261E-7</v>
      </c>
      <c r="AA17" s="111">
        <v>0</v>
      </c>
      <c r="AB17" s="111">
        <v>8.7542171782612205E-7</v>
      </c>
      <c r="AC17" s="111">
        <v>9.745288220153602E-9</v>
      </c>
      <c r="AD17" s="111">
        <v>9.0104919604798969E-7</v>
      </c>
      <c r="AE17" s="111">
        <v>3.278098187925295E-7</v>
      </c>
      <c r="AF17" s="111">
        <v>1.9527920751730631E-6</v>
      </c>
      <c r="AG17" s="111">
        <v>0</v>
      </c>
      <c r="AH17" s="111">
        <v>2.7688571394680496E-6</v>
      </c>
      <c r="AI17" s="111">
        <v>1.137633545637432E-6</v>
      </c>
      <c r="AJ17" s="111">
        <v>0</v>
      </c>
      <c r="AK17" s="111">
        <v>3.2073195209520581E-6</v>
      </c>
      <c r="AL17" s="111">
        <v>2.5512490186342691E-7</v>
      </c>
      <c r="AM17" s="111">
        <v>0</v>
      </c>
      <c r="AN17" s="111">
        <v>0</v>
      </c>
      <c r="AO17" s="111">
        <v>7.519021965390708E-7</v>
      </c>
      <c r="AP17" s="111">
        <v>0</v>
      </c>
      <c r="AQ17" s="111">
        <v>0</v>
      </c>
      <c r="AR17" s="111">
        <v>8.1122297081844618E-7</v>
      </c>
      <c r="AS17" s="111">
        <v>8.059981844289095E-7</v>
      </c>
      <c r="AT17" s="111">
        <v>8.3283991636826848E-7</v>
      </c>
      <c r="AU17" s="111">
        <v>0</v>
      </c>
      <c r="AV17" s="111">
        <v>3.5722238570832209E-6</v>
      </c>
      <c r="AW17" s="111">
        <v>2.8489097275236681E-6</v>
      </c>
      <c r="AX17" s="111">
        <v>0</v>
      </c>
      <c r="AY17" s="111">
        <v>0</v>
      </c>
      <c r="AZ17" s="111">
        <v>0</v>
      </c>
      <c r="BA17" s="111">
        <v>0</v>
      </c>
      <c r="BB17" s="111">
        <v>1.3460308809495539E-6</v>
      </c>
      <c r="BC17" s="111">
        <v>0</v>
      </c>
      <c r="BD17" s="111">
        <v>0</v>
      </c>
      <c r="BE17" s="111">
        <v>0</v>
      </c>
      <c r="BF17" s="111">
        <v>5.7765879716239308E-7</v>
      </c>
      <c r="BG17" s="111">
        <v>4.4838669795087404E-7</v>
      </c>
      <c r="BH17" s="111">
        <v>5.6067150187688265E-7</v>
      </c>
      <c r="BI17" s="111">
        <v>2.0035375750279119E-6</v>
      </c>
      <c r="BJ17" s="111">
        <v>7.524300667220148E-7</v>
      </c>
      <c r="BK17" s="111">
        <v>3.1540925634057807E-6</v>
      </c>
      <c r="BL17" s="111">
        <v>2.0064958244017688E-6</v>
      </c>
      <c r="BM17" s="111">
        <v>1.7540954938740443E-6</v>
      </c>
      <c r="BN17" s="111">
        <v>1.6106713371831764E-6</v>
      </c>
      <c r="BO17" s="111">
        <v>1.0012571063040544E-7</v>
      </c>
      <c r="BP17" s="111">
        <v>0</v>
      </c>
      <c r="BQ17" s="111">
        <v>9.2885890066961163E-7</v>
      </c>
      <c r="BR17" s="111">
        <v>1.6667295889874677E-6</v>
      </c>
      <c r="BS17" s="111">
        <v>3.815722281341209E-6</v>
      </c>
      <c r="BT17" s="111">
        <v>4.0071365711562885E-6</v>
      </c>
      <c r="BU17" s="111">
        <v>2.1530687259034205E-6</v>
      </c>
      <c r="BV17" s="111">
        <v>2.0865430498670421E-7</v>
      </c>
      <c r="BW17" s="111">
        <v>2.7475008955203827E-7</v>
      </c>
      <c r="BX17" s="111">
        <v>1.7232700672484199E-7</v>
      </c>
      <c r="BY17" s="111">
        <v>1.7255279778753272E-6</v>
      </c>
      <c r="BZ17" s="111">
        <v>1.0054768331322672E-6</v>
      </c>
      <c r="CA17" s="111">
        <v>1.1128898705920222E-5</v>
      </c>
      <c r="CB17" s="111">
        <v>2.9622764430530291E-6</v>
      </c>
      <c r="CC17" s="111">
        <v>0</v>
      </c>
      <c r="CD17" s="111">
        <v>6.4918892954602395E-7</v>
      </c>
      <c r="CE17" s="111">
        <v>1.1285171647648298E-6</v>
      </c>
      <c r="CF17" s="111">
        <v>1.6801633511488787E-6</v>
      </c>
      <c r="CG17" s="111">
        <v>7.7199837266531728E-7</v>
      </c>
      <c r="CH17" s="111">
        <v>1.2917821721722018E-6</v>
      </c>
      <c r="CI17" s="111">
        <v>1.5968024717936208E-6</v>
      </c>
      <c r="CJ17" s="111">
        <v>1.1120660694138977E-6</v>
      </c>
      <c r="CK17" s="111">
        <v>1.9120392039362591E-6</v>
      </c>
      <c r="CL17" s="111">
        <v>3.1607729176165186E-6</v>
      </c>
      <c r="CM17" s="111">
        <v>3.5499638087909117E-7</v>
      </c>
      <c r="CN17" s="111">
        <v>1.3135947381956894E-6</v>
      </c>
      <c r="CO17" s="111">
        <v>2.3603949685168013E-6</v>
      </c>
      <c r="CP17" s="111">
        <v>5.1629629715797415E-6</v>
      </c>
      <c r="CQ17" s="111">
        <v>3.803001654498017E-6</v>
      </c>
      <c r="CR17" s="111">
        <v>1.6139587739700437E-5</v>
      </c>
      <c r="CS17" s="111">
        <v>1.1385098621402517E-6</v>
      </c>
      <c r="CT17" s="111">
        <v>2.6938521322104891E-6</v>
      </c>
      <c r="CU17" s="111">
        <v>1.4731923034842058E-6</v>
      </c>
      <c r="CV17" s="111">
        <v>2.901168429153432E-6</v>
      </c>
      <c r="CW17" s="111">
        <v>4.0423437369079766E-6</v>
      </c>
      <c r="CX17" s="111">
        <v>7.7448944281885649E-7</v>
      </c>
      <c r="CY17" s="111">
        <v>7.3271109201169155E-6</v>
      </c>
      <c r="CZ17" s="111">
        <v>2.4063821754491178E-6</v>
      </c>
      <c r="DA17" s="111">
        <v>4.4213881093504917E-6</v>
      </c>
      <c r="DB17" s="111">
        <v>2.2674919924010676E-6</v>
      </c>
      <c r="DC17" s="111">
        <v>2.637955144690834E-6</v>
      </c>
      <c r="DD17" s="111">
        <v>1.0001746001545018</v>
      </c>
    </row>
    <row r="18" spans="1:108" ht="12.75" customHeight="1" x14ac:dyDescent="0.2">
      <c r="A18" s="111" t="s">
        <v>132</v>
      </c>
      <c r="B18" s="111" t="s">
        <v>1891</v>
      </c>
      <c r="C18" s="111">
        <v>1.5891606797843208E-5</v>
      </c>
      <c r="D18" s="111">
        <v>1.779572864608849E-4</v>
      </c>
      <c r="E18" s="111">
        <v>1.8240952918529473E-5</v>
      </c>
      <c r="F18" s="111">
        <v>1.2655501946604839E-4</v>
      </c>
      <c r="G18" s="111">
        <v>1.5120340632528853E-4</v>
      </c>
      <c r="H18" s="111">
        <v>0</v>
      </c>
      <c r="I18" s="111">
        <v>6.492328644673897E-5</v>
      </c>
      <c r="J18" s="111">
        <v>0</v>
      </c>
      <c r="K18" s="111">
        <v>1.1125060908642846E-4</v>
      </c>
      <c r="L18" s="111">
        <v>2.4397598684724199E-5</v>
      </c>
      <c r="M18" s="111">
        <v>0</v>
      </c>
      <c r="N18" s="111">
        <v>0</v>
      </c>
      <c r="O18" s="111">
        <v>2.6868682620466928E-5</v>
      </c>
      <c r="P18" s="111">
        <v>2.4933222157458628E-5</v>
      </c>
      <c r="Q18" s="111">
        <v>1.0407329569949286</v>
      </c>
      <c r="R18" s="111">
        <v>5.2602131187663943E-2</v>
      </c>
      <c r="S18" s="111">
        <v>1.0146728296249519E-2</v>
      </c>
      <c r="T18" s="111">
        <v>2.8618243771164319E-4</v>
      </c>
      <c r="U18" s="111">
        <v>1.9790264322249902E-4</v>
      </c>
      <c r="V18" s="111">
        <v>0</v>
      </c>
      <c r="W18" s="111">
        <v>3.298491212724943E-5</v>
      </c>
      <c r="X18" s="111">
        <v>1.1834005540060924E-5</v>
      </c>
      <c r="Y18" s="111">
        <v>3.8860473715428901E-5</v>
      </c>
      <c r="Z18" s="111">
        <v>1.6127769024881996E-5</v>
      </c>
      <c r="AA18" s="111">
        <v>0</v>
      </c>
      <c r="AB18" s="111">
        <v>6.5827888201219393E-5</v>
      </c>
      <c r="AC18" s="111">
        <v>2.5931930938137214E-7</v>
      </c>
      <c r="AD18" s="111">
        <v>1.6760993164854382E-5</v>
      </c>
      <c r="AE18" s="111">
        <v>2.8687399874077638E-5</v>
      </c>
      <c r="AF18" s="111">
        <v>2.3694404749090757E-5</v>
      </c>
      <c r="AG18" s="111">
        <v>0</v>
      </c>
      <c r="AH18" s="111">
        <v>9.8876700222937032E-4</v>
      </c>
      <c r="AI18" s="111">
        <v>4.9814077315049878E-5</v>
      </c>
      <c r="AJ18" s="111">
        <v>0</v>
      </c>
      <c r="AK18" s="111">
        <v>4.6641540766037158E-4</v>
      </c>
      <c r="AL18" s="111">
        <v>2.1232459428420135E-5</v>
      </c>
      <c r="AM18" s="111">
        <v>0</v>
      </c>
      <c r="AN18" s="111">
        <v>0</v>
      </c>
      <c r="AO18" s="111">
        <v>1.2089823342630169E-5</v>
      </c>
      <c r="AP18" s="111">
        <v>0</v>
      </c>
      <c r="AQ18" s="111">
        <v>0</v>
      </c>
      <c r="AR18" s="111">
        <v>1.7232006261684994E-4</v>
      </c>
      <c r="AS18" s="111">
        <v>5.3415629787521419E-5</v>
      </c>
      <c r="AT18" s="111">
        <v>2.0014372766536871E-5</v>
      </c>
      <c r="AU18" s="111">
        <v>0</v>
      </c>
      <c r="AV18" s="111">
        <v>4.4052273851659703E-5</v>
      </c>
      <c r="AW18" s="111">
        <v>1.5041837379483449E-5</v>
      </c>
      <c r="AX18" s="111">
        <v>0</v>
      </c>
      <c r="AY18" s="111">
        <v>0</v>
      </c>
      <c r="AZ18" s="111">
        <v>0</v>
      </c>
      <c r="BA18" s="111">
        <v>0</v>
      </c>
      <c r="BB18" s="111">
        <v>2.104014395711159E-5</v>
      </c>
      <c r="BC18" s="111">
        <v>0</v>
      </c>
      <c r="BD18" s="111">
        <v>0</v>
      </c>
      <c r="BE18" s="111">
        <v>0</v>
      </c>
      <c r="BF18" s="111">
        <v>2.2406963065922715E-4</v>
      </c>
      <c r="BG18" s="111">
        <v>3.1870045296049284E-4</v>
      </c>
      <c r="BH18" s="111">
        <v>8.4981643154450953E-5</v>
      </c>
      <c r="BI18" s="111">
        <v>1.4419505902887294E-3</v>
      </c>
      <c r="BJ18" s="111">
        <v>1.0920153795103747E-5</v>
      </c>
      <c r="BK18" s="111">
        <v>7.9080370859732439E-3</v>
      </c>
      <c r="BL18" s="111">
        <v>1.6332528022004059E-3</v>
      </c>
      <c r="BM18" s="111">
        <v>2.1243555898635744E-4</v>
      </c>
      <c r="BN18" s="111">
        <v>5.1989278809050365E-4</v>
      </c>
      <c r="BO18" s="111">
        <v>4.6953338841138059E-5</v>
      </c>
      <c r="BP18" s="111">
        <v>0</v>
      </c>
      <c r="BQ18" s="111">
        <v>5.9933569024752878E-5</v>
      </c>
      <c r="BR18" s="111">
        <v>1.4024319640972875E-5</v>
      </c>
      <c r="BS18" s="111">
        <v>1.2466081221123825E-4</v>
      </c>
      <c r="BT18" s="111">
        <v>5.3322471053973865E-5</v>
      </c>
      <c r="BU18" s="111">
        <v>3.361442512923533E-5</v>
      </c>
      <c r="BV18" s="111">
        <v>8.3821448218392932E-6</v>
      </c>
      <c r="BW18" s="111">
        <v>2.4425315012399403E-5</v>
      </c>
      <c r="BX18" s="111">
        <v>4.2042018181465619E-5</v>
      </c>
      <c r="BY18" s="111">
        <v>4.3178519108176453E-5</v>
      </c>
      <c r="BZ18" s="111">
        <v>1.54055054952815E-5</v>
      </c>
      <c r="CA18" s="111">
        <v>4.7610067332632261E-5</v>
      </c>
      <c r="CB18" s="111">
        <v>4.0564078599956174E-5</v>
      </c>
      <c r="CC18" s="111">
        <v>0</v>
      </c>
      <c r="CD18" s="111">
        <v>2.7625641339704753E-5</v>
      </c>
      <c r="CE18" s="111">
        <v>1.1126556712977412E-4</v>
      </c>
      <c r="CF18" s="111">
        <v>1.550034128767918E-4</v>
      </c>
      <c r="CG18" s="111">
        <v>1.793053929282851E-5</v>
      </c>
      <c r="CH18" s="111">
        <v>7.1285259448581034E-5</v>
      </c>
      <c r="CI18" s="111">
        <v>2.9234355107807707E-5</v>
      </c>
      <c r="CJ18" s="111">
        <v>2.3882911592316179E-5</v>
      </c>
      <c r="CK18" s="111">
        <v>2.4062508412558891E-4</v>
      </c>
      <c r="CL18" s="111">
        <v>2.6989018056467571E-5</v>
      </c>
      <c r="CM18" s="111">
        <v>1.9553613003967171E-5</v>
      </c>
      <c r="CN18" s="111">
        <v>5.4559336756063367E-5</v>
      </c>
      <c r="CO18" s="111">
        <v>1.7684733718133253E-5</v>
      </c>
      <c r="CP18" s="111">
        <v>3.2712897023306377E-5</v>
      </c>
      <c r="CQ18" s="111">
        <v>2.614116342097642E-5</v>
      </c>
      <c r="CR18" s="111">
        <v>4.2084090093629367E-5</v>
      </c>
      <c r="CS18" s="111">
        <v>4.388551678642924E-5</v>
      </c>
      <c r="CT18" s="111">
        <v>1.6039848283076883E-5</v>
      </c>
      <c r="CU18" s="111">
        <v>2.4114224965357368E-5</v>
      </c>
      <c r="CV18" s="111">
        <v>5.1753573433725868E-5</v>
      </c>
      <c r="CW18" s="111">
        <v>1.051703616064814E-4</v>
      </c>
      <c r="CX18" s="111">
        <v>9.5209493513804072E-5</v>
      </c>
      <c r="CY18" s="111">
        <v>5.2881824184434355E-5</v>
      </c>
      <c r="CZ18" s="111">
        <v>2.4792551842441591E-5</v>
      </c>
      <c r="DA18" s="111">
        <v>9.8951432923734061E-5</v>
      </c>
      <c r="DB18" s="111">
        <v>2.7417030131739233E-4</v>
      </c>
      <c r="DC18" s="111">
        <v>3.3991629030664173E-5</v>
      </c>
      <c r="DD18" s="111">
        <v>1.1214332591582163</v>
      </c>
    </row>
    <row r="19" spans="1:108" ht="12.75" customHeight="1" x14ac:dyDescent="0.2">
      <c r="A19" s="111" t="s">
        <v>133</v>
      </c>
      <c r="B19" s="111" t="s">
        <v>1892</v>
      </c>
      <c r="C19" s="111">
        <v>4.7473639833826522E-6</v>
      </c>
      <c r="D19" s="111">
        <v>3.5570156930656578E-6</v>
      </c>
      <c r="E19" s="111">
        <v>5.5857225730106626E-6</v>
      </c>
      <c r="F19" s="111">
        <v>4.5020121737004169E-6</v>
      </c>
      <c r="G19" s="111">
        <v>1.422681503709437E-5</v>
      </c>
      <c r="H19" s="111">
        <v>0</v>
      </c>
      <c r="I19" s="111">
        <v>2.7873928713046014E-5</v>
      </c>
      <c r="J19" s="111">
        <v>0</v>
      </c>
      <c r="K19" s="111">
        <v>6.9892947172971294E-6</v>
      </c>
      <c r="L19" s="111">
        <v>1.1461783500250409E-5</v>
      </c>
      <c r="M19" s="111">
        <v>0</v>
      </c>
      <c r="N19" s="111">
        <v>0</v>
      </c>
      <c r="O19" s="111">
        <v>1.6076985603604434E-5</v>
      </c>
      <c r="P19" s="111">
        <v>1.4557372900061554E-5</v>
      </c>
      <c r="Q19" s="111">
        <v>8.1959576484703597E-4</v>
      </c>
      <c r="R19" s="111">
        <v>1.0013372215253642</v>
      </c>
      <c r="S19" s="111">
        <v>6.0713285772702171E-4</v>
      </c>
      <c r="T19" s="111">
        <v>2.557097458604121E-5</v>
      </c>
      <c r="U19" s="111">
        <v>1.9350296806231156E-5</v>
      </c>
      <c r="V19" s="111">
        <v>0</v>
      </c>
      <c r="W19" s="111">
        <v>3.9531156627016178E-5</v>
      </c>
      <c r="X19" s="111">
        <v>8.6222152599541654E-6</v>
      </c>
      <c r="Y19" s="111">
        <v>1.7334348223883309E-5</v>
      </c>
      <c r="Z19" s="111">
        <v>1.4364457355304102E-5</v>
      </c>
      <c r="AA19" s="111">
        <v>0</v>
      </c>
      <c r="AB19" s="111">
        <v>1.871165932711374E-5</v>
      </c>
      <c r="AC19" s="111">
        <v>1.961015180000335E-7</v>
      </c>
      <c r="AD19" s="111">
        <v>1.2903470875056452E-5</v>
      </c>
      <c r="AE19" s="111">
        <v>1.8187290225353326E-5</v>
      </c>
      <c r="AF19" s="111">
        <v>2.7143769872202912E-5</v>
      </c>
      <c r="AG19" s="111">
        <v>0</v>
      </c>
      <c r="AH19" s="111">
        <v>2.1527439853384427E-5</v>
      </c>
      <c r="AI19" s="111">
        <v>1.4368728109856292E-5</v>
      </c>
      <c r="AJ19" s="111">
        <v>0</v>
      </c>
      <c r="AK19" s="111">
        <v>4.3440916545161785E-5</v>
      </c>
      <c r="AL19" s="111">
        <v>8.363036891399882E-6</v>
      </c>
      <c r="AM19" s="111">
        <v>0</v>
      </c>
      <c r="AN19" s="111">
        <v>0</v>
      </c>
      <c r="AO19" s="111">
        <v>4.4879317036884872E-6</v>
      </c>
      <c r="AP19" s="111">
        <v>0</v>
      </c>
      <c r="AQ19" s="111">
        <v>0</v>
      </c>
      <c r="AR19" s="111">
        <v>9.1445949411227857E-6</v>
      </c>
      <c r="AS19" s="111">
        <v>7.4676127878177012E-6</v>
      </c>
      <c r="AT19" s="111">
        <v>1.4048247956830244E-5</v>
      </c>
      <c r="AU19" s="111">
        <v>0</v>
      </c>
      <c r="AV19" s="111">
        <v>3.6811795014109345E-5</v>
      </c>
      <c r="AW19" s="111">
        <v>6.8173161673570689E-5</v>
      </c>
      <c r="AX19" s="111">
        <v>0</v>
      </c>
      <c r="AY19" s="111">
        <v>0</v>
      </c>
      <c r="AZ19" s="111">
        <v>0</v>
      </c>
      <c r="BA19" s="111">
        <v>0</v>
      </c>
      <c r="BB19" s="111">
        <v>2.012989998975113E-5</v>
      </c>
      <c r="BC19" s="111">
        <v>0</v>
      </c>
      <c r="BD19" s="111">
        <v>0</v>
      </c>
      <c r="BE19" s="111">
        <v>0</v>
      </c>
      <c r="BF19" s="111">
        <v>4.8513422594296052E-5</v>
      </c>
      <c r="BG19" s="111">
        <v>3.752252687801789E-5</v>
      </c>
      <c r="BH19" s="111">
        <v>1.9489476442824181E-5</v>
      </c>
      <c r="BI19" s="111">
        <v>6.4694480260176586E-5</v>
      </c>
      <c r="BJ19" s="111">
        <v>9.2727107999841473E-6</v>
      </c>
      <c r="BK19" s="111">
        <v>3.5408209891899168E-4</v>
      </c>
      <c r="BL19" s="111">
        <v>4.887147827015891E-4</v>
      </c>
      <c r="BM19" s="111">
        <v>9.7951620735059563E-6</v>
      </c>
      <c r="BN19" s="111">
        <v>9.3180805271718121E-6</v>
      </c>
      <c r="BO19" s="111">
        <v>6.2266869868120421E-6</v>
      </c>
      <c r="BP19" s="111">
        <v>0</v>
      </c>
      <c r="BQ19" s="111">
        <v>5.2959590458941227E-5</v>
      </c>
      <c r="BR19" s="111">
        <v>5.74088770171203E-5</v>
      </c>
      <c r="BS19" s="111">
        <v>3.9855607984656703E-5</v>
      </c>
      <c r="BT19" s="111">
        <v>3.2410133771911845E-5</v>
      </c>
      <c r="BU19" s="111">
        <v>7.9155374294972536E-5</v>
      </c>
      <c r="BV19" s="111">
        <v>6.8523413010917364E-6</v>
      </c>
      <c r="BW19" s="111">
        <v>2.9416507470963008E-5</v>
      </c>
      <c r="BX19" s="111">
        <v>1.9135830181908544E-5</v>
      </c>
      <c r="BY19" s="111">
        <v>2.7333373350225468E-5</v>
      </c>
      <c r="BZ19" s="111">
        <v>8.1632839079880203E-6</v>
      </c>
      <c r="CA19" s="111">
        <v>2.4186524044354957E-5</v>
      </c>
      <c r="CB19" s="111">
        <v>3.7232942745295531E-5</v>
      </c>
      <c r="CC19" s="111">
        <v>0</v>
      </c>
      <c r="CD19" s="111">
        <v>1.800253967235767E-5</v>
      </c>
      <c r="CE19" s="111">
        <v>7.9984660383643764E-5</v>
      </c>
      <c r="CF19" s="111">
        <v>9.7278572062901491E-6</v>
      </c>
      <c r="CG19" s="111">
        <v>5.8239720568630753E-5</v>
      </c>
      <c r="CH19" s="111">
        <v>4.0936263556321755E-5</v>
      </c>
      <c r="CI19" s="111">
        <v>1.0150450262929286E-4</v>
      </c>
      <c r="CJ19" s="111">
        <v>8.7012600311107518E-5</v>
      </c>
      <c r="CK19" s="111">
        <v>5.6044457227580505E-5</v>
      </c>
      <c r="CL19" s="111">
        <v>3.4230113407408433E-5</v>
      </c>
      <c r="CM19" s="111">
        <v>3.8310163961187249E-5</v>
      </c>
      <c r="CN19" s="111">
        <v>1.0121904645713674E-4</v>
      </c>
      <c r="CO19" s="111">
        <v>7.9233838670275431E-5</v>
      </c>
      <c r="CP19" s="111">
        <v>2.0852923313267253E-4</v>
      </c>
      <c r="CQ19" s="111">
        <v>1.0859505840971051E-4</v>
      </c>
      <c r="CR19" s="111">
        <v>2.586984708655195E-4</v>
      </c>
      <c r="CS19" s="111">
        <v>2.9452303195056117E-5</v>
      </c>
      <c r="CT19" s="111">
        <v>3.9187557509957615E-5</v>
      </c>
      <c r="CU19" s="111">
        <v>1.2715741860031316E-5</v>
      </c>
      <c r="CV19" s="111">
        <v>6.0561730793925583E-5</v>
      </c>
      <c r="CW19" s="111">
        <v>1.4162749408910808E-4</v>
      </c>
      <c r="CX19" s="111">
        <v>6.063713750289821E-5</v>
      </c>
      <c r="CY19" s="111">
        <v>9.070096142483312E-5</v>
      </c>
      <c r="CZ19" s="111">
        <v>1.518466762766251E-5</v>
      </c>
      <c r="DA19" s="111">
        <v>8.5553874913745984E-5</v>
      </c>
      <c r="DB19" s="111">
        <v>1.9490535039222116E-5</v>
      </c>
      <c r="DC19" s="111">
        <v>2.4647859043225565E-5</v>
      </c>
      <c r="DD19" s="111">
        <v>1.0066451757531474</v>
      </c>
    </row>
    <row r="20" spans="1:108" ht="12.75" customHeight="1" x14ac:dyDescent="0.2">
      <c r="A20" s="111" t="s">
        <v>134</v>
      </c>
      <c r="B20" s="111" t="s">
        <v>1893</v>
      </c>
      <c r="C20" s="111">
        <v>8.4102084289261703E-5</v>
      </c>
      <c r="D20" s="111">
        <v>5.8242564387210187E-5</v>
      </c>
      <c r="E20" s="111">
        <v>1.4680045595407589E-4</v>
      </c>
      <c r="F20" s="111">
        <v>1.2691251169228177E-4</v>
      </c>
      <c r="G20" s="111">
        <v>1.6237826796929183E-4</v>
      </c>
      <c r="H20" s="111">
        <v>0</v>
      </c>
      <c r="I20" s="111">
        <v>2.576706523766193E-4</v>
      </c>
      <c r="J20" s="111">
        <v>0</v>
      </c>
      <c r="K20" s="111">
        <v>8.7380248506468218E-5</v>
      </c>
      <c r="L20" s="111">
        <v>1.0195423171747846E-4</v>
      </c>
      <c r="M20" s="111">
        <v>0</v>
      </c>
      <c r="N20" s="111">
        <v>0</v>
      </c>
      <c r="O20" s="111">
        <v>9.4815911934956226E-5</v>
      </c>
      <c r="P20" s="111">
        <v>3.2185558550631776E-4</v>
      </c>
      <c r="Q20" s="111">
        <v>2.242346783071233E-3</v>
      </c>
      <c r="R20" s="111">
        <v>2.5808979726873742E-3</v>
      </c>
      <c r="S20" s="111">
        <v>1.0054782102262718</v>
      </c>
      <c r="T20" s="111">
        <v>2.6413683449110693E-2</v>
      </c>
      <c r="U20" s="111">
        <v>1.8217263715366753E-2</v>
      </c>
      <c r="V20" s="111">
        <v>0</v>
      </c>
      <c r="W20" s="111">
        <v>1.5102079329436602E-4</v>
      </c>
      <c r="X20" s="111">
        <v>3.7645922508730731E-5</v>
      </c>
      <c r="Y20" s="111">
        <v>4.3547995361355047E-5</v>
      </c>
      <c r="Z20" s="111">
        <v>5.083808568366147E-5</v>
      </c>
      <c r="AA20" s="111">
        <v>0</v>
      </c>
      <c r="AB20" s="111">
        <v>1.8552709103364815E-4</v>
      </c>
      <c r="AC20" s="111">
        <v>2.2565784395596808E-6</v>
      </c>
      <c r="AD20" s="111">
        <v>5.4489893548685997E-5</v>
      </c>
      <c r="AE20" s="111">
        <v>6.3871524930742799E-4</v>
      </c>
      <c r="AF20" s="111">
        <v>3.6426292830571237E-4</v>
      </c>
      <c r="AG20" s="111">
        <v>0</v>
      </c>
      <c r="AH20" s="111">
        <v>2.4923840140535372E-3</v>
      </c>
      <c r="AI20" s="111">
        <v>9.9029303529888984E-5</v>
      </c>
      <c r="AJ20" s="111">
        <v>0</v>
      </c>
      <c r="AK20" s="111">
        <v>2.1097381402435059E-3</v>
      </c>
      <c r="AL20" s="111">
        <v>3.9172152888103033E-5</v>
      </c>
      <c r="AM20" s="111">
        <v>0</v>
      </c>
      <c r="AN20" s="111">
        <v>0</v>
      </c>
      <c r="AO20" s="111">
        <v>9.6714465599628116E-5</v>
      </c>
      <c r="AP20" s="111">
        <v>0</v>
      </c>
      <c r="AQ20" s="111">
        <v>0</v>
      </c>
      <c r="AR20" s="111">
        <v>6.978195713683454E-5</v>
      </c>
      <c r="AS20" s="111">
        <v>1.1416389761785022E-4</v>
      </c>
      <c r="AT20" s="111">
        <v>1.1825319426408286E-4</v>
      </c>
      <c r="AU20" s="111">
        <v>0</v>
      </c>
      <c r="AV20" s="111">
        <v>5.4021870222978536E-4</v>
      </c>
      <c r="AW20" s="111">
        <v>2.6505907067292801E-4</v>
      </c>
      <c r="AX20" s="111">
        <v>0</v>
      </c>
      <c r="AY20" s="111">
        <v>0</v>
      </c>
      <c r="AZ20" s="111">
        <v>0</v>
      </c>
      <c r="BA20" s="111">
        <v>0</v>
      </c>
      <c r="BB20" s="111">
        <v>5.2773163681931086E-4</v>
      </c>
      <c r="BC20" s="111">
        <v>0</v>
      </c>
      <c r="BD20" s="111">
        <v>0</v>
      </c>
      <c r="BE20" s="111">
        <v>0</v>
      </c>
      <c r="BF20" s="111">
        <v>4.3363535895599053E-5</v>
      </c>
      <c r="BG20" s="111">
        <v>1.0932649585837798E-4</v>
      </c>
      <c r="BH20" s="111">
        <v>3.2027045539825328E-4</v>
      </c>
      <c r="BI20" s="111">
        <v>1.0198522782706389E-3</v>
      </c>
      <c r="BJ20" s="111">
        <v>6.117901733072509E-5</v>
      </c>
      <c r="BK20" s="111">
        <v>1.1127519834362182E-3</v>
      </c>
      <c r="BL20" s="111">
        <v>6.1538236793466216E-4</v>
      </c>
      <c r="BM20" s="111">
        <v>2.3056094431094009E-4</v>
      </c>
      <c r="BN20" s="111">
        <v>1.1220336092002135E-4</v>
      </c>
      <c r="BO20" s="111">
        <v>1.4302238252020297E-5</v>
      </c>
      <c r="BP20" s="111">
        <v>0</v>
      </c>
      <c r="BQ20" s="111">
        <v>1.2231583932323248E-4</v>
      </c>
      <c r="BR20" s="111">
        <v>1.8780204668607099E-4</v>
      </c>
      <c r="BS20" s="111">
        <v>1.9500565827743619E-4</v>
      </c>
      <c r="BT20" s="111">
        <v>1.4079039130482781E-5</v>
      </c>
      <c r="BU20" s="111">
        <v>4.8158129718254476E-4</v>
      </c>
      <c r="BV20" s="111">
        <v>5.8881812167873747E-5</v>
      </c>
      <c r="BW20" s="111">
        <v>2.1614613208660886E-4</v>
      </c>
      <c r="BX20" s="111">
        <v>5.3447386399014895E-5</v>
      </c>
      <c r="BY20" s="111">
        <v>1.6924376284973614E-4</v>
      </c>
      <c r="BZ20" s="111">
        <v>1.158160565534069E-4</v>
      </c>
      <c r="CA20" s="111">
        <v>5.8875717700232087E-4</v>
      </c>
      <c r="CB20" s="111">
        <v>2.0013458089819695E-4</v>
      </c>
      <c r="CC20" s="111">
        <v>0</v>
      </c>
      <c r="CD20" s="111">
        <v>1.314765365882493E-3</v>
      </c>
      <c r="CE20" s="111">
        <v>1.2241084899735732E-3</v>
      </c>
      <c r="CF20" s="111">
        <v>3.1348944778741193E-4</v>
      </c>
      <c r="CG20" s="111">
        <v>2.4713988316697901E-4</v>
      </c>
      <c r="CH20" s="111">
        <v>1.3074959647224934E-3</v>
      </c>
      <c r="CI20" s="111">
        <v>1.6530017570844263E-3</v>
      </c>
      <c r="CJ20" s="111">
        <v>2.7736452496806121E-4</v>
      </c>
      <c r="CK20" s="111">
        <v>2.1239430860110126E-2</v>
      </c>
      <c r="CL20" s="111">
        <v>2.4351803678994679E-4</v>
      </c>
      <c r="CM20" s="111">
        <v>4.2421785576301704E-4</v>
      </c>
      <c r="CN20" s="111">
        <v>1.5081165839755475E-3</v>
      </c>
      <c r="CO20" s="111">
        <v>1.531918580560192E-4</v>
      </c>
      <c r="CP20" s="111">
        <v>5.1841105442803454E-4</v>
      </c>
      <c r="CQ20" s="111">
        <v>5.6421811143987004E-4</v>
      </c>
      <c r="CR20" s="111">
        <v>8.4358796008713298E-4</v>
      </c>
      <c r="CS20" s="111">
        <v>1.882691546244216E-3</v>
      </c>
      <c r="CT20" s="111">
        <v>1.4287548788511405E-4</v>
      </c>
      <c r="CU20" s="111">
        <v>1.8753978252049401E-4</v>
      </c>
      <c r="CV20" s="111">
        <v>7.8849543117367766E-4</v>
      </c>
      <c r="CW20" s="111">
        <v>4.2223834518450188E-4</v>
      </c>
      <c r="CX20" s="111">
        <v>8.9372068683695339E-5</v>
      </c>
      <c r="CY20" s="111">
        <v>4.3490746877818711E-4</v>
      </c>
      <c r="CZ20" s="111">
        <v>1.9721330161465842E-4</v>
      </c>
      <c r="DA20" s="111">
        <v>1.9994953175025485E-4</v>
      </c>
      <c r="DB20" s="111">
        <v>2.6173680089372431E-2</v>
      </c>
      <c r="DC20" s="111">
        <v>6.8010132429673683E-4</v>
      </c>
      <c r="DD20" s="111">
        <v>1.1334485913312837</v>
      </c>
    </row>
    <row r="21" spans="1:108" ht="12.75" customHeight="1" x14ac:dyDescent="0.2">
      <c r="A21" s="111" t="s">
        <v>136</v>
      </c>
      <c r="B21" s="111" t="s">
        <v>1894</v>
      </c>
      <c r="C21" s="111">
        <v>6.1388749648481612E-5</v>
      </c>
      <c r="D21" s="111">
        <v>3.1599415897629446E-5</v>
      </c>
      <c r="E21" s="111">
        <v>1.3076503002995018E-4</v>
      </c>
      <c r="F21" s="111">
        <v>8.2987190372748514E-6</v>
      </c>
      <c r="G21" s="111">
        <v>3.5990740098701705E-6</v>
      </c>
      <c r="H21" s="111">
        <v>0</v>
      </c>
      <c r="I21" s="111">
        <v>1.0082615044116613E-5</v>
      </c>
      <c r="J21" s="111">
        <v>0</v>
      </c>
      <c r="K21" s="111">
        <v>2.732900279909998E-5</v>
      </c>
      <c r="L21" s="111">
        <v>5.8915333982871741E-5</v>
      </c>
      <c r="M21" s="111">
        <v>0</v>
      </c>
      <c r="N21" s="111">
        <v>0</v>
      </c>
      <c r="O21" s="111">
        <v>1.5209333204474174E-5</v>
      </c>
      <c r="P21" s="111">
        <v>9.9739012602123031E-6</v>
      </c>
      <c r="Q21" s="111">
        <v>5.0901852365102063E-6</v>
      </c>
      <c r="R21" s="111">
        <v>3.616535876997727E-6</v>
      </c>
      <c r="S21" s="111">
        <v>8.3179188707826706E-5</v>
      </c>
      <c r="T21" s="111">
        <v>1.000013828144996</v>
      </c>
      <c r="U21" s="111">
        <v>6.4142047272698209E-6</v>
      </c>
      <c r="V21" s="111">
        <v>0</v>
      </c>
      <c r="W21" s="111">
        <v>9.9011010812639075E-6</v>
      </c>
      <c r="X21" s="111">
        <v>1.1658262555415746E-6</v>
      </c>
      <c r="Y21" s="111">
        <v>3.8010464961521926E-6</v>
      </c>
      <c r="Z21" s="111">
        <v>9.3611109012218969E-6</v>
      </c>
      <c r="AA21" s="111">
        <v>0</v>
      </c>
      <c r="AB21" s="111">
        <v>2.1730918577914444E-5</v>
      </c>
      <c r="AC21" s="111">
        <v>4.0345653882851166E-8</v>
      </c>
      <c r="AD21" s="111">
        <v>1.4767933047416176E-6</v>
      </c>
      <c r="AE21" s="111">
        <v>6.5654653576355158E-6</v>
      </c>
      <c r="AF21" s="111">
        <v>7.2551842141941901E-6</v>
      </c>
      <c r="AG21" s="111">
        <v>0</v>
      </c>
      <c r="AH21" s="111">
        <v>3.5516943371793433E-5</v>
      </c>
      <c r="AI21" s="111">
        <v>8.9019230124262951E-6</v>
      </c>
      <c r="AJ21" s="111">
        <v>0</v>
      </c>
      <c r="AK21" s="111">
        <v>1.7514608075089188E-5</v>
      </c>
      <c r="AL21" s="111">
        <v>9.2841305897234376E-7</v>
      </c>
      <c r="AM21" s="111">
        <v>0</v>
      </c>
      <c r="AN21" s="111">
        <v>0</v>
      </c>
      <c r="AO21" s="111">
        <v>5.5412656441412293E-6</v>
      </c>
      <c r="AP21" s="111">
        <v>0</v>
      </c>
      <c r="AQ21" s="111">
        <v>0</v>
      </c>
      <c r="AR21" s="111">
        <v>1.7168489820398652E-6</v>
      </c>
      <c r="AS21" s="111">
        <v>1.4524734698354919E-5</v>
      </c>
      <c r="AT21" s="111">
        <v>4.375137776686635E-6</v>
      </c>
      <c r="AU21" s="111">
        <v>0</v>
      </c>
      <c r="AV21" s="111">
        <v>1.179162266588612E-5</v>
      </c>
      <c r="AW21" s="111">
        <v>9.8481581686838739E-6</v>
      </c>
      <c r="AX21" s="111">
        <v>0</v>
      </c>
      <c r="AY21" s="111">
        <v>0</v>
      </c>
      <c r="AZ21" s="111">
        <v>0</v>
      </c>
      <c r="BA21" s="111">
        <v>0</v>
      </c>
      <c r="BB21" s="111">
        <v>9.196865651854453E-6</v>
      </c>
      <c r="BC21" s="111">
        <v>0</v>
      </c>
      <c r="BD21" s="111">
        <v>0</v>
      </c>
      <c r="BE21" s="111">
        <v>0</v>
      </c>
      <c r="BF21" s="111">
        <v>1.7362736080347929E-6</v>
      </c>
      <c r="BG21" s="111">
        <v>5.5569202114570749E-6</v>
      </c>
      <c r="BH21" s="111">
        <v>1.9404543835537495E-5</v>
      </c>
      <c r="BI21" s="111">
        <v>1.0784596581401693E-5</v>
      </c>
      <c r="BJ21" s="111">
        <v>2.3956186896443091E-6</v>
      </c>
      <c r="BK21" s="111">
        <v>3.8985994912952225E-6</v>
      </c>
      <c r="BL21" s="111">
        <v>9.3636180564030876E-6</v>
      </c>
      <c r="BM21" s="111">
        <v>6.6299601039599313E-6</v>
      </c>
      <c r="BN21" s="111">
        <v>2.8994725871614751E-6</v>
      </c>
      <c r="BO21" s="111">
        <v>3.0741174184309667E-7</v>
      </c>
      <c r="BP21" s="111">
        <v>0</v>
      </c>
      <c r="BQ21" s="111">
        <v>3.0623451477955739E-6</v>
      </c>
      <c r="BR21" s="111">
        <v>6.4757570891492442E-6</v>
      </c>
      <c r="BS21" s="111">
        <v>2.6798277571316622E-5</v>
      </c>
      <c r="BT21" s="111">
        <v>2.7121811756932103E-5</v>
      </c>
      <c r="BU21" s="111">
        <v>1.472936803084279E-5</v>
      </c>
      <c r="BV21" s="111">
        <v>1.4886043633541734E-6</v>
      </c>
      <c r="BW21" s="111">
        <v>7.7967853468711442E-6</v>
      </c>
      <c r="BX21" s="111">
        <v>9.7643217465907942E-7</v>
      </c>
      <c r="BY21" s="111">
        <v>5.6796276334360403E-6</v>
      </c>
      <c r="BZ21" s="111">
        <v>3.3017483289684052E-6</v>
      </c>
      <c r="CA21" s="111">
        <v>2.4033828245541858E-5</v>
      </c>
      <c r="CB21" s="111">
        <v>9.0125030306563793E-6</v>
      </c>
      <c r="CC21" s="111">
        <v>0</v>
      </c>
      <c r="CD21" s="111">
        <v>1.109909945301616E-5</v>
      </c>
      <c r="CE21" s="111">
        <v>2.3057402195712772E-5</v>
      </c>
      <c r="CF21" s="111">
        <v>8.1249273206149297E-6</v>
      </c>
      <c r="CG21" s="111">
        <v>4.6947856699751195E-6</v>
      </c>
      <c r="CH21" s="111">
        <v>7.6991880040803657E-6</v>
      </c>
      <c r="CI21" s="111">
        <v>7.2321587513466143E-6</v>
      </c>
      <c r="CJ21" s="111">
        <v>5.49826391496991E-6</v>
      </c>
      <c r="CK21" s="111">
        <v>8.7797793112010206E-6</v>
      </c>
      <c r="CL21" s="111">
        <v>5.6436770130414176E-6</v>
      </c>
      <c r="CM21" s="111">
        <v>4.4615030628977879E-6</v>
      </c>
      <c r="CN21" s="111">
        <v>2.0082065814829449E-5</v>
      </c>
      <c r="CO21" s="111">
        <v>8.7555926025452145E-6</v>
      </c>
      <c r="CP21" s="111">
        <v>2.6999556065222124E-5</v>
      </c>
      <c r="CQ21" s="111">
        <v>3.4986295075934349E-5</v>
      </c>
      <c r="CR21" s="111">
        <v>1.4967327966484275E-5</v>
      </c>
      <c r="CS21" s="111">
        <v>6.5533714145016608E-6</v>
      </c>
      <c r="CT21" s="111">
        <v>3.6550748198758916E-6</v>
      </c>
      <c r="CU21" s="111">
        <v>4.0818926172272857E-6</v>
      </c>
      <c r="CV21" s="111">
        <v>9.3740952389887065E-6</v>
      </c>
      <c r="CW21" s="111">
        <v>7.8360928658332611E-6</v>
      </c>
      <c r="CX21" s="111">
        <v>1.1896735874371486E-5</v>
      </c>
      <c r="CY21" s="111">
        <v>9.0090010877654703E-6</v>
      </c>
      <c r="CZ21" s="111">
        <v>4.9125237303536238E-6</v>
      </c>
      <c r="DA21" s="111">
        <v>9.7149176877437706E-6</v>
      </c>
      <c r="DB21" s="111">
        <v>1.0894119574257934E-3</v>
      </c>
      <c r="DC21" s="111">
        <v>9.7075917452565163E-6</v>
      </c>
      <c r="DD21" s="111">
        <v>1.0022021327277642</v>
      </c>
    </row>
    <row r="22" spans="1:108" ht="12.75" customHeight="1" x14ac:dyDescent="0.2">
      <c r="A22" s="111" t="s">
        <v>138</v>
      </c>
      <c r="B22" s="111" t="s">
        <v>1895</v>
      </c>
      <c r="C22" s="111">
        <v>8.127635967652893E-5</v>
      </c>
      <c r="D22" s="111">
        <v>6.2403639420029015E-5</v>
      </c>
      <c r="E22" s="111">
        <v>1.2260756236615478E-4</v>
      </c>
      <c r="F22" s="111">
        <v>7.8675965934583392E-5</v>
      </c>
      <c r="G22" s="111">
        <v>2.0409048848529934E-4</v>
      </c>
      <c r="H22" s="111">
        <v>0</v>
      </c>
      <c r="I22" s="111">
        <v>2.5826440884956967E-4</v>
      </c>
      <c r="J22" s="111">
        <v>0</v>
      </c>
      <c r="K22" s="111">
        <v>9.6309433305560323E-4</v>
      </c>
      <c r="L22" s="111">
        <v>3.2868068276079509E-4</v>
      </c>
      <c r="M22" s="111">
        <v>0</v>
      </c>
      <c r="N22" s="111">
        <v>0</v>
      </c>
      <c r="O22" s="111">
        <v>2.4096461768852059E-4</v>
      </c>
      <c r="P22" s="111">
        <v>4.2870202248428948E-4</v>
      </c>
      <c r="Q22" s="111">
        <v>2.4263418695699254E-4</v>
      </c>
      <c r="R22" s="111">
        <v>1.4211381216950792E-4</v>
      </c>
      <c r="S22" s="111">
        <v>5.9654502966220854E-4</v>
      </c>
      <c r="T22" s="111">
        <v>5.1892510300450114E-4</v>
      </c>
      <c r="U22" s="111">
        <v>1.0062345759844344</v>
      </c>
      <c r="V22" s="111">
        <v>0</v>
      </c>
      <c r="W22" s="111">
        <v>2.1811315437788179E-4</v>
      </c>
      <c r="X22" s="111">
        <v>1.0565065821265335E-4</v>
      </c>
      <c r="Y22" s="111">
        <v>1.0099895932912158E-4</v>
      </c>
      <c r="Z22" s="111">
        <v>1.0395118070445857E-4</v>
      </c>
      <c r="AA22" s="111">
        <v>0</v>
      </c>
      <c r="AB22" s="111">
        <v>1.2715441192775736E-3</v>
      </c>
      <c r="AC22" s="111">
        <v>3.5346025167177921E-6</v>
      </c>
      <c r="AD22" s="111">
        <v>1.4767948827743737E-4</v>
      </c>
      <c r="AE22" s="111">
        <v>1.0853575863139172E-4</v>
      </c>
      <c r="AF22" s="111">
        <v>2.791890677890502E-4</v>
      </c>
      <c r="AG22" s="111">
        <v>0</v>
      </c>
      <c r="AH22" s="111">
        <v>1.4219383260376133E-3</v>
      </c>
      <c r="AI22" s="111">
        <v>1.1366107641119137E-4</v>
      </c>
      <c r="AJ22" s="111">
        <v>0</v>
      </c>
      <c r="AK22" s="111">
        <v>1.6684451585828751E-4</v>
      </c>
      <c r="AL22" s="111">
        <v>5.5601590118293124E-5</v>
      </c>
      <c r="AM22" s="111">
        <v>0</v>
      </c>
      <c r="AN22" s="111">
        <v>0</v>
      </c>
      <c r="AO22" s="111">
        <v>9.6629131188244593E-5</v>
      </c>
      <c r="AP22" s="111">
        <v>0</v>
      </c>
      <c r="AQ22" s="111">
        <v>0</v>
      </c>
      <c r="AR22" s="111">
        <v>1.1078045261993809E-4</v>
      </c>
      <c r="AS22" s="111">
        <v>1.0834056630757679E-3</v>
      </c>
      <c r="AT22" s="111">
        <v>3.0135337719174341E-4</v>
      </c>
      <c r="AU22" s="111">
        <v>0</v>
      </c>
      <c r="AV22" s="111">
        <v>5.0436742225378102E-4</v>
      </c>
      <c r="AW22" s="111">
        <v>1.1785522564030466E-3</v>
      </c>
      <c r="AX22" s="111">
        <v>0</v>
      </c>
      <c r="AY22" s="111">
        <v>0</v>
      </c>
      <c r="AZ22" s="111">
        <v>0</v>
      </c>
      <c r="BA22" s="111">
        <v>0</v>
      </c>
      <c r="BB22" s="111">
        <v>5.3119748504140089E-4</v>
      </c>
      <c r="BC22" s="111">
        <v>0</v>
      </c>
      <c r="BD22" s="111">
        <v>0</v>
      </c>
      <c r="BE22" s="111">
        <v>0</v>
      </c>
      <c r="BF22" s="111">
        <v>1.771725946563071E-4</v>
      </c>
      <c r="BG22" s="111">
        <v>7.692762189585549E-4</v>
      </c>
      <c r="BH22" s="111">
        <v>3.2117186375518996E-4</v>
      </c>
      <c r="BI22" s="111">
        <v>5.4117764562352578E-4</v>
      </c>
      <c r="BJ22" s="111">
        <v>1.0684783766960277E-4</v>
      </c>
      <c r="BK22" s="111">
        <v>2.6523666608354251E-4</v>
      </c>
      <c r="BL22" s="111">
        <v>2.8512453700745818E-4</v>
      </c>
      <c r="BM22" s="111">
        <v>2.9945245132286658E-4</v>
      </c>
      <c r="BN22" s="111">
        <v>2.2079238584124533E-4</v>
      </c>
      <c r="BO22" s="111">
        <v>9.9411617107664584E-5</v>
      </c>
      <c r="BP22" s="111">
        <v>0</v>
      </c>
      <c r="BQ22" s="111">
        <v>5.0886788329998836E-4</v>
      </c>
      <c r="BR22" s="111">
        <v>5.4455701422091002E-4</v>
      </c>
      <c r="BS22" s="111">
        <v>9.0137336791341882E-4</v>
      </c>
      <c r="BT22" s="111">
        <v>1.4955814564135569E-3</v>
      </c>
      <c r="BU22" s="111">
        <v>3.8921688808018508E-3</v>
      </c>
      <c r="BV22" s="111">
        <v>1.3411634992742855E-4</v>
      </c>
      <c r="BW22" s="111">
        <v>1.9183666463245481E-4</v>
      </c>
      <c r="BX22" s="111">
        <v>1.9164177457593371E-4</v>
      </c>
      <c r="BY22" s="111">
        <v>5.6639055763485165E-4</v>
      </c>
      <c r="BZ22" s="111">
        <v>1.9286916446435511E-4</v>
      </c>
      <c r="CA22" s="111">
        <v>3.9450715756901258E-4</v>
      </c>
      <c r="CB22" s="111">
        <v>3.2861335550340309E-4</v>
      </c>
      <c r="CC22" s="111">
        <v>0</v>
      </c>
      <c r="CD22" s="111">
        <v>9.2019447070456066E-4</v>
      </c>
      <c r="CE22" s="111">
        <v>3.6219236669585484E-4</v>
      </c>
      <c r="CF22" s="111">
        <v>1.6717335612802199E-4</v>
      </c>
      <c r="CG22" s="111">
        <v>1.3483919248234461E-3</v>
      </c>
      <c r="CH22" s="111">
        <v>1.2554709278388106E-3</v>
      </c>
      <c r="CI22" s="111">
        <v>1.5944082991281455E-3</v>
      </c>
      <c r="CJ22" s="111">
        <v>3.2154103626051619E-4</v>
      </c>
      <c r="CK22" s="111">
        <v>1.225356111750929E-2</v>
      </c>
      <c r="CL22" s="111">
        <v>1.5127612695783625E-3</v>
      </c>
      <c r="CM22" s="111">
        <v>1.0139558065291833E-3</v>
      </c>
      <c r="CN22" s="111">
        <v>6.1732993596881388E-3</v>
      </c>
      <c r="CO22" s="111">
        <v>7.8342878720466112E-4</v>
      </c>
      <c r="CP22" s="111">
        <v>1.7759508233587114E-3</v>
      </c>
      <c r="CQ22" s="111">
        <v>4.6227034129333173E-4</v>
      </c>
      <c r="CR22" s="111">
        <v>6.2618284303695643E-3</v>
      </c>
      <c r="CS22" s="111">
        <v>6.8075666587866079E-3</v>
      </c>
      <c r="CT22" s="111">
        <v>4.842659246775253E-4</v>
      </c>
      <c r="CU22" s="111">
        <v>4.5275657065472531E-4</v>
      </c>
      <c r="CV22" s="111">
        <v>1.0322277935620348E-3</v>
      </c>
      <c r="CW22" s="111">
        <v>2.4369931527053238E-3</v>
      </c>
      <c r="CX22" s="111">
        <v>2.3276121754268488E-4</v>
      </c>
      <c r="CY22" s="111">
        <v>2.7676803752954001E-4</v>
      </c>
      <c r="CZ22" s="111">
        <v>2.6707808316236086E-4</v>
      </c>
      <c r="DA22" s="111">
        <v>7.8045135935778738E-4</v>
      </c>
      <c r="DB22" s="111">
        <v>1.1599208001485002E-4</v>
      </c>
      <c r="DC22" s="111">
        <v>7.4244214322383227E-4</v>
      </c>
      <c r="DD22" s="111">
        <v>1.0806710012655754</v>
      </c>
    </row>
    <row r="23" spans="1:108" ht="12.75" customHeight="1" x14ac:dyDescent="0.2">
      <c r="A23" s="111" t="s">
        <v>140</v>
      </c>
      <c r="B23" s="111" t="s">
        <v>1896</v>
      </c>
      <c r="C23" s="111">
        <v>-2.2103158641680227E-17</v>
      </c>
      <c r="D23" s="111">
        <v>-3.7560703736432812E-19</v>
      </c>
      <c r="E23" s="111">
        <v>-2.974954993702662E-19</v>
      </c>
      <c r="F23" s="111">
        <v>-9.7714425680813149E-20</v>
      </c>
      <c r="G23" s="111">
        <v>-1.0733952090284822E-21</v>
      </c>
      <c r="H23" s="111">
        <v>0</v>
      </c>
      <c r="I23" s="111">
        <v>-8.9311663022611131E-22</v>
      </c>
      <c r="J23" s="111">
        <v>0</v>
      </c>
      <c r="K23" s="111">
        <v>-4.4138443598359432E-19</v>
      </c>
      <c r="L23" s="111">
        <v>-1.8553283168537916E-19</v>
      </c>
      <c r="M23" s="111">
        <v>0</v>
      </c>
      <c r="N23" s="111">
        <v>0</v>
      </c>
      <c r="O23" s="111">
        <v>-1.5180185768011146E-19</v>
      </c>
      <c r="P23" s="111">
        <v>-1.5511134114080722E-21</v>
      </c>
      <c r="Q23" s="111">
        <v>-9.0142866389171463E-21</v>
      </c>
      <c r="R23" s="111">
        <v>-2.765885480363725E-21</v>
      </c>
      <c r="S23" s="111">
        <v>-3.1650161592484806E-21</v>
      </c>
      <c r="T23" s="111">
        <v>-4.4653279021626469E-21</v>
      </c>
      <c r="U23" s="111">
        <v>-1.3945385929293663E-21</v>
      </c>
      <c r="V23" s="111">
        <v>1</v>
      </c>
      <c r="W23" s="111">
        <v>-2.4747391086705157E-18</v>
      </c>
      <c r="X23" s="111">
        <v>-3.9803846800412145E-20</v>
      </c>
      <c r="Y23" s="111">
        <v>-2.5274471430481765E-18</v>
      </c>
      <c r="Z23" s="111">
        <v>-6.4715755069421856E-19</v>
      </c>
      <c r="AA23" s="111">
        <v>0</v>
      </c>
      <c r="AB23" s="111">
        <v>-2.0367777073067479E-18</v>
      </c>
      <c r="AC23" s="111">
        <v>-2.3654756954798902E-22</v>
      </c>
      <c r="AD23" s="111">
        <v>-5.3044295723090357E-21</v>
      </c>
      <c r="AE23" s="111">
        <v>-1.2606486144361744E-19</v>
      </c>
      <c r="AF23" s="111">
        <v>-1.4095384944458114E-18</v>
      </c>
      <c r="AG23" s="111">
        <v>0</v>
      </c>
      <c r="AH23" s="111">
        <v>-3.6863325834056264E-20</v>
      </c>
      <c r="AI23" s="111">
        <v>-2.2301461069079112E-21</v>
      </c>
      <c r="AJ23" s="111">
        <v>0</v>
      </c>
      <c r="AK23" s="111">
        <v>-1.2324616373982963E-19</v>
      </c>
      <c r="AL23" s="111">
        <v>1.1619929382925376E-20</v>
      </c>
      <c r="AM23" s="111">
        <v>0</v>
      </c>
      <c r="AN23" s="111">
        <v>0</v>
      </c>
      <c r="AO23" s="111">
        <v>-8.7227972648811636E-22</v>
      </c>
      <c r="AP23" s="111">
        <v>0</v>
      </c>
      <c r="AQ23" s="111">
        <v>0</v>
      </c>
      <c r="AR23" s="111">
        <v>-9.5436655833212555E-22</v>
      </c>
      <c r="AS23" s="111">
        <v>-1.1646137762833773E-21</v>
      </c>
      <c r="AT23" s="111">
        <v>-1.6539158942739061E-21</v>
      </c>
      <c r="AU23" s="111">
        <v>0</v>
      </c>
      <c r="AV23" s="111">
        <v>-2.5904045905034985E-21</v>
      </c>
      <c r="AW23" s="111">
        <v>-4.2764831851031918E-21</v>
      </c>
      <c r="AX23" s="111">
        <v>0</v>
      </c>
      <c r="AY23" s="111">
        <v>0</v>
      </c>
      <c r="AZ23" s="111">
        <v>0</v>
      </c>
      <c r="BA23" s="111">
        <v>0</v>
      </c>
      <c r="BB23" s="111">
        <v>-4.3208981719566074E-21</v>
      </c>
      <c r="BC23" s="111">
        <v>0</v>
      </c>
      <c r="BD23" s="111">
        <v>0</v>
      </c>
      <c r="BE23" s="111">
        <v>0</v>
      </c>
      <c r="BF23" s="111">
        <v>-3.2803901399781636E-21</v>
      </c>
      <c r="BG23" s="111">
        <v>-1.139926606496808E-21</v>
      </c>
      <c r="BH23" s="111">
        <v>-2.5086387716514405E-21</v>
      </c>
      <c r="BI23" s="111">
        <v>-3.8514488208539916E-20</v>
      </c>
      <c r="BJ23" s="111">
        <v>-2.5377271696736196E-22</v>
      </c>
      <c r="BK23" s="111">
        <v>-6.7762593119161634E-21</v>
      </c>
      <c r="BL23" s="111">
        <v>-2.7754927908414039E-21</v>
      </c>
      <c r="BM23" s="111">
        <v>-2.2206489348746575E-19</v>
      </c>
      <c r="BN23" s="111">
        <v>-1.1702066554048565E-19</v>
      </c>
      <c r="BO23" s="111">
        <v>-1.9384044003267942E-20</v>
      </c>
      <c r="BP23" s="111">
        <v>0</v>
      </c>
      <c r="BQ23" s="111">
        <v>-4.4624376656474173E-21</v>
      </c>
      <c r="BR23" s="111">
        <v>-1.9931365466972737E-21</v>
      </c>
      <c r="BS23" s="111">
        <v>-1.0801324722272934E-21</v>
      </c>
      <c r="BT23" s="111">
        <v>-2.9324632172816636E-21</v>
      </c>
      <c r="BU23" s="111">
        <v>-8.5930080589139989E-22</v>
      </c>
      <c r="BV23" s="111">
        <v>-5.6667809448874485E-22</v>
      </c>
      <c r="BW23" s="111">
        <v>-1.6956511860258597E-21</v>
      </c>
      <c r="BX23" s="111">
        <v>-1.9938018086718178E-22</v>
      </c>
      <c r="BY23" s="111">
        <v>-3.838415519092068E-21</v>
      </c>
      <c r="BZ23" s="111">
        <v>-4.0797056960803495E-22</v>
      </c>
      <c r="CA23" s="111">
        <v>-5.9364019088449336E-22</v>
      </c>
      <c r="CB23" s="111">
        <v>-7.7127500369686796E-22</v>
      </c>
      <c r="CC23" s="111">
        <v>0</v>
      </c>
      <c r="CD23" s="111">
        <v>-1.1385458488936951E-21</v>
      </c>
      <c r="CE23" s="111">
        <v>-3.1510782851676274E-21</v>
      </c>
      <c r="CF23" s="111">
        <v>-4.1001331579097105E-22</v>
      </c>
      <c r="CG23" s="111">
        <v>-1.4474987629359087E-21</v>
      </c>
      <c r="CH23" s="111">
        <v>-8.3352789821504152E-21</v>
      </c>
      <c r="CI23" s="111">
        <v>-1.298534639057031E-21</v>
      </c>
      <c r="CJ23" s="111">
        <v>-1.4813131122374238E-21</v>
      </c>
      <c r="CK23" s="111">
        <v>-4.685099615302034E-21</v>
      </c>
      <c r="CL23" s="111">
        <v>-2.9702433110771101E-21</v>
      </c>
      <c r="CM23" s="111">
        <v>-2.004623373243423E-21</v>
      </c>
      <c r="CN23" s="111">
        <v>-8.631057741763263E-21</v>
      </c>
      <c r="CO23" s="111">
        <v>-5.3035904216307291E-21</v>
      </c>
      <c r="CP23" s="111">
        <v>-3.0720482675190131E-20</v>
      </c>
      <c r="CQ23" s="111">
        <v>-2.8948197877865433E-20</v>
      </c>
      <c r="CR23" s="111">
        <v>-9.6703644347206978E-21</v>
      </c>
      <c r="CS23" s="111">
        <v>-4.3141201585687914E-21</v>
      </c>
      <c r="CT23" s="111">
        <v>-1.7919886988806981E-21</v>
      </c>
      <c r="CU23" s="111">
        <v>-2.6681801458467372E-21</v>
      </c>
      <c r="CV23" s="111">
        <v>-1.9067901180483933E-21</v>
      </c>
      <c r="CW23" s="111">
        <v>-2.1843810872149892E-19</v>
      </c>
      <c r="CX23" s="111">
        <v>-1.1285462927486702E-19</v>
      </c>
      <c r="CY23" s="111">
        <v>-1.027832920281585E-19</v>
      </c>
      <c r="CZ23" s="111">
        <v>-2.7933054418749289E-21</v>
      </c>
      <c r="DA23" s="111">
        <v>-3.4613045780191356E-19</v>
      </c>
      <c r="DB23" s="111">
        <v>-8.4029624708541603E-22</v>
      </c>
      <c r="DC23" s="111">
        <v>-3.0027074113596187E-19</v>
      </c>
      <c r="DD23" s="111">
        <v>1</v>
      </c>
    </row>
    <row r="24" spans="1:108" ht="12.75" customHeight="1" x14ac:dyDescent="0.2">
      <c r="A24" s="111" t="s">
        <v>142</v>
      </c>
      <c r="B24" s="111" t="s">
        <v>1897</v>
      </c>
      <c r="C24" s="111">
        <v>5.9901301505845716E-5</v>
      </c>
      <c r="D24" s="111">
        <v>3.9163399784388677E-5</v>
      </c>
      <c r="E24" s="111">
        <v>1.4344131154450429E-4</v>
      </c>
      <c r="F24" s="111">
        <v>1.8539913704212961E-5</v>
      </c>
      <c r="G24" s="111">
        <v>3.3440899038066641E-5</v>
      </c>
      <c r="H24" s="111">
        <v>0</v>
      </c>
      <c r="I24" s="111">
        <v>9.1695290999433048E-6</v>
      </c>
      <c r="J24" s="111">
        <v>0</v>
      </c>
      <c r="K24" s="111">
        <v>2.2579968677933739E-4</v>
      </c>
      <c r="L24" s="111">
        <v>4.8406256362286464E-4</v>
      </c>
      <c r="M24" s="111">
        <v>0</v>
      </c>
      <c r="N24" s="111">
        <v>0</v>
      </c>
      <c r="O24" s="111">
        <v>4.5872833198485268E-4</v>
      </c>
      <c r="P24" s="111">
        <v>1.5160467369337879E-4</v>
      </c>
      <c r="Q24" s="111">
        <v>2.7201280696510051E-5</v>
      </c>
      <c r="R24" s="111">
        <v>6.5934524833389895E-6</v>
      </c>
      <c r="S24" s="111">
        <v>4.8295918773271823E-5</v>
      </c>
      <c r="T24" s="111">
        <v>4.0468771753478058E-5</v>
      </c>
      <c r="U24" s="111">
        <v>1.7559133680026625E-5</v>
      </c>
      <c r="V24" s="111">
        <v>0</v>
      </c>
      <c r="W24" s="111">
        <v>1.0201277053506073</v>
      </c>
      <c r="X24" s="111">
        <v>9.0690265711177191E-4</v>
      </c>
      <c r="Y24" s="111">
        <v>2.1547393961415862E-3</v>
      </c>
      <c r="Z24" s="111">
        <v>1.3310349378113104E-2</v>
      </c>
      <c r="AA24" s="111">
        <v>0</v>
      </c>
      <c r="AB24" s="111">
        <v>6.2579722238592242E-3</v>
      </c>
      <c r="AC24" s="111">
        <v>6.2625935388736535E-7</v>
      </c>
      <c r="AD24" s="111">
        <v>6.0720395420339424E-5</v>
      </c>
      <c r="AE24" s="111">
        <v>7.671768823093424E-3</v>
      </c>
      <c r="AF24" s="111">
        <v>8.0483359956147766E-3</v>
      </c>
      <c r="AG24" s="111">
        <v>0</v>
      </c>
      <c r="AH24" s="111">
        <v>9.2637173352723718E-3</v>
      </c>
      <c r="AI24" s="111">
        <v>1.8638958089768037E-4</v>
      </c>
      <c r="AJ24" s="111">
        <v>0</v>
      </c>
      <c r="AK24" s="111">
        <v>6.0613545178303096E-4</v>
      </c>
      <c r="AL24" s="111">
        <v>7.0651890777648782E-4</v>
      </c>
      <c r="AM24" s="111">
        <v>0</v>
      </c>
      <c r="AN24" s="111">
        <v>0</v>
      </c>
      <c r="AO24" s="111">
        <v>2.318213716630526E-5</v>
      </c>
      <c r="AP24" s="111">
        <v>0</v>
      </c>
      <c r="AQ24" s="111">
        <v>0</v>
      </c>
      <c r="AR24" s="111">
        <v>2.3480337230744405E-4</v>
      </c>
      <c r="AS24" s="111">
        <v>8.1569210116027378E-5</v>
      </c>
      <c r="AT24" s="111">
        <v>8.0116858542609757E-5</v>
      </c>
      <c r="AU24" s="111">
        <v>0</v>
      </c>
      <c r="AV24" s="111">
        <v>1.7514478633353527E-4</v>
      </c>
      <c r="AW24" s="111">
        <v>9.3416030228870623E-5</v>
      </c>
      <c r="AX24" s="111">
        <v>0</v>
      </c>
      <c r="AY24" s="111">
        <v>0</v>
      </c>
      <c r="AZ24" s="111">
        <v>0</v>
      </c>
      <c r="BA24" s="111">
        <v>0</v>
      </c>
      <c r="BB24" s="111">
        <v>2.758740334404183E-4</v>
      </c>
      <c r="BC24" s="111">
        <v>0</v>
      </c>
      <c r="BD24" s="111">
        <v>0</v>
      </c>
      <c r="BE24" s="111">
        <v>0</v>
      </c>
      <c r="BF24" s="111">
        <v>2.4775203665569617E-4</v>
      </c>
      <c r="BG24" s="111">
        <v>8.1504975406439847E-5</v>
      </c>
      <c r="BH24" s="111">
        <v>1.2333523311029197E-4</v>
      </c>
      <c r="BI24" s="111">
        <v>2.1009558069950304E-4</v>
      </c>
      <c r="BJ24" s="111">
        <v>1.9620391982759516E-6</v>
      </c>
      <c r="BK24" s="111">
        <v>1.0663565680783879E-4</v>
      </c>
      <c r="BL24" s="111">
        <v>1.3987399137285067E-4</v>
      </c>
      <c r="BM24" s="111">
        <v>2.2833076565110331E-4</v>
      </c>
      <c r="BN24" s="111">
        <v>1.9652971343344928E-4</v>
      </c>
      <c r="BO24" s="111">
        <v>2.7446646329551319E-6</v>
      </c>
      <c r="BP24" s="111">
        <v>0</v>
      </c>
      <c r="BQ24" s="111">
        <v>9.7935250698218124E-4</v>
      </c>
      <c r="BR24" s="111">
        <v>4.9115803303441949E-4</v>
      </c>
      <c r="BS24" s="111">
        <v>4.8796095794893834E-6</v>
      </c>
      <c r="BT24" s="111">
        <v>1.0318184074429803E-5</v>
      </c>
      <c r="BU24" s="111">
        <v>7.4753523133218773E-6</v>
      </c>
      <c r="BV24" s="111">
        <v>2.4189302567033456E-6</v>
      </c>
      <c r="BW24" s="111">
        <v>5.1903943024868256E-6</v>
      </c>
      <c r="BX24" s="111">
        <v>3.9624642963436724E-6</v>
      </c>
      <c r="BY24" s="111">
        <v>1.8574536434163073E-5</v>
      </c>
      <c r="BZ24" s="111">
        <v>3.9377061731372327E-6</v>
      </c>
      <c r="CA24" s="111">
        <v>7.837482805046681E-6</v>
      </c>
      <c r="CB24" s="111">
        <v>3.9405389315943847E-6</v>
      </c>
      <c r="CC24" s="111">
        <v>0</v>
      </c>
      <c r="CD24" s="111">
        <v>9.7824835475560853E-6</v>
      </c>
      <c r="CE24" s="111">
        <v>8.7894247817687075E-5</v>
      </c>
      <c r="CF24" s="111">
        <v>7.5020802175726403E-6</v>
      </c>
      <c r="CG24" s="111">
        <v>8.1456022389293301E-6</v>
      </c>
      <c r="CH24" s="111">
        <v>1.1423715926513022E-5</v>
      </c>
      <c r="CI24" s="111">
        <v>1.1200771276294839E-5</v>
      </c>
      <c r="CJ24" s="111">
        <v>9.3407296919146901E-6</v>
      </c>
      <c r="CK24" s="111">
        <v>1.9866527188483751E-5</v>
      </c>
      <c r="CL24" s="111">
        <v>2.4764534886836665E-5</v>
      </c>
      <c r="CM24" s="111">
        <v>9.0782568582024154E-6</v>
      </c>
      <c r="CN24" s="111">
        <v>5.5038334151898355E-4</v>
      </c>
      <c r="CO24" s="111">
        <v>1.2357199131873578E-4</v>
      </c>
      <c r="CP24" s="111">
        <v>3.7733558366831388E-5</v>
      </c>
      <c r="CQ24" s="111">
        <v>4.6761933031493688E-5</v>
      </c>
      <c r="CR24" s="111">
        <v>6.9454577332559341E-6</v>
      </c>
      <c r="CS24" s="111">
        <v>2.3863395975929402E-5</v>
      </c>
      <c r="CT24" s="111">
        <v>1.1102467684450471E-5</v>
      </c>
      <c r="CU24" s="111">
        <v>8.2573586609450682E-5</v>
      </c>
      <c r="CV24" s="111">
        <v>4.2916644419545429E-5</v>
      </c>
      <c r="CW24" s="111">
        <v>1.3458325098604023E-5</v>
      </c>
      <c r="CX24" s="111">
        <v>2.9547516505780715E-5</v>
      </c>
      <c r="CY24" s="111">
        <v>3.1767767138049065E-5</v>
      </c>
      <c r="CZ24" s="111">
        <v>8.5174253434428074E-5</v>
      </c>
      <c r="DA24" s="111">
        <v>1.2132080542076054E-5</v>
      </c>
      <c r="DB24" s="111">
        <v>2.0118352475202613E-5</v>
      </c>
      <c r="DC24" s="111">
        <v>3.8089872692377281E-4</v>
      </c>
      <c r="DD24" s="111">
        <v>1.0766057170959022</v>
      </c>
    </row>
    <row r="25" spans="1:108" ht="12.75" customHeight="1" x14ac:dyDescent="0.2">
      <c r="A25" s="111" t="s">
        <v>143</v>
      </c>
      <c r="B25" s="111" t="s">
        <v>1898</v>
      </c>
      <c r="C25" s="111">
        <v>1.22606926328562E-5</v>
      </c>
      <c r="D25" s="111">
        <v>4.2529350750651866E-6</v>
      </c>
      <c r="E25" s="111">
        <v>2.7764658952551E-5</v>
      </c>
      <c r="F25" s="111">
        <v>5.529262054851958E-6</v>
      </c>
      <c r="G25" s="111">
        <v>7.5984684851117475E-6</v>
      </c>
      <c r="H25" s="111">
        <v>0</v>
      </c>
      <c r="I25" s="111">
        <v>6.8455372937011184E-6</v>
      </c>
      <c r="J25" s="111">
        <v>0</v>
      </c>
      <c r="K25" s="111">
        <v>9.5784274537858108E-5</v>
      </c>
      <c r="L25" s="111">
        <v>1.9878692764055097E-4</v>
      </c>
      <c r="M25" s="111">
        <v>0</v>
      </c>
      <c r="N25" s="111">
        <v>0</v>
      </c>
      <c r="O25" s="111">
        <v>6.6172530269641228E-3</v>
      </c>
      <c r="P25" s="111">
        <v>3.512033018752139E-5</v>
      </c>
      <c r="Q25" s="111">
        <v>5.1498639046184751E-5</v>
      </c>
      <c r="R25" s="111">
        <v>6.5432667892139889E-5</v>
      </c>
      <c r="S25" s="111">
        <v>1.3893701733513032E-4</v>
      </c>
      <c r="T25" s="111">
        <v>2.3603264669956673E-4</v>
      </c>
      <c r="U25" s="111">
        <v>1.220912561142206E-4</v>
      </c>
      <c r="V25" s="111">
        <v>0</v>
      </c>
      <c r="W25" s="111">
        <v>4.3562972700885915E-3</v>
      </c>
      <c r="X25" s="111">
        <v>1.1490015714485844</v>
      </c>
      <c r="Y25" s="111">
        <v>0.11355101094460079</v>
      </c>
      <c r="Z25" s="111">
        <v>0.15564628856173821</v>
      </c>
      <c r="AA25" s="111">
        <v>0</v>
      </c>
      <c r="AB25" s="111">
        <v>2.5341273104591198E-2</v>
      </c>
      <c r="AC25" s="111">
        <v>5.3653943566360944E-6</v>
      </c>
      <c r="AD25" s="111">
        <v>1.0918186941994088E-4</v>
      </c>
      <c r="AE25" s="111">
        <v>1.0686279360295396E-2</v>
      </c>
      <c r="AF25" s="111">
        <v>1.0602610691224043E-2</v>
      </c>
      <c r="AG25" s="111">
        <v>0</v>
      </c>
      <c r="AH25" s="111">
        <v>1.7759147671347019E-3</v>
      </c>
      <c r="AI25" s="111">
        <v>3.9669355383458931E-5</v>
      </c>
      <c r="AJ25" s="111">
        <v>0</v>
      </c>
      <c r="AK25" s="111">
        <v>1.7538667408113745E-3</v>
      </c>
      <c r="AL25" s="111">
        <v>1.4040620073987214E-5</v>
      </c>
      <c r="AM25" s="111">
        <v>0</v>
      </c>
      <c r="AN25" s="111">
        <v>0</v>
      </c>
      <c r="AO25" s="111">
        <v>1.3097493906856583E-6</v>
      </c>
      <c r="AP25" s="111">
        <v>0</v>
      </c>
      <c r="AQ25" s="111">
        <v>0</v>
      </c>
      <c r="AR25" s="111">
        <v>7.8914502750567113E-6</v>
      </c>
      <c r="AS25" s="111">
        <v>1.6439724779479485E-5</v>
      </c>
      <c r="AT25" s="111">
        <v>3.2637265207750874E-5</v>
      </c>
      <c r="AU25" s="111">
        <v>0</v>
      </c>
      <c r="AV25" s="111">
        <v>2.4972388613468829E-4</v>
      </c>
      <c r="AW25" s="111">
        <v>1.6257363827429762E-4</v>
      </c>
      <c r="AX25" s="111">
        <v>0</v>
      </c>
      <c r="AY25" s="111">
        <v>0</v>
      </c>
      <c r="AZ25" s="111">
        <v>0</v>
      </c>
      <c r="BA25" s="111">
        <v>0</v>
      </c>
      <c r="BB25" s="111">
        <v>2.5856764881713101E-4</v>
      </c>
      <c r="BC25" s="111">
        <v>0</v>
      </c>
      <c r="BD25" s="111">
        <v>0</v>
      </c>
      <c r="BE25" s="111">
        <v>0</v>
      </c>
      <c r="BF25" s="111">
        <v>6.0479763581616429E-5</v>
      </c>
      <c r="BG25" s="111">
        <v>1.6930809730681769E-5</v>
      </c>
      <c r="BH25" s="111">
        <v>3.2929039146903176E-4</v>
      </c>
      <c r="BI25" s="111">
        <v>9.571759813965817E-5</v>
      </c>
      <c r="BJ25" s="111">
        <v>8.2983718367597207E-7</v>
      </c>
      <c r="BK25" s="111">
        <v>2.7614788734933926E-5</v>
      </c>
      <c r="BL25" s="111">
        <v>3.9991946425140756E-5</v>
      </c>
      <c r="BM25" s="111">
        <v>3.8312771952506802E-5</v>
      </c>
      <c r="BN25" s="111">
        <v>2.9588559826243907E-5</v>
      </c>
      <c r="BO25" s="111">
        <v>8.0827135150584374E-7</v>
      </c>
      <c r="BP25" s="111">
        <v>0</v>
      </c>
      <c r="BQ25" s="111">
        <v>2.4812631690670206E-5</v>
      </c>
      <c r="BR25" s="111">
        <v>5.2259413920670516E-6</v>
      </c>
      <c r="BS25" s="111">
        <v>2.8015844503773626E-6</v>
      </c>
      <c r="BT25" s="111">
        <v>6.9281000950322328E-6</v>
      </c>
      <c r="BU25" s="111">
        <v>4.0527702387047443E-6</v>
      </c>
      <c r="BV25" s="111">
        <v>7.0026558290155452E-7</v>
      </c>
      <c r="BW25" s="111">
        <v>2.6373638823369984E-6</v>
      </c>
      <c r="BX25" s="111">
        <v>1.4014320282306932E-6</v>
      </c>
      <c r="BY25" s="111">
        <v>4.7072586151071066E-6</v>
      </c>
      <c r="BZ25" s="111">
        <v>2.0600011954671679E-6</v>
      </c>
      <c r="CA25" s="111">
        <v>4.9017354002490197E-6</v>
      </c>
      <c r="CB25" s="111">
        <v>2.5235905240210935E-6</v>
      </c>
      <c r="CC25" s="111">
        <v>0</v>
      </c>
      <c r="CD25" s="111">
        <v>5.2445827776056517E-6</v>
      </c>
      <c r="CE25" s="111">
        <v>1.033722602677838E-5</v>
      </c>
      <c r="CF25" s="111">
        <v>5.0904067419880624E-6</v>
      </c>
      <c r="CG25" s="111">
        <v>3.656015934796265E-6</v>
      </c>
      <c r="CH25" s="111">
        <v>4.6166192463358449E-6</v>
      </c>
      <c r="CI25" s="111">
        <v>1.0056092449990058E-5</v>
      </c>
      <c r="CJ25" s="111">
        <v>5.6881007983917158E-6</v>
      </c>
      <c r="CK25" s="111">
        <v>2.258986440813691E-5</v>
      </c>
      <c r="CL25" s="111">
        <v>2.3392539062755742E-6</v>
      </c>
      <c r="CM25" s="111">
        <v>1.6920291775576059E-5</v>
      </c>
      <c r="CN25" s="111">
        <v>1.1008851946865271E-3</v>
      </c>
      <c r="CO25" s="111">
        <v>5.6884995653122543E-5</v>
      </c>
      <c r="CP25" s="111">
        <v>3.7494793725795924E-6</v>
      </c>
      <c r="CQ25" s="111">
        <v>9.4978652293998547E-6</v>
      </c>
      <c r="CR25" s="111">
        <v>4.3096938123612269E-6</v>
      </c>
      <c r="CS25" s="111">
        <v>6.7632025090018817E-6</v>
      </c>
      <c r="CT25" s="111">
        <v>5.8277672340039504E-6</v>
      </c>
      <c r="CU25" s="111">
        <v>3.980501043042275E-5</v>
      </c>
      <c r="CV25" s="111">
        <v>4.0603929813083064E-6</v>
      </c>
      <c r="CW25" s="111">
        <v>6.1799219596027872E-6</v>
      </c>
      <c r="CX25" s="111">
        <v>2.7327049158463285E-6</v>
      </c>
      <c r="CY25" s="111">
        <v>3.9225497953842273E-6</v>
      </c>
      <c r="CZ25" s="111">
        <v>2.7130487534101326E-5</v>
      </c>
      <c r="DA25" s="111">
        <v>7.0705028756513216E-6</v>
      </c>
      <c r="DB25" s="111">
        <v>3.3257245949736255E-5</v>
      </c>
      <c r="DC25" s="111">
        <v>2.469466981471151E-4</v>
      </c>
      <c r="DD25" s="111">
        <v>1.4835855814127357</v>
      </c>
    </row>
    <row r="26" spans="1:108" ht="12.75" customHeight="1" x14ac:dyDescent="0.2">
      <c r="A26" s="111" t="s">
        <v>145</v>
      </c>
      <c r="B26" s="111" t="s">
        <v>1899</v>
      </c>
      <c r="C26" s="111">
        <v>4.7012275529625079E-5</v>
      </c>
      <c r="D26" s="111">
        <v>2.1067386720281225E-5</v>
      </c>
      <c r="E26" s="111">
        <v>2.3134805208955392E-4</v>
      </c>
      <c r="F26" s="111">
        <v>2.9105374004836826E-5</v>
      </c>
      <c r="G26" s="111">
        <v>3.5604611807771254E-5</v>
      </c>
      <c r="H26" s="111">
        <v>0</v>
      </c>
      <c r="I26" s="111">
        <v>3.8063112811491253E-5</v>
      </c>
      <c r="J26" s="111">
        <v>0</v>
      </c>
      <c r="K26" s="111">
        <v>8.7103093497316211E-4</v>
      </c>
      <c r="L26" s="111">
        <v>1.7582638582447074E-3</v>
      </c>
      <c r="M26" s="111">
        <v>0</v>
      </c>
      <c r="N26" s="111">
        <v>0</v>
      </c>
      <c r="O26" s="111">
        <v>5.8996441332052951E-2</v>
      </c>
      <c r="P26" s="111">
        <v>2.768651838890496E-4</v>
      </c>
      <c r="Q26" s="111">
        <v>4.2227981356402232E-4</v>
      </c>
      <c r="R26" s="111">
        <v>5.6970532114811526E-4</v>
      </c>
      <c r="S26" s="111">
        <v>9.3873276764481941E-4</v>
      </c>
      <c r="T26" s="111">
        <v>1.6776786046669419E-3</v>
      </c>
      <c r="U26" s="111">
        <v>2.7597138138391058E-4</v>
      </c>
      <c r="V26" s="111">
        <v>0</v>
      </c>
      <c r="W26" s="111">
        <v>1.1599131864055911E-2</v>
      </c>
      <c r="X26" s="111">
        <v>1.6013576963930416E-2</v>
      </c>
      <c r="Y26" s="111">
        <v>1.0918283736895054</v>
      </c>
      <c r="Z26" s="111">
        <v>0.14954953106714125</v>
      </c>
      <c r="AA26" s="111">
        <v>0</v>
      </c>
      <c r="AB26" s="111">
        <v>6.9124144901953885E-2</v>
      </c>
      <c r="AC26" s="111">
        <v>6.9439784561797333E-6</v>
      </c>
      <c r="AD26" s="111">
        <v>9.9349125667441847E-4</v>
      </c>
      <c r="AE26" s="111">
        <v>4.1068379969195601E-2</v>
      </c>
      <c r="AF26" s="111">
        <v>0.10041895897207392</v>
      </c>
      <c r="AG26" s="111">
        <v>0</v>
      </c>
      <c r="AH26" s="111">
        <v>5.9295647967655867E-3</v>
      </c>
      <c r="AI26" s="111">
        <v>1.7532039887268133E-4</v>
      </c>
      <c r="AJ26" s="111">
        <v>0</v>
      </c>
      <c r="AK26" s="111">
        <v>1.5419412490999184E-2</v>
      </c>
      <c r="AL26" s="111">
        <v>9.569688798523119E-5</v>
      </c>
      <c r="AM26" s="111">
        <v>0</v>
      </c>
      <c r="AN26" s="111">
        <v>0</v>
      </c>
      <c r="AO26" s="111">
        <v>5.2049458034690142E-6</v>
      </c>
      <c r="AP26" s="111">
        <v>0</v>
      </c>
      <c r="AQ26" s="111">
        <v>0</v>
      </c>
      <c r="AR26" s="111">
        <v>4.1588252353035741E-5</v>
      </c>
      <c r="AS26" s="111">
        <v>7.3833963011631196E-5</v>
      </c>
      <c r="AT26" s="111">
        <v>5.8867839621124902E-5</v>
      </c>
      <c r="AU26" s="111">
        <v>0</v>
      </c>
      <c r="AV26" s="111">
        <v>4.9483417697356719E-4</v>
      </c>
      <c r="AW26" s="111">
        <v>1.3677519594945346E-3</v>
      </c>
      <c r="AX26" s="111">
        <v>0</v>
      </c>
      <c r="AY26" s="111">
        <v>0</v>
      </c>
      <c r="AZ26" s="111">
        <v>0</v>
      </c>
      <c r="BA26" s="111">
        <v>0</v>
      </c>
      <c r="BB26" s="111">
        <v>1.2213271295234954E-3</v>
      </c>
      <c r="BC26" s="111">
        <v>0</v>
      </c>
      <c r="BD26" s="111">
        <v>0</v>
      </c>
      <c r="BE26" s="111">
        <v>0</v>
      </c>
      <c r="BF26" s="111">
        <v>9.9735332675822321E-5</v>
      </c>
      <c r="BG26" s="111">
        <v>6.0725655130588185E-5</v>
      </c>
      <c r="BH26" s="111">
        <v>5.8026210740216464E-4</v>
      </c>
      <c r="BI26" s="111">
        <v>2.1324141774670618E-4</v>
      </c>
      <c r="BJ26" s="111">
        <v>4.893606516622922E-6</v>
      </c>
      <c r="BK26" s="111">
        <v>1.176837408589199E-4</v>
      </c>
      <c r="BL26" s="111">
        <v>2.0492008180493157E-4</v>
      </c>
      <c r="BM26" s="111">
        <v>1.3618897868062369E-4</v>
      </c>
      <c r="BN26" s="111">
        <v>1.0762524938791047E-4</v>
      </c>
      <c r="BO26" s="111">
        <v>4.8108650570309774E-6</v>
      </c>
      <c r="BP26" s="111">
        <v>0</v>
      </c>
      <c r="BQ26" s="111">
        <v>1.1837055831902951E-4</v>
      </c>
      <c r="BR26" s="111">
        <v>2.2928518001403163E-5</v>
      </c>
      <c r="BS26" s="111">
        <v>1.227159864429621E-5</v>
      </c>
      <c r="BT26" s="111">
        <v>2.8206904633384021E-5</v>
      </c>
      <c r="BU26" s="111">
        <v>1.6806466829342149E-5</v>
      </c>
      <c r="BV26" s="111">
        <v>3.3532960208576261E-6</v>
      </c>
      <c r="BW26" s="111">
        <v>1.284520348577649E-5</v>
      </c>
      <c r="BX26" s="111">
        <v>6.724104779366037E-6</v>
      </c>
      <c r="BY26" s="111">
        <v>2.2350728108031608E-5</v>
      </c>
      <c r="BZ26" s="111">
        <v>1.3659849738529065E-5</v>
      </c>
      <c r="CA26" s="111">
        <v>2.9557646675174328E-5</v>
      </c>
      <c r="CB26" s="111">
        <v>1.4136090970032981E-5</v>
      </c>
      <c r="CC26" s="111">
        <v>0</v>
      </c>
      <c r="CD26" s="111">
        <v>3.0011759694858881E-5</v>
      </c>
      <c r="CE26" s="111">
        <v>6.6378826850444864E-5</v>
      </c>
      <c r="CF26" s="111">
        <v>4.2858046562328261E-5</v>
      </c>
      <c r="CG26" s="111">
        <v>1.3719348643536697E-5</v>
      </c>
      <c r="CH26" s="111">
        <v>2.3490365591548246E-5</v>
      </c>
      <c r="CI26" s="111">
        <v>3.9453014816379314E-5</v>
      </c>
      <c r="CJ26" s="111">
        <v>1.8673981492223957E-5</v>
      </c>
      <c r="CK26" s="111">
        <v>1.5273949385898988E-4</v>
      </c>
      <c r="CL26" s="111">
        <v>1.1947509705635847E-5</v>
      </c>
      <c r="CM26" s="111">
        <v>1.5539670374140475E-4</v>
      </c>
      <c r="CN26" s="111">
        <v>2.1081826404241539E-3</v>
      </c>
      <c r="CO26" s="111">
        <v>3.5690966942666052E-4</v>
      </c>
      <c r="CP26" s="111">
        <v>2.1608203302779844E-5</v>
      </c>
      <c r="CQ26" s="111">
        <v>6.6504050401352348E-5</v>
      </c>
      <c r="CR26" s="111">
        <v>1.9651931996878048E-5</v>
      </c>
      <c r="CS26" s="111">
        <v>3.0399583354027425E-5</v>
      </c>
      <c r="CT26" s="111">
        <v>3.6767004192072534E-5</v>
      </c>
      <c r="CU26" s="111">
        <v>3.0418647380930382E-4</v>
      </c>
      <c r="CV26" s="111">
        <v>1.7700062937407009E-5</v>
      </c>
      <c r="CW26" s="111">
        <v>2.7824542798153775E-5</v>
      </c>
      <c r="CX26" s="111">
        <v>1.5440674445139759E-5</v>
      </c>
      <c r="CY26" s="111">
        <v>1.9171737324313692E-5</v>
      </c>
      <c r="CZ26" s="111">
        <v>1.9304482129253045E-4</v>
      </c>
      <c r="DA26" s="111">
        <v>4.9894044119018714E-5</v>
      </c>
      <c r="DB26" s="111">
        <v>1.5102061524585123E-4</v>
      </c>
      <c r="DC26" s="111">
        <v>1.2427368550134662E-3</v>
      </c>
      <c r="DD26" s="111">
        <v>1.5787221154774282</v>
      </c>
    </row>
    <row r="27" spans="1:108" ht="12.75" customHeight="1" x14ac:dyDescent="0.2">
      <c r="A27" s="111" t="s">
        <v>147</v>
      </c>
      <c r="B27" s="111" t="s">
        <v>1900</v>
      </c>
      <c r="C27" s="111">
        <v>2.433204279304065E-5</v>
      </c>
      <c r="D27" s="111">
        <v>1.1025201985336314E-5</v>
      </c>
      <c r="E27" s="111">
        <v>1.7974115867467287E-5</v>
      </c>
      <c r="F27" s="111">
        <v>1.4061231415357701E-5</v>
      </c>
      <c r="G27" s="111">
        <v>2.4166966308046921E-5</v>
      </c>
      <c r="H27" s="111">
        <v>0</v>
      </c>
      <c r="I27" s="111">
        <v>6.1088709357457433E-6</v>
      </c>
      <c r="J27" s="111">
        <v>0</v>
      </c>
      <c r="K27" s="111">
        <v>2.7034928619837173E-5</v>
      </c>
      <c r="L27" s="111">
        <v>8.8608739831255343E-5</v>
      </c>
      <c r="M27" s="111">
        <v>0</v>
      </c>
      <c r="N27" s="111">
        <v>0</v>
      </c>
      <c r="O27" s="111">
        <v>1.9062146064046136E-3</v>
      </c>
      <c r="P27" s="111">
        <v>2.3793917142966005E-5</v>
      </c>
      <c r="Q27" s="111">
        <v>2.798511885431038E-5</v>
      </c>
      <c r="R27" s="111">
        <v>2.7893576428167224E-5</v>
      </c>
      <c r="S27" s="111">
        <v>2.7055704565775621E-4</v>
      </c>
      <c r="T27" s="111">
        <v>4.2989765456504631E-4</v>
      </c>
      <c r="U27" s="111">
        <v>1.5953328799329724E-4</v>
      </c>
      <c r="V27" s="111">
        <v>0</v>
      </c>
      <c r="W27" s="111">
        <v>2.3815117698637042E-5</v>
      </c>
      <c r="X27" s="111">
        <v>2.4111746347821667E-6</v>
      </c>
      <c r="Y27" s="111">
        <v>5.3297860912177644E-6</v>
      </c>
      <c r="Z27" s="111">
        <v>1.0003289957848736</v>
      </c>
      <c r="AA27" s="111">
        <v>0</v>
      </c>
      <c r="AB27" s="111">
        <v>2.0413460426170458E-2</v>
      </c>
      <c r="AC27" s="111">
        <v>9.4192624187029574E-8</v>
      </c>
      <c r="AD27" s="111">
        <v>9.9003411211692722E-6</v>
      </c>
      <c r="AE27" s="111">
        <v>4.5587167652921069E-2</v>
      </c>
      <c r="AF27" s="111">
        <v>4.7302480618269062E-5</v>
      </c>
      <c r="AG27" s="111">
        <v>0</v>
      </c>
      <c r="AH27" s="111">
        <v>6.8508776577544758E-5</v>
      </c>
      <c r="AI27" s="111">
        <v>4.2327157429349853E-6</v>
      </c>
      <c r="AJ27" s="111">
        <v>0</v>
      </c>
      <c r="AK27" s="111">
        <v>5.4550990789607799E-4</v>
      </c>
      <c r="AL27" s="111">
        <v>4.7923533051033943E-6</v>
      </c>
      <c r="AM27" s="111">
        <v>0</v>
      </c>
      <c r="AN27" s="111">
        <v>0</v>
      </c>
      <c r="AO27" s="111">
        <v>2.0211486076027993E-6</v>
      </c>
      <c r="AP27" s="111">
        <v>0</v>
      </c>
      <c r="AQ27" s="111">
        <v>0</v>
      </c>
      <c r="AR27" s="111">
        <v>9.9479865055999398E-6</v>
      </c>
      <c r="AS27" s="111">
        <v>4.8017658999112805E-5</v>
      </c>
      <c r="AT27" s="111">
        <v>2.8915644891167621E-5</v>
      </c>
      <c r="AU27" s="111">
        <v>0</v>
      </c>
      <c r="AV27" s="111">
        <v>1.3454249890171538E-3</v>
      </c>
      <c r="AW27" s="111">
        <v>3.048503335068437E-5</v>
      </c>
      <c r="AX27" s="111">
        <v>0</v>
      </c>
      <c r="AY27" s="111">
        <v>0</v>
      </c>
      <c r="AZ27" s="111">
        <v>0</v>
      </c>
      <c r="BA27" s="111">
        <v>0</v>
      </c>
      <c r="BB27" s="111">
        <v>6.2637314733893961E-4</v>
      </c>
      <c r="BC27" s="111">
        <v>0</v>
      </c>
      <c r="BD27" s="111">
        <v>0</v>
      </c>
      <c r="BE27" s="111">
        <v>0</v>
      </c>
      <c r="BF27" s="111">
        <v>3.3161457042021121E-4</v>
      </c>
      <c r="BG27" s="111">
        <v>2.8059546398013904E-5</v>
      </c>
      <c r="BH27" s="111">
        <v>1.8432501114325694E-3</v>
      </c>
      <c r="BI27" s="111">
        <v>2.2434686090421724E-4</v>
      </c>
      <c r="BJ27" s="111">
        <v>1.1792913054064515E-6</v>
      </c>
      <c r="BK27" s="111">
        <v>3.1895786666324379E-5</v>
      </c>
      <c r="BL27" s="111">
        <v>4.2068239997571198E-5</v>
      </c>
      <c r="BM27" s="111">
        <v>2.829533035964249E-5</v>
      </c>
      <c r="BN27" s="111">
        <v>3.5224794426711881E-5</v>
      </c>
      <c r="BO27" s="111">
        <v>6.8670317515331646E-7</v>
      </c>
      <c r="BP27" s="111">
        <v>0</v>
      </c>
      <c r="BQ27" s="111">
        <v>6.2785249181760894E-5</v>
      </c>
      <c r="BR27" s="111">
        <v>5.7924782607400666E-6</v>
      </c>
      <c r="BS27" s="111">
        <v>6.4825792254925834E-6</v>
      </c>
      <c r="BT27" s="111">
        <v>2.396256384999298E-5</v>
      </c>
      <c r="BU27" s="111">
        <v>1.2589529977078313E-5</v>
      </c>
      <c r="BV27" s="111">
        <v>1.8145047125632069E-6</v>
      </c>
      <c r="BW27" s="111">
        <v>7.5727592907032568E-6</v>
      </c>
      <c r="BX27" s="111">
        <v>2.5705857898115673E-6</v>
      </c>
      <c r="BY27" s="111">
        <v>9.9238113148023595E-6</v>
      </c>
      <c r="BZ27" s="111">
        <v>2.2919692674710734E-6</v>
      </c>
      <c r="CA27" s="111">
        <v>7.6437154382894401E-6</v>
      </c>
      <c r="CB27" s="111">
        <v>3.8055449508605093E-6</v>
      </c>
      <c r="CC27" s="111">
        <v>0</v>
      </c>
      <c r="CD27" s="111">
        <v>1.0276432704523565E-5</v>
      </c>
      <c r="CE27" s="111">
        <v>1.6784584034205113E-5</v>
      </c>
      <c r="CF27" s="111">
        <v>3.0755457401383662E-6</v>
      </c>
      <c r="CG27" s="111">
        <v>4.8405371034683822E-6</v>
      </c>
      <c r="CH27" s="111">
        <v>6.8152838604654718E-6</v>
      </c>
      <c r="CI27" s="111">
        <v>2.610098502149018E-5</v>
      </c>
      <c r="CJ27" s="111">
        <v>4.7062260396866549E-6</v>
      </c>
      <c r="CK27" s="111">
        <v>2.7604795036726119E-5</v>
      </c>
      <c r="CL27" s="111">
        <v>4.2460852062015945E-6</v>
      </c>
      <c r="CM27" s="111">
        <v>3.1509521177457857E-6</v>
      </c>
      <c r="CN27" s="111">
        <v>4.2195551335479371E-5</v>
      </c>
      <c r="CO27" s="111">
        <v>1.3280732717161343E-4</v>
      </c>
      <c r="CP27" s="111">
        <v>5.219382098029927E-6</v>
      </c>
      <c r="CQ27" s="111">
        <v>1.275942389868567E-5</v>
      </c>
      <c r="CR27" s="111">
        <v>9.8204136742010232E-6</v>
      </c>
      <c r="CS27" s="111">
        <v>1.3905063813493689E-5</v>
      </c>
      <c r="CT27" s="111">
        <v>7.0573689317687015E-6</v>
      </c>
      <c r="CU27" s="111">
        <v>2.7957981148409321E-5</v>
      </c>
      <c r="CV27" s="111">
        <v>9.7988019296926745E-6</v>
      </c>
      <c r="CW27" s="111">
        <v>1.66343471011609E-5</v>
      </c>
      <c r="CX27" s="111">
        <v>4.2515726706983247E-6</v>
      </c>
      <c r="CY27" s="111">
        <v>7.8932060162797554E-6</v>
      </c>
      <c r="CZ27" s="111">
        <v>1.2046472222862062E-5</v>
      </c>
      <c r="DA27" s="111">
        <v>5.8005358449730009E-6</v>
      </c>
      <c r="DB27" s="111">
        <v>1.120767355337466E-4</v>
      </c>
      <c r="DC27" s="111">
        <v>8.1161262690893294E-4</v>
      </c>
      <c r="DD27" s="111">
        <v>1.0762451883872977</v>
      </c>
    </row>
    <row r="28" spans="1:108" ht="12.75" customHeight="1" x14ac:dyDescent="0.2">
      <c r="A28" s="111" t="s">
        <v>149</v>
      </c>
      <c r="B28" s="111" t="s">
        <v>1901</v>
      </c>
      <c r="C28" s="111">
        <v>1.6405151077345537E-7</v>
      </c>
      <c r="D28" s="111">
        <v>2.5717587041721321E-6</v>
      </c>
      <c r="E28" s="111">
        <v>1.0215735121798554E-5</v>
      </c>
      <c r="F28" s="111">
        <v>4.6123023074855542E-9</v>
      </c>
      <c r="G28" s="111">
        <v>1.9156010488735877E-7</v>
      </c>
      <c r="H28" s="111">
        <v>0</v>
      </c>
      <c r="I28" s="111">
        <v>4.1847121370187271E-9</v>
      </c>
      <c r="J28" s="111">
        <v>0</v>
      </c>
      <c r="K28" s="111">
        <v>3.4967455062438876E-8</v>
      </c>
      <c r="L28" s="111">
        <v>2.6377338209560787E-9</v>
      </c>
      <c r="M28" s="111">
        <v>0</v>
      </c>
      <c r="N28" s="111">
        <v>0</v>
      </c>
      <c r="O28" s="111">
        <v>3.4848685264872907E-9</v>
      </c>
      <c r="P28" s="111">
        <v>1.6492196192113259E-9</v>
      </c>
      <c r="Q28" s="111">
        <v>2.4853025196891552E-9</v>
      </c>
      <c r="R28" s="111">
        <v>3.1849562781787147E-9</v>
      </c>
      <c r="S28" s="111">
        <v>1.6434553148142735E-9</v>
      </c>
      <c r="T28" s="111">
        <v>1.2100490923928522E-9</v>
      </c>
      <c r="U28" s="111">
        <v>1.507531729762043E-9</v>
      </c>
      <c r="V28" s="111">
        <v>0</v>
      </c>
      <c r="W28" s="111">
        <v>9.141963754060839E-9</v>
      </c>
      <c r="X28" s="111">
        <v>2.6016951245223813E-9</v>
      </c>
      <c r="Y28" s="111">
        <v>1.8504687908843716E-9</v>
      </c>
      <c r="Z28" s="111">
        <v>2.5087324696801772E-9</v>
      </c>
      <c r="AA28" s="111">
        <v>1</v>
      </c>
      <c r="AB28" s="111">
        <v>5.4168247505250622E-9</v>
      </c>
      <c r="AC28" s="111">
        <v>1.3526667620146406E-10</v>
      </c>
      <c r="AD28" s="111">
        <v>8.1796817888900435E-9</v>
      </c>
      <c r="AE28" s="111">
        <v>1.5014332798282777E-9</v>
      </c>
      <c r="AF28" s="111">
        <v>1.3363781589259653E-8</v>
      </c>
      <c r="AG28" s="111">
        <v>0</v>
      </c>
      <c r="AH28" s="111">
        <v>5.1539838997625239E-9</v>
      </c>
      <c r="AI28" s="111">
        <v>3.5913083811488272E-9</v>
      </c>
      <c r="AJ28" s="111">
        <v>0</v>
      </c>
      <c r="AK28" s="111">
        <v>8.7794847997584776E-9</v>
      </c>
      <c r="AL28" s="111">
        <v>3.5737585860726577E-9</v>
      </c>
      <c r="AM28" s="111">
        <v>0</v>
      </c>
      <c r="AN28" s="111">
        <v>0</v>
      </c>
      <c r="AO28" s="111">
        <v>2.8112811505756083E-9</v>
      </c>
      <c r="AP28" s="111">
        <v>0</v>
      </c>
      <c r="AQ28" s="111">
        <v>0</v>
      </c>
      <c r="AR28" s="111">
        <v>1.1600366611211385E-9</v>
      </c>
      <c r="AS28" s="111">
        <v>2.0240876801217781E-9</v>
      </c>
      <c r="AT28" s="111">
        <v>5.7597626215323828E-9</v>
      </c>
      <c r="AU28" s="111">
        <v>0</v>
      </c>
      <c r="AV28" s="111">
        <v>3.970229950698673E-9</v>
      </c>
      <c r="AW28" s="111">
        <v>6.4581745235488874E-9</v>
      </c>
      <c r="AX28" s="111">
        <v>0</v>
      </c>
      <c r="AY28" s="111">
        <v>0</v>
      </c>
      <c r="AZ28" s="111">
        <v>0</v>
      </c>
      <c r="BA28" s="111">
        <v>0</v>
      </c>
      <c r="BB28" s="111">
        <v>2.3092875227030605E-9</v>
      </c>
      <c r="BC28" s="111">
        <v>0</v>
      </c>
      <c r="BD28" s="111">
        <v>0</v>
      </c>
      <c r="BE28" s="111">
        <v>0</v>
      </c>
      <c r="BF28" s="111">
        <v>9.9132179636367043E-9</v>
      </c>
      <c r="BG28" s="111">
        <v>6.6304495845331063E-9</v>
      </c>
      <c r="BH28" s="111">
        <v>3.471406304238417E-9</v>
      </c>
      <c r="BI28" s="111">
        <v>2.7243699722903004E-9</v>
      </c>
      <c r="BJ28" s="111">
        <v>5.4234863425040789E-9</v>
      </c>
      <c r="BK28" s="111">
        <v>7.8751100830537342E-9</v>
      </c>
      <c r="BL28" s="111">
        <v>8.6099264688731741E-9</v>
      </c>
      <c r="BM28" s="111">
        <v>9.1175026519677589E-9</v>
      </c>
      <c r="BN28" s="111">
        <v>1.1167356392871038E-8</v>
      </c>
      <c r="BO28" s="111">
        <v>2.8543694493086968E-9</v>
      </c>
      <c r="BP28" s="111">
        <v>0</v>
      </c>
      <c r="BQ28" s="111">
        <v>1.4513673946753104E-8</v>
      </c>
      <c r="BR28" s="111">
        <v>1.1023049569490977E-6</v>
      </c>
      <c r="BS28" s="111">
        <v>5.6181858961152413E-9</v>
      </c>
      <c r="BT28" s="111">
        <v>6.6649804079548578E-9</v>
      </c>
      <c r="BU28" s="111">
        <v>7.9970849375527352E-9</v>
      </c>
      <c r="BV28" s="111">
        <v>1.4019125354281818E-9</v>
      </c>
      <c r="BW28" s="111">
        <v>6.8602842228346206E-9</v>
      </c>
      <c r="BX28" s="111">
        <v>6.3232739852802623E-10</v>
      </c>
      <c r="BY28" s="111">
        <v>2.7000260436685739E-8</v>
      </c>
      <c r="BZ28" s="111">
        <v>2.2621116837064092E-9</v>
      </c>
      <c r="CA28" s="111">
        <v>7.2753744616747445E-9</v>
      </c>
      <c r="CB28" s="111">
        <v>1.7199684710909697E-8</v>
      </c>
      <c r="CC28" s="111">
        <v>0</v>
      </c>
      <c r="CD28" s="111">
        <v>6.42716980780765E-9</v>
      </c>
      <c r="CE28" s="111">
        <v>3.4310348336371465E-7</v>
      </c>
      <c r="CF28" s="111">
        <v>2.8355968748803155E-9</v>
      </c>
      <c r="CG28" s="111">
        <v>4.150069562015107E-8</v>
      </c>
      <c r="CH28" s="111">
        <v>1.5080026339758334E-8</v>
      </c>
      <c r="CI28" s="111">
        <v>4.0400661129309899E-9</v>
      </c>
      <c r="CJ28" s="111">
        <v>1.049609887210192E-8</v>
      </c>
      <c r="CK28" s="111">
        <v>5.229560450641137E-9</v>
      </c>
      <c r="CL28" s="111">
        <v>9.4934792314171266E-8</v>
      </c>
      <c r="CM28" s="111">
        <v>2.430788904547562E-8</v>
      </c>
      <c r="CN28" s="111">
        <v>1.9282983729864513E-7</v>
      </c>
      <c r="CO28" s="111">
        <v>6.4362142094093617E-5</v>
      </c>
      <c r="CP28" s="111">
        <v>2.7260575096580255E-6</v>
      </c>
      <c r="CQ28" s="111">
        <v>1.98707341145603E-6</v>
      </c>
      <c r="CR28" s="111">
        <v>3.5667182746408404E-9</v>
      </c>
      <c r="CS28" s="111">
        <v>6.5515563279973238E-9</v>
      </c>
      <c r="CT28" s="111">
        <v>5.3614137478222745E-9</v>
      </c>
      <c r="CU28" s="111">
        <v>6.8573157845390203E-9</v>
      </c>
      <c r="CV28" s="111">
        <v>7.2493392095213955E-9</v>
      </c>
      <c r="CW28" s="111">
        <v>2.2387547256795885E-8</v>
      </c>
      <c r="CX28" s="111">
        <v>1.283306125423467E-8</v>
      </c>
      <c r="CY28" s="111">
        <v>3.2820835780591653E-8</v>
      </c>
      <c r="CZ28" s="111">
        <v>4.9319288010162422E-9</v>
      </c>
      <c r="DA28" s="111">
        <v>9.7221837085123899E-9</v>
      </c>
      <c r="DB28" s="111">
        <v>9.9193360592300012E-10</v>
      </c>
      <c r="DC28" s="111">
        <v>1.3473632233874368E-6</v>
      </c>
      <c r="DD28" s="111">
        <v>1.0000858391775935</v>
      </c>
    </row>
    <row r="29" spans="1:108" ht="12.75" customHeight="1" x14ac:dyDescent="0.2">
      <c r="A29" s="111" t="s">
        <v>151</v>
      </c>
      <c r="B29" s="111" t="s">
        <v>1902</v>
      </c>
      <c r="C29" s="111">
        <v>2.3312976710886295E-4</v>
      </c>
      <c r="D29" s="111">
        <v>1.9949721852788757E-5</v>
      </c>
      <c r="E29" s="111">
        <v>3.9055404322354715E-5</v>
      </c>
      <c r="F29" s="111">
        <v>7.8693821889896358E-6</v>
      </c>
      <c r="G29" s="111">
        <v>1.20207998269817E-5</v>
      </c>
      <c r="H29" s="111">
        <v>0</v>
      </c>
      <c r="I29" s="111">
        <v>1.0224590963360639E-4</v>
      </c>
      <c r="J29" s="111">
        <v>0</v>
      </c>
      <c r="K29" s="111">
        <v>1.0323880173573507E-5</v>
      </c>
      <c r="L29" s="111">
        <v>2.220196163234349E-5</v>
      </c>
      <c r="M29" s="111">
        <v>0</v>
      </c>
      <c r="N29" s="111">
        <v>0</v>
      </c>
      <c r="O29" s="111">
        <v>1.1013269981828447E-4</v>
      </c>
      <c r="P29" s="111">
        <v>1.8457014966973898E-5</v>
      </c>
      <c r="Q29" s="111">
        <v>2.1167610507658388E-4</v>
      </c>
      <c r="R29" s="111">
        <v>1.3417562440701624E-4</v>
      </c>
      <c r="S29" s="111">
        <v>1.0932213473108628E-4</v>
      </c>
      <c r="T29" s="111">
        <v>4.8659785472791304E-5</v>
      </c>
      <c r="U29" s="111">
        <v>1.3315410168552203E-4</v>
      </c>
      <c r="V29" s="111">
        <v>0</v>
      </c>
      <c r="W29" s="111">
        <v>4.5657699757460242E-5</v>
      </c>
      <c r="X29" s="111">
        <v>6.5773244243159194E-5</v>
      </c>
      <c r="Y29" s="111">
        <v>4.6667828239578808E-5</v>
      </c>
      <c r="Z29" s="111">
        <v>3.9146718879693906E-5</v>
      </c>
      <c r="AA29" s="111">
        <v>0</v>
      </c>
      <c r="AB29" s="111">
        <v>1.0009597079297379</v>
      </c>
      <c r="AC29" s="111">
        <v>6.1210696093103053E-7</v>
      </c>
      <c r="AD29" s="111">
        <v>2.177285534290487E-4</v>
      </c>
      <c r="AE29" s="111">
        <v>3.3899929918229952E-5</v>
      </c>
      <c r="AF29" s="111">
        <v>6.654910621933025E-5</v>
      </c>
      <c r="AG29" s="111">
        <v>0</v>
      </c>
      <c r="AH29" s="111">
        <v>1.2809848097516816E-5</v>
      </c>
      <c r="AI29" s="111">
        <v>1.9270387821438551E-5</v>
      </c>
      <c r="AJ29" s="111">
        <v>0</v>
      </c>
      <c r="AK29" s="111">
        <v>8.5495901458527637E-5</v>
      </c>
      <c r="AL29" s="111">
        <v>2.5561629956866865E-6</v>
      </c>
      <c r="AM29" s="111">
        <v>0</v>
      </c>
      <c r="AN29" s="111">
        <v>0</v>
      </c>
      <c r="AO29" s="111">
        <v>2.0120921363039993E-6</v>
      </c>
      <c r="AP29" s="111">
        <v>0</v>
      </c>
      <c r="AQ29" s="111">
        <v>0</v>
      </c>
      <c r="AR29" s="111">
        <v>2.7824902831644924E-5</v>
      </c>
      <c r="AS29" s="111">
        <v>4.3411648657856813E-5</v>
      </c>
      <c r="AT29" s="111">
        <v>1.9042971282156088E-5</v>
      </c>
      <c r="AU29" s="111">
        <v>0</v>
      </c>
      <c r="AV29" s="111">
        <v>4.0555924874794006E-5</v>
      </c>
      <c r="AW29" s="111">
        <v>5.1952865591924438E-5</v>
      </c>
      <c r="AX29" s="111">
        <v>0</v>
      </c>
      <c r="AY29" s="111">
        <v>0</v>
      </c>
      <c r="AZ29" s="111">
        <v>0</v>
      </c>
      <c r="BA29" s="111">
        <v>0</v>
      </c>
      <c r="BB29" s="111">
        <v>1.5424328269138062E-5</v>
      </c>
      <c r="BC29" s="111">
        <v>0</v>
      </c>
      <c r="BD29" s="111">
        <v>0</v>
      </c>
      <c r="BE29" s="111">
        <v>0</v>
      </c>
      <c r="BF29" s="111">
        <v>1.2374248356549232E-4</v>
      </c>
      <c r="BG29" s="111">
        <v>1.6490333028567698E-5</v>
      </c>
      <c r="BH29" s="111">
        <v>1.588011895794993E-5</v>
      </c>
      <c r="BI29" s="111">
        <v>2.1423499831975244E-4</v>
      </c>
      <c r="BJ29" s="111">
        <v>1.2828796686979498E-6</v>
      </c>
      <c r="BK29" s="111">
        <v>3.8631952049244843E-5</v>
      </c>
      <c r="BL29" s="111">
        <v>4.7555457872614282E-5</v>
      </c>
      <c r="BM29" s="111">
        <v>1.5283734889200152E-5</v>
      </c>
      <c r="BN29" s="111">
        <v>1.5728352729336349E-5</v>
      </c>
      <c r="BO29" s="111">
        <v>1.6243989714269921E-6</v>
      </c>
      <c r="BP29" s="111">
        <v>0</v>
      </c>
      <c r="BQ29" s="111">
        <v>9.2090009354719752E-6</v>
      </c>
      <c r="BR29" s="111">
        <v>1.6731011065352664E-5</v>
      </c>
      <c r="BS29" s="111">
        <v>2.7316289953723498E-6</v>
      </c>
      <c r="BT29" s="111">
        <v>3.1416719568769712E-6</v>
      </c>
      <c r="BU29" s="111">
        <v>4.2613608953754826E-6</v>
      </c>
      <c r="BV29" s="111">
        <v>1.1137395771221222E-6</v>
      </c>
      <c r="BW29" s="111">
        <v>2.4812076846594702E-6</v>
      </c>
      <c r="BX29" s="111">
        <v>1.5655510318613279E-6</v>
      </c>
      <c r="BY29" s="111">
        <v>3.69322195053779E-6</v>
      </c>
      <c r="BZ29" s="111">
        <v>3.1765391889883192E-6</v>
      </c>
      <c r="CA29" s="111">
        <v>9.1815044231016369E-6</v>
      </c>
      <c r="CB29" s="111">
        <v>4.1158339171842548E-6</v>
      </c>
      <c r="CC29" s="111">
        <v>0</v>
      </c>
      <c r="CD29" s="111">
        <v>6.2692790072418169E-6</v>
      </c>
      <c r="CE29" s="111">
        <v>5.8895902037466083E-6</v>
      </c>
      <c r="CF29" s="111">
        <v>2.1809918861419415E-6</v>
      </c>
      <c r="CG29" s="111">
        <v>3.1357586977044575E-6</v>
      </c>
      <c r="CH29" s="111">
        <v>1.3392938605342617E-5</v>
      </c>
      <c r="CI29" s="111">
        <v>1.0970441192558348E-5</v>
      </c>
      <c r="CJ29" s="111">
        <v>4.5869696842757304E-6</v>
      </c>
      <c r="CK29" s="111">
        <v>7.3451725910876153E-5</v>
      </c>
      <c r="CL29" s="111">
        <v>5.5205902005997545E-6</v>
      </c>
      <c r="CM29" s="111">
        <v>1.8781472278540728E-6</v>
      </c>
      <c r="CN29" s="111">
        <v>6.0799065492180796E-5</v>
      </c>
      <c r="CO29" s="111">
        <v>2.800018700758738E-5</v>
      </c>
      <c r="CP29" s="111">
        <v>2.2707576058334594E-5</v>
      </c>
      <c r="CQ29" s="111">
        <v>2.8289985318228368E-5</v>
      </c>
      <c r="CR29" s="111">
        <v>1.6298924339506919E-5</v>
      </c>
      <c r="CS29" s="111">
        <v>3.6253303733962948E-5</v>
      </c>
      <c r="CT29" s="111">
        <v>2.346343228455437E-5</v>
      </c>
      <c r="CU29" s="111">
        <v>6.0529045674144882E-5</v>
      </c>
      <c r="CV29" s="111">
        <v>3.247427876371208E-5</v>
      </c>
      <c r="CW29" s="111">
        <v>2.2422961437164562E-5</v>
      </c>
      <c r="CX29" s="111">
        <v>1.6092735960016841E-5</v>
      </c>
      <c r="CY29" s="111">
        <v>2.3777583398776279E-5</v>
      </c>
      <c r="CZ29" s="111">
        <v>3.2595524896084478E-4</v>
      </c>
      <c r="DA29" s="111">
        <v>5.4884760413408264E-5</v>
      </c>
      <c r="DB29" s="111">
        <v>1.0376341889678641E-4</v>
      </c>
      <c r="DC29" s="111">
        <v>4.1274118831797055E-5</v>
      </c>
      <c r="DD29" s="111">
        <v>1.0045845944851621</v>
      </c>
    </row>
    <row r="30" spans="1:108" ht="12.75" customHeight="1" x14ac:dyDescent="0.2">
      <c r="A30" s="111" t="s">
        <v>153</v>
      </c>
      <c r="B30" s="111" t="s">
        <v>1903</v>
      </c>
      <c r="C30" s="111">
        <v>6.4809020336943713E-3</v>
      </c>
      <c r="D30" s="111">
        <v>3.0575493260542354E-3</v>
      </c>
      <c r="E30" s="111">
        <v>3.1065062639213624E-3</v>
      </c>
      <c r="F30" s="111">
        <v>4.4800255688305767E-3</v>
      </c>
      <c r="G30" s="111">
        <v>6.6654265639153939E-3</v>
      </c>
      <c r="H30" s="111">
        <v>0</v>
      </c>
      <c r="I30" s="111">
        <v>2.6730541802037634E-2</v>
      </c>
      <c r="J30" s="111">
        <v>0</v>
      </c>
      <c r="K30" s="111">
        <v>1.6077621050131306E-3</v>
      </c>
      <c r="L30" s="111">
        <v>1.309663236024456E-3</v>
      </c>
      <c r="M30" s="111">
        <v>0</v>
      </c>
      <c r="N30" s="111">
        <v>0</v>
      </c>
      <c r="O30" s="111">
        <v>5.6515433097228908E-3</v>
      </c>
      <c r="P30" s="111">
        <v>1.1226489750624431E-3</v>
      </c>
      <c r="Q30" s="111">
        <v>3.3246899711756876E-3</v>
      </c>
      <c r="R30" s="111">
        <v>2.7292530447838204E-3</v>
      </c>
      <c r="S30" s="111">
        <v>1.5628563082414077E-3</v>
      </c>
      <c r="T30" s="111">
        <v>1.5585176568338698E-3</v>
      </c>
      <c r="U30" s="111">
        <v>1.5237615861512827E-3</v>
      </c>
      <c r="V30" s="111">
        <v>0</v>
      </c>
      <c r="W30" s="111">
        <v>7.5363202370268955E-3</v>
      </c>
      <c r="X30" s="111">
        <v>0.10696388222293957</v>
      </c>
      <c r="Y30" s="111">
        <v>4.8600862635591317E-2</v>
      </c>
      <c r="Z30" s="111">
        <v>2.0127463664165821E-2</v>
      </c>
      <c r="AA30" s="111">
        <v>0</v>
      </c>
      <c r="AB30" s="111">
        <v>6.4751440265257204E-3</v>
      </c>
      <c r="AC30" s="111">
        <v>1.0077698657880636</v>
      </c>
      <c r="AD30" s="111">
        <v>4.788397340201974E-2</v>
      </c>
      <c r="AE30" s="111">
        <v>3.3109132247911193E-3</v>
      </c>
      <c r="AF30" s="111">
        <v>7.3242237297200252E-3</v>
      </c>
      <c r="AG30" s="111">
        <v>0</v>
      </c>
      <c r="AH30" s="111">
        <v>5.0304719678884507E-3</v>
      </c>
      <c r="AI30" s="111">
        <v>4.0450951350036049E-3</v>
      </c>
      <c r="AJ30" s="111">
        <v>0</v>
      </c>
      <c r="AK30" s="111">
        <v>8.2943071096999721E-3</v>
      </c>
      <c r="AL30" s="111">
        <v>1.5291270959664298E-3</v>
      </c>
      <c r="AM30" s="111">
        <v>0</v>
      </c>
      <c r="AN30" s="111">
        <v>0</v>
      </c>
      <c r="AO30" s="111">
        <v>1.5712142286661646E-3</v>
      </c>
      <c r="AP30" s="111">
        <v>0</v>
      </c>
      <c r="AQ30" s="111">
        <v>0</v>
      </c>
      <c r="AR30" s="111">
        <v>1.7339596147710448E-3</v>
      </c>
      <c r="AS30" s="111">
        <v>1.945360774848961E-3</v>
      </c>
      <c r="AT30" s="111">
        <v>1.4952881231948226E-3</v>
      </c>
      <c r="AU30" s="111">
        <v>0</v>
      </c>
      <c r="AV30" s="111">
        <v>1.2674958387638639E-3</v>
      </c>
      <c r="AW30" s="111">
        <v>1.2705604964377837E-3</v>
      </c>
      <c r="AX30" s="111">
        <v>0</v>
      </c>
      <c r="AY30" s="111">
        <v>0</v>
      </c>
      <c r="AZ30" s="111">
        <v>0</v>
      </c>
      <c r="BA30" s="111">
        <v>0</v>
      </c>
      <c r="BB30" s="111">
        <v>7.4225596559858106E-4</v>
      </c>
      <c r="BC30" s="111">
        <v>0</v>
      </c>
      <c r="BD30" s="111">
        <v>0</v>
      </c>
      <c r="BE30" s="111">
        <v>0</v>
      </c>
      <c r="BF30" s="111">
        <v>5.8239591662581191E-4</v>
      </c>
      <c r="BG30" s="111">
        <v>6.7366299025764943E-4</v>
      </c>
      <c r="BH30" s="111">
        <v>2.2584322475682167E-3</v>
      </c>
      <c r="BI30" s="111">
        <v>3.6532224576365877E-3</v>
      </c>
      <c r="BJ30" s="111">
        <v>6.7723077064991135E-3</v>
      </c>
      <c r="BK30" s="111">
        <v>3.9637286274168205E-3</v>
      </c>
      <c r="BL30" s="111">
        <v>3.8847846205937301E-3</v>
      </c>
      <c r="BM30" s="111">
        <v>5.2769517660617854E-3</v>
      </c>
      <c r="BN30" s="111">
        <v>3.3626207512029048E-3</v>
      </c>
      <c r="BO30" s="111">
        <v>2.4813782362067952E-3</v>
      </c>
      <c r="BP30" s="111">
        <v>0</v>
      </c>
      <c r="BQ30" s="111">
        <v>3.1031615527084234E-3</v>
      </c>
      <c r="BR30" s="111">
        <v>3.9630840911788565E-3</v>
      </c>
      <c r="BS30" s="111">
        <v>6.8654217303376775E-3</v>
      </c>
      <c r="BT30" s="111">
        <v>5.3868399971953229E-3</v>
      </c>
      <c r="BU30" s="111">
        <v>1.9356763215609841E-3</v>
      </c>
      <c r="BV30" s="111">
        <v>5.6458212606212363E-4</v>
      </c>
      <c r="BW30" s="111">
        <v>7.7990537074444947E-4</v>
      </c>
      <c r="BX30" s="111">
        <v>2.955746895847464E-4</v>
      </c>
      <c r="BY30" s="111">
        <v>9.5800934424043107E-3</v>
      </c>
      <c r="BZ30" s="111">
        <v>1.7163965265219003E-2</v>
      </c>
      <c r="CA30" s="111">
        <v>6.3434547501857078E-2</v>
      </c>
      <c r="CB30" s="111">
        <v>2.2586068074132198E-2</v>
      </c>
      <c r="CC30" s="111">
        <v>0</v>
      </c>
      <c r="CD30" s="111">
        <v>5.527955254972689E-3</v>
      </c>
      <c r="CE30" s="111">
        <v>1.2043822338743974E-3</v>
      </c>
      <c r="CF30" s="111">
        <v>1.1227489181020492E-2</v>
      </c>
      <c r="CG30" s="111">
        <v>1.2831979795376721E-3</v>
      </c>
      <c r="CH30" s="111">
        <v>1.9603233852773455E-3</v>
      </c>
      <c r="CI30" s="111">
        <v>2.7180723635131404E-3</v>
      </c>
      <c r="CJ30" s="111">
        <v>1.0869782930011064E-3</v>
      </c>
      <c r="CK30" s="111">
        <v>2.3552603799429149E-3</v>
      </c>
      <c r="CL30" s="111">
        <v>2.9700166770520544E-3</v>
      </c>
      <c r="CM30" s="111">
        <v>1.637276286144036E-3</v>
      </c>
      <c r="CN30" s="111">
        <v>3.561990193780487E-3</v>
      </c>
      <c r="CO30" s="111">
        <v>1.7619476688018943E-3</v>
      </c>
      <c r="CP30" s="111">
        <v>1.7530771486300586E-3</v>
      </c>
      <c r="CQ30" s="111">
        <v>2.4165527062144716E-3</v>
      </c>
      <c r="CR30" s="111">
        <v>2.2107211967337041E-3</v>
      </c>
      <c r="CS30" s="111">
        <v>2.4418834654527512E-3</v>
      </c>
      <c r="CT30" s="111">
        <v>3.0576266191384709E-3</v>
      </c>
      <c r="CU30" s="111">
        <v>2.1358749643910335E-3</v>
      </c>
      <c r="CV30" s="111">
        <v>1.7293215409681876E-3</v>
      </c>
      <c r="CW30" s="111">
        <v>5.6047313232230273E-3</v>
      </c>
      <c r="CX30" s="111">
        <v>1.6124668201857168E-3</v>
      </c>
      <c r="CY30" s="111">
        <v>4.8029687425825592E-3</v>
      </c>
      <c r="CZ30" s="111">
        <v>3.70962469762885E-3</v>
      </c>
      <c r="DA30" s="111">
        <v>4.1666357176196496E-3</v>
      </c>
      <c r="DB30" s="111">
        <v>1.0230835428637339E-3</v>
      </c>
      <c r="DC30" s="111">
        <v>1.221928006805815E-2</v>
      </c>
      <c r="DD30" s="111">
        <v>1.6105765769668092</v>
      </c>
    </row>
    <row r="31" spans="1:108" ht="12.75" customHeight="1" x14ac:dyDescent="0.2">
      <c r="A31" s="111" t="s">
        <v>155</v>
      </c>
      <c r="B31" s="111" t="s">
        <v>1904</v>
      </c>
      <c r="C31" s="111">
        <v>4.8219022429412881E-6</v>
      </c>
      <c r="D31" s="111">
        <v>5.3618105832819146E-6</v>
      </c>
      <c r="E31" s="111">
        <v>1.7588669734659148E-5</v>
      </c>
      <c r="F31" s="111">
        <v>1.8315705396618143E-6</v>
      </c>
      <c r="G31" s="111">
        <v>9.5494372024106615E-7</v>
      </c>
      <c r="H31" s="111">
        <v>0</v>
      </c>
      <c r="I31" s="111">
        <v>2.8184821648971087E-5</v>
      </c>
      <c r="J31" s="111">
        <v>0</v>
      </c>
      <c r="K31" s="111">
        <v>4.1600146824124979E-6</v>
      </c>
      <c r="L31" s="111">
        <v>3.4372796886735069E-6</v>
      </c>
      <c r="M31" s="111">
        <v>0</v>
      </c>
      <c r="N31" s="111">
        <v>0</v>
      </c>
      <c r="O31" s="111">
        <v>4.6954236055874186E-5</v>
      </c>
      <c r="P31" s="111">
        <v>5.5407230353529459E-6</v>
      </c>
      <c r="Q31" s="111">
        <v>1.0000977540935903E-5</v>
      </c>
      <c r="R31" s="111">
        <v>7.4506945762656747E-6</v>
      </c>
      <c r="S31" s="111">
        <v>9.3314449645400684E-6</v>
      </c>
      <c r="T31" s="111">
        <v>3.4462509996992835E-6</v>
      </c>
      <c r="U31" s="111">
        <v>6.8046707275147881E-6</v>
      </c>
      <c r="V31" s="111">
        <v>0</v>
      </c>
      <c r="W31" s="111">
        <v>1.9223332089389968E-4</v>
      </c>
      <c r="X31" s="111">
        <v>3.6974758792989408E-5</v>
      </c>
      <c r="Y31" s="111">
        <v>1.3234539196439694E-4</v>
      </c>
      <c r="Z31" s="111">
        <v>2.9879000342255216E-5</v>
      </c>
      <c r="AA31" s="111">
        <v>0</v>
      </c>
      <c r="AB31" s="111">
        <v>2.8792871509329013E-5</v>
      </c>
      <c r="AC31" s="111">
        <v>5.1002486314098352E-7</v>
      </c>
      <c r="AD31" s="111">
        <v>1.0000452058337617</v>
      </c>
      <c r="AE31" s="111">
        <v>1.9782311092099135E-5</v>
      </c>
      <c r="AF31" s="111">
        <v>2.9174263951930129E-5</v>
      </c>
      <c r="AG31" s="111">
        <v>0</v>
      </c>
      <c r="AH31" s="111">
        <v>7.2067769216753561E-6</v>
      </c>
      <c r="AI31" s="111">
        <v>3.492840626511381E-5</v>
      </c>
      <c r="AJ31" s="111">
        <v>0</v>
      </c>
      <c r="AK31" s="111">
        <v>7.5002940676649986E-4</v>
      </c>
      <c r="AL31" s="111">
        <v>-9.3183150461977101E-6</v>
      </c>
      <c r="AM31" s="111">
        <v>0</v>
      </c>
      <c r="AN31" s="111">
        <v>0</v>
      </c>
      <c r="AO31" s="111">
        <v>1.4658761313156061E-5</v>
      </c>
      <c r="AP31" s="111">
        <v>0</v>
      </c>
      <c r="AQ31" s="111">
        <v>0</v>
      </c>
      <c r="AR31" s="111">
        <v>3.3089855386208263E-6</v>
      </c>
      <c r="AS31" s="111">
        <v>1.5605211105073201E-5</v>
      </c>
      <c r="AT31" s="111">
        <v>8.6895757773923367E-6</v>
      </c>
      <c r="AU31" s="111">
        <v>0</v>
      </c>
      <c r="AV31" s="111">
        <v>4.0186101722790821E-6</v>
      </c>
      <c r="AW31" s="111">
        <v>5.4778161768819871E-6</v>
      </c>
      <c r="AX31" s="111">
        <v>0</v>
      </c>
      <c r="AY31" s="111">
        <v>0</v>
      </c>
      <c r="AZ31" s="111">
        <v>0</v>
      </c>
      <c r="BA31" s="111">
        <v>0</v>
      </c>
      <c r="BB31" s="111">
        <v>1.5700566767859528E-5</v>
      </c>
      <c r="BC31" s="111">
        <v>0</v>
      </c>
      <c r="BD31" s="111">
        <v>0</v>
      </c>
      <c r="BE31" s="111">
        <v>0</v>
      </c>
      <c r="BF31" s="111">
        <v>3.2430736764571095E-6</v>
      </c>
      <c r="BG31" s="111">
        <v>9.9934887769278442E-6</v>
      </c>
      <c r="BH31" s="111">
        <v>2.0989168946979709E-5</v>
      </c>
      <c r="BI31" s="111">
        <v>7.2858412097688413E-6</v>
      </c>
      <c r="BJ31" s="111">
        <v>1.3683804886107597E-6</v>
      </c>
      <c r="BK31" s="111">
        <v>4.1852219143076534E-5</v>
      </c>
      <c r="BL31" s="111">
        <v>3.5595843447131714E-6</v>
      </c>
      <c r="BM31" s="111">
        <v>1.660024793469812E-3</v>
      </c>
      <c r="BN31" s="111">
        <v>7.3856609559288231E-4</v>
      </c>
      <c r="BO31" s="111">
        <v>5.9071681881332988E-4</v>
      </c>
      <c r="BP31" s="111">
        <v>0</v>
      </c>
      <c r="BQ31" s="111">
        <v>2.0786543874870444E-5</v>
      </c>
      <c r="BR31" s="111">
        <v>2.484722243298935E-5</v>
      </c>
      <c r="BS31" s="111">
        <v>2.5869067111820304E-6</v>
      </c>
      <c r="BT31" s="111">
        <v>1.7304255254686053E-5</v>
      </c>
      <c r="BU31" s="111">
        <v>2.9106024190425843E-6</v>
      </c>
      <c r="BV31" s="111">
        <v>4.5665588959885723E-6</v>
      </c>
      <c r="BW31" s="111">
        <v>2.4335202758188962E-6</v>
      </c>
      <c r="BX31" s="111">
        <v>2.414006700681857E-7</v>
      </c>
      <c r="BY31" s="111">
        <v>2.8536739440571605E-5</v>
      </c>
      <c r="BZ31" s="111">
        <v>1.4776021272444197E-6</v>
      </c>
      <c r="CA31" s="111">
        <v>2.2258309643381038E-6</v>
      </c>
      <c r="CB31" s="111">
        <v>1.0768399000982672E-6</v>
      </c>
      <c r="CC31" s="111">
        <v>0</v>
      </c>
      <c r="CD31" s="111">
        <v>2.6610093309571068E-6</v>
      </c>
      <c r="CE31" s="111">
        <v>3.1917879036323128E-5</v>
      </c>
      <c r="CF31" s="111">
        <v>9.6541824467225956E-7</v>
      </c>
      <c r="CG31" s="111">
        <v>3.3311353095079117E-6</v>
      </c>
      <c r="CH31" s="111">
        <v>6.1227013017213411E-6</v>
      </c>
      <c r="CI31" s="111">
        <v>2.2204269157310439E-6</v>
      </c>
      <c r="CJ31" s="111">
        <v>3.4270508630334052E-6</v>
      </c>
      <c r="CK31" s="111">
        <v>3.0242917721406395E-6</v>
      </c>
      <c r="CL31" s="111">
        <v>4.9488668530857935E-6</v>
      </c>
      <c r="CM31" s="111">
        <v>9.4536769327758478E-6</v>
      </c>
      <c r="CN31" s="111">
        <v>9.5738406499531315E-6</v>
      </c>
      <c r="CO31" s="111">
        <v>4.6701429425845634E-6</v>
      </c>
      <c r="CP31" s="111">
        <v>1.0791672507437136E-5</v>
      </c>
      <c r="CQ31" s="111">
        <v>9.5764637349185578E-6</v>
      </c>
      <c r="CR31" s="111">
        <v>1.325884443684217E-5</v>
      </c>
      <c r="CS31" s="111">
        <v>4.4818726351654952E-6</v>
      </c>
      <c r="CT31" s="111">
        <v>4.796786398570998E-6</v>
      </c>
      <c r="CU31" s="111">
        <v>3.3716895851244699E-6</v>
      </c>
      <c r="CV31" s="111">
        <v>3.7568495051898769E-6</v>
      </c>
      <c r="CW31" s="111">
        <v>1.732216372209158E-5</v>
      </c>
      <c r="CX31" s="111">
        <v>4.3880055638878833E-5</v>
      </c>
      <c r="CY31" s="111">
        <v>1.6731565751467206E-5</v>
      </c>
      <c r="CZ31" s="111">
        <v>5.9140534219332204E-6</v>
      </c>
      <c r="DA31" s="111">
        <v>1.8290816058551056E-5</v>
      </c>
      <c r="DB31" s="111">
        <v>1.0012843100306098E-6</v>
      </c>
      <c r="DC31" s="111">
        <v>1.2862867559241972E-5</v>
      </c>
      <c r="DD31" s="111">
        <v>1.0049560205025185</v>
      </c>
    </row>
    <row r="32" spans="1:108" ht="12.75" customHeight="1" x14ac:dyDescent="0.2">
      <c r="A32" s="111" t="s">
        <v>157</v>
      </c>
      <c r="B32" s="111" t="s">
        <v>1905</v>
      </c>
      <c r="C32" s="111">
        <v>3.9233164737387038E-4</v>
      </c>
      <c r="D32" s="111">
        <v>2.0172207681054831E-4</v>
      </c>
      <c r="E32" s="111">
        <v>2.6087062985494914E-4</v>
      </c>
      <c r="F32" s="111">
        <v>2.5328863361673119E-4</v>
      </c>
      <c r="G32" s="111">
        <v>4.873535582250635E-4</v>
      </c>
      <c r="H32" s="111">
        <v>0</v>
      </c>
      <c r="I32" s="111">
        <v>6.8286257852049679E-5</v>
      </c>
      <c r="J32" s="111">
        <v>0</v>
      </c>
      <c r="K32" s="111">
        <v>5.7636828226627194E-4</v>
      </c>
      <c r="L32" s="111">
        <v>1.9295535686445564E-3</v>
      </c>
      <c r="M32" s="111">
        <v>0</v>
      </c>
      <c r="N32" s="111">
        <v>0</v>
      </c>
      <c r="O32" s="111">
        <v>3.490820709957012E-4</v>
      </c>
      <c r="P32" s="111">
        <v>3.2233922250748731E-4</v>
      </c>
      <c r="Q32" s="111">
        <v>2.135508675691951E-4</v>
      </c>
      <c r="R32" s="111">
        <v>1.7112232840163784E-4</v>
      </c>
      <c r="S32" s="111">
        <v>1.1362836128747569E-3</v>
      </c>
      <c r="T32" s="111">
        <v>6.0962209707167479E-4</v>
      </c>
      <c r="U32" s="111">
        <v>1.6606552677924623E-3</v>
      </c>
      <c r="V32" s="111">
        <v>0</v>
      </c>
      <c r="W32" s="111">
        <v>4.8816331744396609E-4</v>
      </c>
      <c r="X32" s="111">
        <v>1.9202532542558147E-5</v>
      </c>
      <c r="Y32" s="111">
        <v>9.189425668980774E-5</v>
      </c>
      <c r="Z32" s="111">
        <v>7.7733411885518635E-5</v>
      </c>
      <c r="AA32" s="111">
        <v>0</v>
      </c>
      <c r="AB32" s="111">
        <v>9.2623849172101917E-4</v>
      </c>
      <c r="AC32" s="111">
        <v>1.4209214661261636E-6</v>
      </c>
      <c r="AD32" s="111">
        <v>2.6852358336922722E-5</v>
      </c>
      <c r="AE32" s="111">
        <v>1.0074805546929453</v>
      </c>
      <c r="AF32" s="111">
        <v>7.7345393101573695E-4</v>
      </c>
      <c r="AG32" s="111">
        <v>0</v>
      </c>
      <c r="AH32" s="111">
        <v>1.4503077852280437E-3</v>
      </c>
      <c r="AI32" s="111">
        <v>6.0345666594835644E-5</v>
      </c>
      <c r="AJ32" s="111">
        <v>0</v>
      </c>
      <c r="AK32" s="111">
        <v>1.8514301492783655E-4</v>
      </c>
      <c r="AL32" s="111">
        <v>1.7297872461489316E-5</v>
      </c>
      <c r="AM32" s="111">
        <v>0</v>
      </c>
      <c r="AN32" s="111">
        <v>0</v>
      </c>
      <c r="AO32" s="111">
        <v>1.4945215116673201E-5</v>
      </c>
      <c r="AP32" s="111">
        <v>0</v>
      </c>
      <c r="AQ32" s="111">
        <v>0</v>
      </c>
      <c r="AR32" s="111">
        <v>1.084374047958237E-4</v>
      </c>
      <c r="AS32" s="111">
        <v>2.5206987504520578E-4</v>
      </c>
      <c r="AT32" s="111">
        <v>4.8841430633369675E-4</v>
      </c>
      <c r="AU32" s="111">
        <v>0</v>
      </c>
      <c r="AV32" s="111">
        <v>1.4283019535482949E-3</v>
      </c>
      <c r="AW32" s="111">
        <v>6.0364828652870271E-4</v>
      </c>
      <c r="AX32" s="111">
        <v>0</v>
      </c>
      <c r="AY32" s="111">
        <v>0</v>
      </c>
      <c r="AZ32" s="111">
        <v>0</v>
      </c>
      <c r="BA32" s="111">
        <v>0</v>
      </c>
      <c r="BB32" s="111">
        <v>8.3383495350614154E-4</v>
      </c>
      <c r="BC32" s="111">
        <v>0</v>
      </c>
      <c r="BD32" s="111">
        <v>0</v>
      </c>
      <c r="BE32" s="111">
        <v>0</v>
      </c>
      <c r="BF32" s="111">
        <v>1.2048635241772541E-4</v>
      </c>
      <c r="BG32" s="111">
        <v>1.8677545871920414E-4</v>
      </c>
      <c r="BH32" s="111">
        <v>1.4151972019915381E-3</v>
      </c>
      <c r="BI32" s="111">
        <v>1.5152155488057546E-3</v>
      </c>
      <c r="BJ32" s="111">
        <v>1.4706879628454385E-5</v>
      </c>
      <c r="BK32" s="111">
        <v>5.9037515054750846E-4</v>
      </c>
      <c r="BL32" s="111">
        <v>8.0250623725539093E-4</v>
      </c>
      <c r="BM32" s="111">
        <v>5.419103984563153E-4</v>
      </c>
      <c r="BN32" s="111">
        <v>6.7363080766686659E-4</v>
      </c>
      <c r="BO32" s="111">
        <v>9.8376030074814578E-6</v>
      </c>
      <c r="BP32" s="111">
        <v>0</v>
      </c>
      <c r="BQ32" s="111">
        <v>1.3223389514398828E-3</v>
      </c>
      <c r="BR32" s="111">
        <v>1.0741771550604469E-4</v>
      </c>
      <c r="BS32" s="111">
        <v>9.7305047451084732E-5</v>
      </c>
      <c r="BT32" s="111">
        <v>4.7151742883141376E-4</v>
      </c>
      <c r="BU32" s="111">
        <v>2.3385174413975793E-4</v>
      </c>
      <c r="BV32" s="111">
        <v>2.4272328570139298E-5</v>
      </c>
      <c r="BW32" s="111">
        <v>8.2230102748352162E-5</v>
      </c>
      <c r="BX32" s="111">
        <v>5.1012558412848024E-5</v>
      </c>
      <c r="BY32" s="111">
        <v>5.4857248623366198E-5</v>
      </c>
      <c r="BZ32" s="111">
        <v>3.3555110063080652E-5</v>
      </c>
      <c r="CA32" s="111">
        <v>1.3386291322332959E-4</v>
      </c>
      <c r="CB32" s="111">
        <v>4.266832282269477E-5</v>
      </c>
      <c r="CC32" s="111">
        <v>0</v>
      </c>
      <c r="CD32" s="111">
        <v>1.664528028590902E-4</v>
      </c>
      <c r="CE32" s="111">
        <v>2.5506876636928412E-4</v>
      </c>
      <c r="CF32" s="111">
        <v>5.4564021462923149E-5</v>
      </c>
      <c r="CG32" s="111">
        <v>3.2331912822067296E-5</v>
      </c>
      <c r="CH32" s="111">
        <v>1.050010766588175E-4</v>
      </c>
      <c r="CI32" s="111">
        <v>5.2428022548968358E-4</v>
      </c>
      <c r="CJ32" s="111">
        <v>3.8131467623123334E-5</v>
      </c>
      <c r="CK32" s="111">
        <v>2.0669409173041319E-4</v>
      </c>
      <c r="CL32" s="111">
        <v>7.7650702310332927E-5</v>
      </c>
      <c r="CM32" s="111">
        <v>3.3427883725387577E-5</v>
      </c>
      <c r="CN32" s="111">
        <v>8.0482256962355466E-4</v>
      </c>
      <c r="CO32" s="111">
        <v>1.404208743655467E-4</v>
      </c>
      <c r="CP32" s="111">
        <v>4.7622231349374668E-5</v>
      </c>
      <c r="CQ32" s="111">
        <v>6.8040465730519965E-5</v>
      </c>
      <c r="CR32" s="111">
        <v>1.66121905694338E-4</v>
      </c>
      <c r="CS32" s="111">
        <v>2.3662467534427855E-4</v>
      </c>
      <c r="CT32" s="111">
        <v>8.8861876411857043E-5</v>
      </c>
      <c r="CU32" s="111">
        <v>5.1262997936828147E-4</v>
      </c>
      <c r="CV32" s="111">
        <v>1.2154561028903659E-4</v>
      </c>
      <c r="CW32" s="111">
        <v>3.3497953200950964E-4</v>
      </c>
      <c r="CX32" s="111">
        <v>7.100599911246865E-5</v>
      </c>
      <c r="CY32" s="111">
        <v>1.4602001178054284E-4</v>
      </c>
      <c r="CZ32" s="111">
        <v>9.9689471242395055E-5</v>
      </c>
      <c r="DA32" s="111">
        <v>8.5155327406313765E-5</v>
      </c>
      <c r="DB32" s="111">
        <v>2.2744261248490347E-3</v>
      </c>
      <c r="DC32" s="111">
        <v>7.3808054391234692E-4</v>
      </c>
      <c r="DD32" s="111">
        <v>1.0399158716298602</v>
      </c>
    </row>
    <row r="33" spans="1:108" ht="12.75" customHeight="1" x14ac:dyDescent="0.2">
      <c r="A33" s="111" t="s">
        <v>158</v>
      </c>
      <c r="B33" s="111" t="s">
        <v>1906</v>
      </c>
      <c r="C33" s="111">
        <v>8.3389502747459505E-6</v>
      </c>
      <c r="D33" s="111">
        <v>4.4157679292032279E-6</v>
      </c>
      <c r="E33" s="111">
        <v>1.8495257602666169E-5</v>
      </c>
      <c r="F33" s="111">
        <v>1.1048198558435593E-5</v>
      </c>
      <c r="G33" s="111">
        <v>2.7882152197305931E-6</v>
      </c>
      <c r="H33" s="111">
        <v>0</v>
      </c>
      <c r="I33" s="111">
        <v>1.7030977616860377E-5</v>
      </c>
      <c r="J33" s="111">
        <v>0</v>
      </c>
      <c r="K33" s="111">
        <v>1.8282543769925837E-6</v>
      </c>
      <c r="L33" s="111">
        <v>1.7062447970254824E-6</v>
      </c>
      <c r="M33" s="111">
        <v>0</v>
      </c>
      <c r="N33" s="111">
        <v>0</v>
      </c>
      <c r="O33" s="111">
        <v>2.943618854906236E-6</v>
      </c>
      <c r="P33" s="111">
        <v>4.8791395585041211E-6</v>
      </c>
      <c r="Q33" s="111">
        <v>4.3314102306302872E-6</v>
      </c>
      <c r="R33" s="111">
        <v>1.9960795705128213E-6</v>
      </c>
      <c r="S33" s="111">
        <v>2.2567817586640639E-6</v>
      </c>
      <c r="T33" s="111">
        <v>2.589700738681227E-6</v>
      </c>
      <c r="U33" s="111">
        <v>2.2512962993832754E-6</v>
      </c>
      <c r="V33" s="111">
        <v>0</v>
      </c>
      <c r="W33" s="111">
        <v>5.9796193390668252E-6</v>
      </c>
      <c r="X33" s="111">
        <v>3.8450634323907187E-6</v>
      </c>
      <c r="Y33" s="111">
        <v>4.4827811206260257E-6</v>
      </c>
      <c r="Z33" s="111">
        <v>3.0958598958774907E-6</v>
      </c>
      <c r="AA33" s="111">
        <v>0</v>
      </c>
      <c r="AB33" s="111">
        <v>3.5451667858482155E-6</v>
      </c>
      <c r="AC33" s="111">
        <v>5.1945665344748408E-8</v>
      </c>
      <c r="AD33" s="111">
        <v>6.065390217901415E-6</v>
      </c>
      <c r="AE33" s="111">
        <v>2.7699078956710579E-6</v>
      </c>
      <c r="AF33" s="111">
        <v>1.0000777062062192</v>
      </c>
      <c r="AG33" s="111">
        <v>0</v>
      </c>
      <c r="AH33" s="111">
        <v>2.9908358115363673E-6</v>
      </c>
      <c r="AI33" s="111">
        <v>8.3220880329271234E-6</v>
      </c>
      <c r="AJ33" s="111">
        <v>0</v>
      </c>
      <c r="AK33" s="111">
        <v>1.0198535276229047E-5</v>
      </c>
      <c r="AL33" s="111">
        <v>3.6517310282927346E-6</v>
      </c>
      <c r="AM33" s="111">
        <v>0</v>
      </c>
      <c r="AN33" s="111">
        <v>0</v>
      </c>
      <c r="AO33" s="111">
        <v>1.3884834874162899E-6</v>
      </c>
      <c r="AP33" s="111">
        <v>0</v>
      </c>
      <c r="AQ33" s="111">
        <v>0</v>
      </c>
      <c r="AR33" s="111">
        <v>7.2457093878103964E-6</v>
      </c>
      <c r="AS33" s="111">
        <v>4.7392046586972877E-6</v>
      </c>
      <c r="AT33" s="111">
        <v>2.9818679261987848E-5</v>
      </c>
      <c r="AU33" s="111">
        <v>0</v>
      </c>
      <c r="AV33" s="111">
        <v>2.1764360826516378E-5</v>
      </c>
      <c r="AW33" s="111">
        <v>8.900853907374012E-6</v>
      </c>
      <c r="AX33" s="111">
        <v>0</v>
      </c>
      <c r="AY33" s="111">
        <v>0</v>
      </c>
      <c r="AZ33" s="111">
        <v>0</v>
      </c>
      <c r="BA33" s="111">
        <v>0</v>
      </c>
      <c r="BB33" s="111">
        <v>4.9565308556296366E-6</v>
      </c>
      <c r="BC33" s="111">
        <v>0</v>
      </c>
      <c r="BD33" s="111">
        <v>0</v>
      </c>
      <c r="BE33" s="111">
        <v>0</v>
      </c>
      <c r="BF33" s="111">
        <v>1.8577962815833647E-5</v>
      </c>
      <c r="BG33" s="111">
        <v>3.5780066421273117E-5</v>
      </c>
      <c r="BH33" s="111">
        <v>1.8385381973431994E-5</v>
      </c>
      <c r="BI33" s="111">
        <v>1.396838262991924E-5</v>
      </c>
      <c r="BJ33" s="111">
        <v>3.5528497519604602E-6</v>
      </c>
      <c r="BK33" s="111">
        <v>3.1027938031808638E-6</v>
      </c>
      <c r="BL33" s="111">
        <v>3.9924917457201418E-6</v>
      </c>
      <c r="BM33" s="111">
        <v>1.2512134841376625E-5</v>
      </c>
      <c r="BN33" s="111">
        <v>1.3004744876296566E-5</v>
      </c>
      <c r="BO33" s="111">
        <v>1.8149620252832967E-6</v>
      </c>
      <c r="BP33" s="111">
        <v>0</v>
      </c>
      <c r="BQ33" s="111">
        <v>7.9079384281954276E-6</v>
      </c>
      <c r="BR33" s="111">
        <v>2.4333223780828177E-5</v>
      </c>
      <c r="BS33" s="111">
        <v>2.9667987119568582E-6</v>
      </c>
      <c r="BT33" s="111">
        <v>2.6246806244196651E-6</v>
      </c>
      <c r="BU33" s="111">
        <v>1.9436224682352728E-6</v>
      </c>
      <c r="BV33" s="111">
        <v>3.8664810140122239E-7</v>
      </c>
      <c r="BW33" s="111">
        <v>1.0873886099635347E-6</v>
      </c>
      <c r="BX33" s="111">
        <v>2.2943387761960528E-7</v>
      </c>
      <c r="BY33" s="111">
        <v>1.8646170882093661E-6</v>
      </c>
      <c r="BZ33" s="111">
        <v>1.5766236244707551E-5</v>
      </c>
      <c r="CA33" s="111">
        <v>2.2424153629473649E-5</v>
      </c>
      <c r="CB33" s="111">
        <v>8.3340477395567673E-6</v>
      </c>
      <c r="CC33" s="111">
        <v>0</v>
      </c>
      <c r="CD33" s="111">
        <v>1.2701069711208808E-5</v>
      </c>
      <c r="CE33" s="111">
        <v>4.3554347684893095E-6</v>
      </c>
      <c r="CF33" s="111">
        <v>4.1607994115076503E-6</v>
      </c>
      <c r="CG33" s="111">
        <v>2.1178046541222159E-6</v>
      </c>
      <c r="CH33" s="111">
        <v>3.8918629889928191E-6</v>
      </c>
      <c r="CI33" s="111">
        <v>5.07836994892912E-6</v>
      </c>
      <c r="CJ33" s="111">
        <v>3.6882136954994148E-6</v>
      </c>
      <c r="CK33" s="111">
        <v>2.2633838944714598E-6</v>
      </c>
      <c r="CL33" s="111">
        <v>4.9756773570164286E-6</v>
      </c>
      <c r="CM33" s="111">
        <v>1.3938153407234981E-6</v>
      </c>
      <c r="CN33" s="111">
        <v>5.164808787848577E-6</v>
      </c>
      <c r="CO33" s="111">
        <v>7.1108867332054563E-6</v>
      </c>
      <c r="CP33" s="111">
        <v>5.2370896390094999E-6</v>
      </c>
      <c r="CQ33" s="111">
        <v>6.413094465171604E-6</v>
      </c>
      <c r="CR33" s="111">
        <v>1.5510991120589011E-5</v>
      </c>
      <c r="CS33" s="111">
        <v>2.3819463978180692E-6</v>
      </c>
      <c r="CT33" s="111">
        <v>2.4538098283274288E-5</v>
      </c>
      <c r="CU33" s="111">
        <v>1.8398688472110296E-4</v>
      </c>
      <c r="CV33" s="111">
        <v>1.9891419155397153E-6</v>
      </c>
      <c r="CW33" s="111">
        <v>9.9848270507730761E-6</v>
      </c>
      <c r="CX33" s="111">
        <v>2.026958027230698E-6</v>
      </c>
      <c r="CY33" s="111">
        <v>6.4268685155758482E-6</v>
      </c>
      <c r="CZ33" s="111">
        <v>3.5027571717031766E-6</v>
      </c>
      <c r="DA33" s="111">
        <v>3.9642913745563903E-6</v>
      </c>
      <c r="DB33" s="111">
        <v>3.1621479946101654E-5</v>
      </c>
      <c r="DC33" s="111">
        <v>7.10175512710398E-6</v>
      </c>
      <c r="DD33" s="111">
        <v>1.00087456771773</v>
      </c>
    </row>
    <row r="34" spans="1:108" ht="12.75" customHeight="1" x14ac:dyDescent="0.2">
      <c r="A34" s="111" t="s">
        <v>159</v>
      </c>
      <c r="B34" s="111" t="s">
        <v>1907</v>
      </c>
      <c r="C34" s="111">
        <v>2.2273935874980894E-21</v>
      </c>
      <c r="D34" s="111">
        <v>1.8950812605785501E-21</v>
      </c>
      <c r="E34" s="111">
        <v>5.17194782041981E-21</v>
      </c>
      <c r="F34" s="111">
        <v>8.3981823435480212E-21</v>
      </c>
      <c r="G34" s="111">
        <v>2.8669778924032062E-20</v>
      </c>
      <c r="H34" s="111">
        <v>0</v>
      </c>
      <c r="I34" s="111">
        <v>2.7904637072408963E-19</v>
      </c>
      <c r="J34" s="111">
        <v>0</v>
      </c>
      <c r="K34" s="111">
        <v>4.1574297792030797E-21</v>
      </c>
      <c r="L34" s="111">
        <v>1.373810636957751E-21</v>
      </c>
      <c r="M34" s="111">
        <v>0</v>
      </c>
      <c r="N34" s="111">
        <v>0</v>
      </c>
      <c r="O34" s="111">
        <v>1.5570819383059266E-20</v>
      </c>
      <c r="P34" s="111">
        <v>6.4349406463011361E-20</v>
      </c>
      <c r="Q34" s="111">
        <v>3.831918150819817E-20</v>
      </c>
      <c r="R34" s="111">
        <v>1.7765570201225271E-20</v>
      </c>
      <c r="S34" s="111">
        <v>1.210933840022177E-19</v>
      </c>
      <c r="T34" s="111">
        <v>9.4247214498630542E-21</v>
      </c>
      <c r="U34" s="111">
        <v>1.4135536005308896E-20</v>
      </c>
      <c r="V34" s="111">
        <v>0</v>
      </c>
      <c r="W34" s="111">
        <v>7.7426531086544041E-21</v>
      </c>
      <c r="X34" s="111">
        <v>9.5523368015940555E-21</v>
      </c>
      <c r="Y34" s="111">
        <v>2.5205545601184868E-21</v>
      </c>
      <c r="Z34" s="111">
        <v>3.7601973511237547E-21</v>
      </c>
      <c r="AA34" s="111">
        <v>0</v>
      </c>
      <c r="AB34" s="111">
        <v>4.7160721712826797E-20</v>
      </c>
      <c r="AC34" s="111">
        <v>5.5737378468622216E-23</v>
      </c>
      <c r="AD34" s="111">
        <v>1.186246432532207E-19</v>
      </c>
      <c r="AE34" s="111">
        <v>8.1605687651643269E-21</v>
      </c>
      <c r="AF34" s="111">
        <v>1.3409378822299945E-20</v>
      </c>
      <c r="AG34" s="111">
        <v>1</v>
      </c>
      <c r="AH34" s="111">
        <v>3.8516002242947733E-21</v>
      </c>
      <c r="AI34" s="111">
        <v>1.5981148365364417E-20</v>
      </c>
      <c r="AJ34" s="111">
        <v>0</v>
      </c>
      <c r="AK34" s="111">
        <v>2.7759910401665645E-20</v>
      </c>
      <c r="AL34" s="111">
        <v>7.1383228779701748E-21</v>
      </c>
      <c r="AM34" s="111">
        <v>0</v>
      </c>
      <c r="AN34" s="111">
        <v>0</v>
      </c>
      <c r="AO34" s="111">
        <v>2.1353573074749292E-21</v>
      </c>
      <c r="AP34" s="111">
        <v>0</v>
      </c>
      <c r="AQ34" s="111">
        <v>0</v>
      </c>
      <c r="AR34" s="111">
        <v>2.7499713236166584E-20</v>
      </c>
      <c r="AS34" s="111">
        <v>7.7523520634998707E-21</v>
      </c>
      <c r="AT34" s="111">
        <v>2.705358343733679E-20</v>
      </c>
      <c r="AU34" s="111">
        <v>0</v>
      </c>
      <c r="AV34" s="111">
        <v>2.6289259427655851E-20</v>
      </c>
      <c r="AW34" s="111">
        <v>1.3554636014111475E-19</v>
      </c>
      <c r="AX34" s="111">
        <v>0</v>
      </c>
      <c r="AY34" s="111">
        <v>0</v>
      </c>
      <c r="AZ34" s="111">
        <v>0</v>
      </c>
      <c r="BA34" s="111">
        <v>0</v>
      </c>
      <c r="BB34" s="111">
        <v>2.682125786273521E-20</v>
      </c>
      <c r="BC34" s="111">
        <v>0</v>
      </c>
      <c r="BD34" s="111">
        <v>0</v>
      </c>
      <c r="BE34" s="111">
        <v>0</v>
      </c>
      <c r="BF34" s="111">
        <v>4.2530607987925939E-21</v>
      </c>
      <c r="BG34" s="111">
        <v>1.835306763937317E-20</v>
      </c>
      <c r="BH34" s="111">
        <v>9.4862295892288394E-20</v>
      </c>
      <c r="BI34" s="111">
        <v>9.0696503870836054E-20</v>
      </c>
      <c r="BJ34" s="111">
        <v>2.4881013450194756E-21</v>
      </c>
      <c r="BK34" s="111">
        <v>6.0312187861177921E-21</v>
      </c>
      <c r="BL34" s="111">
        <v>8.472600871366796E-21</v>
      </c>
      <c r="BM34" s="111">
        <v>9.6786069214305555E-21</v>
      </c>
      <c r="BN34" s="111">
        <v>1.7062394716590494E-20</v>
      </c>
      <c r="BO34" s="111">
        <v>2.4723383771477499E-21</v>
      </c>
      <c r="BP34" s="111">
        <v>0</v>
      </c>
      <c r="BQ34" s="111">
        <v>1.3983963798807783E-20</v>
      </c>
      <c r="BR34" s="111">
        <v>1.806032930870789E-20</v>
      </c>
      <c r="BS34" s="111">
        <v>1.642971319171055E-20</v>
      </c>
      <c r="BT34" s="111">
        <v>2.0849757220824967E-20</v>
      </c>
      <c r="BU34" s="111">
        <v>2.7726871517955565E-20</v>
      </c>
      <c r="BV34" s="111">
        <v>1.63986690318506E-21</v>
      </c>
      <c r="BW34" s="111">
        <v>4.5601541697659013E-21</v>
      </c>
      <c r="BX34" s="111">
        <v>1.5885024915557452E-21</v>
      </c>
      <c r="BY34" s="111">
        <v>2.4906049477577816E-20</v>
      </c>
      <c r="BZ34" s="111">
        <v>3.1661431732624187E-21</v>
      </c>
      <c r="CA34" s="111">
        <v>6.2687640668476807E-21</v>
      </c>
      <c r="CB34" s="111">
        <v>9.4668706320365837E-21</v>
      </c>
      <c r="CC34" s="111">
        <v>0</v>
      </c>
      <c r="CD34" s="111">
        <v>4.6114202460412106E-21</v>
      </c>
      <c r="CE34" s="111">
        <v>5.9725954621285929E-21</v>
      </c>
      <c r="CF34" s="111">
        <v>2.2667913580176511E-21</v>
      </c>
      <c r="CG34" s="111">
        <v>3.1011082181822994E-19</v>
      </c>
      <c r="CH34" s="111">
        <v>4.6601550031406499E-20</v>
      </c>
      <c r="CI34" s="111">
        <v>5.9381691885194833E-21</v>
      </c>
      <c r="CJ34" s="111">
        <v>2.3074601010158228E-19</v>
      </c>
      <c r="CK34" s="111">
        <v>1.0909863274566792E-20</v>
      </c>
      <c r="CL34" s="111">
        <v>3.9718085100765989E-20</v>
      </c>
      <c r="CM34" s="111">
        <v>7.3297423525841576E-21</v>
      </c>
      <c r="CN34" s="111">
        <v>7.5068359887860728E-20</v>
      </c>
      <c r="CO34" s="111">
        <v>1.5594962611385447E-20</v>
      </c>
      <c r="CP34" s="111">
        <v>1.6168546099994552E-20</v>
      </c>
      <c r="CQ34" s="111">
        <v>1.0980105651918957E-20</v>
      </c>
      <c r="CR34" s="111">
        <v>1.7849169556047614E-19</v>
      </c>
      <c r="CS34" s="111">
        <v>1.9305189875979558E-20</v>
      </c>
      <c r="CT34" s="111">
        <v>8.8165462487854587E-20</v>
      </c>
      <c r="CU34" s="111">
        <v>5.4453090279011582E-21</v>
      </c>
      <c r="CV34" s="111">
        <v>1.955408318383101E-20</v>
      </c>
      <c r="CW34" s="111">
        <v>5.6302033395579003E-20</v>
      </c>
      <c r="CX34" s="111">
        <v>6.3082055127898968E-21</v>
      </c>
      <c r="CY34" s="111">
        <v>8.626238786880455E-20</v>
      </c>
      <c r="CZ34" s="111">
        <v>3.9087997329512166E-20</v>
      </c>
      <c r="DA34" s="111">
        <v>1.8218775390329531E-19</v>
      </c>
      <c r="DB34" s="111">
        <v>4.8605931836299079E-21</v>
      </c>
      <c r="DC34" s="111">
        <v>4.4797725935184066E-19</v>
      </c>
      <c r="DD34" s="111">
        <v>1</v>
      </c>
    </row>
    <row r="35" spans="1:108" ht="12.75" customHeight="1" x14ac:dyDescent="0.2">
      <c r="A35" s="111" t="s">
        <v>161</v>
      </c>
      <c r="B35" s="111" t="s">
        <v>1908</v>
      </c>
      <c r="C35" s="111">
        <v>9.0365272666685054E-5</v>
      </c>
      <c r="D35" s="111">
        <v>4.5331750002443997E-5</v>
      </c>
      <c r="E35" s="111">
        <v>8.6484693010281533E-5</v>
      </c>
      <c r="F35" s="111">
        <v>1.5254306138524725E-4</v>
      </c>
      <c r="G35" s="111">
        <v>1.4753819696325428E-5</v>
      </c>
      <c r="H35" s="111">
        <v>0</v>
      </c>
      <c r="I35" s="111">
        <v>7.4221692786260454E-5</v>
      </c>
      <c r="J35" s="111">
        <v>0</v>
      </c>
      <c r="K35" s="111">
        <v>1.437748178124954E-4</v>
      </c>
      <c r="L35" s="111">
        <v>1.1574820798202934E-3</v>
      </c>
      <c r="M35" s="111">
        <v>0</v>
      </c>
      <c r="N35" s="111">
        <v>0</v>
      </c>
      <c r="O35" s="111">
        <v>1.4731624519098626E-4</v>
      </c>
      <c r="P35" s="111">
        <v>1.146566014216615E-4</v>
      </c>
      <c r="Q35" s="111">
        <v>6.1655983775579342E-5</v>
      </c>
      <c r="R35" s="111">
        <v>4.339650383388469E-5</v>
      </c>
      <c r="S35" s="111">
        <v>3.5027517973029846E-5</v>
      </c>
      <c r="T35" s="111">
        <v>3.0349400435796145E-5</v>
      </c>
      <c r="U35" s="111">
        <v>2.9857862062629084E-5</v>
      </c>
      <c r="V35" s="111">
        <v>0</v>
      </c>
      <c r="W35" s="111">
        <v>4.8863301661783291E-4</v>
      </c>
      <c r="X35" s="111">
        <v>7.8732436926221824E-5</v>
      </c>
      <c r="Y35" s="111">
        <v>1.3824925099706871E-4</v>
      </c>
      <c r="Z35" s="111">
        <v>9.044566442603938E-5</v>
      </c>
      <c r="AA35" s="111">
        <v>0</v>
      </c>
      <c r="AB35" s="111">
        <v>7.7027371318419207E-4</v>
      </c>
      <c r="AC35" s="111">
        <v>1.0585729528136313E-6</v>
      </c>
      <c r="AD35" s="111">
        <v>1.1277833127081702E-4</v>
      </c>
      <c r="AE35" s="111">
        <v>9.1472826489763027E-4</v>
      </c>
      <c r="AF35" s="111">
        <v>1.5190273193420729E-4</v>
      </c>
      <c r="AG35" s="111">
        <v>0</v>
      </c>
      <c r="AH35" s="111">
        <v>1.0224175275492697</v>
      </c>
      <c r="AI35" s="111">
        <v>1.7295283192015752E-2</v>
      </c>
      <c r="AJ35" s="111">
        <v>0</v>
      </c>
      <c r="AK35" s="111">
        <v>4.7593854621750766E-4</v>
      </c>
      <c r="AL35" s="111">
        <v>1.1261027754927619E-4</v>
      </c>
      <c r="AM35" s="111">
        <v>0</v>
      </c>
      <c r="AN35" s="111">
        <v>0</v>
      </c>
      <c r="AO35" s="111">
        <v>4.2346290659438423E-5</v>
      </c>
      <c r="AP35" s="111">
        <v>0</v>
      </c>
      <c r="AQ35" s="111">
        <v>0</v>
      </c>
      <c r="AR35" s="111">
        <v>1.9458811157816231E-4</v>
      </c>
      <c r="AS35" s="111">
        <v>3.8207429967170546E-4</v>
      </c>
      <c r="AT35" s="111">
        <v>1.3330334107713798E-4</v>
      </c>
      <c r="AU35" s="111">
        <v>0</v>
      </c>
      <c r="AV35" s="111">
        <v>1.4400831257250848E-4</v>
      </c>
      <c r="AW35" s="111">
        <v>7.4053146597088449E-5</v>
      </c>
      <c r="AX35" s="111">
        <v>0</v>
      </c>
      <c r="AY35" s="111">
        <v>0</v>
      </c>
      <c r="AZ35" s="111">
        <v>0</v>
      </c>
      <c r="BA35" s="111">
        <v>0</v>
      </c>
      <c r="BB35" s="111">
        <v>8.5109301676658967E-4</v>
      </c>
      <c r="BC35" s="111">
        <v>0</v>
      </c>
      <c r="BD35" s="111">
        <v>0</v>
      </c>
      <c r="BE35" s="111">
        <v>0</v>
      </c>
      <c r="BF35" s="111">
        <v>2.1678206216132185E-4</v>
      </c>
      <c r="BG35" s="111">
        <v>4.3318003347779903E-3</v>
      </c>
      <c r="BH35" s="111">
        <v>1.5892291624431479E-3</v>
      </c>
      <c r="BI35" s="111">
        <v>1.4821228729100207E-3</v>
      </c>
      <c r="BJ35" s="111">
        <v>2.2565834193088716E-5</v>
      </c>
      <c r="BK35" s="111">
        <v>8.9069085445111201E-3</v>
      </c>
      <c r="BL35" s="111">
        <v>1.0440157495807345E-2</v>
      </c>
      <c r="BM35" s="111">
        <v>1.7222730491035617E-2</v>
      </c>
      <c r="BN35" s="111">
        <v>1.1172002870954047E-2</v>
      </c>
      <c r="BO35" s="111">
        <v>5.6835421834241115E-5</v>
      </c>
      <c r="BP35" s="111">
        <v>0</v>
      </c>
      <c r="BQ35" s="111">
        <v>4.1281712808556944E-4</v>
      </c>
      <c r="BR35" s="111">
        <v>1.5842460716525633E-4</v>
      </c>
      <c r="BS35" s="111">
        <v>5.7761313437466938E-5</v>
      </c>
      <c r="BT35" s="111">
        <v>9.8447023182008994E-5</v>
      </c>
      <c r="BU35" s="111">
        <v>6.0579073451264585E-5</v>
      </c>
      <c r="BV35" s="111">
        <v>4.3158516169047258E-5</v>
      </c>
      <c r="BW35" s="111">
        <v>1.3954921109258332E-4</v>
      </c>
      <c r="BX35" s="111">
        <v>2.5732668377214285E-4</v>
      </c>
      <c r="BY35" s="111">
        <v>2.5598408036362868E-4</v>
      </c>
      <c r="BZ35" s="111">
        <v>6.8521442186492029E-5</v>
      </c>
      <c r="CA35" s="111">
        <v>1.107433732830874E-4</v>
      </c>
      <c r="CB35" s="111">
        <v>6.4340733151085927E-5</v>
      </c>
      <c r="CC35" s="111">
        <v>0</v>
      </c>
      <c r="CD35" s="111">
        <v>1.8765922890071703E-4</v>
      </c>
      <c r="CE35" s="111">
        <v>1.9964714918971555E-4</v>
      </c>
      <c r="CF35" s="111">
        <v>3.9888354187274102E-5</v>
      </c>
      <c r="CG35" s="111">
        <v>6.4418588469625479E-5</v>
      </c>
      <c r="CH35" s="111">
        <v>2.5180197335412274E-4</v>
      </c>
      <c r="CI35" s="111">
        <v>7.4953061972159919E-5</v>
      </c>
      <c r="CJ35" s="111">
        <v>1.1329212797994355E-4</v>
      </c>
      <c r="CK35" s="111">
        <v>5.4862719540193783E-5</v>
      </c>
      <c r="CL35" s="111">
        <v>1.656947098101486E-4</v>
      </c>
      <c r="CM35" s="111">
        <v>1.561454657987136E-4</v>
      </c>
      <c r="CN35" s="111">
        <v>8.7621609210581514E-4</v>
      </c>
      <c r="CO35" s="111">
        <v>2.4621302924872514E-4</v>
      </c>
      <c r="CP35" s="111">
        <v>1.2190143108672571E-4</v>
      </c>
      <c r="CQ35" s="111">
        <v>1.2896034115934108E-4</v>
      </c>
      <c r="CR35" s="111">
        <v>1.1746685766800415E-4</v>
      </c>
      <c r="CS35" s="111">
        <v>1.0548979174493959E-4</v>
      </c>
      <c r="CT35" s="111">
        <v>2.4910902723519177E-4</v>
      </c>
      <c r="CU35" s="111">
        <v>2.4419786995572247E-3</v>
      </c>
      <c r="CV35" s="111">
        <v>5.2897179648000257E-5</v>
      </c>
      <c r="CW35" s="111">
        <v>2.76276857094362E-4</v>
      </c>
      <c r="CX35" s="111">
        <v>1.1993310754819907E-4</v>
      </c>
      <c r="CY35" s="111">
        <v>2.5310791550845765E-4</v>
      </c>
      <c r="CZ35" s="111">
        <v>6.7589761460422554E-5</v>
      </c>
      <c r="DA35" s="111">
        <v>7.0385724790470762E-5</v>
      </c>
      <c r="DB35" s="111">
        <v>1.1531924014076013E-5</v>
      </c>
      <c r="DC35" s="111">
        <v>1.7899300021591747E-3</v>
      </c>
      <c r="DD35" s="111">
        <v>1.1125029847662538</v>
      </c>
    </row>
    <row r="36" spans="1:108" ht="12.75" customHeight="1" x14ac:dyDescent="0.2">
      <c r="A36" s="111" t="s">
        <v>163</v>
      </c>
      <c r="B36" s="111" t="s">
        <v>1909</v>
      </c>
      <c r="C36" s="111">
        <v>2.4432726789950521E-6</v>
      </c>
      <c r="D36" s="111">
        <v>1.8952232719820395E-6</v>
      </c>
      <c r="E36" s="111">
        <v>5.6678762786046995E-6</v>
      </c>
      <c r="F36" s="111">
        <v>2.5393663383709732E-6</v>
      </c>
      <c r="G36" s="111">
        <v>1.6072487118592728E-6</v>
      </c>
      <c r="H36" s="111">
        <v>0</v>
      </c>
      <c r="I36" s="111">
        <v>1.7635097119604971E-6</v>
      </c>
      <c r="J36" s="111">
        <v>0</v>
      </c>
      <c r="K36" s="111">
        <v>8.0200395305412122E-7</v>
      </c>
      <c r="L36" s="111">
        <v>1.14572316403171E-6</v>
      </c>
      <c r="M36" s="111">
        <v>0</v>
      </c>
      <c r="N36" s="111">
        <v>0</v>
      </c>
      <c r="O36" s="111">
        <v>2.6134508635708843E-6</v>
      </c>
      <c r="P36" s="111">
        <v>8.9133381028771208E-7</v>
      </c>
      <c r="Q36" s="111">
        <v>1.2448155357085999E-6</v>
      </c>
      <c r="R36" s="111">
        <v>1.8043865232900141E-6</v>
      </c>
      <c r="S36" s="111">
        <v>1.2763554824335587E-6</v>
      </c>
      <c r="T36" s="111">
        <v>8.0415401879282604E-7</v>
      </c>
      <c r="U36" s="111">
        <v>7.9722563507340969E-7</v>
      </c>
      <c r="V36" s="111">
        <v>0</v>
      </c>
      <c r="W36" s="111">
        <v>2.7396345666171247E-6</v>
      </c>
      <c r="X36" s="111">
        <v>1.1695004785636568E-6</v>
      </c>
      <c r="Y36" s="111">
        <v>9.7518066871962878E-7</v>
      </c>
      <c r="Z36" s="111">
        <v>1.3030900618138709E-6</v>
      </c>
      <c r="AA36" s="111">
        <v>0</v>
      </c>
      <c r="AB36" s="111">
        <v>8.8762433893284069E-6</v>
      </c>
      <c r="AC36" s="111">
        <v>2.4240805341647221E-8</v>
      </c>
      <c r="AD36" s="111">
        <v>5.3862639624016502E-6</v>
      </c>
      <c r="AE36" s="111">
        <v>9.898072120228639E-7</v>
      </c>
      <c r="AF36" s="111">
        <v>2.5691881983636889E-6</v>
      </c>
      <c r="AG36" s="111">
        <v>0</v>
      </c>
      <c r="AH36" s="111">
        <v>2.8681166485148444E-6</v>
      </c>
      <c r="AI36" s="111">
        <v>1.0023556264975879</v>
      </c>
      <c r="AJ36" s="111">
        <v>0</v>
      </c>
      <c r="AK36" s="111">
        <v>5.0941563151514617E-6</v>
      </c>
      <c r="AL36" s="111">
        <v>3.2646557675432446E-6</v>
      </c>
      <c r="AM36" s="111">
        <v>0</v>
      </c>
      <c r="AN36" s="111">
        <v>0</v>
      </c>
      <c r="AO36" s="111">
        <v>1.8713300784463108E-6</v>
      </c>
      <c r="AP36" s="111">
        <v>0</v>
      </c>
      <c r="AQ36" s="111">
        <v>0</v>
      </c>
      <c r="AR36" s="111">
        <v>1.2763085854913381E-6</v>
      </c>
      <c r="AS36" s="111">
        <v>5.0769874231838222E-4</v>
      </c>
      <c r="AT36" s="111">
        <v>3.3615468733665569E-6</v>
      </c>
      <c r="AU36" s="111">
        <v>0</v>
      </c>
      <c r="AV36" s="111">
        <v>1.8566807378766493E-6</v>
      </c>
      <c r="AW36" s="111">
        <v>2.1567669668478411E-6</v>
      </c>
      <c r="AX36" s="111">
        <v>0</v>
      </c>
      <c r="AY36" s="111">
        <v>0</v>
      </c>
      <c r="AZ36" s="111">
        <v>0</v>
      </c>
      <c r="BA36" s="111">
        <v>0</v>
      </c>
      <c r="BB36" s="111">
        <v>1.1816256270590608E-6</v>
      </c>
      <c r="BC36" s="111">
        <v>0</v>
      </c>
      <c r="BD36" s="111">
        <v>0</v>
      </c>
      <c r="BE36" s="111">
        <v>0</v>
      </c>
      <c r="BF36" s="111">
        <v>5.6111197058122954E-6</v>
      </c>
      <c r="BG36" s="111">
        <v>1.8481578469367222E-6</v>
      </c>
      <c r="BH36" s="111">
        <v>9.8737938901747424E-7</v>
      </c>
      <c r="BI36" s="111">
        <v>4.3062286551466985E-5</v>
      </c>
      <c r="BJ36" s="111">
        <v>6.1467816780316756E-7</v>
      </c>
      <c r="BK36" s="111">
        <v>1.1039773916764466E-3</v>
      </c>
      <c r="BL36" s="111">
        <v>1.906285736482429E-4</v>
      </c>
      <c r="BM36" s="111">
        <v>6.3368245501945088E-5</v>
      </c>
      <c r="BN36" s="111">
        <v>1.6026110842527939E-4</v>
      </c>
      <c r="BO36" s="111">
        <v>8.8485231135761911E-7</v>
      </c>
      <c r="BP36" s="111">
        <v>0</v>
      </c>
      <c r="BQ36" s="111">
        <v>8.6607450239861228E-6</v>
      </c>
      <c r="BR36" s="111">
        <v>4.120356356840656E-5</v>
      </c>
      <c r="BS36" s="111">
        <v>2.6811306049760209E-6</v>
      </c>
      <c r="BT36" s="111">
        <v>3.3496786571867516E-6</v>
      </c>
      <c r="BU36" s="111">
        <v>2.2873842236089074E-6</v>
      </c>
      <c r="BV36" s="111">
        <v>1.3636990094744685E-6</v>
      </c>
      <c r="BW36" s="111">
        <v>5.9442605567363034E-6</v>
      </c>
      <c r="BX36" s="111">
        <v>4.7730899372721656E-6</v>
      </c>
      <c r="BY36" s="111">
        <v>1.184817886104053E-5</v>
      </c>
      <c r="BZ36" s="111">
        <v>8.7683831617894745E-7</v>
      </c>
      <c r="CA36" s="111">
        <v>2.4740629866330457E-6</v>
      </c>
      <c r="CB36" s="111">
        <v>2.2502791831465869E-6</v>
      </c>
      <c r="CC36" s="111">
        <v>0</v>
      </c>
      <c r="CD36" s="111">
        <v>3.3183670193955434E-6</v>
      </c>
      <c r="CE36" s="111">
        <v>7.1498216027934648E-6</v>
      </c>
      <c r="CF36" s="111">
        <v>9.3565886328807946E-7</v>
      </c>
      <c r="CG36" s="111">
        <v>3.969480267243137E-6</v>
      </c>
      <c r="CH36" s="111">
        <v>4.84910355928345E-6</v>
      </c>
      <c r="CI36" s="111">
        <v>1.8681593296768267E-6</v>
      </c>
      <c r="CJ36" s="111">
        <v>4.3155578033377368E-6</v>
      </c>
      <c r="CK36" s="111">
        <v>2.5880797436723825E-6</v>
      </c>
      <c r="CL36" s="111">
        <v>7.3262581650453453E-6</v>
      </c>
      <c r="CM36" s="111">
        <v>2.796259250212405E-6</v>
      </c>
      <c r="CN36" s="111">
        <v>4.9097836715035608E-6</v>
      </c>
      <c r="CO36" s="111">
        <v>4.2943364960307303E-6</v>
      </c>
      <c r="CP36" s="111">
        <v>3.2031116647439544E-6</v>
      </c>
      <c r="CQ36" s="111">
        <v>2.4231121314654249E-6</v>
      </c>
      <c r="CR36" s="111">
        <v>1.6588835681502954E-6</v>
      </c>
      <c r="CS36" s="111">
        <v>2.2670546748443618E-6</v>
      </c>
      <c r="CT36" s="111">
        <v>2.8897371128032329E-6</v>
      </c>
      <c r="CU36" s="111">
        <v>3.3696300568299064E-6</v>
      </c>
      <c r="CV36" s="111">
        <v>3.801306659877015E-6</v>
      </c>
      <c r="CW36" s="111">
        <v>2.0452107782425219E-6</v>
      </c>
      <c r="CX36" s="111">
        <v>1.3622724370408623E-6</v>
      </c>
      <c r="CY36" s="111">
        <v>2.164310570270911E-6</v>
      </c>
      <c r="CZ36" s="111">
        <v>1.3098521819322652E-6</v>
      </c>
      <c r="DA36" s="111">
        <v>1.6992666459743174E-6</v>
      </c>
      <c r="DB36" s="111">
        <v>3.3794912497282409E-7</v>
      </c>
      <c r="DC36" s="111">
        <v>7.8319736258758692E-4</v>
      </c>
      <c r="DD36" s="111">
        <v>1.0054565921529464</v>
      </c>
    </row>
    <row r="37" spans="1:108" ht="12.75" customHeight="1" x14ac:dyDescent="0.2">
      <c r="A37" s="111" t="s">
        <v>165</v>
      </c>
      <c r="B37" s="111" t="s">
        <v>1910</v>
      </c>
      <c r="C37" s="111">
        <v>5.8820249311819108E-21</v>
      </c>
      <c r="D37" s="111">
        <v>3.7550126211951923E-21</v>
      </c>
      <c r="E37" s="111">
        <v>4.8850409068411825E-21</v>
      </c>
      <c r="F37" s="111">
        <v>2.0484619529902992E-21</v>
      </c>
      <c r="G37" s="111">
        <v>1.2971840662545485E-21</v>
      </c>
      <c r="H37" s="111">
        <v>0</v>
      </c>
      <c r="I37" s="111">
        <v>7.8125388941206796E-21</v>
      </c>
      <c r="J37" s="111">
        <v>0</v>
      </c>
      <c r="K37" s="111">
        <v>1.2978993661077381E-21</v>
      </c>
      <c r="L37" s="111">
        <v>1.1952408830612095E-21</v>
      </c>
      <c r="M37" s="111">
        <v>0</v>
      </c>
      <c r="N37" s="111">
        <v>0</v>
      </c>
      <c r="O37" s="111">
        <v>1.5879812407774402E-20</v>
      </c>
      <c r="P37" s="111">
        <v>2.5307233882403241E-21</v>
      </c>
      <c r="Q37" s="111">
        <v>2.1777928772564054E-21</v>
      </c>
      <c r="R37" s="111">
        <v>5.4261092114166063E-21</v>
      </c>
      <c r="S37" s="111">
        <v>3.4693699978663348E-21</v>
      </c>
      <c r="T37" s="111">
        <v>3.2726346925124298E-21</v>
      </c>
      <c r="U37" s="111">
        <v>2.7788975273238469E-21</v>
      </c>
      <c r="V37" s="111">
        <v>0</v>
      </c>
      <c r="W37" s="111">
        <v>1.4482601993605616E-20</v>
      </c>
      <c r="X37" s="111">
        <v>7.5052734124336734E-21</v>
      </c>
      <c r="Y37" s="111">
        <v>6.0661935165318418E-21</v>
      </c>
      <c r="Z37" s="111">
        <v>7.9118937580156104E-21</v>
      </c>
      <c r="AA37" s="111">
        <v>0</v>
      </c>
      <c r="AB37" s="111">
        <v>6.0815632054264946E-21</v>
      </c>
      <c r="AC37" s="111">
        <v>6.3503382391251413E-23</v>
      </c>
      <c r="AD37" s="111">
        <v>1.0388428276405098E-20</v>
      </c>
      <c r="AE37" s="111">
        <v>5.0142526172151547E-21</v>
      </c>
      <c r="AF37" s="111">
        <v>6.2283717994401217E-21</v>
      </c>
      <c r="AG37" s="111">
        <v>0</v>
      </c>
      <c r="AH37" s="111">
        <v>7.6479798498212425E-21</v>
      </c>
      <c r="AI37" s="111">
        <v>1.1378325048285119E-19</v>
      </c>
      <c r="AJ37" s="111">
        <v>1</v>
      </c>
      <c r="AK37" s="111">
        <v>1.6089771609115343E-20</v>
      </c>
      <c r="AL37" s="111">
        <v>1.377585693482957E-20</v>
      </c>
      <c r="AM37" s="111">
        <v>0</v>
      </c>
      <c r="AN37" s="111">
        <v>0</v>
      </c>
      <c r="AO37" s="111">
        <v>4.9316866334156985E-21</v>
      </c>
      <c r="AP37" s="111">
        <v>0</v>
      </c>
      <c r="AQ37" s="111">
        <v>0</v>
      </c>
      <c r="AR37" s="111">
        <v>6.2141464187041583E-21</v>
      </c>
      <c r="AS37" s="111">
        <v>8.0030010764617619E-21</v>
      </c>
      <c r="AT37" s="111">
        <v>1.6424739452300126E-19</v>
      </c>
      <c r="AU37" s="111">
        <v>0</v>
      </c>
      <c r="AV37" s="111">
        <v>5.3198465683099219E-20</v>
      </c>
      <c r="AW37" s="111">
        <v>3.4779355936808577E-21</v>
      </c>
      <c r="AX37" s="111">
        <v>0</v>
      </c>
      <c r="AY37" s="111">
        <v>0</v>
      </c>
      <c r="AZ37" s="111">
        <v>0</v>
      </c>
      <c r="BA37" s="111">
        <v>0</v>
      </c>
      <c r="BB37" s="111">
        <v>6.3600939046299137E-21</v>
      </c>
      <c r="BC37" s="111">
        <v>0</v>
      </c>
      <c r="BD37" s="111">
        <v>0</v>
      </c>
      <c r="BE37" s="111">
        <v>0</v>
      </c>
      <c r="BF37" s="111">
        <v>3.1284111960507493E-21</v>
      </c>
      <c r="BG37" s="111">
        <v>2.3040892812600217E-21</v>
      </c>
      <c r="BH37" s="111">
        <v>1.6391363728383309E-19</v>
      </c>
      <c r="BI37" s="111">
        <v>3.1993963348720131E-21</v>
      </c>
      <c r="BJ37" s="111">
        <v>1.4787033838284133E-21</v>
      </c>
      <c r="BK37" s="111">
        <v>4.1042248567249359E-19</v>
      </c>
      <c r="BL37" s="111">
        <v>1.4853559410909615E-18</v>
      </c>
      <c r="BM37" s="111">
        <v>1.86674639569536E-19</v>
      </c>
      <c r="BN37" s="111">
        <v>8.5083561139286657E-19</v>
      </c>
      <c r="BO37" s="111">
        <v>4.92266391221536E-21</v>
      </c>
      <c r="BP37" s="111">
        <v>0</v>
      </c>
      <c r="BQ37" s="111">
        <v>4.8065959267314879E-20</v>
      </c>
      <c r="BR37" s="111">
        <v>4.7257193639137715E-21</v>
      </c>
      <c r="BS37" s="111">
        <v>6.5620206290912485E-21</v>
      </c>
      <c r="BT37" s="111">
        <v>7.7324976382642707E-21</v>
      </c>
      <c r="BU37" s="111">
        <v>6.2105590224164611E-21</v>
      </c>
      <c r="BV37" s="111">
        <v>5.7210478705651002E-21</v>
      </c>
      <c r="BW37" s="111">
        <v>1.8250830452199311E-20</v>
      </c>
      <c r="BX37" s="111">
        <v>3.6484351449214843E-20</v>
      </c>
      <c r="BY37" s="111">
        <v>3.3760746289406081E-20</v>
      </c>
      <c r="BZ37" s="111">
        <v>1.8651730690382375E-21</v>
      </c>
      <c r="CA37" s="111">
        <v>1.3072846858331514E-20</v>
      </c>
      <c r="CB37" s="111">
        <v>5.3613121328554422E-21</v>
      </c>
      <c r="CC37" s="111">
        <v>0</v>
      </c>
      <c r="CD37" s="111">
        <v>8.8242895668636012E-21</v>
      </c>
      <c r="CE37" s="111">
        <v>2.4155058437812619E-20</v>
      </c>
      <c r="CF37" s="111">
        <v>4.066340946345834E-21</v>
      </c>
      <c r="CG37" s="111">
        <v>6.649141661863136E-21</v>
      </c>
      <c r="CH37" s="111">
        <v>3.0052435112943102E-20</v>
      </c>
      <c r="CI37" s="111">
        <v>2.4214756817026828E-21</v>
      </c>
      <c r="CJ37" s="111">
        <v>1.2278219185067762E-20</v>
      </c>
      <c r="CK37" s="111">
        <v>5.1526557742661203E-21</v>
      </c>
      <c r="CL37" s="111">
        <v>1.6450459227320638E-20</v>
      </c>
      <c r="CM37" s="111">
        <v>1.0796993402114097E-20</v>
      </c>
      <c r="CN37" s="111">
        <v>1.0117729287830915E-20</v>
      </c>
      <c r="CO37" s="111">
        <v>9.7828481203735897E-21</v>
      </c>
      <c r="CP37" s="111">
        <v>7.3729701355065462E-21</v>
      </c>
      <c r="CQ37" s="111">
        <v>7.0791614062158839E-21</v>
      </c>
      <c r="CR37" s="111">
        <v>3.6793870273921343E-21</v>
      </c>
      <c r="CS37" s="111">
        <v>1.1336172438193633E-20</v>
      </c>
      <c r="CT37" s="111">
        <v>4.0807681897172413E-21</v>
      </c>
      <c r="CU37" s="111">
        <v>3.5681412173124238E-21</v>
      </c>
      <c r="CV37" s="111">
        <v>4.0910165697654421E-21</v>
      </c>
      <c r="CW37" s="111">
        <v>1.0085469964329065E-20</v>
      </c>
      <c r="CX37" s="111">
        <v>3.3787969817522479E-21</v>
      </c>
      <c r="CY37" s="111">
        <v>5.2755372536028645E-21</v>
      </c>
      <c r="CZ37" s="111">
        <v>3.1518886451924939E-21</v>
      </c>
      <c r="DA37" s="111">
        <v>6.1579001239189869E-21</v>
      </c>
      <c r="DB37" s="111">
        <v>7.9519494763084106E-22</v>
      </c>
      <c r="DC37" s="111">
        <v>1.6211798126642987E-19</v>
      </c>
      <c r="DD37" s="111">
        <v>1</v>
      </c>
    </row>
    <row r="38" spans="1:108" ht="12.75" customHeight="1" x14ac:dyDescent="0.2">
      <c r="A38" s="111" t="s">
        <v>167</v>
      </c>
      <c r="B38" s="111" t="s">
        <v>1911</v>
      </c>
      <c r="C38" s="111">
        <v>1.6724972473497977E-5</v>
      </c>
      <c r="D38" s="111">
        <v>7.5897577713656827E-6</v>
      </c>
      <c r="E38" s="111">
        <v>2.6926517093335924E-7</v>
      </c>
      <c r="F38" s="111">
        <v>4.7661610286364992E-7</v>
      </c>
      <c r="G38" s="111">
        <v>2.0630736872384046E-7</v>
      </c>
      <c r="H38" s="111">
        <v>0</v>
      </c>
      <c r="I38" s="111">
        <v>2.7061829012468226E-7</v>
      </c>
      <c r="J38" s="111">
        <v>0</v>
      </c>
      <c r="K38" s="111">
        <v>6.270087604098604E-7</v>
      </c>
      <c r="L38" s="111">
        <v>2.2784798339181617E-7</v>
      </c>
      <c r="M38" s="111">
        <v>0</v>
      </c>
      <c r="N38" s="111">
        <v>0</v>
      </c>
      <c r="O38" s="111">
        <v>2.9906654345356687E-7</v>
      </c>
      <c r="P38" s="111">
        <v>8.6451451977630875E-8</v>
      </c>
      <c r="Q38" s="111">
        <v>4.1241941905949172E-7</v>
      </c>
      <c r="R38" s="111">
        <v>6.6916008901252206E-7</v>
      </c>
      <c r="S38" s="111">
        <v>5.1130526347428209E-6</v>
      </c>
      <c r="T38" s="111">
        <v>1.8081012116508088E-7</v>
      </c>
      <c r="U38" s="111">
        <v>1.6014375969336612E-7</v>
      </c>
      <c r="V38" s="111">
        <v>0</v>
      </c>
      <c r="W38" s="111">
        <v>8.2860187573726031E-5</v>
      </c>
      <c r="X38" s="111">
        <v>2.2355623644218416E-7</v>
      </c>
      <c r="Y38" s="111">
        <v>1.2941150289421428E-6</v>
      </c>
      <c r="Z38" s="111">
        <v>2.1604415788478634E-6</v>
      </c>
      <c r="AA38" s="111">
        <v>0</v>
      </c>
      <c r="AB38" s="111">
        <v>5.8959272594723933E-6</v>
      </c>
      <c r="AC38" s="111">
        <v>8.4424636479281493E-9</v>
      </c>
      <c r="AD38" s="111">
        <v>4.897527488370219E-5</v>
      </c>
      <c r="AE38" s="111">
        <v>1.1296026265940936E-6</v>
      </c>
      <c r="AF38" s="111">
        <v>2.5216775783630126E-6</v>
      </c>
      <c r="AG38" s="111">
        <v>0</v>
      </c>
      <c r="AH38" s="111">
        <v>4.3051020825159514E-5</v>
      </c>
      <c r="AI38" s="111">
        <v>3.3243793029948526E-5</v>
      </c>
      <c r="AJ38" s="111">
        <v>0</v>
      </c>
      <c r="AK38" s="111">
        <v>1.0002842678230905</v>
      </c>
      <c r="AL38" s="111">
        <v>4.4727505807840851E-3</v>
      </c>
      <c r="AM38" s="111">
        <v>0</v>
      </c>
      <c r="AN38" s="111">
        <v>0</v>
      </c>
      <c r="AO38" s="111">
        <v>-2.018176788707048E-5</v>
      </c>
      <c r="AP38" s="111">
        <v>0</v>
      </c>
      <c r="AQ38" s="111">
        <v>0</v>
      </c>
      <c r="AR38" s="111">
        <v>4.858542899759332E-6</v>
      </c>
      <c r="AS38" s="111">
        <v>-1.3390658780421459E-6</v>
      </c>
      <c r="AT38" s="111">
        <v>2.0745852500532198E-5</v>
      </c>
      <c r="AU38" s="111">
        <v>0</v>
      </c>
      <c r="AV38" s="111">
        <v>1.3125010694648394E-5</v>
      </c>
      <c r="AW38" s="111">
        <v>2.519282071424995E-5</v>
      </c>
      <c r="AX38" s="111">
        <v>0</v>
      </c>
      <c r="AY38" s="111">
        <v>0</v>
      </c>
      <c r="AZ38" s="111">
        <v>0</v>
      </c>
      <c r="BA38" s="111">
        <v>0</v>
      </c>
      <c r="BB38" s="111">
        <v>1.0136544161617738E-5</v>
      </c>
      <c r="BC38" s="111">
        <v>0</v>
      </c>
      <c r="BD38" s="111">
        <v>0</v>
      </c>
      <c r="BE38" s="111">
        <v>0</v>
      </c>
      <c r="BF38" s="111">
        <v>2.3495721821444166E-6</v>
      </c>
      <c r="BG38" s="111">
        <v>-1.543886442147358E-6</v>
      </c>
      <c r="BH38" s="111">
        <v>3.3619815870467049E-6</v>
      </c>
      <c r="BI38" s="111">
        <v>3.3997241158715776E-6</v>
      </c>
      <c r="BJ38" s="111">
        <v>5.2498914580427691E-8</v>
      </c>
      <c r="BK38" s="111">
        <v>1.6904988095041815E-5</v>
      </c>
      <c r="BL38" s="111">
        <v>4.1268872733882055E-6</v>
      </c>
      <c r="BM38" s="111">
        <v>1.5739666348002085E-5</v>
      </c>
      <c r="BN38" s="111">
        <v>1.8077304390436118E-5</v>
      </c>
      <c r="BO38" s="111">
        <v>1.0495676285411766E-7</v>
      </c>
      <c r="BP38" s="111">
        <v>0</v>
      </c>
      <c r="BQ38" s="111">
        <v>1.2686716523803916E-5</v>
      </c>
      <c r="BR38" s="111">
        <v>2.4584519671228323E-7</v>
      </c>
      <c r="BS38" s="111">
        <v>4.6392738888764834E-7</v>
      </c>
      <c r="BT38" s="111">
        <v>4.1648239320255542E-7</v>
      </c>
      <c r="BU38" s="111">
        <v>2.6000006669885621E-7</v>
      </c>
      <c r="BV38" s="111">
        <v>6.709990715885983E-8</v>
      </c>
      <c r="BW38" s="111">
        <v>2.7009985705349259E-7</v>
      </c>
      <c r="BX38" s="111">
        <v>1.148342329684705E-7</v>
      </c>
      <c r="BY38" s="111">
        <v>3.6209069838218367E-7</v>
      </c>
      <c r="BZ38" s="111">
        <v>9.4515695836037721E-8</v>
      </c>
      <c r="CA38" s="111">
        <v>5.5329568454753763E-7</v>
      </c>
      <c r="CB38" s="111">
        <v>1.7553107160103714E-7</v>
      </c>
      <c r="CC38" s="111">
        <v>0</v>
      </c>
      <c r="CD38" s="111">
        <v>3.3792221426372681E-7</v>
      </c>
      <c r="CE38" s="111">
        <v>2.5307414622987668E-7</v>
      </c>
      <c r="CF38" s="111">
        <v>1.0329771223013874E-7</v>
      </c>
      <c r="CG38" s="111">
        <v>1.8066003258442821E-7</v>
      </c>
      <c r="CH38" s="111">
        <v>3.7805079750951679E-7</v>
      </c>
      <c r="CI38" s="111">
        <v>1.3683027588446482E-7</v>
      </c>
      <c r="CJ38" s="111">
        <v>1.9378203926369376E-7</v>
      </c>
      <c r="CK38" s="111">
        <v>5.8778288449863683E-7</v>
      </c>
      <c r="CL38" s="111">
        <v>3.9867367366332102E-7</v>
      </c>
      <c r="CM38" s="111">
        <v>2.8963674791292799E-6</v>
      </c>
      <c r="CN38" s="111">
        <v>5.709765505981324E-7</v>
      </c>
      <c r="CO38" s="111">
        <v>2.050318972235298E-7</v>
      </c>
      <c r="CP38" s="111">
        <v>2.7947352731195174E-7</v>
      </c>
      <c r="CQ38" s="111">
        <v>3.9198465018627724E-7</v>
      </c>
      <c r="CR38" s="111">
        <v>2.765528244776009E-7</v>
      </c>
      <c r="CS38" s="111">
        <v>2.3379847035690159E-7</v>
      </c>
      <c r="CT38" s="111">
        <v>2.4192643602526618E-7</v>
      </c>
      <c r="CU38" s="111">
        <v>1.316289578929364E-6</v>
      </c>
      <c r="CV38" s="111">
        <v>1.7988753500525548E-7</v>
      </c>
      <c r="CW38" s="111">
        <v>3.7153382405017438E-6</v>
      </c>
      <c r="CX38" s="111">
        <v>5.6448063109263194E-7</v>
      </c>
      <c r="CY38" s="111">
        <v>5.1414760227739796E-7</v>
      </c>
      <c r="CZ38" s="111">
        <v>2.8938913511203367E-7</v>
      </c>
      <c r="DA38" s="111">
        <v>2.793997333815776E-6</v>
      </c>
      <c r="DB38" s="111">
        <v>2.2943426577677391E-5</v>
      </c>
      <c r="DC38" s="111">
        <v>1.2227087125908101E-5</v>
      </c>
      <c r="DD38" s="111">
        <v>1.005194728239422</v>
      </c>
    </row>
    <row r="39" spans="1:108" ht="12.75" customHeight="1" x14ac:dyDescent="0.2">
      <c r="A39" s="111" t="s">
        <v>169</v>
      </c>
      <c r="B39" s="111" t="s">
        <v>1912</v>
      </c>
      <c r="C39" s="111">
        <v>-4.217675840248499E-6</v>
      </c>
      <c r="D39" s="111">
        <v>-2.5374320230354499E-6</v>
      </c>
      <c r="E39" s="111">
        <v>-1.6102988669913767E-6</v>
      </c>
      <c r="F39" s="111">
        <v>-1.045167182304324E-6</v>
      </c>
      <c r="G39" s="111">
        <v>-4.4677285870588747E-7</v>
      </c>
      <c r="H39" s="111">
        <v>0</v>
      </c>
      <c r="I39" s="111">
        <v>-8.5750484082245386E-6</v>
      </c>
      <c r="J39" s="111">
        <v>0</v>
      </c>
      <c r="K39" s="111">
        <v>-8.3187677647074413E-7</v>
      </c>
      <c r="L39" s="111">
        <v>-2.7530680530232993E-6</v>
      </c>
      <c r="M39" s="111">
        <v>0</v>
      </c>
      <c r="N39" s="111">
        <v>0</v>
      </c>
      <c r="O39" s="111">
        <v>-1.2819008564765181E-5</v>
      </c>
      <c r="P39" s="111">
        <v>-1.9025624446933144E-6</v>
      </c>
      <c r="Q39" s="111">
        <v>-1.7199446818536629E-6</v>
      </c>
      <c r="R39" s="111">
        <v>-1.6058091455160857E-6</v>
      </c>
      <c r="S39" s="111">
        <v>-5.6382496126389005E-6</v>
      </c>
      <c r="T39" s="111">
        <v>-2.6171133088427397E-6</v>
      </c>
      <c r="U39" s="111">
        <v>-2.1928750332261165E-6</v>
      </c>
      <c r="V39" s="111">
        <v>0</v>
      </c>
      <c r="W39" s="111">
        <v>2.2152015201275748E-4</v>
      </c>
      <c r="X39" s="111">
        <v>-6.0076618959815151E-6</v>
      </c>
      <c r="Y39" s="111">
        <v>-4.6253228974560781E-6</v>
      </c>
      <c r="Z39" s="111">
        <v>-3.481502751360102E-6</v>
      </c>
      <c r="AA39" s="111">
        <v>0</v>
      </c>
      <c r="AB39" s="111">
        <v>-3.5169212380911695E-6</v>
      </c>
      <c r="AC39" s="111">
        <v>-4.9306561307025516E-8</v>
      </c>
      <c r="AD39" s="111">
        <v>-6.7805229304929652E-6</v>
      </c>
      <c r="AE39" s="111">
        <v>-2.4663425077921034E-6</v>
      </c>
      <c r="AF39" s="111">
        <v>-3.7570003372790267E-6</v>
      </c>
      <c r="AG39" s="111">
        <v>0</v>
      </c>
      <c r="AH39" s="111">
        <v>-4.0404851981788845E-6</v>
      </c>
      <c r="AI39" s="111">
        <v>-8.3926107464463641E-6</v>
      </c>
      <c r="AJ39" s="111">
        <v>0</v>
      </c>
      <c r="AK39" s="111">
        <v>-1.4572413014269554E-5</v>
      </c>
      <c r="AL39" s="111">
        <v>1.7402916919681548</v>
      </c>
      <c r="AM39" s="111">
        <v>0</v>
      </c>
      <c r="AN39" s="111">
        <v>0</v>
      </c>
      <c r="AO39" s="111">
        <v>-7.8902010994203135E-3</v>
      </c>
      <c r="AP39" s="111">
        <v>0</v>
      </c>
      <c r="AQ39" s="111">
        <v>0</v>
      </c>
      <c r="AR39" s="111">
        <v>-1.0955667951379827E-3</v>
      </c>
      <c r="AS39" s="111">
        <v>-4.2429836571897224E-3</v>
      </c>
      <c r="AT39" s="111">
        <v>-2.0527317358512566E-3</v>
      </c>
      <c r="AU39" s="111">
        <v>0</v>
      </c>
      <c r="AV39" s="111">
        <v>-5.2939255940065173E-4</v>
      </c>
      <c r="AW39" s="111">
        <v>-5.5732770249699613E-6</v>
      </c>
      <c r="AX39" s="111">
        <v>0</v>
      </c>
      <c r="AY39" s="111">
        <v>0</v>
      </c>
      <c r="AZ39" s="111">
        <v>0</v>
      </c>
      <c r="BA39" s="111">
        <v>0</v>
      </c>
      <c r="BB39" s="111">
        <v>-7.3245006245730259E-6</v>
      </c>
      <c r="BC39" s="111">
        <v>0</v>
      </c>
      <c r="BD39" s="111">
        <v>0</v>
      </c>
      <c r="BE39" s="111">
        <v>0</v>
      </c>
      <c r="BF39" s="111">
        <v>-1.3418489817507153E-3</v>
      </c>
      <c r="BG39" s="111">
        <v>-2.7800058124369206E-3</v>
      </c>
      <c r="BH39" s="111">
        <v>-3.8876991557265243E-4</v>
      </c>
      <c r="BI39" s="111">
        <v>-4.9993309864740345E-6</v>
      </c>
      <c r="BJ39" s="111">
        <v>-1.1017888429643997E-6</v>
      </c>
      <c r="BK39" s="111">
        <v>-1.7865881003843144E-5</v>
      </c>
      <c r="BL39" s="111">
        <v>-1.2247159436779716E-3</v>
      </c>
      <c r="BM39" s="111">
        <v>-2.4758606958539446E-4</v>
      </c>
      <c r="BN39" s="111">
        <v>-2.3079047995593554E-4</v>
      </c>
      <c r="BO39" s="111">
        <v>-4.0528632136477168E-6</v>
      </c>
      <c r="BP39" s="111">
        <v>0</v>
      </c>
      <c r="BQ39" s="111">
        <v>-3.8619252277090518E-5</v>
      </c>
      <c r="BR39" s="111">
        <v>-3.7889123545571524E-6</v>
      </c>
      <c r="BS39" s="111">
        <v>-4.7573876550000832E-6</v>
      </c>
      <c r="BT39" s="111">
        <v>-5.3337823831492936E-6</v>
      </c>
      <c r="BU39" s="111">
        <v>-4.4744711476918097E-6</v>
      </c>
      <c r="BV39" s="111">
        <v>-4.8052004994048805E-6</v>
      </c>
      <c r="BW39" s="111">
        <v>-1.3277743283785036E-5</v>
      </c>
      <c r="BX39" s="111">
        <v>-3.0060760407097871E-5</v>
      </c>
      <c r="BY39" s="111">
        <v>-2.4483753202269796E-5</v>
      </c>
      <c r="BZ39" s="111">
        <v>-1.4494936852229523E-6</v>
      </c>
      <c r="CA39" s="111">
        <v>-1.0545436683021122E-5</v>
      </c>
      <c r="CB39" s="111">
        <v>-3.9511781022525614E-6</v>
      </c>
      <c r="CC39" s="111">
        <v>0</v>
      </c>
      <c r="CD39" s="111">
        <v>-6.6854614476409051E-6</v>
      </c>
      <c r="CE39" s="111">
        <v>-1.8112589703270287E-5</v>
      </c>
      <c r="CF39" s="111">
        <v>-3.2380735869390022E-6</v>
      </c>
      <c r="CG39" s="111">
        <v>-4.0317675118586319E-6</v>
      </c>
      <c r="CH39" s="111">
        <v>-2.4538804941571339E-5</v>
      </c>
      <c r="CI39" s="111">
        <v>-1.4475279886992202E-6</v>
      </c>
      <c r="CJ39" s="111">
        <v>-8.9272401379184184E-6</v>
      </c>
      <c r="CK39" s="111">
        <v>-3.4259292118221978E-6</v>
      </c>
      <c r="CL39" s="111">
        <v>-1.3629697634335105E-5</v>
      </c>
      <c r="CM39" s="111">
        <v>-8.2635252763456152E-6</v>
      </c>
      <c r="CN39" s="111">
        <v>-6.5969039151303298E-6</v>
      </c>
      <c r="CO39" s="111">
        <v>-3.5318641680896674E-6</v>
      </c>
      <c r="CP39" s="111">
        <v>-5.0535310773234141E-6</v>
      </c>
      <c r="CQ39" s="111">
        <v>-4.4618843247837273E-6</v>
      </c>
      <c r="CR39" s="111">
        <v>-2.6821338718499792E-6</v>
      </c>
      <c r="CS39" s="111">
        <v>-9.0574941858203443E-6</v>
      </c>
      <c r="CT39" s="111">
        <v>-4.2259839432153096E-6</v>
      </c>
      <c r="CU39" s="111">
        <v>-9.7277366422798696E-6</v>
      </c>
      <c r="CV39" s="111">
        <v>-2.1069678243765121E-6</v>
      </c>
      <c r="CW39" s="111">
        <v>-8.1579783489627125E-6</v>
      </c>
      <c r="CX39" s="111">
        <v>-2.657862197552182E-6</v>
      </c>
      <c r="CY39" s="111">
        <v>-4.1581068527759787E-6</v>
      </c>
      <c r="CZ39" s="111">
        <v>-2.3849817657177286E-6</v>
      </c>
      <c r="DA39" s="111">
        <v>-5.0287710663117605E-6</v>
      </c>
      <c r="DB39" s="111">
        <v>-6.71723141826018E-7</v>
      </c>
      <c r="DC39" s="111">
        <v>2.5755727316050648E-4</v>
      </c>
      <c r="DD39" s="111">
        <v>1.7182887037963261</v>
      </c>
    </row>
    <row r="40" spans="1:108" ht="12.75" customHeight="1" x14ac:dyDescent="0.2">
      <c r="A40" s="111" t="s">
        <v>171</v>
      </c>
      <c r="B40" s="111" t="s">
        <v>1913</v>
      </c>
      <c r="C40" s="111">
        <v>-5.213936635771631E-20</v>
      </c>
      <c r="D40" s="111">
        <v>-2.6068195842751304E-20</v>
      </c>
      <c r="E40" s="111">
        <v>-4.936820328691666E-20</v>
      </c>
      <c r="F40" s="111">
        <v>-3.5113557202949813E-20</v>
      </c>
      <c r="G40" s="111">
        <v>-3.169399209933655E-20</v>
      </c>
      <c r="H40" s="111">
        <v>0</v>
      </c>
      <c r="I40" s="111">
        <v>-9.7361225173593186E-20</v>
      </c>
      <c r="J40" s="111">
        <v>0</v>
      </c>
      <c r="K40" s="111">
        <v>-1.1111545350280969E-20</v>
      </c>
      <c r="L40" s="111">
        <v>-3.2903143994178347E-20</v>
      </c>
      <c r="M40" s="111">
        <v>0</v>
      </c>
      <c r="N40" s="111">
        <v>0</v>
      </c>
      <c r="O40" s="111">
        <v>-1.1424997388051187E-19</v>
      </c>
      <c r="P40" s="111">
        <v>-5.8269961571198649E-20</v>
      </c>
      <c r="Q40" s="111">
        <v>-1.2470153450336627E-19</v>
      </c>
      <c r="R40" s="111">
        <v>-6.8812898723749422E-20</v>
      </c>
      <c r="S40" s="111">
        <v>-4.9631319779804594E-20</v>
      </c>
      <c r="T40" s="111">
        <v>-1.7457687121756499E-20</v>
      </c>
      <c r="U40" s="111">
        <v>-1.6401329908917171E-20</v>
      </c>
      <c r="V40" s="111">
        <v>0</v>
      </c>
      <c r="W40" s="111">
        <v>-8.302156807214135E-20</v>
      </c>
      <c r="X40" s="111">
        <v>-3.5488300653727671E-20</v>
      </c>
      <c r="Y40" s="111">
        <v>-3.1041922263011187E-20</v>
      </c>
      <c r="Z40" s="111">
        <v>-3.7407694656021658E-20</v>
      </c>
      <c r="AA40" s="111">
        <v>0</v>
      </c>
      <c r="AB40" s="111">
        <v>-4.3105310331802831E-20</v>
      </c>
      <c r="AC40" s="111">
        <v>-4.5173735476570871E-22</v>
      </c>
      <c r="AD40" s="111">
        <v>-6.8212831722867969E-20</v>
      </c>
      <c r="AE40" s="111">
        <v>-3.9203190466271512E-19</v>
      </c>
      <c r="AF40" s="111">
        <v>-8.46683355979349E-19</v>
      </c>
      <c r="AG40" s="111">
        <v>0</v>
      </c>
      <c r="AH40" s="111">
        <v>-5.0905279049260191E-20</v>
      </c>
      <c r="AI40" s="111">
        <v>-3.0715898083031255E-18</v>
      </c>
      <c r="AJ40" s="111">
        <v>0</v>
      </c>
      <c r="AK40" s="111">
        <v>-9.9122910391639636E-19</v>
      </c>
      <c r="AL40" s="111">
        <v>-7.1983494120545053E-20</v>
      </c>
      <c r="AM40" s="111">
        <v>1</v>
      </c>
      <c r="AN40" s="111">
        <v>0</v>
      </c>
      <c r="AO40" s="111">
        <v>-2.3564083214580896E-16</v>
      </c>
      <c r="AP40" s="111">
        <v>0</v>
      </c>
      <c r="AQ40" s="111">
        <v>0</v>
      </c>
      <c r="AR40" s="111">
        <v>-4.7912606070492326E-17</v>
      </c>
      <c r="AS40" s="111">
        <v>-4.269994966683368E-17</v>
      </c>
      <c r="AT40" s="111">
        <v>-2.695597986960823E-17</v>
      </c>
      <c r="AU40" s="111">
        <v>0</v>
      </c>
      <c r="AV40" s="111">
        <v>-2.1526870583192345E-17</v>
      </c>
      <c r="AW40" s="111">
        <v>-4.8192667934230033E-18</v>
      </c>
      <c r="AX40" s="111">
        <v>0</v>
      </c>
      <c r="AY40" s="111">
        <v>0</v>
      </c>
      <c r="AZ40" s="111">
        <v>0</v>
      </c>
      <c r="BA40" s="111">
        <v>0</v>
      </c>
      <c r="BB40" s="111">
        <v>-7.25877475026556E-19</v>
      </c>
      <c r="BC40" s="111">
        <v>0</v>
      </c>
      <c r="BD40" s="111">
        <v>0</v>
      </c>
      <c r="BE40" s="111">
        <v>0</v>
      </c>
      <c r="BF40" s="111">
        <v>-2.4086509002202302E-17</v>
      </c>
      <c r="BG40" s="111">
        <v>-2.0574077786514694E-17</v>
      </c>
      <c r="BH40" s="111">
        <v>-3.5763247267493662E-18</v>
      </c>
      <c r="BI40" s="111">
        <v>-2.3018675240130659E-18</v>
      </c>
      <c r="BJ40" s="111">
        <v>-1.2933252210720178E-20</v>
      </c>
      <c r="BK40" s="111">
        <v>-9.6657395943541099E-18</v>
      </c>
      <c r="BL40" s="111">
        <v>-6.2131626752939504E-18</v>
      </c>
      <c r="BM40" s="111">
        <v>-9.0093909234805297E-18</v>
      </c>
      <c r="BN40" s="111">
        <v>-1.4473131151167868E-17</v>
      </c>
      <c r="BO40" s="111">
        <v>-2.427442535386846E-20</v>
      </c>
      <c r="BP40" s="111">
        <v>0</v>
      </c>
      <c r="BQ40" s="111">
        <v>-2.2441661708685952E-19</v>
      </c>
      <c r="BR40" s="111">
        <v>-3.0576112018245674E-20</v>
      </c>
      <c r="BS40" s="111">
        <v>-4.0188401450487084E-20</v>
      </c>
      <c r="BT40" s="111">
        <v>-4.5832845308386097E-20</v>
      </c>
      <c r="BU40" s="111">
        <v>-3.4842264755857046E-20</v>
      </c>
      <c r="BV40" s="111">
        <v>-3.2676812734338942E-20</v>
      </c>
      <c r="BW40" s="111">
        <v>-9.4512517010668703E-20</v>
      </c>
      <c r="BX40" s="111">
        <v>-1.533945898388462E-19</v>
      </c>
      <c r="BY40" s="111">
        <v>-1.7683653731177063E-19</v>
      </c>
      <c r="BZ40" s="111">
        <v>-2.5576056655939489E-20</v>
      </c>
      <c r="CA40" s="111">
        <v>-7.340718266822734E-20</v>
      </c>
      <c r="CB40" s="111">
        <v>-4.4186063164234799E-20</v>
      </c>
      <c r="CC40" s="111">
        <v>0</v>
      </c>
      <c r="CD40" s="111">
        <v>-6.4081630239555597E-20</v>
      </c>
      <c r="CE40" s="111">
        <v>-1.2479335189581774E-19</v>
      </c>
      <c r="CF40" s="111">
        <v>-1.3096785956367509E-19</v>
      </c>
      <c r="CG40" s="111">
        <v>-4.3657034816641938E-20</v>
      </c>
      <c r="CH40" s="111">
        <v>-1.3452273913623021E-19</v>
      </c>
      <c r="CI40" s="111">
        <v>-2.548789500846954E-20</v>
      </c>
      <c r="CJ40" s="111">
        <v>-6.7636265523513045E-20</v>
      </c>
      <c r="CK40" s="111">
        <v>-3.3565860610495149E-20</v>
      </c>
      <c r="CL40" s="111">
        <v>-7.614338772973146E-20</v>
      </c>
      <c r="CM40" s="111">
        <v>-5.2543263652275345E-20</v>
      </c>
      <c r="CN40" s="111">
        <v>-6.4889736357269887E-20</v>
      </c>
      <c r="CO40" s="111">
        <v>-4.3787174233069276E-20</v>
      </c>
      <c r="CP40" s="111">
        <v>-4.3080141717240147E-20</v>
      </c>
      <c r="CQ40" s="111">
        <v>-3.5341286878138096E-20</v>
      </c>
      <c r="CR40" s="111">
        <v>-2.687386926239409E-20</v>
      </c>
      <c r="CS40" s="111">
        <v>-5.3875191253520919E-20</v>
      </c>
      <c r="CT40" s="111">
        <v>-7.4307777263539652E-20</v>
      </c>
      <c r="CU40" s="111">
        <v>-3.3342693282539939E-19</v>
      </c>
      <c r="CV40" s="111">
        <v>-4.187623103899347E-20</v>
      </c>
      <c r="CW40" s="111">
        <v>-4.8640971228270685E-20</v>
      </c>
      <c r="CX40" s="111">
        <v>-2.0656012933982938E-20</v>
      </c>
      <c r="CY40" s="111">
        <v>-2.9478646038286185E-20</v>
      </c>
      <c r="CZ40" s="111">
        <v>-2.1688690628203724E-20</v>
      </c>
      <c r="DA40" s="111">
        <v>-6.2263033060033152E-20</v>
      </c>
      <c r="DB40" s="111">
        <v>-7.6651136406075608E-21</v>
      </c>
      <c r="DC40" s="111">
        <v>-4.050710282996445E-18</v>
      </c>
      <c r="DD40" s="111">
        <v>0.99999999999999978</v>
      </c>
    </row>
    <row r="41" spans="1:108" ht="12.75" customHeight="1" x14ac:dyDescent="0.2">
      <c r="A41" s="111" t="s">
        <v>173</v>
      </c>
      <c r="B41" s="111" t="s">
        <v>1914</v>
      </c>
      <c r="C41" s="111">
        <v>-2.6053355813482515E-21</v>
      </c>
      <c r="D41" s="111">
        <v>-2.0923541358728252E-21</v>
      </c>
      <c r="E41" s="111">
        <v>-6.5744778780688492E-21</v>
      </c>
      <c r="F41" s="111">
        <v>-3.7164733762201307E-21</v>
      </c>
      <c r="G41" s="111">
        <v>-7.1111837307895332E-21</v>
      </c>
      <c r="H41" s="111">
        <v>0</v>
      </c>
      <c r="I41" s="111">
        <v>-5.306943560349404E-21</v>
      </c>
      <c r="J41" s="111">
        <v>0</v>
      </c>
      <c r="K41" s="111">
        <v>-1.0458393581479307E-21</v>
      </c>
      <c r="L41" s="111">
        <v>-1.3831197662523073E-21</v>
      </c>
      <c r="M41" s="111">
        <v>0</v>
      </c>
      <c r="N41" s="111">
        <v>0</v>
      </c>
      <c r="O41" s="111">
        <v>-2.1911414609743393E-21</v>
      </c>
      <c r="P41" s="111">
        <v>-8.9922884322287258E-22</v>
      </c>
      <c r="Q41" s="111">
        <v>-1.585555760835742E-21</v>
      </c>
      <c r="R41" s="111">
        <v>-1.9791860878954877E-21</v>
      </c>
      <c r="S41" s="111">
        <v>-1.3390931703090511E-21</v>
      </c>
      <c r="T41" s="111">
        <v>-7.3427315964952806E-22</v>
      </c>
      <c r="U41" s="111">
        <v>-8.2118173342044233E-22</v>
      </c>
      <c r="V41" s="111">
        <v>0</v>
      </c>
      <c r="W41" s="111">
        <v>-3.7437697857021441E-21</v>
      </c>
      <c r="X41" s="111">
        <v>-1.247304072630867E-21</v>
      </c>
      <c r="Y41" s="111">
        <v>-1.0195189103318208E-21</v>
      </c>
      <c r="Z41" s="111">
        <v>-1.1491704932509427E-21</v>
      </c>
      <c r="AA41" s="111">
        <v>0</v>
      </c>
      <c r="AB41" s="111">
        <v>-2.972292050953763E-21</v>
      </c>
      <c r="AC41" s="111">
        <v>-2.9238670349897479E-23</v>
      </c>
      <c r="AD41" s="111">
        <v>-5.6211374447949992E-21</v>
      </c>
      <c r="AE41" s="111">
        <v>-1.1066719455788836E-21</v>
      </c>
      <c r="AF41" s="111">
        <v>-2.8071921609484536E-21</v>
      </c>
      <c r="AG41" s="111">
        <v>0</v>
      </c>
      <c r="AH41" s="111">
        <v>-2.9508656422125636E-21</v>
      </c>
      <c r="AI41" s="111">
        <v>-1.6284908189891521E-20</v>
      </c>
      <c r="AJ41" s="111">
        <v>0</v>
      </c>
      <c r="AK41" s="111">
        <v>-4.1742877407366306E-20</v>
      </c>
      <c r="AL41" s="111">
        <v>-2.8242622559284186E-21</v>
      </c>
      <c r="AM41" s="111">
        <v>0</v>
      </c>
      <c r="AN41" s="111">
        <v>1</v>
      </c>
      <c r="AO41" s="111">
        <v>-1.7831749344082779E-21</v>
      </c>
      <c r="AP41" s="111">
        <v>0</v>
      </c>
      <c r="AQ41" s="111">
        <v>0</v>
      </c>
      <c r="AR41" s="111">
        <v>-1.766904365719322E-18</v>
      </c>
      <c r="AS41" s="111">
        <v>-5.8857558064951012E-19</v>
      </c>
      <c r="AT41" s="111">
        <v>-4.2481284804234919E-18</v>
      </c>
      <c r="AU41" s="111">
        <v>0</v>
      </c>
      <c r="AV41" s="111">
        <v>-3.3414468983721766E-18</v>
      </c>
      <c r="AW41" s="111">
        <v>-1.5677395072382298E-18</v>
      </c>
      <c r="AX41" s="111">
        <v>0</v>
      </c>
      <c r="AY41" s="111">
        <v>0</v>
      </c>
      <c r="AZ41" s="111">
        <v>0</v>
      </c>
      <c r="BA41" s="111">
        <v>0</v>
      </c>
      <c r="BB41" s="111">
        <v>-2.5315687797021271E-20</v>
      </c>
      <c r="BC41" s="111">
        <v>0</v>
      </c>
      <c r="BD41" s="111">
        <v>0</v>
      </c>
      <c r="BE41" s="111">
        <v>0</v>
      </c>
      <c r="BF41" s="111">
        <v>-1.1676194285162237E-18</v>
      </c>
      <c r="BG41" s="111">
        <v>-1.3738816481956127E-18</v>
      </c>
      <c r="BH41" s="111">
        <v>-3.5778601249147211E-19</v>
      </c>
      <c r="BI41" s="111">
        <v>-9.7413369565675176E-19</v>
      </c>
      <c r="BJ41" s="111">
        <v>-7.6713190160957601E-22</v>
      </c>
      <c r="BK41" s="111">
        <v>-7.7416988013559917E-20</v>
      </c>
      <c r="BL41" s="111">
        <v>-8.7808897560995551E-20</v>
      </c>
      <c r="BM41" s="111">
        <v>-2.356642585425174E-19</v>
      </c>
      <c r="BN41" s="111">
        <v>-1.824556047197782E-18</v>
      </c>
      <c r="BO41" s="111">
        <v>-1.1857882790292405E-21</v>
      </c>
      <c r="BP41" s="111">
        <v>0</v>
      </c>
      <c r="BQ41" s="111">
        <v>-6.3464466178739647E-20</v>
      </c>
      <c r="BR41" s="111">
        <v>-2.7055677807273655E-19</v>
      </c>
      <c r="BS41" s="111">
        <v>-2.7625157453080527E-21</v>
      </c>
      <c r="BT41" s="111">
        <v>-3.5469642228619128E-21</v>
      </c>
      <c r="BU41" s="111">
        <v>-2.6520955767624832E-21</v>
      </c>
      <c r="BV41" s="111">
        <v>-1.9999810357900818E-21</v>
      </c>
      <c r="BW41" s="111">
        <v>-5.2378570327147969E-21</v>
      </c>
      <c r="BX41" s="111">
        <v>-2.293544287053058E-21</v>
      </c>
      <c r="BY41" s="111">
        <v>-1.35984318162785E-20</v>
      </c>
      <c r="BZ41" s="111">
        <v>-1.3662392647371421E-21</v>
      </c>
      <c r="CA41" s="111">
        <v>-2.1529070740752741E-21</v>
      </c>
      <c r="CB41" s="111">
        <v>-2.6414605089142045E-21</v>
      </c>
      <c r="CC41" s="111">
        <v>0</v>
      </c>
      <c r="CD41" s="111">
        <v>-4.374004744290689E-21</v>
      </c>
      <c r="CE41" s="111">
        <v>-6.4923479114308423E-21</v>
      </c>
      <c r="CF41" s="111">
        <v>-9.3047670052130923E-22</v>
      </c>
      <c r="CG41" s="111">
        <v>-4.7104388628359876E-21</v>
      </c>
      <c r="CH41" s="111">
        <v>-4.414988494027962E-21</v>
      </c>
      <c r="CI41" s="111">
        <v>-2.3996873809753283E-21</v>
      </c>
      <c r="CJ41" s="111">
        <v>-4.4830901949641576E-21</v>
      </c>
      <c r="CK41" s="111">
        <v>-2.7689565730239225E-21</v>
      </c>
      <c r="CL41" s="111">
        <v>-5.4084728156083651E-21</v>
      </c>
      <c r="CM41" s="111">
        <v>-2.9755852922004324E-21</v>
      </c>
      <c r="CN41" s="111">
        <v>-5.6223169481198048E-21</v>
      </c>
      <c r="CO41" s="111">
        <v>-5.0913728404575489E-21</v>
      </c>
      <c r="CP41" s="111">
        <v>-5.9602010446943164E-21</v>
      </c>
      <c r="CQ41" s="111">
        <v>-5.8694577766670611E-21</v>
      </c>
      <c r="CR41" s="111">
        <v>-1.9750041735712558E-21</v>
      </c>
      <c r="CS41" s="111">
        <v>-2.1994101703628004E-21</v>
      </c>
      <c r="CT41" s="111">
        <v>-7.383044860705293E-21</v>
      </c>
      <c r="CU41" s="111">
        <v>-2.0244462271200781E-20</v>
      </c>
      <c r="CV41" s="111">
        <v>-4.5683181155502594E-21</v>
      </c>
      <c r="CW41" s="111">
        <v>-3.1897076229747808E-21</v>
      </c>
      <c r="CX41" s="111">
        <v>-8.3096851474080218E-21</v>
      </c>
      <c r="CY41" s="111">
        <v>-1.1126221780918401E-20</v>
      </c>
      <c r="CZ41" s="111">
        <v>-2.3355513688243225E-21</v>
      </c>
      <c r="DA41" s="111">
        <v>-7.047843555227962E-21</v>
      </c>
      <c r="DB41" s="111">
        <v>-6.6978225722596655E-22</v>
      </c>
      <c r="DC41" s="111">
        <v>-8.5699251271077127E-19</v>
      </c>
      <c r="DD41" s="111">
        <v>1</v>
      </c>
    </row>
    <row r="42" spans="1:108" ht="12.75" customHeight="1" x14ac:dyDescent="0.2">
      <c r="A42" s="111" t="s">
        <v>175</v>
      </c>
      <c r="B42" s="111" t="s">
        <v>1915</v>
      </c>
      <c r="C42" s="111">
        <v>4.2044621514915025E-6</v>
      </c>
      <c r="D42" s="111">
        <v>2.4567875287393081E-6</v>
      </c>
      <c r="E42" s="111">
        <v>6.1097000158172308E-6</v>
      </c>
      <c r="F42" s="111">
        <v>6.3458336708728097E-6</v>
      </c>
      <c r="G42" s="111">
        <v>4.151435302398131E-6</v>
      </c>
      <c r="H42" s="111">
        <v>0</v>
      </c>
      <c r="I42" s="111">
        <v>5.911503339822178E-6</v>
      </c>
      <c r="J42" s="111">
        <v>0</v>
      </c>
      <c r="K42" s="111">
        <v>1.2994424382931049E-6</v>
      </c>
      <c r="L42" s="111">
        <v>5.5861410291662847E-6</v>
      </c>
      <c r="M42" s="111">
        <v>0</v>
      </c>
      <c r="N42" s="111">
        <v>0</v>
      </c>
      <c r="O42" s="111">
        <v>4.2099352639634795E-6</v>
      </c>
      <c r="P42" s="111">
        <v>1.4158844146001888E-6</v>
      </c>
      <c r="Q42" s="111">
        <v>5.2264538023478923E-6</v>
      </c>
      <c r="R42" s="111">
        <v>2.4447710598941826E-6</v>
      </c>
      <c r="S42" s="111">
        <v>7.4263236243391686E-6</v>
      </c>
      <c r="T42" s="111">
        <v>1.2628274878619283E-6</v>
      </c>
      <c r="U42" s="111">
        <v>1.4398637278010511E-6</v>
      </c>
      <c r="V42" s="111">
        <v>0</v>
      </c>
      <c r="W42" s="111">
        <v>3.4230233300255128E-5</v>
      </c>
      <c r="X42" s="111">
        <v>2.4335097826815089E-6</v>
      </c>
      <c r="Y42" s="111">
        <v>2.8121345714361748E-6</v>
      </c>
      <c r="Z42" s="111">
        <v>2.8069936555858833E-6</v>
      </c>
      <c r="AA42" s="111">
        <v>0</v>
      </c>
      <c r="AB42" s="111">
        <v>6.3624629846773028E-6</v>
      </c>
      <c r="AC42" s="111">
        <v>8.2748510510650083E-8</v>
      </c>
      <c r="AD42" s="111">
        <v>6.1630495206848018E-6</v>
      </c>
      <c r="AE42" s="111">
        <v>6.1870142436833577E-6</v>
      </c>
      <c r="AF42" s="111">
        <v>6.6424005500932344E-6</v>
      </c>
      <c r="AG42" s="111">
        <v>0</v>
      </c>
      <c r="AH42" s="111">
        <v>5.1335321556763515E-6</v>
      </c>
      <c r="AI42" s="111">
        <v>2.2320051564878634E-4</v>
      </c>
      <c r="AJ42" s="111">
        <v>0</v>
      </c>
      <c r="AK42" s="111">
        <v>2.2557340212348186E-4</v>
      </c>
      <c r="AL42" s="111">
        <v>1.2193718292907082E-5</v>
      </c>
      <c r="AM42" s="111">
        <v>0</v>
      </c>
      <c r="AN42" s="111">
        <v>0</v>
      </c>
      <c r="AO42" s="111">
        <v>1.0000019687862047</v>
      </c>
      <c r="AP42" s="111">
        <v>0</v>
      </c>
      <c r="AQ42" s="111">
        <v>0</v>
      </c>
      <c r="AR42" s="111">
        <v>7.5615661786072926E-3</v>
      </c>
      <c r="AS42" s="111">
        <v>8.3845481626773927E-3</v>
      </c>
      <c r="AT42" s="111">
        <v>1.9100251753541243E-3</v>
      </c>
      <c r="AU42" s="111">
        <v>0</v>
      </c>
      <c r="AV42" s="111">
        <v>1.325731022081171E-3</v>
      </c>
      <c r="AW42" s="111">
        <v>9.2885478186742786E-6</v>
      </c>
      <c r="AX42" s="111">
        <v>0</v>
      </c>
      <c r="AY42" s="111">
        <v>0</v>
      </c>
      <c r="AZ42" s="111">
        <v>0</v>
      </c>
      <c r="BA42" s="111">
        <v>0</v>
      </c>
      <c r="BB42" s="111">
        <v>1.9594772188607406E-4</v>
      </c>
      <c r="BC42" s="111">
        <v>0</v>
      </c>
      <c r="BD42" s="111">
        <v>0</v>
      </c>
      <c r="BE42" s="111">
        <v>0</v>
      </c>
      <c r="BF42" s="111">
        <v>1.2546261256902416E-3</v>
      </c>
      <c r="BG42" s="111">
        <v>1.7881021839061084E-3</v>
      </c>
      <c r="BH42" s="111">
        <v>1.012315748526723E-3</v>
      </c>
      <c r="BI42" s="111">
        <v>1.2799238319767447E-4</v>
      </c>
      <c r="BJ42" s="111">
        <v>1.1480688660829749E-6</v>
      </c>
      <c r="BK42" s="111">
        <v>1.4530161282501656E-4</v>
      </c>
      <c r="BL42" s="111">
        <v>2.4099355004398586E-4</v>
      </c>
      <c r="BM42" s="111">
        <v>9.3101805982685813E-5</v>
      </c>
      <c r="BN42" s="111">
        <v>1.3364070667229685E-4</v>
      </c>
      <c r="BO42" s="111">
        <v>1.9262943730028544E-6</v>
      </c>
      <c r="BP42" s="111">
        <v>0</v>
      </c>
      <c r="BQ42" s="111">
        <v>1.3361973275952604E-5</v>
      </c>
      <c r="BR42" s="111">
        <v>4.3403416894285458E-6</v>
      </c>
      <c r="BS42" s="111">
        <v>3.3631406489512871E-6</v>
      </c>
      <c r="BT42" s="111">
        <v>3.8242007602465297E-6</v>
      </c>
      <c r="BU42" s="111">
        <v>3.3207294451108019E-6</v>
      </c>
      <c r="BV42" s="111">
        <v>2.1344237590700663E-6</v>
      </c>
      <c r="BW42" s="111">
        <v>6.0162496152335094E-6</v>
      </c>
      <c r="BX42" s="111">
        <v>6.098337384980249E-6</v>
      </c>
      <c r="BY42" s="111">
        <v>1.0864402716570923E-5</v>
      </c>
      <c r="BZ42" s="111">
        <v>3.104514222995787E-6</v>
      </c>
      <c r="CA42" s="111">
        <v>3.9861948593046813E-6</v>
      </c>
      <c r="CB42" s="111">
        <v>3.4955817978917029E-6</v>
      </c>
      <c r="CC42" s="111">
        <v>0</v>
      </c>
      <c r="CD42" s="111">
        <v>8.4715498031364007E-6</v>
      </c>
      <c r="CE42" s="111">
        <v>8.9314640822504099E-6</v>
      </c>
      <c r="CF42" s="111">
        <v>1.6513571120521027E-6</v>
      </c>
      <c r="CG42" s="111">
        <v>4.376738932021968E-6</v>
      </c>
      <c r="CH42" s="111">
        <v>7.8952557790466718E-6</v>
      </c>
      <c r="CI42" s="111">
        <v>5.2019962389443541E-6</v>
      </c>
      <c r="CJ42" s="111">
        <v>5.935763173286797E-6</v>
      </c>
      <c r="CK42" s="111">
        <v>3.2016719339319128E-6</v>
      </c>
      <c r="CL42" s="111">
        <v>6.3947751999814339E-6</v>
      </c>
      <c r="CM42" s="111">
        <v>3.1703044070466304E-6</v>
      </c>
      <c r="CN42" s="111">
        <v>6.6517087582990365E-6</v>
      </c>
      <c r="CO42" s="111">
        <v>4.1688141743451555E-6</v>
      </c>
      <c r="CP42" s="111">
        <v>3.5625186391673573E-6</v>
      </c>
      <c r="CQ42" s="111">
        <v>2.864945011514726E-6</v>
      </c>
      <c r="CR42" s="111">
        <v>3.7004611330376573E-6</v>
      </c>
      <c r="CS42" s="111">
        <v>3.8730281735479325E-6</v>
      </c>
      <c r="CT42" s="111">
        <v>1.3457465560817701E-5</v>
      </c>
      <c r="CU42" s="111">
        <v>1.056911042138578E-4</v>
      </c>
      <c r="CV42" s="111">
        <v>2.4937851000415974E-5</v>
      </c>
      <c r="CW42" s="111">
        <v>3.1983181792224117E-6</v>
      </c>
      <c r="CX42" s="111">
        <v>2.0131232580277511E-6</v>
      </c>
      <c r="CY42" s="111">
        <v>2.0358287193295595E-6</v>
      </c>
      <c r="CZ42" s="111">
        <v>2.6163095940982657E-6</v>
      </c>
      <c r="DA42" s="111">
        <v>2.4185409442718036E-6</v>
      </c>
      <c r="DB42" s="111">
        <v>6.8697090821815829E-7</v>
      </c>
      <c r="DC42" s="111">
        <v>4.9982131967334943E-4</v>
      </c>
      <c r="DD42" s="111">
        <v>1.0255823764296896</v>
      </c>
    </row>
    <row r="43" spans="1:108" ht="12.75" customHeight="1" x14ac:dyDescent="0.2">
      <c r="A43" s="111" t="s">
        <v>177</v>
      </c>
      <c r="B43" s="111" t="s">
        <v>1916</v>
      </c>
      <c r="C43" s="111">
        <v>-2.4497177880885955E-21</v>
      </c>
      <c r="D43" s="111">
        <v>-1.7731812640189897E-21</v>
      </c>
      <c r="E43" s="111">
        <v>-5.9069924656667458E-21</v>
      </c>
      <c r="F43" s="111">
        <v>-2.7099625528328535E-21</v>
      </c>
      <c r="G43" s="111">
        <v>-1.6922869388710961E-21</v>
      </c>
      <c r="H43" s="111">
        <v>0</v>
      </c>
      <c r="I43" s="111">
        <v>-1.9397827001760588E-21</v>
      </c>
      <c r="J43" s="111">
        <v>0</v>
      </c>
      <c r="K43" s="111">
        <v>-2.1146211447584813E-21</v>
      </c>
      <c r="L43" s="111">
        <v>-5.9965887058381127E-21</v>
      </c>
      <c r="M43" s="111">
        <v>0</v>
      </c>
      <c r="N43" s="111">
        <v>0</v>
      </c>
      <c r="O43" s="111">
        <v>-1.2835025280077529E-20</v>
      </c>
      <c r="P43" s="111">
        <v>-1.6158568716385567E-21</v>
      </c>
      <c r="Q43" s="111">
        <v>-5.1910794791461049E-21</v>
      </c>
      <c r="R43" s="111">
        <v>-2.0416862008545799E-21</v>
      </c>
      <c r="S43" s="111">
        <v>-2.3097658712577074E-20</v>
      </c>
      <c r="T43" s="111">
        <v>-1.5147435453810695E-21</v>
      </c>
      <c r="U43" s="111">
        <v>4.8510149176072168E-20</v>
      </c>
      <c r="V43" s="111">
        <v>0</v>
      </c>
      <c r="W43" s="111">
        <v>-5.2347996998287236E-18</v>
      </c>
      <c r="X43" s="111">
        <v>-7.4048157010855813E-21</v>
      </c>
      <c r="Y43" s="111">
        <v>-1.7208326214687044E-19</v>
      </c>
      <c r="Z43" s="111">
        <v>-9.0814798108246132E-20</v>
      </c>
      <c r="AA43" s="111">
        <v>0</v>
      </c>
      <c r="AB43" s="111">
        <v>-8.4860284936955299E-19</v>
      </c>
      <c r="AC43" s="111">
        <v>-2.4539371946618663E-23</v>
      </c>
      <c r="AD43" s="111">
        <v>-5.0874615627781957E-21</v>
      </c>
      <c r="AE43" s="111">
        <v>-9.1490341724167531E-20</v>
      </c>
      <c r="AF43" s="111">
        <v>-5.8697596611722266E-20</v>
      </c>
      <c r="AG43" s="111">
        <v>0</v>
      </c>
      <c r="AH43" s="111">
        <v>-1.1053909243163647E-18</v>
      </c>
      <c r="AI43" s="111">
        <v>-2.0201718891473969E-20</v>
      </c>
      <c r="AJ43" s="111">
        <v>0</v>
      </c>
      <c r="AK43" s="111">
        <v>-3.9501485787372805E-18</v>
      </c>
      <c r="AL43" s="111">
        <v>-2.0230356376799896E-18</v>
      </c>
      <c r="AM43" s="111">
        <v>0</v>
      </c>
      <c r="AN43" s="111">
        <v>0</v>
      </c>
      <c r="AO43" s="111">
        <v>4.2533289131834954E-20</v>
      </c>
      <c r="AP43" s="111">
        <v>1</v>
      </c>
      <c r="AQ43" s="111">
        <v>0</v>
      </c>
      <c r="AR43" s="111">
        <v>-1.8791648364212578E-19</v>
      </c>
      <c r="AS43" s="111">
        <v>-2.3116189139490318E-18</v>
      </c>
      <c r="AT43" s="111">
        <v>-6.848458071840522E-19</v>
      </c>
      <c r="AU43" s="111">
        <v>0</v>
      </c>
      <c r="AV43" s="111">
        <v>-1.5579350283377596E-18</v>
      </c>
      <c r="AW43" s="111">
        <v>-6.0455828910918098E-19</v>
      </c>
      <c r="AX43" s="111">
        <v>0</v>
      </c>
      <c r="AY43" s="111">
        <v>0</v>
      </c>
      <c r="AZ43" s="111">
        <v>0</v>
      </c>
      <c r="BA43" s="111">
        <v>0</v>
      </c>
      <c r="BB43" s="111">
        <v>-1.2890077048267278E-18</v>
      </c>
      <c r="BC43" s="111">
        <v>0</v>
      </c>
      <c r="BD43" s="111">
        <v>0</v>
      </c>
      <c r="BE43" s="111">
        <v>0</v>
      </c>
      <c r="BF43" s="111">
        <v>-1.219785917643938E-19</v>
      </c>
      <c r="BG43" s="111">
        <v>-1.735513404945249E-20</v>
      </c>
      <c r="BH43" s="111">
        <v>-4.7389433913734171E-18</v>
      </c>
      <c r="BI43" s="111">
        <v>-4.4447704755621455E-19</v>
      </c>
      <c r="BJ43" s="111">
        <v>-4.8394006646054408E-22</v>
      </c>
      <c r="BK43" s="111">
        <v>-2.6871065144518334E-20</v>
      </c>
      <c r="BL43" s="111">
        <v>-2.0222250047908616E-20</v>
      </c>
      <c r="BM43" s="111">
        <v>-2.3466705767717679E-20</v>
      </c>
      <c r="BN43" s="111">
        <v>-1.8055708978257082E-20</v>
      </c>
      <c r="BO43" s="111">
        <v>-3.0293628388473073E-22</v>
      </c>
      <c r="BP43" s="111">
        <v>0</v>
      </c>
      <c r="BQ43" s="111">
        <v>-1.3365470559636709E-20</v>
      </c>
      <c r="BR43" s="111">
        <v>-3.2730509651905269E-21</v>
      </c>
      <c r="BS43" s="111">
        <v>-1.997015983481716E-21</v>
      </c>
      <c r="BT43" s="111">
        <v>-2.5211165332503997E-21</v>
      </c>
      <c r="BU43" s="111">
        <v>-1.4729995541978854E-21</v>
      </c>
      <c r="BV43" s="111">
        <v>-8.6708314138516465E-22</v>
      </c>
      <c r="BW43" s="111">
        <v>-3.8195630131549421E-21</v>
      </c>
      <c r="BX43" s="111">
        <v>-5.9209411874891273E-22</v>
      </c>
      <c r="BY43" s="111">
        <v>-7.4541237771995661E-21</v>
      </c>
      <c r="BZ43" s="111">
        <v>-8.140878772164293E-22</v>
      </c>
      <c r="CA43" s="111">
        <v>-1.0834933936253794E-21</v>
      </c>
      <c r="CB43" s="111">
        <v>-1.7137736155058793E-21</v>
      </c>
      <c r="CC43" s="111">
        <v>0</v>
      </c>
      <c r="CD43" s="111">
        <v>-2.5901380615100094E-21</v>
      </c>
      <c r="CE43" s="111">
        <v>-4.8970800115044719E-21</v>
      </c>
      <c r="CF43" s="111">
        <v>-5.4398776409954524E-22</v>
      </c>
      <c r="CG43" s="111">
        <v>-3.1939151255762224E-21</v>
      </c>
      <c r="CH43" s="111">
        <v>-2.9311919513139643E-21</v>
      </c>
      <c r="CI43" s="111">
        <v>-1.9155370708030627E-21</v>
      </c>
      <c r="CJ43" s="111">
        <v>-3.0184673275675236E-21</v>
      </c>
      <c r="CK43" s="111">
        <v>-3.289420501590923E-20</v>
      </c>
      <c r="CL43" s="111">
        <v>-8.9445909323204847E-22</v>
      </c>
      <c r="CM43" s="111">
        <v>-1.6637948862314192E-21</v>
      </c>
      <c r="CN43" s="111">
        <v>-2.1683317051145595E-20</v>
      </c>
      <c r="CO43" s="111">
        <v>-4.3752985931401187E-21</v>
      </c>
      <c r="CP43" s="111">
        <v>-2.5824695047451379E-21</v>
      </c>
      <c r="CQ43" s="111">
        <v>-2.0086019237921189E-21</v>
      </c>
      <c r="CR43" s="111">
        <v>-1.4052102319084667E-21</v>
      </c>
      <c r="CS43" s="111">
        <v>-3.2034771884751787E-21</v>
      </c>
      <c r="CT43" s="111">
        <v>-3.4435758359837363E-21</v>
      </c>
      <c r="CU43" s="111">
        <v>-9.1218509729408102E-21</v>
      </c>
      <c r="CV43" s="111">
        <v>-3.6336877957340236E-21</v>
      </c>
      <c r="CW43" s="111">
        <v>-1.1016012652158642E-21</v>
      </c>
      <c r="CX43" s="111">
        <v>-1.080004974212769E-21</v>
      </c>
      <c r="CY43" s="111">
        <v>-1.1913580446179122E-21</v>
      </c>
      <c r="CZ43" s="111">
        <v>-1.7321423718733752E-21</v>
      </c>
      <c r="DA43" s="111">
        <v>-1.0273594841987488E-21</v>
      </c>
      <c r="DB43" s="111">
        <v>-1.3666265457437957E-21</v>
      </c>
      <c r="DC43" s="111">
        <v>-7.4539012825606624E-19</v>
      </c>
      <c r="DD43" s="111">
        <v>1</v>
      </c>
    </row>
    <row r="44" spans="1:108" ht="12.75" customHeight="1" x14ac:dyDescent="0.2">
      <c r="A44" s="111" t="s">
        <v>179</v>
      </c>
      <c r="B44" s="111" t="s">
        <v>1917</v>
      </c>
      <c r="C44" s="111">
        <v>7.4617711716770827E-20</v>
      </c>
      <c r="D44" s="111">
        <v>3.9248496799994731E-20</v>
      </c>
      <c r="E44" s="111">
        <v>9.2820755183919698E-20</v>
      </c>
      <c r="F44" s="111">
        <v>1.0973286853472036E-19</v>
      </c>
      <c r="G44" s="111">
        <v>2.3184282561782931E-20</v>
      </c>
      <c r="H44" s="111">
        <v>0</v>
      </c>
      <c r="I44" s="111">
        <v>1.0273587171158476E-19</v>
      </c>
      <c r="J44" s="111">
        <v>0</v>
      </c>
      <c r="K44" s="111">
        <v>3.9383616323473729E-19</v>
      </c>
      <c r="L44" s="111">
        <v>8.8336327154094989E-19</v>
      </c>
      <c r="M44" s="111">
        <v>0</v>
      </c>
      <c r="N44" s="111">
        <v>0</v>
      </c>
      <c r="O44" s="111">
        <v>1.0204368712413023E-19</v>
      </c>
      <c r="P44" s="111">
        <v>2.1890738990097978E-20</v>
      </c>
      <c r="Q44" s="111">
        <v>2.7387458117337863E-19</v>
      </c>
      <c r="R44" s="111">
        <v>1.3261088330432874E-19</v>
      </c>
      <c r="S44" s="111">
        <v>4.0772490436714061E-20</v>
      </c>
      <c r="T44" s="111">
        <v>1.4822237211023689E-19</v>
      </c>
      <c r="U44" s="111">
        <v>9.0843848612817314E-19</v>
      </c>
      <c r="V44" s="111">
        <v>0</v>
      </c>
      <c r="W44" s="111">
        <v>4.7061662806862462E-19</v>
      </c>
      <c r="X44" s="111">
        <v>4.9482879457714592E-20</v>
      </c>
      <c r="Y44" s="111">
        <v>5.0254169910426619E-20</v>
      </c>
      <c r="Z44" s="111">
        <v>5.0439082821936626E-20</v>
      </c>
      <c r="AA44" s="111">
        <v>0</v>
      </c>
      <c r="AB44" s="111">
        <v>1.6616945632225575E-18</v>
      </c>
      <c r="AC44" s="111">
        <v>1.2025051665349575E-21</v>
      </c>
      <c r="AD44" s="111">
        <v>9.4853498728176888E-20</v>
      </c>
      <c r="AE44" s="111">
        <v>6.7259228780956288E-19</v>
      </c>
      <c r="AF44" s="111">
        <v>1.2010451073224835E-18</v>
      </c>
      <c r="AG44" s="111">
        <v>0</v>
      </c>
      <c r="AH44" s="111">
        <v>2.8429581450348635E-19</v>
      </c>
      <c r="AI44" s="111">
        <v>1.6337450687280081E-19</v>
      </c>
      <c r="AJ44" s="111">
        <v>0</v>
      </c>
      <c r="AK44" s="111">
        <v>2.7434852374366278E-18</v>
      </c>
      <c r="AL44" s="111">
        <v>8.2436887036812368E-20</v>
      </c>
      <c r="AM44" s="111">
        <v>0</v>
      </c>
      <c r="AN44" s="111">
        <v>0</v>
      </c>
      <c r="AO44" s="111">
        <v>3.2196012410668097E-20</v>
      </c>
      <c r="AP44" s="111">
        <v>0</v>
      </c>
      <c r="AQ44" s="111">
        <v>1</v>
      </c>
      <c r="AR44" s="111">
        <v>2.7835778081406155E-17</v>
      </c>
      <c r="AS44" s="111">
        <v>1.777522049106384E-17</v>
      </c>
      <c r="AT44" s="111">
        <v>9.9506722183557791E-18</v>
      </c>
      <c r="AU44" s="111">
        <v>0</v>
      </c>
      <c r="AV44" s="111">
        <v>3.0809025662770887E-17</v>
      </c>
      <c r="AW44" s="111">
        <v>3.6539100359133599E-17</v>
      </c>
      <c r="AX44" s="111">
        <v>0</v>
      </c>
      <c r="AY44" s="111">
        <v>0</v>
      </c>
      <c r="AZ44" s="111">
        <v>0</v>
      </c>
      <c r="BA44" s="111">
        <v>0</v>
      </c>
      <c r="BB44" s="111">
        <v>9.8260323323358748E-18</v>
      </c>
      <c r="BC44" s="111">
        <v>0</v>
      </c>
      <c r="BD44" s="111">
        <v>0</v>
      </c>
      <c r="BE44" s="111">
        <v>0</v>
      </c>
      <c r="BF44" s="111">
        <v>2.8798392679731969E-18</v>
      </c>
      <c r="BG44" s="111">
        <v>8.8156305474738643E-18</v>
      </c>
      <c r="BH44" s="111">
        <v>9.298137390670221E-18</v>
      </c>
      <c r="BI44" s="111">
        <v>1.2991922554142206E-17</v>
      </c>
      <c r="BJ44" s="111">
        <v>3.0023167703766284E-20</v>
      </c>
      <c r="BK44" s="111">
        <v>4.4397232595511074E-18</v>
      </c>
      <c r="BL44" s="111">
        <v>5.2488837065805015E-18</v>
      </c>
      <c r="BM44" s="111">
        <v>2.464579383116337E-18</v>
      </c>
      <c r="BN44" s="111">
        <v>1.3567777877774721E-17</v>
      </c>
      <c r="BO44" s="111">
        <v>5.872916294856776E-20</v>
      </c>
      <c r="BP44" s="111">
        <v>0</v>
      </c>
      <c r="BQ44" s="111">
        <v>3.5591023209514842E-19</v>
      </c>
      <c r="BR44" s="111">
        <v>7.7556129321591439E-20</v>
      </c>
      <c r="BS44" s="111">
        <v>5.341382571394637E-20</v>
      </c>
      <c r="BT44" s="111">
        <v>5.9051680259695264E-20</v>
      </c>
      <c r="BU44" s="111">
        <v>5.1163681418586492E-20</v>
      </c>
      <c r="BV44" s="111">
        <v>2.9656344770404731E-20</v>
      </c>
      <c r="BW44" s="111">
        <v>9.7618640257907078E-20</v>
      </c>
      <c r="BX44" s="111">
        <v>1.3068832544646858E-19</v>
      </c>
      <c r="BY44" s="111">
        <v>1.7603315165494036E-19</v>
      </c>
      <c r="BZ44" s="111">
        <v>5.8419084274185794E-20</v>
      </c>
      <c r="CA44" s="111">
        <v>9.6779070874428144E-20</v>
      </c>
      <c r="CB44" s="111">
        <v>1.054809633241794E-19</v>
      </c>
      <c r="CC44" s="111">
        <v>0</v>
      </c>
      <c r="CD44" s="111">
        <v>1.558702412158116E-19</v>
      </c>
      <c r="CE44" s="111">
        <v>1.4443810105257206E-19</v>
      </c>
      <c r="CF44" s="111">
        <v>3.2824593188846132E-20</v>
      </c>
      <c r="CG44" s="111">
        <v>5.8649428935888601E-20</v>
      </c>
      <c r="CH44" s="111">
        <v>1.5776366526942642E-19</v>
      </c>
      <c r="CI44" s="111">
        <v>7.1321390951259768E-20</v>
      </c>
      <c r="CJ44" s="111">
        <v>8.2874215865881958E-20</v>
      </c>
      <c r="CK44" s="111">
        <v>2.8003131028205866E-19</v>
      </c>
      <c r="CL44" s="111">
        <v>1.5378013534212168E-19</v>
      </c>
      <c r="CM44" s="111">
        <v>5.7426580323743908E-20</v>
      </c>
      <c r="CN44" s="111">
        <v>1.9229653818846424E-19</v>
      </c>
      <c r="CO44" s="111">
        <v>1.5663438201767419E-18</v>
      </c>
      <c r="CP44" s="111">
        <v>1.2216845383442622E-19</v>
      </c>
      <c r="CQ44" s="111">
        <v>3.1407977106623195E-19</v>
      </c>
      <c r="CR44" s="111">
        <v>1.4765160605027024E-19</v>
      </c>
      <c r="CS44" s="111">
        <v>8.6810009769046387E-20</v>
      </c>
      <c r="CT44" s="111">
        <v>2.2566273215252971E-19</v>
      </c>
      <c r="CU44" s="111">
        <v>2.0940425339863321E-18</v>
      </c>
      <c r="CV44" s="111">
        <v>8.229203896819135E-20</v>
      </c>
      <c r="CW44" s="111">
        <v>6.6690722436490171E-20</v>
      </c>
      <c r="CX44" s="111">
        <v>1.9649974874113417E-19</v>
      </c>
      <c r="CY44" s="111">
        <v>4.0465240681730831E-19</v>
      </c>
      <c r="CZ44" s="111">
        <v>2.3163149921779604E-19</v>
      </c>
      <c r="DA44" s="111">
        <v>2.0881686143562149E-19</v>
      </c>
      <c r="DB44" s="111">
        <v>5.143455358240164E-19</v>
      </c>
      <c r="DC44" s="111">
        <v>5.0904678318112037E-18</v>
      </c>
      <c r="DD44" s="111">
        <v>1</v>
      </c>
    </row>
    <row r="45" spans="1:108" ht="12.75" customHeight="1" x14ac:dyDescent="0.2">
      <c r="A45" s="111" t="s">
        <v>181</v>
      </c>
      <c r="B45" s="111" t="s">
        <v>1918</v>
      </c>
      <c r="C45" s="111">
        <v>9.1254633892517569E-5</v>
      </c>
      <c r="D45" s="111">
        <v>5.4344192173758792E-5</v>
      </c>
      <c r="E45" s="111">
        <v>6.7874033113013031E-5</v>
      </c>
      <c r="F45" s="111">
        <v>7.0501403737008826E-5</v>
      </c>
      <c r="G45" s="111">
        <v>4.735519099578128E-5</v>
      </c>
      <c r="H45" s="111">
        <v>0</v>
      </c>
      <c r="I45" s="111">
        <v>1.2587620574841139E-4</v>
      </c>
      <c r="J45" s="111">
        <v>0</v>
      </c>
      <c r="K45" s="111">
        <v>1.9644850649922887E-5</v>
      </c>
      <c r="L45" s="111">
        <v>1.8066115011152514E-5</v>
      </c>
      <c r="M45" s="111">
        <v>0</v>
      </c>
      <c r="N45" s="111">
        <v>0</v>
      </c>
      <c r="O45" s="111">
        <v>2.2376354156109716E-4</v>
      </c>
      <c r="P45" s="111">
        <v>3.5911164051468227E-5</v>
      </c>
      <c r="Q45" s="111">
        <v>4.4586169518474503E-5</v>
      </c>
      <c r="R45" s="111">
        <v>3.7705547838335927E-5</v>
      </c>
      <c r="S45" s="111">
        <v>4.9496697699518312E-5</v>
      </c>
      <c r="T45" s="111">
        <v>4.5860590001403986E-5</v>
      </c>
      <c r="U45" s="111">
        <v>4.0077715013804908E-5</v>
      </c>
      <c r="V45" s="111">
        <v>0</v>
      </c>
      <c r="W45" s="111">
        <v>2.1197790915170956E-4</v>
      </c>
      <c r="X45" s="111">
        <v>1.0889921099420742E-4</v>
      </c>
      <c r="Y45" s="111">
        <v>9.0014490891312404E-5</v>
      </c>
      <c r="Z45" s="111">
        <v>1.1225132291270711E-4</v>
      </c>
      <c r="AA45" s="111">
        <v>0</v>
      </c>
      <c r="AB45" s="111">
        <v>8.3605629076676286E-5</v>
      </c>
      <c r="AC45" s="111">
        <v>1.0402024624385298E-6</v>
      </c>
      <c r="AD45" s="111">
        <v>1.4251032184300463E-4</v>
      </c>
      <c r="AE45" s="111">
        <v>7.2063174474336323E-5</v>
      </c>
      <c r="AF45" s="111">
        <v>9.2674742063865502E-5</v>
      </c>
      <c r="AG45" s="111">
        <v>0</v>
      </c>
      <c r="AH45" s="111">
        <v>1.0663152149716159E-4</v>
      </c>
      <c r="AI45" s="111">
        <v>1.3833707516847801E-4</v>
      </c>
      <c r="AJ45" s="111">
        <v>0</v>
      </c>
      <c r="AK45" s="111">
        <v>2.3011256798353023E-4</v>
      </c>
      <c r="AL45" s="111">
        <v>1.9037673609170614E-4</v>
      </c>
      <c r="AM45" s="111">
        <v>0</v>
      </c>
      <c r="AN45" s="111">
        <v>0</v>
      </c>
      <c r="AO45" s="111">
        <v>6.7520769500354079E-5</v>
      </c>
      <c r="AP45" s="111">
        <v>0</v>
      </c>
      <c r="AQ45" s="111">
        <v>0</v>
      </c>
      <c r="AR45" s="111">
        <v>1.0022822204062412</v>
      </c>
      <c r="AS45" s="111">
        <v>2.5090676417654541E-4</v>
      </c>
      <c r="AT45" s="111">
        <v>1.3570322693305355E-4</v>
      </c>
      <c r="AU45" s="111">
        <v>0</v>
      </c>
      <c r="AV45" s="111">
        <v>7.9874639338800788E-5</v>
      </c>
      <c r="AW45" s="111">
        <v>5.2479617386036178E-5</v>
      </c>
      <c r="AX45" s="111">
        <v>0</v>
      </c>
      <c r="AY45" s="111">
        <v>0</v>
      </c>
      <c r="AZ45" s="111">
        <v>0</v>
      </c>
      <c r="BA45" s="111">
        <v>0</v>
      </c>
      <c r="BB45" s="111">
        <v>9.3585180388303327E-5</v>
      </c>
      <c r="BC45" s="111">
        <v>0</v>
      </c>
      <c r="BD45" s="111">
        <v>0</v>
      </c>
      <c r="BE45" s="111">
        <v>0</v>
      </c>
      <c r="BF45" s="111">
        <v>1.5154702084553345E-3</v>
      </c>
      <c r="BG45" s="111">
        <v>1.7427443809279652E-3</v>
      </c>
      <c r="BH45" s="111">
        <v>3.7180847002143898E-5</v>
      </c>
      <c r="BI45" s="111">
        <v>1.003479449595171E-3</v>
      </c>
      <c r="BJ45" s="111">
        <v>5.0413898988723199E-5</v>
      </c>
      <c r="BK45" s="111">
        <v>1.4349428264995823E-2</v>
      </c>
      <c r="BL45" s="111">
        <v>2.0399306445314371E-2</v>
      </c>
      <c r="BM45" s="111">
        <v>6.1950324115694136E-3</v>
      </c>
      <c r="BN45" s="111">
        <v>1.565804541081477E-2</v>
      </c>
      <c r="BO45" s="111">
        <v>7.2432870344144831E-5</v>
      </c>
      <c r="BP45" s="111">
        <v>0</v>
      </c>
      <c r="BQ45" s="111">
        <v>6.7092453454073084E-4</v>
      </c>
      <c r="BR45" s="111">
        <v>7.9903974991324395E-5</v>
      </c>
      <c r="BS45" s="111">
        <v>9.2558175290306159E-5</v>
      </c>
      <c r="BT45" s="111">
        <v>1.0650438592308435E-4</v>
      </c>
      <c r="BU45" s="111">
        <v>8.6844058983060065E-5</v>
      </c>
      <c r="BV45" s="111">
        <v>7.7781985838898938E-5</v>
      </c>
      <c r="BW45" s="111">
        <v>2.5875181480070964E-4</v>
      </c>
      <c r="BX45" s="111">
        <v>5.0266375653063218E-4</v>
      </c>
      <c r="BY45" s="111">
        <v>4.6068397006493515E-4</v>
      </c>
      <c r="BZ45" s="111">
        <v>3.9317612169406261E-5</v>
      </c>
      <c r="CA45" s="111">
        <v>2.2931829651216685E-4</v>
      </c>
      <c r="CB45" s="111">
        <v>2.0683931886222048E-4</v>
      </c>
      <c r="CC45" s="111">
        <v>0</v>
      </c>
      <c r="CD45" s="111">
        <v>1.4480864540748447E-4</v>
      </c>
      <c r="CE45" s="111">
        <v>3.2924464754703419E-4</v>
      </c>
      <c r="CF45" s="111">
        <v>6.4001218906879873E-5</v>
      </c>
      <c r="CG45" s="111">
        <v>8.8824070159148431E-5</v>
      </c>
      <c r="CH45" s="111">
        <v>4.2048164799046511E-4</v>
      </c>
      <c r="CI45" s="111">
        <v>4.4841917825615985E-5</v>
      </c>
      <c r="CJ45" s="111">
        <v>1.6943895645480078E-4</v>
      </c>
      <c r="CK45" s="111">
        <v>7.1400458730153649E-5</v>
      </c>
      <c r="CL45" s="111">
        <v>2.3159780423270173E-4</v>
      </c>
      <c r="CM45" s="111">
        <v>1.481231560101618E-4</v>
      </c>
      <c r="CN45" s="111">
        <v>1.4232899708639123E-4</v>
      </c>
      <c r="CO45" s="111">
        <v>8.2663289276951668E-5</v>
      </c>
      <c r="CP45" s="111">
        <v>1.0067401524003629E-4</v>
      </c>
      <c r="CQ45" s="111">
        <v>8.6417345681249951E-5</v>
      </c>
      <c r="CR45" s="111">
        <v>5.741345212934842E-5</v>
      </c>
      <c r="CS45" s="111">
        <v>1.5997719499005213E-4</v>
      </c>
      <c r="CT45" s="111">
        <v>1.2043207011420306E-4</v>
      </c>
      <c r="CU45" s="111">
        <v>5.8155090799772466E-4</v>
      </c>
      <c r="CV45" s="111">
        <v>7.0219681465913904E-5</v>
      </c>
      <c r="CW45" s="111">
        <v>1.4541055736858792E-4</v>
      </c>
      <c r="CX45" s="111">
        <v>4.8983982880810874E-5</v>
      </c>
      <c r="CY45" s="111">
        <v>7.7059030426905145E-5</v>
      </c>
      <c r="CZ45" s="111">
        <v>4.9119709369657851E-5</v>
      </c>
      <c r="DA45" s="111">
        <v>8.7421495392113414E-5</v>
      </c>
      <c r="DB45" s="111">
        <v>1.1903147904175286E-5</v>
      </c>
      <c r="DC45" s="111">
        <v>4.8028071823113817E-4</v>
      </c>
      <c r="DD45" s="111">
        <v>1.0733653477509157</v>
      </c>
    </row>
    <row r="46" spans="1:108" ht="12.75" customHeight="1" x14ac:dyDescent="0.2">
      <c r="A46" s="111" t="s">
        <v>183</v>
      </c>
      <c r="B46" s="111" t="s">
        <v>1919</v>
      </c>
      <c r="C46" s="111">
        <v>2.2558816816534823E-5</v>
      </c>
      <c r="D46" s="111">
        <v>2.5675320379743257E-5</v>
      </c>
      <c r="E46" s="111">
        <v>6.4547759372253742E-6</v>
      </c>
      <c r="F46" s="111">
        <v>1.0469456410290315E-5</v>
      </c>
      <c r="G46" s="111">
        <v>8.4716602193376091E-6</v>
      </c>
      <c r="H46" s="111">
        <v>0</v>
      </c>
      <c r="I46" s="111">
        <v>1.8826259510075168E-4</v>
      </c>
      <c r="J46" s="111">
        <v>0</v>
      </c>
      <c r="K46" s="111">
        <v>2.1395222332974555E-5</v>
      </c>
      <c r="L46" s="111">
        <v>5.2230856020102508E-4</v>
      </c>
      <c r="M46" s="111">
        <v>0</v>
      </c>
      <c r="N46" s="111">
        <v>0</v>
      </c>
      <c r="O46" s="111">
        <v>1.5414715509295013E-5</v>
      </c>
      <c r="P46" s="111">
        <v>2.5744112893049234E-5</v>
      </c>
      <c r="Q46" s="111">
        <v>6.0706433133679609E-5</v>
      </c>
      <c r="R46" s="111">
        <v>3.8146338146386885E-5</v>
      </c>
      <c r="S46" s="111">
        <v>7.0920437910605488E-4</v>
      </c>
      <c r="T46" s="111">
        <v>2.3928246196360958E-5</v>
      </c>
      <c r="U46" s="111">
        <v>2.1396715034948267E-5</v>
      </c>
      <c r="V46" s="111">
        <v>0</v>
      </c>
      <c r="W46" s="111">
        <v>1.3096318421014795E-4</v>
      </c>
      <c r="X46" s="111">
        <v>9.6183076973183592E-6</v>
      </c>
      <c r="Y46" s="111">
        <v>2.809075308927276E-5</v>
      </c>
      <c r="Z46" s="111">
        <v>2.3695344524528019E-5</v>
      </c>
      <c r="AA46" s="111">
        <v>0</v>
      </c>
      <c r="AB46" s="111">
        <v>1.4082077682350019E-4</v>
      </c>
      <c r="AC46" s="111">
        <v>6.6592929833788115E-7</v>
      </c>
      <c r="AD46" s="111">
        <v>4.0264834962765147E-5</v>
      </c>
      <c r="AE46" s="111">
        <v>2.0514582488759883E-5</v>
      </c>
      <c r="AF46" s="111">
        <v>2.7403712418232114E-4</v>
      </c>
      <c r="AG46" s="111">
        <v>0</v>
      </c>
      <c r="AH46" s="111">
        <v>1.6485632741463857E-4</v>
      </c>
      <c r="AI46" s="111">
        <v>7.38514610016049E-5</v>
      </c>
      <c r="AJ46" s="111">
        <v>0</v>
      </c>
      <c r="AK46" s="111">
        <v>1.4758116576203594E-4</v>
      </c>
      <c r="AL46" s="111">
        <v>1.1120705675913471E-5</v>
      </c>
      <c r="AM46" s="111">
        <v>0</v>
      </c>
      <c r="AN46" s="111">
        <v>0</v>
      </c>
      <c r="AO46" s="111">
        <v>7.8047939596933278E-6</v>
      </c>
      <c r="AP46" s="111">
        <v>0</v>
      </c>
      <c r="AQ46" s="111">
        <v>0</v>
      </c>
      <c r="AR46" s="111">
        <v>3.6709352904937785E-4</v>
      </c>
      <c r="AS46" s="111">
        <v>1.0013568607959999</v>
      </c>
      <c r="AT46" s="111">
        <v>3.7129391227774957E-4</v>
      </c>
      <c r="AU46" s="111">
        <v>0</v>
      </c>
      <c r="AV46" s="111">
        <v>4.6549680876953521E-4</v>
      </c>
      <c r="AW46" s="111">
        <v>6.0959510810732094E-4</v>
      </c>
      <c r="AX46" s="111">
        <v>0</v>
      </c>
      <c r="AY46" s="111">
        <v>0</v>
      </c>
      <c r="AZ46" s="111">
        <v>0</v>
      </c>
      <c r="BA46" s="111">
        <v>0</v>
      </c>
      <c r="BB46" s="111">
        <v>1.493202875900421E-4</v>
      </c>
      <c r="BC46" s="111">
        <v>0</v>
      </c>
      <c r="BD46" s="111">
        <v>0</v>
      </c>
      <c r="BE46" s="111">
        <v>0</v>
      </c>
      <c r="BF46" s="111">
        <v>2.0740073662999677E-4</v>
      </c>
      <c r="BG46" s="111">
        <v>8.9992082705107765E-5</v>
      </c>
      <c r="BH46" s="111">
        <v>1.8172635235332236E-4</v>
      </c>
      <c r="BI46" s="111">
        <v>1.4131254407686176E-4</v>
      </c>
      <c r="BJ46" s="111">
        <v>7.9315098491761014E-6</v>
      </c>
      <c r="BK46" s="111">
        <v>2.4929879456902495E-4</v>
      </c>
      <c r="BL46" s="111">
        <v>8.5476241642900371E-4</v>
      </c>
      <c r="BM46" s="111">
        <v>1.0352739697158789E-4</v>
      </c>
      <c r="BN46" s="111">
        <v>9.3131165325498124E-5</v>
      </c>
      <c r="BO46" s="111">
        <v>4.8736979084681501E-6</v>
      </c>
      <c r="BP46" s="111">
        <v>0</v>
      </c>
      <c r="BQ46" s="111">
        <v>4.0638582193259659E-5</v>
      </c>
      <c r="BR46" s="111">
        <v>7.586830193610419E-6</v>
      </c>
      <c r="BS46" s="111">
        <v>5.5059203501808486E-5</v>
      </c>
      <c r="BT46" s="111">
        <v>2.7338296470846985E-5</v>
      </c>
      <c r="BU46" s="111">
        <v>6.7185689903501506E-6</v>
      </c>
      <c r="BV46" s="111">
        <v>3.8321129442155797E-6</v>
      </c>
      <c r="BW46" s="111">
        <v>1.4061738207800167E-5</v>
      </c>
      <c r="BX46" s="111">
        <v>2.4919124539679865E-5</v>
      </c>
      <c r="BY46" s="111">
        <v>2.5094551391459896E-5</v>
      </c>
      <c r="BZ46" s="111">
        <v>1.1347256068773827E-5</v>
      </c>
      <c r="CA46" s="111">
        <v>2.0038498826928731E-5</v>
      </c>
      <c r="CB46" s="111">
        <v>3.016958423958086E-5</v>
      </c>
      <c r="CC46" s="111">
        <v>0</v>
      </c>
      <c r="CD46" s="111">
        <v>1.8195161093061031E-5</v>
      </c>
      <c r="CE46" s="111">
        <v>5.0329357129449222E-5</v>
      </c>
      <c r="CF46" s="111">
        <v>1.1665975009838769E-5</v>
      </c>
      <c r="CG46" s="111">
        <v>1.0265035481211657E-5</v>
      </c>
      <c r="CH46" s="111">
        <v>2.1559752792648277E-5</v>
      </c>
      <c r="CI46" s="111">
        <v>8.4592867168467366E-6</v>
      </c>
      <c r="CJ46" s="111">
        <v>1.435943596456332E-5</v>
      </c>
      <c r="CK46" s="111">
        <v>2.4137401053410513E-5</v>
      </c>
      <c r="CL46" s="111">
        <v>4.847918504438494E-5</v>
      </c>
      <c r="CM46" s="111">
        <v>8.314592682537973E-6</v>
      </c>
      <c r="CN46" s="111">
        <v>1.2985342319770005E-5</v>
      </c>
      <c r="CO46" s="111">
        <v>1.0258565970526436E-5</v>
      </c>
      <c r="CP46" s="111">
        <v>1.2692655267890966E-5</v>
      </c>
      <c r="CQ46" s="111">
        <v>1.2724367750045509E-5</v>
      </c>
      <c r="CR46" s="111">
        <v>2.8935835664695693E-5</v>
      </c>
      <c r="CS46" s="111">
        <v>1.0170981351882058E-5</v>
      </c>
      <c r="CT46" s="111">
        <v>1.8710120859929715E-5</v>
      </c>
      <c r="CU46" s="111">
        <v>9.6864238128434709E-5</v>
      </c>
      <c r="CV46" s="111">
        <v>7.7786349381866266E-6</v>
      </c>
      <c r="CW46" s="111">
        <v>1.0620454807599832E-5</v>
      </c>
      <c r="CX46" s="111">
        <v>3.3830534895530293E-5</v>
      </c>
      <c r="CY46" s="111">
        <v>1.6313597274458039E-5</v>
      </c>
      <c r="CZ46" s="111">
        <v>2.5734254401713974E-5</v>
      </c>
      <c r="DA46" s="111">
        <v>5.7996289204422168E-5</v>
      </c>
      <c r="DB46" s="111">
        <v>2.7563891599937899E-5</v>
      </c>
      <c r="DC46" s="111">
        <v>8.6260919491043978E-5</v>
      </c>
      <c r="DD46" s="111">
        <v>1.0089796499915824</v>
      </c>
    </row>
    <row r="47" spans="1:108" ht="12.75" customHeight="1" x14ac:dyDescent="0.2">
      <c r="A47" s="111" t="s">
        <v>185</v>
      </c>
      <c r="B47" s="111" t="s">
        <v>1920</v>
      </c>
      <c r="C47" s="111">
        <v>6.5917753880663651E-5</v>
      </c>
      <c r="D47" s="111">
        <v>2.5948914795671874E-5</v>
      </c>
      <c r="E47" s="111">
        <v>7.1178776405530648E-5</v>
      </c>
      <c r="F47" s="111">
        <v>2.0807706791494852E-4</v>
      </c>
      <c r="G47" s="111">
        <v>1.3746926909669389E-5</v>
      </c>
      <c r="H47" s="111">
        <v>0</v>
      </c>
      <c r="I47" s="111">
        <v>8.6969233079766512E-4</v>
      </c>
      <c r="J47" s="111">
        <v>0</v>
      </c>
      <c r="K47" s="111">
        <v>1.5681590433003332E-5</v>
      </c>
      <c r="L47" s="111">
        <v>1.796147620505091E-5</v>
      </c>
      <c r="M47" s="111">
        <v>0</v>
      </c>
      <c r="N47" s="111">
        <v>0</v>
      </c>
      <c r="O47" s="111">
        <v>3.7753387686859316E-5</v>
      </c>
      <c r="P47" s="111">
        <v>1.2032727717359643E-5</v>
      </c>
      <c r="Q47" s="111">
        <v>5.5116397304865974E-5</v>
      </c>
      <c r="R47" s="111">
        <v>1.7053039650805562E-5</v>
      </c>
      <c r="S47" s="111">
        <v>1.451985268701854E-5</v>
      </c>
      <c r="T47" s="111">
        <v>9.2944037026034131E-6</v>
      </c>
      <c r="U47" s="111">
        <v>1.4886988374033299E-5</v>
      </c>
      <c r="V47" s="111">
        <v>0</v>
      </c>
      <c r="W47" s="111">
        <v>8.3570487579094735E-5</v>
      </c>
      <c r="X47" s="111">
        <v>3.3746697933829374E-5</v>
      </c>
      <c r="Y47" s="111">
        <v>4.1077764057676259E-5</v>
      </c>
      <c r="Z47" s="111">
        <v>2.4261006957970807E-5</v>
      </c>
      <c r="AA47" s="111">
        <v>0</v>
      </c>
      <c r="AB47" s="111">
        <v>8.3272819175844967E-5</v>
      </c>
      <c r="AC47" s="111">
        <v>9.1593806705674222E-7</v>
      </c>
      <c r="AD47" s="111">
        <v>6.6480541907391994E-5</v>
      </c>
      <c r="AE47" s="111">
        <v>7.5537971883237861E-5</v>
      </c>
      <c r="AF47" s="111">
        <v>6.338916346807153E-5</v>
      </c>
      <c r="AG47" s="111">
        <v>0</v>
      </c>
      <c r="AH47" s="111">
        <v>4.0479245957990035E-5</v>
      </c>
      <c r="AI47" s="111">
        <v>5.640757819603317E-5</v>
      </c>
      <c r="AJ47" s="111">
        <v>0</v>
      </c>
      <c r="AK47" s="111">
        <v>1.9011074808034282E-4</v>
      </c>
      <c r="AL47" s="111">
        <v>1.8995567439224071E-5</v>
      </c>
      <c r="AM47" s="111">
        <v>0</v>
      </c>
      <c r="AN47" s="111">
        <v>0</v>
      </c>
      <c r="AO47" s="111">
        <v>1.6957945062552989E-5</v>
      </c>
      <c r="AP47" s="111">
        <v>0</v>
      </c>
      <c r="AQ47" s="111">
        <v>0</v>
      </c>
      <c r="AR47" s="111">
        <v>3.6132074591175134E-5</v>
      </c>
      <c r="AS47" s="111">
        <v>4.0988919299594227E-5</v>
      </c>
      <c r="AT47" s="111">
        <v>1.0036723125520879</v>
      </c>
      <c r="AU47" s="111">
        <v>0</v>
      </c>
      <c r="AV47" s="111">
        <v>4.3231289864151831E-4</v>
      </c>
      <c r="AW47" s="111">
        <v>3.7233182419552064E-4</v>
      </c>
      <c r="AX47" s="111">
        <v>0</v>
      </c>
      <c r="AY47" s="111">
        <v>0</v>
      </c>
      <c r="AZ47" s="111">
        <v>0</v>
      </c>
      <c r="BA47" s="111">
        <v>0</v>
      </c>
      <c r="BB47" s="111">
        <v>7.0167240968651927E-5</v>
      </c>
      <c r="BC47" s="111">
        <v>0</v>
      </c>
      <c r="BD47" s="111">
        <v>0</v>
      </c>
      <c r="BE47" s="111">
        <v>0</v>
      </c>
      <c r="BF47" s="111">
        <v>3.8112434764670325E-4</v>
      </c>
      <c r="BG47" s="111">
        <v>2.7273482800793441E-4</v>
      </c>
      <c r="BH47" s="111">
        <v>1.0034007600375696E-4</v>
      </c>
      <c r="BI47" s="111">
        <v>2.9787168033645366E-5</v>
      </c>
      <c r="BJ47" s="111">
        <v>1.3780911044844925E-5</v>
      </c>
      <c r="BK47" s="111">
        <v>1.9759890573074542E-4</v>
      </c>
      <c r="BL47" s="111">
        <v>5.9372473460078211E-5</v>
      </c>
      <c r="BM47" s="111">
        <v>1.6177510479654109E-4</v>
      </c>
      <c r="BN47" s="111">
        <v>2.2733221153587027E-4</v>
      </c>
      <c r="BO47" s="111">
        <v>3.1235018442301704E-5</v>
      </c>
      <c r="BP47" s="111">
        <v>0</v>
      </c>
      <c r="BQ47" s="111">
        <v>1.9307088741112426E-4</v>
      </c>
      <c r="BR47" s="111">
        <v>8.9043480714856777E-5</v>
      </c>
      <c r="BS47" s="111">
        <v>1.5622000858716524E-5</v>
      </c>
      <c r="BT47" s="111">
        <v>1.6611158538476256E-5</v>
      </c>
      <c r="BU47" s="111">
        <v>2.6470355622790759E-5</v>
      </c>
      <c r="BV47" s="111">
        <v>2.1203693884433534E-4</v>
      </c>
      <c r="BW47" s="111">
        <v>2.0060851576851144E-5</v>
      </c>
      <c r="BX47" s="111">
        <v>3.023506707542405E-6</v>
      </c>
      <c r="BY47" s="111">
        <v>2.142578022768726E-5</v>
      </c>
      <c r="BZ47" s="111">
        <v>7.5488566525488528E-5</v>
      </c>
      <c r="CA47" s="111">
        <v>2.404612511361842E-5</v>
      </c>
      <c r="CB47" s="111">
        <v>1.995114262782673E-5</v>
      </c>
      <c r="CC47" s="111">
        <v>0</v>
      </c>
      <c r="CD47" s="111">
        <v>1.8495381541259372E-4</v>
      </c>
      <c r="CE47" s="111">
        <v>5.2723127054273701E-5</v>
      </c>
      <c r="CF47" s="111">
        <v>1.750496682130794E-5</v>
      </c>
      <c r="CG47" s="111">
        <v>2.5494692365230778E-5</v>
      </c>
      <c r="CH47" s="111">
        <v>5.9302131019243979E-5</v>
      </c>
      <c r="CI47" s="111">
        <v>8.7915666702177706E-5</v>
      </c>
      <c r="CJ47" s="111">
        <v>6.3969587856515917E-5</v>
      </c>
      <c r="CK47" s="111">
        <v>2.5855384813579099E-5</v>
      </c>
      <c r="CL47" s="111">
        <v>4.3673847366029551E-5</v>
      </c>
      <c r="CM47" s="111">
        <v>1.4361561746114892E-5</v>
      </c>
      <c r="CN47" s="111">
        <v>6.8885631756327362E-5</v>
      </c>
      <c r="CO47" s="111">
        <v>2.182259737800303E-5</v>
      </c>
      <c r="CP47" s="111">
        <v>2.4822047285904895E-5</v>
      </c>
      <c r="CQ47" s="111">
        <v>2.71850240923405E-5</v>
      </c>
      <c r="CR47" s="111">
        <v>5.4454394165082983E-5</v>
      </c>
      <c r="CS47" s="111">
        <v>3.0061081134321818E-5</v>
      </c>
      <c r="CT47" s="111">
        <v>9.6125394744072615E-4</v>
      </c>
      <c r="CU47" s="111">
        <v>3.3420318411227458E-3</v>
      </c>
      <c r="CV47" s="111">
        <v>9.9332884120824773E-5</v>
      </c>
      <c r="CW47" s="111">
        <v>3.4153342470100221E-5</v>
      </c>
      <c r="CX47" s="111">
        <v>2.5921556901316103E-5</v>
      </c>
      <c r="CY47" s="111">
        <v>2.2570491485358548E-5</v>
      </c>
      <c r="CZ47" s="111">
        <v>4.3075919728175059E-5</v>
      </c>
      <c r="DA47" s="111">
        <v>1.7069299569147668E-5</v>
      </c>
      <c r="DB47" s="111">
        <v>3.7315292565671754E-6</v>
      </c>
      <c r="DC47" s="111">
        <v>3.1821118459277122E-5</v>
      </c>
      <c r="DD47" s="111">
        <v>1.0144441899470111</v>
      </c>
    </row>
    <row r="48" spans="1:108" ht="12.75" customHeight="1" x14ac:dyDescent="0.2">
      <c r="A48" s="111" t="s">
        <v>187</v>
      </c>
      <c r="B48" s="111" t="s">
        <v>1921</v>
      </c>
      <c r="C48" s="111">
        <v>0</v>
      </c>
      <c r="D48" s="111">
        <v>0</v>
      </c>
      <c r="E48" s="111">
        <v>0</v>
      </c>
      <c r="F48" s="111">
        <v>0</v>
      </c>
      <c r="G48" s="111">
        <v>0</v>
      </c>
      <c r="H48" s="111">
        <v>0</v>
      </c>
      <c r="I48" s="111">
        <v>0</v>
      </c>
      <c r="J48" s="111">
        <v>0</v>
      </c>
      <c r="K48" s="111">
        <v>0</v>
      </c>
      <c r="L48" s="111">
        <v>0</v>
      </c>
      <c r="M48" s="111">
        <v>0</v>
      </c>
      <c r="N48" s="111">
        <v>0</v>
      </c>
      <c r="O48" s="111">
        <v>0</v>
      </c>
      <c r="P48" s="111">
        <v>0</v>
      </c>
      <c r="Q48" s="111">
        <v>0</v>
      </c>
      <c r="R48" s="111">
        <v>0</v>
      </c>
      <c r="S48" s="111">
        <v>0</v>
      </c>
      <c r="T48" s="111">
        <v>0</v>
      </c>
      <c r="U48" s="111">
        <v>0</v>
      </c>
      <c r="V48" s="111">
        <v>0</v>
      </c>
      <c r="W48" s="111">
        <v>0</v>
      </c>
      <c r="X48" s="111">
        <v>0</v>
      </c>
      <c r="Y48" s="111">
        <v>0</v>
      </c>
      <c r="Z48" s="111">
        <v>0</v>
      </c>
      <c r="AA48" s="111">
        <v>0</v>
      </c>
      <c r="AB48" s="111">
        <v>0</v>
      </c>
      <c r="AC48" s="111">
        <v>0</v>
      </c>
      <c r="AD48" s="111">
        <v>0</v>
      </c>
      <c r="AE48" s="111">
        <v>0</v>
      </c>
      <c r="AF48" s="111">
        <v>0</v>
      </c>
      <c r="AG48" s="111">
        <v>0</v>
      </c>
      <c r="AH48" s="111">
        <v>0</v>
      </c>
      <c r="AI48" s="111">
        <v>0</v>
      </c>
      <c r="AJ48" s="111">
        <v>0</v>
      </c>
      <c r="AK48" s="111">
        <v>0</v>
      </c>
      <c r="AL48" s="111">
        <v>0</v>
      </c>
      <c r="AM48" s="111">
        <v>0</v>
      </c>
      <c r="AN48" s="111">
        <v>0</v>
      </c>
      <c r="AO48" s="111">
        <v>0</v>
      </c>
      <c r="AP48" s="111">
        <v>0</v>
      </c>
      <c r="AQ48" s="111">
        <v>0</v>
      </c>
      <c r="AR48" s="111">
        <v>0</v>
      </c>
      <c r="AS48" s="111">
        <v>0</v>
      </c>
      <c r="AT48" s="111">
        <v>0</v>
      </c>
      <c r="AU48" s="111">
        <v>1</v>
      </c>
      <c r="AV48" s="111">
        <v>0</v>
      </c>
      <c r="AW48" s="111">
        <v>0</v>
      </c>
      <c r="AX48" s="111">
        <v>0</v>
      </c>
      <c r="AY48" s="111">
        <v>0</v>
      </c>
      <c r="AZ48" s="111">
        <v>0</v>
      </c>
      <c r="BA48" s="111">
        <v>0</v>
      </c>
      <c r="BB48" s="111">
        <v>0</v>
      </c>
      <c r="BC48" s="111">
        <v>0</v>
      </c>
      <c r="BD48" s="111">
        <v>0</v>
      </c>
      <c r="BE48" s="111">
        <v>0</v>
      </c>
      <c r="BF48" s="111">
        <v>0</v>
      </c>
      <c r="BG48" s="111">
        <v>0</v>
      </c>
      <c r="BH48" s="111">
        <v>0</v>
      </c>
      <c r="BI48" s="111">
        <v>0</v>
      </c>
      <c r="BJ48" s="111">
        <v>0</v>
      </c>
      <c r="BK48" s="111">
        <v>0</v>
      </c>
      <c r="BL48" s="111">
        <v>0</v>
      </c>
      <c r="BM48" s="111">
        <v>0</v>
      </c>
      <c r="BN48" s="111">
        <v>0</v>
      </c>
      <c r="BO48" s="111">
        <v>0</v>
      </c>
      <c r="BP48" s="111">
        <v>0</v>
      </c>
      <c r="BQ48" s="111">
        <v>0</v>
      </c>
      <c r="BR48" s="111">
        <v>0</v>
      </c>
      <c r="BS48" s="111">
        <v>0</v>
      </c>
      <c r="BT48" s="111">
        <v>0</v>
      </c>
      <c r="BU48" s="111">
        <v>0</v>
      </c>
      <c r="BV48" s="111">
        <v>0</v>
      </c>
      <c r="BW48" s="111">
        <v>0</v>
      </c>
      <c r="BX48" s="111">
        <v>0</v>
      </c>
      <c r="BY48" s="111">
        <v>0</v>
      </c>
      <c r="BZ48" s="111">
        <v>0</v>
      </c>
      <c r="CA48" s="111">
        <v>0</v>
      </c>
      <c r="CB48" s="111">
        <v>0</v>
      </c>
      <c r="CC48" s="111">
        <v>0</v>
      </c>
      <c r="CD48" s="111">
        <v>0</v>
      </c>
      <c r="CE48" s="111">
        <v>0</v>
      </c>
      <c r="CF48" s="111">
        <v>0</v>
      </c>
      <c r="CG48" s="111">
        <v>0</v>
      </c>
      <c r="CH48" s="111">
        <v>0</v>
      </c>
      <c r="CI48" s="111">
        <v>0</v>
      </c>
      <c r="CJ48" s="111">
        <v>0</v>
      </c>
      <c r="CK48" s="111">
        <v>0</v>
      </c>
      <c r="CL48" s="111">
        <v>0</v>
      </c>
      <c r="CM48" s="111">
        <v>0</v>
      </c>
      <c r="CN48" s="111">
        <v>0</v>
      </c>
      <c r="CO48" s="111">
        <v>0</v>
      </c>
      <c r="CP48" s="111">
        <v>0</v>
      </c>
      <c r="CQ48" s="111">
        <v>0</v>
      </c>
      <c r="CR48" s="111">
        <v>0</v>
      </c>
      <c r="CS48" s="111">
        <v>0</v>
      </c>
      <c r="CT48" s="111">
        <v>0</v>
      </c>
      <c r="CU48" s="111">
        <v>0</v>
      </c>
      <c r="CV48" s="111">
        <v>0</v>
      </c>
      <c r="CW48" s="111">
        <v>0</v>
      </c>
      <c r="CX48" s="111">
        <v>0</v>
      </c>
      <c r="CY48" s="111">
        <v>0</v>
      </c>
      <c r="CZ48" s="111">
        <v>0</v>
      </c>
      <c r="DA48" s="111">
        <v>0</v>
      </c>
      <c r="DB48" s="111">
        <v>0</v>
      </c>
      <c r="DC48" s="111">
        <v>0</v>
      </c>
      <c r="DD48" s="111">
        <v>1</v>
      </c>
    </row>
    <row r="49" spans="1:108" ht="12.75" customHeight="1" x14ac:dyDescent="0.2">
      <c r="A49" s="111" t="s">
        <v>189</v>
      </c>
      <c r="B49" s="111" t="s">
        <v>1922</v>
      </c>
      <c r="C49" s="111">
        <v>6.9007254301587738E-6</v>
      </c>
      <c r="D49" s="111">
        <v>3.9479300763894473E-6</v>
      </c>
      <c r="E49" s="111">
        <v>7.0140364592215198E-6</v>
      </c>
      <c r="F49" s="111">
        <v>1.4386696038850009E-5</v>
      </c>
      <c r="G49" s="111">
        <v>3.7901826065657599E-6</v>
      </c>
      <c r="H49" s="111">
        <v>0</v>
      </c>
      <c r="I49" s="111">
        <v>3.3016782307480975E-6</v>
      </c>
      <c r="J49" s="111">
        <v>0</v>
      </c>
      <c r="K49" s="111">
        <v>1.513084383614166E-6</v>
      </c>
      <c r="L49" s="111">
        <v>1.677663099278685E-6</v>
      </c>
      <c r="M49" s="111">
        <v>0</v>
      </c>
      <c r="N49" s="111">
        <v>0</v>
      </c>
      <c r="O49" s="111">
        <v>4.1194150757047293E-6</v>
      </c>
      <c r="P49" s="111">
        <v>1.1354995635604391E-6</v>
      </c>
      <c r="Q49" s="111">
        <v>5.0719075193753427E-6</v>
      </c>
      <c r="R49" s="111">
        <v>1.430548386183751E-6</v>
      </c>
      <c r="S49" s="111">
        <v>1.1354953980666437E-6</v>
      </c>
      <c r="T49" s="111">
        <v>9.3773473138730055E-7</v>
      </c>
      <c r="U49" s="111">
        <v>1.1987082288080479E-6</v>
      </c>
      <c r="V49" s="111">
        <v>0</v>
      </c>
      <c r="W49" s="111">
        <v>8.6750431577456868E-6</v>
      </c>
      <c r="X49" s="111">
        <v>3.559442074596504E-6</v>
      </c>
      <c r="Y49" s="111">
        <v>4.2792532173343365E-6</v>
      </c>
      <c r="Z49" s="111">
        <v>2.6034388871802605E-6</v>
      </c>
      <c r="AA49" s="111">
        <v>0</v>
      </c>
      <c r="AB49" s="111">
        <v>2.1555582752730784E-6</v>
      </c>
      <c r="AC49" s="111">
        <v>8.2280215938266567E-8</v>
      </c>
      <c r="AD49" s="111">
        <v>5.4695078577453999E-6</v>
      </c>
      <c r="AE49" s="111">
        <v>2.3653897308443555E-6</v>
      </c>
      <c r="AF49" s="111">
        <v>6.4784852802395103E-6</v>
      </c>
      <c r="AG49" s="111">
        <v>0</v>
      </c>
      <c r="AH49" s="111">
        <v>3.1047807641599541E-6</v>
      </c>
      <c r="AI49" s="111">
        <v>3.7012805646362796E-6</v>
      </c>
      <c r="AJ49" s="111">
        <v>0</v>
      </c>
      <c r="AK49" s="111">
        <v>8.7811276957425005E-6</v>
      </c>
      <c r="AL49" s="111">
        <v>2.140684425790127E-6</v>
      </c>
      <c r="AM49" s="111">
        <v>0</v>
      </c>
      <c r="AN49" s="111">
        <v>0</v>
      </c>
      <c r="AO49" s="111">
        <v>1.0083440093089803E-6</v>
      </c>
      <c r="AP49" s="111">
        <v>0</v>
      </c>
      <c r="AQ49" s="111">
        <v>0</v>
      </c>
      <c r="AR49" s="111">
        <v>1.634231832869762E-5</v>
      </c>
      <c r="AS49" s="111">
        <v>5.0161539059175581E-6</v>
      </c>
      <c r="AT49" s="111">
        <v>1.3451776566801124E-4</v>
      </c>
      <c r="AU49" s="111">
        <v>0</v>
      </c>
      <c r="AV49" s="111">
        <v>1.0018460159073195</v>
      </c>
      <c r="AW49" s="111">
        <v>2.9741337954990231E-4</v>
      </c>
      <c r="AX49" s="111">
        <v>0</v>
      </c>
      <c r="AY49" s="111">
        <v>0</v>
      </c>
      <c r="AZ49" s="111">
        <v>0</v>
      </c>
      <c r="BA49" s="111">
        <v>0</v>
      </c>
      <c r="BB49" s="111">
        <v>7.3203929050080386E-6</v>
      </c>
      <c r="BC49" s="111">
        <v>0</v>
      </c>
      <c r="BD49" s="111">
        <v>0</v>
      </c>
      <c r="BE49" s="111">
        <v>0</v>
      </c>
      <c r="BF49" s="111">
        <v>1.1018855875694797E-4</v>
      </c>
      <c r="BG49" s="111">
        <v>1.2918014691789536E-4</v>
      </c>
      <c r="BH49" s="111">
        <v>8.9433154259280435E-5</v>
      </c>
      <c r="BI49" s="111">
        <v>2.6000356285824158E-6</v>
      </c>
      <c r="BJ49" s="111">
        <v>1.1059382679582851E-6</v>
      </c>
      <c r="BK49" s="111">
        <v>2.8430437177451379E-5</v>
      </c>
      <c r="BL49" s="111">
        <v>4.2180214719755349E-5</v>
      </c>
      <c r="BM49" s="111">
        <v>2.5471508403961383E-5</v>
      </c>
      <c r="BN49" s="111">
        <v>4.6798547183652191E-5</v>
      </c>
      <c r="BO49" s="111">
        <v>3.3244590807214441E-6</v>
      </c>
      <c r="BP49" s="111">
        <v>0</v>
      </c>
      <c r="BQ49" s="111">
        <v>1.1214354622774599E-5</v>
      </c>
      <c r="BR49" s="111">
        <v>9.0595968713523418E-6</v>
      </c>
      <c r="BS49" s="111">
        <v>8.0659778749279895E-7</v>
      </c>
      <c r="BT49" s="111">
        <v>1.0206372085696281E-6</v>
      </c>
      <c r="BU49" s="111">
        <v>1.9252740993861079E-6</v>
      </c>
      <c r="BV49" s="111">
        <v>5.3610047801553604E-7</v>
      </c>
      <c r="BW49" s="111">
        <v>1.6799517722153553E-6</v>
      </c>
      <c r="BX49" s="111">
        <v>1.1231480579605695E-6</v>
      </c>
      <c r="BY49" s="111">
        <v>3.4465774333186656E-6</v>
      </c>
      <c r="BZ49" s="111">
        <v>7.6753178963758172E-6</v>
      </c>
      <c r="CA49" s="111">
        <v>1.8895152209002544E-6</v>
      </c>
      <c r="CB49" s="111">
        <v>9.6153919631407655E-7</v>
      </c>
      <c r="CC49" s="111">
        <v>0</v>
      </c>
      <c r="CD49" s="111">
        <v>1.8247089546650043E-5</v>
      </c>
      <c r="CE49" s="111">
        <v>4.6428587073387728E-6</v>
      </c>
      <c r="CF49" s="111">
        <v>1.5365430216707354E-6</v>
      </c>
      <c r="CG49" s="111">
        <v>2.1065539415415098E-6</v>
      </c>
      <c r="CH49" s="111">
        <v>5.6067607312281731E-6</v>
      </c>
      <c r="CI49" s="111">
        <v>7.8905032355698068E-6</v>
      </c>
      <c r="CJ49" s="111">
        <v>3.4538205011067715E-6</v>
      </c>
      <c r="CK49" s="111">
        <v>2.1109448717132058E-6</v>
      </c>
      <c r="CL49" s="111">
        <v>3.9769813245761914E-6</v>
      </c>
      <c r="CM49" s="111">
        <v>1.5263221722839192E-6</v>
      </c>
      <c r="CN49" s="111">
        <v>6.6555627398567822E-6</v>
      </c>
      <c r="CO49" s="111">
        <v>1.6510488359840938E-6</v>
      </c>
      <c r="CP49" s="111">
        <v>2.2184182449772159E-6</v>
      </c>
      <c r="CQ49" s="111">
        <v>1.8476316868091181E-6</v>
      </c>
      <c r="CR49" s="111">
        <v>5.1968903873200685E-6</v>
      </c>
      <c r="CS49" s="111">
        <v>2.6867387879794257E-6</v>
      </c>
      <c r="CT49" s="111">
        <v>3.2097223630435006E-5</v>
      </c>
      <c r="CU49" s="111">
        <v>3.5300517491979061E-4</v>
      </c>
      <c r="CV49" s="111">
        <v>2.3730231339186529E-6</v>
      </c>
      <c r="CW49" s="111">
        <v>3.3143451129972376E-6</v>
      </c>
      <c r="CX49" s="111">
        <v>2.2240793579674819E-6</v>
      </c>
      <c r="CY49" s="111">
        <v>1.8056009875927765E-6</v>
      </c>
      <c r="CZ49" s="111">
        <v>4.1768105614159644E-6</v>
      </c>
      <c r="DA49" s="111">
        <v>1.1044361390083461E-6</v>
      </c>
      <c r="DB49" s="111">
        <v>2.9041025301898294E-7</v>
      </c>
      <c r="DC49" s="111">
        <v>9.7681472816547611E-6</v>
      </c>
      <c r="DD49" s="111">
        <v>1.0034201573702162</v>
      </c>
    </row>
    <row r="50" spans="1:108" ht="12.75" customHeight="1" x14ac:dyDescent="0.2">
      <c r="A50" s="111" t="s">
        <v>191</v>
      </c>
      <c r="B50" s="111" t="s">
        <v>1923</v>
      </c>
      <c r="C50" s="111">
        <v>2.0277354459319664E-6</v>
      </c>
      <c r="D50" s="111">
        <v>7.4851366297018425E-7</v>
      </c>
      <c r="E50" s="111">
        <v>2.0869931490644737E-6</v>
      </c>
      <c r="F50" s="111">
        <v>4.2927000067086022E-6</v>
      </c>
      <c r="G50" s="111">
        <v>3.2559480973281031E-7</v>
      </c>
      <c r="H50" s="111">
        <v>0</v>
      </c>
      <c r="I50" s="111">
        <v>7.7550987621770733E-7</v>
      </c>
      <c r="J50" s="111">
        <v>0</v>
      </c>
      <c r="K50" s="111">
        <v>4.4765299053811649E-7</v>
      </c>
      <c r="L50" s="111">
        <v>4.9952364999302433E-7</v>
      </c>
      <c r="M50" s="111">
        <v>0</v>
      </c>
      <c r="N50" s="111">
        <v>0</v>
      </c>
      <c r="O50" s="111">
        <v>1.1274631436468219E-6</v>
      </c>
      <c r="P50" s="111">
        <v>3.3275642978695686E-7</v>
      </c>
      <c r="Q50" s="111">
        <v>1.4526471577525627E-6</v>
      </c>
      <c r="R50" s="111">
        <v>4.1663648851054341E-7</v>
      </c>
      <c r="S50" s="111">
        <v>3.375318652838855E-7</v>
      </c>
      <c r="T50" s="111">
        <v>2.6229383484333664E-7</v>
      </c>
      <c r="U50" s="111">
        <v>3.5536465846743167E-7</v>
      </c>
      <c r="V50" s="111">
        <v>0</v>
      </c>
      <c r="W50" s="111">
        <v>2.5112830381567135E-6</v>
      </c>
      <c r="X50" s="111">
        <v>1.0145820730440972E-6</v>
      </c>
      <c r="Y50" s="111">
        <v>1.2543782961544889E-6</v>
      </c>
      <c r="Z50" s="111">
        <v>7.3201863726377876E-7</v>
      </c>
      <c r="AA50" s="111">
        <v>0</v>
      </c>
      <c r="AB50" s="111">
        <v>6.2313777007979476E-7</v>
      </c>
      <c r="AC50" s="111">
        <v>2.6682905374115515E-8</v>
      </c>
      <c r="AD50" s="111">
        <v>1.579928724335538E-6</v>
      </c>
      <c r="AE50" s="111">
        <v>6.8504201460296289E-7</v>
      </c>
      <c r="AF50" s="111">
        <v>1.9175137117400219E-6</v>
      </c>
      <c r="AG50" s="111">
        <v>0</v>
      </c>
      <c r="AH50" s="111">
        <v>8.9973159387540101E-7</v>
      </c>
      <c r="AI50" s="111">
        <v>1.0412295896913089E-6</v>
      </c>
      <c r="AJ50" s="111">
        <v>0</v>
      </c>
      <c r="AK50" s="111">
        <v>2.5376346943552718E-6</v>
      </c>
      <c r="AL50" s="111">
        <v>5.4696414864533776E-7</v>
      </c>
      <c r="AM50" s="111">
        <v>0</v>
      </c>
      <c r="AN50" s="111">
        <v>0</v>
      </c>
      <c r="AO50" s="111">
        <v>2.7835174230937409E-7</v>
      </c>
      <c r="AP50" s="111">
        <v>0</v>
      </c>
      <c r="AQ50" s="111">
        <v>0</v>
      </c>
      <c r="AR50" s="111">
        <v>6.5670401335944462E-7</v>
      </c>
      <c r="AS50" s="111">
        <v>6.042411596913216E-7</v>
      </c>
      <c r="AT50" s="111">
        <v>3.7715744678387301E-5</v>
      </c>
      <c r="AU50" s="111">
        <v>0</v>
      </c>
      <c r="AV50" s="111">
        <v>1.6301972501678164E-4</v>
      </c>
      <c r="AW50" s="111">
        <v>1.001050386703628</v>
      </c>
      <c r="AX50" s="111">
        <v>0</v>
      </c>
      <c r="AY50" s="111">
        <v>0</v>
      </c>
      <c r="AZ50" s="111">
        <v>0</v>
      </c>
      <c r="BA50" s="111">
        <v>0</v>
      </c>
      <c r="BB50" s="111">
        <v>6.6162611480474135E-7</v>
      </c>
      <c r="BC50" s="111">
        <v>0</v>
      </c>
      <c r="BD50" s="111">
        <v>0</v>
      </c>
      <c r="BE50" s="111">
        <v>0</v>
      </c>
      <c r="BF50" s="111">
        <v>4.8353267943750286E-5</v>
      </c>
      <c r="BG50" s="111">
        <v>1.478858807607779E-5</v>
      </c>
      <c r="BH50" s="111">
        <v>1.0450430386292512E-4</v>
      </c>
      <c r="BI50" s="111">
        <v>3.4386311879716488E-7</v>
      </c>
      <c r="BJ50" s="111">
        <v>3.2443733063874475E-7</v>
      </c>
      <c r="BK50" s="111">
        <v>3.0408628282223743E-6</v>
      </c>
      <c r="BL50" s="111">
        <v>1.7874399930488742E-6</v>
      </c>
      <c r="BM50" s="111">
        <v>8.7242721909106203E-6</v>
      </c>
      <c r="BN50" s="111">
        <v>1.3214963235242071E-5</v>
      </c>
      <c r="BO50" s="111">
        <v>9.6354083828040611E-7</v>
      </c>
      <c r="BP50" s="111">
        <v>0</v>
      </c>
      <c r="BQ50" s="111">
        <v>3.0725442160806529E-6</v>
      </c>
      <c r="BR50" s="111">
        <v>2.7203191267864266E-6</v>
      </c>
      <c r="BS50" s="111">
        <v>2.3829728458152362E-7</v>
      </c>
      <c r="BT50" s="111">
        <v>3.0647724317764772E-7</v>
      </c>
      <c r="BU50" s="111">
        <v>5.9990327639024141E-7</v>
      </c>
      <c r="BV50" s="111">
        <v>1.4432300044777768E-7</v>
      </c>
      <c r="BW50" s="111">
        <v>4.0539939161726364E-7</v>
      </c>
      <c r="BX50" s="111">
        <v>7.4263564138862041E-8</v>
      </c>
      <c r="BY50" s="111">
        <v>5.6049147382463714E-7</v>
      </c>
      <c r="BZ50" s="111">
        <v>2.287501423857129E-6</v>
      </c>
      <c r="CA50" s="111">
        <v>5.0557778828778725E-7</v>
      </c>
      <c r="CB50" s="111">
        <v>2.6577124131895066E-7</v>
      </c>
      <c r="CC50" s="111">
        <v>0</v>
      </c>
      <c r="CD50" s="111">
        <v>5.4213301280311574E-6</v>
      </c>
      <c r="CE50" s="111">
        <v>1.1973418282925686E-6</v>
      </c>
      <c r="CF50" s="111">
        <v>4.4452425136078143E-7</v>
      </c>
      <c r="CG50" s="111">
        <v>6.5139698672526624E-7</v>
      </c>
      <c r="CH50" s="111">
        <v>1.5408954743091681E-6</v>
      </c>
      <c r="CI50" s="111">
        <v>2.4567468923945619E-6</v>
      </c>
      <c r="CJ50" s="111">
        <v>1.0455299784157406E-6</v>
      </c>
      <c r="CK50" s="111">
        <v>6.3026085296047724E-7</v>
      </c>
      <c r="CL50" s="111">
        <v>1.3017810749540155E-5</v>
      </c>
      <c r="CM50" s="111">
        <v>3.9740707526916668E-7</v>
      </c>
      <c r="CN50" s="111">
        <v>1.9906880809451848E-6</v>
      </c>
      <c r="CO50" s="111">
        <v>4.9680427912260793E-7</v>
      </c>
      <c r="CP50" s="111">
        <v>6.420925308538131E-7</v>
      </c>
      <c r="CQ50" s="111">
        <v>5.3583566319503463E-7</v>
      </c>
      <c r="CR50" s="111">
        <v>1.5790817523187818E-6</v>
      </c>
      <c r="CS50" s="111">
        <v>7.8565042617590853E-7</v>
      </c>
      <c r="CT50" s="111">
        <v>9.6065468960360829E-6</v>
      </c>
      <c r="CU50" s="111">
        <v>1.0544922414952301E-4</v>
      </c>
      <c r="CV50" s="111">
        <v>2.318522802353335E-6</v>
      </c>
      <c r="CW50" s="111">
        <v>9.4031067470468969E-7</v>
      </c>
      <c r="CX50" s="111">
        <v>6.5448526532933558E-7</v>
      </c>
      <c r="CY50" s="111">
        <v>5.166148433668648E-7</v>
      </c>
      <c r="CZ50" s="111">
        <v>1.243546873634647E-6</v>
      </c>
      <c r="DA50" s="111">
        <v>3.073203275797391E-7</v>
      </c>
      <c r="DB50" s="111">
        <v>8.5915183159463734E-8</v>
      </c>
      <c r="DC50" s="111">
        <v>4.0380439354291153E-6</v>
      </c>
      <c r="DD50" s="111">
        <v>1.0016494024770701</v>
      </c>
    </row>
    <row r="51" spans="1:108" ht="12.75" customHeight="1" x14ac:dyDescent="0.2">
      <c r="A51" s="111" t="s">
        <v>193</v>
      </c>
      <c r="B51" s="111" t="s">
        <v>1924</v>
      </c>
      <c r="C51" s="111">
        <v>0</v>
      </c>
      <c r="D51" s="111">
        <v>0</v>
      </c>
      <c r="E51" s="111">
        <v>0</v>
      </c>
      <c r="F51" s="111">
        <v>0</v>
      </c>
      <c r="G51" s="111">
        <v>0</v>
      </c>
      <c r="H51" s="111">
        <v>0</v>
      </c>
      <c r="I51" s="111">
        <v>0</v>
      </c>
      <c r="J51" s="111">
        <v>0</v>
      </c>
      <c r="K51" s="111">
        <v>0</v>
      </c>
      <c r="L51" s="111">
        <v>0</v>
      </c>
      <c r="M51" s="111">
        <v>0</v>
      </c>
      <c r="N51" s="111">
        <v>0</v>
      </c>
      <c r="O51" s="111">
        <v>0</v>
      </c>
      <c r="P51" s="111">
        <v>0</v>
      </c>
      <c r="Q51" s="111">
        <v>0</v>
      </c>
      <c r="R51" s="111">
        <v>0</v>
      </c>
      <c r="S51" s="111">
        <v>0</v>
      </c>
      <c r="T51" s="111">
        <v>0</v>
      </c>
      <c r="U51" s="111">
        <v>0</v>
      </c>
      <c r="V51" s="111">
        <v>0</v>
      </c>
      <c r="W51" s="111">
        <v>0</v>
      </c>
      <c r="X51" s="111">
        <v>0</v>
      </c>
      <c r="Y51" s="111">
        <v>0</v>
      </c>
      <c r="Z51" s="111">
        <v>0</v>
      </c>
      <c r="AA51" s="111">
        <v>0</v>
      </c>
      <c r="AB51" s="111">
        <v>0</v>
      </c>
      <c r="AC51" s="111">
        <v>0</v>
      </c>
      <c r="AD51" s="111">
        <v>0</v>
      </c>
      <c r="AE51" s="111">
        <v>0</v>
      </c>
      <c r="AF51" s="111">
        <v>0</v>
      </c>
      <c r="AG51" s="111">
        <v>0</v>
      </c>
      <c r="AH51" s="111">
        <v>0</v>
      </c>
      <c r="AI51" s="111">
        <v>0</v>
      </c>
      <c r="AJ51" s="111">
        <v>0</v>
      </c>
      <c r="AK51" s="111">
        <v>0</v>
      </c>
      <c r="AL51" s="111">
        <v>0</v>
      </c>
      <c r="AM51" s="111">
        <v>0</v>
      </c>
      <c r="AN51" s="111">
        <v>0</v>
      </c>
      <c r="AO51" s="111">
        <v>0</v>
      </c>
      <c r="AP51" s="111">
        <v>0</v>
      </c>
      <c r="AQ51" s="111">
        <v>0</v>
      </c>
      <c r="AR51" s="111">
        <v>0</v>
      </c>
      <c r="AS51" s="111">
        <v>0</v>
      </c>
      <c r="AT51" s="111">
        <v>0</v>
      </c>
      <c r="AU51" s="111">
        <v>0</v>
      </c>
      <c r="AV51" s="111">
        <v>0</v>
      </c>
      <c r="AW51" s="111">
        <v>0</v>
      </c>
      <c r="AX51" s="111">
        <v>1</v>
      </c>
      <c r="AY51" s="111">
        <v>0</v>
      </c>
      <c r="AZ51" s="111">
        <v>0</v>
      </c>
      <c r="BA51" s="111">
        <v>0</v>
      </c>
      <c r="BB51" s="111">
        <v>0</v>
      </c>
      <c r="BC51" s="111">
        <v>0</v>
      </c>
      <c r="BD51" s="111">
        <v>0</v>
      </c>
      <c r="BE51" s="111">
        <v>0</v>
      </c>
      <c r="BF51" s="111">
        <v>0</v>
      </c>
      <c r="BG51" s="111">
        <v>0</v>
      </c>
      <c r="BH51" s="111">
        <v>0</v>
      </c>
      <c r="BI51" s="111">
        <v>0</v>
      </c>
      <c r="BJ51" s="111">
        <v>0</v>
      </c>
      <c r="BK51" s="111">
        <v>0</v>
      </c>
      <c r="BL51" s="111">
        <v>0</v>
      </c>
      <c r="BM51" s="111">
        <v>0</v>
      </c>
      <c r="BN51" s="111">
        <v>0</v>
      </c>
      <c r="BO51" s="111">
        <v>0</v>
      </c>
      <c r="BP51" s="111">
        <v>0</v>
      </c>
      <c r="BQ51" s="111">
        <v>0</v>
      </c>
      <c r="BR51" s="111">
        <v>0</v>
      </c>
      <c r="BS51" s="111">
        <v>0</v>
      </c>
      <c r="BT51" s="111">
        <v>0</v>
      </c>
      <c r="BU51" s="111">
        <v>0</v>
      </c>
      <c r="BV51" s="111">
        <v>0</v>
      </c>
      <c r="BW51" s="111">
        <v>0</v>
      </c>
      <c r="BX51" s="111">
        <v>0</v>
      </c>
      <c r="BY51" s="111">
        <v>0</v>
      </c>
      <c r="BZ51" s="111">
        <v>0</v>
      </c>
      <c r="CA51" s="111">
        <v>0</v>
      </c>
      <c r="CB51" s="111">
        <v>0</v>
      </c>
      <c r="CC51" s="111">
        <v>0</v>
      </c>
      <c r="CD51" s="111">
        <v>0</v>
      </c>
      <c r="CE51" s="111">
        <v>0</v>
      </c>
      <c r="CF51" s="111">
        <v>0</v>
      </c>
      <c r="CG51" s="111">
        <v>0</v>
      </c>
      <c r="CH51" s="111">
        <v>0</v>
      </c>
      <c r="CI51" s="111">
        <v>0</v>
      </c>
      <c r="CJ51" s="111">
        <v>0</v>
      </c>
      <c r="CK51" s="111">
        <v>0</v>
      </c>
      <c r="CL51" s="111">
        <v>0</v>
      </c>
      <c r="CM51" s="111">
        <v>0</v>
      </c>
      <c r="CN51" s="111">
        <v>0</v>
      </c>
      <c r="CO51" s="111">
        <v>0</v>
      </c>
      <c r="CP51" s="111">
        <v>0</v>
      </c>
      <c r="CQ51" s="111">
        <v>0</v>
      </c>
      <c r="CR51" s="111">
        <v>0</v>
      </c>
      <c r="CS51" s="111">
        <v>0</v>
      </c>
      <c r="CT51" s="111">
        <v>0</v>
      </c>
      <c r="CU51" s="111">
        <v>0</v>
      </c>
      <c r="CV51" s="111">
        <v>0</v>
      </c>
      <c r="CW51" s="111">
        <v>0</v>
      </c>
      <c r="CX51" s="111">
        <v>0</v>
      </c>
      <c r="CY51" s="111">
        <v>0</v>
      </c>
      <c r="CZ51" s="111">
        <v>0</v>
      </c>
      <c r="DA51" s="111">
        <v>0</v>
      </c>
      <c r="DB51" s="111">
        <v>0</v>
      </c>
      <c r="DC51" s="111">
        <v>0</v>
      </c>
      <c r="DD51" s="111">
        <v>1</v>
      </c>
    </row>
    <row r="52" spans="1:108" ht="12.75" customHeight="1" x14ac:dyDescent="0.2">
      <c r="A52" s="111" t="s">
        <v>195</v>
      </c>
      <c r="B52" s="111" t="s">
        <v>1925</v>
      </c>
      <c r="C52" s="111">
        <v>1.3759490228829463E-20</v>
      </c>
      <c r="D52" s="111">
        <v>5.0802438247298741E-21</v>
      </c>
      <c r="E52" s="111">
        <v>1.4073829350667532E-20</v>
      </c>
      <c r="F52" s="111">
        <v>2.9228369540359448E-20</v>
      </c>
      <c r="G52" s="111">
        <v>8.4525444018333956E-22</v>
      </c>
      <c r="H52" s="111">
        <v>0</v>
      </c>
      <c r="I52" s="111">
        <v>4.9219898968620075E-21</v>
      </c>
      <c r="J52" s="111">
        <v>0</v>
      </c>
      <c r="K52" s="111">
        <v>3.0074757999892787E-21</v>
      </c>
      <c r="L52" s="111">
        <v>3.38482916949525E-21</v>
      </c>
      <c r="M52" s="111">
        <v>0</v>
      </c>
      <c r="N52" s="111">
        <v>0</v>
      </c>
      <c r="O52" s="111">
        <v>7.579196498954639E-21</v>
      </c>
      <c r="P52" s="111">
        <v>2.1997524927408615E-21</v>
      </c>
      <c r="Q52" s="111">
        <v>9.8662089000492214E-21</v>
      </c>
      <c r="R52" s="111">
        <v>2.7840860109817904E-21</v>
      </c>
      <c r="S52" s="111">
        <v>2.1603519812553221E-21</v>
      </c>
      <c r="T52" s="111">
        <v>1.7537186665677974E-21</v>
      </c>
      <c r="U52" s="111">
        <v>2.3299725806612338E-21</v>
      </c>
      <c r="V52" s="111">
        <v>0</v>
      </c>
      <c r="W52" s="111">
        <v>1.6940307802563201E-20</v>
      </c>
      <c r="X52" s="111">
        <v>6.8746742097887E-21</v>
      </c>
      <c r="Y52" s="111">
        <v>8.4104704727756763E-21</v>
      </c>
      <c r="Z52" s="111">
        <v>4.898389133891772E-21</v>
      </c>
      <c r="AA52" s="111">
        <v>0</v>
      </c>
      <c r="AB52" s="111">
        <v>4.0779653605985836E-21</v>
      </c>
      <c r="AC52" s="111">
        <v>1.6442984466987452E-22</v>
      </c>
      <c r="AD52" s="111">
        <v>1.0680692793916194E-20</v>
      </c>
      <c r="AE52" s="111">
        <v>4.5578093124347055E-21</v>
      </c>
      <c r="AF52" s="111">
        <v>1.2904906619875956E-20</v>
      </c>
      <c r="AG52" s="111">
        <v>0</v>
      </c>
      <c r="AH52" s="111">
        <v>5.9324882145295193E-21</v>
      </c>
      <c r="AI52" s="111">
        <v>6.963732629004331E-21</v>
      </c>
      <c r="AJ52" s="111">
        <v>0</v>
      </c>
      <c r="AK52" s="111">
        <v>1.7053100043145519E-20</v>
      </c>
      <c r="AL52" s="111">
        <v>3.6549569641991623E-21</v>
      </c>
      <c r="AM52" s="111">
        <v>0</v>
      </c>
      <c r="AN52" s="111">
        <v>0</v>
      </c>
      <c r="AO52" s="111">
        <v>1.8210108365829575E-21</v>
      </c>
      <c r="AP52" s="111">
        <v>0</v>
      </c>
      <c r="AQ52" s="111">
        <v>0</v>
      </c>
      <c r="AR52" s="111">
        <v>4.3940314034754948E-21</v>
      </c>
      <c r="AS52" s="111">
        <v>4.0407595137793526E-21</v>
      </c>
      <c r="AT52" s="111">
        <v>6.5478638420511642E-21</v>
      </c>
      <c r="AU52" s="111">
        <v>0</v>
      </c>
      <c r="AV52" s="111">
        <v>6.0407962066608446E-21</v>
      </c>
      <c r="AW52" s="111">
        <v>1.031527827629173E-20</v>
      </c>
      <c r="AX52" s="111">
        <v>0</v>
      </c>
      <c r="AY52" s="111">
        <v>1</v>
      </c>
      <c r="AZ52" s="111">
        <v>0</v>
      </c>
      <c r="BA52" s="111">
        <v>0</v>
      </c>
      <c r="BB52" s="111">
        <v>4.4216852241880326E-21</v>
      </c>
      <c r="BC52" s="111">
        <v>0</v>
      </c>
      <c r="BD52" s="111">
        <v>0</v>
      </c>
      <c r="BE52" s="111">
        <v>0</v>
      </c>
      <c r="BF52" s="111">
        <v>2.0083678618070422E-20</v>
      </c>
      <c r="BG52" s="111">
        <v>1.8284678665972215E-19</v>
      </c>
      <c r="BH52" s="111">
        <v>4.466219070202152E-21</v>
      </c>
      <c r="BI52" s="111">
        <v>2.2689278757384473E-21</v>
      </c>
      <c r="BJ52" s="111">
        <v>2.2792965791319268E-21</v>
      </c>
      <c r="BK52" s="111">
        <v>2.2461698717561651E-19</v>
      </c>
      <c r="BL52" s="111">
        <v>7.9212925551897045E-21</v>
      </c>
      <c r="BM52" s="111">
        <v>8.0205578069494097E-21</v>
      </c>
      <c r="BN52" s="111">
        <v>8.2736647008116883E-21</v>
      </c>
      <c r="BO52" s="111">
        <v>6.5180008473880899E-21</v>
      </c>
      <c r="BP52" s="111">
        <v>0</v>
      </c>
      <c r="BQ52" s="111">
        <v>2.0316743138009456E-20</v>
      </c>
      <c r="BR52" s="111">
        <v>1.8229082058998172E-20</v>
      </c>
      <c r="BS52" s="111">
        <v>1.3377273459567906E-21</v>
      </c>
      <c r="BT52" s="111">
        <v>1.7253114840475058E-21</v>
      </c>
      <c r="BU52" s="111">
        <v>3.6751897871984694E-21</v>
      </c>
      <c r="BV52" s="111">
        <v>7.5137372201321553E-22</v>
      </c>
      <c r="BW52" s="111">
        <v>2.4760874968302643E-21</v>
      </c>
      <c r="BX52" s="111">
        <v>3.7572849075095921E-22</v>
      </c>
      <c r="BY52" s="111">
        <v>3.4351078540959968E-21</v>
      </c>
      <c r="BZ52" s="111">
        <v>1.6468174686989048E-20</v>
      </c>
      <c r="CA52" s="111">
        <v>3.1972801848513479E-21</v>
      </c>
      <c r="CB52" s="111">
        <v>1.6968083101869967E-21</v>
      </c>
      <c r="CC52" s="111">
        <v>0</v>
      </c>
      <c r="CD52" s="111">
        <v>3.6760030085471642E-20</v>
      </c>
      <c r="CE52" s="111">
        <v>7.4522677815162468E-21</v>
      </c>
      <c r="CF52" s="111">
        <v>2.9569929846782152E-21</v>
      </c>
      <c r="CG52" s="111">
        <v>4.0357962038543361E-21</v>
      </c>
      <c r="CH52" s="111">
        <v>1.1000896276340871E-20</v>
      </c>
      <c r="CI52" s="111">
        <v>1.6054234514712086E-20</v>
      </c>
      <c r="CJ52" s="111">
        <v>6.5877387031460997E-21</v>
      </c>
      <c r="CK52" s="111">
        <v>2.1066814409397716E-20</v>
      </c>
      <c r="CL52" s="111">
        <v>3.1571742285639609E-20</v>
      </c>
      <c r="CM52" s="111">
        <v>2.5863592960455264E-21</v>
      </c>
      <c r="CN52" s="111">
        <v>1.3152122988191772E-20</v>
      </c>
      <c r="CO52" s="111">
        <v>3.0693958644716307E-21</v>
      </c>
      <c r="CP52" s="111">
        <v>4.2129904042813776E-21</v>
      </c>
      <c r="CQ52" s="111">
        <v>3.5091895990182688E-21</v>
      </c>
      <c r="CR52" s="111">
        <v>1.0541134244547927E-20</v>
      </c>
      <c r="CS52" s="111">
        <v>6.3133910406409814E-21</v>
      </c>
      <c r="CT52" s="111">
        <v>7.0017674907259304E-20</v>
      </c>
      <c r="CU52" s="111">
        <v>7.1878985488575879E-19</v>
      </c>
      <c r="CV52" s="111">
        <v>4.6791866125736602E-21</v>
      </c>
      <c r="CW52" s="111">
        <v>1.3289981916530326E-20</v>
      </c>
      <c r="CX52" s="111">
        <v>4.3978497068517971E-21</v>
      </c>
      <c r="CY52" s="111">
        <v>3.4707816511617019E-21</v>
      </c>
      <c r="CZ52" s="111">
        <v>8.378405111916281E-21</v>
      </c>
      <c r="DA52" s="111">
        <v>1.9820833014726799E-21</v>
      </c>
      <c r="DB52" s="111">
        <v>5.7277997604823912E-22</v>
      </c>
      <c r="DC52" s="111">
        <v>1.1266647921612458E-20</v>
      </c>
      <c r="DD52" s="111">
        <v>1</v>
      </c>
    </row>
    <row r="53" spans="1:108" ht="12.75" customHeight="1" x14ac:dyDescent="0.2">
      <c r="A53" s="111" t="s">
        <v>197</v>
      </c>
      <c r="B53" s="111" t="s">
        <v>1926</v>
      </c>
      <c r="C53" s="111">
        <v>8.803134423934502E-21</v>
      </c>
      <c r="D53" s="111">
        <v>4.2032736330456633E-21</v>
      </c>
      <c r="E53" s="111">
        <v>9.2602247518964951E-21</v>
      </c>
      <c r="F53" s="111">
        <v>1.5549299185297388E-20</v>
      </c>
      <c r="G53" s="111">
        <v>1.0875308885035921E-20</v>
      </c>
      <c r="H53" s="111">
        <v>0</v>
      </c>
      <c r="I53" s="111">
        <v>7.2259692624221355E-21</v>
      </c>
      <c r="J53" s="111">
        <v>0</v>
      </c>
      <c r="K53" s="111">
        <v>3.0862178454953201E-21</v>
      </c>
      <c r="L53" s="111">
        <v>3.2643047306609213E-21</v>
      </c>
      <c r="M53" s="111">
        <v>0</v>
      </c>
      <c r="N53" s="111">
        <v>0</v>
      </c>
      <c r="O53" s="111">
        <v>8.732955120444833E-21</v>
      </c>
      <c r="P53" s="111">
        <v>3.2781026105810796E-21</v>
      </c>
      <c r="Q53" s="111">
        <v>6.9600218720328565E-21</v>
      </c>
      <c r="R53" s="111">
        <v>3.4743246468317713E-21</v>
      </c>
      <c r="S53" s="111">
        <v>5.2506413556816671E-21</v>
      </c>
      <c r="T53" s="111">
        <v>2.5939252846450589E-21</v>
      </c>
      <c r="U53" s="111">
        <v>5.8345891251904632E-21</v>
      </c>
      <c r="V53" s="111">
        <v>0</v>
      </c>
      <c r="W53" s="111">
        <v>1.4633896817865509E-20</v>
      </c>
      <c r="X53" s="111">
        <v>4.7564911851234954E-21</v>
      </c>
      <c r="Y53" s="111">
        <v>6.5297843521483992E-21</v>
      </c>
      <c r="Z53" s="111">
        <v>4.5975276401133461E-21</v>
      </c>
      <c r="AA53" s="111">
        <v>0</v>
      </c>
      <c r="AB53" s="111">
        <v>5.3563259180837165E-21</v>
      </c>
      <c r="AC53" s="111">
        <v>2.7504085787872973E-22</v>
      </c>
      <c r="AD53" s="111">
        <v>7.7374485061109624E-21</v>
      </c>
      <c r="AE53" s="111">
        <v>4.4358836742796088E-21</v>
      </c>
      <c r="AF53" s="111">
        <v>2.3694053777173332E-20</v>
      </c>
      <c r="AG53" s="111">
        <v>0</v>
      </c>
      <c r="AH53" s="111">
        <v>5.7769968392237575E-21</v>
      </c>
      <c r="AI53" s="111">
        <v>5.6343801674994361E-21</v>
      </c>
      <c r="AJ53" s="111">
        <v>0</v>
      </c>
      <c r="AK53" s="111">
        <v>1.6151783168754469E-20</v>
      </c>
      <c r="AL53" s="111">
        <v>3.3671881824714364E-21</v>
      </c>
      <c r="AM53" s="111">
        <v>0</v>
      </c>
      <c r="AN53" s="111">
        <v>0</v>
      </c>
      <c r="AO53" s="111">
        <v>3.9818922074040674E-21</v>
      </c>
      <c r="AP53" s="111">
        <v>0</v>
      </c>
      <c r="AQ53" s="111">
        <v>0</v>
      </c>
      <c r="AR53" s="111">
        <v>1.2849000239580374E-20</v>
      </c>
      <c r="AS53" s="111">
        <v>5.7545446616863457E-21</v>
      </c>
      <c r="AT53" s="111">
        <v>4.365991624292324E-20</v>
      </c>
      <c r="AU53" s="111">
        <v>0</v>
      </c>
      <c r="AV53" s="111">
        <v>2.2703497300291925E-20</v>
      </c>
      <c r="AW53" s="111">
        <v>8.9288792506052379E-21</v>
      </c>
      <c r="AX53" s="111">
        <v>0</v>
      </c>
      <c r="AY53" s="111">
        <v>0</v>
      </c>
      <c r="AZ53" s="111">
        <v>1</v>
      </c>
      <c r="BA53" s="111">
        <v>0</v>
      </c>
      <c r="BB53" s="111">
        <v>8.3822324739359034E-21</v>
      </c>
      <c r="BC53" s="111">
        <v>0</v>
      </c>
      <c r="BD53" s="111">
        <v>0</v>
      </c>
      <c r="BE53" s="111">
        <v>0</v>
      </c>
      <c r="BF53" s="111">
        <v>2.2855048083620542E-19</v>
      </c>
      <c r="BG53" s="111">
        <v>3.259596251593711E-19</v>
      </c>
      <c r="BH53" s="111">
        <v>4.6025671012169444E-21</v>
      </c>
      <c r="BI53" s="111">
        <v>7.8185350004834556E-21</v>
      </c>
      <c r="BJ53" s="111">
        <v>5.0106863192975354E-21</v>
      </c>
      <c r="BK53" s="111">
        <v>1.5397346976223973E-19</v>
      </c>
      <c r="BL53" s="111">
        <v>6.3433706356944242E-20</v>
      </c>
      <c r="BM53" s="111">
        <v>2.4187059684935327E-19</v>
      </c>
      <c r="BN53" s="111">
        <v>2.3901720247764751E-19</v>
      </c>
      <c r="BO53" s="111">
        <v>4.4925379548634857E-21</v>
      </c>
      <c r="BP53" s="111">
        <v>0</v>
      </c>
      <c r="BQ53" s="111">
        <v>1.7103792076322634E-20</v>
      </c>
      <c r="BR53" s="111">
        <v>1.3526113467750791E-20</v>
      </c>
      <c r="BS53" s="111">
        <v>5.3010433216157869E-20</v>
      </c>
      <c r="BT53" s="111">
        <v>3.5624042625619804E-20</v>
      </c>
      <c r="BU53" s="111">
        <v>3.1026148373756299E-20</v>
      </c>
      <c r="BV53" s="111">
        <v>1.0121694701815976E-20</v>
      </c>
      <c r="BW53" s="111">
        <v>1.3970769093714306E-20</v>
      </c>
      <c r="BX53" s="111">
        <v>3.0884242693037181E-21</v>
      </c>
      <c r="BY53" s="111">
        <v>1.5129303130467084E-20</v>
      </c>
      <c r="BZ53" s="111">
        <v>1.6121762252671331E-20</v>
      </c>
      <c r="CA53" s="111">
        <v>1.1230277583995165E-20</v>
      </c>
      <c r="CB53" s="111">
        <v>1.4722099095412121E-20</v>
      </c>
      <c r="CC53" s="111">
        <v>0</v>
      </c>
      <c r="CD53" s="111">
        <v>5.5102450721945545E-20</v>
      </c>
      <c r="CE53" s="111">
        <v>1.2713051916218931E-20</v>
      </c>
      <c r="CF53" s="111">
        <v>4.4394334608215389E-21</v>
      </c>
      <c r="CG53" s="111">
        <v>6.2172553881493201E-21</v>
      </c>
      <c r="CH53" s="111">
        <v>4.0894000987740347E-20</v>
      </c>
      <c r="CI53" s="111">
        <v>8.7280437168078832E-20</v>
      </c>
      <c r="CJ53" s="111">
        <v>1.013969726584416E-20</v>
      </c>
      <c r="CK53" s="111">
        <v>3.5640552407958164E-20</v>
      </c>
      <c r="CL53" s="111">
        <v>1.202325670456661E-19</v>
      </c>
      <c r="CM53" s="111">
        <v>4.9206547850909775E-21</v>
      </c>
      <c r="CN53" s="111">
        <v>4.3192393980048406E-20</v>
      </c>
      <c r="CO53" s="111">
        <v>9.7526336141879355E-21</v>
      </c>
      <c r="CP53" s="111">
        <v>1.1551711088425718E-20</v>
      </c>
      <c r="CQ53" s="111">
        <v>5.0071920524837174E-21</v>
      </c>
      <c r="CR53" s="111">
        <v>1.8210456220697997E-20</v>
      </c>
      <c r="CS53" s="111">
        <v>5.1204098373431133E-20</v>
      </c>
      <c r="CT53" s="111">
        <v>4.7953941874613802E-20</v>
      </c>
      <c r="CU53" s="111">
        <v>3.5502058160620825E-19</v>
      </c>
      <c r="CV53" s="111">
        <v>8.0199701380214916E-20</v>
      </c>
      <c r="CW53" s="111">
        <v>2.5326212463016464E-20</v>
      </c>
      <c r="CX53" s="111">
        <v>2.9364277541205226E-20</v>
      </c>
      <c r="CY53" s="111">
        <v>6.8818513375567038E-21</v>
      </c>
      <c r="CZ53" s="111">
        <v>6.6750576551996306E-21</v>
      </c>
      <c r="DA53" s="111">
        <v>6.5098212503102088E-21</v>
      </c>
      <c r="DB53" s="111">
        <v>4.7558765512651394E-21</v>
      </c>
      <c r="DC53" s="111">
        <v>3.8929384377701118E-20</v>
      </c>
      <c r="DD53" s="111">
        <v>1</v>
      </c>
    </row>
    <row r="54" spans="1:108" ht="12.75" customHeight="1" x14ac:dyDescent="0.2">
      <c r="A54" s="111" t="s">
        <v>199</v>
      </c>
      <c r="B54" s="111" t="s">
        <v>1927</v>
      </c>
      <c r="C54" s="111">
        <v>0</v>
      </c>
      <c r="D54" s="111">
        <v>0</v>
      </c>
      <c r="E54" s="111">
        <v>0</v>
      </c>
      <c r="F54" s="111">
        <v>0</v>
      </c>
      <c r="G54" s="111">
        <v>0</v>
      </c>
      <c r="H54" s="111">
        <v>0</v>
      </c>
      <c r="I54" s="111">
        <v>0</v>
      </c>
      <c r="J54" s="111">
        <v>0</v>
      </c>
      <c r="K54" s="111">
        <v>0</v>
      </c>
      <c r="L54" s="111">
        <v>0</v>
      </c>
      <c r="M54" s="111">
        <v>0</v>
      </c>
      <c r="N54" s="111">
        <v>0</v>
      </c>
      <c r="O54" s="111">
        <v>0</v>
      </c>
      <c r="P54" s="111">
        <v>0</v>
      </c>
      <c r="Q54" s="111">
        <v>0</v>
      </c>
      <c r="R54" s="111">
        <v>0</v>
      </c>
      <c r="S54" s="111">
        <v>0</v>
      </c>
      <c r="T54" s="111">
        <v>0</v>
      </c>
      <c r="U54" s="111">
        <v>0</v>
      </c>
      <c r="V54" s="111">
        <v>0</v>
      </c>
      <c r="W54" s="111">
        <v>0</v>
      </c>
      <c r="X54" s="111">
        <v>0</v>
      </c>
      <c r="Y54" s="111">
        <v>0</v>
      </c>
      <c r="Z54" s="111">
        <v>0</v>
      </c>
      <c r="AA54" s="111">
        <v>0</v>
      </c>
      <c r="AB54" s="111">
        <v>0</v>
      </c>
      <c r="AC54" s="111">
        <v>0</v>
      </c>
      <c r="AD54" s="111">
        <v>0</v>
      </c>
      <c r="AE54" s="111">
        <v>0</v>
      </c>
      <c r="AF54" s="111">
        <v>0</v>
      </c>
      <c r="AG54" s="111">
        <v>0</v>
      </c>
      <c r="AH54" s="111">
        <v>0</v>
      </c>
      <c r="AI54" s="111">
        <v>0</v>
      </c>
      <c r="AJ54" s="111">
        <v>0</v>
      </c>
      <c r="AK54" s="111">
        <v>0</v>
      </c>
      <c r="AL54" s="111">
        <v>0</v>
      </c>
      <c r="AM54" s="111">
        <v>0</v>
      </c>
      <c r="AN54" s="111">
        <v>0</v>
      </c>
      <c r="AO54" s="111">
        <v>0</v>
      </c>
      <c r="AP54" s="111">
        <v>0</v>
      </c>
      <c r="AQ54" s="111">
        <v>0</v>
      </c>
      <c r="AR54" s="111">
        <v>0</v>
      </c>
      <c r="AS54" s="111">
        <v>0</v>
      </c>
      <c r="AT54" s="111">
        <v>0</v>
      </c>
      <c r="AU54" s="111">
        <v>0</v>
      </c>
      <c r="AV54" s="111">
        <v>0</v>
      </c>
      <c r="AW54" s="111">
        <v>0</v>
      </c>
      <c r="AX54" s="111">
        <v>0</v>
      </c>
      <c r="AY54" s="111">
        <v>0</v>
      </c>
      <c r="AZ54" s="111">
        <v>0</v>
      </c>
      <c r="BA54" s="111">
        <v>1</v>
      </c>
      <c r="BB54" s="111">
        <v>0</v>
      </c>
      <c r="BC54" s="111">
        <v>0</v>
      </c>
      <c r="BD54" s="111">
        <v>0</v>
      </c>
      <c r="BE54" s="111">
        <v>0</v>
      </c>
      <c r="BF54" s="111">
        <v>0</v>
      </c>
      <c r="BG54" s="111">
        <v>0</v>
      </c>
      <c r="BH54" s="111">
        <v>0</v>
      </c>
      <c r="BI54" s="111">
        <v>0</v>
      </c>
      <c r="BJ54" s="111">
        <v>0</v>
      </c>
      <c r="BK54" s="111">
        <v>0</v>
      </c>
      <c r="BL54" s="111">
        <v>0</v>
      </c>
      <c r="BM54" s="111">
        <v>0</v>
      </c>
      <c r="BN54" s="111">
        <v>0</v>
      </c>
      <c r="BO54" s="111">
        <v>0</v>
      </c>
      <c r="BP54" s="111">
        <v>0</v>
      </c>
      <c r="BQ54" s="111">
        <v>0</v>
      </c>
      <c r="BR54" s="111">
        <v>0</v>
      </c>
      <c r="BS54" s="111">
        <v>0</v>
      </c>
      <c r="BT54" s="111">
        <v>0</v>
      </c>
      <c r="BU54" s="111">
        <v>0</v>
      </c>
      <c r="BV54" s="111">
        <v>0</v>
      </c>
      <c r="BW54" s="111">
        <v>0</v>
      </c>
      <c r="BX54" s="111">
        <v>0</v>
      </c>
      <c r="BY54" s="111">
        <v>0</v>
      </c>
      <c r="BZ54" s="111">
        <v>0</v>
      </c>
      <c r="CA54" s="111">
        <v>0</v>
      </c>
      <c r="CB54" s="111">
        <v>0</v>
      </c>
      <c r="CC54" s="111">
        <v>0</v>
      </c>
      <c r="CD54" s="111">
        <v>0</v>
      </c>
      <c r="CE54" s="111">
        <v>0</v>
      </c>
      <c r="CF54" s="111">
        <v>0</v>
      </c>
      <c r="CG54" s="111">
        <v>0</v>
      </c>
      <c r="CH54" s="111">
        <v>0</v>
      </c>
      <c r="CI54" s="111">
        <v>0</v>
      </c>
      <c r="CJ54" s="111">
        <v>0</v>
      </c>
      <c r="CK54" s="111">
        <v>0</v>
      </c>
      <c r="CL54" s="111">
        <v>0</v>
      </c>
      <c r="CM54" s="111">
        <v>0</v>
      </c>
      <c r="CN54" s="111">
        <v>0</v>
      </c>
      <c r="CO54" s="111">
        <v>0</v>
      </c>
      <c r="CP54" s="111">
        <v>0</v>
      </c>
      <c r="CQ54" s="111">
        <v>0</v>
      </c>
      <c r="CR54" s="111">
        <v>0</v>
      </c>
      <c r="CS54" s="111">
        <v>0</v>
      </c>
      <c r="CT54" s="111">
        <v>0</v>
      </c>
      <c r="CU54" s="111">
        <v>0</v>
      </c>
      <c r="CV54" s="111">
        <v>0</v>
      </c>
      <c r="CW54" s="111">
        <v>0</v>
      </c>
      <c r="CX54" s="111">
        <v>0</v>
      </c>
      <c r="CY54" s="111">
        <v>0</v>
      </c>
      <c r="CZ54" s="111">
        <v>0</v>
      </c>
      <c r="DA54" s="111">
        <v>0</v>
      </c>
      <c r="DB54" s="111">
        <v>0</v>
      </c>
      <c r="DC54" s="111">
        <v>0</v>
      </c>
      <c r="DD54" s="111">
        <v>1</v>
      </c>
    </row>
    <row r="55" spans="1:108" ht="12.75" customHeight="1" x14ac:dyDescent="0.2">
      <c r="A55" s="111" t="s">
        <v>201</v>
      </c>
      <c r="B55" s="111" t="s">
        <v>1928</v>
      </c>
      <c r="C55" s="111">
        <v>4.5646009187311771E-7</v>
      </c>
      <c r="D55" s="111">
        <v>1.7317297853571547E-7</v>
      </c>
      <c r="E55" s="111">
        <v>4.7107270303862767E-7</v>
      </c>
      <c r="F55" s="111">
        <v>9.6742030035721412E-7</v>
      </c>
      <c r="G55" s="111">
        <v>4.3134479863181112E-8</v>
      </c>
      <c r="H55" s="111">
        <v>0</v>
      </c>
      <c r="I55" s="111">
        <v>2.1764544629624818E-7</v>
      </c>
      <c r="J55" s="111">
        <v>0</v>
      </c>
      <c r="K55" s="111">
        <v>1.0503377133721801E-7</v>
      </c>
      <c r="L55" s="111">
        <v>1.1520470988770412E-7</v>
      </c>
      <c r="M55" s="111">
        <v>0</v>
      </c>
      <c r="N55" s="111">
        <v>0</v>
      </c>
      <c r="O55" s="111">
        <v>2.6463548133156166E-7</v>
      </c>
      <c r="P55" s="111">
        <v>8.388472193179124E-8</v>
      </c>
      <c r="Q55" s="111">
        <v>3.3121569873073441E-7</v>
      </c>
      <c r="R55" s="111">
        <v>1.0042900024899922E-7</v>
      </c>
      <c r="S55" s="111">
        <v>8.9679885240445892E-8</v>
      </c>
      <c r="T55" s="111">
        <v>6.1075265070956682E-8</v>
      </c>
      <c r="U55" s="111">
        <v>1.8107522872182401E-7</v>
      </c>
      <c r="V55" s="111">
        <v>0</v>
      </c>
      <c r="W55" s="111">
        <v>5.7999609351072727E-7</v>
      </c>
      <c r="X55" s="111">
        <v>2.2800870025189522E-7</v>
      </c>
      <c r="Y55" s="111">
        <v>2.7974510604205639E-7</v>
      </c>
      <c r="Z55" s="111">
        <v>1.6741319279415919E-7</v>
      </c>
      <c r="AA55" s="111">
        <v>0</v>
      </c>
      <c r="AB55" s="111">
        <v>1.4767009308263189E-7</v>
      </c>
      <c r="AC55" s="111">
        <v>5.5053508410641346E-9</v>
      </c>
      <c r="AD55" s="111">
        <v>3.4688810534010163E-7</v>
      </c>
      <c r="AE55" s="111">
        <v>1.5203818340955634E-7</v>
      </c>
      <c r="AF55" s="111">
        <v>4.3125521457167023E-7</v>
      </c>
      <c r="AG55" s="111">
        <v>0</v>
      </c>
      <c r="AH55" s="111">
        <v>2.1257061693496025E-7</v>
      </c>
      <c r="AI55" s="111">
        <v>2.347691762158695E-7</v>
      </c>
      <c r="AJ55" s="111">
        <v>0</v>
      </c>
      <c r="AK55" s="111">
        <v>5.7476283625225812E-7</v>
      </c>
      <c r="AL55" s="111">
        <v>1.2132413925883846E-7</v>
      </c>
      <c r="AM55" s="111">
        <v>0</v>
      </c>
      <c r="AN55" s="111">
        <v>0</v>
      </c>
      <c r="AO55" s="111">
        <v>6.8520601948524651E-8</v>
      </c>
      <c r="AP55" s="111">
        <v>0</v>
      </c>
      <c r="AQ55" s="111">
        <v>0</v>
      </c>
      <c r="AR55" s="111">
        <v>1.497382247266565E-7</v>
      </c>
      <c r="AS55" s="111">
        <v>2.0349619146691142E-6</v>
      </c>
      <c r="AT55" s="111">
        <v>1.1182272915270645E-6</v>
      </c>
      <c r="AU55" s="111">
        <v>0</v>
      </c>
      <c r="AV55" s="111">
        <v>2.1361140726804146E-5</v>
      </c>
      <c r="AW55" s="111">
        <v>1.3095408159098974E-4</v>
      </c>
      <c r="AX55" s="111">
        <v>0</v>
      </c>
      <c r="AY55" s="111">
        <v>0</v>
      </c>
      <c r="AZ55" s="111">
        <v>0</v>
      </c>
      <c r="BA55" s="111">
        <v>0</v>
      </c>
      <c r="BB55" s="111">
        <v>1.0000292941161091</v>
      </c>
      <c r="BC55" s="111">
        <v>0</v>
      </c>
      <c r="BD55" s="111">
        <v>0</v>
      </c>
      <c r="BE55" s="111">
        <v>0</v>
      </c>
      <c r="BF55" s="111">
        <v>1.6003539869730339E-7</v>
      </c>
      <c r="BG55" s="111">
        <v>2.8408604010948905E-7</v>
      </c>
      <c r="BH55" s="111">
        <v>3.2846934604252019E-5</v>
      </c>
      <c r="BI55" s="111">
        <v>1.3026996157545767E-7</v>
      </c>
      <c r="BJ55" s="111">
        <v>7.9765696214574578E-8</v>
      </c>
      <c r="BK55" s="111">
        <v>2.4131196194868204E-7</v>
      </c>
      <c r="BL55" s="111">
        <v>2.6562464692863296E-7</v>
      </c>
      <c r="BM55" s="111">
        <v>2.9011207264339743E-7</v>
      </c>
      <c r="BN55" s="111">
        <v>2.7507715632753256E-7</v>
      </c>
      <c r="BO55" s="111">
        <v>2.1125781192176711E-7</v>
      </c>
      <c r="BP55" s="111">
        <v>0</v>
      </c>
      <c r="BQ55" s="111">
        <v>6.7025687253015623E-7</v>
      </c>
      <c r="BR55" s="111">
        <v>6.167694632538627E-7</v>
      </c>
      <c r="BS55" s="111">
        <v>8.1113203604752939E-8</v>
      </c>
      <c r="BT55" s="111">
        <v>1.0117378490545257E-7</v>
      </c>
      <c r="BU55" s="111">
        <v>1.854267532706151E-7</v>
      </c>
      <c r="BV55" s="111">
        <v>3.3214675161872809E-8</v>
      </c>
      <c r="BW55" s="111">
        <v>1.2774400434387481E-7</v>
      </c>
      <c r="BX55" s="111">
        <v>1.5794412338611798E-8</v>
      </c>
      <c r="BY55" s="111">
        <v>1.3625404209112234E-7</v>
      </c>
      <c r="BZ55" s="111">
        <v>5.1407591157009325E-7</v>
      </c>
      <c r="CA55" s="111">
        <v>2.4279455240745992E-7</v>
      </c>
      <c r="CB55" s="111">
        <v>9.2317194699752388E-8</v>
      </c>
      <c r="CC55" s="111">
        <v>0</v>
      </c>
      <c r="CD55" s="111">
        <v>1.2443737638172925E-6</v>
      </c>
      <c r="CE55" s="111">
        <v>2.6398081669056003E-7</v>
      </c>
      <c r="CF55" s="111">
        <v>1.1547115951176586E-7</v>
      </c>
      <c r="CG55" s="111">
        <v>1.7930618431345292E-7</v>
      </c>
      <c r="CH55" s="111">
        <v>8.1424950893651742E-7</v>
      </c>
      <c r="CI55" s="111">
        <v>7.45131192752884E-7</v>
      </c>
      <c r="CJ55" s="111">
        <v>2.919932097888366E-7</v>
      </c>
      <c r="CK55" s="111">
        <v>6.8614032819762629E-7</v>
      </c>
      <c r="CL55" s="111">
        <v>5.905861269118807E-7</v>
      </c>
      <c r="CM55" s="111">
        <v>1.0146800300693783E-7</v>
      </c>
      <c r="CN55" s="111">
        <v>1.4378557045338411E-6</v>
      </c>
      <c r="CO55" s="111">
        <v>1.1872791648844424E-7</v>
      </c>
      <c r="CP55" s="111">
        <v>1.762601488508303E-7</v>
      </c>
      <c r="CQ55" s="111">
        <v>1.8247109118441634E-7</v>
      </c>
      <c r="CR55" s="111">
        <v>3.9918447566529905E-7</v>
      </c>
      <c r="CS55" s="111">
        <v>3.7198490995251274E-7</v>
      </c>
      <c r="CT55" s="111">
        <v>2.1130994939794122E-6</v>
      </c>
      <c r="CU55" s="111">
        <v>2.3146811489203638E-5</v>
      </c>
      <c r="CV55" s="111">
        <v>1.9223328423004713E-7</v>
      </c>
      <c r="CW55" s="111">
        <v>2.3730827005948148E-7</v>
      </c>
      <c r="CX55" s="111">
        <v>1.5700376240597766E-7</v>
      </c>
      <c r="CY55" s="111">
        <v>1.4560457044081261E-7</v>
      </c>
      <c r="CZ55" s="111">
        <v>2.9513940938226926E-7</v>
      </c>
      <c r="DA55" s="111">
        <v>9.6169726163663235E-8</v>
      </c>
      <c r="DB55" s="111">
        <v>7.0762772239597853E-6</v>
      </c>
      <c r="DC55" s="111">
        <v>2.6142047349156836E-7</v>
      </c>
      <c r="DD55" s="111">
        <v>1.0002711655354959</v>
      </c>
    </row>
    <row r="56" spans="1:108" ht="12.75" customHeight="1" x14ac:dyDescent="0.2">
      <c r="A56" s="111" t="s">
        <v>203</v>
      </c>
      <c r="B56" s="111" t="s">
        <v>1929</v>
      </c>
      <c r="C56" s="111">
        <v>0</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c r="W56" s="111">
        <v>0</v>
      </c>
      <c r="X56" s="111">
        <v>0</v>
      </c>
      <c r="Y56" s="111">
        <v>0</v>
      </c>
      <c r="Z56" s="111">
        <v>0</v>
      </c>
      <c r="AA56" s="111">
        <v>0</v>
      </c>
      <c r="AB56" s="111">
        <v>0</v>
      </c>
      <c r="AC56" s="111">
        <v>0</v>
      </c>
      <c r="AD56" s="111">
        <v>0</v>
      </c>
      <c r="AE56" s="111">
        <v>0</v>
      </c>
      <c r="AF56" s="111">
        <v>0</v>
      </c>
      <c r="AG56" s="111">
        <v>0</v>
      </c>
      <c r="AH56" s="111">
        <v>0</v>
      </c>
      <c r="AI56" s="111">
        <v>0</v>
      </c>
      <c r="AJ56" s="111">
        <v>0</v>
      </c>
      <c r="AK56" s="111">
        <v>0</v>
      </c>
      <c r="AL56" s="111">
        <v>0</v>
      </c>
      <c r="AM56" s="111">
        <v>0</v>
      </c>
      <c r="AN56" s="111">
        <v>0</v>
      </c>
      <c r="AO56" s="111">
        <v>0</v>
      </c>
      <c r="AP56" s="111">
        <v>0</v>
      </c>
      <c r="AQ56" s="111">
        <v>0</v>
      </c>
      <c r="AR56" s="111">
        <v>0</v>
      </c>
      <c r="AS56" s="111">
        <v>0</v>
      </c>
      <c r="AT56" s="111">
        <v>0</v>
      </c>
      <c r="AU56" s="111">
        <v>0</v>
      </c>
      <c r="AV56" s="111">
        <v>0</v>
      </c>
      <c r="AW56" s="111">
        <v>0</v>
      </c>
      <c r="AX56" s="111">
        <v>0</v>
      </c>
      <c r="AY56" s="111">
        <v>0</v>
      </c>
      <c r="AZ56" s="111">
        <v>0</v>
      </c>
      <c r="BA56" s="111">
        <v>0</v>
      </c>
      <c r="BB56" s="111">
        <v>0</v>
      </c>
      <c r="BC56" s="111">
        <v>1</v>
      </c>
      <c r="BD56" s="111">
        <v>0</v>
      </c>
      <c r="BE56" s="111">
        <v>0</v>
      </c>
      <c r="BF56" s="111">
        <v>0</v>
      </c>
      <c r="BG56" s="111">
        <v>0</v>
      </c>
      <c r="BH56" s="111">
        <v>0</v>
      </c>
      <c r="BI56" s="111">
        <v>0</v>
      </c>
      <c r="BJ56" s="111">
        <v>0</v>
      </c>
      <c r="BK56" s="111">
        <v>0</v>
      </c>
      <c r="BL56" s="111">
        <v>0</v>
      </c>
      <c r="BM56" s="111">
        <v>0</v>
      </c>
      <c r="BN56" s="111">
        <v>0</v>
      </c>
      <c r="BO56" s="111">
        <v>0</v>
      </c>
      <c r="BP56" s="111">
        <v>0</v>
      </c>
      <c r="BQ56" s="111">
        <v>0</v>
      </c>
      <c r="BR56" s="111">
        <v>0</v>
      </c>
      <c r="BS56" s="111">
        <v>0</v>
      </c>
      <c r="BT56" s="111">
        <v>0</v>
      </c>
      <c r="BU56" s="111">
        <v>0</v>
      </c>
      <c r="BV56" s="111">
        <v>0</v>
      </c>
      <c r="BW56" s="111">
        <v>0</v>
      </c>
      <c r="BX56" s="111">
        <v>0</v>
      </c>
      <c r="BY56" s="111">
        <v>0</v>
      </c>
      <c r="BZ56" s="111">
        <v>0</v>
      </c>
      <c r="CA56" s="111">
        <v>0</v>
      </c>
      <c r="CB56" s="111">
        <v>0</v>
      </c>
      <c r="CC56" s="111">
        <v>0</v>
      </c>
      <c r="CD56" s="111">
        <v>0</v>
      </c>
      <c r="CE56" s="111">
        <v>0</v>
      </c>
      <c r="CF56" s="111">
        <v>0</v>
      </c>
      <c r="CG56" s="111">
        <v>0</v>
      </c>
      <c r="CH56" s="111">
        <v>0</v>
      </c>
      <c r="CI56" s="111">
        <v>0</v>
      </c>
      <c r="CJ56" s="111">
        <v>0</v>
      </c>
      <c r="CK56" s="111">
        <v>0</v>
      </c>
      <c r="CL56" s="111">
        <v>0</v>
      </c>
      <c r="CM56" s="111">
        <v>0</v>
      </c>
      <c r="CN56" s="111">
        <v>0</v>
      </c>
      <c r="CO56" s="111">
        <v>0</v>
      </c>
      <c r="CP56" s="111">
        <v>0</v>
      </c>
      <c r="CQ56" s="111">
        <v>0</v>
      </c>
      <c r="CR56" s="111">
        <v>0</v>
      </c>
      <c r="CS56" s="111">
        <v>0</v>
      </c>
      <c r="CT56" s="111">
        <v>0</v>
      </c>
      <c r="CU56" s="111">
        <v>0</v>
      </c>
      <c r="CV56" s="111">
        <v>0</v>
      </c>
      <c r="CW56" s="111">
        <v>0</v>
      </c>
      <c r="CX56" s="111">
        <v>0</v>
      </c>
      <c r="CY56" s="111">
        <v>0</v>
      </c>
      <c r="CZ56" s="111">
        <v>0</v>
      </c>
      <c r="DA56" s="111">
        <v>0</v>
      </c>
      <c r="DB56" s="111">
        <v>0</v>
      </c>
      <c r="DC56" s="111">
        <v>0</v>
      </c>
      <c r="DD56" s="111">
        <v>1</v>
      </c>
    </row>
    <row r="57" spans="1:108" ht="12.75" customHeight="1" x14ac:dyDescent="0.2">
      <c r="A57" s="111" t="s">
        <v>205</v>
      </c>
      <c r="B57" s="111" t="s">
        <v>1930</v>
      </c>
      <c r="C57" s="111">
        <v>0</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c r="W57" s="111">
        <v>0</v>
      </c>
      <c r="X57" s="111">
        <v>0</v>
      </c>
      <c r="Y57" s="111">
        <v>0</v>
      </c>
      <c r="Z57" s="111">
        <v>0</v>
      </c>
      <c r="AA57" s="111">
        <v>0</v>
      </c>
      <c r="AB57" s="111">
        <v>0</v>
      </c>
      <c r="AC57" s="111">
        <v>0</v>
      </c>
      <c r="AD57" s="111">
        <v>0</v>
      </c>
      <c r="AE57" s="111">
        <v>0</v>
      </c>
      <c r="AF57" s="111">
        <v>0</v>
      </c>
      <c r="AG57" s="111">
        <v>0</v>
      </c>
      <c r="AH57" s="111">
        <v>0</v>
      </c>
      <c r="AI57" s="111">
        <v>0</v>
      </c>
      <c r="AJ57" s="111">
        <v>0</v>
      </c>
      <c r="AK57" s="111">
        <v>0</v>
      </c>
      <c r="AL57" s="111">
        <v>0</v>
      </c>
      <c r="AM57" s="111">
        <v>0</v>
      </c>
      <c r="AN57" s="111">
        <v>0</v>
      </c>
      <c r="AO57" s="111">
        <v>0</v>
      </c>
      <c r="AP57" s="111">
        <v>0</v>
      </c>
      <c r="AQ57" s="111">
        <v>0</v>
      </c>
      <c r="AR57" s="111">
        <v>0</v>
      </c>
      <c r="AS57" s="111">
        <v>0</v>
      </c>
      <c r="AT57" s="111">
        <v>0</v>
      </c>
      <c r="AU57" s="111">
        <v>0</v>
      </c>
      <c r="AV57" s="111">
        <v>0</v>
      </c>
      <c r="AW57" s="111">
        <v>0</v>
      </c>
      <c r="AX57" s="111">
        <v>0</v>
      </c>
      <c r="AY57" s="111">
        <v>0</v>
      </c>
      <c r="AZ57" s="111">
        <v>0</v>
      </c>
      <c r="BA57" s="111">
        <v>0</v>
      </c>
      <c r="BB57" s="111">
        <v>0</v>
      </c>
      <c r="BC57" s="111">
        <v>0</v>
      </c>
      <c r="BD57" s="111">
        <v>1</v>
      </c>
      <c r="BE57" s="111">
        <v>0</v>
      </c>
      <c r="BF57" s="111">
        <v>0</v>
      </c>
      <c r="BG57" s="111">
        <v>0</v>
      </c>
      <c r="BH57" s="111">
        <v>0</v>
      </c>
      <c r="BI57" s="111">
        <v>0</v>
      </c>
      <c r="BJ57" s="111">
        <v>0</v>
      </c>
      <c r="BK57" s="111">
        <v>0</v>
      </c>
      <c r="BL57" s="111">
        <v>0</v>
      </c>
      <c r="BM57" s="111">
        <v>0</v>
      </c>
      <c r="BN57" s="111">
        <v>0</v>
      </c>
      <c r="BO57" s="111">
        <v>0</v>
      </c>
      <c r="BP57" s="111">
        <v>0</v>
      </c>
      <c r="BQ57" s="111">
        <v>0</v>
      </c>
      <c r="BR57" s="111">
        <v>0</v>
      </c>
      <c r="BS57" s="111">
        <v>0</v>
      </c>
      <c r="BT57" s="111">
        <v>0</v>
      </c>
      <c r="BU57" s="111">
        <v>0</v>
      </c>
      <c r="BV57" s="111">
        <v>0</v>
      </c>
      <c r="BW57" s="111">
        <v>0</v>
      </c>
      <c r="BX57" s="111">
        <v>0</v>
      </c>
      <c r="BY57" s="111">
        <v>0</v>
      </c>
      <c r="BZ57" s="111">
        <v>0</v>
      </c>
      <c r="CA57" s="111">
        <v>0</v>
      </c>
      <c r="CB57" s="111">
        <v>0</v>
      </c>
      <c r="CC57" s="111">
        <v>0</v>
      </c>
      <c r="CD57" s="111">
        <v>0</v>
      </c>
      <c r="CE57" s="111">
        <v>0</v>
      </c>
      <c r="CF57" s="111">
        <v>0</v>
      </c>
      <c r="CG57" s="111">
        <v>0</v>
      </c>
      <c r="CH57" s="111">
        <v>0</v>
      </c>
      <c r="CI57" s="111">
        <v>0</v>
      </c>
      <c r="CJ57" s="111">
        <v>0</v>
      </c>
      <c r="CK57" s="111">
        <v>0</v>
      </c>
      <c r="CL57" s="111">
        <v>0</v>
      </c>
      <c r="CM57" s="111">
        <v>0</v>
      </c>
      <c r="CN57" s="111">
        <v>0</v>
      </c>
      <c r="CO57" s="111">
        <v>0</v>
      </c>
      <c r="CP57" s="111">
        <v>0</v>
      </c>
      <c r="CQ57" s="111">
        <v>0</v>
      </c>
      <c r="CR57" s="111">
        <v>0</v>
      </c>
      <c r="CS57" s="111">
        <v>0</v>
      </c>
      <c r="CT57" s="111">
        <v>0</v>
      </c>
      <c r="CU57" s="111">
        <v>0</v>
      </c>
      <c r="CV57" s="111">
        <v>0</v>
      </c>
      <c r="CW57" s="111">
        <v>0</v>
      </c>
      <c r="CX57" s="111">
        <v>0</v>
      </c>
      <c r="CY57" s="111">
        <v>0</v>
      </c>
      <c r="CZ57" s="111">
        <v>0</v>
      </c>
      <c r="DA57" s="111">
        <v>0</v>
      </c>
      <c r="DB57" s="111">
        <v>0</v>
      </c>
      <c r="DC57" s="111">
        <v>0</v>
      </c>
      <c r="DD57" s="111">
        <v>1</v>
      </c>
    </row>
    <row r="58" spans="1:108" ht="12.75" customHeight="1" x14ac:dyDescent="0.2">
      <c r="A58" s="111" t="s">
        <v>207</v>
      </c>
      <c r="B58" s="111" t="s">
        <v>1931</v>
      </c>
      <c r="C58" s="111">
        <v>0</v>
      </c>
      <c r="D58" s="111">
        <v>0</v>
      </c>
      <c r="E58" s="111">
        <v>0</v>
      </c>
      <c r="F58" s="111">
        <v>0</v>
      </c>
      <c r="G58" s="111">
        <v>0</v>
      </c>
      <c r="H58" s="111">
        <v>0</v>
      </c>
      <c r="I58" s="111">
        <v>0</v>
      </c>
      <c r="J58" s="111">
        <v>0</v>
      </c>
      <c r="K58" s="111">
        <v>0</v>
      </c>
      <c r="L58" s="111">
        <v>0</v>
      </c>
      <c r="M58" s="111">
        <v>0</v>
      </c>
      <c r="N58" s="111">
        <v>0</v>
      </c>
      <c r="O58" s="111">
        <v>0</v>
      </c>
      <c r="P58" s="111">
        <v>0</v>
      </c>
      <c r="Q58" s="111">
        <v>0</v>
      </c>
      <c r="R58" s="111">
        <v>0</v>
      </c>
      <c r="S58" s="111">
        <v>0</v>
      </c>
      <c r="T58" s="111">
        <v>0</v>
      </c>
      <c r="U58" s="111">
        <v>0</v>
      </c>
      <c r="V58" s="111">
        <v>0</v>
      </c>
      <c r="W58" s="111">
        <v>0</v>
      </c>
      <c r="X58" s="111">
        <v>0</v>
      </c>
      <c r="Y58" s="111">
        <v>0</v>
      </c>
      <c r="Z58" s="111">
        <v>0</v>
      </c>
      <c r="AA58" s="111">
        <v>0</v>
      </c>
      <c r="AB58" s="111">
        <v>0</v>
      </c>
      <c r="AC58" s="111">
        <v>0</v>
      </c>
      <c r="AD58" s="111">
        <v>0</v>
      </c>
      <c r="AE58" s="111">
        <v>0</v>
      </c>
      <c r="AF58" s="111">
        <v>0</v>
      </c>
      <c r="AG58" s="111">
        <v>0</v>
      </c>
      <c r="AH58" s="111">
        <v>0</v>
      </c>
      <c r="AI58" s="111">
        <v>0</v>
      </c>
      <c r="AJ58" s="111">
        <v>0</v>
      </c>
      <c r="AK58" s="111">
        <v>0</v>
      </c>
      <c r="AL58" s="111">
        <v>0</v>
      </c>
      <c r="AM58" s="111">
        <v>0</v>
      </c>
      <c r="AN58" s="111">
        <v>0</v>
      </c>
      <c r="AO58" s="111">
        <v>0</v>
      </c>
      <c r="AP58" s="111">
        <v>0</v>
      </c>
      <c r="AQ58" s="111">
        <v>0</v>
      </c>
      <c r="AR58" s="111">
        <v>0</v>
      </c>
      <c r="AS58" s="111">
        <v>0</v>
      </c>
      <c r="AT58" s="111">
        <v>0</v>
      </c>
      <c r="AU58" s="111">
        <v>0</v>
      </c>
      <c r="AV58" s="111">
        <v>0</v>
      </c>
      <c r="AW58" s="111">
        <v>0</v>
      </c>
      <c r="AX58" s="111">
        <v>0</v>
      </c>
      <c r="AY58" s="111">
        <v>0</v>
      </c>
      <c r="AZ58" s="111">
        <v>0</v>
      </c>
      <c r="BA58" s="111">
        <v>0</v>
      </c>
      <c r="BB58" s="111">
        <v>0</v>
      </c>
      <c r="BC58" s="111">
        <v>0</v>
      </c>
      <c r="BD58" s="111">
        <v>0</v>
      </c>
      <c r="BE58" s="111">
        <v>1</v>
      </c>
      <c r="BF58" s="111">
        <v>0</v>
      </c>
      <c r="BG58" s="111">
        <v>0</v>
      </c>
      <c r="BH58" s="111">
        <v>0</v>
      </c>
      <c r="BI58" s="111">
        <v>0</v>
      </c>
      <c r="BJ58" s="111">
        <v>0</v>
      </c>
      <c r="BK58" s="111">
        <v>0</v>
      </c>
      <c r="BL58" s="111">
        <v>0</v>
      </c>
      <c r="BM58" s="111">
        <v>0</v>
      </c>
      <c r="BN58" s="111">
        <v>0</v>
      </c>
      <c r="BO58" s="111">
        <v>0</v>
      </c>
      <c r="BP58" s="111">
        <v>0</v>
      </c>
      <c r="BQ58" s="111">
        <v>0</v>
      </c>
      <c r="BR58" s="111">
        <v>0</v>
      </c>
      <c r="BS58" s="111">
        <v>0</v>
      </c>
      <c r="BT58" s="111">
        <v>0</v>
      </c>
      <c r="BU58" s="111">
        <v>0</v>
      </c>
      <c r="BV58" s="111">
        <v>0</v>
      </c>
      <c r="BW58" s="111">
        <v>0</v>
      </c>
      <c r="BX58" s="111">
        <v>0</v>
      </c>
      <c r="BY58" s="111">
        <v>0</v>
      </c>
      <c r="BZ58" s="111">
        <v>0</v>
      </c>
      <c r="CA58" s="111">
        <v>0</v>
      </c>
      <c r="CB58" s="111">
        <v>0</v>
      </c>
      <c r="CC58" s="111">
        <v>0</v>
      </c>
      <c r="CD58" s="111">
        <v>0</v>
      </c>
      <c r="CE58" s="111">
        <v>0</v>
      </c>
      <c r="CF58" s="111">
        <v>0</v>
      </c>
      <c r="CG58" s="111">
        <v>0</v>
      </c>
      <c r="CH58" s="111">
        <v>0</v>
      </c>
      <c r="CI58" s="111">
        <v>0</v>
      </c>
      <c r="CJ58" s="111">
        <v>0</v>
      </c>
      <c r="CK58" s="111">
        <v>0</v>
      </c>
      <c r="CL58" s="111">
        <v>0</v>
      </c>
      <c r="CM58" s="111">
        <v>0</v>
      </c>
      <c r="CN58" s="111">
        <v>0</v>
      </c>
      <c r="CO58" s="111">
        <v>0</v>
      </c>
      <c r="CP58" s="111">
        <v>0</v>
      </c>
      <c r="CQ58" s="111">
        <v>0</v>
      </c>
      <c r="CR58" s="111">
        <v>0</v>
      </c>
      <c r="CS58" s="111">
        <v>0</v>
      </c>
      <c r="CT58" s="111">
        <v>0</v>
      </c>
      <c r="CU58" s="111">
        <v>0</v>
      </c>
      <c r="CV58" s="111">
        <v>0</v>
      </c>
      <c r="CW58" s="111">
        <v>0</v>
      </c>
      <c r="CX58" s="111">
        <v>0</v>
      </c>
      <c r="CY58" s="111">
        <v>0</v>
      </c>
      <c r="CZ58" s="111">
        <v>0</v>
      </c>
      <c r="DA58" s="111">
        <v>0</v>
      </c>
      <c r="DB58" s="111">
        <v>0</v>
      </c>
      <c r="DC58" s="111">
        <v>0</v>
      </c>
      <c r="DD58" s="111">
        <v>1</v>
      </c>
    </row>
    <row r="59" spans="1:108" ht="12.75" customHeight="1" x14ac:dyDescent="0.2">
      <c r="A59" s="111" t="s">
        <v>209</v>
      </c>
      <c r="B59" s="111" t="s">
        <v>1932</v>
      </c>
      <c r="C59" s="111">
        <v>4.128306331481844E-8</v>
      </c>
      <c r="D59" s="111">
        <v>2.5781506954125957E-8</v>
      </c>
      <c r="E59" s="111">
        <v>1.7785843080502588E-8</v>
      </c>
      <c r="F59" s="111">
        <v>2.8231179674416415E-8</v>
      </c>
      <c r="G59" s="111">
        <v>1.272357271589004E-6</v>
      </c>
      <c r="H59" s="111">
        <v>0</v>
      </c>
      <c r="I59" s="111">
        <v>1.8340969460371572E-7</v>
      </c>
      <c r="J59" s="111">
        <v>0</v>
      </c>
      <c r="K59" s="111">
        <v>1.2779857231647788E-8</v>
      </c>
      <c r="L59" s="111">
        <v>7.4449525368110936E-9</v>
      </c>
      <c r="M59" s="111">
        <v>0</v>
      </c>
      <c r="N59" s="111">
        <v>0</v>
      </c>
      <c r="O59" s="111">
        <v>1.3992465121192088E-8</v>
      </c>
      <c r="P59" s="111">
        <v>7.2543484664256855E-9</v>
      </c>
      <c r="Q59" s="111">
        <v>2.356104728568222E-8</v>
      </c>
      <c r="R59" s="111">
        <v>2.0697559197764316E-8</v>
      </c>
      <c r="S59" s="111">
        <v>9.7056835399074637E-9</v>
      </c>
      <c r="T59" s="111">
        <v>5.2243277145816916E-9</v>
      </c>
      <c r="U59" s="111">
        <v>1.0246643799353186E-8</v>
      </c>
      <c r="V59" s="111">
        <v>0</v>
      </c>
      <c r="W59" s="111">
        <v>1.7519934568106837E-8</v>
      </c>
      <c r="X59" s="111">
        <v>1.1479341747653959E-8</v>
      </c>
      <c r="Y59" s="111">
        <v>7.1411204064913796E-9</v>
      </c>
      <c r="Z59" s="111">
        <v>5.300319600637157E-9</v>
      </c>
      <c r="AA59" s="111">
        <v>0</v>
      </c>
      <c r="AB59" s="111">
        <v>8.6202753282257588E-9</v>
      </c>
      <c r="AC59" s="111">
        <v>5.7821662947070127E-10</v>
      </c>
      <c r="AD59" s="111">
        <v>1.409274922444621E-8</v>
      </c>
      <c r="AE59" s="111">
        <v>6.1047339927442574E-9</v>
      </c>
      <c r="AF59" s="111">
        <v>1.0731343053671912E-8</v>
      </c>
      <c r="AG59" s="111">
        <v>0</v>
      </c>
      <c r="AH59" s="111">
        <v>1.2076567793831778E-8</v>
      </c>
      <c r="AI59" s="111">
        <v>2.170591771594359E-8</v>
      </c>
      <c r="AJ59" s="111">
        <v>0</v>
      </c>
      <c r="AK59" s="111">
        <v>2.2384101432520764E-8</v>
      </c>
      <c r="AL59" s="111">
        <v>2.0799420303902568E-8</v>
      </c>
      <c r="AM59" s="111">
        <v>0</v>
      </c>
      <c r="AN59" s="111">
        <v>0</v>
      </c>
      <c r="AO59" s="111">
        <v>1.4039234828305852E-8</v>
      </c>
      <c r="AP59" s="111">
        <v>0</v>
      </c>
      <c r="AQ59" s="111">
        <v>0</v>
      </c>
      <c r="AR59" s="111">
        <v>1.2394953764095274E-8</v>
      </c>
      <c r="AS59" s="111">
        <v>1.2215824469846564E-8</v>
      </c>
      <c r="AT59" s="111">
        <v>1.0799898807994049E-8</v>
      </c>
      <c r="AU59" s="111">
        <v>0</v>
      </c>
      <c r="AV59" s="111">
        <v>8.7140339926909581E-9</v>
      </c>
      <c r="AW59" s="111">
        <v>8.9782341412986659E-9</v>
      </c>
      <c r="AX59" s="111">
        <v>0</v>
      </c>
      <c r="AY59" s="111">
        <v>0</v>
      </c>
      <c r="AZ59" s="111">
        <v>0</v>
      </c>
      <c r="BA59" s="111">
        <v>0</v>
      </c>
      <c r="BB59" s="111">
        <v>3.4536167920682678E-9</v>
      </c>
      <c r="BC59" s="111">
        <v>0</v>
      </c>
      <c r="BD59" s="111">
        <v>0</v>
      </c>
      <c r="BE59" s="111">
        <v>0</v>
      </c>
      <c r="BF59" s="111">
        <v>1.0000037308453573</v>
      </c>
      <c r="BG59" s="111">
        <v>3.0172382626015884E-9</v>
      </c>
      <c r="BH59" s="111">
        <v>9.0371422501857765E-9</v>
      </c>
      <c r="BI59" s="111">
        <v>2.7148065590889698E-8</v>
      </c>
      <c r="BJ59" s="111">
        <v>3.0883715414402414E-7</v>
      </c>
      <c r="BK59" s="111">
        <v>2.9193065067183116E-8</v>
      </c>
      <c r="BL59" s="111">
        <v>2.7456662518605898E-8</v>
      </c>
      <c r="BM59" s="111">
        <v>2.9615822830472181E-8</v>
      </c>
      <c r="BN59" s="111">
        <v>2.1575840564816713E-8</v>
      </c>
      <c r="BO59" s="111">
        <v>3.363544682024814E-9</v>
      </c>
      <c r="BP59" s="111">
        <v>0</v>
      </c>
      <c r="BQ59" s="111">
        <v>1.1003622497151298E-8</v>
      </c>
      <c r="BR59" s="111">
        <v>2.0884010800876504E-8</v>
      </c>
      <c r="BS59" s="111">
        <v>5.2609902677263802E-8</v>
      </c>
      <c r="BT59" s="111">
        <v>3.880995510625856E-8</v>
      </c>
      <c r="BU59" s="111">
        <v>1.4317125490079699E-8</v>
      </c>
      <c r="BV59" s="111">
        <v>3.3080360936590391E-9</v>
      </c>
      <c r="BW59" s="111">
        <v>5.0413354419266433E-9</v>
      </c>
      <c r="BX59" s="111">
        <v>2.2026404666656184E-9</v>
      </c>
      <c r="BY59" s="111">
        <v>8.0833792531999131E-9</v>
      </c>
      <c r="BZ59" s="111">
        <v>1.8987479951941695E-7</v>
      </c>
      <c r="CA59" s="111">
        <v>4.9712018046228614E-7</v>
      </c>
      <c r="CB59" s="111">
        <v>1.3469068637974574E-6</v>
      </c>
      <c r="CC59" s="111">
        <v>0</v>
      </c>
      <c r="CD59" s="111">
        <v>8.0838994930568337E-9</v>
      </c>
      <c r="CE59" s="111">
        <v>6.9437006978249291E-9</v>
      </c>
      <c r="CF59" s="111">
        <v>2.0143697569988418E-7</v>
      </c>
      <c r="CG59" s="111">
        <v>8.7565004775697551E-9</v>
      </c>
      <c r="CH59" s="111">
        <v>1.3316215591034172E-8</v>
      </c>
      <c r="CI59" s="111">
        <v>2.0033060181363727E-8</v>
      </c>
      <c r="CJ59" s="111">
        <v>7.4236398394202311E-9</v>
      </c>
      <c r="CK59" s="111">
        <v>1.7531836619557463E-8</v>
      </c>
      <c r="CL59" s="111">
        <v>7.7362124661174015E-8</v>
      </c>
      <c r="CM59" s="111">
        <v>1.1049026415969746E-8</v>
      </c>
      <c r="CN59" s="111">
        <v>1.2335451920293422E-8</v>
      </c>
      <c r="CO59" s="111">
        <v>7.9670591583212857E-9</v>
      </c>
      <c r="CP59" s="111">
        <v>1.0900342012739895E-8</v>
      </c>
      <c r="CQ59" s="111">
        <v>1.3147588159809699E-8</v>
      </c>
      <c r="CR59" s="111">
        <v>1.3318794760275244E-8</v>
      </c>
      <c r="CS59" s="111">
        <v>1.70144300592113E-8</v>
      </c>
      <c r="CT59" s="111">
        <v>1.4941537068729872E-8</v>
      </c>
      <c r="CU59" s="111">
        <v>1.0949734940013029E-8</v>
      </c>
      <c r="CV59" s="111">
        <v>1.0254275463956679E-8</v>
      </c>
      <c r="CW59" s="111">
        <v>3.335790783613035E-8</v>
      </c>
      <c r="CX59" s="111">
        <v>7.3111879366427781E-9</v>
      </c>
      <c r="CY59" s="111">
        <v>3.5170482859908951E-8</v>
      </c>
      <c r="CZ59" s="111">
        <v>1.2287653080841993E-8</v>
      </c>
      <c r="DA59" s="111">
        <v>2.8039751834341302E-8</v>
      </c>
      <c r="DB59" s="111">
        <v>1.0207406963185017E-8</v>
      </c>
      <c r="DC59" s="111">
        <v>6.9217874249127383E-8</v>
      </c>
      <c r="DD59" s="111">
        <v>1.0000089674954855</v>
      </c>
    </row>
    <row r="60" spans="1:108" ht="12.75" customHeight="1" x14ac:dyDescent="0.2">
      <c r="A60" s="111" t="s">
        <v>211</v>
      </c>
      <c r="B60" s="111" t="s">
        <v>1933</v>
      </c>
      <c r="C60" s="111">
        <v>1.0938777100678001E-7</v>
      </c>
      <c r="D60" s="111">
        <v>4.8870058826992332E-8</v>
      </c>
      <c r="E60" s="111">
        <v>1.1580095752335135E-7</v>
      </c>
      <c r="F60" s="111">
        <v>2.1570075023377405E-7</v>
      </c>
      <c r="G60" s="111">
        <v>2.2644689601737558E-8</v>
      </c>
      <c r="H60" s="111">
        <v>0</v>
      </c>
      <c r="I60" s="111">
        <v>1.1211277141141189E-7</v>
      </c>
      <c r="J60" s="111">
        <v>0</v>
      </c>
      <c r="K60" s="111">
        <v>3.3931517900671736E-8</v>
      </c>
      <c r="L60" s="111">
        <v>3.3494935108901549E-8</v>
      </c>
      <c r="M60" s="111">
        <v>0</v>
      </c>
      <c r="N60" s="111">
        <v>0</v>
      </c>
      <c r="O60" s="111">
        <v>8.8497868545009004E-8</v>
      </c>
      <c r="P60" s="111">
        <v>3.8142026428804547E-8</v>
      </c>
      <c r="Q60" s="111">
        <v>9.1399007961958373E-8</v>
      </c>
      <c r="R60" s="111">
        <v>4.0109741302090919E-8</v>
      </c>
      <c r="S60" s="111">
        <v>2.9713751481122424E-8</v>
      </c>
      <c r="T60" s="111">
        <v>3.2709675736753432E-8</v>
      </c>
      <c r="U60" s="111">
        <v>5.951852228076724E-8</v>
      </c>
      <c r="V60" s="111">
        <v>0</v>
      </c>
      <c r="W60" s="111">
        <v>1.4533287395857108E-7</v>
      </c>
      <c r="X60" s="111">
        <v>7.3784674792359992E-8</v>
      </c>
      <c r="Y60" s="111">
        <v>7.522089655025971E-8</v>
      </c>
      <c r="Z60" s="111">
        <v>5.4952602712891537E-8</v>
      </c>
      <c r="AA60" s="111">
        <v>0</v>
      </c>
      <c r="AB60" s="111">
        <v>6.473359039472999E-8</v>
      </c>
      <c r="AC60" s="111">
        <v>1.5324749180979815E-9</v>
      </c>
      <c r="AD60" s="111">
        <v>1.0291210515832952E-7</v>
      </c>
      <c r="AE60" s="111">
        <v>6.2776390447627681E-8</v>
      </c>
      <c r="AF60" s="111">
        <v>1.2575190774233545E-7</v>
      </c>
      <c r="AG60" s="111">
        <v>0</v>
      </c>
      <c r="AH60" s="111">
        <v>6.8537400267593109E-8</v>
      </c>
      <c r="AI60" s="111">
        <v>6.8129369176821188E-8</v>
      </c>
      <c r="AJ60" s="111">
        <v>0</v>
      </c>
      <c r="AK60" s="111">
        <v>2.2256124128140407E-7</v>
      </c>
      <c r="AL60" s="111">
        <v>5.3290852510526619E-8</v>
      </c>
      <c r="AM60" s="111">
        <v>0</v>
      </c>
      <c r="AN60" s="111">
        <v>0</v>
      </c>
      <c r="AO60" s="111">
        <v>2.8658586016523782E-8</v>
      </c>
      <c r="AP60" s="111">
        <v>0</v>
      </c>
      <c r="AQ60" s="111">
        <v>0</v>
      </c>
      <c r="AR60" s="111">
        <v>7.2392533721431585E-8</v>
      </c>
      <c r="AS60" s="111">
        <v>4.8104380161829834E-8</v>
      </c>
      <c r="AT60" s="111">
        <v>8.7152534236092067E-8</v>
      </c>
      <c r="AU60" s="111">
        <v>0</v>
      </c>
      <c r="AV60" s="111">
        <v>8.1764308986374773E-8</v>
      </c>
      <c r="AW60" s="111">
        <v>1.3809784636343637E-7</v>
      </c>
      <c r="AX60" s="111">
        <v>0</v>
      </c>
      <c r="AY60" s="111">
        <v>0</v>
      </c>
      <c r="AZ60" s="111">
        <v>0</v>
      </c>
      <c r="BA60" s="111">
        <v>0</v>
      </c>
      <c r="BB60" s="111">
        <v>7.3101724349262898E-8</v>
      </c>
      <c r="BC60" s="111">
        <v>0</v>
      </c>
      <c r="BD60" s="111">
        <v>0</v>
      </c>
      <c r="BE60" s="111">
        <v>0</v>
      </c>
      <c r="BF60" s="111">
        <v>8.8710579315899059E-8</v>
      </c>
      <c r="BG60" s="111">
        <v>1.0000969276619345</v>
      </c>
      <c r="BH60" s="111">
        <v>7.3693563237364123E-8</v>
      </c>
      <c r="BI60" s="111">
        <v>4.1366177727034499E-8</v>
      </c>
      <c r="BJ60" s="111">
        <v>5.9875875338875856E-8</v>
      </c>
      <c r="BK60" s="111">
        <v>5.9104971343850232E-8</v>
      </c>
      <c r="BL60" s="111">
        <v>9.3207870067963384E-8</v>
      </c>
      <c r="BM60" s="111">
        <v>9.7199733719907286E-8</v>
      </c>
      <c r="BN60" s="111">
        <v>8.4935615770103145E-8</v>
      </c>
      <c r="BO60" s="111">
        <v>4.9264352212702642E-8</v>
      </c>
      <c r="BP60" s="111">
        <v>0</v>
      </c>
      <c r="BQ60" s="111">
        <v>1.6864098746727262E-7</v>
      </c>
      <c r="BR60" s="111">
        <v>2.452314236356012E-7</v>
      </c>
      <c r="BS60" s="111">
        <v>1.4849773357822714E-7</v>
      </c>
      <c r="BT60" s="111">
        <v>5.8872820072339032E-8</v>
      </c>
      <c r="BU60" s="111">
        <v>2.0978804325755921E-7</v>
      </c>
      <c r="BV60" s="111">
        <v>1.2829137982054215E-8</v>
      </c>
      <c r="BW60" s="111">
        <v>3.0115811706153553E-8</v>
      </c>
      <c r="BX60" s="111">
        <v>1.2517310038669903E-8</v>
      </c>
      <c r="BY60" s="111">
        <v>5.9411714092542216E-5</v>
      </c>
      <c r="BZ60" s="111">
        <v>3.0164469899924507E-7</v>
      </c>
      <c r="CA60" s="111">
        <v>1.3732646295399738E-7</v>
      </c>
      <c r="CB60" s="111">
        <v>1.2241891260414522E-7</v>
      </c>
      <c r="CC60" s="111">
        <v>0</v>
      </c>
      <c r="CD60" s="111">
        <v>3.5405869678659515E-7</v>
      </c>
      <c r="CE60" s="111">
        <v>8.8504312281119518E-8</v>
      </c>
      <c r="CF60" s="111">
        <v>2.6502014139230401E-7</v>
      </c>
      <c r="CG60" s="111">
        <v>5.8210836076090066E-8</v>
      </c>
      <c r="CH60" s="111">
        <v>1.4200774625561759E-7</v>
      </c>
      <c r="CI60" s="111">
        <v>1.2961045667858675E-7</v>
      </c>
      <c r="CJ60" s="111">
        <v>9.7956490290178345E-8</v>
      </c>
      <c r="CK60" s="111">
        <v>8.1098360289768103E-8</v>
      </c>
      <c r="CL60" s="111">
        <v>2.8252547489272512E-6</v>
      </c>
      <c r="CM60" s="111">
        <v>6.1489829664774491E-8</v>
      </c>
      <c r="CN60" s="111">
        <v>1.7141188719315169E-7</v>
      </c>
      <c r="CO60" s="111">
        <v>5.8020202869779757E-8</v>
      </c>
      <c r="CP60" s="111">
        <v>5.1249642141943602E-8</v>
      </c>
      <c r="CQ60" s="111">
        <v>5.2823211318026534E-8</v>
      </c>
      <c r="CR60" s="111">
        <v>1.4206380757431384E-7</v>
      </c>
      <c r="CS60" s="111">
        <v>8.1318227383009681E-8</v>
      </c>
      <c r="CT60" s="111">
        <v>4.8120578025135496E-7</v>
      </c>
      <c r="CU60" s="111">
        <v>4.9206086401834808E-6</v>
      </c>
      <c r="CV60" s="111">
        <v>7.2124415738471634E-8</v>
      </c>
      <c r="CW60" s="111">
        <v>8.4477692223969069E-8</v>
      </c>
      <c r="CX60" s="111">
        <v>6.4928643463630856E-8</v>
      </c>
      <c r="CY60" s="111">
        <v>5.9507999061934707E-8</v>
      </c>
      <c r="CZ60" s="111">
        <v>8.2433074484041052E-8</v>
      </c>
      <c r="DA60" s="111">
        <v>2.3379407717900757E-7</v>
      </c>
      <c r="DB60" s="111">
        <v>2.7105183322229358E-8</v>
      </c>
      <c r="DC60" s="111">
        <v>8.4312126481285271E-7</v>
      </c>
      <c r="DD60" s="111">
        <v>1.0001726848458152</v>
      </c>
    </row>
    <row r="61" spans="1:108" ht="12.75" customHeight="1" x14ac:dyDescent="0.2">
      <c r="A61" s="111" t="s">
        <v>213</v>
      </c>
      <c r="B61" s="111" t="s">
        <v>1934</v>
      </c>
      <c r="C61" s="111">
        <v>3.1337749186963414E-8</v>
      </c>
      <c r="D61" s="111">
        <v>2.2831454678859612E-8</v>
      </c>
      <c r="E61" s="111">
        <v>5.0558855764835753E-7</v>
      </c>
      <c r="F61" s="111">
        <v>4.2359202605890284E-8</v>
      </c>
      <c r="G61" s="111">
        <v>5.1579929351987926E-8</v>
      </c>
      <c r="H61" s="111">
        <v>0</v>
      </c>
      <c r="I61" s="111">
        <v>1.6343131641998168E-8</v>
      </c>
      <c r="J61" s="111">
        <v>0</v>
      </c>
      <c r="K61" s="111">
        <v>1.09315643287528E-8</v>
      </c>
      <c r="L61" s="111">
        <v>1.0237358630608595E-8</v>
      </c>
      <c r="M61" s="111">
        <v>0</v>
      </c>
      <c r="N61" s="111">
        <v>0</v>
      </c>
      <c r="O61" s="111">
        <v>1.9365091059330291E-8</v>
      </c>
      <c r="P61" s="111">
        <v>1.1391355173874395E-8</v>
      </c>
      <c r="Q61" s="111">
        <v>2.1416364251355404E-8</v>
      </c>
      <c r="R61" s="111">
        <v>1.1655939528709986E-8</v>
      </c>
      <c r="S61" s="111">
        <v>1.2901901433132223E-8</v>
      </c>
      <c r="T61" s="111">
        <v>9.5095037932536781E-9</v>
      </c>
      <c r="U61" s="111">
        <v>1.3062062654528588E-8</v>
      </c>
      <c r="V61" s="111">
        <v>0</v>
      </c>
      <c r="W61" s="111">
        <v>3.5610083660918225E-8</v>
      </c>
      <c r="X61" s="111">
        <v>1.2755348678178689E-8</v>
      </c>
      <c r="Y61" s="111">
        <v>1.915099958455626E-8</v>
      </c>
      <c r="Z61" s="111">
        <v>1.2206174379231121E-8</v>
      </c>
      <c r="AA61" s="111">
        <v>0</v>
      </c>
      <c r="AB61" s="111">
        <v>1.7967459814859409E-8</v>
      </c>
      <c r="AC61" s="111">
        <v>9.1545870323617919E-10</v>
      </c>
      <c r="AD61" s="111">
        <v>2.197376620958888E-8</v>
      </c>
      <c r="AE61" s="111">
        <v>1.4951004258607163E-8</v>
      </c>
      <c r="AF61" s="111">
        <v>3.6625680380108295E-8</v>
      </c>
      <c r="AG61" s="111">
        <v>0</v>
      </c>
      <c r="AH61" s="111">
        <v>1.8142090456936126E-8</v>
      </c>
      <c r="AI61" s="111">
        <v>1.5705916665858852E-8</v>
      </c>
      <c r="AJ61" s="111">
        <v>0</v>
      </c>
      <c r="AK61" s="111">
        <v>3.5918214043819926E-8</v>
      </c>
      <c r="AL61" s="111">
        <v>7.9000233407297137E-9</v>
      </c>
      <c r="AM61" s="111">
        <v>0</v>
      </c>
      <c r="AN61" s="111">
        <v>0</v>
      </c>
      <c r="AO61" s="111">
        <v>1.6007984502349842E-8</v>
      </c>
      <c r="AP61" s="111">
        <v>0</v>
      </c>
      <c r="AQ61" s="111">
        <v>0</v>
      </c>
      <c r="AR61" s="111">
        <v>1.641228155147639E-8</v>
      </c>
      <c r="AS61" s="111">
        <v>1.5097999345527927E-8</v>
      </c>
      <c r="AT61" s="111">
        <v>6.8862333063071353E-7</v>
      </c>
      <c r="AU61" s="111">
        <v>0</v>
      </c>
      <c r="AV61" s="111">
        <v>3.6717610080171284E-7</v>
      </c>
      <c r="AW61" s="111">
        <v>2.3883982687228177E-7</v>
      </c>
      <c r="AX61" s="111">
        <v>0</v>
      </c>
      <c r="AY61" s="111">
        <v>0</v>
      </c>
      <c r="AZ61" s="111">
        <v>0</v>
      </c>
      <c r="BA61" s="111">
        <v>0</v>
      </c>
      <c r="BB61" s="111">
        <v>2.4145235811074494E-8</v>
      </c>
      <c r="BC61" s="111">
        <v>0</v>
      </c>
      <c r="BD61" s="111">
        <v>0</v>
      </c>
      <c r="BE61" s="111">
        <v>0</v>
      </c>
      <c r="BF61" s="111">
        <v>1.1096073461380555E-7</v>
      </c>
      <c r="BG61" s="111">
        <v>2.9077386341112751E-8</v>
      </c>
      <c r="BH61" s="111">
        <v>1.0000007994126132</v>
      </c>
      <c r="BI61" s="111">
        <v>8.4034216261593393E-8</v>
      </c>
      <c r="BJ61" s="111">
        <v>5.3633549907065452E-9</v>
      </c>
      <c r="BK61" s="111">
        <v>7.0063791318786138E-8</v>
      </c>
      <c r="BL61" s="111">
        <v>2.4314015170530417E-8</v>
      </c>
      <c r="BM61" s="111">
        <v>4.1656934584101704E-8</v>
      </c>
      <c r="BN61" s="111">
        <v>2.2554337573612051E-8</v>
      </c>
      <c r="BO61" s="111">
        <v>1.0840780637958991E-8</v>
      </c>
      <c r="BP61" s="111">
        <v>0</v>
      </c>
      <c r="BQ61" s="111">
        <v>5.399724074821463E-8</v>
      </c>
      <c r="BR61" s="111">
        <v>4.1199845121220862E-8</v>
      </c>
      <c r="BS61" s="111">
        <v>2.9011143122508545E-7</v>
      </c>
      <c r="BT61" s="111">
        <v>5.7346277596853781E-8</v>
      </c>
      <c r="BU61" s="111">
        <v>2.4004007516354937E-8</v>
      </c>
      <c r="BV61" s="111">
        <v>7.20570564058784E-9</v>
      </c>
      <c r="BW61" s="111">
        <v>1.0240796638237501E-8</v>
      </c>
      <c r="BX61" s="111">
        <v>2.034354883305699E-9</v>
      </c>
      <c r="BY61" s="111">
        <v>1.2188054374080946E-8</v>
      </c>
      <c r="BZ61" s="111">
        <v>2.4462696043777973E-8</v>
      </c>
      <c r="CA61" s="111">
        <v>2.0670299594483121E-8</v>
      </c>
      <c r="CB61" s="111">
        <v>1.0564513845242966E-8</v>
      </c>
      <c r="CC61" s="111">
        <v>0</v>
      </c>
      <c r="CD61" s="111">
        <v>7.4234827122467329E-8</v>
      </c>
      <c r="CE61" s="111">
        <v>5.9746681832664906E-8</v>
      </c>
      <c r="CF61" s="111">
        <v>1.020225524960079E-8</v>
      </c>
      <c r="CG61" s="111">
        <v>2.4870543151175031E-8</v>
      </c>
      <c r="CH61" s="111">
        <v>3.8913370784201305E-8</v>
      </c>
      <c r="CI61" s="111">
        <v>5.0727071258995532E-8</v>
      </c>
      <c r="CJ61" s="111">
        <v>3.2840531714318504E-8</v>
      </c>
      <c r="CK61" s="111">
        <v>9.3043282359613938E-8</v>
      </c>
      <c r="CL61" s="111">
        <v>8.9886474914813027E-8</v>
      </c>
      <c r="CM61" s="111">
        <v>8.5523990858448611E-9</v>
      </c>
      <c r="CN61" s="111">
        <v>3.7565564125282089E-8</v>
      </c>
      <c r="CO61" s="111">
        <v>2.3234217170269089E-6</v>
      </c>
      <c r="CP61" s="111">
        <v>4.5443059963711026E-7</v>
      </c>
      <c r="CQ61" s="111">
        <v>5.5105036922460017E-7</v>
      </c>
      <c r="CR61" s="111">
        <v>2.9885572558772034E-8</v>
      </c>
      <c r="CS61" s="111">
        <v>2.9394253575620856E-8</v>
      </c>
      <c r="CT61" s="111">
        <v>1.0345544258354532E-7</v>
      </c>
      <c r="CU61" s="111">
        <v>9.9379665689522834E-7</v>
      </c>
      <c r="CV61" s="111">
        <v>3.9215124561178854E-7</v>
      </c>
      <c r="CW61" s="111">
        <v>1.928613482917982E-8</v>
      </c>
      <c r="CX61" s="111">
        <v>1.6902428766624072E-8</v>
      </c>
      <c r="CY61" s="111">
        <v>1.8773009818289303E-8</v>
      </c>
      <c r="CZ61" s="111">
        <v>1.7870157940338018E-8</v>
      </c>
      <c r="DA61" s="111">
        <v>6.181744920567587E-8</v>
      </c>
      <c r="DB61" s="111">
        <v>2.0592548398373518E-8</v>
      </c>
      <c r="DC61" s="111">
        <v>4.1985660637800927E-8</v>
      </c>
      <c r="DD61" s="111">
        <v>1.0000097543357822</v>
      </c>
    </row>
    <row r="62" spans="1:108" ht="12.75" customHeight="1" x14ac:dyDescent="0.2">
      <c r="A62" s="111" t="s">
        <v>215</v>
      </c>
      <c r="B62" s="111" t="s">
        <v>1935</v>
      </c>
      <c r="C62" s="111">
        <v>1.3459801668108485E-6</v>
      </c>
      <c r="D62" s="111">
        <v>8.2774771415945745E-7</v>
      </c>
      <c r="E62" s="111">
        <v>1.6040445122576817E-6</v>
      </c>
      <c r="F62" s="111">
        <v>2.5099606249190858E-6</v>
      </c>
      <c r="G62" s="111">
        <v>1.0547826205150098E-5</v>
      </c>
      <c r="H62" s="111">
        <v>0</v>
      </c>
      <c r="I62" s="111">
        <v>6.212392158165288E-6</v>
      </c>
      <c r="J62" s="111">
        <v>0</v>
      </c>
      <c r="K62" s="111">
        <v>1.48691330369617E-6</v>
      </c>
      <c r="L62" s="111">
        <v>2.905414653257738E-6</v>
      </c>
      <c r="M62" s="111">
        <v>0</v>
      </c>
      <c r="N62" s="111">
        <v>0</v>
      </c>
      <c r="O62" s="111">
        <v>1.3723128629435242E-6</v>
      </c>
      <c r="P62" s="111">
        <v>1.7830060714290488E-5</v>
      </c>
      <c r="Q62" s="111">
        <v>2.8278459832604524E-6</v>
      </c>
      <c r="R62" s="111">
        <v>2.1019017356463918E-6</v>
      </c>
      <c r="S62" s="111">
        <v>3.5268083558370579E-5</v>
      </c>
      <c r="T62" s="111">
        <v>1.3455246832040553E-6</v>
      </c>
      <c r="U62" s="111">
        <v>1.5705199425344032E-6</v>
      </c>
      <c r="V62" s="111">
        <v>0</v>
      </c>
      <c r="W62" s="111">
        <v>2.037544053272446E-6</v>
      </c>
      <c r="X62" s="111">
        <v>5.4128891791440069E-7</v>
      </c>
      <c r="Y62" s="111">
        <v>1.0982484471642956E-6</v>
      </c>
      <c r="Z62" s="111">
        <v>6.465811817578911E-7</v>
      </c>
      <c r="AA62" s="111">
        <v>0</v>
      </c>
      <c r="AB62" s="111">
        <v>1.9034071470191019E-6</v>
      </c>
      <c r="AC62" s="111">
        <v>3.0218467184370703E-8</v>
      </c>
      <c r="AD62" s="111">
        <v>7.9826249486704489E-7</v>
      </c>
      <c r="AE62" s="111">
        <v>7.7219668646571072E-7</v>
      </c>
      <c r="AF62" s="111">
        <v>1.1559086997994874E-6</v>
      </c>
      <c r="AG62" s="111">
        <v>0</v>
      </c>
      <c r="AH62" s="111">
        <v>1.0015329134928137E-5</v>
      </c>
      <c r="AI62" s="111">
        <v>1.0604205956798997E-6</v>
      </c>
      <c r="AJ62" s="111">
        <v>0</v>
      </c>
      <c r="AK62" s="111">
        <v>2.5989051684386258E-6</v>
      </c>
      <c r="AL62" s="111">
        <v>4.4975048937052783E-7</v>
      </c>
      <c r="AM62" s="111">
        <v>0</v>
      </c>
      <c r="AN62" s="111">
        <v>0</v>
      </c>
      <c r="AO62" s="111">
        <v>7.6489221342066557E-7</v>
      </c>
      <c r="AP62" s="111">
        <v>0</v>
      </c>
      <c r="AQ62" s="111">
        <v>0</v>
      </c>
      <c r="AR62" s="111">
        <v>6.5435011653768066E-7</v>
      </c>
      <c r="AS62" s="111">
        <v>8.1394921128143003E-7</v>
      </c>
      <c r="AT62" s="111">
        <v>1.4276040534460125E-6</v>
      </c>
      <c r="AU62" s="111">
        <v>0</v>
      </c>
      <c r="AV62" s="111">
        <v>2.7349224038370993E-6</v>
      </c>
      <c r="AW62" s="111">
        <v>2.5565784150353401E-5</v>
      </c>
      <c r="AX62" s="111">
        <v>0</v>
      </c>
      <c r="AY62" s="111">
        <v>0</v>
      </c>
      <c r="AZ62" s="111">
        <v>0</v>
      </c>
      <c r="BA62" s="111">
        <v>0</v>
      </c>
      <c r="BB62" s="111">
        <v>1.519906039309307E-6</v>
      </c>
      <c r="BC62" s="111">
        <v>0</v>
      </c>
      <c r="BD62" s="111">
        <v>0</v>
      </c>
      <c r="BE62" s="111">
        <v>0</v>
      </c>
      <c r="BF62" s="111">
        <v>1.1907114824973049E-6</v>
      </c>
      <c r="BG62" s="111">
        <v>1.4836436355065764E-6</v>
      </c>
      <c r="BH62" s="111">
        <v>1.4189797204534115E-6</v>
      </c>
      <c r="BI62" s="111">
        <v>1.0001053611636481</v>
      </c>
      <c r="BJ62" s="111">
        <v>8.0847224951898311E-7</v>
      </c>
      <c r="BK62" s="111">
        <v>5.0514391879549809E-6</v>
      </c>
      <c r="BL62" s="111">
        <v>1.4159994593865431E-5</v>
      </c>
      <c r="BM62" s="111">
        <v>8.10653074868262E-6</v>
      </c>
      <c r="BN62" s="111">
        <v>7.5598890974071662E-6</v>
      </c>
      <c r="BO62" s="111">
        <v>2.1909229621141498E-7</v>
      </c>
      <c r="BP62" s="111">
        <v>0</v>
      </c>
      <c r="BQ62" s="111">
        <v>2.4628905121692114E-6</v>
      </c>
      <c r="BR62" s="111">
        <v>3.3671618965590536E-6</v>
      </c>
      <c r="BS62" s="111">
        <v>3.2492662119048246E-6</v>
      </c>
      <c r="BT62" s="111">
        <v>3.3396259906804874E-6</v>
      </c>
      <c r="BU62" s="111">
        <v>4.1831526522532821E-6</v>
      </c>
      <c r="BV62" s="111">
        <v>6.9898389379554289E-7</v>
      </c>
      <c r="BW62" s="111">
        <v>2.756088044205854E-6</v>
      </c>
      <c r="BX62" s="111">
        <v>5.7314297477789917E-7</v>
      </c>
      <c r="BY62" s="111">
        <v>2.1013230545498198E-6</v>
      </c>
      <c r="BZ62" s="111">
        <v>1.2601076510855884E-6</v>
      </c>
      <c r="CA62" s="111">
        <v>1.0922070436770846E-5</v>
      </c>
      <c r="CB62" s="111">
        <v>3.0154003818062419E-6</v>
      </c>
      <c r="CC62" s="111">
        <v>0</v>
      </c>
      <c r="CD62" s="111">
        <v>3.664019143661764E-6</v>
      </c>
      <c r="CE62" s="111">
        <v>2.3961961323727711E-6</v>
      </c>
      <c r="CF62" s="111">
        <v>1.7448019009681941E-6</v>
      </c>
      <c r="CG62" s="111">
        <v>5.0500034611571455E-6</v>
      </c>
      <c r="CH62" s="111">
        <v>9.3712702220703759E-6</v>
      </c>
      <c r="CI62" s="111">
        <v>1.2068653420550439E-5</v>
      </c>
      <c r="CJ62" s="111">
        <v>4.3302482484458665E-6</v>
      </c>
      <c r="CK62" s="111">
        <v>1.6379777126014869E-5</v>
      </c>
      <c r="CL62" s="111">
        <v>1.7926025816851509E-5</v>
      </c>
      <c r="CM62" s="111">
        <v>6.8714054847486001E-6</v>
      </c>
      <c r="CN62" s="111">
        <v>2.9506897532436859E-5</v>
      </c>
      <c r="CO62" s="111">
        <v>2.5516787254139423E-6</v>
      </c>
      <c r="CP62" s="111">
        <v>9.8553064827897709E-6</v>
      </c>
      <c r="CQ62" s="111">
        <v>1.1030199274281095E-5</v>
      </c>
      <c r="CR62" s="111">
        <v>1.1794476628960886E-5</v>
      </c>
      <c r="CS62" s="111">
        <v>8.1310715880365078E-6</v>
      </c>
      <c r="CT62" s="111">
        <v>1.4709881465168813E-5</v>
      </c>
      <c r="CU62" s="111">
        <v>4.7759640378111225E-6</v>
      </c>
      <c r="CV62" s="111">
        <v>1.3668818460021245E-5</v>
      </c>
      <c r="CW62" s="111">
        <v>1.49979280002989E-5</v>
      </c>
      <c r="CX62" s="111">
        <v>4.3335761038815925E-6</v>
      </c>
      <c r="CY62" s="111">
        <v>5.9820693035592688E-6</v>
      </c>
      <c r="CZ62" s="111">
        <v>5.8536793990086947E-6</v>
      </c>
      <c r="DA62" s="111">
        <v>1.7146458486774898E-5</v>
      </c>
      <c r="DB62" s="111">
        <v>3.3263742279561584E-4</v>
      </c>
      <c r="DC62" s="111">
        <v>8.6571513190751937E-6</v>
      </c>
      <c r="DD62" s="111">
        <v>1.000905070109412</v>
      </c>
    </row>
    <row r="63" spans="1:108" ht="12.75" customHeight="1" x14ac:dyDescent="0.2">
      <c r="A63" s="111" t="s">
        <v>335</v>
      </c>
      <c r="B63" s="111" t="s">
        <v>1936</v>
      </c>
      <c r="C63" s="111">
        <v>2.8059888536359029E-4</v>
      </c>
      <c r="D63" s="111">
        <v>1.9338980711219472E-5</v>
      </c>
      <c r="E63" s="111">
        <v>4.6301065284700615E-5</v>
      </c>
      <c r="F63" s="111">
        <v>7.443167815598859E-6</v>
      </c>
      <c r="G63" s="111">
        <v>1.8206169041566733E-5</v>
      </c>
      <c r="H63" s="111">
        <v>0</v>
      </c>
      <c r="I63" s="111">
        <v>2.0303231702384921E-5</v>
      </c>
      <c r="J63" s="111">
        <v>0</v>
      </c>
      <c r="K63" s="111">
        <v>2.1236708949923054E-5</v>
      </c>
      <c r="L63" s="111">
        <v>1.4396282544098618E-4</v>
      </c>
      <c r="M63" s="111">
        <v>0</v>
      </c>
      <c r="N63" s="111">
        <v>0</v>
      </c>
      <c r="O63" s="111">
        <v>2.2190473113076294E-3</v>
      </c>
      <c r="P63" s="111">
        <v>2.5926648097300885E-5</v>
      </c>
      <c r="Q63" s="111">
        <v>2.61132113055229E-5</v>
      </c>
      <c r="R63" s="111">
        <v>1.9604056356294184E-5</v>
      </c>
      <c r="S63" s="111">
        <v>3.2118593429823375E-5</v>
      </c>
      <c r="T63" s="111">
        <v>1.3592794004188576E-5</v>
      </c>
      <c r="U63" s="111">
        <v>2.908800950091203E-5</v>
      </c>
      <c r="V63" s="111">
        <v>0</v>
      </c>
      <c r="W63" s="111">
        <v>2.4324363267330591E-3</v>
      </c>
      <c r="X63" s="111">
        <v>3.1827206029499231E-3</v>
      </c>
      <c r="Y63" s="111">
        <v>5.3625092138824331E-4</v>
      </c>
      <c r="Z63" s="111">
        <v>5.0496247743870648E-4</v>
      </c>
      <c r="AA63" s="111">
        <v>0</v>
      </c>
      <c r="AB63" s="111">
        <v>1.3609525548540728E-4</v>
      </c>
      <c r="AC63" s="111">
        <v>1.3826626036271759E-6</v>
      </c>
      <c r="AD63" s="111">
        <v>1.7507190918916679E-3</v>
      </c>
      <c r="AE63" s="111">
        <v>6.9917011151036474E-3</v>
      </c>
      <c r="AF63" s="111">
        <v>5.2408220223756018E-4</v>
      </c>
      <c r="AG63" s="111">
        <v>0</v>
      </c>
      <c r="AH63" s="111">
        <v>5.7255869376965172E-3</v>
      </c>
      <c r="AI63" s="111">
        <v>3.9051555194161364E-3</v>
      </c>
      <c r="AJ63" s="111">
        <v>0</v>
      </c>
      <c r="AK63" s="111">
        <v>1.2257050459765086E-2</v>
      </c>
      <c r="AL63" s="111">
        <v>4.2288516081252746E-2</v>
      </c>
      <c r="AM63" s="111">
        <v>0</v>
      </c>
      <c r="AN63" s="111">
        <v>0</v>
      </c>
      <c r="AO63" s="111">
        <v>3.0016786731259376E-3</v>
      </c>
      <c r="AP63" s="111">
        <v>0</v>
      </c>
      <c r="AQ63" s="111">
        <v>0</v>
      </c>
      <c r="AR63" s="111">
        <v>6.0424848081013493E-6</v>
      </c>
      <c r="AS63" s="111">
        <v>-4.6037765509664541E-5</v>
      </c>
      <c r="AT63" s="111">
        <v>-2.5215192783936128E-5</v>
      </c>
      <c r="AU63" s="111">
        <v>0</v>
      </c>
      <c r="AV63" s="111">
        <v>1.3768899703333076E-5</v>
      </c>
      <c r="AW63" s="111">
        <v>1.9469958583868125E-5</v>
      </c>
      <c r="AX63" s="111">
        <v>0</v>
      </c>
      <c r="AY63" s="111">
        <v>0</v>
      </c>
      <c r="AZ63" s="111">
        <v>0</v>
      </c>
      <c r="BA63" s="111">
        <v>0</v>
      </c>
      <c r="BB63" s="111">
        <v>4.8302814516866036E-5</v>
      </c>
      <c r="BC63" s="111">
        <v>0</v>
      </c>
      <c r="BD63" s="111">
        <v>0</v>
      </c>
      <c r="BE63" s="111">
        <v>0</v>
      </c>
      <c r="BF63" s="111">
        <v>-1.7438744913220759E-5</v>
      </c>
      <c r="BG63" s="111">
        <v>-2.2462580997078555E-5</v>
      </c>
      <c r="BH63" s="111">
        <v>1.9263386053071623E-5</v>
      </c>
      <c r="BI63" s="111">
        <v>3.0155947863183838E-5</v>
      </c>
      <c r="BJ63" s="111">
        <v>1.0001005150000788</v>
      </c>
      <c r="BK63" s="111">
        <v>6.9132160170205591E-5</v>
      </c>
      <c r="BL63" s="111">
        <v>4.1441131424960174E-5</v>
      </c>
      <c r="BM63" s="111">
        <v>1.105519906655018E-4</v>
      </c>
      <c r="BN63" s="111">
        <v>7.6628034081573988E-5</v>
      </c>
      <c r="BO63" s="111">
        <v>1.3854881414902876E-3</v>
      </c>
      <c r="BP63" s="111">
        <v>0</v>
      </c>
      <c r="BQ63" s="111">
        <v>6.593845667006696E-5</v>
      </c>
      <c r="BR63" s="111">
        <v>1.1133894222886281E-3</v>
      </c>
      <c r="BS63" s="111">
        <v>1.0748433325223024E-5</v>
      </c>
      <c r="BT63" s="111">
        <v>4.9604354968122287E-5</v>
      </c>
      <c r="BU63" s="111">
        <v>1.4627549165657456E-5</v>
      </c>
      <c r="BV63" s="111">
        <v>1.2542562421725645E-5</v>
      </c>
      <c r="BW63" s="111">
        <v>8.4290070128590775E-6</v>
      </c>
      <c r="BX63" s="111">
        <v>1.9425101339901462E-6</v>
      </c>
      <c r="BY63" s="111">
        <v>7.9837195917453472E-5</v>
      </c>
      <c r="BZ63" s="111">
        <v>5.169042165536312E-6</v>
      </c>
      <c r="CA63" s="111">
        <v>9.6065600948986536E-6</v>
      </c>
      <c r="CB63" s="111">
        <v>5.1107332399013684E-6</v>
      </c>
      <c r="CC63" s="111">
        <v>0</v>
      </c>
      <c r="CD63" s="111">
        <v>1.2307828889917198E-5</v>
      </c>
      <c r="CE63" s="111">
        <v>8.3720320767739632E-5</v>
      </c>
      <c r="CF63" s="111">
        <v>4.1994876785583834E-6</v>
      </c>
      <c r="CG63" s="111">
        <v>1.4979096482937139E-5</v>
      </c>
      <c r="CH63" s="111">
        <v>2.6347149310830969E-5</v>
      </c>
      <c r="CI63" s="111">
        <v>1.631644692645875E-5</v>
      </c>
      <c r="CJ63" s="111">
        <v>1.6005618162521303E-5</v>
      </c>
      <c r="CK63" s="111">
        <v>1.1322256308417467E-5</v>
      </c>
      <c r="CL63" s="111">
        <v>2.913512460502645E-5</v>
      </c>
      <c r="CM63" s="111">
        <v>2.6293952780596526E-5</v>
      </c>
      <c r="CN63" s="111">
        <v>4.2223204195007195E-5</v>
      </c>
      <c r="CO63" s="111">
        <v>1.7721288531894712E-5</v>
      </c>
      <c r="CP63" s="111">
        <v>2.6544373134003701E-5</v>
      </c>
      <c r="CQ63" s="111">
        <v>2.3815178136576956E-5</v>
      </c>
      <c r="CR63" s="111">
        <v>9.7337004435204421E-6</v>
      </c>
      <c r="CS63" s="111">
        <v>1.8354591100886636E-5</v>
      </c>
      <c r="CT63" s="111">
        <v>1.1659920296695231E-5</v>
      </c>
      <c r="CU63" s="111">
        <v>2.8710396922650222E-5</v>
      </c>
      <c r="CV63" s="111">
        <v>1.0874586698144371E-4</v>
      </c>
      <c r="CW63" s="111">
        <v>5.2121872628492975E-5</v>
      </c>
      <c r="CX63" s="111">
        <v>1.2121135065217334E-4</v>
      </c>
      <c r="CY63" s="111">
        <v>6.6617669900783774E-5</v>
      </c>
      <c r="CZ63" s="111">
        <v>1.9119518479729176E-5</v>
      </c>
      <c r="DA63" s="111">
        <v>3.7789254854324242E-5</v>
      </c>
      <c r="DB63" s="111">
        <v>1.9570042101059791E-5</v>
      </c>
      <c r="DC63" s="111">
        <v>6.5492482751425575E-5</v>
      </c>
      <c r="DD63" s="111">
        <v>1.0902578294710641</v>
      </c>
    </row>
    <row r="64" spans="1:108" ht="12.75" customHeight="1" x14ac:dyDescent="0.2">
      <c r="A64" s="111" t="s">
        <v>336</v>
      </c>
      <c r="B64" s="111" t="s">
        <v>1937</v>
      </c>
      <c r="C64" s="111">
        <v>0</v>
      </c>
      <c r="D64" s="111">
        <v>0</v>
      </c>
      <c r="E64" s="111">
        <v>0</v>
      </c>
      <c r="F64" s="111">
        <v>0</v>
      </c>
      <c r="G64" s="111">
        <v>0</v>
      </c>
      <c r="H64" s="111">
        <v>0</v>
      </c>
      <c r="I64" s="111">
        <v>0</v>
      </c>
      <c r="J64" s="111">
        <v>0</v>
      </c>
      <c r="K64" s="111">
        <v>0</v>
      </c>
      <c r="L64" s="111">
        <v>0</v>
      </c>
      <c r="M64" s="111">
        <v>0</v>
      </c>
      <c r="N64" s="111">
        <v>0</v>
      </c>
      <c r="O64" s="111">
        <v>0</v>
      </c>
      <c r="P64" s="111">
        <v>0</v>
      </c>
      <c r="Q64" s="111">
        <v>0</v>
      </c>
      <c r="R64" s="111">
        <v>0</v>
      </c>
      <c r="S64" s="111">
        <v>0</v>
      </c>
      <c r="T64" s="111">
        <v>0</v>
      </c>
      <c r="U64" s="111">
        <v>0</v>
      </c>
      <c r="V64" s="111">
        <v>0</v>
      </c>
      <c r="W64" s="111">
        <v>0</v>
      </c>
      <c r="X64" s="111">
        <v>0</v>
      </c>
      <c r="Y64" s="111">
        <v>0</v>
      </c>
      <c r="Z64" s="111">
        <v>0</v>
      </c>
      <c r="AA64" s="111">
        <v>0</v>
      </c>
      <c r="AB64" s="111">
        <v>0</v>
      </c>
      <c r="AC64" s="111">
        <v>0</v>
      </c>
      <c r="AD64" s="111">
        <v>0</v>
      </c>
      <c r="AE64" s="111">
        <v>0</v>
      </c>
      <c r="AF64" s="111">
        <v>0</v>
      </c>
      <c r="AG64" s="111">
        <v>0</v>
      </c>
      <c r="AH64" s="111">
        <v>0</v>
      </c>
      <c r="AI64" s="111">
        <v>0</v>
      </c>
      <c r="AJ64" s="111">
        <v>0</v>
      </c>
      <c r="AK64" s="111">
        <v>0</v>
      </c>
      <c r="AL64" s="111">
        <v>0</v>
      </c>
      <c r="AM64" s="111">
        <v>0</v>
      </c>
      <c r="AN64" s="111">
        <v>0</v>
      </c>
      <c r="AO64" s="111">
        <v>0</v>
      </c>
      <c r="AP64" s="111">
        <v>0</v>
      </c>
      <c r="AQ64" s="111">
        <v>0</v>
      </c>
      <c r="AR64" s="111">
        <v>0</v>
      </c>
      <c r="AS64" s="111">
        <v>0</v>
      </c>
      <c r="AT64" s="111">
        <v>0</v>
      </c>
      <c r="AU64" s="111">
        <v>0</v>
      </c>
      <c r="AV64" s="111">
        <v>0</v>
      </c>
      <c r="AW64" s="111">
        <v>0</v>
      </c>
      <c r="AX64" s="111">
        <v>0</v>
      </c>
      <c r="AY64" s="111">
        <v>0</v>
      </c>
      <c r="AZ64" s="111">
        <v>0</v>
      </c>
      <c r="BA64" s="111">
        <v>0</v>
      </c>
      <c r="BB64" s="111">
        <v>0</v>
      </c>
      <c r="BC64" s="111">
        <v>0</v>
      </c>
      <c r="BD64" s="111">
        <v>0</v>
      </c>
      <c r="BE64" s="111">
        <v>0</v>
      </c>
      <c r="BF64" s="111">
        <v>0</v>
      </c>
      <c r="BG64" s="111">
        <v>0</v>
      </c>
      <c r="BH64" s="111">
        <v>0</v>
      </c>
      <c r="BI64" s="111">
        <v>0</v>
      </c>
      <c r="BJ64" s="111">
        <v>0</v>
      </c>
      <c r="BK64" s="111">
        <v>1</v>
      </c>
      <c r="BL64" s="111">
        <v>0</v>
      </c>
      <c r="BM64" s="111">
        <v>0</v>
      </c>
      <c r="BN64" s="111">
        <v>0</v>
      </c>
      <c r="BO64" s="111">
        <v>0</v>
      </c>
      <c r="BP64" s="111">
        <v>0</v>
      </c>
      <c r="BQ64" s="111">
        <v>0</v>
      </c>
      <c r="BR64" s="111">
        <v>0</v>
      </c>
      <c r="BS64" s="111">
        <v>0</v>
      </c>
      <c r="BT64" s="111">
        <v>0</v>
      </c>
      <c r="BU64" s="111">
        <v>0</v>
      </c>
      <c r="BV64" s="111">
        <v>0</v>
      </c>
      <c r="BW64" s="111">
        <v>0</v>
      </c>
      <c r="BX64" s="111">
        <v>0</v>
      </c>
      <c r="BY64" s="111">
        <v>0</v>
      </c>
      <c r="BZ64" s="111">
        <v>0</v>
      </c>
      <c r="CA64" s="111">
        <v>0</v>
      </c>
      <c r="CB64" s="111">
        <v>0</v>
      </c>
      <c r="CC64" s="111">
        <v>0</v>
      </c>
      <c r="CD64" s="111">
        <v>0</v>
      </c>
      <c r="CE64" s="111">
        <v>0</v>
      </c>
      <c r="CF64" s="111">
        <v>0</v>
      </c>
      <c r="CG64" s="111">
        <v>0</v>
      </c>
      <c r="CH64" s="111">
        <v>0</v>
      </c>
      <c r="CI64" s="111">
        <v>0</v>
      </c>
      <c r="CJ64" s="111">
        <v>0</v>
      </c>
      <c r="CK64" s="111">
        <v>0</v>
      </c>
      <c r="CL64" s="111">
        <v>0</v>
      </c>
      <c r="CM64" s="111">
        <v>0</v>
      </c>
      <c r="CN64" s="111">
        <v>0</v>
      </c>
      <c r="CO64" s="111">
        <v>0</v>
      </c>
      <c r="CP64" s="111">
        <v>0</v>
      </c>
      <c r="CQ64" s="111">
        <v>0</v>
      </c>
      <c r="CR64" s="111">
        <v>0</v>
      </c>
      <c r="CS64" s="111">
        <v>0</v>
      </c>
      <c r="CT64" s="111">
        <v>0</v>
      </c>
      <c r="CU64" s="111">
        <v>0</v>
      </c>
      <c r="CV64" s="111">
        <v>0</v>
      </c>
      <c r="CW64" s="111">
        <v>0</v>
      </c>
      <c r="CX64" s="111">
        <v>0</v>
      </c>
      <c r="CY64" s="111">
        <v>0</v>
      </c>
      <c r="CZ64" s="111">
        <v>0</v>
      </c>
      <c r="DA64" s="111">
        <v>0</v>
      </c>
      <c r="DB64" s="111">
        <v>0</v>
      </c>
      <c r="DC64" s="111">
        <v>0</v>
      </c>
      <c r="DD64" s="111">
        <v>1</v>
      </c>
    </row>
    <row r="65" spans="1:108" ht="12.75" customHeight="1" x14ac:dyDescent="0.2">
      <c r="A65" s="111" t="s">
        <v>337</v>
      </c>
      <c r="B65" s="111" t="s">
        <v>1938</v>
      </c>
      <c r="C65" s="111">
        <v>3.7305650727330539E-3</v>
      </c>
      <c r="D65" s="111">
        <v>2.3391376024926055E-3</v>
      </c>
      <c r="E65" s="111">
        <v>2.5970293238253652E-3</v>
      </c>
      <c r="F65" s="111">
        <v>1.0465040191757011E-3</v>
      </c>
      <c r="G65" s="111">
        <v>6.764117787052906E-4</v>
      </c>
      <c r="H65" s="111">
        <v>0</v>
      </c>
      <c r="I65" s="111">
        <v>5.0868904145147395E-3</v>
      </c>
      <c r="J65" s="111">
        <v>0</v>
      </c>
      <c r="K65" s="111">
        <v>7.9015842956108961E-4</v>
      </c>
      <c r="L65" s="111">
        <v>7.0335613619570134E-4</v>
      </c>
      <c r="M65" s="111">
        <v>0</v>
      </c>
      <c r="N65" s="111">
        <v>0</v>
      </c>
      <c r="O65" s="111">
        <v>1.0632650528214551E-2</v>
      </c>
      <c r="P65" s="111">
        <v>1.630428622343857E-3</v>
      </c>
      <c r="Q65" s="111">
        <v>1.3344264457425038E-3</v>
      </c>
      <c r="R65" s="111">
        <v>1.5570706318701361E-3</v>
      </c>
      <c r="S65" s="111">
        <v>2.2720311597997532E-3</v>
      </c>
      <c r="T65" s="111">
        <v>2.1564633888203452E-3</v>
      </c>
      <c r="U65" s="111">
        <v>1.8155746086351984E-3</v>
      </c>
      <c r="V65" s="111">
        <v>0</v>
      </c>
      <c r="W65" s="111">
        <v>9.6775280258520734E-3</v>
      </c>
      <c r="X65" s="111">
        <v>5.0395277083922036E-3</v>
      </c>
      <c r="Y65" s="111">
        <v>4.0651311578631874E-3</v>
      </c>
      <c r="Z65" s="111">
        <v>5.3003131211599988E-3</v>
      </c>
      <c r="AA65" s="111">
        <v>0</v>
      </c>
      <c r="AB65" s="111">
        <v>3.8704086860118195E-3</v>
      </c>
      <c r="AC65" s="111">
        <v>4.0587912282091351E-5</v>
      </c>
      <c r="AD65" s="111">
        <v>6.4465966559161961E-3</v>
      </c>
      <c r="AE65" s="111">
        <v>3.328998123016653E-3</v>
      </c>
      <c r="AF65" s="111">
        <v>3.9718065598760869E-3</v>
      </c>
      <c r="AG65" s="111">
        <v>0</v>
      </c>
      <c r="AH65" s="111">
        <v>4.9096647069684978E-3</v>
      </c>
      <c r="AI65" s="111">
        <v>5.3990357096775216E-3</v>
      </c>
      <c r="AJ65" s="111">
        <v>0</v>
      </c>
      <c r="AK65" s="111">
        <v>1.0496669525315682E-2</v>
      </c>
      <c r="AL65" s="111">
        <v>9.0877331923277516E-3</v>
      </c>
      <c r="AM65" s="111">
        <v>0</v>
      </c>
      <c r="AN65" s="111">
        <v>0</v>
      </c>
      <c r="AO65" s="111">
        <v>3.1556408945048247E-3</v>
      </c>
      <c r="AP65" s="111">
        <v>0</v>
      </c>
      <c r="AQ65" s="111">
        <v>0</v>
      </c>
      <c r="AR65" s="111">
        <v>4.1468579379752056E-3</v>
      </c>
      <c r="AS65" s="111">
        <v>2.4932938569818697E-3</v>
      </c>
      <c r="AT65" s="111">
        <v>3.0592344205833738E-3</v>
      </c>
      <c r="AU65" s="111">
        <v>0</v>
      </c>
      <c r="AV65" s="111">
        <v>3.6203611341602713E-3</v>
      </c>
      <c r="AW65" s="111">
        <v>2.1017845725043454E-3</v>
      </c>
      <c r="AX65" s="111">
        <v>0</v>
      </c>
      <c r="AY65" s="111">
        <v>0</v>
      </c>
      <c r="AZ65" s="111">
        <v>0</v>
      </c>
      <c r="BA65" s="111">
        <v>0</v>
      </c>
      <c r="BB65" s="111">
        <v>4.2445246835987605E-3</v>
      </c>
      <c r="BC65" s="111">
        <v>0</v>
      </c>
      <c r="BD65" s="111">
        <v>0</v>
      </c>
      <c r="BE65" s="111">
        <v>0</v>
      </c>
      <c r="BF65" s="111">
        <v>1.3645059176948958E-3</v>
      </c>
      <c r="BG65" s="111">
        <v>1.3311608413457631E-3</v>
      </c>
      <c r="BH65" s="111">
        <v>1.5963178555229607E-3</v>
      </c>
      <c r="BI65" s="111">
        <v>2.0939597207142412E-3</v>
      </c>
      <c r="BJ65" s="111">
        <v>9.394803116635909E-4</v>
      </c>
      <c r="BK65" s="111">
        <v>1.5739391133720319E-3</v>
      </c>
      <c r="BL65" s="111">
        <v>1.0020960583049765</v>
      </c>
      <c r="BM65" s="111">
        <v>1.4037509248536778E-3</v>
      </c>
      <c r="BN65" s="111">
        <v>1.129628558627061E-3</v>
      </c>
      <c r="BO65" s="111">
        <v>3.2940350483547215E-3</v>
      </c>
      <c r="BP65" s="111">
        <v>0</v>
      </c>
      <c r="BQ65" s="111">
        <v>3.2068886780369676E-2</v>
      </c>
      <c r="BR65" s="111">
        <v>3.1143344867057467E-3</v>
      </c>
      <c r="BS65" s="111">
        <v>4.1805071824012677E-3</v>
      </c>
      <c r="BT65" s="111">
        <v>4.897903903811127E-3</v>
      </c>
      <c r="BU65" s="111">
        <v>3.9923267596655302E-3</v>
      </c>
      <c r="BV65" s="111">
        <v>3.750345008154595E-3</v>
      </c>
      <c r="BW65" s="111">
        <v>1.1815728318872721E-2</v>
      </c>
      <c r="BX65" s="111">
        <v>2.460227293272969E-2</v>
      </c>
      <c r="BY65" s="111">
        <v>2.1809103577589417E-2</v>
      </c>
      <c r="BZ65" s="111">
        <v>1.1660667968808069E-3</v>
      </c>
      <c r="CA65" s="111">
        <v>8.7110976513528494E-3</v>
      </c>
      <c r="CB65" s="111">
        <v>3.4066523501196039E-3</v>
      </c>
      <c r="CC65" s="111">
        <v>0</v>
      </c>
      <c r="CD65" s="111">
        <v>5.6438833588230907E-3</v>
      </c>
      <c r="CE65" s="111">
        <v>1.5728624578940965E-2</v>
      </c>
      <c r="CF65" s="111">
        <v>2.6872652911896265E-3</v>
      </c>
      <c r="CG65" s="111">
        <v>4.0693217787387695E-3</v>
      </c>
      <c r="CH65" s="111">
        <v>2.0161312858276444E-2</v>
      </c>
      <c r="CI65" s="111">
        <v>1.4111850487997192E-3</v>
      </c>
      <c r="CJ65" s="111">
        <v>7.9082512348552358E-3</v>
      </c>
      <c r="CK65" s="111">
        <v>3.2128524340064349E-3</v>
      </c>
      <c r="CL65" s="111">
        <v>1.1011743199864702E-2</v>
      </c>
      <c r="CM65" s="111">
        <v>7.0998649182211571E-3</v>
      </c>
      <c r="CN65" s="111">
        <v>6.3308273240859549E-3</v>
      </c>
      <c r="CO65" s="111">
        <v>3.8064838390637064E-3</v>
      </c>
      <c r="CP65" s="111">
        <v>4.6718380910162087E-3</v>
      </c>
      <c r="CQ65" s="111">
        <v>3.9963203112887754E-3</v>
      </c>
      <c r="CR65" s="111">
        <v>2.3159180812891505E-3</v>
      </c>
      <c r="CS65" s="111">
        <v>7.5438331958359471E-3</v>
      </c>
      <c r="CT65" s="111">
        <v>2.3255740850840318E-3</v>
      </c>
      <c r="CU65" s="111">
        <v>1.6403810492974611E-3</v>
      </c>
      <c r="CV65" s="111">
        <v>2.3021425640656797E-3</v>
      </c>
      <c r="CW65" s="111">
        <v>6.730797867371169E-3</v>
      </c>
      <c r="CX65" s="111">
        <v>2.1914396371312829E-3</v>
      </c>
      <c r="CY65" s="111">
        <v>3.4771165102088016E-3</v>
      </c>
      <c r="CZ65" s="111">
        <v>2.0147401228914506E-3</v>
      </c>
      <c r="DA65" s="111">
        <v>4.0668939998990674E-3</v>
      </c>
      <c r="DB65" s="111">
        <v>5.0795970042757184E-4</v>
      </c>
      <c r="DC65" s="111">
        <v>4.4216630918726277E-3</v>
      </c>
      <c r="DD65" s="111">
        <v>1.4104406932659217</v>
      </c>
    </row>
    <row r="66" spans="1:108" ht="12.75" customHeight="1" x14ac:dyDescent="0.2">
      <c r="A66" s="111" t="s">
        <v>338</v>
      </c>
      <c r="B66" s="111" t="s">
        <v>1939</v>
      </c>
      <c r="C66" s="111">
        <v>0</v>
      </c>
      <c r="D66" s="111">
        <v>0</v>
      </c>
      <c r="E66" s="111">
        <v>0</v>
      </c>
      <c r="F66" s="111">
        <v>0</v>
      </c>
      <c r="G66" s="111">
        <v>0</v>
      </c>
      <c r="H66" s="111">
        <v>0</v>
      </c>
      <c r="I66" s="111">
        <v>0</v>
      </c>
      <c r="J66" s="111">
        <v>0</v>
      </c>
      <c r="K66" s="111">
        <v>0</v>
      </c>
      <c r="L66" s="111">
        <v>0</v>
      </c>
      <c r="M66" s="111">
        <v>0</v>
      </c>
      <c r="N66" s="111">
        <v>0</v>
      </c>
      <c r="O66" s="111">
        <v>0</v>
      </c>
      <c r="P66" s="111">
        <v>0</v>
      </c>
      <c r="Q66" s="111">
        <v>0</v>
      </c>
      <c r="R66" s="111">
        <v>0</v>
      </c>
      <c r="S66" s="111">
        <v>0</v>
      </c>
      <c r="T66" s="111">
        <v>0</v>
      </c>
      <c r="U66" s="111">
        <v>0</v>
      </c>
      <c r="V66" s="111">
        <v>0</v>
      </c>
      <c r="W66" s="111">
        <v>0</v>
      </c>
      <c r="X66" s="111">
        <v>0</v>
      </c>
      <c r="Y66" s="111">
        <v>0</v>
      </c>
      <c r="Z66" s="111">
        <v>0</v>
      </c>
      <c r="AA66" s="111">
        <v>0</v>
      </c>
      <c r="AB66" s="111">
        <v>0</v>
      </c>
      <c r="AC66" s="111">
        <v>0</v>
      </c>
      <c r="AD66" s="111">
        <v>0</v>
      </c>
      <c r="AE66" s="111">
        <v>0</v>
      </c>
      <c r="AF66" s="111">
        <v>0</v>
      </c>
      <c r="AG66" s="111">
        <v>0</v>
      </c>
      <c r="AH66" s="111">
        <v>0</v>
      </c>
      <c r="AI66" s="111">
        <v>0</v>
      </c>
      <c r="AJ66" s="111">
        <v>0</v>
      </c>
      <c r="AK66" s="111">
        <v>0</v>
      </c>
      <c r="AL66" s="111">
        <v>0</v>
      </c>
      <c r="AM66" s="111">
        <v>0</v>
      </c>
      <c r="AN66" s="111">
        <v>0</v>
      </c>
      <c r="AO66" s="111">
        <v>0</v>
      </c>
      <c r="AP66" s="111">
        <v>0</v>
      </c>
      <c r="AQ66" s="111">
        <v>0</v>
      </c>
      <c r="AR66" s="111">
        <v>0</v>
      </c>
      <c r="AS66" s="111">
        <v>0</v>
      </c>
      <c r="AT66" s="111">
        <v>0</v>
      </c>
      <c r="AU66" s="111">
        <v>0</v>
      </c>
      <c r="AV66" s="111">
        <v>0</v>
      </c>
      <c r="AW66" s="111">
        <v>0</v>
      </c>
      <c r="AX66" s="111">
        <v>0</v>
      </c>
      <c r="AY66" s="111">
        <v>0</v>
      </c>
      <c r="AZ66" s="111">
        <v>0</v>
      </c>
      <c r="BA66" s="111">
        <v>0</v>
      </c>
      <c r="BB66" s="111">
        <v>0</v>
      </c>
      <c r="BC66" s="111">
        <v>0</v>
      </c>
      <c r="BD66" s="111">
        <v>0</v>
      </c>
      <c r="BE66" s="111">
        <v>0</v>
      </c>
      <c r="BF66" s="111">
        <v>0</v>
      </c>
      <c r="BG66" s="111">
        <v>0</v>
      </c>
      <c r="BH66" s="111">
        <v>0</v>
      </c>
      <c r="BI66" s="111">
        <v>0</v>
      </c>
      <c r="BJ66" s="111">
        <v>0</v>
      </c>
      <c r="BK66" s="111">
        <v>0</v>
      </c>
      <c r="BL66" s="111">
        <v>0</v>
      </c>
      <c r="BM66" s="111">
        <v>1</v>
      </c>
      <c r="BN66" s="111">
        <v>0</v>
      </c>
      <c r="BO66" s="111">
        <v>0</v>
      </c>
      <c r="BP66" s="111">
        <v>0</v>
      </c>
      <c r="BQ66" s="111">
        <v>0</v>
      </c>
      <c r="BR66" s="111">
        <v>0</v>
      </c>
      <c r="BS66" s="111">
        <v>0</v>
      </c>
      <c r="BT66" s="111">
        <v>0</v>
      </c>
      <c r="BU66" s="111">
        <v>0</v>
      </c>
      <c r="BV66" s="111">
        <v>0</v>
      </c>
      <c r="BW66" s="111">
        <v>0</v>
      </c>
      <c r="BX66" s="111">
        <v>0</v>
      </c>
      <c r="BY66" s="111">
        <v>0</v>
      </c>
      <c r="BZ66" s="111">
        <v>0</v>
      </c>
      <c r="CA66" s="111">
        <v>0</v>
      </c>
      <c r="CB66" s="111">
        <v>0</v>
      </c>
      <c r="CC66" s="111">
        <v>0</v>
      </c>
      <c r="CD66" s="111">
        <v>0</v>
      </c>
      <c r="CE66" s="111">
        <v>0</v>
      </c>
      <c r="CF66" s="111">
        <v>0</v>
      </c>
      <c r="CG66" s="111">
        <v>0</v>
      </c>
      <c r="CH66" s="111">
        <v>0</v>
      </c>
      <c r="CI66" s="111">
        <v>0</v>
      </c>
      <c r="CJ66" s="111">
        <v>0</v>
      </c>
      <c r="CK66" s="111">
        <v>0</v>
      </c>
      <c r="CL66" s="111">
        <v>0</v>
      </c>
      <c r="CM66" s="111">
        <v>0</v>
      </c>
      <c r="CN66" s="111">
        <v>0</v>
      </c>
      <c r="CO66" s="111">
        <v>0</v>
      </c>
      <c r="CP66" s="111">
        <v>0</v>
      </c>
      <c r="CQ66" s="111">
        <v>0</v>
      </c>
      <c r="CR66" s="111">
        <v>0</v>
      </c>
      <c r="CS66" s="111">
        <v>0</v>
      </c>
      <c r="CT66" s="111">
        <v>0</v>
      </c>
      <c r="CU66" s="111">
        <v>0</v>
      </c>
      <c r="CV66" s="111">
        <v>0</v>
      </c>
      <c r="CW66" s="111">
        <v>0</v>
      </c>
      <c r="CX66" s="111">
        <v>0</v>
      </c>
      <c r="CY66" s="111">
        <v>0</v>
      </c>
      <c r="CZ66" s="111">
        <v>0</v>
      </c>
      <c r="DA66" s="111">
        <v>0</v>
      </c>
      <c r="DB66" s="111">
        <v>0</v>
      </c>
      <c r="DC66" s="111">
        <v>0</v>
      </c>
      <c r="DD66" s="111">
        <v>1</v>
      </c>
    </row>
    <row r="67" spans="1:108" ht="12.75" customHeight="1" x14ac:dyDescent="0.2">
      <c r="A67" s="111" t="s">
        <v>224</v>
      </c>
      <c r="B67" s="111" t="s">
        <v>1940</v>
      </c>
      <c r="C67" s="111">
        <v>0</v>
      </c>
      <c r="D67" s="111">
        <v>0</v>
      </c>
      <c r="E67" s="111">
        <v>0</v>
      </c>
      <c r="F67" s="111">
        <v>0</v>
      </c>
      <c r="G67" s="111">
        <v>0</v>
      </c>
      <c r="H67" s="111">
        <v>0</v>
      </c>
      <c r="I67" s="111">
        <v>0</v>
      </c>
      <c r="J67" s="111">
        <v>0</v>
      </c>
      <c r="K67" s="111">
        <v>0</v>
      </c>
      <c r="L67" s="111">
        <v>0</v>
      </c>
      <c r="M67" s="111">
        <v>0</v>
      </c>
      <c r="N67" s="111">
        <v>0</v>
      </c>
      <c r="O67" s="111">
        <v>0</v>
      </c>
      <c r="P67" s="111">
        <v>0</v>
      </c>
      <c r="Q67" s="111">
        <v>0</v>
      </c>
      <c r="R67" s="111">
        <v>0</v>
      </c>
      <c r="S67" s="111">
        <v>0</v>
      </c>
      <c r="T67" s="111">
        <v>0</v>
      </c>
      <c r="U67" s="111">
        <v>0</v>
      </c>
      <c r="V67" s="111">
        <v>0</v>
      </c>
      <c r="W67" s="111">
        <v>0</v>
      </c>
      <c r="X67" s="111">
        <v>0</v>
      </c>
      <c r="Y67" s="111">
        <v>0</v>
      </c>
      <c r="Z67" s="111">
        <v>0</v>
      </c>
      <c r="AA67" s="111">
        <v>0</v>
      </c>
      <c r="AB67" s="111">
        <v>0</v>
      </c>
      <c r="AC67" s="111">
        <v>0</v>
      </c>
      <c r="AD67" s="111">
        <v>0</v>
      </c>
      <c r="AE67" s="111">
        <v>0</v>
      </c>
      <c r="AF67" s="111">
        <v>0</v>
      </c>
      <c r="AG67" s="111">
        <v>0</v>
      </c>
      <c r="AH67" s="111">
        <v>0</v>
      </c>
      <c r="AI67" s="111">
        <v>0</v>
      </c>
      <c r="AJ67" s="111">
        <v>0</v>
      </c>
      <c r="AK67" s="111">
        <v>0</v>
      </c>
      <c r="AL67" s="111">
        <v>0</v>
      </c>
      <c r="AM67" s="111">
        <v>0</v>
      </c>
      <c r="AN67" s="111">
        <v>0</v>
      </c>
      <c r="AO67" s="111">
        <v>0</v>
      </c>
      <c r="AP67" s="111">
        <v>0</v>
      </c>
      <c r="AQ67" s="111">
        <v>0</v>
      </c>
      <c r="AR67" s="111">
        <v>0</v>
      </c>
      <c r="AS67" s="111">
        <v>0</v>
      </c>
      <c r="AT67" s="111">
        <v>0</v>
      </c>
      <c r="AU67" s="111">
        <v>0</v>
      </c>
      <c r="AV67" s="111">
        <v>0</v>
      </c>
      <c r="AW67" s="111">
        <v>0</v>
      </c>
      <c r="AX67" s="111">
        <v>0</v>
      </c>
      <c r="AY67" s="111">
        <v>0</v>
      </c>
      <c r="AZ67" s="111">
        <v>0</v>
      </c>
      <c r="BA67" s="111">
        <v>0</v>
      </c>
      <c r="BB67" s="111">
        <v>0</v>
      </c>
      <c r="BC67" s="111">
        <v>0</v>
      </c>
      <c r="BD67" s="111">
        <v>0</v>
      </c>
      <c r="BE67" s="111">
        <v>0</v>
      </c>
      <c r="BF67" s="111">
        <v>0</v>
      </c>
      <c r="BG67" s="111">
        <v>0</v>
      </c>
      <c r="BH67" s="111">
        <v>0</v>
      </c>
      <c r="BI67" s="111">
        <v>0</v>
      </c>
      <c r="BJ67" s="111">
        <v>0</v>
      </c>
      <c r="BK67" s="111">
        <v>0</v>
      </c>
      <c r="BL67" s="111">
        <v>0</v>
      </c>
      <c r="BM67" s="111">
        <v>0</v>
      </c>
      <c r="BN67" s="111">
        <v>1</v>
      </c>
      <c r="BO67" s="111">
        <v>0</v>
      </c>
      <c r="BP67" s="111">
        <v>0</v>
      </c>
      <c r="BQ67" s="111">
        <v>0</v>
      </c>
      <c r="BR67" s="111">
        <v>0</v>
      </c>
      <c r="BS67" s="111">
        <v>0</v>
      </c>
      <c r="BT67" s="111">
        <v>0</v>
      </c>
      <c r="BU67" s="111">
        <v>0</v>
      </c>
      <c r="BV67" s="111">
        <v>0</v>
      </c>
      <c r="BW67" s="111">
        <v>0</v>
      </c>
      <c r="BX67" s="111">
        <v>0</v>
      </c>
      <c r="BY67" s="111">
        <v>0</v>
      </c>
      <c r="BZ67" s="111">
        <v>0</v>
      </c>
      <c r="CA67" s="111">
        <v>0</v>
      </c>
      <c r="CB67" s="111">
        <v>0</v>
      </c>
      <c r="CC67" s="111">
        <v>0</v>
      </c>
      <c r="CD67" s="111">
        <v>0</v>
      </c>
      <c r="CE67" s="111">
        <v>0</v>
      </c>
      <c r="CF67" s="111">
        <v>0</v>
      </c>
      <c r="CG67" s="111">
        <v>0</v>
      </c>
      <c r="CH67" s="111">
        <v>0</v>
      </c>
      <c r="CI67" s="111">
        <v>0</v>
      </c>
      <c r="CJ67" s="111">
        <v>0</v>
      </c>
      <c r="CK67" s="111">
        <v>0</v>
      </c>
      <c r="CL67" s="111">
        <v>0</v>
      </c>
      <c r="CM67" s="111">
        <v>0</v>
      </c>
      <c r="CN67" s="111">
        <v>0</v>
      </c>
      <c r="CO67" s="111">
        <v>0</v>
      </c>
      <c r="CP67" s="111">
        <v>0</v>
      </c>
      <c r="CQ67" s="111">
        <v>0</v>
      </c>
      <c r="CR67" s="111">
        <v>0</v>
      </c>
      <c r="CS67" s="111">
        <v>0</v>
      </c>
      <c r="CT67" s="111">
        <v>0</v>
      </c>
      <c r="CU67" s="111">
        <v>0</v>
      </c>
      <c r="CV67" s="111">
        <v>0</v>
      </c>
      <c r="CW67" s="111">
        <v>0</v>
      </c>
      <c r="CX67" s="111">
        <v>0</v>
      </c>
      <c r="CY67" s="111">
        <v>0</v>
      </c>
      <c r="CZ67" s="111">
        <v>0</v>
      </c>
      <c r="DA67" s="111">
        <v>0</v>
      </c>
      <c r="DB67" s="111">
        <v>0</v>
      </c>
      <c r="DC67" s="111">
        <v>0</v>
      </c>
      <c r="DD67" s="111">
        <v>1</v>
      </c>
    </row>
    <row r="68" spans="1:108" ht="12.75" customHeight="1" x14ac:dyDescent="0.2">
      <c r="A68" s="111" t="s">
        <v>226</v>
      </c>
      <c r="B68" s="111" t="s">
        <v>1941</v>
      </c>
      <c r="C68" s="111">
        <v>8.2586052253050476E-3</v>
      </c>
      <c r="D68" s="111">
        <v>9.2075257544618015E-3</v>
      </c>
      <c r="E68" s="111">
        <v>3.0213320570121157E-2</v>
      </c>
      <c r="F68" s="111">
        <v>3.1057209527663729E-3</v>
      </c>
      <c r="G68" s="111">
        <v>1.5951657196955407E-3</v>
      </c>
      <c r="H68" s="111">
        <v>0</v>
      </c>
      <c r="I68" s="111">
        <v>1.2676332828969215E-2</v>
      </c>
      <c r="J68" s="111">
        <v>0</v>
      </c>
      <c r="K68" s="111">
        <v>6.9689952701881995E-3</v>
      </c>
      <c r="L68" s="111">
        <v>5.5216176334178333E-3</v>
      </c>
      <c r="M68" s="111">
        <v>0</v>
      </c>
      <c r="N68" s="111">
        <v>0</v>
      </c>
      <c r="O68" s="111">
        <v>7.0124877239877245E-2</v>
      </c>
      <c r="P68" s="111">
        <v>9.4674188583971381E-3</v>
      </c>
      <c r="Q68" s="111">
        <v>1.7132119500201996E-2</v>
      </c>
      <c r="R68" s="111">
        <v>1.2718669340264332E-2</v>
      </c>
      <c r="S68" s="111">
        <v>1.5861567839098249E-2</v>
      </c>
      <c r="T68" s="111">
        <v>5.6127521623641867E-3</v>
      </c>
      <c r="U68" s="111">
        <v>1.1633365389735391E-2</v>
      </c>
      <c r="V68" s="111">
        <v>0</v>
      </c>
      <c r="W68" s="111">
        <v>0.22418084873674249</v>
      </c>
      <c r="X68" s="111">
        <v>2.1559299201082873E-2</v>
      </c>
      <c r="Y68" s="111">
        <v>2.9967746297158482E-2</v>
      </c>
      <c r="Z68" s="111">
        <v>1.8213924698517871E-2</v>
      </c>
      <c r="AA68" s="111">
        <v>0</v>
      </c>
      <c r="AB68" s="111">
        <v>2.1841544280399913E-2</v>
      </c>
      <c r="AC68" s="111">
        <v>8.7792860901035044E-4</v>
      </c>
      <c r="AD68" s="111">
        <v>4.4155316032531075E-2</v>
      </c>
      <c r="AE68" s="111">
        <v>1.8121382929225348E-2</v>
      </c>
      <c r="AF68" s="111">
        <v>3.1205394462999275E-2</v>
      </c>
      <c r="AG68" s="111">
        <v>0</v>
      </c>
      <c r="AH68" s="111">
        <v>1.0144547870760971E-2</v>
      </c>
      <c r="AI68" s="111">
        <v>4.8041524629966241E-2</v>
      </c>
      <c r="AJ68" s="111">
        <v>0</v>
      </c>
      <c r="AK68" s="111">
        <v>8.4365246866515087E-2</v>
      </c>
      <c r="AL68" s="111">
        <v>5.8606211783515369E-2</v>
      </c>
      <c r="AM68" s="111">
        <v>0</v>
      </c>
      <c r="AN68" s="111">
        <v>0</v>
      </c>
      <c r="AO68" s="111">
        <v>1.0736037449588004E-2</v>
      </c>
      <c r="AP68" s="111">
        <v>0</v>
      </c>
      <c r="AQ68" s="111">
        <v>0</v>
      </c>
      <c r="AR68" s="111">
        <v>4.0527607509045684E-3</v>
      </c>
      <c r="AS68" s="111">
        <v>1.7202660443383297E-2</v>
      </c>
      <c r="AT68" s="111">
        <v>9.1416965414752496E-3</v>
      </c>
      <c r="AU68" s="111">
        <v>0</v>
      </c>
      <c r="AV68" s="111">
        <v>6.6874285050900631E-3</v>
      </c>
      <c r="AW68" s="111">
        <v>9.1111617911027124E-3</v>
      </c>
      <c r="AX68" s="111">
        <v>0</v>
      </c>
      <c r="AY68" s="111">
        <v>0</v>
      </c>
      <c r="AZ68" s="111">
        <v>0</v>
      </c>
      <c r="BA68" s="111">
        <v>0</v>
      </c>
      <c r="BB68" s="111">
        <v>2.5535147117511897E-2</v>
      </c>
      <c r="BC68" s="111">
        <v>0</v>
      </c>
      <c r="BD68" s="111">
        <v>0</v>
      </c>
      <c r="BE68" s="111">
        <v>0</v>
      </c>
      <c r="BF68" s="111">
        <v>5.4284067581781108E-3</v>
      </c>
      <c r="BG68" s="111">
        <v>7.0586632573073141E-3</v>
      </c>
      <c r="BH68" s="111">
        <v>3.0478522453954836E-3</v>
      </c>
      <c r="BI68" s="111">
        <v>6.2161726408410233E-3</v>
      </c>
      <c r="BJ68" s="111">
        <v>2.3379739125527978E-3</v>
      </c>
      <c r="BK68" s="111">
        <v>4.7540272928011055E-3</v>
      </c>
      <c r="BL68" s="111">
        <v>2.8606338687364396E-3</v>
      </c>
      <c r="BM68" s="111">
        <v>3.9573822748329261E-3</v>
      </c>
      <c r="BN68" s="111">
        <v>5.7758776571848348E-3</v>
      </c>
      <c r="BO68" s="111">
        <v>1.0183683257063385</v>
      </c>
      <c r="BP68" s="111">
        <v>0</v>
      </c>
      <c r="BQ68" s="111">
        <v>3.5489409948427045E-2</v>
      </c>
      <c r="BR68" s="111">
        <v>2.6039557516641176E-2</v>
      </c>
      <c r="BS68" s="111">
        <v>4.6696953389036826E-3</v>
      </c>
      <c r="BT68" s="111">
        <v>3.0586047391436715E-2</v>
      </c>
      <c r="BU68" s="111">
        <v>4.9028207597151714E-3</v>
      </c>
      <c r="BV68" s="111">
        <v>7.8470778061176544E-3</v>
      </c>
      <c r="BW68" s="111">
        <v>4.1337480914198773E-3</v>
      </c>
      <c r="BX68" s="111">
        <v>3.2807085442021819E-4</v>
      </c>
      <c r="BY68" s="111">
        <v>4.6700286822367716E-2</v>
      </c>
      <c r="BZ68" s="111">
        <v>2.5080592878092456E-3</v>
      </c>
      <c r="CA68" s="111">
        <v>3.7721441557607037E-3</v>
      </c>
      <c r="CB68" s="111">
        <v>1.7995174280201057E-3</v>
      </c>
      <c r="CC68" s="111">
        <v>0</v>
      </c>
      <c r="CD68" s="111">
        <v>4.4777330795392652E-3</v>
      </c>
      <c r="CE68" s="111">
        <v>5.4859191614092848E-2</v>
      </c>
      <c r="CF68" s="111">
        <v>1.6246991195781385E-3</v>
      </c>
      <c r="CG68" s="111">
        <v>5.6522148698473895E-3</v>
      </c>
      <c r="CH68" s="111">
        <v>1.0267809968195396E-2</v>
      </c>
      <c r="CI68" s="111">
        <v>3.7566682441831107E-3</v>
      </c>
      <c r="CJ68" s="111">
        <v>5.7235607310815442E-3</v>
      </c>
      <c r="CK68" s="111">
        <v>5.0883445037295683E-3</v>
      </c>
      <c r="CL68" s="111">
        <v>8.2376194052881727E-3</v>
      </c>
      <c r="CM68" s="111">
        <v>1.6197160214433168E-2</v>
      </c>
      <c r="CN68" s="111">
        <v>1.5912172695255911E-2</v>
      </c>
      <c r="CO68" s="111">
        <v>7.9040245859601007E-3</v>
      </c>
      <c r="CP68" s="111">
        <v>1.5597151515891463E-2</v>
      </c>
      <c r="CQ68" s="111">
        <v>1.2905169398826683E-2</v>
      </c>
      <c r="CR68" s="111">
        <v>3.2440074404572927E-3</v>
      </c>
      <c r="CS68" s="111">
        <v>7.5771705577525423E-3</v>
      </c>
      <c r="CT68" s="111">
        <v>4.598997254019666E-3</v>
      </c>
      <c r="CU68" s="111">
        <v>5.6441148740864391E-3</v>
      </c>
      <c r="CV68" s="111">
        <v>6.3878591335332904E-3</v>
      </c>
      <c r="CW68" s="111">
        <v>2.9566205402991666E-2</v>
      </c>
      <c r="CX68" s="111">
        <v>1.3260108254113608E-2</v>
      </c>
      <c r="CY68" s="111">
        <v>2.7880367173536681E-2</v>
      </c>
      <c r="CZ68" s="111">
        <v>1.0071939807538286E-2</v>
      </c>
      <c r="DA68" s="111">
        <v>2.0715796960148282E-2</v>
      </c>
      <c r="DB68" s="111">
        <v>1.6784140109919632E-3</v>
      </c>
      <c r="DC68" s="111">
        <v>2.1594184704421281E-2</v>
      </c>
      <c r="DD68" s="111">
        <v>2.4628502998170463</v>
      </c>
    </row>
    <row r="69" spans="1:108" ht="12.75" customHeight="1" x14ac:dyDescent="0.2">
      <c r="A69" s="111" t="s">
        <v>228</v>
      </c>
      <c r="B69" s="111" t="s">
        <v>1942</v>
      </c>
      <c r="C69" s="111">
        <v>-5.9578281010985705E-20</v>
      </c>
      <c r="D69" s="111">
        <v>-3.2994763658285303E-20</v>
      </c>
      <c r="E69" s="111">
        <v>-1.4174899722705692E-19</v>
      </c>
      <c r="F69" s="111">
        <v>-4.5539089951136864E-20</v>
      </c>
      <c r="G69" s="111">
        <v>-3.7366030572019406E-20</v>
      </c>
      <c r="H69" s="111">
        <v>0</v>
      </c>
      <c r="I69" s="111">
        <v>-1.9737535949622193E-19</v>
      </c>
      <c r="J69" s="111">
        <v>0</v>
      </c>
      <c r="K69" s="111">
        <v>-1.4068949984917708E-19</v>
      </c>
      <c r="L69" s="111">
        <v>-1.2571456721969216E-19</v>
      </c>
      <c r="M69" s="111">
        <v>0</v>
      </c>
      <c r="N69" s="111">
        <v>0</v>
      </c>
      <c r="O69" s="111">
        <v>-2.1647806356880887E-19</v>
      </c>
      <c r="P69" s="111">
        <v>-8.7682900804520124E-20</v>
      </c>
      <c r="Q69" s="111">
        <v>-3.5143868974213763E-20</v>
      </c>
      <c r="R69" s="111">
        <v>-2.5343597475058801E-20</v>
      </c>
      <c r="S69" s="111">
        <v>-4.6479885078110845E-20</v>
      </c>
      <c r="T69" s="111">
        <v>-1.2535805128135122E-19</v>
      </c>
      <c r="U69" s="111">
        <v>-1.6924228549913531E-20</v>
      </c>
      <c r="V69" s="111">
        <v>0</v>
      </c>
      <c r="W69" s="111">
        <v>-1.7580030792349157E-19</v>
      </c>
      <c r="X69" s="111">
        <v>-2.8678970021611178E-20</v>
      </c>
      <c r="Y69" s="111">
        <v>-8.622675194860601E-20</v>
      </c>
      <c r="Z69" s="111">
        <v>-3.3680855217363689E-20</v>
      </c>
      <c r="AA69" s="111">
        <v>0</v>
      </c>
      <c r="AB69" s="111">
        <v>-1.637254001577011E-19</v>
      </c>
      <c r="AC69" s="111">
        <v>-6.0397113272408816E-22</v>
      </c>
      <c r="AD69" s="111">
        <v>-1.7518470050483153E-18</v>
      </c>
      <c r="AE69" s="111">
        <v>-1.6910924846900155E-19</v>
      </c>
      <c r="AF69" s="111">
        <v>-1.5306192120263052E-18</v>
      </c>
      <c r="AG69" s="111">
        <v>0</v>
      </c>
      <c r="AH69" s="111">
        <v>-9.7676961864947334E-19</v>
      </c>
      <c r="AI69" s="111">
        <v>-7.274541755677246E-20</v>
      </c>
      <c r="AJ69" s="111">
        <v>0</v>
      </c>
      <c r="AK69" s="111">
        <v>-1.1971933189092402E-18</v>
      </c>
      <c r="AL69" s="111">
        <v>-1.347563344593055E-19</v>
      </c>
      <c r="AM69" s="111">
        <v>0</v>
      </c>
      <c r="AN69" s="111">
        <v>0</v>
      </c>
      <c r="AO69" s="111">
        <v>-6.3710890630218764E-20</v>
      </c>
      <c r="AP69" s="111">
        <v>0</v>
      </c>
      <c r="AQ69" s="111">
        <v>0</v>
      </c>
      <c r="AR69" s="111">
        <v>-2.0988471354608436E-19</v>
      </c>
      <c r="AS69" s="111">
        <v>-4.8315659946830991E-19</v>
      </c>
      <c r="AT69" s="111">
        <v>-1.6687348943737503E-19</v>
      </c>
      <c r="AU69" s="111">
        <v>0</v>
      </c>
      <c r="AV69" s="111">
        <v>-2.6616525714895377E-19</v>
      </c>
      <c r="AW69" s="111">
        <v>-3.5000558681882112E-19</v>
      </c>
      <c r="AX69" s="111">
        <v>0</v>
      </c>
      <c r="AY69" s="111">
        <v>0</v>
      </c>
      <c r="AZ69" s="111">
        <v>0</v>
      </c>
      <c r="BA69" s="111">
        <v>0</v>
      </c>
      <c r="BB69" s="111">
        <v>-2.7411407943569469E-19</v>
      </c>
      <c r="BC69" s="111">
        <v>0</v>
      </c>
      <c r="BD69" s="111">
        <v>0</v>
      </c>
      <c r="BE69" s="111">
        <v>0</v>
      </c>
      <c r="BF69" s="111">
        <v>-4.9381886409455538E-20</v>
      </c>
      <c r="BG69" s="111">
        <v>-3.3397608346647158E-19</v>
      </c>
      <c r="BH69" s="111">
        <v>-6.8411954311231543E-19</v>
      </c>
      <c r="BI69" s="111">
        <v>-1.5900887150005884E-19</v>
      </c>
      <c r="BJ69" s="111">
        <v>-4.2361280776554056E-20</v>
      </c>
      <c r="BK69" s="111">
        <v>-1.6650856183705038E-19</v>
      </c>
      <c r="BL69" s="111">
        <v>-1.6488632325362629E-19</v>
      </c>
      <c r="BM69" s="111">
        <v>-1.3298198106584848E-19</v>
      </c>
      <c r="BN69" s="111">
        <v>-1.240881229630342E-19</v>
      </c>
      <c r="BO69" s="111">
        <v>-4.4614173620198021E-20</v>
      </c>
      <c r="BP69" s="111">
        <v>1</v>
      </c>
      <c r="BQ69" s="111">
        <v>-1.4583723469662118E-19</v>
      </c>
      <c r="BR69" s="111">
        <v>-3.0083195744831699E-19</v>
      </c>
      <c r="BS69" s="111">
        <v>-1.5343698924923567E-19</v>
      </c>
      <c r="BT69" s="111">
        <v>-8.6240721342556928E-19</v>
      </c>
      <c r="BU69" s="111">
        <v>-8.0415188317472337E-20</v>
      </c>
      <c r="BV69" s="111">
        <v>-9.8234533826708502E-20</v>
      </c>
      <c r="BW69" s="111">
        <v>-1.9249340876171224E-20</v>
      </c>
      <c r="BX69" s="111">
        <v>-9.0881221569217166E-21</v>
      </c>
      <c r="BY69" s="111">
        <v>-6.4581198858079139E-20</v>
      </c>
      <c r="BZ69" s="111">
        <v>-6.6872937406654004E-20</v>
      </c>
      <c r="CA69" s="111">
        <v>-5.103549404218481E-19</v>
      </c>
      <c r="CB69" s="111">
        <v>-1.0020963043680203E-19</v>
      </c>
      <c r="CC69" s="111">
        <v>0</v>
      </c>
      <c r="CD69" s="111">
        <v>-1.0397814292818368E-19</v>
      </c>
      <c r="CE69" s="111">
        <v>-4.6685962416058659E-20</v>
      </c>
      <c r="CF69" s="111">
        <v>-7.9387227440318033E-20</v>
      </c>
      <c r="CG69" s="111">
        <v>-8.2362450430233165E-20</v>
      </c>
      <c r="CH69" s="111">
        <v>-1.2302552362377191E-19</v>
      </c>
      <c r="CI69" s="111">
        <v>-5.7500836568298711E-20</v>
      </c>
      <c r="CJ69" s="111">
        <v>-1.3286331493498533E-19</v>
      </c>
      <c r="CK69" s="111">
        <v>-6.6062420787177463E-20</v>
      </c>
      <c r="CL69" s="111">
        <v>-2.362196841437052E-19</v>
      </c>
      <c r="CM69" s="111">
        <v>-2.4159108587112608E-19</v>
      </c>
      <c r="CN69" s="111">
        <v>-4.527994291884106E-19</v>
      </c>
      <c r="CO69" s="111">
        <v>-2.4795480826531489E-19</v>
      </c>
      <c r="CP69" s="111">
        <v>-5.3891572854743949E-19</v>
      </c>
      <c r="CQ69" s="111">
        <v>-5.9991931544231982E-19</v>
      </c>
      <c r="CR69" s="111">
        <v>-1.6790715816862774E-19</v>
      </c>
      <c r="CS69" s="111">
        <v>-6.3960492446999486E-20</v>
      </c>
      <c r="CT69" s="111">
        <v>-6.6001641953541678E-20</v>
      </c>
      <c r="CU69" s="111">
        <v>-3.8210367117823281E-19</v>
      </c>
      <c r="CV69" s="111">
        <v>-1.8312378042503988E-19</v>
      </c>
      <c r="CW69" s="111">
        <v>-1.7026161279934779E-19</v>
      </c>
      <c r="CX69" s="111">
        <v>-1.2831044245110398E-18</v>
      </c>
      <c r="CY69" s="111">
        <v>-1.8707088010688897E-18</v>
      </c>
      <c r="CZ69" s="111">
        <v>-3.33408500960088E-19</v>
      </c>
      <c r="DA69" s="111">
        <v>-5.1930900764062182E-19</v>
      </c>
      <c r="DB69" s="111">
        <v>-3.503310779078776E-20</v>
      </c>
      <c r="DC69" s="111">
        <v>-1.2377166895133844E-19</v>
      </c>
      <c r="DD69" s="111">
        <v>1</v>
      </c>
    </row>
    <row r="70" spans="1:108" ht="12.75" customHeight="1" x14ac:dyDescent="0.2">
      <c r="A70" s="111" t="s">
        <v>230</v>
      </c>
      <c r="B70" s="111" t="s">
        <v>1943</v>
      </c>
      <c r="C70" s="111">
        <v>4.3163323244460838E-4</v>
      </c>
      <c r="D70" s="111">
        <v>1.6520344492344872E-3</v>
      </c>
      <c r="E70" s="111">
        <v>1.8600871803228539E-3</v>
      </c>
      <c r="F70" s="111">
        <v>3.2210512882746876E-4</v>
      </c>
      <c r="G70" s="111">
        <v>2.0177830485261619E-4</v>
      </c>
      <c r="H70" s="111">
        <v>0</v>
      </c>
      <c r="I70" s="111">
        <v>1.5164955709222573E-3</v>
      </c>
      <c r="J70" s="111">
        <v>0</v>
      </c>
      <c r="K70" s="111">
        <v>1.26542433152235E-3</v>
      </c>
      <c r="L70" s="111">
        <v>1.3627257265420465E-3</v>
      </c>
      <c r="M70" s="111">
        <v>0</v>
      </c>
      <c r="N70" s="111">
        <v>0</v>
      </c>
      <c r="O70" s="111">
        <v>6.1897082043114717E-3</v>
      </c>
      <c r="P70" s="111">
        <v>2.7965516713843332E-4</v>
      </c>
      <c r="Q70" s="111">
        <v>5.377612246379932E-4</v>
      </c>
      <c r="R70" s="111">
        <v>3.3387901642228414E-4</v>
      </c>
      <c r="S70" s="111">
        <v>8.2492427726079342E-4</v>
      </c>
      <c r="T70" s="111">
        <v>4.6631023070958793E-4</v>
      </c>
      <c r="U70" s="111">
        <v>4.5771492478418328E-4</v>
      </c>
      <c r="V70" s="111">
        <v>0</v>
      </c>
      <c r="W70" s="111">
        <v>5.496316985364371E-3</v>
      </c>
      <c r="X70" s="111">
        <v>1.621073512558207E-3</v>
      </c>
      <c r="Y70" s="111">
        <v>2.4480678185502622E-3</v>
      </c>
      <c r="Z70" s="111">
        <v>1.7882926346560056E-3</v>
      </c>
      <c r="AA70" s="111">
        <v>0</v>
      </c>
      <c r="AB70" s="111">
        <v>1.8461653533443625E-3</v>
      </c>
      <c r="AC70" s="111">
        <v>3.6981728071873275E-5</v>
      </c>
      <c r="AD70" s="111">
        <v>2.69542250184375E-3</v>
      </c>
      <c r="AE70" s="111">
        <v>9.0826997682560268E-4</v>
      </c>
      <c r="AF70" s="111">
        <v>9.0821811092627275E-4</v>
      </c>
      <c r="AG70" s="111">
        <v>0</v>
      </c>
      <c r="AH70" s="111">
        <v>1.0400034818962896E-3</v>
      </c>
      <c r="AI70" s="111">
        <v>8.7122578571474044E-4</v>
      </c>
      <c r="AJ70" s="111">
        <v>0</v>
      </c>
      <c r="AK70" s="111">
        <v>1.4028850896229165E-3</v>
      </c>
      <c r="AL70" s="111">
        <v>5.8179696874938733E-4</v>
      </c>
      <c r="AM70" s="111">
        <v>0</v>
      </c>
      <c r="AN70" s="111">
        <v>0</v>
      </c>
      <c r="AO70" s="111">
        <v>2.8567046239885214E-4</v>
      </c>
      <c r="AP70" s="111">
        <v>0</v>
      </c>
      <c r="AQ70" s="111">
        <v>0</v>
      </c>
      <c r="AR70" s="111">
        <v>3.7695773919985788E-4</v>
      </c>
      <c r="AS70" s="111">
        <v>4.0010091350792379E-4</v>
      </c>
      <c r="AT70" s="111">
        <v>5.3501919893270264E-4</v>
      </c>
      <c r="AU70" s="111">
        <v>0</v>
      </c>
      <c r="AV70" s="111">
        <v>6.1266042240030094E-4</v>
      </c>
      <c r="AW70" s="111">
        <v>6.9506533115454121E-4</v>
      </c>
      <c r="AX70" s="111">
        <v>0</v>
      </c>
      <c r="AY70" s="111">
        <v>0</v>
      </c>
      <c r="AZ70" s="111">
        <v>0</v>
      </c>
      <c r="BA70" s="111">
        <v>0</v>
      </c>
      <c r="BB70" s="111">
        <v>1.0129005292890711E-3</v>
      </c>
      <c r="BC70" s="111">
        <v>0</v>
      </c>
      <c r="BD70" s="111">
        <v>0</v>
      </c>
      <c r="BE70" s="111">
        <v>0</v>
      </c>
      <c r="BF70" s="111">
        <v>4.8103028512960484E-4</v>
      </c>
      <c r="BG70" s="111">
        <v>5.59970602858626E-4</v>
      </c>
      <c r="BH70" s="111">
        <v>6.7386400849873929E-4</v>
      </c>
      <c r="BI70" s="111">
        <v>1.2328724317030564E-3</v>
      </c>
      <c r="BJ70" s="111">
        <v>4.781907539480833E-4</v>
      </c>
      <c r="BK70" s="111">
        <v>6.7425756667597399E-4</v>
      </c>
      <c r="BL70" s="111">
        <v>9.6019249409974095E-4</v>
      </c>
      <c r="BM70" s="111">
        <v>5.5545961176745636E-4</v>
      </c>
      <c r="BN70" s="111">
        <v>6.6744353834628583E-4</v>
      </c>
      <c r="BO70" s="111">
        <v>1.0186946670920409E-4</v>
      </c>
      <c r="BP70" s="111">
        <v>0</v>
      </c>
      <c r="BQ70" s="111">
        <v>1.0425548815073258</v>
      </c>
      <c r="BR70" s="111">
        <v>4.2163390798839722E-3</v>
      </c>
      <c r="BS70" s="111">
        <v>7.8037619546325219E-4</v>
      </c>
      <c r="BT70" s="111">
        <v>2.5300718005339647E-3</v>
      </c>
      <c r="BU70" s="111">
        <v>1.3096468215830286E-3</v>
      </c>
      <c r="BV70" s="111">
        <v>6.767635184137821E-4</v>
      </c>
      <c r="BW70" s="111">
        <v>2.4593179886059341E-4</v>
      </c>
      <c r="BX70" s="111">
        <v>9.2286971953754599E-5</v>
      </c>
      <c r="BY70" s="111">
        <v>4.6296215728920519E-3</v>
      </c>
      <c r="BZ70" s="111">
        <v>6.1713668760702298E-4</v>
      </c>
      <c r="CA70" s="111">
        <v>3.0584861288154145E-3</v>
      </c>
      <c r="CB70" s="111">
        <v>6.8390072671723834E-4</v>
      </c>
      <c r="CC70" s="111">
        <v>0</v>
      </c>
      <c r="CD70" s="111">
        <v>9.1447559127339785E-4</v>
      </c>
      <c r="CE70" s="111">
        <v>1.4030159310492801E-3</v>
      </c>
      <c r="CF70" s="111">
        <v>7.5932248883550896E-4</v>
      </c>
      <c r="CG70" s="111">
        <v>1.8122593443019646E-3</v>
      </c>
      <c r="CH70" s="111">
        <v>6.6762837101793119E-4</v>
      </c>
      <c r="CI70" s="111">
        <v>3.6359386486707368E-4</v>
      </c>
      <c r="CJ70" s="111">
        <v>1.1241973988795906E-3</v>
      </c>
      <c r="CK70" s="111">
        <v>7.1133691591591399E-4</v>
      </c>
      <c r="CL70" s="111">
        <v>2.214247060628938E-3</v>
      </c>
      <c r="CM70" s="111">
        <v>4.1565927395685381E-3</v>
      </c>
      <c r="CN70" s="111">
        <v>4.8831718693659642E-3</v>
      </c>
      <c r="CO70" s="111">
        <v>3.0939375873871495E-3</v>
      </c>
      <c r="CP70" s="111">
        <v>4.1564272994311334E-3</v>
      </c>
      <c r="CQ70" s="111">
        <v>6.7153049976319485E-3</v>
      </c>
      <c r="CR70" s="111">
        <v>1.5217068889494371E-3</v>
      </c>
      <c r="CS70" s="111">
        <v>4.7124697765363923E-4</v>
      </c>
      <c r="CT70" s="111">
        <v>4.0286557493134995E-4</v>
      </c>
      <c r="CU70" s="111">
        <v>8.8167509101995715E-4</v>
      </c>
      <c r="CV70" s="111">
        <v>8.2798753497401601E-4</v>
      </c>
      <c r="CW70" s="111">
        <v>3.6848375692217026E-3</v>
      </c>
      <c r="CX70" s="111">
        <v>5.8171501309468672E-3</v>
      </c>
      <c r="CY70" s="111">
        <v>7.8118048552726863E-3</v>
      </c>
      <c r="CZ70" s="111">
        <v>5.1254808717291402E-3</v>
      </c>
      <c r="DA70" s="111">
        <v>2.9652993658881243E-3</v>
      </c>
      <c r="DB70" s="111">
        <v>1.5618469749156886E-4</v>
      </c>
      <c r="DC70" s="111">
        <v>1.1322754833628715E-3</v>
      </c>
      <c r="DD70" s="111">
        <v>1.1748199515863229</v>
      </c>
    </row>
    <row r="71" spans="1:108" ht="12.75" customHeight="1" x14ac:dyDescent="0.2">
      <c r="A71" s="111" t="s">
        <v>231</v>
      </c>
      <c r="B71" s="111" t="s">
        <v>1944</v>
      </c>
      <c r="C71" s="111">
        <v>1.3659782104017903E-4</v>
      </c>
      <c r="D71" s="111">
        <v>3.4721888263035427E-4</v>
      </c>
      <c r="E71" s="111">
        <v>1.0710452316586142E-3</v>
      </c>
      <c r="F71" s="111">
        <v>1.2011311076218043E-4</v>
      </c>
      <c r="G71" s="111">
        <v>1.349476667214226E-4</v>
      </c>
      <c r="H71" s="111">
        <v>0</v>
      </c>
      <c r="I71" s="111">
        <v>7.7319661104040748E-4</v>
      </c>
      <c r="J71" s="111">
        <v>0</v>
      </c>
      <c r="K71" s="111">
        <v>4.4684676751476034E-4</v>
      </c>
      <c r="L71" s="111">
        <v>1.4932079846009778E-4</v>
      </c>
      <c r="M71" s="111">
        <v>0</v>
      </c>
      <c r="N71" s="111">
        <v>0</v>
      </c>
      <c r="O71" s="111">
        <v>4.2275140633754057E-4</v>
      </c>
      <c r="P71" s="111">
        <v>1.3393293876148266E-4</v>
      </c>
      <c r="Q71" s="111">
        <v>3.2171489599465484E-4</v>
      </c>
      <c r="R71" s="111">
        <v>1.8655159797063077E-4</v>
      </c>
      <c r="S71" s="111">
        <v>2.1041618818184294E-4</v>
      </c>
      <c r="T71" s="111">
        <v>1.9291199441095404E-4</v>
      </c>
      <c r="U71" s="111">
        <v>3.1672710308544376E-4</v>
      </c>
      <c r="V71" s="111">
        <v>0</v>
      </c>
      <c r="W71" s="111">
        <v>5.4230083234806875E-3</v>
      </c>
      <c r="X71" s="111">
        <v>1.4574382469224924E-3</v>
      </c>
      <c r="Y71" s="111">
        <v>4.8423944338964067E-4</v>
      </c>
      <c r="Z71" s="111">
        <v>6.6388268092492167E-4</v>
      </c>
      <c r="AA71" s="111">
        <v>0</v>
      </c>
      <c r="AB71" s="111">
        <v>1.0232037213198891E-3</v>
      </c>
      <c r="AC71" s="111">
        <v>4.622584048506387E-6</v>
      </c>
      <c r="AD71" s="111">
        <v>2.0343182332495759E-4</v>
      </c>
      <c r="AE71" s="111">
        <v>1.8315758860337571E-4</v>
      </c>
      <c r="AF71" s="111">
        <v>4.832349694267673E-4</v>
      </c>
      <c r="AG71" s="111">
        <v>0</v>
      </c>
      <c r="AH71" s="111">
        <v>6.4643735121081014E-4</v>
      </c>
      <c r="AI71" s="111">
        <v>1.0331246202979867E-3</v>
      </c>
      <c r="AJ71" s="111">
        <v>0</v>
      </c>
      <c r="AK71" s="111">
        <v>2.9521654904247382E-3</v>
      </c>
      <c r="AL71" s="111">
        <v>2.9219483620701613E-4</v>
      </c>
      <c r="AM71" s="111">
        <v>0</v>
      </c>
      <c r="AN71" s="111">
        <v>0</v>
      </c>
      <c r="AO71" s="111">
        <v>1.0218552208410538E-4</v>
      </c>
      <c r="AP71" s="111">
        <v>0</v>
      </c>
      <c r="AQ71" s="111">
        <v>0</v>
      </c>
      <c r="AR71" s="111">
        <v>1.1240842820505122E-4</v>
      </c>
      <c r="AS71" s="111">
        <v>1.5221263957637752E-4</v>
      </c>
      <c r="AT71" s="111">
        <v>1.9977902433572736E-4</v>
      </c>
      <c r="AU71" s="111">
        <v>0</v>
      </c>
      <c r="AV71" s="111">
        <v>1.7953086361541305E-4</v>
      </c>
      <c r="AW71" s="111">
        <v>1.7702363698973567E-4</v>
      </c>
      <c r="AX71" s="111">
        <v>0</v>
      </c>
      <c r="AY71" s="111">
        <v>0</v>
      </c>
      <c r="AZ71" s="111">
        <v>0</v>
      </c>
      <c r="BA71" s="111">
        <v>0</v>
      </c>
      <c r="BB71" s="111">
        <v>4.0737450662112781E-4</v>
      </c>
      <c r="BC71" s="111">
        <v>0</v>
      </c>
      <c r="BD71" s="111">
        <v>0</v>
      </c>
      <c r="BE71" s="111">
        <v>0</v>
      </c>
      <c r="BF71" s="111">
        <v>5.4848374022786295E-4</v>
      </c>
      <c r="BG71" s="111">
        <v>3.466925626595444E-3</v>
      </c>
      <c r="BH71" s="111">
        <v>2.8312552341367976E-4</v>
      </c>
      <c r="BI71" s="111">
        <v>5.4620005037120585E-4</v>
      </c>
      <c r="BJ71" s="111">
        <v>2.8902039545689024E-4</v>
      </c>
      <c r="BK71" s="111">
        <v>5.5389781088091236E-4</v>
      </c>
      <c r="BL71" s="111">
        <v>3.1110135971979056E-4</v>
      </c>
      <c r="BM71" s="111">
        <v>2.4482703507958613E-3</v>
      </c>
      <c r="BN71" s="111">
        <v>2.9628717502434925E-3</v>
      </c>
      <c r="BO71" s="111">
        <v>2.0675547712469223E-3</v>
      </c>
      <c r="BP71" s="111">
        <v>0</v>
      </c>
      <c r="BQ71" s="111">
        <v>9.1817739276723513E-4</v>
      </c>
      <c r="BR71" s="111">
        <v>1.0196703229413928</v>
      </c>
      <c r="BS71" s="111">
        <v>9.3285846781707669E-4</v>
      </c>
      <c r="BT71" s="111">
        <v>1.1302091160994309E-3</v>
      </c>
      <c r="BU71" s="111">
        <v>1.945936248557685E-3</v>
      </c>
      <c r="BV71" s="111">
        <v>1.0333749208609749E-4</v>
      </c>
      <c r="BW71" s="111">
        <v>1.3709832589875955E-4</v>
      </c>
      <c r="BX71" s="111">
        <v>1.0230968154224484E-4</v>
      </c>
      <c r="BY71" s="111">
        <v>1.2767384604453877E-2</v>
      </c>
      <c r="BZ71" s="111">
        <v>6.2118884452840104E-4</v>
      </c>
      <c r="CA71" s="111">
        <v>5.5780083607005922E-4</v>
      </c>
      <c r="CB71" s="111">
        <v>1.0007854315168168E-3</v>
      </c>
      <c r="CC71" s="111">
        <v>0</v>
      </c>
      <c r="CD71" s="111">
        <v>2.1340206085309747E-3</v>
      </c>
      <c r="CE71" s="111">
        <v>1.0978361902760456E-3</v>
      </c>
      <c r="CF71" s="111">
        <v>4.1870973724655988E-4</v>
      </c>
      <c r="CG71" s="111">
        <v>2.8743247378615971E-3</v>
      </c>
      <c r="CH71" s="111">
        <v>5.4559012766283235E-3</v>
      </c>
      <c r="CI71" s="111">
        <v>2.8459459788390671E-4</v>
      </c>
      <c r="CJ71" s="111">
        <v>1.6212952101552296E-3</v>
      </c>
      <c r="CK71" s="111">
        <v>6.2118937310959212E-4</v>
      </c>
      <c r="CL71" s="111">
        <v>1.3902309810679817E-2</v>
      </c>
      <c r="CM71" s="111">
        <v>2.134863160303346E-3</v>
      </c>
      <c r="CN71" s="111">
        <v>1.736997961581141E-3</v>
      </c>
      <c r="CO71" s="111">
        <v>1.6768314377604192E-3</v>
      </c>
      <c r="CP71" s="111">
        <v>2.2456497430409041E-3</v>
      </c>
      <c r="CQ71" s="111">
        <v>3.0201355294189173E-3</v>
      </c>
      <c r="CR71" s="111">
        <v>3.3373556780409767E-4</v>
      </c>
      <c r="CS71" s="111">
        <v>2.0061017636737195E-3</v>
      </c>
      <c r="CT71" s="111">
        <v>6.9159877471471846E-4</v>
      </c>
      <c r="CU71" s="111">
        <v>1.169768026416846E-3</v>
      </c>
      <c r="CV71" s="111">
        <v>7.2555922204373786E-4</v>
      </c>
      <c r="CW71" s="111">
        <v>6.2172405829394612E-3</v>
      </c>
      <c r="CX71" s="111">
        <v>7.5110177038643852E-3</v>
      </c>
      <c r="CY71" s="111">
        <v>2.2977814362674084E-2</v>
      </c>
      <c r="CZ71" s="111">
        <v>2.9431217808452673E-3</v>
      </c>
      <c r="DA71" s="111">
        <v>6.629313239559829E-3</v>
      </c>
      <c r="DB71" s="111">
        <v>1.1124934884746734E-4</v>
      </c>
      <c r="DC71" s="111">
        <v>5.1116393268882763E-3</v>
      </c>
      <c r="DD71" s="111">
        <v>1.1701626291520111</v>
      </c>
    </row>
    <row r="72" spans="1:108" ht="12.75" customHeight="1" x14ac:dyDescent="0.2">
      <c r="A72" s="111" t="s">
        <v>232</v>
      </c>
      <c r="B72" s="111" t="s">
        <v>1945</v>
      </c>
      <c r="C72" s="111">
        <v>1.2425174443570372E-2</v>
      </c>
      <c r="D72" s="111">
        <v>1.1237906020252581E-2</v>
      </c>
      <c r="E72" s="111">
        <v>1.3141195306240335E-2</v>
      </c>
      <c r="F72" s="111">
        <v>5.0101114299381444E-3</v>
      </c>
      <c r="G72" s="111">
        <v>1.1512412868656393E-2</v>
      </c>
      <c r="H72" s="111">
        <v>0</v>
      </c>
      <c r="I72" s="111">
        <v>1.156065219763569E-2</v>
      </c>
      <c r="J72" s="111">
        <v>0</v>
      </c>
      <c r="K72" s="111">
        <v>1.7328758515669122E-2</v>
      </c>
      <c r="L72" s="111">
        <v>1.5093327808709135E-2</v>
      </c>
      <c r="M72" s="111">
        <v>0</v>
      </c>
      <c r="N72" s="111">
        <v>0</v>
      </c>
      <c r="O72" s="111">
        <v>2.2295441517856243E-2</v>
      </c>
      <c r="P72" s="111">
        <v>2.0327176598179609E-2</v>
      </c>
      <c r="Q72" s="111">
        <v>2.2650828011476377E-2</v>
      </c>
      <c r="R72" s="111">
        <v>2.1943866174325106E-2</v>
      </c>
      <c r="S72" s="111">
        <v>1.5356435558687749E-2</v>
      </c>
      <c r="T72" s="111">
        <v>2.1161658783950446E-2</v>
      </c>
      <c r="U72" s="111">
        <v>2.1290516695148642E-2</v>
      </c>
      <c r="V72" s="111">
        <v>0</v>
      </c>
      <c r="W72" s="111">
        <v>2.0573580480301314E-2</v>
      </c>
      <c r="X72" s="111">
        <v>6.8674293178632101E-3</v>
      </c>
      <c r="Y72" s="111">
        <v>1.0394183110960898E-2</v>
      </c>
      <c r="Z72" s="111">
        <v>9.8789695870106966E-3</v>
      </c>
      <c r="AA72" s="111">
        <v>0</v>
      </c>
      <c r="AB72" s="111">
        <v>2.7757193920645063E-2</v>
      </c>
      <c r="AC72" s="111">
        <v>2.8786017713663693E-4</v>
      </c>
      <c r="AD72" s="111">
        <v>1.6548917112632983E-2</v>
      </c>
      <c r="AE72" s="111">
        <v>1.9012940657797149E-2</v>
      </c>
      <c r="AF72" s="111">
        <v>4.661773510848783E-2</v>
      </c>
      <c r="AG72" s="111">
        <v>0</v>
      </c>
      <c r="AH72" s="111">
        <v>1.5490794813643176E-2</v>
      </c>
      <c r="AI72" s="111">
        <v>8.3416191246818202E-3</v>
      </c>
      <c r="AJ72" s="111">
        <v>0</v>
      </c>
      <c r="AK72" s="111">
        <v>2.2074219838026307E-2</v>
      </c>
      <c r="AL72" s="111">
        <v>6.9129523254412755E-3</v>
      </c>
      <c r="AM72" s="111">
        <v>0</v>
      </c>
      <c r="AN72" s="111">
        <v>0</v>
      </c>
      <c r="AO72" s="111">
        <v>4.0411687967672118E-2</v>
      </c>
      <c r="AP72" s="111">
        <v>0</v>
      </c>
      <c r="AQ72" s="111">
        <v>0</v>
      </c>
      <c r="AR72" s="111">
        <v>1.7309944848925507E-2</v>
      </c>
      <c r="AS72" s="111">
        <v>1.8013829709058071E-2</v>
      </c>
      <c r="AT72" s="111">
        <v>1.8299615189091466E-2</v>
      </c>
      <c r="AU72" s="111">
        <v>0</v>
      </c>
      <c r="AV72" s="111">
        <v>2.6133020071997783E-2</v>
      </c>
      <c r="AW72" s="111">
        <v>2.8340108631450596E-2</v>
      </c>
      <c r="AX72" s="111">
        <v>0</v>
      </c>
      <c r="AY72" s="111">
        <v>0</v>
      </c>
      <c r="AZ72" s="111">
        <v>0</v>
      </c>
      <c r="BA72" s="111">
        <v>0</v>
      </c>
      <c r="BB72" s="111">
        <v>1.1351781522475606E-2</v>
      </c>
      <c r="BC72" s="111">
        <v>0</v>
      </c>
      <c r="BD72" s="111">
        <v>0</v>
      </c>
      <c r="BE72" s="111">
        <v>0</v>
      </c>
      <c r="BF72" s="111">
        <v>1.8866168844631638E-2</v>
      </c>
      <c r="BG72" s="111">
        <v>1.2515514833811222E-2</v>
      </c>
      <c r="BH72" s="111">
        <v>1.3808038773567127E-2</v>
      </c>
      <c r="BI72" s="111">
        <v>1.8061940219686361E-2</v>
      </c>
      <c r="BJ72" s="111">
        <v>1.6693705465562821E-3</v>
      </c>
      <c r="BK72" s="111">
        <v>2.5463084456432496E-2</v>
      </c>
      <c r="BL72" s="111">
        <v>2.8457315215834812E-2</v>
      </c>
      <c r="BM72" s="111">
        <v>1.8204883237196642E-2</v>
      </c>
      <c r="BN72" s="111">
        <v>1.7943174911277445E-2</v>
      </c>
      <c r="BO72" s="111">
        <v>1.7794385192097674E-3</v>
      </c>
      <c r="BP72" s="111">
        <v>0</v>
      </c>
      <c r="BQ72" s="111">
        <v>7.4551837822209466E-3</v>
      </c>
      <c r="BR72" s="111">
        <v>4.6454271092512744E-3</v>
      </c>
      <c r="BS72" s="111">
        <v>1.0098868763999067</v>
      </c>
      <c r="BT72" s="111">
        <v>5.478507700099936E-3</v>
      </c>
      <c r="BU72" s="111">
        <v>3.7035532132281852E-3</v>
      </c>
      <c r="BV72" s="111">
        <v>6.2139754530859861E-4</v>
      </c>
      <c r="BW72" s="111">
        <v>1.6255252829873647E-3</v>
      </c>
      <c r="BX72" s="111">
        <v>1.0195912415316296E-3</v>
      </c>
      <c r="BY72" s="111">
        <v>2.4287458222598526E-3</v>
      </c>
      <c r="BZ72" s="111">
        <v>3.0758906541417624E-3</v>
      </c>
      <c r="CA72" s="111">
        <v>2.3549016826448235E-2</v>
      </c>
      <c r="CB72" s="111">
        <v>6.0972352791347174E-3</v>
      </c>
      <c r="CC72" s="111">
        <v>0</v>
      </c>
      <c r="CD72" s="111">
        <v>4.5894624197616541E-3</v>
      </c>
      <c r="CE72" s="111">
        <v>4.6202992890345363E-3</v>
      </c>
      <c r="CF72" s="111">
        <v>3.8214361373928689E-3</v>
      </c>
      <c r="CG72" s="111">
        <v>2.1315635549472882E-3</v>
      </c>
      <c r="CH72" s="111">
        <v>4.2363298683700343E-3</v>
      </c>
      <c r="CI72" s="111">
        <v>6.0678045364311265E-3</v>
      </c>
      <c r="CJ72" s="111">
        <v>2.7650556317303041E-3</v>
      </c>
      <c r="CK72" s="111">
        <v>1.8370325541361265E-2</v>
      </c>
      <c r="CL72" s="111">
        <v>3.7338037312912853E-3</v>
      </c>
      <c r="CM72" s="111">
        <v>2.1491914533332932E-3</v>
      </c>
      <c r="CN72" s="111">
        <v>1.0891546219798509E-2</v>
      </c>
      <c r="CO72" s="111">
        <v>1.8372998143346728E-2</v>
      </c>
      <c r="CP72" s="111">
        <v>9.7406884413143227E-3</v>
      </c>
      <c r="CQ72" s="111">
        <v>8.9521903842143934E-3</v>
      </c>
      <c r="CR72" s="111">
        <v>9.5618466591024312E-3</v>
      </c>
      <c r="CS72" s="111">
        <v>5.2680508879438363E-3</v>
      </c>
      <c r="CT72" s="111">
        <v>5.882079663702848E-3</v>
      </c>
      <c r="CU72" s="111">
        <v>3.0991687435927878E-2</v>
      </c>
      <c r="CV72" s="111">
        <v>3.6999268909310686E-3</v>
      </c>
      <c r="CW72" s="111">
        <v>7.6951377524025746E-3</v>
      </c>
      <c r="CX72" s="111">
        <v>2.402297883322526E-2</v>
      </c>
      <c r="CY72" s="111">
        <v>1.8051172825725732E-2</v>
      </c>
      <c r="CZ72" s="111">
        <v>5.090690775746266E-3</v>
      </c>
      <c r="DA72" s="111">
        <v>7.5960100134181896E-3</v>
      </c>
      <c r="DB72" s="111">
        <v>6.3731414659969093E-2</v>
      </c>
      <c r="DC72" s="111">
        <v>1.197345546350446E-2</v>
      </c>
      <c r="DD72" s="111">
        <v>2.1333168730742456</v>
      </c>
    </row>
    <row r="73" spans="1:108" ht="12.75" customHeight="1" x14ac:dyDescent="0.2">
      <c r="A73" s="111" t="s">
        <v>234</v>
      </c>
      <c r="B73" s="111" t="s">
        <v>1946</v>
      </c>
      <c r="C73" s="111">
        <v>9.9729312901774576E-3</v>
      </c>
      <c r="D73" s="111">
        <v>6.8552400766068973E-3</v>
      </c>
      <c r="E73" s="111">
        <v>3.6783048478962158E-3</v>
      </c>
      <c r="F73" s="111">
        <v>1.5380869277622166E-3</v>
      </c>
      <c r="G73" s="111">
        <v>2.3583079507222124E-3</v>
      </c>
      <c r="H73" s="111">
        <v>0</v>
      </c>
      <c r="I73" s="111">
        <v>2.6650108053014776E-3</v>
      </c>
      <c r="J73" s="111">
        <v>0</v>
      </c>
      <c r="K73" s="111">
        <v>1.1050877177922139E-3</v>
      </c>
      <c r="L73" s="111">
        <v>6.49498172716766E-4</v>
      </c>
      <c r="M73" s="111">
        <v>0</v>
      </c>
      <c r="N73" s="111">
        <v>0</v>
      </c>
      <c r="O73" s="111">
        <v>1.0305970356657057E-3</v>
      </c>
      <c r="P73" s="111">
        <v>5.0486566260773648E-3</v>
      </c>
      <c r="Q73" s="111">
        <v>1.0593592516878636E-3</v>
      </c>
      <c r="R73" s="111">
        <v>9.2915474936767779E-4</v>
      </c>
      <c r="S73" s="111">
        <v>1.8839082314230338E-3</v>
      </c>
      <c r="T73" s="111">
        <v>3.7923765549188531E-4</v>
      </c>
      <c r="U73" s="111">
        <v>5.3183212506462672E-4</v>
      </c>
      <c r="V73" s="111">
        <v>0</v>
      </c>
      <c r="W73" s="111">
        <v>1.361375629577514E-3</v>
      </c>
      <c r="X73" s="111">
        <v>4.482600622603371E-4</v>
      </c>
      <c r="Y73" s="111">
        <v>5.0756078961334411E-4</v>
      </c>
      <c r="Z73" s="111">
        <v>3.5078429942523838E-4</v>
      </c>
      <c r="AA73" s="111">
        <v>0</v>
      </c>
      <c r="AB73" s="111">
        <v>8.5042354682659984E-4</v>
      </c>
      <c r="AC73" s="111">
        <v>1.1208939960109688E-5</v>
      </c>
      <c r="AD73" s="111">
        <v>6.1855491256589395E-4</v>
      </c>
      <c r="AE73" s="111">
        <v>3.5137649748923208E-4</v>
      </c>
      <c r="AF73" s="111">
        <v>2.3771296179814225E-3</v>
      </c>
      <c r="AG73" s="111">
        <v>0</v>
      </c>
      <c r="AH73" s="111">
        <v>1.1045503042777672E-3</v>
      </c>
      <c r="AI73" s="111">
        <v>6.454027559116422E-4</v>
      </c>
      <c r="AJ73" s="111">
        <v>0</v>
      </c>
      <c r="AK73" s="111">
        <v>2.0183930930632189E-3</v>
      </c>
      <c r="AL73" s="111">
        <v>2.192975977848697E-4</v>
      </c>
      <c r="AM73" s="111">
        <v>0</v>
      </c>
      <c r="AN73" s="111">
        <v>0</v>
      </c>
      <c r="AO73" s="111">
        <v>4.7361564142277431E-4</v>
      </c>
      <c r="AP73" s="111">
        <v>0</v>
      </c>
      <c r="AQ73" s="111">
        <v>0</v>
      </c>
      <c r="AR73" s="111">
        <v>5.1272247213231118E-4</v>
      </c>
      <c r="AS73" s="111">
        <v>5.4783551847246124E-4</v>
      </c>
      <c r="AT73" s="111">
        <v>1.9460721092011942E-3</v>
      </c>
      <c r="AU73" s="111">
        <v>0</v>
      </c>
      <c r="AV73" s="111">
        <v>1.9168565844950502E-3</v>
      </c>
      <c r="AW73" s="111">
        <v>2.7526423804568414E-3</v>
      </c>
      <c r="AX73" s="111">
        <v>0</v>
      </c>
      <c r="AY73" s="111">
        <v>0</v>
      </c>
      <c r="AZ73" s="111">
        <v>0</v>
      </c>
      <c r="BA73" s="111">
        <v>0</v>
      </c>
      <c r="BB73" s="111">
        <v>8.6848552554866622E-4</v>
      </c>
      <c r="BC73" s="111">
        <v>0</v>
      </c>
      <c r="BD73" s="111">
        <v>0</v>
      </c>
      <c r="BE73" s="111">
        <v>0</v>
      </c>
      <c r="BF73" s="111">
        <v>9.6433561794750347E-4</v>
      </c>
      <c r="BG73" s="111">
        <v>9.723164313702726E-4</v>
      </c>
      <c r="BH73" s="111">
        <v>1.6966717623333588E-3</v>
      </c>
      <c r="BI73" s="111">
        <v>3.8526375780866934E-3</v>
      </c>
      <c r="BJ73" s="111">
        <v>4.4882305987093487E-4</v>
      </c>
      <c r="BK73" s="111">
        <v>2.0077252308707966E-3</v>
      </c>
      <c r="BL73" s="111">
        <v>2.0747399170798889E-3</v>
      </c>
      <c r="BM73" s="111">
        <v>2.6205084337980783E-3</v>
      </c>
      <c r="BN73" s="111">
        <v>1.9294866260381215E-3</v>
      </c>
      <c r="BO73" s="111">
        <v>1.1438749876453408E-4</v>
      </c>
      <c r="BP73" s="111">
        <v>0</v>
      </c>
      <c r="BQ73" s="111">
        <v>1.0870955492405768E-3</v>
      </c>
      <c r="BR73" s="111">
        <v>1.5980421533520295E-3</v>
      </c>
      <c r="BS73" s="111">
        <v>1.8497130866372477E-3</v>
      </c>
      <c r="BT73" s="111">
        <v>1.0021391456830848</v>
      </c>
      <c r="BU73" s="111">
        <v>1.5979927917394695E-3</v>
      </c>
      <c r="BV73" s="111">
        <v>3.6874311485186244E-4</v>
      </c>
      <c r="BW73" s="111">
        <v>9.4068905857408642E-4</v>
      </c>
      <c r="BX73" s="111">
        <v>2.4607848493909354E-4</v>
      </c>
      <c r="BY73" s="111">
        <v>1.1531808235924579E-3</v>
      </c>
      <c r="BZ73" s="111">
        <v>1.252660654917711E-3</v>
      </c>
      <c r="CA73" s="111">
        <v>4.4417314254656297E-3</v>
      </c>
      <c r="CB73" s="111">
        <v>1.4227482468602119E-3</v>
      </c>
      <c r="CC73" s="111">
        <v>0</v>
      </c>
      <c r="CD73" s="111">
        <v>2.5281746780077084E-3</v>
      </c>
      <c r="CE73" s="111">
        <v>1.5019856536427677E-3</v>
      </c>
      <c r="CF73" s="111">
        <v>7.1653749530192691E-4</v>
      </c>
      <c r="CG73" s="111">
        <v>2.1605041000919995E-3</v>
      </c>
      <c r="CH73" s="111">
        <v>1.6731706160736095E-3</v>
      </c>
      <c r="CI73" s="111">
        <v>2.9162562142503456E-3</v>
      </c>
      <c r="CJ73" s="111">
        <v>1.5821404879214269E-3</v>
      </c>
      <c r="CK73" s="111">
        <v>2.0200123882681076E-3</v>
      </c>
      <c r="CL73" s="111">
        <v>1.8364012231751939E-3</v>
      </c>
      <c r="CM73" s="111">
        <v>1.5437356483269246E-3</v>
      </c>
      <c r="CN73" s="111">
        <v>7.9057698006543362E-3</v>
      </c>
      <c r="CO73" s="111">
        <v>2.7922109720029883E-3</v>
      </c>
      <c r="CP73" s="111">
        <v>5.4226683376715325E-3</v>
      </c>
      <c r="CQ73" s="111">
        <v>4.1331794053598835E-3</v>
      </c>
      <c r="CR73" s="111">
        <v>7.0351728921905776E-3</v>
      </c>
      <c r="CS73" s="111">
        <v>1.4900374803784213E-3</v>
      </c>
      <c r="CT73" s="111">
        <v>2.7923844965465033E-3</v>
      </c>
      <c r="CU73" s="111">
        <v>2.3886653499533197E-3</v>
      </c>
      <c r="CV73" s="111">
        <v>2.955056978455019E-3</v>
      </c>
      <c r="CW73" s="111">
        <v>4.5223545602977077E-3</v>
      </c>
      <c r="CX73" s="111">
        <v>1.6594754522980103E-2</v>
      </c>
      <c r="CY73" s="111">
        <v>1.0954855934648535E-2</v>
      </c>
      <c r="CZ73" s="111">
        <v>3.0366985444801745E-3</v>
      </c>
      <c r="DA73" s="111">
        <v>6.6740413130215491E-3</v>
      </c>
      <c r="DB73" s="111">
        <v>2.5616410963054118E-2</v>
      </c>
      <c r="DC73" s="111">
        <v>1.2664407296545197E-3</v>
      </c>
      <c r="DD73" s="111">
        <v>1.2184068357580453</v>
      </c>
    </row>
    <row r="74" spans="1:108" ht="12.75" customHeight="1" x14ac:dyDescent="0.2">
      <c r="A74" s="111" t="s">
        <v>236</v>
      </c>
      <c r="B74" s="111" t="s">
        <v>1947</v>
      </c>
      <c r="C74" s="111">
        <v>8.9154692932582186E-3</v>
      </c>
      <c r="D74" s="111">
        <v>6.2196055248238376E-3</v>
      </c>
      <c r="E74" s="111">
        <v>1.0701287807613646E-2</v>
      </c>
      <c r="F74" s="111">
        <v>8.9032841796496502E-3</v>
      </c>
      <c r="G74" s="111">
        <v>5.2382956315332628E-3</v>
      </c>
      <c r="H74" s="111">
        <v>0</v>
      </c>
      <c r="I74" s="111">
        <v>4.1176659956120742E-2</v>
      </c>
      <c r="J74" s="111">
        <v>0</v>
      </c>
      <c r="K74" s="111">
        <v>3.1701625056936374E-3</v>
      </c>
      <c r="L74" s="111">
        <v>4.1890583116315936E-3</v>
      </c>
      <c r="M74" s="111">
        <v>0</v>
      </c>
      <c r="N74" s="111">
        <v>0</v>
      </c>
      <c r="O74" s="111">
        <v>8.5408664897035375E-3</v>
      </c>
      <c r="P74" s="111">
        <v>9.562562534126115E-3</v>
      </c>
      <c r="Q74" s="111">
        <v>8.3391900684298258E-3</v>
      </c>
      <c r="R74" s="111">
        <v>7.9706377286134483E-3</v>
      </c>
      <c r="S74" s="111">
        <v>9.739869842223246E-3</v>
      </c>
      <c r="T74" s="111">
        <v>4.1090143336506724E-3</v>
      </c>
      <c r="U74" s="111">
        <v>6.5175686325693464E-3</v>
      </c>
      <c r="V74" s="111">
        <v>0</v>
      </c>
      <c r="W74" s="111">
        <v>8.8437371680651477E-3</v>
      </c>
      <c r="X74" s="111">
        <v>7.5912688276932828E-3</v>
      </c>
      <c r="Y74" s="111">
        <v>4.9674791181236275E-3</v>
      </c>
      <c r="Z74" s="111">
        <v>4.3373502433139872E-3</v>
      </c>
      <c r="AA74" s="111">
        <v>0</v>
      </c>
      <c r="AB74" s="111">
        <v>1.3435746909932095E-2</v>
      </c>
      <c r="AC74" s="111">
        <v>1.6623276053030431E-4</v>
      </c>
      <c r="AD74" s="111">
        <v>4.9594114324610569E-3</v>
      </c>
      <c r="AE74" s="111">
        <v>2.7390058203520876E-3</v>
      </c>
      <c r="AF74" s="111">
        <v>8.6167017609351006E-3</v>
      </c>
      <c r="AG74" s="111">
        <v>0</v>
      </c>
      <c r="AH74" s="111">
        <v>8.5380422465603529E-3</v>
      </c>
      <c r="AI74" s="111">
        <v>7.2201553055541746E-3</v>
      </c>
      <c r="AJ74" s="111">
        <v>0</v>
      </c>
      <c r="AK74" s="111">
        <v>1.0937599324630488E-2</v>
      </c>
      <c r="AL74" s="111">
        <v>4.8668619353359963E-3</v>
      </c>
      <c r="AM74" s="111">
        <v>0</v>
      </c>
      <c r="AN74" s="111">
        <v>0</v>
      </c>
      <c r="AO74" s="111">
        <v>6.2868574003138713E-3</v>
      </c>
      <c r="AP74" s="111">
        <v>0</v>
      </c>
      <c r="AQ74" s="111">
        <v>0</v>
      </c>
      <c r="AR74" s="111">
        <v>8.5175589784366301E-3</v>
      </c>
      <c r="AS74" s="111">
        <v>8.1592127681154921E-3</v>
      </c>
      <c r="AT74" s="111">
        <v>7.4166525817021762E-3</v>
      </c>
      <c r="AU74" s="111">
        <v>0</v>
      </c>
      <c r="AV74" s="111">
        <v>6.7779760866598267E-3</v>
      </c>
      <c r="AW74" s="111">
        <v>8.5828668569153822E-3</v>
      </c>
      <c r="AX74" s="111">
        <v>0</v>
      </c>
      <c r="AY74" s="111">
        <v>0</v>
      </c>
      <c r="AZ74" s="111">
        <v>0</v>
      </c>
      <c r="BA74" s="111">
        <v>0</v>
      </c>
      <c r="BB74" s="111">
        <v>3.7419160891591645E-3</v>
      </c>
      <c r="BC74" s="111">
        <v>0</v>
      </c>
      <c r="BD74" s="111">
        <v>0</v>
      </c>
      <c r="BE74" s="111">
        <v>0</v>
      </c>
      <c r="BF74" s="111">
        <v>9.838090567772774E-3</v>
      </c>
      <c r="BG74" s="111">
        <v>7.6372480098353115E-3</v>
      </c>
      <c r="BH74" s="111">
        <v>9.7851065690655829E-3</v>
      </c>
      <c r="BI74" s="111">
        <v>1.5158541518979395E-2</v>
      </c>
      <c r="BJ74" s="111">
        <v>5.3069169265520348E-3</v>
      </c>
      <c r="BK74" s="111">
        <v>1.40694844473487E-2</v>
      </c>
      <c r="BL74" s="111">
        <v>9.8512655814621073E-3</v>
      </c>
      <c r="BM74" s="111">
        <v>1.9968671231114912E-2</v>
      </c>
      <c r="BN74" s="111">
        <v>1.7805784118309992E-2</v>
      </c>
      <c r="BO74" s="111">
        <v>4.018966765278722E-3</v>
      </c>
      <c r="BP74" s="111">
        <v>0</v>
      </c>
      <c r="BQ74" s="111">
        <v>5.0140168343623566E-3</v>
      </c>
      <c r="BR74" s="111">
        <v>7.6728671014053432E-3</v>
      </c>
      <c r="BS74" s="111">
        <v>2.2545610974646954E-2</v>
      </c>
      <c r="BT74" s="111">
        <v>1.6304705215069125E-2</v>
      </c>
      <c r="BU74" s="111">
        <v>1.0570156814124867</v>
      </c>
      <c r="BV74" s="111">
        <v>1.9505730815363928E-2</v>
      </c>
      <c r="BW74" s="111">
        <v>3.6159930802187323E-2</v>
      </c>
      <c r="BX74" s="111">
        <v>5.0041847025598274E-2</v>
      </c>
      <c r="BY74" s="111">
        <v>4.7735962469084431E-2</v>
      </c>
      <c r="BZ74" s="111">
        <v>7.4218853915984581E-3</v>
      </c>
      <c r="CA74" s="111">
        <v>6.8370203703677482E-2</v>
      </c>
      <c r="CB74" s="111">
        <v>2.0690455014085323E-2</v>
      </c>
      <c r="CC74" s="111">
        <v>0</v>
      </c>
      <c r="CD74" s="111">
        <v>1.7048897620933774E-2</v>
      </c>
      <c r="CE74" s="111">
        <v>7.0180755350879422E-3</v>
      </c>
      <c r="CF74" s="111">
        <v>1.0380148026372271E-2</v>
      </c>
      <c r="CG74" s="111">
        <v>7.1950369833398836E-3</v>
      </c>
      <c r="CH74" s="111">
        <v>7.4732853240634476E-3</v>
      </c>
      <c r="CI74" s="111">
        <v>6.6315943311094821E-3</v>
      </c>
      <c r="CJ74" s="111">
        <v>6.0265066164609049E-3</v>
      </c>
      <c r="CK74" s="111">
        <v>6.2411165862763466E-3</v>
      </c>
      <c r="CL74" s="111">
        <v>3.1878036771108356E-2</v>
      </c>
      <c r="CM74" s="111">
        <v>1.9135274654740455E-3</v>
      </c>
      <c r="CN74" s="111">
        <v>7.7017623748245343E-3</v>
      </c>
      <c r="CO74" s="111">
        <v>1.1179002879808582E-2</v>
      </c>
      <c r="CP74" s="111">
        <v>5.572526607301175E-3</v>
      </c>
      <c r="CQ74" s="111">
        <v>9.7578899821298536E-3</v>
      </c>
      <c r="CR74" s="111">
        <v>4.469158982057661E-2</v>
      </c>
      <c r="CS74" s="111">
        <v>6.8722119492097486E-3</v>
      </c>
      <c r="CT74" s="111">
        <v>4.0736674300879419E-2</v>
      </c>
      <c r="CU74" s="111">
        <v>1.0439925045070145E-2</v>
      </c>
      <c r="CV74" s="111">
        <v>5.5692298054146666E-3</v>
      </c>
      <c r="CW74" s="111">
        <v>1.2759936085700694E-2</v>
      </c>
      <c r="CX74" s="111">
        <v>5.3576161936984366E-3</v>
      </c>
      <c r="CY74" s="111">
        <v>1.8476121616096543E-2</v>
      </c>
      <c r="CZ74" s="111">
        <v>3.1882376615234398E-3</v>
      </c>
      <c r="DA74" s="111">
        <v>7.5476573610730267E-3</v>
      </c>
      <c r="DB74" s="111">
        <v>2.2945746862107382E-3</v>
      </c>
      <c r="DC74" s="111">
        <v>1.9347058762324447E-2</v>
      </c>
      <c r="DD74" s="111">
        <v>2.0652133793417851</v>
      </c>
    </row>
    <row r="75" spans="1:108" ht="12.75" customHeight="1" x14ac:dyDescent="0.2">
      <c r="A75" s="111" t="s">
        <v>237</v>
      </c>
      <c r="B75" s="111" t="s">
        <v>1948</v>
      </c>
      <c r="C75" s="111">
        <v>2.2193666045947393E-3</v>
      </c>
      <c r="D75" s="111">
        <v>1.5692199828129989E-3</v>
      </c>
      <c r="E75" s="111">
        <v>1.0534209812703662E-2</v>
      </c>
      <c r="F75" s="111">
        <v>4.354679519074864E-3</v>
      </c>
      <c r="G75" s="111">
        <v>1.7645870849392724E-3</v>
      </c>
      <c r="H75" s="111">
        <v>0</v>
      </c>
      <c r="I75" s="111">
        <v>7.5556037144434377E-3</v>
      </c>
      <c r="J75" s="111">
        <v>0</v>
      </c>
      <c r="K75" s="111">
        <v>2.135421925592251E-3</v>
      </c>
      <c r="L75" s="111">
        <v>1.0969302422347785E-3</v>
      </c>
      <c r="M75" s="111">
        <v>0</v>
      </c>
      <c r="N75" s="111">
        <v>0</v>
      </c>
      <c r="O75" s="111">
        <v>2.4225436175259311E-3</v>
      </c>
      <c r="P75" s="111">
        <v>2.2737234395490973E-3</v>
      </c>
      <c r="Q75" s="111">
        <v>4.4585043107852251E-3</v>
      </c>
      <c r="R75" s="111">
        <v>5.7352881873872462E-3</v>
      </c>
      <c r="S75" s="111">
        <v>4.5778007137056978E-3</v>
      </c>
      <c r="T75" s="111">
        <v>1.4518633687139631E-3</v>
      </c>
      <c r="U75" s="111">
        <v>2.9085431946427307E-3</v>
      </c>
      <c r="V75" s="111">
        <v>0</v>
      </c>
      <c r="W75" s="111">
        <v>3.4040725058712249E-3</v>
      </c>
      <c r="X75" s="111">
        <v>2.1928835142709987E-3</v>
      </c>
      <c r="Y75" s="111">
        <v>1.5183729502813879E-3</v>
      </c>
      <c r="Z75" s="111">
        <v>1.617457742988126E-3</v>
      </c>
      <c r="AA75" s="111">
        <v>0</v>
      </c>
      <c r="AB75" s="111">
        <v>3.9974965542112547E-3</v>
      </c>
      <c r="AC75" s="111">
        <v>5.4087028731699019E-5</v>
      </c>
      <c r="AD75" s="111">
        <v>2.0168428361181426E-3</v>
      </c>
      <c r="AE75" s="111">
        <v>4.7825548669797506E-3</v>
      </c>
      <c r="AF75" s="111">
        <v>3.1281595783781563E-3</v>
      </c>
      <c r="AG75" s="111">
        <v>0</v>
      </c>
      <c r="AH75" s="111">
        <v>1.6076029487091894E-3</v>
      </c>
      <c r="AI75" s="111">
        <v>2.0777733991081447E-3</v>
      </c>
      <c r="AJ75" s="111">
        <v>0</v>
      </c>
      <c r="AK75" s="111">
        <v>3.0967169582393453E-3</v>
      </c>
      <c r="AL75" s="111">
        <v>1.4244865110178684E-3</v>
      </c>
      <c r="AM75" s="111">
        <v>0</v>
      </c>
      <c r="AN75" s="111">
        <v>0</v>
      </c>
      <c r="AO75" s="111">
        <v>2.1488099332327808E-3</v>
      </c>
      <c r="AP75" s="111">
        <v>0</v>
      </c>
      <c r="AQ75" s="111">
        <v>0</v>
      </c>
      <c r="AR75" s="111">
        <v>3.302688489052959E-3</v>
      </c>
      <c r="AS75" s="111">
        <v>2.0289291144788045E-3</v>
      </c>
      <c r="AT75" s="111">
        <v>3.0020752051073706E-3</v>
      </c>
      <c r="AU75" s="111">
        <v>0</v>
      </c>
      <c r="AV75" s="111">
        <v>2.7999180509425707E-3</v>
      </c>
      <c r="AW75" s="111">
        <v>4.1128121969957639E-3</v>
      </c>
      <c r="AX75" s="111">
        <v>0</v>
      </c>
      <c r="AY75" s="111">
        <v>0</v>
      </c>
      <c r="AZ75" s="111">
        <v>0</v>
      </c>
      <c r="BA75" s="111">
        <v>0</v>
      </c>
      <c r="BB75" s="111">
        <v>1.1925816011597072E-3</v>
      </c>
      <c r="BC75" s="111">
        <v>0</v>
      </c>
      <c r="BD75" s="111">
        <v>0</v>
      </c>
      <c r="BE75" s="111">
        <v>0</v>
      </c>
      <c r="BF75" s="111">
        <v>1.6058154768092278E-3</v>
      </c>
      <c r="BG75" s="111">
        <v>8.6605616035820927E-4</v>
      </c>
      <c r="BH75" s="111">
        <v>1.6556389784534858E-3</v>
      </c>
      <c r="BI75" s="111">
        <v>2.4229314005036161E-3</v>
      </c>
      <c r="BJ75" s="111">
        <v>8.5900046112745137E-3</v>
      </c>
      <c r="BK75" s="111">
        <v>5.4724215968897276E-3</v>
      </c>
      <c r="BL75" s="111">
        <v>3.1174756675989728E-3</v>
      </c>
      <c r="BM75" s="111">
        <v>2.9930515860507319E-3</v>
      </c>
      <c r="BN75" s="111">
        <v>3.0121313770489584E-3</v>
      </c>
      <c r="BO75" s="111">
        <v>1.0075396106621923E-3</v>
      </c>
      <c r="BP75" s="111">
        <v>0</v>
      </c>
      <c r="BQ75" s="111">
        <v>2.0171086770837308E-3</v>
      </c>
      <c r="BR75" s="111">
        <v>2.0972968695721038E-3</v>
      </c>
      <c r="BS75" s="111">
        <v>2.3234183447369692E-2</v>
      </c>
      <c r="BT75" s="111">
        <v>1.2715799591887008E-2</v>
      </c>
      <c r="BU75" s="111">
        <v>1.2867347168285474E-2</v>
      </c>
      <c r="BV75" s="111">
        <v>1.1067941644736523</v>
      </c>
      <c r="BW75" s="111">
        <v>3.5482289944867108E-2</v>
      </c>
      <c r="BX75" s="111">
        <v>1.90753475623892E-3</v>
      </c>
      <c r="BY75" s="111">
        <v>4.4299464870705563E-3</v>
      </c>
      <c r="BZ75" s="111">
        <v>7.9638943211238281E-3</v>
      </c>
      <c r="CA75" s="111">
        <v>1.6833998250967399E-2</v>
      </c>
      <c r="CB75" s="111">
        <v>3.5369673442793251E-2</v>
      </c>
      <c r="CC75" s="111">
        <v>0</v>
      </c>
      <c r="CD75" s="111">
        <v>4.4969749571010673E-2</v>
      </c>
      <c r="CE75" s="111">
        <v>3.5854586305795029E-2</v>
      </c>
      <c r="CF75" s="111">
        <v>7.6692031910907477E-3</v>
      </c>
      <c r="CG75" s="111">
        <v>4.2878363191514082E-3</v>
      </c>
      <c r="CH75" s="111">
        <v>9.1687166128451084E-3</v>
      </c>
      <c r="CI75" s="111">
        <v>2.3531313298746658E-2</v>
      </c>
      <c r="CJ75" s="111">
        <v>4.4245330061592848E-2</v>
      </c>
      <c r="CK75" s="111">
        <v>1.0964305072324961E-2</v>
      </c>
      <c r="CL75" s="111">
        <v>1.789768360268797E-3</v>
      </c>
      <c r="CM75" s="111">
        <v>2.7657123586616495E-3</v>
      </c>
      <c r="CN75" s="111">
        <v>1.4425137403834684E-2</v>
      </c>
      <c r="CO75" s="111">
        <v>1.4590242238768154E-2</v>
      </c>
      <c r="CP75" s="111">
        <v>3.7041660549721909E-3</v>
      </c>
      <c r="CQ75" s="111">
        <v>1.0536774244972258E-2</v>
      </c>
      <c r="CR75" s="111">
        <v>1.0618674467468496E-2</v>
      </c>
      <c r="CS75" s="111">
        <v>4.8985731142850309E-3</v>
      </c>
      <c r="CT75" s="111">
        <v>8.2852110249486514E-3</v>
      </c>
      <c r="CU75" s="111">
        <v>3.7294483488576392E-3</v>
      </c>
      <c r="CV75" s="111">
        <v>7.0535925837659922E-3</v>
      </c>
      <c r="CW75" s="111">
        <v>6.6425575014688537E-3</v>
      </c>
      <c r="CX75" s="111">
        <v>1.1582404507419441E-2</v>
      </c>
      <c r="CY75" s="111">
        <v>8.8351266292732884E-3</v>
      </c>
      <c r="CZ75" s="111">
        <v>8.8913441531396076E-3</v>
      </c>
      <c r="DA75" s="111">
        <v>1.4385528210504119E-2</v>
      </c>
      <c r="DB75" s="111">
        <v>2.1585970189677926E-3</v>
      </c>
      <c r="DC75" s="111">
        <v>7.5015301899853106E-3</v>
      </c>
      <c r="DD75" s="111">
        <v>1.7201063404452615</v>
      </c>
    </row>
    <row r="76" spans="1:108" ht="12.75" customHeight="1" x14ac:dyDescent="0.2">
      <c r="A76" s="111" t="s">
        <v>238</v>
      </c>
      <c r="B76" s="111" t="s">
        <v>1949</v>
      </c>
      <c r="C76" s="111">
        <v>0</v>
      </c>
      <c r="D76" s="111">
        <v>0</v>
      </c>
      <c r="E76" s="111">
        <v>0</v>
      </c>
      <c r="F76" s="111">
        <v>0</v>
      </c>
      <c r="G76" s="111">
        <v>0</v>
      </c>
      <c r="H76" s="111">
        <v>0</v>
      </c>
      <c r="I76" s="111">
        <v>0</v>
      </c>
      <c r="J76" s="111">
        <v>0</v>
      </c>
      <c r="K76" s="111">
        <v>0</v>
      </c>
      <c r="L76" s="111">
        <v>0</v>
      </c>
      <c r="M76" s="111">
        <v>0</v>
      </c>
      <c r="N76" s="111">
        <v>0</v>
      </c>
      <c r="O76" s="111">
        <v>0</v>
      </c>
      <c r="P76" s="111">
        <v>0</v>
      </c>
      <c r="Q76" s="111">
        <v>0</v>
      </c>
      <c r="R76" s="111">
        <v>0</v>
      </c>
      <c r="S76" s="111">
        <v>0</v>
      </c>
      <c r="T76" s="111">
        <v>0</v>
      </c>
      <c r="U76" s="111">
        <v>0</v>
      </c>
      <c r="V76" s="111">
        <v>0</v>
      </c>
      <c r="W76" s="111">
        <v>0</v>
      </c>
      <c r="X76" s="111">
        <v>0</v>
      </c>
      <c r="Y76" s="111">
        <v>0</v>
      </c>
      <c r="Z76" s="111">
        <v>0</v>
      </c>
      <c r="AA76" s="111">
        <v>0</v>
      </c>
      <c r="AB76" s="111">
        <v>0</v>
      </c>
      <c r="AC76" s="111">
        <v>0</v>
      </c>
      <c r="AD76" s="111">
        <v>0</v>
      </c>
      <c r="AE76" s="111">
        <v>0</v>
      </c>
      <c r="AF76" s="111">
        <v>0</v>
      </c>
      <c r="AG76" s="111">
        <v>0</v>
      </c>
      <c r="AH76" s="111">
        <v>0</v>
      </c>
      <c r="AI76" s="111">
        <v>0</v>
      </c>
      <c r="AJ76" s="111">
        <v>0</v>
      </c>
      <c r="AK76" s="111">
        <v>0</v>
      </c>
      <c r="AL76" s="111">
        <v>0</v>
      </c>
      <c r="AM76" s="111">
        <v>0</v>
      </c>
      <c r="AN76" s="111">
        <v>0</v>
      </c>
      <c r="AO76" s="111">
        <v>0</v>
      </c>
      <c r="AP76" s="111">
        <v>0</v>
      </c>
      <c r="AQ76" s="111">
        <v>0</v>
      </c>
      <c r="AR76" s="111">
        <v>0</v>
      </c>
      <c r="AS76" s="111">
        <v>0</v>
      </c>
      <c r="AT76" s="111">
        <v>0</v>
      </c>
      <c r="AU76" s="111">
        <v>0</v>
      </c>
      <c r="AV76" s="111">
        <v>0</v>
      </c>
      <c r="AW76" s="111">
        <v>0</v>
      </c>
      <c r="AX76" s="111">
        <v>0</v>
      </c>
      <c r="AY76" s="111">
        <v>0</v>
      </c>
      <c r="AZ76" s="111">
        <v>0</v>
      </c>
      <c r="BA76" s="111">
        <v>0</v>
      </c>
      <c r="BB76" s="111">
        <v>0</v>
      </c>
      <c r="BC76" s="111">
        <v>0</v>
      </c>
      <c r="BD76" s="111">
        <v>0</v>
      </c>
      <c r="BE76" s="111">
        <v>0</v>
      </c>
      <c r="BF76" s="111">
        <v>0</v>
      </c>
      <c r="BG76" s="111">
        <v>0</v>
      </c>
      <c r="BH76" s="111">
        <v>0</v>
      </c>
      <c r="BI76" s="111">
        <v>0</v>
      </c>
      <c r="BJ76" s="111">
        <v>0</v>
      </c>
      <c r="BK76" s="111">
        <v>0</v>
      </c>
      <c r="BL76" s="111">
        <v>0</v>
      </c>
      <c r="BM76" s="111">
        <v>0</v>
      </c>
      <c r="BN76" s="111">
        <v>0</v>
      </c>
      <c r="BO76" s="111">
        <v>0</v>
      </c>
      <c r="BP76" s="111">
        <v>0</v>
      </c>
      <c r="BQ76" s="111">
        <v>0</v>
      </c>
      <c r="BR76" s="111">
        <v>0</v>
      </c>
      <c r="BS76" s="111">
        <v>0</v>
      </c>
      <c r="BT76" s="111">
        <v>0</v>
      </c>
      <c r="BU76" s="111">
        <v>0</v>
      </c>
      <c r="BV76" s="111">
        <v>0</v>
      </c>
      <c r="BW76" s="111">
        <v>1</v>
      </c>
      <c r="BX76" s="111">
        <v>0</v>
      </c>
      <c r="BY76" s="111">
        <v>0</v>
      </c>
      <c r="BZ76" s="111">
        <v>0</v>
      </c>
      <c r="CA76" s="111">
        <v>0</v>
      </c>
      <c r="CB76" s="111">
        <v>0</v>
      </c>
      <c r="CC76" s="111">
        <v>0</v>
      </c>
      <c r="CD76" s="111">
        <v>0</v>
      </c>
      <c r="CE76" s="111">
        <v>0</v>
      </c>
      <c r="CF76" s="111">
        <v>0</v>
      </c>
      <c r="CG76" s="111">
        <v>0</v>
      </c>
      <c r="CH76" s="111">
        <v>0</v>
      </c>
      <c r="CI76" s="111">
        <v>0</v>
      </c>
      <c r="CJ76" s="111">
        <v>0</v>
      </c>
      <c r="CK76" s="111">
        <v>0</v>
      </c>
      <c r="CL76" s="111">
        <v>0</v>
      </c>
      <c r="CM76" s="111">
        <v>0</v>
      </c>
      <c r="CN76" s="111">
        <v>0</v>
      </c>
      <c r="CO76" s="111">
        <v>0</v>
      </c>
      <c r="CP76" s="111">
        <v>0</v>
      </c>
      <c r="CQ76" s="111">
        <v>0</v>
      </c>
      <c r="CR76" s="111">
        <v>0</v>
      </c>
      <c r="CS76" s="111">
        <v>0</v>
      </c>
      <c r="CT76" s="111">
        <v>0</v>
      </c>
      <c r="CU76" s="111">
        <v>0</v>
      </c>
      <c r="CV76" s="111">
        <v>0</v>
      </c>
      <c r="CW76" s="111">
        <v>0</v>
      </c>
      <c r="CX76" s="111">
        <v>0</v>
      </c>
      <c r="CY76" s="111">
        <v>0</v>
      </c>
      <c r="CZ76" s="111">
        <v>0</v>
      </c>
      <c r="DA76" s="111">
        <v>0</v>
      </c>
      <c r="DB76" s="111">
        <v>0</v>
      </c>
      <c r="DC76" s="111">
        <v>0</v>
      </c>
      <c r="DD76" s="111">
        <v>1</v>
      </c>
    </row>
    <row r="77" spans="1:108" ht="12.75" customHeight="1" x14ac:dyDescent="0.2">
      <c r="A77" s="111" t="s">
        <v>240</v>
      </c>
      <c r="B77" s="111" t="s">
        <v>1950</v>
      </c>
      <c r="C77" s="111">
        <v>0</v>
      </c>
      <c r="D77" s="111">
        <v>0</v>
      </c>
      <c r="E77" s="111">
        <v>0</v>
      </c>
      <c r="F77" s="111">
        <v>0</v>
      </c>
      <c r="G77" s="111">
        <v>0</v>
      </c>
      <c r="H77" s="111">
        <v>0</v>
      </c>
      <c r="I77" s="111">
        <v>0</v>
      </c>
      <c r="J77" s="111">
        <v>0</v>
      </c>
      <c r="K77" s="111">
        <v>0</v>
      </c>
      <c r="L77" s="111">
        <v>0</v>
      </c>
      <c r="M77" s="111">
        <v>0</v>
      </c>
      <c r="N77" s="111">
        <v>0</v>
      </c>
      <c r="O77" s="111">
        <v>0</v>
      </c>
      <c r="P77" s="111">
        <v>0</v>
      </c>
      <c r="Q77" s="111">
        <v>0</v>
      </c>
      <c r="R77" s="111">
        <v>0</v>
      </c>
      <c r="S77" s="111">
        <v>0</v>
      </c>
      <c r="T77" s="111">
        <v>0</v>
      </c>
      <c r="U77" s="111">
        <v>0</v>
      </c>
      <c r="V77" s="111">
        <v>0</v>
      </c>
      <c r="W77" s="111">
        <v>0</v>
      </c>
      <c r="X77" s="111">
        <v>0</v>
      </c>
      <c r="Y77" s="111">
        <v>0</v>
      </c>
      <c r="Z77" s="111">
        <v>0</v>
      </c>
      <c r="AA77" s="111">
        <v>0</v>
      </c>
      <c r="AB77" s="111">
        <v>0</v>
      </c>
      <c r="AC77" s="111">
        <v>0</v>
      </c>
      <c r="AD77" s="111">
        <v>0</v>
      </c>
      <c r="AE77" s="111">
        <v>0</v>
      </c>
      <c r="AF77" s="111">
        <v>0</v>
      </c>
      <c r="AG77" s="111">
        <v>0</v>
      </c>
      <c r="AH77" s="111">
        <v>0</v>
      </c>
      <c r="AI77" s="111">
        <v>0</v>
      </c>
      <c r="AJ77" s="111">
        <v>0</v>
      </c>
      <c r="AK77" s="111">
        <v>0</v>
      </c>
      <c r="AL77" s="111">
        <v>0</v>
      </c>
      <c r="AM77" s="111">
        <v>0</v>
      </c>
      <c r="AN77" s="111">
        <v>0</v>
      </c>
      <c r="AO77" s="111">
        <v>0</v>
      </c>
      <c r="AP77" s="111">
        <v>0</v>
      </c>
      <c r="AQ77" s="111">
        <v>0</v>
      </c>
      <c r="AR77" s="111">
        <v>0</v>
      </c>
      <c r="AS77" s="111">
        <v>0</v>
      </c>
      <c r="AT77" s="111">
        <v>0</v>
      </c>
      <c r="AU77" s="111">
        <v>0</v>
      </c>
      <c r="AV77" s="111">
        <v>0</v>
      </c>
      <c r="AW77" s="111">
        <v>0</v>
      </c>
      <c r="AX77" s="111">
        <v>0</v>
      </c>
      <c r="AY77" s="111">
        <v>0</v>
      </c>
      <c r="AZ77" s="111">
        <v>0</v>
      </c>
      <c r="BA77" s="111">
        <v>0</v>
      </c>
      <c r="BB77" s="111">
        <v>0</v>
      </c>
      <c r="BC77" s="111">
        <v>0</v>
      </c>
      <c r="BD77" s="111">
        <v>0</v>
      </c>
      <c r="BE77" s="111">
        <v>0</v>
      </c>
      <c r="BF77" s="111">
        <v>0</v>
      </c>
      <c r="BG77" s="111">
        <v>0</v>
      </c>
      <c r="BH77" s="111">
        <v>0</v>
      </c>
      <c r="BI77" s="111">
        <v>0</v>
      </c>
      <c r="BJ77" s="111">
        <v>0</v>
      </c>
      <c r="BK77" s="111">
        <v>0</v>
      </c>
      <c r="BL77" s="111">
        <v>0</v>
      </c>
      <c r="BM77" s="111">
        <v>0</v>
      </c>
      <c r="BN77" s="111">
        <v>0</v>
      </c>
      <c r="BO77" s="111">
        <v>0</v>
      </c>
      <c r="BP77" s="111">
        <v>0</v>
      </c>
      <c r="BQ77" s="111">
        <v>0</v>
      </c>
      <c r="BR77" s="111">
        <v>0</v>
      </c>
      <c r="BS77" s="111">
        <v>0</v>
      </c>
      <c r="BT77" s="111">
        <v>0</v>
      </c>
      <c r="BU77" s="111">
        <v>0</v>
      </c>
      <c r="BV77" s="111">
        <v>0</v>
      </c>
      <c r="BW77" s="111">
        <v>0</v>
      </c>
      <c r="BX77" s="111">
        <v>1</v>
      </c>
      <c r="BY77" s="111">
        <v>0</v>
      </c>
      <c r="BZ77" s="111">
        <v>0</v>
      </c>
      <c r="CA77" s="111">
        <v>0</v>
      </c>
      <c r="CB77" s="111">
        <v>0</v>
      </c>
      <c r="CC77" s="111">
        <v>0</v>
      </c>
      <c r="CD77" s="111">
        <v>0</v>
      </c>
      <c r="CE77" s="111">
        <v>0</v>
      </c>
      <c r="CF77" s="111">
        <v>0</v>
      </c>
      <c r="CG77" s="111">
        <v>0</v>
      </c>
      <c r="CH77" s="111">
        <v>0</v>
      </c>
      <c r="CI77" s="111">
        <v>0</v>
      </c>
      <c r="CJ77" s="111">
        <v>0</v>
      </c>
      <c r="CK77" s="111">
        <v>0</v>
      </c>
      <c r="CL77" s="111">
        <v>0</v>
      </c>
      <c r="CM77" s="111">
        <v>0</v>
      </c>
      <c r="CN77" s="111">
        <v>0</v>
      </c>
      <c r="CO77" s="111">
        <v>0</v>
      </c>
      <c r="CP77" s="111">
        <v>0</v>
      </c>
      <c r="CQ77" s="111">
        <v>0</v>
      </c>
      <c r="CR77" s="111">
        <v>0</v>
      </c>
      <c r="CS77" s="111">
        <v>0</v>
      </c>
      <c r="CT77" s="111">
        <v>0</v>
      </c>
      <c r="CU77" s="111">
        <v>0</v>
      </c>
      <c r="CV77" s="111">
        <v>0</v>
      </c>
      <c r="CW77" s="111">
        <v>0</v>
      </c>
      <c r="CX77" s="111">
        <v>0</v>
      </c>
      <c r="CY77" s="111">
        <v>0</v>
      </c>
      <c r="CZ77" s="111">
        <v>0</v>
      </c>
      <c r="DA77" s="111">
        <v>0</v>
      </c>
      <c r="DB77" s="111">
        <v>0</v>
      </c>
      <c r="DC77" s="111">
        <v>0</v>
      </c>
      <c r="DD77" s="111">
        <v>1</v>
      </c>
    </row>
    <row r="78" spans="1:108" ht="12.75" customHeight="1" x14ac:dyDescent="0.2">
      <c r="A78" s="111" t="s">
        <v>241</v>
      </c>
      <c r="B78" s="111" t="s">
        <v>1951</v>
      </c>
      <c r="C78" s="111">
        <v>2.380465766400734E-4</v>
      </c>
      <c r="D78" s="111">
        <v>2.2192315036255168E-4</v>
      </c>
      <c r="E78" s="111">
        <v>2.6001842710613425E-4</v>
      </c>
      <c r="F78" s="111">
        <v>2.5127099389573345E-4</v>
      </c>
      <c r="G78" s="111">
        <v>2.4382352745251884E-4</v>
      </c>
      <c r="H78" s="111">
        <v>0</v>
      </c>
      <c r="I78" s="111">
        <v>1.3041084850012488E-3</v>
      </c>
      <c r="J78" s="111">
        <v>0</v>
      </c>
      <c r="K78" s="111">
        <v>2.183341524910823E-4</v>
      </c>
      <c r="L78" s="111">
        <v>1.6767601525283088E-4</v>
      </c>
      <c r="M78" s="111">
        <v>0</v>
      </c>
      <c r="N78" s="111">
        <v>0</v>
      </c>
      <c r="O78" s="111">
        <v>6.134655038731395E-4</v>
      </c>
      <c r="P78" s="111">
        <v>3.8243014474744229E-4</v>
      </c>
      <c r="Q78" s="111">
        <v>3.9585749335817474E-4</v>
      </c>
      <c r="R78" s="111">
        <v>3.3499939103943341E-4</v>
      </c>
      <c r="S78" s="111">
        <v>2.4682094132825593E-4</v>
      </c>
      <c r="T78" s="111">
        <v>3.4510936190580547E-4</v>
      </c>
      <c r="U78" s="111">
        <v>7.3073674932950074E-4</v>
      </c>
      <c r="V78" s="111">
        <v>0</v>
      </c>
      <c r="W78" s="111">
        <v>4.9705224775639537E-4</v>
      </c>
      <c r="X78" s="111">
        <v>4.5351351788073955E-4</v>
      </c>
      <c r="Y78" s="111">
        <v>2.9949941361551814E-4</v>
      </c>
      <c r="Z78" s="111">
        <v>3.598970143409454E-4</v>
      </c>
      <c r="AA78" s="111">
        <v>0</v>
      </c>
      <c r="AB78" s="111">
        <v>5.9764223351098746E-4</v>
      </c>
      <c r="AC78" s="111">
        <v>6.507485430718388E-6</v>
      </c>
      <c r="AD78" s="111">
        <v>4.5515629968290302E-4</v>
      </c>
      <c r="AE78" s="111">
        <v>5.2997158469735158E-4</v>
      </c>
      <c r="AF78" s="111">
        <v>6.1504671555139988E-4</v>
      </c>
      <c r="AG78" s="111">
        <v>0</v>
      </c>
      <c r="AH78" s="111">
        <v>4.4499970505058596E-4</v>
      </c>
      <c r="AI78" s="111">
        <v>3.3331914302142494E-4</v>
      </c>
      <c r="AJ78" s="111">
        <v>0</v>
      </c>
      <c r="AK78" s="111">
        <v>1.7577281263883009E-3</v>
      </c>
      <c r="AL78" s="111">
        <v>2.5389594364339928E-4</v>
      </c>
      <c r="AM78" s="111">
        <v>0</v>
      </c>
      <c r="AN78" s="111">
        <v>0</v>
      </c>
      <c r="AO78" s="111">
        <v>2.5678966572460234E-4</v>
      </c>
      <c r="AP78" s="111">
        <v>0</v>
      </c>
      <c r="AQ78" s="111">
        <v>0</v>
      </c>
      <c r="AR78" s="111">
        <v>7.1147834787160748E-4</v>
      </c>
      <c r="AS78" s="111">
        <v>3.3596326972981693E-4</v>
      </c>
      <c r="AT78" s="111">
        <v>6.8067078611251523E-4</v>
      </c>
      <c r="AU78" s="111">
        <v>0</v>
      </c>
      <c r="AV78" s="111">
        <v>6.7521809358843767E-4</v>
      </c>
      <c r="AW78" s="111">
        <v>1.1248257759293584E-3</v>
      </c>
      <c r="AX78" s="111">
        <v>0</v>
      </c>
      <c r="AY78" s="111">
        <v>0</v>
      </c>
      <c r="AZ78" s="111">
        <v>0</v>
      </c>
      <c r="BA78" s="111">
        <v>0</v>
      </c>
      <c r="BB78" s="111">
        <v>7.2184946542527221E-4</v>
      </c>
      <c r="BC78" s="111">
        <v>0</v>
      </c>
      <c r="BD78" s="111">
        <v>0</v>
      </c>
      <c r="BE78" s="111">
        <v>0</v>
      </c>
      <c r="BF78" s="111">
        <v>1.236161657134645E-3</v>
      </c>
      <c r="BG78" s="111">
        <v>2.9133731381787389E-4</v>
      </c>
      <c r="BH78" s="111">
        <v>7.2226037948838501E-4</v>
      </c>
      <c r="BI78" s="111">
        <v>4.3005933296393789E-4</v>
      </c>
      <c r="BJ78" s="111">
        <v>7.4709893581215603E-4</v>
      </c>
      <c r="BK78" s="111">
        <v>5.4852361553432596E-4</v>
      </c>
      <c r="BL78" s="111">
        <v>5.9841724002394567E-4</v>
      </c>
      <c r="BM78" s="111">
        <v>6.7367654958060987E-4</v>
      </c>
      <c r="BN78" s="111">
        <v>4.3644388262653014E-4</v>
      </c>
      <c r="BO78" s="111">
        <v>7.9896482191530081E-5</v>
      </c>
      <c r="BP78" s="111">
        <v>0</v>
      </c>
      <c r="BQ78" s="111">
        <v>4.6720274180866089E-4</v>
      </c>
      <c r="BR78" s="111">
        <v>2.0324630228091747E-3</v>
      </c>
      <c r="BS78" s="111">
        <v>2.3160455835814471E-3</v>
      </c>
      <c r="BT78" s="111">
        <v>7.5557819017630712E-4</v>
      </c>
      <c r="BU78" s="111">
        <v>3.093251630441655E-3</v>
      </c>
      <c r="BV78" s="111">
        <v>1.1783123838587482E-4</v>
      </c>
      <c r="BW78" s="111">
        <v>1.641805897325304E-4</v>
      </c>
      <c r="BX78" s="111">
        <v>1.6421081705838994E-4</v>
      </c>
      <c r="BY78" s="111">
        <v>1.0005424109384389</v>
      </c>
      <c r="BZ78" s="111">
        <v>3.2698684419898189E-3</v>
      </c>
      <c r="CA78" s="111">
        <v>1.9061819661716553E-3</v>
      </c>
      <c r="CB78" s="111">
        <v>1.8281643431196425E-3</v>
      </c>
      <c r="CC78" s="111">
        <v>0</v>
      </c>
      <c r="CD78" s="111">
        <v>1.7182317815563517E-3</v>
      </c>
      <c r="CE78" s="111">
        <v>5.6743594482068992E-4</v>
      </c>
      <c r="CF78" s="111">
        <v>3.8170663230714143E-3</v>
      </c>
      <c r="CG78" s="111">
        <v>4.7490461892087511E-4</v>
      </c>
      <c r="CH78" s="111">
        <v>1.2343568588350968E-3</v>
      </c>
      <c r="CI78" s="111">
        <v>3.1653990959507619E-4</v>
      </c>
      <c r="CJ78" s="111">
        <v>8.6603548306292074E-4</v>
      </c>
      <c r="CK78" s="111">
        <v>8.6288266492302705E-4</v>
      </c>
      <c r="CL78" s="111">
        <v>1.3612720353445181E-3</v>
      </c>
      <c r="CM78" s="111">
        <v>7.2092634768679633E-4</v>
      </c>
      <c r="CN78" s="111">
        <v>1.3278996424530135E-3</v>
      </c>
      <c r="CO78" s="111">
        <v>5.7177277621810695E-4</v>
      </c>
      <c r="CP78" s="111">
        <v>3.5226810549944656E-4</v>
      </c>
      <c r="CQ78" s="111">
        <v>4.6896309940886734E-4</v>
      </c>
      <c r="CR78" s="111">
        <v>1.1743867749125349E-3</v>
      </c>
      <c r="CS78" s="111">
        <v>7.8587116959672018E-4</v>
      </c>
      <c r="CT78" s="111">
        <v>6.1362073840610779E-4</v>
      </c>
      <c r="CU78" s="111">
        <v>4.5563566347948622E-4</v>
      </c>
      <c r="CV78" s="111">
        <v>4.8025592218416753E-4</v>
      </c>
      <c r="CW78" s="111">
        <v>6.9167843718492795E-4</v>
      </c>
      <c r="CX78" s="111">
        <v>5.8320701666728656E-4</v>
      </c>
      <c r="CY78" s="111">
        <v>5.9226864507867382E-4</v>
      </c>
      <c r="CZ78" s="111">
        <v>4.16511111611757E-4</v>
      </c>
      <c r="DA78" s="111">
        <v>7.0821435906157852E-4</v>
      </c>
      <c r="DB78" s="111">
        <v>3.8935270533507386E-4</v>
      </c>
      <c r="DC78" s="111">
        <v>9.050295280055952E-4</v>
      </c>
      <c r="DD78" s="111">
        <v>1.0619434983045444</v>
      </c>
    </row>
    <row r="79" spans="1:108" ht="12.75" customHeight="1" x14ac:dyDescent="0.2">
      <c r="A79" s="111" t="s">
        <v>242</v>
      </c>
      <c r="B79" s="111" t="s">
        <v>1952</v>
      </c>
      <c r="C79" s="111">
        <v>5.132003416680778E-3</v>
      </c>
      <c r="D79" s="111">
        <v>2.7621757702141522E-2</v>
      </c>
      <c r="E79" s="111">
        <v>5.094434285852256E-3</v>
      </c>
      <c r="F79" s="111">
        <v>6.8825929882255429E-3</v>
      </c>
      <c r="G79" s="111">
        <v>2.3048585693875626E-3</v>
      </c>
      <c r="H79" s="111">
        <v>0</v>
      </c>
      <c r="I79" s="111">
        <v>9.4338114722749607E-3</v>
      </c>
      <c r="J79" s="111">
        <v>0</v>
      </c>
      <c r="K79" s="111">
        <v>6.713229001424569E-3</v>
      </c>
      <c r="L79" s="111">
        <v>6.2480016867404939E-3</v>
      </c>
      <c r="M79" s="111">
        <v>0</v>
      </c>
      <c r="N79" s="111">
        <v>0</v>
      </c>
      <c r="O79" s="111">
        <v>8.7018401475995096E-3</v>
      </c>
      <c r="P79" s="111">
        <v>4.4843274316368892E-3</v>
      </c>
      <c r="Q79" s="111">
        <v>1.0067821550276761E-2</v>
      </c>
      <c r="R79" s="111">
        <v>1.0639318117361296E-2</v>
      </c>
      <c r="S79" s="111">
        <v>6.3726217699940713E-3</v>
      </c>
      <c r="T79" s="111">
        <v>7.4981416495791039E-3</v>
      </c>
      <c r="U79" s="111">
        <v>6.1134324345750836E-3</v>
      </c>
      <c r="V79" s="111">
        <v>0</v>
      </c>
      <c r="W79" s="111">
        <v>9.6140300168039896E-3</v>
      </c>
      <c r="X79" s="111">
        <v>1.0212898538060853E-2</v>
      </c>
      <c r="Y79" s="111">
        <v>6.4776180540863752E-3</v>
      </c>
      <c r="Z79" s="111">
        <v>6.4138948387168814E-3</v>
      </c>
      <c r="AA79" s="111">
        <v>0</v>
      </c>
      <c r="AB79" s="111">
        <v>9.5617252820536063E-3</v>
      </c>
      <c r="AC79" s="111">
        <v>2.1084441769482284E-4</v>
      </c>
      <c r="AD79" s="111">
        <v>3.107839183259916E-2</v>
      </c>
      <c r="AE79" s="111">
        <v>5.3370999703227185E-3</v>
      </c>
      <c r="AF79" s="111">
        <v>7.9298763464734894E-3</v>
      </c>
      <c r="AG79" s="111">
        <v>0</v>
      </c>
      <c r="AH79" s="111">
        <v>8.9034798488473732E-3</v>
      </c>
      <c r="AI79" s="111">
        <v>9.112753560207177E-3</v>
      </c>
      <c r="AJ79" s="111">
        <v>0</v>
      </c>
      <c r="AK79" s="111">
        <v>1.6043785138311312E-2</v>
      </c>
      <c r="AL79" s="111">
        <v>1.1568856340958158E-2</v>
      </c>
      <c r="AM79" s="111">
        <v>0</v>
      </c>
      <c r="AN79" s="111">
        <v>0</v>
      </c>
      <c r="AO79" s="111">
        <v>1.3401608912664011E-2</v>
      </c>
      <c r="AP79" s="111">
        <v>0</v>
      </c>
      <c r="AQ79" s="111">
        <v>0</v>
      </c>
      <c r="AR79" s="111">
        <v>6.1473509297250376E-3</v>
      </c>
      <c r="AS79" s="111">
        <v>6.0499925219829141E-3</v>
      </c>
      <c r="AT79" s="111">
        <v>6.5383599600401712E-3</v>
      </c>
      <c r="AU79" s="111">
        <v>0</v>
      </c>
      <c r="AV79" s="111">
        <v>7.0174200818608843E-3</v>
      </c>
      <c r="AW79" s="111">
        <v>7.5268081567307927E-3</v>
      </c>
      <c r="AX79" s="111">
        <v>0</v>
      </c>
      <c r="AY79" s="111">
        <v>0</v>
      </c>
      <c r="AZ79" s="111">
        <v>0</v>
      </c>
      <c r="BA79" s="111">
        <v>0</v>
      </c>
      <c r="BB79" s="111">
        <v>4.2779069460580302E-3</v>
      </c>
      <c r="BC79" s="111">
        <v>0</v>
      </c>
      <c r="BD79" s="111">
        <v>0</v>
      </c>
      <c r="BE79" s="111">
        <v>0</v>
      </c>
      <c r="BF79" s="111">
        <v>5.2780210341737775E-3</v>
      </c>
      <c r="BG79" s="111">
        <v>4.3892903077821796E-3</v>
      </c>
      <c r="BH79" s="111">
        <v>6.0054827721580158E-3</v>
      </c>
      <c r="BI79" s="111">
        <v>6.2687972336289725E-3</v>
      </c>
      <c r="BJ79" s="111">
        <v>0.11044163891408654</v>
      </c>
      <c r="BK79" s="111">
        <v>1.1669757316399789E-2</v>
      </c>
      <c r="BL79" s="111">
        <v>1.1929642550359925E-2</v>
      </c>
      <c r="BM79" s="111">
        <v>1.2016449514497832E-2</v>
      </c>
      <c r="BN79" s="111">
        <v>1.3850837596018952E-2</v>
      </c>
      <c r="BO79" s="111">
        <v>2.1943143717410608E-3</v>
      </c>
      <c r="BP79" s="111">
        <v>0</v>
      </c>
      <c r="BQ79" s="111">
        <v>3.7757271781423884E-3</v>
      </c>
      <c r="BR79" s="111">
        <v>8.7695970857626822E-3</v>
      </c>
      <c r="BS79" s="111">
        <v>4.7694091113349045E-3</v>
      </c>
      <c r="BT79" s="111">
        <v>3.5539693933137658E-3</v>
      </c>
      <c r="BU79" s="111">
        <v>6.1480410583615733E-3</v>
      </c>
      <c r="BV79" s="111">
        <v>5.4265634329252893E-4</v>
      </c>
      <c r="BW79" s="111">
        <v>1.1775034282274976E-3</v>
      </c>
      <c r="BX79" s="111">
        <v>6.2945395631258227E-4</v>
      </c>
      <c r="BY79" s="111">
        <v>2.5404119309428157E-3</v>
      </c>
      <c r="BZ79" s="111">
        <v>1.0274364231806843</v>
      </c>
      <c r="CA79" s="111">
        <v>1.3350604557674469E-2</v>
      </c>
      <c r="CB79" s="111">
        <v>8.584954572655297E-3</v>
      </c>
      <c r="CC79" s="111">
        <v>0</v>
      </c>
      <c r="CD79" s="111">
        <v>3.0644579211158113E-3</v>
      </c>
      <c r="CE79" s="111">
        <v>2.8763456710682238E-3</v>
      </c>
      <c r="CF79" s="111">
        <v>4.6537431356087205E-2</v>
      </c>
      <c r="CG79" s="111">
        <v>5.2385440197694165E-3</v>
      </c>
      <c r="CH79" s="111">
        <v>3.8140350629715571E-3</v>
      </c>
      <c r="CI79" s="111">
        <v>3.1588205359025521E-3</v>
      </c>
      <c r="CJ79" s="111">
        <v>4.7146153662632837E-3</v>
      </c>
      <c r="CK79" s="111">
        <v>1.0503943993467392E-2</v>
      </c>
      <c r="CL79" s="111">
        <v>4.4629917636998702E-3</v>
      </c>
      <c r="CM79" s="111">
        <v>1.8075495672414809E-3</v>
      </c>
      <c r="CN79" s="111">
        <v>5.9043939826824484E-3</v>
      </c>
      <c r="CO79" s="111">
        <v>4.8832149823266457E-3</v>
      </c>
      <c r="CP79" s="111">
        <v>3.7749426769009102E-3</v>
      </c>
      <c r="CQ79" s="111">
        <v>3.1290205134235863E-3</v>
      </c>
      <c r="CR79" s="111">
        <v>6.2748022042391337E-3</v>
      </c>
      <c r="CS79" s="111">
        <v>3.6406422411590124E-3</v>
      </c>
      <c r="CT79" s="111">
        <v>2.8925659059375309E-3</v>
      </c>
      <c r="CU79" s="111">
        <v>7.6624993850745579E-3</v>
      </c>
      <c r="CV79" s="111">
        <v>2.5320683783855462E-3</v>
      </c>
      <c r="CW79" s="111">
        <v>3.6199762663402723E-3</v>
      </c>
      <c r="CX79" s="111">
        <v>7.5968023497812922E-3</v>
      </c>
      <c r="CY79" s="111">
        <v>6.407619255862711E-3</v>
      </c>
      <c r="CZ79" s="111">
        <v>2.1712318981876974E-3</v>
      </c>
      <c r="DA79" s="111">
        <v>1.047468865830993E-2</v>
      </c>
      <c r="DB79" s="111">
        <v>2.3118492584016062E-2</v>
      </c>
      <c r="DC79" s="111">
        <v>4.8755480382284062E-2</v>
      </c>
      <c r="DD79" s="111">
        <v>1.8010730542479978</v>
      </c>
    </row>
    <row r="80" spans="1:108" ht="12.75" customHeight="1" x14ac:dyDescent="0.2">
      <c r="A80" s="111" t="s">
        <v>244</v>
      </c>
      <c r="B80" s="111" t="s">
        <v>1953</v>
      </c>
      <c r="C80" s="111">
        <v>8.1917092788484566E-2</v>
      </c>
      <c r="D80" s="111">
        <v>3.8057346851706524E-2</v>
      </c>
      <c r="E80" s="111">
        <v>3.424536197004218E-2</v>
      </c>
      <c r="F80" s="111">
        <v>5.5964442291031591E-2</v>
      </c>
      <c r="G80" s="111">
        <v>2.5353304436167057E-2</v>
      </c>
      <c r="H80" s="111">
        <v>0</v>
      </c>
      <c r="I80" s="111">
        <v>0.37826878683771259</v>
      </c>
      <c r="J80" s="111">
        <v>0</v>
      </c>
      <c r="K80" s="111">
        <v>1.501906221805528E-2</v>
      </c>
      <c r="L80" s="111">
        <v>1.2641309562824095E-2</v>
      </c>
      <c r="M80" s="111">
        <v>0</v>
      </c>
      <c r="N80" s="111">
        <v>0</v>
      </c>
      <c r="O80" s="111">
        <v>2.2424639580662337E-2</v>
      </c>
      <c r="P80" s="111">
        <v>1.3277202447329427E-2</v>
      </c>
      <c r="Q80" s="111">
        <v>4.2499316424684491E-2</v>
      </c>
      <c r="R80" s="111">
        <v>3.7190320571908207E-2</v>
      </c>
      <c r="S80" s="111">
        <v>1.6918921715562904E-2</v>
      </c>
      <c r="T80" s="111">
        <v>7.1654058594695751E-3</v>
      </c>
      <c r="U80" s="111">
        <v>1.8474157484523836E-2</v>
      </c>
      <c r="V80" s="111">
        <v>0</v>
      </c>
      <c r="W80" s="111">
        <v>1.9791827402273653E-2</v>
      </c>
      <c r="X80" s="111">
        <v>1.378426791683368E-2</v>
      </c>
      <c r="Y80" s="111">
        <v>9.9102680710183924E-3</v>
      </c>
      <c r="Z80" s="111">
        <v>6.0241229731212084E-3</v>
      </c>
      <c r="AA80" s="111">
        <v>0</v>
      </c>
      <c r="AB80" s="111">
        <v>1.1974880799325373E-2</v>
      </c>
      <c r="AC80" s="111">
        <v>1.9004065928361586E-4</v>
      </c>
      <c r="AD80" s="111">
        <v>8.8548468578273712E-3</v>
      </c>
      <c r="AE80" s="111">
        <v>5.937787504919345E-3</v>
      </c>
      <c r="AF80" s="111">
        <v>1.6752868968458505E-2</v>
      </c>
      <c r="AG80" s="111">
        <v>0</v>
      </c>
      <c r="AH80" s="111">
        <v>1.5759435441510695E-2</v>
      </c>
      <c r="AI80" s="111">
        <v>3.4012402839511999E-2</v>
      </c>
      <c r="AJ80" s="111">
        <v>0</v>
      </c>
      <c r="AK80" s="111">
        <v>2.8284483342508972E-2</v>
      </c>
      <c r="AL80" s="111">
        <v>1.0144716409343181E-2</v>
      </c>
      <c r="AM80" s="111">
        <v>0</v>
      </c>
      <c r="AN80" s="111">
        <v>0</v>
      </c>
      <c r="AO80" s="111">
        <v>1.5928056356756964E-2</v>
      </c>
      <c r="AP80" s="111">
        <v>0</v>
      </c>
      <c r="AQ80" s="111">
        <v>0</v>
      </c>
      <c r="AR80" s="111">
        <v>2.1510367603836296E-2</v>
      </c>
      <c r="AS80" s="111">
        <v>2.1286663426760818E-2</v>
      </c>
      <c r="AT80" s="111">
        <v>1.8458977716905869E-2</v>
      </c>
      <c r="AU80" s="111">
        <v>0</v>
      </c>
      <c r="AV80" s="111">
        <v>1.3582560264028168E-2</v>
      </c>
      <c r="AW80" s="111">
        <v>1.4952572603036755E-2</v>
      </c>
      <c r="AX80" s="111">
        <v>0</v>
      </c>
      <c r="AY80" s="111">
        <v>0</v>
      </c>
      <c r="AZ80" s="111">
        <v>0</v>
      </c>
      <c r="BA80" s="111">
        <v>0</v>
      </c>
      <c r="BB80" s="111">
        <v>4.98272720618953E-3</v>
      </c>
      <c r="BC80" s="111">
        <v>0</v>
      </c>
      <c r="BD80" s="111">
        <v>0</v>
      </c>
      <c r="BE80" s="111">
        <v>0</v>
      </c>
      <c r="BF80" s="111">
        <v>4.9248917263112896E-3</v>
      </c>
      <c r="BG80" s="111">
        <v>3.6801633603214582E-3</v>
      </c>
      <c r="BH80" s="111">
        <v>1.5913099340694663E-2</v>
      </c>
      <c r="BI80" s="111">
        <v>5.3565948820545974E-2</v>
      </c>
      <c r="BJ80" s="111">
        <v>1.4648443564694772E-2</v>
      </c>
      <c r="BK80" s="111">
        <v>5.5441991678834339E-2</v>
      </c>
      <c r="BL80" s="111">
        <v>5.196613609862577E-2</v>
      </c>
      <c r="BM80" s="111">
        <v>5.5245891998666453E-2</v>
      </c>
      <c r="BN80" s="111">
        <v>3.727660041935308E-2</v>
      </c>
      <c r="BO80" s="111">
        <v>3.3279388371859238E-3</v>
      </c>
      <c r="BP80" s="111">
        <v>0</v>
      </c>
      <c r="BQ80" s="111">
        <v>2.0843665641224165E-2</v>
      </c>
      <c r="BR80" s="111">
        <v>3.9416916932453021E-2</v>
      </c>
      <c r="BS80" s="111">
        <v>0.10681642148181622</v>
      </c>
      <c r="BT80" s="111">
        <v>7.9095588458438587E-2</v>
      </c>
      <c r="BU80" s="111">
        <v>2.7262610732871922E-2</v>
      </c>
      <c r="BV80" s="111">
        <v>6.579255181679222E-3</v>
      </c>
      <c r="BW80" s="111">
        <v>9.7107805540763981E-3</v>
      </c>
      <c r="BX80" s="111">
        <v>4.3134280276980567E-3</v>
      </c>
      <c r="BY80" s="111">
        <v>1.2823132521114985E-2</v>
      </c>
      <c r="BZ80" s="111">
        <v>4.8802827045486406E-2</v>
      </c>
      <c r="CA80" s="111">
        <v>1.0308904721849086</v>
      </c>
      <c r="CB80" s="111">
        <v>4.3269377743891377E-2</v>
      </c>
      <c r="CC80" s="111">
        <v>0</v>
      </c>
      <c r="CD80" s="111">
        <v>1.232389751868177E-2</v>
      </c>
      <c r="CE80" s="111">
        <v>1.150945780662742E-2</v>
      </c>
      <c r="CF80" s="111">
        <v>0.13707744115643256</v>
      </c>
      <c r="CG80" s="111">
        <v>1.6003115818218255E-2</v>
      </c>
      <c r="CH80" s="111">
        <v>2.6064719427565174E-2</v>
      </c>
      <c r="CI80" s="111">
        <v>4.0157307424413015E-2</v>
      </c>
      <c r="CJ80" s="111">
        <v>1.355313058732506E-2</v>
      </c>
      <c r="CK80" s="111">
        <v>3.1736004943786776E-2</v>
      </c>
      <c r="CL80" s="111">
        <v>2.8589521013197752E-2</v>
      </c>
      <c r="CM80" s="111">
        <v>1.7888249689478802E-2</v>
      </c>
      <c r="CN80" s="111">
        <v>2.1679674095891791E-2</v>
      </c>
      <c r="CO80" s="111">
        <v>1.436061815257509E-2</v>
      </c>
      <c r="CP80" s="111">
        <v>2.0663339337804478E-2</v>
      </c>
      <c r="CQ80" s="111">
        <v>2.5536001950874101E-2</v>
      </c>
      <c r="CR80" s="111">
        <v>2.5157101066609015E-2</v>
      </c>
      <c r="CS80" s="111">
        <v>3.3871523478519024E-2</v>
      </c>
      <c r="CT80" s="111">
        <v>2.9487505351170933E-2</v>
      </c>
      <c r="CU80" s="111">
        <v>1.8332601864218978E-2</v>
      </c>
      <c r="CV80" s="111">
        <v>1.9824009245421031E-2</v>
      </c>
      <c r="CW80" s="111">
        <v>6.5938345020966821E-2</v>
      </c>
      <c r="CX80" s="111">
        <v>9.9932207275336242E-3</v>
      </c>
      <c r="CY80" s="111">
        <v>6.5397334871842197E-2</v>
      </c>
      <c r="CZ80" s="111">
        <v>2.4482462574981739E-2</v>
      </c>
      <c r="DA80" s="111">
        <v>5.4327186810556365E-2</v>
      </c>
      <c r="DB80" s="111">
        <v>1.0293556058170866E-2</v>
      </c>
      <c r="DC80" s="111">
        <v>7.8462097621548405E-2</v>
      </c>
      <c r="DD80" s="111">
        <v>3.6700655513689178</v>
      </c>
    </row>
    <row r="81" spans="1:108" ht="12.75" customHeight="1" x14ac:dyDescent="0.2">
      <c r="A81" s="111" t="s">
        <v>245</v>
      </c>
      <c r="B81" s="111" t="s">
        <v>1954</v>
      </c>
      <c r="C81" s="111">
        <v>4.0061822526124585E-2</v>
      </c>
      <c r="D81" s="111">
        <v>2.1386232453216747E-2</v>
      </c>
      <c r="E81" s="111">
        <v>1.6692662768328804E-2</v>
      </c>
      <c r="F81" s="111">
        <v>2.6846249314909778E-2</v>
      </c>
      <c r="G81" s="111">
        <v>1.2744039428806298E-2</v>
      </c>
      <c r="H81" s="111">
        <v>0</v>
      </c>
      <c r="I81" s="111">
        <v>0.18009233359499402</v>
      </c>
      <c r="J81" s="111">
        <v>0</v>
      </c>
      <c r="K81" s="111">
        <v>7.5906432118793572E-3</v>
      </c>
      <c r="L81" s="111">
        <v>6.3857982272573395E-3</v>
      </c>
      <c r="M81" s="111">
        <v>0</v>
      </c>
      <c r="N81" s="111">
        <v>0</v>
      </c>
      <c r="O81" s="111">
        <v>1.2526325230821424E-2</v>
      </c>
      <c r="P81" s="111">
        <v>6.4689911723200075E-3</v>
      </c>
      <c r="Q81" s="111">
        <v>2.1780881176610652E-2</v>
      </c>
      <c r="R81" s="111">
        <v>1.8852930692799107E-2</v>
      </c>
      <c r="S81" s="111">
        <v>8.5858906156757991E-3</v>
      </c>
      <c r="T81" s="111">
        <v>3.9993382352591575E-3</v>
      </c>
      <c r="U81" s="111">
        <v>9.1565490176720755E-3</v>
      </c>
      <c r="V81" s="111">
        <v>0</v>
      </c>
      <c r="W81" s="111">
        <v>1.5900230581268888E-2</v>
      </c>
      <c r="X81" s="111">
        <v>9.8780157706454003E-3</v>
      </c>
      <c r="Y81" s="111">
        <v>6.0898780190758502E-3</v>
      </c>
      <c r="Z81" s="111">
        <v>4.270466092784332E-3</v>
      </c>
      <c r="AA81" s="111">
        <v>0</v>
      </c>
      <c r="AB81" s="111">
        <v>6.9584202441553842E-3</v>
      </c>
      <c r="AC81" s="111">
        <v>5.4904477825069658E-4</v>
      </c>
      <c r="AD81" s="111">
        <v>9.2489412707407043E-3</v>
      </c>
      <c r="AE81" s="111">
        <v>5.2018658772962946E-3</v>
      </c>
      <c r="AF81" s="111">
        <v>9.3596386783807006E-3</v>
      </c>
      <c r="AG81" s="111">
        <v>0</v>
      </c>
      <c r="AH81" s="111">
        <v>1.0358560401862955E-2</v>
      </c>
      <c r="AI81" s="111">
        <v>2.0148324712906781E-2</v>
      </c>
      <c r="AJ81" s="111">
        <v>0</v>
      </c>
      <c r="AK81" s="111">
        <v>1.9722669394808805E-2</v>
      </c>
      <c r="AL81" s="111">
        <v>1.9085810416415064E-2</v>
      </c>
      <c r="AM81" s="111">
        <v>0</v>
      </c>
      <c r="AN81" s="111">
        <v>0</v>
      </c>
      <c r="AO81" s="111">
        <v>1.1900392389694096E-2</v>
      </c>
      <c r="AP81" s="111">
        <v>0</v>
      </c>
      <c r="AQ81" s="111">
        <v>0</v>
      </c>
      <c r="AR81" s="111">
        <v>1.1348066402105504E-2</v>
      </c>
      <c r="AS81" s="111">
        <v>1.1146117164592987E-2</v>
      </c>
      <c r="AT81" s="111">
        <v>9.609416547072128E-3</v>
      </c>
      <c r="AU81" s="111">
        <v>0</v>
      </c>
      <c r="AV81" s="111">
        <v>7.1746784069459122E-3</v>
      </c>
      <c r="AW81" s="111">
        <v>7.6195192799042299E-3</v>
      </c>
      <c r="AX81" s="111">
        <v>0</v>
      </c>
      <c r="AY81" s="111">
        <v>0</v>
      </c>
      <c r="AZ81" s="111">
        <v>0</v>
      </c>
      <c r="BA81" s="111">
        <v>0</v>
      </c>
      <c r="BB81" s="111">
        <v>2.735738108209318E-3</v>
      </c>
      <c r="BC81" s="111">
        <v>0</v>
      </c>
      <c r="BD81" s="111">
        <v>0</v>
      </c>
      <c r="BE81" s="111">
        <v>0</v>
      </c>
      <c r="BF81" s="111">
        <v>2.9605583693703436E-3</v>
      </c>
      <c r="BG81" s="111">
        <v>2.2677678031940295E-3</v>
      </c>
      <c r="BH81" s="111">
        <v>8.0182868972222682E-3</v>
      </c>
      <c r="BI81" s="111">
        <v>2.5872535590313377E-2</v>
      </c>
      <c r="BJ81" s="111">
        <v>0.29484664903419738</v>
      </c>
      <c r="BK81" s="111">
        <v>2.7030823681439935E-2</v>
      </c>
      <c r="BL81" s="111">
        <v>2.5257430611904195E-2</v>
      </c>
      <c r="BM81" s="111">
        <v>2.7422300904714758E-2</v>
      </c>
      <c r="BN81" s="111">
        <v>1.9168190763392694E-2</v>
      </c>
      <c r="BO81" s="111">
        <v>3.0214464318976059E-3</v>
      </c>
      <c r="BP81" s="111">
        <v>0</v>
      </c>
      <c r="BQ81" s="111">
        <v>1.0250590763555051E-2</v>
      </c>
      <c r="BR81" s="111">
        <v>1.9349057902512137E-2</v>
      </c>
      <c r="BS81" s="111">
        <v>5.093488643769941E-2</v>
      </c>
      <c r="BT81" s="111">
        <v>3.7785333130909947E-2</v>
      </c>
      <c r="BU81" s="111">
        <v>1.3203723655124506E-2</v>
      </c>
      <c r="BV81" s="111">
        <v>3.1741467632308545E-3</v>
      </c>
      <c r="BW81" s="111">
        <v>4.7057027482763766E-3</v>
      </c>
      <c r="BX81" s="111">
        <v>2.0800294074153828E-3</v>
      </c>
      <c r="BY81" s="111">
        <v>6.3335589481822068E-3</v>
      </c>
      <c r="BZ81" s="111">
        <v>3.3671420985401018E-2</v>
      </c>
      <c r="CA81" s="111">
        <v>0.49008035726345023</v>
      </c>
      <c r="CB81" s="111">
        <v>1.3586888809394344</v>
      </c>
      <c r="CC81" s="111">
        <v>0</v>
      </c>
      <c r="CD81" s="111">
        <v>6.043363549093626E-3</v>
      </c>
      <c r="CE81" s="111">
        <v>5.7204143797148846E-3</v>
      </c>
      <c r="CF81" s="111">
        <v>6.7243390818260376E-2</v>
      </c>
      <c r="CG81" s="111">
        <v>7.7834026670618684E-3</v>
      </c>
      <c r="CH81" s="111">
        <v>1.2547102515505731E-2</v>
      </c>
      <c r="CI81" s="111">
        <v>1.9303790996953282E-2</v>
      </c>
      <c r="CJ81" s="111">
        <v>6.5417033601373889E-3</v>
      </c>
      <c r="CK81" s="111">
        <v>1.56240351281934E-2</v>
      </c>
      <c r="CL81" s="111">
        <v>1.374584458553652E-2</v>
      </c>
      <c r="CM81" s="111">
        <v>8.6223366826370072E-3</v>
      </c>
      <c r="CN81" s="111">
        <v>1.0697460957906746E-2</v>
      </c>
      <c r="CO81" s="111">
        <v>7.0357293302546198E-3</v>
      </c>
      <c r="CP81" s="111">
        <v>1.0015032751958424E-2</v>
      </c>
      <c r="CQ81" s="111">
        <v>1.2338176458745471E-2</v>
      </c>
      <c r="CR81" s="111">
        <v>1.2204207698994281E-2</v>
      </c>
      <c r="CS81" s="111">
        <v>1.62501641426178E-2</v>
      </c>
      <c r="CT81" s="111">
        <v>1.4187682894171836E-2</v>
      </c>
      <c r="CU81" s="111">
        <v>9.6048962542738016E-3</v>
      </c>
      <c r="CV81" s="111">
        <v>9.6605335170286324E-3</v>
      </c>
      <c r="CW81" s="111">
        <v>3.1599172273053075E-2</v>
      </c>
      <c r="CX81" s="111">
        <v>5.1298891072029569E-3</v>
      </c>
      <c r="CY81" s="111">
        <v>3.1401099265876503E-2</v>
      </c>
      <c r="CZ81" s="111">
        <v>1.1808548845951143E-2</v>
      </c>
      <c r="DA81" s="111">
        <v>2.6115084590051438E-2</v>
      </c>
      <c r="DB81" s="111">
        <v>6.6299974181217927E-3</v>
      </c>
      <c r="DC81" s="111">
        <v>3.8646181213962606E-2</v>
      </c>
      <c r="DD81" s="111">
        <v>3.474099402639895</v>
      </c>
    </row>
    <row r="82" spans="1:108" ht="12.75" customHeight="1" x14ac:dyDescent="0.2">
      <c r="A82" s="111" t="s">
        <v>246</v>
      </c>
      <c r="B82" s="111" t="s">
        <v>1955</v>
      </c>
      <c r="C82" s="111">
        <v>6.8028017167053724E-20</v>
      </c>
      <c r="D82" s="111">
        <v>7.1854657361527769E-20</v>
      </c>
      <c r="E82" s="111">
        <v>4.8464956505510254E-19</v>
      </c>
      <c r="F82" s="111">
        <v>1.4211556174135379E-19</v>
      </c>
      <c r="G82" s="111">
        <v>1.4586843355847371E-19</v>
      </c>
      <c r="H82" s="111">
        <v>0</v>
      </c>
      <c r="I82" s="111">
        <v>6.1440242910938127E-19</v>
      </c>
      <c r="J82" s="111">
        <v>0</v>
      </c>
      <c r="K82" s="111">
        <v>6.989870235949301E-20</v>
      </c>
      <c r="L82" s="111">
        <v>5.6342390265253849E-20</v>
      </c>
      <c r="M82" s="111">
        <v>0</v>
      </c>
      <c r="N82" s="111">
        <v>0</v>
      </c>
      <c r="O82" s="111">
        <v>2.7605315035560437E-19</v>
      </c>
      <c r="P82" s="111">
        <v>3.1909061265307662E-19</v>
      </c>
      <c r="Q82" s="111">
        <v>1.5348526003157685E-19</v>
      </c>
      <c r="R82" s="111">
        <v>1.6263229596209255E-19</v>
      </c>
      <c r="S82" s="111">
        <v>3.0328072930821006E-19</v>
      </c>
      <c r="T82" s="111">
        <v>1.239781929127063E-19</v>
      </c>
      <c r="U82" s="111">
        <v>2.972005276258126E-19</v>
      </c>
      <c r="V82" s="111">
        <v>0</v>
      </c>
      <c r="W82" s="111">
        <v>1.9748320431339758E-19</v>
      </c>
      <c r="X82" s="111">
        <v>9.2234361164184209E-20</v>
      </c>
      <c r="Y82" s="111">
        <v>1.0408810059453506E-19</v>
      </c>
      <c r="Z82" s="111">
        <v>9.8828167637770183E-20</v>
      </c>
      <c r="AA82" s="111">
        <v>0</v>
      </c>
      <c r="AB82" s="111">
        <v>2.3072196106058999E-19</v>
      </c>
      <c r="AC82" s="111">
        <v>4.3312308077470737E-21</v>
      </c>
      <c r="AD82" s="111">
        <v>1.9683871935817767E-19</v>
      </c>
      <c r="AE82" s="111">
        <v>1.7863553002716405E-19</v>
      </c>
      <c r="AF82" s="111">
        <v>4.2502765720453102E-19</v>
      </c>
      <c r="AG82" s="111">
        <v>0</v>
      </c>
      <c r="AH82" s="111">
        <v>2.0003039881065622E-19</v>
      </c>
      <c r="AI82" s="111">
        <v>1.6028271683918368E-19</v>
      </c>
      <c r="AJ82" s="111">
        <v>0</v>
      </c>
      <c r="AK82" s="111">
        <v>2.8827566661870019E-19</v>
      </c>
      <c r="AL82" s="111">
        <v>6.9414761355198466E-20</v>
      </c>
      <c r="AM82" s="111">
        <v>0</v>
      </c>
      <c r="AN82" s="111">
        <v>0</v>
      </c>
      <c r="AO82" s="111">
        <v>1.4383324958175634E-19</v>
      </c>
      <c r="AP82" s="111">
        <v>0</v>
      </c>
      <c r="AQ82" s="111">
        <v>0</v>
      </c>
      <c r="AR82" s="111">
        <v>2.8092010690416324E-19</v>
      </c>
      <c r="AS82" s="111">
        <v>1.6545728154320501E-19</v>
      </c>
      <c r="AT82" s="111">
        <v>4.2088945165728493E-19</v>
      </c>
      <c r="AU82" s="111">
        <v>0</v>
      </c>
      <c r="AV82" s="111">
        <v>3.7075015635570914E-19</v>
      </c>
      <c r="AW82" s="111">
        <v>8.9020203614520327E-19</v>
      </c>
      <c r="AX82" s="111">
        <v>0</v>
      </c>
      <c r="AY82" s="111">
        <v>0</v>
      </c>
      <c r="AZ82" s="111">
        <v>0</v>
      </c>
      <c r="BA82" s="111">
        <v>0</v>
      </c>
      <c r="BB82" s="111">
        <v>1.7796999059884939E-19</v>
      </c>
      <c r="BC82" s="111">
        <v>0</v>
      </c>
      <c r="BD82" s="111">
        <v>0</v>
      </c>
      <c r="BE82" s="111">
        <v>0</v>
      </c>
      <c r="BF82" s="111">
        <v>1.4641100118483044E-19</v>
      </c>
      <c r="BG82" s="111">
        <v>1.1440500597289967E-19</v>
      </c>
      <c r="BH82" s="111">
        <v>3.0653933464432207E-19</v>
      </c>
      <c r="BI82" s="111">
        <v>1.229059052185242E-19</v>
      </c>
      <c r="BJ82" s="111">
        <v>1.7358477352403862E-19</v>
      </c>
      <c r="BK82" s="111">
        <v>1.4325439109527987E-19</v>
      </c>
      <c r="BL82" s="111">
        <v>2.1345113523714895E-19</v>
      </c>
      <c r="BM82" s="111">
        <v>1.7545205166351693E-19</v>
      </c>
      <c r="BN82" s="111">
        <v>1.6344336162638047E-19</v>
      </c>
      <c r="BO82" s="111">
        <v>3.1714836520649327E-20</v>
      </c>
      <c r="BP82" s="111">
        <v>0</v>
      </c>
      <c r="BQ82" s="111">
        <v>2.0913227301416546E-19</v>
      </c>
      <c r="BR82" s="111">
        <v>7.3540369351898558E-19</v>
      </c>
      <c r="BS82" s="111">
        <v>1.6246655865744604E-18</v>
      </c>
      <c r="BT82" s="111">
        <v>3.8281273829268684E-19</v>
      </c>
      <c r="BU82" s="111">
        <v>3.8245911364060654E-19</v>
      </c>
      <c r="BV82" s="111">
        <v>4.5613545671320481E-20</v>
      </c>
      <c r="BW82" s="111">
        <v>6.6088926150290003E-20</v>
      </c>
      <c r="BX82" s="111">
        <v>2.4514435123460856E-20</v>
      </c>
      <c r="BY82" s="111">
        <v>1.1665708353259712E-19</v>
      </c>
      <c r="BZ82" s="111">
        <v>7.5404296290023938E-19</v>
      </c>
      <c r="CA82" s="111">
        <v>3.2260718438682286E-19</v>
      </c>
      <c r="CB82" s="111">
        <v>4.312821625629507E-19</v>
      </c>
      <c r="CC82" s="111">
        <v>1</v>
      </c>
      <c r="CD82" s="111">
        <v>6.9712368807211976E-19</v>
      </c>
      <c r="CE82" s="111">
        <v>1.8346631300376579E-19</v>
      </c>
      <c r="CF82" s="111">
        <v>1.248213438649997E-18</v>
      </c>
      <c r="CG82" s="111">
        <v>7.8302942427220351E-19</v>
      </c>
      <c r="CH82" s="111">
        <v>1.3841897002634394E-18</v>
      </c>
      <c r="CI82" s="111">
        <v>1.1739865912074403E-18</v>
      </c>
      <c r="CJ82" s="111">
        <v>5.740086254265752E-19</v>
      </c>
      <c r="CK82" s="111">
        <v>3.686956061585785E-18</v>
      </c>
      <c r="CL82" s="111">
        <v>2.7947282393595204E-19</v>
      </c>
      <c r="CM82" s="111">
        <v>5.1810888251123864E-19</v>
      </c>
      <c r="CN82" s="111">
        <v>7.9092781051893383E-19</v>
      </c>
      <c r="CO82" s="111">
        <v>2.6316482293945012E-19</v>
      </c>
      <c r="CP82" s="111">
        <v>1.0512829770082311E-19</v>
      </c>
      <c r="CQ82" s="111">
        <v>1.4986299951705942E-19</v>
      </c>
      <c r="CR82" s="111">
        <v>8.890121122996236E-19</v>
      </c>
      <c r="CS82" s="111">
        <v>1.2329950763021393E-18</v>
      </c>
      <c r="CT82" s="111">
        <v>4.2005171244034363E-19</v>
      </c>
      <c r="CU82" s="111">
        <v>2.4089166371712871E-19</v>
      </c>
      <c r="CV82" s="111">
        <v>6.7677674854050296E-19</v>
      </c>
      <c r="CW82" s="111">
        <v>5.9150419111455881E-19</v>
      </c>
      <c r="CX82" s="111">
        <v>1.8476773826407666E-19</v>
      </c>
      <c r="CY82" s="111">
        <v>3.1546974720886766E-19</v>
      </c>
      <c r="CZ82" s="111">
        <v>3.1911267525530904E-19</v>
      </c>
      <c r="DA82" s="111">
        <v>3.8266162423357656E-19</v>
      </c>
      <c r="DB82" s="111">
        <v>1.6474869925529279E-19</v>
      </c>
      <c r="DC82" s="111">
        <v>3.0647847033409026E-18</v>
      </c>
      <c r="DD82" s="111">
        <v>1</v>
      </c>
    </row>
    <row r="83" spans="1:108" ht="12.75" customHeight="1" x14ac:dyDescent="0.2">
      <c r="A83" s="111" t="s">
        <v>247</v>
      </c>
      <c r="B83" s="111" t="s">
        <v>1956</v>
      </c>
      <c r="C83" s="111">
        <v>2.0013250364482665E-5</v>
      </c>
      <c r="D83" s="111">
        <v>6.906830151735569E-5</v>
      </c>
      <c r="E83" s="111">
        <v>1.5770027479691472E-5</v>
      </c>
      <c r="F83" s="111">
        <v>1.1208905080024917E-5</v>
      </c>
      <c r="G83" s="111">
        <v>1.1256454447117097E-5</v>
      </c>
      <c r="H83" s="111">
        <v>0</v>
      </c>
      <c r="I83" s="111">
        <v>7.3340654327357926E-4</v>
      </c>
      <c r="J83" s="111">
        <v>0</v>
      </c>
      <c r="K83" s="111">
        <v>2.1554466309998184E-5</v>
      </c>
      <c r="L83" s="111">
        <v>1.6273861115854917E-5</v>
      </c>
      <c r="M83" s="111">
        <v>0</v>
      </c>
      <c r="N83" s="111">
        <v>0</v>
      </c>
      <c r="O83" s="111">
        <v>2.6062577086474248E-5</v>
      </c>
      <c r="P83" s="111">
        <v>1.085035549429976E-5</v>
      </c>
      <c r="Q83" s="111">
        <v>1.1372195682664272E-4</v>
      </c>
      <c r="R83" s="111">
        <v>1.7199916619974395E-4</v>
      </c>
      <c r="S83" s="111">
        <v>1.5588613322778368E-5</v>
      </c>
      <c r="T83" s="111">
        <v>2.3578009758701256E-5</v>
      </c>
      <c r="U83" s="111">
        <v>2.1065479636992855E-5</v>
      </c>
      <c r="V83" s="111">
        <v>0</v>
      </c>
      <c r="W83" s="111">
        <v>2.729916271262905E-4</v>
      </c>
      <c r="X83" s="111">
        <v>4.2269769231807468E-5</v>
      </c>
      <c r="Y83" s="111">
        <v>2.0839261290160784E-5</v>
      </c>
      <c r="Z83" s="111">
        <v>2.4091656910215691E-5</v>
      </c>
      <c r="AA83" s="111">
        <v>0</v>
      </c>
      <c r="AB83" s="111">
        <v>2.9268858724859573E-5</v>
      </c>
      <c r="AC83" s="111">
        <v>1.6511045957613856E-6</v>
      </c>
      <c r="AD83" s="111">
        <v>7.1768171583091615E-5</v>
      </c>
      <c r="AE83" s="111">
        <v>1.3817373925432708E-5</v>
      </c>
      <c r="AF83" s="111">
        <v>2.182852533296042E-5</v>
      </c>
      <c r="AG83" s="111">
        <v>0</v>
      </c>
      <c r="AH83" s="111">
        <v>2.9348163227002899E-5</v>
      </c>
      <c r="AI83" s="111">
        <v>1.5295657514126113E-4</v>
      </c>
      <c r="AJ83" s="111">
        <v>0</v>
      </c>
      <c r="AK83" s="111">
        <v>4.630615033996878E-5</v>
      </c>
      <c r="AL83" s="111">
        <v>2.3299724061870091E-5</v>
      </c>
      <c r="AM83" s="111">
        <v>0</v>
      </c>
      <c r="AN83" s="111">
        <v>0</v>
      </c>
      <c r="AO83" s="111">
        <v>3.138464335803206E-5</v>
      </c>
      <c r="AP83" s="111">
        <v>0</v>
      </c>
      <c r="AQ83" s="111">
        <v>0</v>
      </c>
      <c r="AR83" s="111">
        <v>2.078154321501565E-5</v>
      </c>
      <c r="AS83" s="111">
        <v>1.5446248487193262E-5</v>
      </c>
      <c r="AT83" s="111">
        <v>5.9669319982355907E-5</v>
      </c>
      <c r="AU83" s="111">
        <v>0</v>
      </c>
      <c r="AV83" s="111">
        <v>1.7538469381983101E-5</v>
      </c>
      <c r="AW83" s="111">
        <v>2.1539938323534535E-5</v>
      </c>
      <c r="AX83" s="111">
        <v>0</v>
      </c>
      <c r="AY83" s="111">
        <v>0</v>
      </c>
      <c r="AZ83" s="111">
        <v>0</v>
      </c>
      <c r="BA83" s="111">
        <v>0</v>
      </c>
      <c r="BB83" s="111">
        <v>9.3445796265204347E-6</v>
      </c>
      <c r="BC83" s="111">
        <v>0</v>
      </c>
      <c r="BD83" s="111">
        <v>0</v>
      </c>
      <c r="BE83" s="111">
        <v>0</v>
      </c>
      <c r="BF83" s="111">
        <v>1.2438730005166227E-5</v>
      </c>
      <c r="BG83" s="111">
        <v>1.0146932819840385E-5</v>
      </c>
      <c r="BH83" s="111">
        <v>1.3038591684872714E-5</v>
      </c>
      <c r="BI83" s="111">
        <v>4.2820543321206676E-5</v>
      </c>
      <c r="BJ83" s="111">
        <v>8.0023440631056411E-5</v>
      </c>
      <c r="BK83" s="111">
        <v>3.0052059127821603E-5</v>
      </c>
      <c r="BL83" s="111">
        <v>2.9300441132633186E-5</v>
      </c>
      <c r="BM83" s="111">
        <v>3.187614811649838E-5</v>
      </c>
      <c r="BN83" s="111">
        <v>3.6286723492527266E-5</v>
      </c>
      <c r="BO83" s="111">
        <v>6.6853616908601909E-6</v>
      </c>
      <c r="BP83" s="111">
        <v>0</v>
      </c>
      <c r="BQ83" s="111">
        <v>9.4888465636280344E-6</v>
      </c>
      <c r="BR83" s="111">
        <v>1.1882732485613219E-5</v>
      </c>
      <c r="BS83" s="111">
        <v>1.7685196450188769E-5</v>
      </c>
      <c r="BT83" s="111">
        <v>1.3571899244654423E-5</v>
      </c>
      <c r="BU83" s="111">
        <v>1.0161904657671381E-5</v>
      </c>
      <c r="BV83" s="111">
        <v>1.887927112178785E-6</v>
      </c>
      <c r="BW83" s="111">
        <v>3.7170456405453987E-6</v>
      </c>
      <c r="BX83" s="111">
        <v>1.4723902845304055E-6</v>
      </c>
      <c r="BY83" s="111">
        <v>9.3285984558646239E-5</v>
      </c>
      <c r="BZ83" s="111">
        <v>6.1693144050271789E-4</v>
      </c>
      <c r="CA83" s="111">
        <v>1.0753684462088263E-4</v>
      </c>
      <c r="CB83" s="111">
        <v>6.4855888383401539E-5</v>
      </c>
      <c r="CC83" s="111">
        <v>0</v>
      </c>
      <c r="CD83" s="111">
        <v>1.0000603161943462</v>
      </c>
      <c r="CE83" s="111">
        <v>9.9760630737833524E-6</v>
      </c>
      <c r="CF83" s="111">
        <v>6.9077271817899119E-4</v>
      </c>
      <c r="CG83" s="111">
        <v>1.7579846705042466E-5</v>
      </c>
      <c r="CH83" s="111">
        <v>9.1098555298801957E-6</v>
      </c>
      <c r="CI83" s="111">
        <v>1.1157053398630341E-5</v>
      </c>
      <c r="CJ83" s="111">
        <v>8.6229769102607309E-6</v>
      </c>
      <c r="CK83" s="111">
        <v>2.963226628713446E-5</v>
      </c>
      <c r="CL83" s="111">
        <v>8.288996259247524E-6</v>
      </c>
      <c r="CM83" s="111">
        <v>4.7484640453291556E-6</v>
      </c>
      <c r="CN83" s="111">
        <v>1.4891537920903508E-5</v>
      </c>
      <c r="CO83" s="111">
        <v>1.3815078788529971E-5</v>
      </c>
      <c r="CP83" s="111">
        <v>1.0571150412739748E-5</v>
      </c>
      <c r="CQ83" s="111">
        <v>1.0340894016273471E-5</v>
      </c>
      <c r="CR83" s="111">
        <v>1.228366390686826E-5</v>
      </c>
      <c r="CS83" s="111">
        <v>1.7757890542570875E-5</v>
      </c>
      <c r="CT83" s="111">
        <v>7.2442669173697162E-5</v>
      </c>
      <c r="CU83" s="111">
        <v>2.1295251567146192E-5</v>
      </c>
      <c r="CV83" s="111">
        <v>7.0917992366488651E-6</v>
      </c>
      <c r="CW83" s="111">
        <v>1.2969480006342195E-5</v>
      </c>
      <c r="CX83" s="111">
        <v>2.0587312084768321E-5</v>
      </c>
      <c r="CY83" s="111">
        <v>2.9260489472537186E-5</v>
      </c>
      <c r="CZ83" s="111">
        <v>6.9569594024207504E-6</v>
      </c>
      <c r="DA83" s="111">
        <v>1.5314847284088714E-5</v>
      </c>
      <c r="DB83" s="111">
        <v>6.0332501097495547E-5</v>
      </c>
      <c r="DC83" s="111">
        <v>1.5013537935697004E-4</v>
      </c>
      <c r="DD83" s="111">
        <v>1.0047789580833111</v>
      </c>
    </row>
    <row r="84" spans="1:108" ht="12.75" customHeight="1" x14ac:dyDescent="0.2">
      <c r="A84" s="111" t="s">
        <v>248</v>
      </c>
      <c r="B84" s="111" t="s">
        <v>1957</v>
      </c>
      <c r="C84" s="111">
        <v>3.1856232418582124E-4</v>
      </c>
      <c r="D84" s="111">
        <v>1.5195712088294378E-3</v>
      </c>
      <c r="E84" s="111">
        <v>3.5204611941157705E-4</v>
      </c>
      <c r="F84" s="111">
        <v>1.2718096595490416E-4</v>
      </c>
      <c r="G84" s="111">
        <v>2.1137114099504839E-4</v>
      </c>
      <c r="H84" s="111">
        <v>0</v>
      </c>
      <c r="I84" s="111">
        <v>4.5068620164846084E-4</v>
      </c>
      <c r="J84" s="111">
        <v>0</v>
      </c>
      <c r="K84" s="111">
        <v>7.9100913819854827E-4</v>
      </c>
      <c r="L84" s="111">
        <v>4.0997827698883857E-4</v>
      </c>
      <c r="M84" s="111">
        <v>0</v>
      </c>
      <c r="N84" s="111">
        <v>0</v>
      </c>
      <c r="O84" s="111">
        <v>5.1245437329530273E-4</v>
      </c>
      <c r="P84" s="111">
        <v>3.0161873207418905E-4</v>
      </c>
      <c r="Q84" s="111">
        <v>4.6334528473683349E-4</v>
      </c>
      <c r="R84" s="111">
        <v>4.3812435265158396E-4</v>
      </c>
      <c r="S84" s="111">
        <v>2.2163585377649235E-4</v>
      </c>
      <c r="T84" s="111">
        <v>4.7808748511080079E-4</v>
      </c>
      <c r="U84" s="111">
        <v>4.1911031501334185E-4</v>
      </c>
      <c r="V84" s="111">
        <v>0</v>
      </c>
      <c r="W84" s="111">
        <v>1.50565401276687E-3</v>
      </c>
      <c r="X84" s="111">
        <v>7.5828441581385667E-4</v>
      </c>
      <c r="Y84" s="111">
        <v>3.7811202924674522E-4</v>
      </c>
      <c r="Z84" s="111">
        <v>6.264406516992753E-4</v>
      </c>
      <c r="AA84" s="111">
        <v>0</v>
      </c>
      <c r="AB84" s="111">
        <v>6.2767388194183546E-4</v>
      </c>
      <c r="AC84" s="111">
        <v>2.6296942337715478E-4</v>
      </c>
      <c r="AD84" s="111">
        <v>1.4969244209230175E-3</v>
      </c>
      <c r="AE84" s="111">
        <v>4.1332172331739656E-4</v>
      </c>
      <c r="AF84" s="111">
        <v>5.9640283779432729E-4</v>
      </c>
      <c r="AG84" s="111">
        <v>0</v>
      </c>
      <c r="AH84" s="111">
        <v>8.4406239054826411E-4</v>
      </c>
      <c r="AI84" s="111">
        <v>6.1989096459507222E-4</v>
      </c>
      <c r="AJ84" s="111">
        <v>0</v>
      </c>
      <c r="AK84" s="111">
        <v>1.2024329822150595E-3</v>
      </c>
      <c r="AL84" s="111">
        <v>5.9494949669014593E-4</v>
      </c>
      <c r="AM84" s="111">
        <v>0</v>
      </c>
      <c r="AN84" s="111">
        <v>0</v>
      </c>
      <c r="AO84" s="111">
        <v>7.4622204998688513E-4</v>
      </c>
      <c r="AP84" s="111">
        <v>0</v>
      </c>
      <c r="AQ84" s="111">
        <v>0</v>
      </c>
      <c r="AR84" s="111">
        <v>3.2699894216091835E-4</v>
      </c>
      <c r="AS84" s="111">
        <v>4.2827274882688174E-4</v>
      </c>
      <c r="AT84" s="111">
        <v>3.4125965983610725E-4</v>
      </c>
      <c r="AU84" s="111">
        <v>0</v>
      </c>
      <c r="AV84" s="111">
        <v>5.1002334795236036E-4</v>
      </c>
      <c r="AW84" s="111">
        <v>6.4504496795101318E-4</v>
      </c>
      <c r="AX84" s="111">
        <v>0</v>
      </c>
      <c r="AY84" s="111">
        <v>0</v>
      </c>
      <c r="AZ84" s="111">
        <v>0</v>
      </c>
      <c r="BA84" s="111">
        <v>0</v>
      </c>
      <c r="BB84" s="111">
        <v>2.6180652962455223E-4</v>
      </c>
      <c r="BC84" s="111">
        <v>0</v>
      </c>
      <c r="BD84" s="111">
        <v>0</v>
      </c>
      <c r="BE84" s="111">
        <v>0</v>
      </c>
      <c r="BF84" s="111">
        <v>2.4589810212120698E-4</v>
      </c>
      <c r="BG84" s="111">
        <v>2.6135961670289715E-4</v>
      </c>
      <c r="BH84" s="111">
        <v>5.6058119043538685E-4</v>
      </c>
      <c r="BI84" s="111">
        <v>3.8151028634847228E-4</v>
      </c>
      <c r="BJ84" s="111">
        <v>4.374038393663739E-3</v>
      </c>
      <c r="BK84" s="111">
        <v>3.623279750761443E-4</v>
      </c>
      <c r="BL84" s="111">
        <v>3.62712768538325E-4</v>
      </c>
      <c r="BM84" s="111">
        <v>4.0915510315165179E-4</v>
      </c>
      <c r="BN84" s="111">
        <v>4.8621295985309363E-4</v>
      </c>
      <c r="BO84" s="111">
        <v>6.5116732684597251E-4</v>
      </c>
      <c r="BP84" s="111">
        <v>0</v>
      </c>
      <c r="BQ84" s="111">
        <v>1.452570296575948E-4</v>
      </c>
      <c r="BR84" s="111">
        <v>8.3570798055457277E-5</v>
      </c>
      <c r="BS84" s="111">
        <v>1.127915049741475E-4</v>
      </c>
      <c r="BT84" s="111">
        <v>1.5741247766569997E-4</v>
      </c>
      <c r="BU84" s="111">
        <v>1.195606251667667E-4</v>
      </c>
      <c r="BV84" s="111">
        <v>2.6148420732693633E-5</v>
      </c>
      <c r="BW84" s="111">
        <v>6.8383853761095782E-5</v>
      </c>
      <c r="BX84" s="111">
        <v>1.6506322242049021E-5</v>
      </c>
      <c r="BY84" s="111">
        <v>1.6529437951016068E-4</v>
      </c>
      <c r="BZ84" s="111">
        <v>1.6177214200776188E-4</v>
      </c>
      <c r="CA84" s="111">
        <v>4.6947752305747178E-4</v>
      </c>
      <c r="CB84" s="111">
        <v>1.8769138474371576E-4</v>
      </c>
      <c r="CC84" s="111">
        <v>0</v>
      </c>
      <c r="CD84" s="111">
        <v>1.3092610058098426E-4</v>
      </c>
      <c r="CE84" s="111">
        <v>1.0001541905209295</v>
      </c>
      <c r="CF84" s="111">
        <v>1.6381901160666364E-3</v>
      </c>
      <c r="CG84" s="111">
        <v>1.0689202823086589E-4</v>
      </c>
      <c r="CH84" s="111">
        <v>1.8895446509918545E-4</v>
      </c>
      <c r="CI84" s="111">
        <v>2.1786768151993625E-4</v>
      </c>
      <c r="CJ84" s="111">
        <v>9.0547525895594595E-5</v>
      </c>
      <c r="CK84" s="111">
        <v>5.8649527896270724E-4</v>
      </c>
      <c r="CL84" s="111">
        <v>8.4786139017477464E-4</v>
      </c>
      <c r="CM84" s="111">
        <v>7.1770953698196193E-5</v>
      </c>
      <c r="CN84" s="111">
        <v>3.2698451705755671E-4</v>
      </c>
      <c r="CO84" s="111">
        <v>1.806073720929395E-4</v>
      </c>
      <c r="CP84" s="111">
        <v>1.8963867152563781E-4</v>
      </c>
      <c r="CQ84" s="111">
        <v>1.6056830065480152E-4</v>
      </c>
      <c r="CR84" s="111">
        <v>1.8302184797877886E-4</v>
      </c>
      <c r="CS84" s="111">
        <v>1.8526485795906792E-4</v>
      </c>
      <c r="CT84" s="111">
        <v>1.0433439772573639E-4</v>
      </c>
      <c r="CU84" s="111">
        <v>3.6625668504248988E-4</v>
      </c>
      <c r="CV84" s="111">
        <v>8.6455313323926955E-5</v>
      </c>
      <c r="CW84" s="111">
        <v>1.4575217162983263E-4</v>
      </c>
      <c r="CX84" s="111">
        <v>4.5022936403473456E-4</v>
      </c>
      <c r="CY84" s="111">
        <v>3.3765964421701125E-4</v>
      </c>
      <c r="CZ84" s="111">
        <v>6.3516518697948952E-5</v>
      </c>
      <c r="DA84" s="111">
        <v>1.159849407880459E-4</v>
      </c>
      <c r="DB84" s="111">
        <v>1.0394382010621354E-3</v>
      </c>
      <c r="DC84" s="111">
        <v>5.1556289398078535E-4</v>
      </c>
      <c r="DD84" s="111">
        <v>1.0384953311933802</v>
      </c>
    </row>
    <row r="85" spans="1:108" ht="12.75" customHeight="1" x14ac:dyDescent="0.2">
      <c r="A85" s="111" t="s">
        <v>249</v>
      </c>
      <c r="B85" s="111" t="s">
        <v>1958</v>
      </c>
      <c r="C85" s="111">
        <v>8.5060024624078832E-3</v>
      </c>
      <c r="D85" s="111">
        <v>5.8163950883517142E-3</v>
      </c>
      <c r="E85" s="111">
        <v>4.0252803786442731E-3</v>
      </c>
      <c r="F85" s="111">
        <v>6.0652492507542203E-3</v>
      </c>
      <c r="G85" s="111">
        <v>2.8185776419259812E-3</v>
      </c>
      <c r="H85" s="111">
        <v>0</v>
      </c>
      <c r="I85" s="111">
        <v>3.7802928674432655E-2</v>
      </c>
      <c r="J85" s="111">
        <v>0</v>
      </c>
      <c r="K85" s="111">
        <v>2.2238299777165519E-3</v>
      </c>
      <c r="L85" s="111">
        <v>1.8940569747680283E-3</v>
      </c>
      <c r="M85" s="111">
        <v>0</v>
      </c>
      <c r="N85" s="111">
        <v>0</v>
      </c>
      <c r="O85" s="111">
        <v>3.1408760789748747E-3</v>
      </c>
      <c r="P85" s="111">
        <v>1.8261204144441156E-3</v>
      </c>
      <c r="Q85" s="111">
        <v>5.1947948055794694E-3</v>
      </c>
      <c r="R85" s="111">
        <v>4.5993464352020201E-3</v>
      </c>
      <c r="S85" s="111">
        <v>2.6120272249158336E-3</v>
      </c>
      <c r="T85" s="111">
        <v>1.6172191432736081E-3</v>
      </c>
      <c r="U85" s="111">
        <v>2.7570523911014358E-3</v>
      </c>
      <c r="V85" s="111">
        <v>0</v>
      </c>
      <c r="W85" s="111">
        <v>3.7232876757550461E-3</v>
      </c>
      <c r="X85" s="111">
        <v>2.2573406866187146E-3</v>
      </c>
      <c r="Y85" s="111">
        <v>1.6714259792424745E-3</v>
      </c>
      <c r="Z85" s="111">
        <v>1.3243679781494197E-3</v>
      </c>
      <c r="AA85" s="111">
        <v>0</v>
      </c>
      <c r="AB85" s="111">
        <v>2.8458672956530838E-3</v>
      </c>
      <c r="AC85" s="111">
        <v>5.4953756230370033E-5</v>
      </c>
      <c r="AD85" s="111">
        <v>3.4515910854157617E-3</v>
      </c>
      <c r="AE85" s="111">
        <v>1.6662080702244152E-3</v>
      </c>
      <c r="AF85" s="111">
        <v>2.6960155334252302E-3</v>
      </c>
      <c r="AG85" s="111">
        <v>0</v>
      </c>
      <c r="AH85" s="111">
        <v>4.4695990956098832E-3</v>
      </c>
      <c r="AI85" s="111">
        <v>4.2826390249591428E-3</v>
      </c>
      <c r="AJ85" s="111">
        <v>0</v>
      </c>
      <c r="AK85" s="111">
        <v>4.8189059961917038E-3</v>
      </c>
      <c r="AL85" s="111">
        <v>2.4659763696100712E-3</v>
      </c>
      <c r="AM85" s="111">
        <v>0</v>
      </c>
      <c r="AN85" s="111">
        <v>0</v>
      </c>
      <c r="AO85" s="111">
        <v>2.9559578366578744E-3</v>
      </c>
      <c r="AP85" s="111">
        <v>0</v>
      </c>
      <c r="AQ85" s="111">
        <v>0</v>
      </c>
      <c r="AR85" s="111">
        <v>2.6486352629018243E-3</v>
      </c>
      <c r="AS85" s="111">
        <v>2.8348461061607302E-3</v>
      </c>
      <c r="AT85" s="111">
        <v>2.7105041114296267E-3</v>
      </c>
      <c r="AU85" s="111">
        <v>0</v>
      </c>
      <c r="AV85" s="111">
        <v>4.9567917442713627E-3</v>
      </c>
      <c r="AW85" s="111">
        <v>2.8171493613210752E-3</v>
      </c>
      <c r="AX85" s="111">
        <v>0</v>
      </c>
      <c r="AY85" s="111">
        <v>0</v>
      </c>
      <c r="AZ85" s="111">
        <v>0</v>
      </c>
      <c r="BA85" s="111">
        <v>0</v>
      </c>
      <c r="BB85" s="111">
        <v>1.0750783053087617E-3</v>
      </c>
      <c r="BC85" s="111">
        <v>0</v>
      </c>
      <c r="BD85" s="111">
        <v>0</v>
      </c>
      <c r="BE85" s="111">
        <v>0</v>
      </c>
      <c r="BF85" s="111">
        <v>1.2797229811502225E-3</v>
      </c>
      <c r="BG85" s="111">
        <v>9.7566067820256599E-4</v>
      </c>
      <c r="BH85" s="111">
        <v>2.0959926166805149E-3</v>
      </c>
      <c r="BI85" s="111">
        <v>6.0067910161863882E-3</v>
      </c>
      <c r="BJ85" s="111">
        <v>2.078795429844477E-2</v>
      </c>
      <c r="BK85" s="111">
        <v>6.5292050128251426E-3</v>
      </c>
      <c r="BL85" s="111">
        <v>6.2321702149061809E-3</v>
      </c>
      <c r="BM85" s="111">
        <v>6.5375691705960217E-3</v>
      </c>
      <c r="BN85" s="111">
        <v>4.9557679009284046E-3</v>
      </c>
      <c r="BO85" s="111">
        <v>5.511349385216186E-4</v>
      </c>
      <c r="BP85" s="111">
        <v>0</v>
      </c>
      <c r="BQ85" s="111">
        <v>2.473111215683848E-3</v>
      </c>
      <c r="BR85" s="111">
        <v>4.5117017217149993E-3</v>
      </c>
      <c r="BS85" s="111">
        <v>1.3912920062007533E-2</v>
      </c>
      <c r="BT85" s="111">
        <v>8.3455595586200901E-3</v>
      </c>
      <c r="BU85" s="111">
        <v>3.2062832674359873E-3</v>
      </c>
      <c r="BV85" s="111">
        <v>7.1933455402550643E-4</v>
      </c>
      <c r="BW85" s="111">
        <v>1.2362141063380874E-3</v>
      </c>
      <c r="BX85" s="111">
        <v>4.7948114150769242E-4</v>
      </c>
      <c r="BY85" s="111">
        <v>1.0600301007138466E-2</v>
      </c>
      <c r="BZ85" s="111">
        <v>7.4190812888317761E-2</v>
      </c>
      <c r="CA85" s="111">
        <v>0.10130036334779184</v>
      </c>
      <c r="CB85" s="111">
        <v>6.0194357808286754E-2</v>
      </c>
      <c r="CC85" s="111">
        <v>0</v>
      </c>
      <c r="CD85" s="111">
        <v>1.3319792700905131E-2</v>
      </c>
      <c r="CE85" s="111">
        <v>6.5013859033550368E-3</v>
      </c>
      <c r="CF85" s="111">
        <v>1.0425258331543621</v>
      </c>
      <c r="CG85" s="111">
        <v>2.1034508265424332E-3</v>
      </c>
      <c r="CH85" s="111">
        <v>2.9572813646936091E-3</v>
      </c>
      <c r="CI85" s="111">
        <v>4.2521396150496998E-3</v>
      </c>
      <c r="CJ85" s="111">
        <v>1.8382927753076081E-3</v>
      </c>
      <c r="CK85" s="111">
        <v>4.7094507267417453E-3</v>
      </c>
      <c r="CL85" s="111">
        <v>3.1755498613807785E-3</v>
      </c>
      <c r="CM85" s="111">
        <v>1.9581860667906318E-3</v>
      </c>
      <c r="CN85" s="111">
        <v>2.7941362112827214E-3</v>
      </c>
      <c r="CO85" s="111">
        <v>1.9903775874690085E-3</v>
      </c>
      <c r="CP85" s="111">
        <v>2.4345897701151457E-3</v>
      </c>
      <c r="CQ85" s="111">
        <v>2.8301459471217873E-3</v>
      </c>
      <c r="CR85" s="111">
        <v>2.9983741896698318E-3</v>
      </c>
      <c r="CS85" s="111">
        <v>3.6921001398668839E-3</v>
      </c>
      <c r="CT85" s="111">
        <v>4.0287011322271598E-3</v>
      </c>
      <c r="CU85" s="111">
        <v>2.6094037363803744E-3</v>
      </c>
      <c r="CV85" s="111">
        <v>2.4193570249273245E-3</v>
      </c>
      <c r="CW85" s="111">
        <v>7.8648805889011894E-3</v>
      </c>
      <c r="CX85" s="111">
        <v>2.5738297446483149E-3</v>
      </c>
      <c r="CY85" s="111">
        <v>2.2007719529090784E-2</v>
      </c>
      <c r="CZ85" s="111">
        <v>2.6019029181620487E-3</v>
      </c>
      <c r="DA85" s="111">
        <v>6.0710953018410247E-3</v>
      </c>
      <c r="DB85" s="111">
        <v>2.8584284239072427E-3</v>
      </c>
      <c r="DC85" s="111">
        <v>5.2502625075628209E-2</v>
      </c>
      <c r="DD85" s="111">
        <v>1.6893683380413076</v>
      </c>
    </row>
    <row r="86" spans="1:108" ht="12.75" customHeight="1" x14ac:dyDescent="0.2">
      <c r="A86" s="111" t="s">
        <v>251</v>
      </c>
      <c r="B86" s="111" t="s">
        <v>1959</v>
      </c>
      <c r="C86" s="111">
        <v>1.6366041557577126E-3</v>
      </c>
      <c r="D86" s="111">
        <v>1.2734565783213264E-3</v>
      </c>
      <c r="E86" s="111">
        <v>4.0676901367363806E-3</v>
      </c>
      <c r="F86" s="111">
        <v>1.7584595805685552E-3</v>
      </c>
      <c r="G86" s="111">
        <v>2.8181217749412533E-3</v>
      </c>
      <c r="H86" s="111">
        <v>0</v>
      </c>
      <c r="I86" s="111">
        <v>4.4367741903989033E-3</v>
      </c>
      <c r="J86" s="111">
        <v>0</v>
      </c>
      <c r="K86" s="111">
        <v>1.2394815957516457E-3</v>
      </c>
      <c r="L86" s="111">
        <v>8.550442583168987E-4</v>
      </c>
      <c r="M86" s="111">
        <v>0</v>
      </c>
      <c r="N86" s="111">
        <v>0</v>
      </c>
      <c r="O86" s="111">
        <v>2.7761915286412839E-3</v>
      </c>
      <c r="P86" s="111">
        <v>2.1895390825968789E-3</v>
      </c>
      <c r="Q86" s="111">
        <v>1.7098239657947383E-3</v>
      </c>
      <c r="R86" s="111">
        <v>1.6760428527706954E-3</v>
      </c>
      <c r="S86" s="111">
        <v>2.310712499270914E-3</v>
      </c>
      <c r="T86" s="111">
        <v>1.1233727715871014E-3</v>
      </c>
      <c r="U86" s="111">
        <v>1.8475813083167921E-3</v>
      </c>
      <c r="V86" s="111">
        <v>0</v>
      </c>
      <c r="W86" s="111">
        <v>2.2475806787303977E-3</v>
      </c>
      <c r="X86" s="111">
        <v>8.0104207425158044E-4</v>
      </c>
      <c r="Y86" s="111">
        <v>9.2828111204937475E-4</v>
      </c>
      <c r="Z86" s="111">
        <v>1.0686639628823167E-3</v>
      </c>
      <c r="AA86" s="111">
        <v>0</v>
      </c>
      <c r="AB86" s="111">
        <v>2.179641534884398E-3</v>
      </c>
      <c r="AC86" s="111">
        <v>4.3427725500682509E-5</v>
      </c>
      <c r="AD86" s="111">
        <v>2.7311666010730092E-3</v>
      </c>
      <c r="AE86" s="111">
        <v>1.5789062866586707E-3</v>
      </c>
      <c r="AF86" s="111">
        <v>3.890871526929341E-3</v>
      </c>
      <c r="AG86" s="111">
        <v>0</v>
      </c>
      <c r="AH86" s="111">
        <v>1.6117830461491733E-3</v>
      </c>
      <c r="AI86" s="111">
        <v>1.5251174026880722E-3</v>
      </c>
      <c r="AJ86" s="111">
        <v>0</v>
      </c>
      <c r="AK86" s="111">
        <v>2.8545103077343838E-3</v>
      </c>
      <c r="AL86" s="111">
        <v>9.001672516631659E-4</v>
      </c>
      <c r="AM86" s="111">
        <v>0</v>
      </c>
      <c r="AN86" s="111">
        <v>0</v>
      </c>
      <c r="AO86" s="111">
        <v>1.7173596078665838E-3</v>
      </c>
      <c r="AP86" s="111">
        <v>0</v>
      </c>
      <c r="AQ86" s="111">
        <v>0</v>
      </c>
      <c r="AR86" s="111">
        <v>2.4248633384124771E-3</v>
      </c>
      <c r="AS86" s="111">
        <v>1.7005400175423733E-3</v>
      </c>
      <c r="AT86" s="111">
        <v>2.7003619157627513E-3</v>
      </c>
      <c r="AU86" s="111">
        <v>0</v>
      </c>
      <c r="AV86" s="111">
        <v>2.2943543144700617E-3</v>
      </c>
      <c r="AW86" s="111">
        <v>1.0065326885721456E-2</v>
      </c>
      <c r="AX86" s="111">
        <v>0</v>
      </c>
      <c r="AY86" s="111">
        <v>0</v>
      </c>
      <c r="AZ86" s="111">
        <v>0</v>
      </c>
      <c r="BA86" s="111">
        <v>0</v>
      </c>
      <c r="BB86" s="111">
        <v>1.0920621802948207E-3</v>
      </c>
      <c r="BC86" s="111">
        <v>0</v>
      </c>
      <c r="BD86" s="111">
        <v>0</v>
      </c>
      <c r="BE86" s="111">
        <v>0</v>
      </c>
      <c r="BF86" s="111">
        <v>2.1679128469442891E-3</v>
      </c>
      <c r="BG86" s="111">
        <v>9.150162455850337E-4</v>
      </c>
      <c r="BH86" s="111">
        <v>2.2317506275827794E-3</v>
      </c>
      <c r="BI86" s="111">
        <v>2.6617162115100345E-3</v>
      </c>
      <c r="BJ86" s="111">
        <v>3.105112877460865E-3</v>
      </c>
      <c r="BK86" s="111">
        <v>2.8648099894909109E-3</v>
      </c>
      <c r="BL86" s="111">
        <v>1.3988682901440286E-2</v>
      </c>
      <c r="BM86" s="111">
        <v>6.3982599998660544E-3</v>
      </c>
      <c r="BN86" s="111">
        <v>5.9458572187592032E-3</v>
      </c>
      <c r="BO86" s="111">
        <v>5.0125711543969379E-4</v>
      </c>
      <c r="BP86" s="111">
        <v>0</v>
      </c>
      <c r="BQ86" s="111">
        <v>6.419401653440418E-3</v>
      </c>
      <c r="BR86" s="111">
        <v>3.7577337956688521E-3</v>
      </c>
      <c r="BS86" s="111">
        <v>1.6895463430639194E-2</v>
      </c>
      <c r="BT86" s="111">
        <v>1.3679768166854954E-2</v>
      </c>
      <c r="BU86" s="111">
        <v>2.0874006930773303E-2</v>
      </c>
      <c r="BV86" s="111">
        <v>1.6227013772735349E-3</v>
      </c>
      <c r="BW86" s="111">
        <v>4.5837439298208014E-3</v>
      </c>
      <c r="BX86" s="111">
        <v>1.3443998999928899E-3</v>
      </c>
      <c r="BY86" s="111">
        <v>9.1725912270834084E-3</v>
      </c>
      <c r="BZ86" s="111">
        <v>2.1981240833264092E-3</v>
      </c>
      <c r="CA86" s="111">
        <v>6.6395112042140726E-3</v>
      </c>
      <c r="CB86" s="111">
        <v>1.324992213512175E-2</v>
      </c>
      <c r="CC86" s="111">
        <v>0</v>
      </c>
      <c r="CD86" s="111">
        <v>5.9229066239179801E-3</v>
      </c>
      <c r="CE86" s="111">
        <v>5.089169412077107E-3</v>
      </c>
      <c r="CF86" s="111">
        <v>1.4126125149293359E-3</v>
      </c>
      <c r="CG86" s="111">
        <v>1.11559047817352</v>
      </c>
      <c r="CH86" s="111">
        <v>3.9300122579279041E-2</v>
      </c>
      <c r="CI86" s="111">
        <v>8.4483229137647196E-3</v>
      </c>
      <c r="CJ86" s="111">
        <v>0.10672759615594853</v>
      </c>
      <c r="CK86" s="111">
        <v>1.6493588266406095E-2</v>
      </c>
      <c r="CL86" s="111">
        <v>8.4785640590861674E-3</v>
      </c>
      <c r="CM86" s="111">
        <v>1.8515508093033502E-3</v>
      </c>
      <c r="CN86" s="111">
        <v>2.3286669675709862E-2</v>
      </c>
      <c r="CO86" s="111">
        <v>4.7081935595346567E-3</v>
      </c>
      <c r="CP86" s="111">
        <v>1.2236160118581753E-2</v>
      </c>
      <c r="CQ86" s="111">
        <v>2.5409961425409818E-3</v>
      </c>
      <c r="CR86" s="111">
        <v>1.6271701364903187E-2</v>
      </c>
      <c r="CS86" s="111">
        <v>1.8850112095093331E-2</v>
      </c>
      <c r="CT86" s="111">
        <v>3.8588535541690719E-3</v>
      </c>
      <c r="CU86" s="111">
        <v>6.1768293694811609E-3</v>
      </c>
      <c r="CV86" s="111">
        <v>6.8665360770883708E-3</v>
      </c>
      <c r="CW86" s="111">
        <v>4.9932165027353525E-3</v>
      </c>
      <c r="CX86" s="111">
        <v>7.8781333867108741E-3</v>
      </c>
      <c r="CY86" s="111">
        <v>6.7719143553655247E-3</v>
      </c>
      <c r="CZ86" s="111">
        <v>3.3731519619556462E-3</v>
      </c>
      <c r="DA86" s="111">
        <v>5.2927968051852264E-3</v>
      </c>
      <c r="DB86" s="111">
        <v>1.5380523480458864E-3</v>
      </c>
      <c r="DC86" s="111">
        <v>0.10381448584436867</v>
      </c>
      <c r="DD86" s="111">
        <v>1.7550653825890263</v>
      </c>
    </row>
    <row r="87" spans="1:108" ht="12.75" customHeight="1" x14ac:dyDescent="0.2">
      <c r="A87" s="111" t="s">
        <v>253</v>
      </c>
      <c r="B87" s="111" t="s">
        <v>1960</v>
      </c>
      <c r="C87" s="111">
        <v>1.8941156468333805E-4</v>
      </c>
      <c r="D87" s="111">
        <v>8.9026012949450212E-5</v>
      </c>
      <c r="E87" s="111">
        <v>3.574062344769325E-4</v>
      </c>
      <c r="F87" s="111">
        <v>1.1096285667950122E-4</v>
      </c>
      <c r="G87" s="111">
        <v>3.2112059114572936E-4</v>
      </c>
      <c r="H87" s="111">
        <v>0</v>
      </c>
      <c r="I87" s="111">
        <v>4.9345625788214172E-4</v>
      </c>
      <c r="J87" s="111">
        <v>0</v>
      </c>
      <c r="K87" s="111">
        <v>5.9058974330290553E-4</v>
      </c>
      <c r="L87" s="111">
        <v>2.0523765467941072E-3</v>
      </c>
      <c r="M87" s="111">
        <v>0</v>
      </c>
      <c r="N87" s="111">
        <v>0</v>
      </c>
      <c r="O87" s="111">
        <v>3.4727341601992608E-4</v>
      </c>
      <c r="P87" s="111">
        <v>2.6174611600701024E-4</v>
      </c>
      <c r="Q87" s="111">
        <v>1.6751231235472518E-4</v>
      </c>
      <c r="R87" s="111">
        <v>1.9020407380404973E-4</v>
      </c>
      <c r="S87" s="111">
        <v>8.8389243579957888E-4</v>
      </c>
      <c r="T87" s="111">
        <v>3.8321946707802233E-4</v>
      </c>
      <c r="U87" s="111">
        <v>1.9670822411051365E-4</v>
      </c>
      <c r="V87" s="111">
        <v>0</v>
      </c>
      <c r="W87" s="111">
        <v>5.3307580340213544E-4</v>
      </c>
      <c r="X87" s="111">
        <v>1.3527365797189034E-4</v>
      </c>
      <c r="Y87" s="111">
        <v>1.4345908355602478E-4</v>
      </c>
      <c r="Z87" s="111">
        <v>1.3449995573905889E-4</v>
      </c>
      <c r="AA87" s="111">
        <v>0</v>
      </c>
      <c r="AB87" s="111">
        <v>4.1263420237596234E-4</v>
      </c>
      <c r="AC87" s="111">
        <v>8.7280434708141779E-6</v>
      </c>
      <c r="AD87" s="111">
        <v>1.1469617552119499E-4</v>
      </c>
      <c r="AE87" s="111">
        <v>3.8536937963487767E-4</v>
      </c>
      <c r="AF87" s="111">
        <v>1.2020310446333774E-3</v>
      </c>
      <c r="AG87" s="111">
        <v>0</v>
      </c>
      <c r="AH87" s="111">
        <v>3.1818519718598571E-4</v>
      </c>
      <c r="AI87" s="111">
        <v>1.7438893820878455E-4</v>
      </c>
      <c r="AJ87" s="111">
        <v>0</v>
      </c>
      <c r="AK87" s="111">
        <v>3.3801466199270526E-4</v>
      </c>
      <c r="AL87" s="111">
        <v>1.3791681193193236E-4</v>
      </c>
      <c r="AM87" s="111">
        <v>0</v>
      </c>
      <c r="AN87" s="111">
        <v>0</v>
      </c>
      <c r="AO87" s="111">
        <v>1.9469423221528439E-4</v>
      </c>
      <c r="AP87" s="111">
        <v>0</v>
      </c>
      <c r="AQ87" s="111">
        <v>0</v>
      </c>
      <c r="AR87" s="111">
        <v>2.1201293149573902E-4</v>
      </c>
      <c r="AS87" s="111">
        <v>1.9418518480413625E-4</v>
      </c>
      <c r="AT87" s="111">
        <v>4.5803294214068148E-4</v>
      </c>
      <c r="AU87" s="111">
        <v>0</v>
      </c>
      <c r="AV87" s="111">
        <v>7.2870658068412912E-4</v>
      </c>
      <c r="AW87" s="111">
        <v>1.252702370725494E-3</v>
      </c>
      <c r="AX87" s="111">
        <v>0</v>
      </c>
      <c r="AY87" s="111">
        <v>0</v>
      </c>
      <c r="AZ87" s="111">
        <v>0</v>
      </c>
      <c r="BA87" s="111">
        <v>0</v>
      </c>
      <c r="BB87" s="111">
        <v>3.4467952602016761E-4</v>
      </c>
      <c r="BC87" s="111">
        <v>0</v>
      </c>
      <c r="BD87" s="111">
        <v>0</v>
      </c>
      <c r="BE87" s="111">
        <v>0</v>
      </c>
      <c r="BF87" s="111">
        <v>1.3148641932883852E-4</v>
      </c>
      <c r="BG87" s="111">
        <v>3.5702342891552971E-4</v>
      </c>
      <c r="BH87" s="111">
        <v>5.666757296847641E-4</v>
      </c>
      <c r="BI87" s="111">
        <v>4.8004925339750195E-4</v>
      </c>
      <c r="BJ87" s="111">
        <v>1.6203846307170618E-4</v>
      </c>
      <c r="BK87" s="111">
        <v>6.009056289770228E-4</v>
      </c>
      <c r="BL87" s="111">
        <v>3.4778755165421342E-4</v>
      </c>
      <c r="BM87" s="111">
        <v>4.3257820258664671E-4</v>
      </c>
      <c r="BN87" s="111">
        <v>4.1174010227647197E-4</v>
      </c>
      <c r="BO87" s="111">
        <v>9.326440794516801E-5</v>
      </c>
      <c r="BP87" s="111">
        <v>0</v>
      </c>
      <c r="BQ87" s="111">
        <v>6.1845161331366527E-4</v>
      </c>
      <c r="BR87" s="111">
        <v>3.9256258940821798E-4</v>
      </c>
      <c r="BS87" s="111">
        <v>8.4905106989100669E-4</v>
      </c>
      <c r="BT87" s="111">
        <v>2.3540919086780178E-3</v>
      </c>
      <c r="BU87" s="111">
        <v>4.825986518903088E-3</v>
      </c>
      <c r="BV87" s="111">
        <v>1.6615627923728421E-3</v>
      </c>
      <c r="BW87" s="111">
        <v>1.3786748987054309E-3</v>
      </c>
      <c r="BX87" s="111">
        <v>2.3960400565412173E-4</v>
      </c>
      <c r="BY87" s="111">
        <v>1.0996250474905953E-3</v>
      </c>
      <c r="BZ87" s="111">
        <v>2.7938967978681587E-4</v>
      </c>
      <c r="CA87" s="111">
        <v>5.7389636783940375E-4</v>
      </c>
      <c r="CB87" s="111">
        <v>6.0299232028948407E-4</v>
      </c>
      <c r="CC87" s="111">
        <v>0</v>
      </c>
      <c r="CD87" s="111">
        <v>6.8629533760458975E-4</v>
      </c>
      <c r="CE87" s="111">
        <v>3.504898009112606E-4</v>
      </c>
      <c r="CF87" s="111">
        <v>2.6013516259425359E-4</v>
      </c>
      <c r="CG87" s="111">
        <v>1.7243676647081729E-3</v>
      </c>
      <c r="CH87" s="111">
        <v>1.0325006653344306</v>
      </c>
      <c r="CI87" s="111">
        <v>2.1996168535519662E-3</v>
      </c>
      <c r="CJ87" s="111">
        <v>3.2724257571217054E-3</v>
      </c>
      <c r="CK87" s="111">
        <v>4.4256373595477211E-3</v>
      </c>
      <c r="CL87" s="111">
        <v>3.9191311451763325E-4</v>
      </c>
      <c r="CM87" s="111">
        <v>5.1251052352258388E-4</v>
      </c>
      <c r="CN87" s="111">
        <v>5.2459317304729422E-4</v>
      </c>
      <c r="CO87" s="111">
        <v>5.7025516657076508E-4</v>
      </c>
      <c r="CP87" s="111">
        <v>5.5356237510182087E-4</v>
      </c>
      <c r="CQ87" s="111">
        <v>7.1602108229663701E-4</v>
      </c>
      <c r="CR87" s="111">
        <v>1.4042447577745285E-3</v>
      </c>
      <c r="CS87" s="111">
        <v>0.34843953207191064</v>
      </c>
      <c r="CT87" s="111">
        <v>1.1445924280710684E-3</v>
      </c>
      <c r="CU87" s="111">
        <v>8.4607915518337398E-4</v>
      </c>
      <c r="CV87" s="111">
        <v>1.7965388576531966E-3</v>
      </c>
      <c r="CW87" s="111">
        <v>4.5607490434311729E-3</v>
      </c>
      <c r="CX87" s="111">
        <v>9.2442794960370597E-3</v>
      </c>
      <c r="CY87" s="111">
        <v>2.0100716965115138E-3</v>
      </c>
      <c r="CZ87" s="111">
        <v>4.9608917776534714E-3</v>
      </c>
      <c r="DA87" s="111">
        <v>1.1835798862792843E-3</v>
      </c>
      <c r="DB87" s="111">
        <v>1.4464413050597862E-4</v>
      </c>
      <c r="DC87" s="111">
        <v>1.4157896404435651E-3</v>
      </c>
      <c r="DD87" s="111">
        <v>1.4583571122239511</v>
      </c>
    </row>
    <row r="88" spans="1:108" ht="12.75" customHeight="1" x14ac:dyDescent="0.2">
      <c r="A88" s="111" t="s">
        <v>254</v>
      </c>
      <c r="B88" s="111" t="s">
        <v>1961</v>
      </c>
      <c r="C88" s="111">
        <v>1.1839443450471886E-4</v>
      </c>
      <c r="D88" s="111">
        <v>1.5279877632975544E-4</v>
      </c>
      <c r="E88" s="111">
        <v>2.0229690565707665E-4</v>
      </c>
      <c r="F88" s="111">
        <v>5.6274785843288863E-5</v>
      </c>
      <c r="G88" s="111">
        <v>1.6397437699703908E-4</v>
      </c>
      <c r="H88" s="111">
        <v>0</v>
      </c>
      <c r="I88" s="111">
        <v>2.0532481599165489E-4</v>
      </c>
      <c r="J88" s="111">
        <v>0</v>
      </c>
      <c r="K88" s="111">
        <v>1.0297807826274771E-4</v>
      </c>
      <c r="L88" s="111">
        <v>1.6084001412550647E-4</v>
      </c>
      <c r="M88" s="111">
        <v>0</v>
      </c>
      <c r="N88" s="111">
        <v>0</v>
      </c>
      <c r="O88" s="111">
        <v>3.0064505464620579E-4</v>
      </c>
      <c r="P88" s="111">
        <v>1.2406006303914647E-4</v>
      </c>
      <c r="Q88" s="111">
        <v>1.3281746616023083E-4</v>
      </c>
      <c r="R88" s="111">
        <v>1.2823165365491671E-4</v>
      </c>
      <c r="S88" s="111">
        <v>2.4243686511164007E-4</v>
      </c>
      <c r="T88" s="111">
        <v>1.1902480497632467E-4</v>
      </c>
      <c r="U88" s="111">
        <v>1.8512963054625315E-4</v>
      </c>
      <c r="V88" s="111">
        <v>0</v>
      </c>
      <c r="W88" s="111">
        <v>3.4475543592074078E-4</v>
      </c>
      <c r="X88" s="111">
        <v>1.7741760775261622E-4</v>
      </c>
      <c r="Y88" s="111">
        <v>9.9902375269924834E-4</v>
      </c>
      <c r="Z88" s="111">
        <v>2.7644800916840469E-4</v>
      </c>
      <c r="AA88" s="111">
        <v>0</v>
      </c>
      <c r="AB88" s="111">
        <v>4.0978593414533072E-4</v>
      </c>
      <c r="AC88" s="111">
        <v>1.615164863109151E-4</v>
      </c>
      <c r="AD88" s="111">
        <v>1.5550007999305652E-4</v>
      </c>
      <c r="AE88" s="111">
        <v>1.965915314593394E-4</v>
      </c>
      <c r="AF88" s="111">
        <v>5.6282613028012598E-4</v>
      </c>
      <c r="AG88" s="111">
        <v>0</v>
      </c>
      <c r="AH88" s="111">
        <v>2.7330184208029259E-4</v>
      </c>
      <c r="AI88" s="111">
        <v>1.4815666895409064E-4</v>
      </c>
      <c r="AJ88" s="111">
        <v>0</v>
      </c>
      <c r="AK88" s="111">
        <v>4.323881467669988E-4</v>
      </c>
      <c r="AL88" s="111">
        <v>1.4862580729631931E-4</v>
      </c>
      <c r="AM88" s="111">
        <v>0</v>
      </c>
      <c r="AN88" s="111">
        <v>0</v>
      </c>
      <c r="AO88" s="111">
        <v>2.4771747528651441E-4</v>
      </c>
      <c r="AP88" s="111">
        <v>0</v>
      </c>
      <c r="AQ88" s="111">
        <v>0</v>
      </c>
      <c r="AR88" s="111">
        <v>1.7565090490347606E-4</v>
      </c>
      <c r="AS88" s="111">
        <v>1.3721562196305551E-4</v>
      </c>
      <c r="AT88" s="111">
        <v>5.2536683768234567E-4</v>
      </c>
      <c r="AU88" s="111">
        <v>0</v>
      </c>
      <c r="AV88" s="111">
        <v>7.979903205691983E-4</v>
      </c>
      <c r="AW88" s="111">
        <v>1.6622106484102744E-3</v>
      </c>
      <c r="AX88" s="111">
        <v>0</v>
      </c>
      <c r="AY88" s="111">
        <v>0</v>
      </c>
      <c r="AZ88" s="111">
        <v>0</v>
      </c>
      <c r="BA88" s="111">
        <v>0</v>
      </c>
      <c r="BB88" s="111">
        <v>2.9018339619880224E-4</v>
      </c>
      <c r="BC88" s="111">
        <v>0</v>
      </c>
      <c r="BD88" s="111">
        <v>0</v>
      </c>
      <c r="BE88" s="111">
        <v>0</v>
      </c>
      <c r="BF88" s="111">
        <v>1.2892056769356409E-4</v>
      </c>
      <c r="BG88" s="111">
        <v>1.0791365033551844E-4</v>
      </c>
      <c r="BH88" s="111">
        <v>2.9949126684202654E-4</v>
      </c>
      <c r="BI88" s="111">
        <v>2.8107963003325348E-4</v>
      </c>
      <c r="BJ88" s="111">
        <v>8.2338041350534362E-5</v>
      </c>
      <c r="BK88" s="111">
        <v>1.9535387741049433E-4</v>
      </c>
      <c r="BL88" s="111">
        <v>1.6383243760570451E-4</v>
      </c>
      <c r="BM88" s="111">
        <v>2.5254755625265238E-4</v>
      </c>
      <c r="BN88" s="111">
        <v>2.9645968473627436E-4</v>
      </c>
      <c r="BO88" s="111">
        <v>1.5316727430833018E-4</v>
      </c>
      <c r="BP88" s="111">
        <v>0</v>
      </c>
      <c r="BQ88" s="111">
        <v>1.5243057888479647E-3</v>
      </c>
      <c r="BR88" s="111">
        <v>1.7289058872372369E-4</v>
      </c>
      <c r="BS88" s="111">
        <v>8.9919339260693986E-4</v>
      </c>
      <c r="BT88" s="111">
        <v>1.1557903810503626E-3</v>
      </c>
      <c r="BU88" s="111">
        <v>2.6827014425718646E-3</v>
      </c>
      <c r="BV88" s="111">
        <v>2.2248670712039683E-4</v>
      </c>
      <c r="BW88" s="111">
        <v>2.0218899375625844E-4</v>
      </c>
      <c r="BX88" s="111">
        <v>1.3156959559780968E-4</v>
      </c>
      <c r="BY88" s="111">
        <v>2.4848840848347729E-4</v>
      </c>
      <c r="BZ88" s="111">
        <v>1.3651894545808457E-4</v>
      </c>
      <c r="CA88" s="111">
        <v>3.1834672043989465E-4</v>
      </c>
      <c r="CB88" s="111">
        <v>2.9650392673990882E-4</v>
      </c>
      <c r="CC88" s="111">
        <v>0</v>
      </c>
      <c r="CD88" s="111">
        <v>3.4258263550561771E-4</v>
      </c>
      <c r="CE88" s="111">
        <v>6.8445524958778029E-4</v>
      </c>
      <c r="CF88" s="111">
        <v>1.3406577833268793E-4</v>
      </c>
      <c r="CG88" s="111">
        <v>1.3330823579037741E-3</v>
      </c>
      <c r="CH88" s="111">
        <v>5.0355245949249504E-4</v>
      </c>
      <c r="CI88" s="111">
        <v>1.0014989846524565</v>
      </c>
      <c r="CJ88" s="111">
        <v>3.4616324577444444E-3</v>
      </c>
      <c r="CK88" s="111">
        <v>1.2572667691878952E-3</v>
      </c>
      <c r="CL88" s="111">
        <v>6.1477196758195614E-4</v>
      </c>
      <c r="CM88" s="111">
        <v>1.1721514790388781E-4</v>
      </c>
      <c r="CN88" s="111">
        <v>1.3534756432254491E-3</v>
      </c>
      <c r="CO88" s="111">
        <v>5.3370897435334132E-4</v>
      </c>
      <c r="CP88" s="111">
        <v>6.5555800740093153E-4</v>
      </c>
      <c r="CQ88" s="111">
        <v>1.532911103314476E-4</v>
      </c>
      <c r="CR88" s="111">
        <v>1.3174246102834496E-3</v>
      </c>
      <c r="CS88" s="111">
        <v>6.3284857719680271E-4</v>
      </c>
      <c r="CT88" s="111">
        <v>6.4304440422883449E-4</v>
      </c>
      <c r="CU88" s="111">
        <v>2.7332385493714382E-4</v>
      </c>
      <c r="CV88" s="111">
        <v>8.2170195491328634E-4</v>
      </c>
      <c r="CW88" s="111">
        <v>7.973611493326746E-4</v>
      </c>
      <c r="CX88" s="111">
        <v>1.7566241588826657E-4</v>
      </c>
      <c r="CY88" s="111">
        <v>5.9106477448614273E-4</v>
      </c>
      <c r="CZ88" s="111">
        <v>4.844349130854897E-5</v>
      </c>
      <c r="DA88" s="111">
        <v>3.2552609040658546E-4</v>
      </c>
      <c r="DB88" s="111">
        <v>9.6640511711631113E-5</v>
      </c>
      <c r="DC88" s="111">
        <v>7.1571522169246106E-4</v>
      </c>
      <c r="DD88" s="111">
        <v>1.0395523895090464</v>
      </c>
    </row>
    <row r="89" spans="1:108" ht="12.75" customHeight="1" x14ac:dyDescent="0.2">
      <c r="A89" s="111" t="s">
        <v>255</v>
      </c>
      <c r="B89" s="111" t="s">
        <v>1962</v>
      </c>
      <c r="C89" s="111">
        <v>1.4975526200075467E-5</v>
      </c>
      <c r="D89" s="111">
        <v>9.2616544201752952E-6</v>
      </c>
      <c r="E89" s="111">
        <v>2.3044705589057405E-5</v>
      </c>
      <c r="F89" s="111">
        <v>1.2015810683230213E-5</v>
      </c>
      <c r="G89" s="111">
        <v>4.398475046415604E-5</v>
      </c>
      <c r="H89" s="111">
        <v>0</v>
      </c>
      <c r="I89" s="111">
        <v>2.6274584694224992E-5</v>
      </c>
      <c r="J89" s="111">
        <v>0</v>
      </c>
      <c r="K89" s="111">
        <v>1.7617666642902011E-5</v>
      </c>
      <c r="L89" s="111">
        <v>1.7314690947721307E-5</v>
      </c>
      <c r="M89" s="111">
        <v>0</v>
      </c>
      <c r="N89" s="111">
        <v>0</v>
      </c>
      <c r="O89" s="111">
        <v>1.7968519391326932E-5</v>
      </c>
      <c r="P89" s="111">
        <v>2.3379632170265515E-5</v>
      </c>
      <c r="Q89" s="111">
        <v>1.6886359239578562E-5</v>
      </c>
      <c r="R89" s="111">
        <v>1.6417250459701815E-5</v>
      </c>
      <c r="S89" s="111">
        <v>3.0109301085362696E-5</v>
      </c>
      <c r="T89" s="111">
        <v>1.3124320817392668E-5</v>
      </c>
      <c r="U89" s="111">
        <v>1.354622641776623E-5</v>
      </c>
      <c r="V89" s="111">
        <v>0</v>
      </c>
      <c r="W89" s="111">
        <v>3.278272321614974E-5</v>
      </c>
      <c r="X89" s="111">
        <v>2.7727298493061544E-5</v>
      </c>
      <c r="Y89" s="111">
        <v>1.8114317600807066E-5</v>
      </c>
      <c r="Z89" s="111">
        <v>1.7048496289518335E-5</v>
      </c>
      <c r="AA89" s="111">
        <v>0</v>
      </c>
      <c r="AB89" s="111">
        <v>4.8393113602790426E-5</v>
      </c>
      <c r="AC89" s="111">
        <v>1.1938690670973271E-6</v>
      </c>
      <c r="AD89" s="111">
        <v>1.639675111204804E-5</v>
      </c>
      <c r="AE89" s="111">
        <v>2.0034091555411003E-5</v>
      </c>
      <c r="AF89" s="111">
        <v>5.5153931658805711E-5</v>
      </c>
      <c r="AG89" s="111">
        <v>0</v>
      </c>
      <c r="AH89" s="111">
        <v>8.0786243131726051E-5</v>
      </c>
      <c r="AI89" s="111">
        <v>2.5119591123728181E-5</v>
      </c>
      <c r="AJ89" s="111">
        <v>0</v>
      </c>
      <c r="AK89" s="111">
        <v>2.5604634452920692E-5</v>
      </c>
      <c r="AL89" s="111">
        <v>6.8691033842232029E-6</v>
      </c>
      <c r="AM89" s="111">
        <v>0</v>
      </c>
      <c r="AN89" s="111">
        <v>0</v>
      </c>
      <c r="AO89" s="111">
        <v>1.8428970421852346E-5</v>
      </c>
      <c r="AP89" s="111">
        <v>0</v>
      </c>
      <c r="AQ89" s="111">
        <v>0</v>
      </c>
      <c r="AR89" s="111">
        <v>2.5966850742420055E-5</v>
      </c>
      <c r="AS89" s="111">
        <v>1.8422152263609799E-5</v>
      </c>
      <c r="AT89" s="111">
        <v>3.7045782800390815E-5</v>
      </c>
      <c r="AU89" s="111">
        <v>0</v>
      </c>
      <c r="AV89" s="111">
        <v>3.5887440848204503E-5</v>
      </c>
      <c r="AW89" s="111">
        <v>3.7784226547616609E-4</v>
      </c>
      <c r="AX89" s="111">
        <v>0</v>
      </c>
      <c r="AY89" s="111">
        <v>0</v>
      </c>
      <c r="AZ89" s="111">
        <v>0</v>
      </c>
      <c r="BA89" s="111">
        <v>0</v>
      </c>
      <c r="BB89" s="111">
        <v>5.7323445399400291E-5</v>
      </c>
      <c r="BC89" s="111">
        <v>0</v>
      </c>
      <c r="BD89" s="111">
        <v>0</v>
      </c>
      <c r="BE89" s="111">
        <v>0</v>
      </c>
      <c r="BF89" s="111">
        <v>5.0751892233623832E-5</v>
      </c>
      <c r="BG89" s="111">
        <v>1.2419334923889315E-5</v>
      </c>
      <c r="BH89" s="111">
        <v>6.4396574343624362E-5</v>
      </c>
      <c r="BI89" s="111">
        <v>4.0223286098074313E-5</v>
      </c>
      <c r="BJ89" s="111">
        <v>1.3406175080363923E-5</v>
      </c>
      <c r="BK89" s="111">
        <v>3.0100922252285763E-5</v>
      </c>
      <c r="BL89" s="111">
        <v>4.0951238518074908E-5</v>
      </c>
      <c r="BM89" s="111">
        <v>3.121691304073779E-5</v>
      </c>
      <c r="BN89" s="111">
        <v>2.0312219374325002E-5</v>
      </c>
      <c r="BO89" s="111">
        <v>4.502639818928028E-6</v>
      </c>
      <c r="BP89" s="111">
        <v>0</v>
      </c>
      <c r="BQ89" s="111">
        <v>3.5712732184976148E-5</v>
      </c>
      <c r="BR89" s="111">
        <v>2.6430788984500155E-5</v>
      </c>
      <c r="BS89" s="111">
        <v>1.5111905470206191E-4</v>
      </c>
      <c r="BT89" s="111">
        <v>3.5600789230170142E-4</v>
      </c>
      <c r="BU89" s="111">
        <v>2.0772383413964618E-4</v>
      </c>
      <c r="BV89" s="111">
        <v>1.9865420625601749E-5</v>
      </c>
      <c r="BW89" s="111">
        <v>1.0435602578222857E-4</v>
      </c>
      <c r="BX89" s="111">
        <v>1.1075814145701583E-5</v>
      </c>
      <c r="BY89" s="111">
        <v>5.7637466971382072E-5</v>
      </c>
      <c r="BZ89" s="111">
        <v>3.1668953373647466E-5</v>
      </c>
      <c r="CA89" s="111">
        <v>3.8428309432068366E-5</v>
      </c>
      <c r="CB89" s="111">
        <v>4.4909343008424872E-5</v>
      </c>
      <c r="CC89" s="111">
        <v>0</v>
      </c>
      <c r="CD89" s="111">
        <v>9.6760490478607682E-5</v>
      </c>
      <c r="CE89" s="111">
        <v>7.4804397437924392E-5</v>
      </c>
      <c r="CF89" s="111">
        <v>1.275258947893731E-5</v>
      </c>
      <c r="CG89" s="111">
        <v>5.7727371800844361E-4</v>
      </c>
      <c r="CH89" s="111">
        <v>1.4966866448814863E-4</v>
      </c>
      <c r="CI89" s="111">
        <v>4.9406452204455776E-4</v>
      </c>
      <c r="CJ89" s="111">
        <v>1.0050137546358469</v>
      </c>
      <c r="CK89" s="111">
        <v>2.628397699599175E-4</v>
      </c>
      <c r="CL89" s="111">
        <v>4.933665758040351E-5</v>
      </c>
      <c r="CM89" s="111">
        <v>1.2554496083477066E-5</v>
      </c>
      <c r="CN89" s="111">
        <v>9.352202494767033E-5</v>
      </c>
      <c r="CO89" s="111">
        <v>2.268427736133513E-5</v>
      </c>
      <c r="CP89" s="111">
        <v>5.2105719076692969E-5</v>
      </c>
      <c r="CQ89" s="111">
        <v>1.6541920978052816E-5</v>
      </c>
      <c r="CR89" s="111">
        <v>5.8989550156477416E-5</v>
      </c>
      <c r="CS89" s="111">
        <v>1.7592998605698541E-3</v>
      </c>
      <c r="CT89" s="111">
        <v>4.407448427165839E-5</v>
      </c>
      <c r="CU89" s="111">
        <v>1.6284171214682957E-4</v>
      </c>
      <c r="CV89" s="111">
        <v>2.9772069784266366E-4</v>
      </c>
      <c r="CW89" s="111">
        <v>5.7289480999949248E-5</v>
      </c>
      <c r="CX89" s="111">
        <v>3.3234878189204639E-5</v>
      </c>
      <c r="CY89" s="111">
        <v>3.5093455178640837E-5</v>
      </c>
      <c r="CZ89" s="111">
        <v>2.1356201400963168E-5</v>
      </c>
      <c r="DA89" s="111">
        <v>2.5916704579940938E-5</v>
      </c>
      <c r="DB89" s="111">
        <v>2.0162290078709633E-5</v>
      </c>
      <c r="DC89" s="111">
        <v>3.1220707766000543E-4</v>
      </c>
      <c r="DD89" s="111">
        <v>1.0123921291800451</v>
      </c>
    </row>
    <row r="90" spans="1:108" ht="12.75" customHeight="1" x14ac:dyDescent="0.2">
      <c r="A90" s="111" t="s">
        <v>257</v>
      </c>
      <c r="B90" s="111" t="s">
        <v>1963</v>
      </c>
      <c r="C90" s="111">
        <v>2.511816858658872E-4</v>
      </c>
      <c r="D90" s="111">
        <v>3.6061315136983287E-4</v>
      </c>
      <c r="E90" s="111">
        <v>1.3419736104812946E-3</v>
      </c>
      <c r="F90" s="111">
        <v>4.8401998044788209E-4</v>
      </c>
      <c r="G90" s="111">
        <v>9.7746622832556871E-4</v>
      </c>
      <c r="H90" s="111">
        <v>0</v>
      </c>
      <c r="I90" s="111">
        <v>5.1598583790246535E-4</v>
      </c>
      <c r="J90" s="111">
        <v>0</v>
      </c>
      <c r="K90" s="111">
        <v>6.0635970618582249E-4</v>
      </c>
      <c r="L90" s="111">
        <v>9.7406581911995674E-4</v>
      </c>
      <c r="M90" s="111">
        <v>0</v>
      </c>
      <c r="N90" s="111">
        <v>0</v>
      </c>
      <c r="O90" s="111">
        <v>6.6718418481938714E-4</v>
      </c>
      <c r="P90" s="111">
        <v>6.340333948239925E-4</v>
      </c>
      <c r="Q90" s="111">
        <v>4.9910448157031401E-4</v>
      </c>
      <c r="R90" s="111">
        <v>4.379416432423047E-4</v>
      </c>
      <c r="S90" s="111">
        <v>8.7904530805529867E-4</v>
      </c>
      <c r="T90" s="111">
        <v>3.6026242511394998E-4</v>
      </c>
      <c r="U90" s="111">
        <v>6.5753014715227087E-4</v>
      </c>
      <c r="V90" s="111">
        <v>0</v>
      </c>
      <c r="W90" s="111">
        <v>9.0140726420086833E-4</v>
      </c>
      <c r="X90" s="111">
        <v>2.9775367142292192E-4</v>
      </c>
      <c r="Y90" s="111">
        <v>3.0610020151481635E-4</v>
      </c>
      <c r="Z90" s="111">
        <v>2.4209305350049521E-4</v>
      </c>
      <c r="AA90" s="111">
        <v>0</v>
      </c>
      <c r="AB90" s="111">
        <v>5.8075514477948155E-4</v>
      </c>
      <c r="AC90" s="111">
        <v>9.0223963885690285E-6</v>
      </c>
      <c r="AD90" s="111">
        <v>6.9817322861246659E-4</v>
      </c>
      <c r="AE90" s="111">
        <v>3.6101009680737872E-4</v>
      </c>
      <c r="AF90" s="111">
        <v>1.2793583143629439E-3</v>
      </c>
      <c r="AG90" s="111">
        <v>0</v>
      </c>
      <c r="AH90" s="111">
        <v>3.7473822213863025E-4</v>
      </c>
      <c r="AI90" s="111">
        <v>2.839334330987346E-4</v>
      </c>
      <c r="AJ90" s="111">
        <v>0</v>
      </c>
      <c r="AK90" s="111">
        <v>7.4571609760378183E-4</v>
      </c>
      <c r="AL90" s="111">
        <v>2.7524664901648594E-4</v>
      </c>
      <c r="AM90" s="111">
        <v>0</v>
      </c>
      <c r="AN90" s="111">
        <v>0</v>
      </c>
      <c r="AO90" s="111">
        <v>3.6280960140711748E-4</v>
      </c>
      <c r="AP90" s="111">
        <v>0</v>
      </c>
      <c r="AQ90" s="111">
        <v>0</v>
      </c>
      <c r="AR90" s="111">
        <v>3.7949637933437842E-4</v>
      </c>
      <c r="AS90" s="111">
        <v>4.8149079750064316E-4</v>
      </c>
      <c r="AT90" s="111">
        <v>7.7206024777866464E-4</v>
      </c>
      <c r="AU90" s="111">
        <v>0</v>
      </c>
      <c r="AV90" s="111">
        <v>1.3419955688353618E-3</v>
      </c>
      <c r="AW90" s="111">
        <v>1.6239782599780008E-3</v>
      </c>
      <c r="AX90" s="111">
        <v>0</v>
      </c>
      <c r="AY90" s="111">
        <v>0</v>
      </c>
      <c r="AZ90" s="111">
        <v>0</v>
      </c>
      <c r="BA90" s="111">
        <v>0</v>
      </c>
      <c r="BB90" s="111">
        <v>6.3074315864972749E-4</v>
      </c>
      <c r="BC90" s="111">
        <v>0</v>
      </c>
      <c r="BD90" s="111">
        <v>0</v>
      </c>
      <c r="BE90" s="111">
        <v>0</v>
      </c>
      <c r="BF90" s="111">
        <v>2.6753519114688939E-4</v>
      </c>
      <c r="BG90" s="111">
        <v>6.879639170367215E-4</v>
      </c>
      <c r="BH90" s="111">
        <v>1.2843968692792225E-3</v>
      </c>
      <c r="BI90" s="111">
        <v>5.484975513632567E-4</v>
      </c>
      <c r="BJ90" s="111">
        <v>2.646963225552699E-4</v>
      </c>
      <c r="BK90" s="111">
        <v>9.8448127705829704E-4</v>
      </c>
      <c r="BL90" s="111">
        <v>8.6173921385470341E-4</v>
      </c>
      <c r="BM90" s="111">
        <v>1.0319056784081652E-3</v>
      </c>
      <c r="BN90" s="111">
        <v>9.1760148837188686E-4</v>
      </c>
      <c r="BO90" s="111">
        <v>7.8888050303192731E-5</v>
      </c>
      <c r="BP90" s="111">
        <v>0</v>
      </c>
      <c r="BQ90" s="111">
        <v>8.5710449029626813E-4</v>
      </c>
      <c r="BR90" s="111">
        <v>6.8360934885296491E-4</v>
      </c>
      <c r="BS90" s="111">
        <v>1.156590896289472E-3</v>
      </c>
      <c r="BT90" s="111">
        <v>1.5075095404014326E-3</v>
      </c>
      <c r="BU90" s="111">
        <v>2.9829478268510274E-3</v>
      </c>
      <c r="BV90" s="111">
        <v>6.3189605049529312E-4</v>
      </c>
      <c r="BW90" s="111">
        <v>6.3118091840243891E-4</v>
      </c>
      <c r="BX90" s="111">
        <v>1.6505827616965745E-4</v>
      </c>
      <c r="BY90" s="111">
        <v>1.3323652095607185E-3</v>
      </c>
      <c r="BZ90" s="111">
        <v>8.2338909655838976E-4</v>
      </c>
      <c r="CA90" s="111">
        <v>5.4588475165806799E-4</v>
      </c>
      <c r="CB90" s="111">
        <v>7.6099454138440006E-4</v>
      </c>
      <c r="CC90" s="111">
        <v>0</v>
      </c>
      <c r="CD90" s="111">
        <v>1.7788385375930704E-3</v>
      </c>
      <c r="CE90" s="111">
        <v>1.5583131997892582E-3</v>
      </c>
      <c r="CF90" s="111">
        <v>2.4012759678623856E-4</v>
      </c>
      <c r="CG90" s="111">
        <v>3.9564510783033488E-3</v>
      </c>
      <c r="CH90" s="111">
        <v>5.346219954496257E-2</v>
      </c>
      <c r="CI90" s="111">
        <v>4.7296442570988343E-3</v>
      </c>
      <c r="CJ90" s="111">
        <v>2.2318559258001618E-3</v>
      </c>
      <c r="CK90" s="111">
        <v>1.0163764348734714</v>
      </c>
      <c r="CL90" s="111">
        <v>2.4582115979282153E-3</v>
      </c>
      <c r="CM90" s="111">
        <v>2.3262901847023892E-3</v>
      </c>
      <c r="CN90" s="111">
        <v>6.7042736750336524E-3</v>
      </c>
      <c r="CO90" s="111">
        <v>1.0240676676548468E-3</v>
      </c>
      <c r="CP90" s="111">
        <v>3.4109133516237729E-3</v>
      </c>
      <c r="CQ90" s="111">
        <v>1.1452520434905055E-3</v>
      </c>
      <c r="CR90" s="111">
        <v>8.0614883820970991E-3</v>
      </c>
      <c r="CS90" s="111">
        <v>7.9136694983366576E-2</v>
      </c>
      <c r="CT90" s="111">
        <v>1.4161127288829635E-3</v>
      </c>
      <c r="CU90" s="111">
        <v>5.6307030677268878E-4</v>
      </c>
      <c r="CV90" s="111">
        <v>2.6939140274934818E-3</v>
      </c>
      <c r="CW90" s="111">
        <v>6.3910265795888042E-3</v>
      </c>
      <c r="CX90" s="111">
        <v>1.6131534000767202E-3</v>
      </c>
      <c r="CY90" s="111">
        <v>2.0319401409301975E-3</v>
      </c>
      <c r="CZ90" s="111">
        <v>1.5475772726735461E-3</v>
      </c>
      <c r="DA90" s="111">
        <v>2.0096377409356183E-3</v>
      </c>
      <c r="DB90" s="111">
        <v>1.5574536388384693E-4</v>
      </c>
      <c r="DC90" s="111">
        <v>3.0863254874281122E-3</v>
      </c>
      <c r="DD90" s="111">
        <v>1.2507104458460732</v>
      </c>
    </row>
    <row r="91" spans="1:108" ht="12.75" customHeight="1" x14ac:dyDescent="0.2">
      <c r="A91" s="111" t="s">
        <v>259</v>
      </c>
      <c r="B91" s="111" t="s">
        <v>1964</v>
      </c>
      <c r="C91" s="111">
        <v>6.2385456891113464E-4</v>
      </c>
      <c r="D91" s="111">
        <v>5.1640917740986404E-4</v>
      </c>
      <c r="E91" s="111">
        <v>1.8504231362673697E-3</v>
      </c>
      <c r="F91" s="111">
        <v>8.4056931140651277E-4</v>
      </c>
      <c r="G91" s="111">
        <v>5.297632256144176E-4</v>
      </c>
      <c r="H91" s="111">
        <v>0</v>
      </c>
      <c r="I91" s="111">
        <v>2.4964929407898123E-4</v>
      </c>
      <c r="J91" s="111">
        <v>0</v>
      </c>
      <c r="K91" s="111">
        <v>2.2567184217608751E-4</v>
      </c>
      <c r="L91" s="111">
        <v>2.6817423374732741E-4</v>
      </c>
      <c r="M91" s="111">
        <v>0</v>
      </c>
      <c r="N91" s="111">
        <v>0</v>
      </c>
      <c r="O91" s="111">
        <v>2.2185707591694179E-4</v>
      </c>
      <c r="P91" s="111">
        <v>2.0510884003639062E-4</v>
      </c>
      <c r="Q91" s="111">
        <v>3.4287144349107364E-4</v>
      </c>
      <c r="R91" s="111">
        <v>5.3564865140291989E-4</v>
      </c>
      <c r="S91" s="111">
        <v>1.7489176555563071E-4</v>
      </c>
      <c r="T91" s="111">
        <v>1.382837836759322E-4</v>
      </c>
      <c r="U91" s="111">
        <v>1.5705635366115243E-4</v>
      </c>
      <c r="V91" s="111">
        <v>0</v>
      </c>
      <c r="W91" s="111">
        <v>2.3925486549954624E-4</v>
      </c>
      <c r="X91" s="111">
        <v>6.197722882094561E-5</v>
      </c>
      <c r="Y91" s="111">
        <v>6.7546139790134051E-5</v>
      </c>
      <c r="Z91" s="111">
        <v>1.01400734444526E-4</v>
      </c>
      <c r="AA91" s="111">
        <v>0</v>
      </c>
      <c r="AB91" s="111">
        <v>6.034175186026455E-4</v>
      </c>
      <c r="AC91" s="111">
        <v>5.8277160031242401E-6</v>
      </c>
      <c r="AD91" s="111">
        <v>1.4977922046434068E-3</v>
      </c>
      <c r="AE91" s="111">
        <v>1.2763700924741175E-4</v>
      </c>
      <c r="AF91" s="111">
        <v>6.0276694247673546E-4</v>
      </c>
      <c r="AG91" s="111">
        <v>0</v>
      </c>
      <c r="AH91" s="111">
        <v>6.6530667039560269E-4</v>
      </c>
      <c r="AI91" s="111">
        <v>3.7320911898342982E-4</v>
      </c>
      <c r="AJ91" s="111">
        <v>0</v>
      </c>
      <c r="AK91" s="111">
        <v>9.2103956238308771E-4</v>
      </c>
      <c r="AL91" s="111">
        <v>5.6166459983247896E-4</v>
      </c>
      <c r="AM91" s="111">
        <v>0</v>
      </c>
      <c r="AN91" s="111">
        <v>0</v>
      </c>
      <c r="AO91" s="111">
        <v>4.600710683810004E-4</v>
      </c>
      <c r="AP91" s="111">
        <v>0</v>
      </c>
      <c r="AQ91" s="111">
        <v>0</v>
      </c>
      <c r="AR91" s="111">
        <v>1.1409273001084053E-4</v>
      </c>
      <c r="AS91" s="111">
        <v>2.9298865966782231E-4</v>
      </c>
      <c r="AT91" s="111">
        <v>9.3533152520983371E-4</v>
      </c>
      <c r="AU91" s="111">
        <v>0</v>
      </c>
      <c r="AV91" s="111">
        <v>3.3923154967343573E-4</v>
      </c>
      <c r="AW91" s="111">
        <v>5.2206305450112379E-4</v>
      </c>
      <c r="AX91" s="111">
        <v>0</v>
      </c>
      <c r="AY91" s="111">
        <v>0</v>
      </c>
      <c r="AZ91" s="111">
        <v>0</v>
      </c>
      <c r="BA91" s="111">
        <v>0</v>
      </c>
      <c r="BB91" s="111">
        <v>1.0896790711214181E-4</v>
      </c>
      <c r="BC91" s="111">
        <v>0</v>
      </c>
      <c r="BD91" s="111">
        <v>0</v>
      </c>
      <c r="BE91" s="111">
        <v>0</v>
      </c>
      <c r="BF91" s="111">
        <v>1.8829134213133676E-3</v>
      </c>
      <c r="BG91" s="111">
        <v>5.1082798727978532E-4</v>
      </c>
      <c r="BH91" s="111">
        <v>2.1170296781771735E-4</v>
      </c>
      <c r="BI91" s="111">
        <v>1.5813721672001244E-4</v>
      </c>
      <c r="BJ91" s="111">
        <v>1.5299052268962131E-4</v>
      </c>
      <c r="BK91" s="111">
        <v>1.4026883309198343E-3</v>
      </c>
      <c r="BL91" s="111">
        <v>1.5603049355605563E-3</v>
      </c>
      <c r="BM91" s="111">
        <v>1.1854752666003085E-3</v>
      </c>
      <c r="BN91" s="111">
        <v>1.5251643925343777E-3</v>
      </c>
      <c r="BO91" s="111">
        <v>6.840868732358238E-5</v>
      </c>
      <c r="BP91" s="111">
        <v>0</v>
      </c>
      <c r="BQ91" s="111">
        <v>9.5621937308793491E-4</v>
      </c>
      <c r="BR91" s="111">
        <v>1.6874555963059033E-4</v>
      </c>
      <c r="BS91" s="111">
        <v>6.6273590703846486E-4</v>
      </c>
      <c r="BT91" s="111">
        <v>8.5774718735224305E-4</v>
      </c>
      <c r="BU91" s="111">
        <v>5.2798366328239308E-4</v>
      </c>
      <c r="BV91" s="111">
        <v>2.383429467426112E-4</v>
      </c>
      <c r="BW91" s="111">
        <v>1.3463914094052796E-3</v>
      </c>
      <c r="BX91" s="111">
        <v>6.9722830559514455E-5</v>
      </c>
      <c r="BY91" s="111">
        <v>2.623434871927816E-3</v>
      </c>
      <c r="BZ91" s="111">
        <v>2.268921162637738E-4</v>
      </c>
      <c r="CA91" s="111">
        <v>2.9729505300815249E-4</v>
      </c>
      <c r="CB91" s="111">
        <v>5.6287315769052554E-4</v>
      </c>
      <c r="CC91" s="111">
        <v>0</v>
      </c>
      <c r="CD91" s="111">
        <v>7.8409738987711951E-4</v>
      </c>
      <c r="CE91" s="111">
        <v>1.4989094961042613E-3</v>
      </c>
      <c r="CF91" s="111">
        <v>1.4931734143242128E-4</v>
      </c>
      <c r="CG91" s="111">
        <v>1.1145334619594802E-3</v>
      </c>
      <c r="CH91" s="111">
        <v>3.1812813083557283E-4</v>
      </c>
      <c r="CI91" s="111">
        <v>5.7249025377081896E-4</v>
      </c>
      <c r="CJ91" s="111">
        <v>9.9984770676181411E-4</v>
      </c>
      <c r="CK91" s="111">
        <v>7.035271358048511E-4</v>
      </c>
      <c r="CL91" s="111">
        <v>1.0001433923791763</v>
      </c>
      <c r="CM91" s="111">
        <v>5.0069978400176971E-4</v>
      </c>
      <c r="CN91" s="111">
        <v>1.3171604567674118E-3</v>
      </c>
      <c r="CO91" s="111">
        <v>1.2659762244879359E-3</v>
      </c>
      <c r="CP91" s="111">
        <v>8.0679054076024013E-4</v>
      </c>
      <c r="CQ91" s="111">
        <v>5.6009600627206723E-4</v>
      </c>
      <c r="CR91" s="111">
        <v>4.3232444421432617E-4</v>
      </c>
      <c r="CS91" s="111">
        <v>2.8195170427716313E-4</v>
      </c>
      <c r="CT91" s="111">
        <v>8.7147988713264662E-4</v>
      </c>
      <c r="CU91" s="111">
        <v>1.0690308640943032E-3</v>
      </c>
      <c r="CV91" s="111">
        <v>1.2026868345680719E-3</v>
      </c>
      <c r="CW91" s="111">
        <v>1.965244299118945E-4</v>
      </c>
      <c r="CX91" s="111">
        <v>2.3134672371792454E-4</v>
      </c>
      <c r="CY91" s="111">
        <v>2.1812764878557667E-4</v>
      </c>
      <c r="CZ91" s="111">
        <v>2.8976499458196185E-4</v>
      </c>
      <c r="DA91" s="111">
        <v>2.3526461093125849E-4</v>
      </c>
      <c r="DB91" s="111">
        <v>7.5859186105667477E-5</v>
      </c>
      <c r="DC91" s="111">
        <v>0.28154495761986936</v>
      </c>
      <c r="DD91" s="111">
        <v>1.3300631025699816</v>
      </c>
    </row>
    <row r="92" spans="1:108" ht="12.75" customHeight="1" x14ac:dyDescent="0.2">
      <c r="A92" s="111" t="s">
        <v>260</v>
      </c>
      <c r="B92" s="111" t="s">
        <v>1965</v>
      </c>
      <c r="C92" s="111">
        <v>2.6500539673163668E-5</v>
      </c>
      <c r="D92" s="111">
        <v>2.4956778850377038E-5</v>
      </c>
      <c r="E92" s="111">
        <v>2.9544919651351286E-4</v>
      </c>
      <c r="F92" s="111">
        <v>2.1354703930469334E-5</v>
      </c>
      <c r="G92" s="111">
        <v>1.2068954869547446E-4</v>
      </c>
      <c r="H92" s="111">
        <v>0</v>
      </c>
      <c r="I92" s="111">
        <v>5.8516506844238183E-5</v>
      </c>
      <c r="J92" s="111">
        <v>0</v>
      </c>
      <c r="K92" s="111">
        <v>9.1922563544175401E-5</v>
      </c>
      <c r="L92" s="111">
        <v>7.1977997684909601E-5</v>
      </c>
      <c r="M92" s="111">
        <v>0</v>
      </c>
      <c r="N92" s="111">
        <v>0</v>
      </c>
      <c r="O92" s="111">
        <v>4.22451747848316E-5</v>
      </c>
      <c r="P92" s="111">
        <v>2.5294604568159968E-5</v>
      </c>
      <c r="Q92" s="111">
        <v>1.0270636531134072E-4</v>
      </c>
      <c r="R92" s="111">
        <v>2.7067716719485908E-5</v>
      </c>
      <c r="S92" s="111">
        <v>3.7191338050241652E-5</v>
      </c>
      <c r="T92" s="111">
        <v>1.648464104788093E-5</v>
      </c>
      <c r="U92" s="111">
        <v>2.7894951630892452E-5</v>
      </c>
      <c r="V92" s="111">
        <v>0</v>
      </c>
      <c r="W92" s="111">
        <v>3.601142418892979E-4</v>
      </c>
      <c r="X92" s="111">
        <v>1.9305585529024558E-4</v>
      </c>
      <c r="Y92" s="111">
        <v>1.4496275458544396E-4</v>
      </c>
      <c r="Z92" s="111">
        <v>3.1223684726827336E-4</v>
      </c>
      <c r="AA92" s="111">
        <v>0</v>
      </c>
      <c r="AB92" s="111">
        <v>3.890736601501839E-4</v>
      </c>
      <c r="AC92" s="111">
        <v>2.4607235157778781E-6</v>
      </c>
      <c r="AD92" s="111">
        <v>3.8330552745830132E-5</v>
      </c>
      <c r="AE92" s="111">
        <v>5.2794263662876705E-5</v>
      </c>
      <c r="AF92" s="111">
        <v>1.4296880950346347E-4</v>
      </c>
      <c r="AG92" s="111">
        <v>0</v>
      </c>
      <c r="AH92" s="111">
        <v>1.7034709510991173E-4</v>
      </c>
      <c r="AI92" s="111">
        <v>2.3453015481331453E-4</v>
      </c>
      <c r="AJ92" s="111">
        <v>0</v>
      </c>
      <c r="AK92" s="111">
        <v>5.7063228860159852E-4</v>
      </c>
      <c r="AL92" s="111">
        <v>2.146922390198669E-5</v>
      </c>
      <c r="AM92" s="111">
        <v>0</v>
      </c>
      <c r="AN92" s="111">
        <v>0</v>
      </c>
      <c r="AO92" s="111">
        <v>2.5838598188231932E-5</v>
      </c>
      <c r="AP92" s="111">
        <v>0</v>
      </c>
      <c r="AQ92" s="111">
        <v>0</v>
      </c>
      <c r="AR92" s="111">
        <v>4.3846612788476998E-4</v>
      </c>
      <c r="AS92" s="111">
        <v>2.7857150681226867E-4</v>
      </c>
      <c r="AT92" s="111">
        <v>6.05400604727394E-4</v>
      </c>
      <c r="AU92" s="111">
        <v>0</v>
      </c>
      <c r="AV92" s="111">
        <v>1.0813443948404871E-3</v>
      </c>
      <c r="AW92" s="111">
        <v>1.7736362002460536E-3</v>
      </c>
      <c r="AX92" s="111">
        <v>0</v>
      </c>
      <c r="AY92" s="111">
        <v>0</v>
      </c>
      <c r="AZ92" s="111">
        <v>0</v>
      </c>
      <c r="BA92" s="111">
        <v>0</v>
      </c>
      <c r="BB92" s="111">
        <v>1.0132907743763129E-3</v>
      </c>
      <c r="BC92" s="111">
        <v>0</v>
      </c>
      <c r="BD92" s="111">
        <v>0</v>
      </c>
      <c r="BE92" s="111">
        <v>0</v>
      </c>
      <c r="BF92" s="111">
        <v>1.359300059036542E-4</v>
      </c>
      <c r="BG92" s="111">
        <v>4.8997578197933717E-5</v>
      </c>
      <c r="BH92" s="111">
        <v>2.1198692767628206E-4</v>
      </c>
      <c r="BI92" s="111">
        <v>3.1109420303904829E-5</v>
      </c>
      <c r="BJ92" s="111">
        <v>3.6439142565358324E-5</v>
      </c>
      <c r="BK92" s="111">
        <v>2.5247854448494334E-4</v>
      </c>
      <c r="BL92" s="111">
        <v>1.0686511256220209E-4</v>
      </c>
      <c r="BM92" s="111">
        <v>2.022577733026988E-4</v>
      </c>
      <c r="BN92" s="111">
        <v>2.0201969552174323E-4</v>
      </c>
      <c r="BO92" s="111">
        <v>9.7901775538077493E-5</v>
      </c>
      <c r="BP92" s="111">
        <v>0</v>
      </c>
      <c r="BQ92" s="111">
        <v>1.3766554435134647E-4</v>
      </c>
      <c r="BR92" s="111">
        <v>1.377854708664729E-4</v>
      </c>
      <c r="BS92" s="111">
        <v>2.5561583414293343E-4</v>
      </c>
      <c r="BT92" s="111">
        <v>3.0177274100026322E-4</v>
      </c>
      <c r="BU92" s="111">
        <v>3.9270222973542289E-4</v>
      </c>
      <c r="BV92" s="111">
        <v>3.4930050377672045E-5</v>
      </c>
      <c r="BW92" s="111">
        <v>2.1664434462294002E-4</v>
      </c>
      <c r="BX92" s="111">
        <v>2.1921254592049752E-5</v>
      </c>
      <c r="BY92" s="111">
        <v>4.2605641882127879E-3</v>
      </c>
      <c r="BZ92" s="111">
        <v>6.3646944821667091E-5</v>
      </c>
      <c r="CA92" s="111">
        <v>9.768391142626384E-5</v>
      </c>
      <c r="CB92" s="111">
        <v>1.3096395886229347E-4</v>
      </c>
      <c r="CC92" s="111">
        <v>0</v>
      </c>
      <c r="CD92" s="111">
        <v>6.0042258059290962E-5</v>
      </c>
      <c r="CE92" s="111">
        <v>2.3779726871831283E-4</v>
      </c>
      <c r="CF92" s="111">
        <v>5.3122527996725996E-5</v>
      </c>
      <c r="CG92" s="111">
        <v>3.8893504411244718E-3</v>
      </c>
      <c r="CH92" s="111">
        <v>1.4192804937456227E-3</v>
      </c>
      <c r="CI92" s="111">
        <v>2.5057502703132294E-3</v>
      </c>
      <c r="CJ92" s="111">
        <v>5.9265278525589557E-3</v>
      </c>
      <c r="CK92" s="111">
        <v>6.9099970973837341E-4</v>
      </c>
      <c r="CL92" s="111">
        <v>9.3899800286500063E-5</v>
      </c>
      <c r="CM92" s="111">
        <v>1.0000275905088414</v>
      </c>
      <c r="CN92" s="111">
        <v>1.4458003968004723E-4</v>
      </c>
      <c r="CO92" s="111">
        <v>1.6236162140008154E-4</v>
      </c>
      <c r="CP92" s="111">
        <v>2.0062175498786419E-4</v>
      </c>
      <c r="CQ92" s="111">
        <v>8.8240493886875443E-5</v>
      </c>
      <c r="CR92" s="111">
        <v>1.1636517155675035E-4</v>
      </c>
      <c r="CS92" s="111">
        <v>1.6180434236576645E-3</v>
      </c>
      <c r="CT92" s="111">
        <v>3.1274183378391908E-4</v>
      </c>
      <c r="CU92" s="111">
        <v>6.5022729270406747E-5</v>
      </c>
      <c r="CV92" s="111">
        <v>8.6959077304815636E-4</v>
      </c>
      <c r="CW92" s="111">
        <v>2.3832024410329431E-4</v>
      </c>
      <c r="CX92" s="111">
        <v>2.3751993362585482E-4</v>
      </c>
      <c r="CY92" s="111">
        <v>2.6344802367829403E-4</v>
      </c>
      <c r="CZ92" s="111">
        <v>4.7747385514286956E-4</v>
      </c>
      <c r="DA92" s="111">
        <v>3.7544996214131169E-4</v>
      </c>
      <c r="DB92" s="111">
        <v>2.7191538262584448E-5</v>
      </c>
      <c r="DC92" s="111">
        <v>1.7177238235434608E-3</v>
      </c>
      <c r="DD92" s="111">
        <v>1.038036716108184</v>
      </c>
    </row>
    <row r="93" spans="1:108" ht="12.75" customHeight="1" x14ac:dyDescent="0.2">
      <c r="A93" s="111" t="s">
        <v>261</v>
      </c>
      <c r="B93" s="111" t="s">
        <v>1966</v>
      </c>
      <c r="C93" s="111">
        <v>9.2490020321370391E-5</v>
      </c>
      <c r="D93" s="111">
        <v>2.4664999141742083E-5</v>
      </c>
      <c r="E93" s="111">
        <v>3.3039682367135337E-5</v>
      </c>
      <c r="F93" s="111">
        <v>1.7398078321599622E-4</v>
      </c>
      <c r="G93" s="111">
        <v>1.437630542894538E-4</v>
      </c>
      <c r="H93" s="111">
        <v>0</v>
      </c>
      <c r="I93" s="111">
        <v>2.1746457222862498E-4</v>
      </c>
      <c r="J93" s="111">
        <v>0</v>
      </c>
      <c r="K93" s="111">
        <v>3.8319777286071715E-4</v>
      </c>
      <c r="L93" s="111">
        <v>4.6574878237369625E-4</v>
      </c>
      <c r="M93" s="111">
        <v>0</v>
      </c>
      <c r="N93" s="111">
        <v>0</v>
      </c>
      <c r="O93" s="111">
        <v>7.5997827223655921E-3</v>
      </c>
      <c r="P93" s="111">
        <v>1.3775375686086852E-3</v>
      </c>
      <c r="Q93" s="111">
        <v>2.8628118124933948E-4</v>
      </c>
      <c r="R93" s="111">
        <v>1.6400882374717463E-4</v>
      </c>
      <c r="S93" s="111">
        <v>1.7127869627275791E-3</v>
      </c>
      <c r="T93" s="111">
        <v>4.847987488769517E-4</v>
      </c>
      <c r="U93" s="111">
        <v>5.7823055287867264E-4</v>
      </c>
      <c r="V93" s="111">
        <v>0</v>
      </c>
      <c r="W93" s="111">
        <v>7.2868852456353956E-3</v>
      </c>
      <c r="X93" s="111">
        <v>1.7544945339204546E-3</v>
      </c>
      <c r="Y93" s="111">
        <v>4.0398549938644298E-3</v>
      </c>
      <c r="Z93" s="111">
        <v>5.3886855586365986E-3</v>
      </c>
      <c r="AA93" s="111">
        <v>0</v>
      </c>
      <c r="AB93" s="111">
        <v>5.431804620145129E-3</v>
      </c>
      <c r="AC93" s="111">
        <v>3.6522885741092512E-5</v>
      </c>
      <c r="AD93" s="111">
        <v>7.0244077630258594E-4</v>
      </c>
      <c r="AE93" s="111">
        <v>2.3765626840332572E-3</v>
      </c>
      <c r="AF93" s="111">
        <v>6.4589639977119303E-3</v>
      </c>
      <c r="AG93" s="111">
        <v>0</v>
      </c>
      <c r="AH93" s="111">
        <v>4.4677077511158982E-3</v>
      </c>
      <c r="AI93" s="111">
        <v>1.2055858745913272E-3</v>
      </c>
      <c r="AJ93" s="111">
        <v>0</v>
      </c>
      <c r="AK93" s="111">
        <v>2.5567468108996325E-3</v>
      </c>
      <c r="AL93" s="111">
        <v>8.7854853032215603E-4</v>
      </c>
      <c r="AM93" s="111">
        <v>0</v>
      </c>
      <c r="AN93" s="111">
        <v>0</v>
      </c>
      <c r="AO93" s="111">
        <v>3.711950057408267E-4</v>
      </c>
      <c r="AP93" s="111">
        <v>0</v>
      </c>
      <c r="AQ93" s="111">
        <v>0</v>
      </c>
      <c r="AR93" s="111">
        <v>9.1235574756829622E-4</v>
      </c>
      <c r="AS93" s="111">
        <v>7.1269970893480595E-4</v>
      </c>
      <c r="AT93" s="111">
        <v>4.1735589589234554E-3</v>
      </c>
      <c r="AU93" s="111">
        <v>0</v>
      </c>
      <c r="AV93" s="111">
        <v>9.7880659238185012E-3</v>
      </c>
      <c r="AW93" s="111">
        <v>1.6996658383151862E-2</v>
      </c>
      <c r="AX93" s="111">
        <v>0</v>
      </c>
      <c r="AY93" s="111">
        <v>0</v>
      </c>
      <c r="AZ93" s="111">
        <v>0</v>
      </c>
      <c r="BA93" s="111">
        <v>0</v>
      </c>
      <c r="BB93" s="111">
        <v>6.3204172702222665E-3</v>
      </c>
      <c r="BC93" s="111">
        <v>0</v>
      </c>
      <c r="BD93" s="111">
        <v>0</v>
      </c>
      <c r="BE93" s="111">
        <v>0</v>
      </c>
      <c r="BF93" s="111">
        <v>8.7272887231716525E-4</v>
      </c>
      <c r="BG93" s="111">
        <v>1.5865863824730685E-3</v>
      </c>
      <c r="BH93" s="111">
        <v>9.722642499162543E-3</v>
      </c>
      <c r="BI93" s="111">
        <v>3.2846210216752442E-3</v>
      </c>
      <c r="BJ93" s="111">
        <v>7.2459390370059241E-5</v>
      </c>
      <c r="BK93" s="111">
        <v>2.4553855876309065E-4</v>
      </c>
      <c r="BL93" s="111">
        <v>1.9969395563165785E-4</v>
      </c>
      <c r="BM93" s="111">
        <v>4.3707636155247438E-4</v>
      </c>
      <c r="BN93" s="111">
        <v>4.2642170425253684E-4</v>
      </c>
      <c r="BO93" s="111">
        <v>1.1180342153733659E-4</v>
      </c>
      <c r="BP93" s="111">
        <v>0</v>
      </c>
      <c r="BQ93" s="111">
        <v>5.0571459321007574E-5</v>
      </c>
      <c r="BR93" s="111">
        <v>3.2553346016083751E-5</v>
      </c>
      <c r="BS93" s="111">
        <v>4.57147389457613E-4</v>
      </c>
      <c r="BT93" s="111">
        <v>3.6482603732643644E-4</v>
      </c>
      <c r="BU93" s="111">
        <v>1.2699098579431963E-4</v>
      </c>
      <c r="BV93" s="111">
        <v>1.1201068632070221E-5</v>
      </c>
      <c r="BW93" s="111">
        <v>1.8673535580721356E-5</v>
      </c>
      <c r="BX93" s="111">
        <v>1.1282161970609079E-5</v>
      </c>
      <c r="BY93" s="111">
        <v>5.9110169751156903E-4</v>
      </c>
      <c r="BZ93" s="111">
        <v>9.8745779831879374E-5</v>
      </c>
      <c r="CA93" s="111">
        <v>1.2605466877647992E-4</v>
      </c>
      <c r="CB93" s="111">
        <v>2.6781537447630399E-4</v>
      </c>
      <c r="CC93" s="111">
        <v>0</v>
      </c>
      <c r="CD93" s="111">
        <v>2.9239245017877174E-4</v>
      </c>
      <c r="CE93" s="111">
        <v>5.3976437321916692E-4</v>
      </c>
      <c r="CF93" s="111">
        <v>3.812121870752086E-5</v>
      </c>
      <c r="CG93" s="111">
        <v>1.5021887737302455E-3</v>
      </c>
      <c r="CH93" s="111">
        <v>6.9574556419629526E-4</v>
      </c>
      <c r="CI93" s="111">
        <v>2.1636986788400427E-3</v>
      </c>
      <c r="CJ93" s="111">
        <v>3.2541489152107693E-3</v>
      </c>
      <c r="CK93" s="111">
        <v>8.616474218690152E-4</v>
      </c>
      <c r="CL93" s="111">
        <v>4.6058121878099401E-5</v>
      </c>
      <c r="CM93" s="111">
        <v>1.5838114161492068E-5</v>
      </c>
      <c r="CN93" s="111">
        <v>1.0006412748510154</v>
      </c>
      <c r="CO93" s="111">
        <v>3.6403497674443211E-5</v>
      </c>
      <c r="CP93" s="111">
        <v>5.0244985957331894E-5</v>
      </c>
      <c r="CQ93" s="111">
        <v>3.7332029926575833E-5</v>
      </c>
      <c r="CR93" s="111">
        <v>5.7877249470565558E-5</v>
      </c>
      <c r="CS93" s="111">
        <v>4.9914747624229302E-4</v>
      </c>
      <c r="CT93" s="111">
        <v>3.230991065210502E-4</v>
      </c>
      <c r="CU93" s="111">
        <v>3.2668803213433556E-4</v>
      </c>
      <c r="CV93" s="111">
        <v>8.925424171835209E-5</v>
      </c>
      <c r="CW93" s="111">
        <v>7.209703034816571E-5</v>
      </c>
      <c r="CX93" s="111">
        <v>4.4955605416669209E-5</v>
      </c>
      <c r="CY93" s="111">
        <v>4.3286330277863034E-5</v>
      </c>
      <c r="CZ93" s="111">
        <v>2.5216817399032135E-5</v>
      </c>
      <c r="DA93" s="111">
        <v>4.5373378236925647E-5</v>
      </c>
      <c r="DB93" s="111">
        <v>9.591876968711481E-5</v>
      </c>
      <c r="DC93" s="111">
        <v>2.291809337573631E-4</v>
      </c>
      <c r="DD93" s="111">
        <v>1.1267410211287383</v>
      </c>
    </row>
    <row r="94" spans="1:108" ht="12.75" customHeight="1" x14ac:dyDescent="0.2">
      <c r="A94" s="111" t="s">
        <v>262</v>
      </c>
      <c r="B94" s="111" t="s">
        <v>1967</v>
      </c>
      <c r="C94" s="111">
        <v>2.2473737243834554E-5</v>
      </c>
      <c r="D94" s="111">
        <v>3.6557160655312867E-5</v>
      </c>
      <c r="E94" s="111">
        <v>1.1020951854622131E-3</v>
      </c>
      <c r="F94" s="111">
        <v>3.4074407474723334E-6</v>
      </c>
      <c r="G94" s="111">
        <v>3.6507410909920634E-6</v>
      </c>
      <c r="H94" s="111">
        <v>0</v>
      </c>
      <c r="I94" s="111">
        <v>1.8161353050974148E-5</v>
      </c>
      <c r="J94" s="111">
        <v>0</v>
      </c>
      <c r="K94" s="111">
        <v>5.7393917863564816E-6</v>
      </c>
      <c r="L94" s="111">
        <v>3.4065972200951805E-6</v>
      </c>
      <c r="M94" s="111">
        <v>0</v>
      </c>
      <c r="N94" s="111">
        <v>0</v>
      </c>
      <c r="O94" s="111">
        <v>5.0581533228368397E-6</v>
      </c>
      <c r="P94" s="111">
        <v>3.096061901460808E-6</v>
      </c>
      <c r="Q94" s="111">
        <v>4.8922229209505417E-6</v>
      </c>
      <c r="R94" s="111">
        <v>4.507955384325645E-6</v>
      </c>
      <c r="S94" s="111">
        <v>2.9439950568349364E-6</v>
      </c>
      <c r="T94" s="111">
        <v>3.3952544861759052E-6</v>
      </c>
      <c r="U94" s="111">
        <v>3.7234989822534627E-6</v>
      </c>
      <c r="V94" s="111">
        <v>0</v>
      </c>
      <c r="W94" s="111">
        <v>1.0529125596031285E-5</v>
      </c>
      <c r="X94" s="111">
        <v>5.3678253999439488E-6</v>
      </c>
      <c r="Y94" s="111">
        <v>3.1195636553461368E-6</v>
      </c>
      <c r="Z94" s="111">
        <v>4.2718008160488678E-6</v>
      </c>
      <c r="AA94" s="111">
        <v>0</v>
      </c>
      <c r="AB94" s="111">
        <v>5.2003037993130718E-6</v>
      </c>
      <c r="AC94" s="111">
        <v>1.4645032193544315E-6</v>
      </c>
      <c r="AD94" s="111">
        <v>9.6469603982395823E-6</v>
      </c>
      <c r="AE94" s="111">
        <v>3.2395806352309254E-6</v>
      </c>
      <c r="AF94" s="111">
        <v>6.3799115076907969E-6</v>
      </c>
      <c r="AG94" s="111">
        <v>0</v>
      </c>
      <c r="AH94" s="111">
        <v>6.1898142008706112E-6</v>
      </c>
      <c r="AI94" s="111">
        <v>5.5231843091981147E-6</v>
      </c>
      <c r="AJ94" s="111">
        <v>0</v>
      </c>
      <c r="AK94" s="111">
        <v>9.1912475781698832E-6</v>
      </c>
      <c r="AL94" s="111">
        <v>4.996668698082366E-6</v>
      </c>
      <c r="AM94" s="111">
        <v>0</v>
      </c>
      <c r="AN94" s="111">
        <v>0</v>
      </c>
      <c r="AO94" s="111">
        <v>5.6724095151904799E-6</v>
      </c>
      <c r="AP94" s="111">
        <v>0</v>
      </c>
      <c r="AQ94" s="111">
        <v>0</v>
      </c>
      <c r="AR94" s="111">
        <v>3.573270489279297E-6</v>
      </c>
      <c r="AS94" s="111">
        <v>3.9276540420178873E-6</v>
      </c>
      <c r="AT94" s="111">
        <v>3.6653978424793E-6</v>
      </c>
      <c r="AU94" s="111">
        <v>0</v>
      </c>
      <c r="AV94" s="111">
        <v>4.4372121247683766E-6</v>
      </c>
      <c r="AW94" s="111">
        <v>7.0273826101522712E-6</v>
      </c>
      <c r="AX94" s="111">
        <v>0</v>
      </c>
      <c r="AY94" s="111">
        <v>0</v>
      </c>
      <c r="AZ94" s="111">
        <v>0</v>
      </c>
      <c r="BA94" s="111">
        <v>0</v>
      </c>
      <c r="BB94" s="111">
        <v>2.2658980118568842E-6</v>
      </c>
      <c r="BC94" s="111">
        <v>0</v>
      </c>
      <c r="BD94" s="111">
        <v>0</v>
      </c>
      <c r="BE94" s="111">
        <v>0</v>
      </c>
      <c r="BF94" s="111">
        <v>2.508400833007802E-6</v>
      </c>
      <c r="BG94" s="111">
        <v>2.1907581622386082E-6</v>
      </c>
      <c r="BH94" s="111">
        <v>4.6940500913938923E-6</v>
      </c>
      <c r="BI94" s="111">
        <v>5.322961806107238E-6</v>
      </c>
      <c r="BJ94" s="111">
        <v>4.5209116489082561E-5</v>
      </c>
      <c r="BK94" s="111">
        <v>5.472452094479024E-6</v>
      </c>
      <c r="BL94" s="111">
        <v>7.3314762919181114E-6</v>
      </c>
      <c r="BM94" s="111">
        <v>6.7284167098132433E-6</v>
      </c>
      <c r="BN94" s="111">
        <v>6.1603527005648544E-6</v>
      </c>
      <c r="BO94" s="111">
        <v>3.9850278763810444E-6</v>
      </c>
      <c r="BP94" s="111">
        <v>0</v>
      </c>
      <c r="BQ94" s="111">
        <v>5.0731909800634271E-5</v>
      </c>
      <c r="BR94" s="111">
        <v>3.3538124445940909E-6</v>
      </c>
      <c r="BS94" s="111">
        <v>1.3353850392170326E-5</v>
      </c>
      <c r="BT94" s="111">
        <v>1.3705333206418632E-5</v>
      </c>
      <c r="BU94" s="111">
        <v>4.6748564544660979E-5</v>
      </c>
      <c r="BV94" s="111">
        <v>1.7185323631460921E-6</v>
      </c>
      <c r="BW94" s="111">
        <v>3.2884804121785271E-6</v>
      </c>
      <c r="BX94" s="111">
        <v>2.4649945668526036E-6</v>
      </c>
      <c r="BY94" s="111">
        <v>5.8989347150001722E-6</v>
      </c>
      <c r="BZ94" s="111">
        <v>4.5514778410026664E-6</v>
      </c>
      <c r="CA94" s="111">
        <v>4.233985650224636E-5</v>
      </c>
      <c r="CB94" s="111">
        <v>1.0157676127205015E-4</v>
      </c>
      <c r="CC94" s="111">
        <v>0</v>
      </c>
      <c r="CD94" s="111">
        <v>3.3344060962391215E-6</v>
      </c>
      <c r="CE94" s="111">
        <v>5.3140083854462308E-3</v>
      </c>
      <c r="CF94" s="111">
        <v>2.0688921533817834E-5</v>
      </c>
      <c r="CG94" s="111">
        <v>2.3240633909526567E-4</v>
      </c>
      <c r="CH94" s="111">
        <v>1.0151673579488587E-4</v>
      </c>
      <c r="CI94" s="111">
        <v>5.4490604120918023E-6</v>
      </c>
      <c r="CJ94" s="111">
        <v>2.4444268753028863E-5</v>
      </c>
      <c r="CK94" s="111">
        <v>8.6254239830825932E-6</v>
      </c>
      <c r="CL94" s="111">
        <v>1.2622541855762373E-5</v>
      </c>
      <c r="CM94" s="111">
        <v>8.7701176897248592E-5</v>
      </c>
      <c r="CN94" s="111">
        <v>1.5634906463547296E-5</v>
      </c>
      <c r="CO94" s="111">
        <v>1.0221347892294632</v>
      </c>
      <c r="CP94" s="111">
        <v>5.0442723687402723E-4</v>
      </c>
      <c r="CQ94" s="111">
        <v>1.0743108779168299E-3</v>
      </c>
      <c r="CR94" s="111">
        <v>1.1782115730922236E-5</v>
      </c>
      <c r="CS94" s="111">
        <v>3.736975220109596E-5</v>
      </c>
      <c r="CT94" s="111">
        <v>4.2871501204384121E-6</v>
      </c>
      <c r="CU94" s="111">
        <v>4.7293396872162969E-6</v>
      </c>
      <c r="CV94" s="111">
        <v>8.8294021717901971E-6</v>
      </c>
      <c r="CW94" s="111">
        <v>5.9166659250041195E-6</v>
      </c>
      <c r="CX94" s="111">
        <v>2.1193233139839372E-5</v>
      </c>
      <c r="CY94" s="111">
        <v>7.1109577960586892E-6</v>
      </c>
      <c r="CZ94" s="111">
        <v>2.827858585952171E-6</v>
      </c>
      <c r="DA94" s="111">
        <v>1.3896628068299074E-5</v>
      </c>
      <c r="DB94" s="111">
        <v>6.888996434921499E-6</v>
      </c>
      <c r="DC94" s="111">
        <v>2.9662225123952071E-5</v>
      </c>
      <c r="DD94" s="111">
        <v>1.0314025878204478</v>
      </c>
    </row>
    <row r="95" spans="1:108" ht="12.75" customHeight="1" x14ac:dyDescent="0.2">
      <c r="A95" s="111" t="s">
        <v>264</v>
      </c>
      <c r="B95" s="111" t="s">
        <v>1968</v>
      </c>
      <c r="C95" s="111">
        <v>0</v>
      </c>
      <c r="D95" s="111">
        <v>0</v>
      </c>
      <c r="E95" s="111">
        <v>0</v>
      </c>
      <c r="F95" s="111">
        <v>0</v>
      </c>
      <c r="G95" s="111">
        <v>0</v>
      </c>
      <c r="H95" s="111">
        <v>0</v>
      </c>
      <c r="I95" s="111">
        <v>0</v>
      </c>
      <c r="J95" s="111">
        <v>0</v>
      </c>
      <c r="K95" s="111">
        <v>0</v>
      </c>
      <c r="L95" s="111">
        <v>0</v>
      </c>
      <c r="M95" s="111">
        <v>0</v>
      </c>
      <c r="N95" s="111">
        <v>0</v>
      </c>
      <c r="O95" s="111">
        <v>0</v>
      </c>
      <c r="P95" s="111">
        <v>0</v>
      </c>
      <c r="Q95" s="111">
        <v>0</v>
      </c>
      <c r="R95" s="111">
        <v>0</v>
      </c>
      <c r="S95" s="111">
        <v>0</v>
      </c>
      <c r="T95" s="111">
        <v>0</v>
      </c>
      <c r="U95" s="111">
        <v>0</v>
      </c>
      <c r="V95" s="111">
        <v>0</v>
      </c>
      <c r="W95" s="111">
        <v>0</v>
      </c>
      <c r="X95" s="111">
        <v>0</v>
      </c>
      <c r="Y95" s="111">
        <v>0</v>
      </c>
      <c r="Z95" s="111">
        <v>0</v>
      </c>
      <c r="AA95" s="111">
        <v>0</v>
      </c>
      <c r="AB95" s="111">
        <v>0</v>
      </c>
      <c r="AC95" s="111">
        <v>0</v>
      </c>
      <c r="AD95" s="111">
        <v>0</v>
      </c>
      <c r="AE95" s="111">
        <v>0</v>
      </c>
      <c r="AF95" s="111">
        <v>0</v>
      </c>
      <c r="AG95" s="111">
        <v>0</v>
      </c>
      <c r="AH95" s="111">
        <v>0</v>
      </c>
      <c r="AI95" s="111">
        <v>0</v>
      </c>
      <c r="AJ95" s="111">
        <v>0</v>
      </c>
      <c r="AK95" s="111">
        <v>0</v>
      </c>
      <c r="AL95" s="111">
        <v>0</v>
      </c>
      <c r="AM95" s="111">
        <v>0</v>
      </c>
      <c r="AN95" s="111">
        <v>0</v>
      </c>
      <c r="AO95" s="111">
        <v>0</v>
      </c>
      <c r="AP95" s="111">
        <v>0</v>
      </c>
      <c r="AQ95" s="111">
        <v>0</v>
      </c>
      <c r="AR95" s="111">
        <v>0</v>
      </c>
      <c r="AS95" s="111">
        <v>0</v>
      </c>
      <c r="AT95" s="111">
        <v>0</v>
      </c>
      <c r="AU95" s="111">
        <v>0</v>
      </c>
      <c r="AV95" s="111">
        <v>0</v>
      </c>
      <c r="AW95" s="111">
        <v>0</v>
      </c>
      <c r="AX95" s="111">
        <v>0</v>
      </c>
      <c r="AY95" s="111">
        <v>0</v>
      </c>
      <c r="AZ95" s="111">
        <v>0</v>
      </c>
      <c r="BA95" s="111">
        <v>0</v>
      </c>
      <c r="BB95" s="111">
        <v>0</v>
      </c>
      <c r="BC95" s="111">
        <v>0</v>
      </c>
      <c r="BD95" s="111">
        <v>0</v>
      </c>
      <c r="BE95" s="111">
        <v>0</v>
      </c>
      <c r="BF95" s="111">
        <v>0</v>
      </c>
      <c r="BG95" s="111">
        <v>0</v>
      </c>
      <c r="BH95" s="111">
        <v>0</v>
      </c>
      <c r="BI95" s="111">
        <v>0</v>
      </c>
      <c r="BJ95" s="111">
        <v>0</v>
      </c>
      <c r="BK95" s="111">
        <v>0</v>
      </c>
      <c r="BL95" s="111">
        <v>0</v>
      </c>
      <c r="BM95" s="111">
        <v>0</v>
      </c>
      <c r="BN95" s="111">
        <v>0</v>
      </c>
      <c r="BO95" s="111">
        <v>0</v>
      </c>
      <c r="BP95" s="111">
        <v>0</v>
      </c>
      <c r="BQ95" s="111">
        <v>0</v>
      </c>
      <c r="BR95" s="111">
        <v>0</v>
      </c>
      <c r="BS95" s="111">
        <v>0</v>
      </c>
      <c r="BT95" s="111">
        <v>0</v>
      </c>
      <c r="BU95" s="111">
        <v>0</v>
      </c>
      <c r="BV95" s="111">
        <v>0</v>
      </c>
      <c r="BW95" s="111">
        <v>0</v>
      </c>
      <c r="BX95" s="111">
        <v>0</v>
      </c>
      <c r="BY95" s="111">
        <v>0</v>
      </c>
      <c r="BZ95" s="111">
        <v>0</v>
      </c>
      <c r="CA95" s="111">
        <v>0</v>
      </c>
      <c r="CB95" s="111">
        <v>0</v>
      </c>
      <c r="CC95" s="111">
        <v>0</v>
      </c>
      <c r="CD95" s="111">
        <v>0</v>
      </c>
      <c r="CE95" s="111">
        <v>0</v>
      </c>
      <c r="CF95" s="111">
        <v>0</v>
      </c>
      <c r="CG95" s="111">
        <v>0</v>
      </c>
      <c r="CH95" s="111">
        <v>0</v>
      </c>
      <c r="CI95" s="111">
        <v>0</v>
      </c>
      <c r="CJ95" s="111">
        <v>0</v>
      </c>
      <c r="CK95" s="111">
        <v>0</v>
      </c>
      <c r="CL95" s="111">
        <v>0</v>
      </c>
      <c r="CM95" s="111">
        <v>0</v>
      </c>
      <c r="CN95" s="111">
        <v>0</v>
      </c>
      <c r="CO95" s="111">
        <v>0</v>
      </c>
      <c r="CP95" s="111">
        <v>1</v>
      </c>
      <c r="CQ95" s="111">
        <v>0</v>
      </c>
      <c r="CR95" s="111">
        <v>0</v>
      </c>
      <c r="CS95" s="111">
        <v>0</v>
      </c>
      <c r="CT95" s="111">
        <v>0</v>
      </c>
      <c r="CU95" s="111">
        <v>0</v>
      </c>
      <c r="CV95" s="111">
        <v>0</v>
      </c>
      <c r="CW95" s="111">
        <v>0</v>
      </c>
      <c r="CX95" s="111">
        <v>0</v>
      </c>
      <c r="CY95" s="111">
        <v>0</v>
      </c>
      <c r="CZ95" s="111">
        <v>0</v>
      </c>
      <c r="DA95" s="111">
        <v>0</v>
      </c>
      <c r="DB95" s="111">
        <v>0</v>
      </c>
      <c r="DC95" s="111">
        <v>0</v>
      </c>
      <c r="DD95" s="111">
        <v>1</v>
      </c>
    </row>
    <row r="96" spans="1:108" ht="12.75" customHeight="1" x14ac:dyDescent="0.2">
      <c r="A96" s="111" t="s">
        <v>266</v>
      </c>
      <c r="B96" s="111" t="s">
        <v>1969</v>
      </c>
      <c r="C96" s="111">
        <v>0</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c r="W96" s="111">
        <v>0</v>
      </c>
      <c r="X96" s="111">
        <v>0</v>
      </c>
      <c r="Y96" s="111">
        <v>0</v>
      </c>
      <c r="Z96" s="111">
        <v>0</v>
      </c>
      <c r="AA96" s="111">
        <v>0</v>
      </c>
      <c r="AB96" s="111">
        <v>0</v>
      </c>
      <c r="AC96" s="111">
        <v>0</v>
      </c>
      <c r="AD96" s="111">
        <v>0</v>
      </c>
      <c r="AE96" s="111">
        <v>0</v>
      </c>
      <c r="AF96" s="111">
        <v>0</v>
      </c>
      <c r="AG96" s="111">
        <v>0</v>
      </c>
      <c r="AH96" s="111">
        <v>0</v>
      </c>
      <c r="AI96" s="111">
        <v>0</v>
      </c>
      <c r="AJ96" s="111">
        <v>0</v>
      </c>
      <c r="AK96" s="111">
        <v>0</v>
      </c>
      <c r="AL96" s="111">
        <v>0</v>
      </c>
      <c r="AM96" s="111">
        <v>0</v>
      </c>
      <c r="AN96" s="111">
        <v>0</v>
      </c>
      <c r="AO96" s="111">
        <v>0</v>
      </c>
      <c r="AP96" s="111">
        <v>0</v>
      </c>
      <c r="AQ96" s="111">
        <v>0</v>
      </c>
      <c r="AR96" s="111">
        <v>0</v>
      </c>
      <c r="AS96" s="111">
        <v>0</v>
      </c>
      <c r="AT96" s="111">
        <v>0</v>
      </c>
      <c r="AU96" s="111">
        <v>0</v>
      </c>
      <c r="AV96" s="111">
        <v>0</v>
      </c>
      <c r="AW96" s="111">
        <v>0</v>
      </c>
      <c r="AX96" s="111">
        <v>0</v>
      </c>
      <c r="AY96" s="111">
        <v>0</v>
      </c>
      <c r="AZ96" s="111">
        <v>0</v>
      </c>
      <c r="BA96" s="111">
        <v>0</v>
      </c>
      <c r="BB96" s="111">
        <v>0</v>
      </c>
      <c r="BC96" s="111">
        <v>0</v>
      </c>
      <c r="BD96" s="111">
        <v>0</v>
      </c>
      <c r="BE96" s="111">
        <v>0</v>
      </c>
      <c r="BF96" s="111">
        <v>0</v>
      </c>
      <c r="BG96" s="111">
        <v>0</v>
      </c>
      <c r="BH96" s="111">
        <v>0</v>
      </c>
      <c r="BI96" s="111">
        <v>0</v>
      </c>
      <c r="BJ96" s="111">
        <v>0</v>
      </c>
      <c r="BK96" s="111">
        <v>0</v>
      </c>
      <c r="BL96" s="111">
        <v>0</v>
      </c>
      <c r="BM96" s="111">
        <v>0</v>
      </c>
      <c r="BN96" s="111">
        <v>0</v>
      </c>
      <c r="BO96" s="111">
        <v>0</v>
      </c>
      <c r="BP96" s="111">
        <v>0</v>
      </c>
      <c r="BQ96" s="111">
        <v>0</v>
      </c>
      <c r="BR96" s="111">
        <v>0</v>
      </c>
      <c r="BS96" s="111">
        <v>0</v>
      </c>
      <c r="BT96" s="111">
        <v>0</v>
      </c>
      <c r="BU96" s="111">
        <v>0</v>
      </c>
      <c r="BV96" s="111">
        <v>0</v>
      </c>
      <c r="BW96" s="111">
        <v>0</v>
      </c>
      <c r="BX96" s="111">
        <v>0</v>
      </c>
      <c r="BY96" s="111">
        <v>0</v>
      </c>
      <c r="BZ96" s="111">
        <v>0</v>
      </c>
      <c r="CA96" s="111">
        <v>0</v>
      </c>
      <c r="CB96" s="111">
        <v>0</v>
      </c>
      <c r="CC96" s="111">
        <v>0</v>
      </c>
      <c r="CD96" s="111">
        <v>0</v>
      </c>
      <c r="CE96" s="111">
        <v>0</v>
      </c>
      <c r="CF96" s="111">
        <v>0</v>
      </c>
      <c r="CG96" s="111">
        <v>0</v>
      </c>
      <c r="CH96" s="111">
        <v>0</v>
      </c>
      <c r="CI96" s="111">
        <v>0</v>
      </c>
      <c r="CJ96" s="111">
        <v>0</v>
      </c>
      <c r="CK96" s="111">
        <v>0</v>
      </c>
      <c r="CL96" s="111">
        <v>0</v>
      </c>
      <c r="CM96" s="111">
        <v>0</v>
      </c>
      <c r="CN96" s="111">
        <v>0</v>
      </c>
      <c r="CO96" s="111">
        <v>0</v>
      </c>
      <c r="CP96" s="111">
        <v>0</v>
      </c>
      <c r="CQ96" s="111">
        <v>1</v>
      </c>
      <c r="CR96" s="111">
        <v>0</v>
      </c>
      <c r="CS96" s="111">
        <v>0</v>
      </c>
      <c r="CT96" s="111">
        <v>0</v>
      </c>
      <c r="CU96" s="111">
        <v>0</v>
      </c>
      <c r="CV96" s="111">
        <v>0</v>
      </c>
      <c r="CW96" s="111">
        <v>0</v>
      </c>
      <c r="CX96" s="111">
        <v>0</v>
      </c>
      <c r="CY96" s="111">
        <v>0</v>
      </c>
      <c r="CZ96" s="111">
        <v>0</v>
      </c>
      <c r="DA96" s="111">
        <v>0</v>
      </c>
      <c r="DB96" s="111">
        <v>0</v>
      </c>
      <c r="DC96" s="111">
        <v>0</v>
      </c>
      <c r="DD96" s="111">
        <v>1</v>
      </c>
    </row>
    <row r="97" spans="1:108" ht="12.75" customHeight="1" x14ac:dyDescent="0.2">
      <c r="A97" s="111" t="s">
        <v>267</v>
      </c>
      <c r="B97" s="111" t="s">
        <v>1970</v>
      </c>
      <c r="C97" s="111">
        <v>9.3177783790643221E-5</v>
      </c>
      <c r="D97" s="111">
        <v>7.493538975010567E-5</v>
      </c>
      <c r="E97" s="111">
        <v>1.3209816868118378E-4</v>
      </c>
      <c r="F97" s="111">
        <v>1.4077582604603232E-4</v>
      </c>
      <c r="G97" s="111">
        <v>1.4187236531897993E-3</v>
      </c>
      <c r="H97" s="111">
        <v>0</v>
      </c>
      <c r="I97" s="111">
        <v>7.6487268137114125E-4</v>
      </c>
      <c r="J97" s="111">
        <v>0</v>
      </c>
      <c r="K97" s="111">
        <v>3.2463260183166739E-4</v>
      </c>
      <c r="L97" s="111">
        <v>2.3740399338968886E-4</v>
      </c>
      <c r="M97" s="111">
        <v>0</v>
      </c>
      <c r="N97" s="111">
        <v>0</v>
      </c>
      <c r="O97" s="111">
        <v>1.04570413129559E-3</v>
      </c>
      <c r="P97" s="111">
        <v>5.6806709751403418E-4</v>
      </c>
      <c r="Q97" s="111">
        <v>3.8694745180598738E-4</v>
      </c>
      <c r="R97" s="111">
        <v>3.2394762485143209E-4</v>
      </c>
      <c r="S97" s="111">
        <v>3.0960217262481887E-4</v>
      </c>
      <c r="T97" s="111">
        <v>2.1055503443888574E-4</v>
      </c>
      <c r="U97" s="111">
        <v>3.0306001816029078E-4</v>
      </c>
      <c r="V97" s="111">
        <v>0</v>
      </c>
      <c r="W97" s="111">
        <v>3.0598005006785851E-3</v>
      </c>
      <c r="X97" s="111">
        <v>5.6991502721272182E-4</v>
      </c>
      <c r="Y97" s="111">
        <v>3.4411197676898056E-4</v>
      </c>
      <c r="Z97" s="111">
        <v>3.9516133932022187E-4</v>
      </c>
      <c r="AA97" s="111">
        <v>0</v>
      </c>
      <c r="AB97" s="111">
        <v>4.4981568263587025E-4</v>
      </c>
      <c r="AC97" s="111">
        <v>6.7356355992776985E-6</v>
      </c>
      <c r="AD97" s="111">
        <v>6.9808676202495431E-4</v>
      </c>
      <c r="AE97" s="111">
        <v>2.4258813154427031E-4</v>
      </c>
      <c r="AF97" s="111">
        <v>1.0742738971647081E-3</v>
      </c>
      <c r="AG97" s="111">
        <v>0</v>
      </c>
      <c r="AH97" s="111">
        <v>7.9955000919568122E-4</v>
      </c>
      <c r="AI97" s="111">
        <v>6.0156316889707412E-4</v>
      </c>
      <c r="AJ97" s="111">
        <v>0</v>
      </c>
      <c r="AK97" s="111">
        <v>3.89270281420993E-4</v>
      </c>
      <c r="AL97" s="111">
        <v>2.765171289686199E-4</v>
      </c>
      <c r="AM97" s="111">
        <v>0</v>
      </c>
      <c r="AN97" s="111">
        <v>0</v>
      </c>
      <c r="AO97" s="111">
        <v>4.7044708031248673E-4</v>
      </c>
      <c r="AP97" s="111">
        <v>0</v>
      </c>
      <c r="AQ97" s="111">
        <v>0</v>
      </c>
      <c r="AR97" s="111">
        <v>3.209117790010973E-4</v>
      </c>
      <c r="AS97" s="111">
        <v>3.1990111043711338E-4</v>
      </c>
      <c r="AT97" s="111">
        <v>1.1281583343265302E-3</v>
      </c>
      <c r="AU97" s="111">
        <v>0</v>
      </c>
      <c r="AV97" s="111">
        <v>4.5603735348784106E-4</v>
      </c>
      <c r="AW97" s="111">
        <v>7.6429184849024698E-4</v>
      </c>
      <c r="AX97" s="111">
        <v>0</v>
      </c>
      <c r="AY97" s="111">
        <v>0</v>
      </c>
      <c r="AZ97" s="111">
        <v>0</v>
      </c>
      <c r="BA97" s="111">
        <v>0</v>
      </c>
      <c r="BB97" s="111">
        <v>3.2454124336174793E-4</v>
      </c>
      <c r="BC97" s="111">
        <v>0</v>
      </c>
      <c r="BD97" s="111">
        <v>0</v>
      </c>
      <c r="BE97" s="111">
        <v>0</v>
      </c>
      <c r="BF97" s="111">
        <v>3.7290819953334094E-4</v>
      </c>
      <c r="BG97" s="111">
        <v>2.0124524588778175E-4</v>
      </c>
      <c r="BH97" s="111">
        <v>4.1300456090205795E-4</v>
      </c>
      <c r="BI97" s="111">
        <v>3.935930075783323E-4</v>
      </c>
      <c r="BJ97" s="111">
        <v>2.3774062096690296E-4</v>
      </c>
      <c r="BK97" s="111">
        <v>4.4445427349444248E-4</v>
      </c>
      <c r="BL97" s="111">
        <v>1.1596677903411077E-3</v>
      </c>
      <c r="BM97" s="111">
        <v>7.3670480008126624E-4</v>
      </c>
      <c r="BN97" s="111">
        <v>7.8342328762638842E-4</v>
      </c>
      <c r="BO97" s="111">
        <v>1.1754866092383107E-4</v>
      </c>
      <c r="BP97" s="111">
        <v>0</v>
      </c>
      <c r="BQ97" s="111">
        <v>3.695111022819361E-3</v>
      </c>
      <c r="BR97" s="111">
        <v>7.9519021618464428E-4</v>
      </c>
      <c r="BS97" s="111">
        <v>3.1997492339887234E-4</v>
      </c>
      <c r="BT97" s="111">
        <v>5.1142872229120186E-4</v>
      </c>
      <c r="BU97" s="111">
        <v>1.7328235453901179E-3</v>
      </c>
      <c r="BV97" s="111">
        <v>1.9790528945985014E-4</v>
      </c>
      <c r="BW97" s="111">
        <v>5.3415897903975711E-4</v>
      </c>
      <c r="BX97" s="111">
        <v>1.1183938504510272E-4</v>
      </c>
      <c r="BY97" s="111">
        <v>4.8399935832281075E-4</v>
      </c>
      <c r="BZ97" s="111">
        <v>4.1639060979060401E-4</v>
      </c>
      <c r="CA97" s="111">
        <v>4.3206919532454597E-4</v>
      </c>
      <c r="CB97" s="111">
        <v>7.4294726559565277E-4</v>
      </c>
      <c r="CC97" s="111">
        <v>0</v>
      </c>
      <c r="CD97" s="111">
        <v>9.0493357929386398E-4</v>
      </c>
      <c r="CE97" s="111">
        <v>3.0301047088709507E-3</v>
      </c>
      <c r="CF97" s="111">
        <v>1.9316015300295923E-4</v>
      </c>
      <c r="CG97" s="111">
        <v>3.2552149789199478E-4</v>
      </c>
      <c r="CH97" s="111">
        <v>2.7169569490134529E-3</v>
      </c>
      <c r="CI97" s="111">
        <v>7.1949965393480677E-4</v>
      </c>
      <c r="CJ97" s="111">
        <v>2.2428418303369052E-4</v>
      </c>
      <c r="CK97" s="111">
        <v>1.4605372501399997E-3</v>
      </c>
      <c r="CL97" s="111">
        <v>1.4542757490134851E-4</v>
      </c>
      <c r="CM97" s="111">
        <v>2.1692566732890633E-4</v>
      </c>
      <c r="CN97" s="111">
        <v>2.2888467563611696E-3</v>
      </c>
      <c r="CO97" s="111">
        <v>7.3314564103904773E-4</v>
      </c>
      <c r="CP97" s="111">
        <v>1.1796333423726129E-4</v>
      </c>
      <c r="CQ97" s="111">
        <v>4.0263223147211745E-4</v>
      </c>
      <c r="CR97" s="111">
        <v>1.0001832218043376</v>
      </c>
      <c r="CS97" s="111">
        <v>2.0677736563087519E-3</v>
      </c>
      <c r="CT97" s="111">
        <v>1.1946319448207356E-3</v>
      </c>
      <c r="CU97" s="111">
        <v>1.273662836567283E-3</v>
      </c>
      <c r="CV97" s="111">
        <v>1.3580472806569276E-3</v>
      </c>
      <c r="CW97" s="111">
        <v>6.6016794859564722E-3</v>
      </c>
      <c r="CX97" s="111">
        <v>8.6057664643912233E-4</v>
      </c>
      <c r="CY97" s="111">
        <v>8.6567053427454347E-4</v>
      </c>
      <c r="CZ97" s="111">
        <v>4.176923231352371E-4</v>
      </c>
      <c r="DA97" s="111">
        <v>1.1855118517704469E-3</v>
      </c>
      <c r="DB97" s="111">
        <v>5.5496380927358591E-5</v>
      </c>
      <c r="DC97" s="111">
        <v>6.6553188944082154E-3</v>
      </c>
      <c r="DD97" s="111">
        <v>1.0700595336997127</v>
      </c>
    </row>
    <row r="98" spans="1:108" ht="12.75" customHeight="1" x14ac:dyDescent="0.2">
      <c r="A98" s="111" t="s">
        <v>269</v>
      </c>
      <c r="B98" s="111" t="s">
        <v>1971</v>
      </c>
      <c r="C98" s="111">
        <v>3.5247002277471442E-4</v>
      </c>
      <c r="D98" s="111">
        <v>2.0802046958561698E-4</v>
      </c>
      <c r="E98" s="111">
        <v>9.5869279425679881E-4</v>
      </c>
      <c r="F98" s="111">
        <v>2.4619190445616349E-4</v>
      </c>
      <c r="G98" s="111">
        <v>8.6790723541357254E-4</v>
      </c>
      <c r="H98" s="111">
        <v>0</v>
      </c>
      <c r="I98" s="111">
        <v>1.1587144248471069E-3</v>
      </c>
      <c r="J98" s="111">
        <v>0</v>
      </c>
      <c r="K98" s="111">
        <v>1.6455535747759882E-3</v>
      </c>
      <c r="L98" s="111">
        <v>5.8815682124133415E-3</v>
      </c>
      <c r="M98" s="111">
        <v>0</v>
      </c>
      <c r="N98" s="111">
        <v>0</v>
      </c>
      <c r="O98" s="111">
        <v>8.6855429669875802E-4</v>
      </c>
      <c r="P98" s="111">
        <v>7.1035952552771719E-4</v>
      </c>
      <c r="Q98" s="111">
        <v>4.3091134574239958E-4</v>
      </c>
      <c r="R98" s="111">
        <v>5.0834747344749478E-4</v>
      </c>
      <c r="S98" s="111">
        <v>2.4234116095902063E-3</v>
      </c>
      <c r="T98" s="111">
        <v>1.0295494004599897E-3</v>
      </c>
      <c r="U98" s="111">
        <v>4.4142249908524851E-4</v>
      </c>
      <c r="V98" s="111">
        <v>0</v>
      </c>
      <c r="W98" s="111">
        <v>1.3830602513111782E-3</v>
      </c>
      <c r="X98" s="111">
        <v>2.6569218216130627E-4</v>
      </c>
      <c r="Y98" s="111">
        <v>3.6040754517291265E-4</v>
      </c>
      <c r="Z98" s="111">
        <v>3.3233764316636374E-4</v>
      </c>
      <c r="AA98" s="111">
        <v>0</v>
      </c>
      <c r="AB98" s="111">
        <v>1.1039894288059375E-3</v>
      </c>
      <c r="AC98" s="111">
        <v>1.3985172223931518E-5</v>
      </c>
      <c r="AD98" s="111">
        <v>2.7839560091105927E-4</v>
      </c>
      <c r="AE98" s="111">
        <v>1.0757633938070531E-3</v>
      </c>
      <c r="AF98" s="111">
        <v>3.3237393206112516E-3</v>
      </c>
      <c r="AG98" s="111">
        <v>0</v>
      </c>
      <c r="AH98" s="111">
        <v>8.7232837415584803E-4</v>
      </c>
      <c r="AI98" s="111">
        <v>4.1539407508790614E-4</v>
      </c>
      <c r="AJ98" s="111">
        <v>0</v>
      </c>
      <c r="AK98" s="111">
        <v>8.3738992861207115E-4</v>
      </c>
      <c r="AL98" s="111">
        <v>2.8374727639256258E-4</v>
      </c>
      <c r="AM98" s="111">
        <v>0</v>
      </c>
      <c r="AN98" s="111">
        <v>0</v>
      </c>
      <c r="AO98" s="111">
        <v>5.1806320157205736E-4</v>
      </c>
      <c r="AP98" s="111">
        <v>0</v>
      </c>
      <c r="AQ98" s="111">
        <v>0</v>
      </c>
      <c r="AR98" s="111">
        <v>5.079275631185979E-4</v>
      </c>
      <c r="AS98" s="111">
        <v>5.1957205593587024E-4</v>
      </c>
      <c r="AT98" s="111">
        <v>1.2210538130065544E-3</v>
      </c>
      <c r="AU98" s="111">
        <v>0</v>
      </c>
      <c r="AV98" s="111">
        <v>1.8325536261960007E-3</v>
      </c>
      <c r="AW98" s="111">
        <v>3.5444069442463239E-3</v>
      </c>
      <c r="AX98" s="111">
        <v>0</v>
      </c>
      <c r="AY98" s="111">
        <v>0</v>
      </c>
      <c r="AZ98" s="111">
        <v>0</v>
      </c>
      <c r="BA98" s="111">
        <v>0</v>
      </c>
      <c r="BB98" s="111">
        <v>9.4276583188676372E-4</v>
      </c>
      <c r="BC98" s="111">
        <v>0</v>
      </c>
      <c r="BD98" s="111">
        <v>0</v>
      </c>
      <c r="BE98" s="111">
        <v>0</v>
      </c>
      <c r="BF98" s="111">
        <v>3.4395243893025891E-4</v>
      </c>
      <c r="BG98" s="111">
        <v>9.6419467249821242E-4</v>
      </c>
      <c r="BH98" s="111">
        <v>1.5319048809220026E-3</v>
      </c>
      <c r="BI98" s="111">
        <v>1.329011832246925E-3</v>
      </c>
      <c r="BJ98" s="111">
        <v>3.6148010965547168E-4</v>
      </c>
      <c r="BK98" s="111">
        <v>1.3583802917238191E-3</v>
      </c>
      <c r="BL98" s="111">
        <v>6.1275946701943966E-4</v>
      </c>
      <c r="BM98" s="111">
        <v>9.0536341797570967E-4</v>
      </c>
      <c r="BN98" s="111">
        <v>7.6779486627498071E-4</v>
      </c>
      <c r="BO98" s="111">
        <v>2.4556704670799498E-4</v>
      </c>
      <c r="BP98" s="111">
        <v>0</v>
      </c>
      <c r="BQ98" s="111">
        <v>1.6307658283877852E-3</v>
      </c>
      <c r="BR98" s="111">
        <v>5.1186251558958857E-4</v>
      </c>
      <c r="BS98" s="111">
        <v>1.8546795527564048E-3</v>
      </c>
      <c r="BT98" s="111">
        <v>4.9181269524064646E-3</v>
      </c>
      <c r="BU98" s="111">
        <v>1.2578585606196386E-2</v>
      </c>
      <c r="BV98" s="111">
        <v>4.5928470726480791E-3</v>
      </c>
      <c r="BW98" s="111">
        <v>3.6621537130172993E-3</v>
      </c>
      <c r="BX98" s="111">
        <v>6.1738562770845577E-4</v>
      </c>
      <c r="BY98" s="111">
        <v>2.7263167655882247E-3</v>
      </c>
      <c r="BZ98" s="111">
        <v>6.8424336661989575E-4</v>
      </c>
      <c r="CA98" s="111">
        <v>1.3824984500334669E-3</v>
      </c>
      <c r="CB98" s="111">
        <v>1.3139444204764404E-3</v>
      </c>
      <c r="CC98" s="111">
        <v>0</v>
      </c>
      <c r="CD98" s="111">
        <v>1.8686358406652169E-3</v>
      </c>
      <c r="CE98" s="111">
        <v>7.6261575241738286E-4</v>
      </c>
      <c r="CF98" s="111">
        <v>6.1582969188166148E-4</v>
      </c>
      <c r="CG98" s="111">
        <v>4.6707816043420388E-3</v>
      </c>
      <c r="CH98" s="111">
        <v>6.0757485564605102E-3</v>
      </c>
      <c r="CI98" s="111">
        <v>6.2489944093412344E-3</v>
      </c>
      <c r="CJ98" s="111">
        <v>9.3241759068272111E-3</v>
      </c>
      <c r="CK98" s="111">
        <v>1.011814932752109E-2</v>
      </c>
      <c r="CL98" s="111">
        <v>1.0236018074722061E-3</v>
      </c>
      <c r="CM98" s="111">
        <v>1.1764126469115965E-3</v>
      </c>
      <c r="CN98" s="111">
        <v>1.3755596852300391E-3</v>
      </c>
      <c r="CO98" s="111">
        <v>9.993826068496383E-4</v>
      </c>
      <c r="CP98" s="111">
        <v>7.4976574040468396E-4</v>
      </c>
      <c r="CQ98" s="111">
        <v>8.2820634872795456E-4</v>
      </c>
      <c r="CR98" s="111">
        <v>2.7566835848204011E-3</v>
      </c>
      <c r="CS98" s="111">
        <v>1.0030583883542308</v>
      </c>
      <c r="CT98" s="111">
        <v>2.715893911287323E-3</v>
      </c>
      <c r="CU98" s="111">
        <v>1.3917164315969679E-3</v>
      </c>
      <c r="CV98" s="111">
        <v>4.9037430924651374E-3</v>
      </c>
      <c r="CW98" s="111">
        <v>4.2097737513327529E-3</v>
      </c>
      <c r="CX98" s="111">
        <v>4.2215377507342777E-3</v>
      </c>
      <c r="CY98" s="111">
        <v>1.4525350937985367E-3</v>
      </c>
      <c r="CZ98" s="111">
        <v>2.1899267850614707E-3</v>
      </c>
      <c r="DA98" s="111">
        <v>3.0038330983873998E-3</v>
      </c>
      <c r="DB98" s="111">
        <v>3.2565927864424695E-4</v>
      </c>
      <c r="DC98" s="111">
        <v>3.5109911178893109E-3</v>
      </c>
      <c r="DD98" s="111">
        <v>1.1618366090881411</v>
      </c>
    </row>
    <row r="99" spans="1:108" ht="12.75" customHeight="1" x14ac:dyDescent="0.2">
      <c r="A99" s="111" t="s">
        <v>270</v>
      </c>
      <c r="B99" s="111" t="s">
        <v>1972</v>
      </c>
      <c r="C99" s="111">
        <v>2.0590366633981443E-3</v>
      </c>
      <c r="D99" s="111">
        <v>2.9033392541434177E-3</v>
      </c>
      <c r="E99" s="111">
        <v>5.3352738671512074E-3</v>
      </c>
      <c r="F99" s="111">
        <v>8.6197410746267338E-3</v>
      </c>
      <c r="G99" s="111">
        <v>1.1992322273737827E-3</v>
      </c>
      <c r="H99" s="111">
        <v>0</v>
      </c>
      <c r="I99" s="111">
        <v>2.9177521091241763E-3</v>
      </c>
      <c r="J99" s="111">
        <v>0</v>
      </c>
      <c r="K99" s="111">
        <v>1.2648781638581671E-3</v>
      </c>
      <c r="L99" s="111">
        <v>2.6309918582726782E-3</v>
      </c>
      <c r="M99" s="111">
        <v>0</v>
      </c>
      <c r="N99" s="111">
        <v>0</v>
      </c>
      <c r="O99" s="111">
        <v>1.4948229411273597E-3</v>
      </c>
      <c r="P99" s="111">
        <v>1.4717538499610984E-3</v>
      </c>
      <c r="Q99" s="111">
        <v>3.5061393017736101E-3</v>
      </c>
      <c r="R99" s="111">
        <v>2.5407763043485678E-3</v>
      </c>
      <c r="S99" s="111">
        <v>3.8628184812200335E-3</v>
      </c>
      <c r="T99" s="111">
        <v>9.5112227115137055E-4</v>
      </c>
      <c r="U99" s="111">
        <v>4.269800251640617E-3</v>
      </c>
      <c r="V99" s="111">
        <v>0</v>
      </c>
      <c r="W99" s="111">
        <v>3.0717136627897075E-3</v>
      </c>
      <c r="X99" s="111">
        <v>1.5579416611346565E-3</v>
      </c>
      <c r="Y99" s="111">
        <v>9.6924275267941818E-4</v>
      </c>
      <c r="Z99" s="111">
        <v>7.8472008351316181E-4</v>
      </c>
      <c r="AA99" s="111">
        <v>0</v>
      </c>
      <c r="AB99" s="111">
        <v>1.7764510649788403E-3</v>
      </c>
      <c r="AC99" s="111">
        <v>2.1317229182068589E-5</v>
      </c>
      <c r="AD99" s="111">
        <v>1.2690100373015848E-2</v>
      </c>
      <c r="AE99" s="111">
        <v>1.7290583703019689E-3</v>
      </c>
      <c r="AF99" s="111">
        <v>2.8615385689564755E-3</v>
      </c>
      <c r="AG99" s="111">
        <v>0</v>
      </c>
      <c r="AH99" s="111">
        <v>1.4454511246014227E-3</v>
      </c>
      <c r="AI99" s="111">
        <v>1.975540260827247E-3</v>
      </c>
      <c r="AJ99" s="111">
        <v>0</v>
      </c>
      <c r="AK99" s="111">
        <v>5.7506596309581477E-3</v>
      </c>
      <c r="AL99" s="111">
        <v>1.2806032199487746E-3</v>
      </c>
      <c r="AM99" s="111">
        <v>0</v>
      </c>
      <c r="AN99" s="111">
        <v>0</v>
      </c>
      <c r="AO99" s="111">
        <v>2.4440689551003345E-3</v>
      </c>
      <c r="AP99" s="111">
        <v>0</v>
      </c>
      <c r="AQ99" s="111">
        <v>0</v>
      </c>
      <c r="AR99" s="111">
        <v>1.0457836068936883E-3</v>
      </c>
      <c r="AS99" s="111">
        <v>1.9100837623996776E-3</v>
      </c>
      <c r="AT99" s="111">
        <v>5.9889720321281998E-3</v>
      </c>
      <c r="AU99" s="111">
        <v>0</v>
      </c>
      <c r="AV99" s="111">
        <v>8.8209904299131978E-3</v>
      </c>
      <c r="AW99" s="111">
        <v>3.5475678418309974E-3</v>
      </c>
      <c r="AX99" s="111">
        <v>0</v>
      </c>
      <c r="AY99" s="111">
        <v>0</v>
      </c>
      <c r="AZ99" s="111">
        <v>0</v>
      </c>
      <c r="BA99" s="111">
        <v>0</v>
      </c>
      <c r="BB99" s="111">
        <v>2.9473773438054196E-3</v>
      </c>
      <c r="BC99" s="111">
        <v>0</v>
      </c>
      <c r="BD99" s="111">
        <v>0</v>
      </c>
      <c r="BE99" s="111">
        <v>0</v>
      </c>
      <c r="BF99" s="111">
        <v>2.3214038262534759E-3</v>
      </c>
      <c r="BG99" s="111">
        <v>2.035964809365313E-3</v>
      </c>
      <c r="BH99" s="111">
        <v>1.6269286115430262E-3</v>
      </c>
      <c r="BI99" s="111">
        <v>2.1795393153226329E-3</v>
      </c>
      <c r="BJ99" s="111">
        <v>1.6512603317298525E-3</v>
      </c>
      <c r="BK99" s="111">
        <v>1.1249041301245011E-2</v>
      </c>
      <c r="BL99" s="111">
        <v>6.9380816268401263E-3</v>
      </c>
      <c r="BM99" s="111">
        <v>2.3325463156335172E-2</v>
      </c>
      <c r="BN99" s="111">
        <v>3.5701973424276508E-2</v>
      </c>
      <c r="BO99" s="111">
        <v>7.6257904628859979E-4</v>
      </c>
      <c r="BP99" s="111">
        <v>0</v>
      </c>
      <c r="BQ99" s="111">
        <v>2.5279643374675688E-3</v>
      </c>
      <c r="BR99" s="111">
        <v>2.4954769947024974E-3</v>
      </c>
      <c r="BS99" s="111">
        <v>4.7971158654366089E-3</v>
      </c>
      <c r="BT99" s="111">
        <v>5.7525592828390074E-3</v>
      </c>
      <c r="BU99" s="111">
        <v>6.5714303718648953E-3</v>
      </c>
      <c r="BV99" s="111">
        <v>5.8838885339557796E-4</v>
      </c>
      <c r="BW99" s="111">
        <v>1.1753796644608054E-3</v>
      </c>
      <c r="BX99" s="111">
        <v>4.9204343207205983E-4</v>
      </c>
      <c r="BY99" s="111">
        <v>1.9561432132202934E-3</v>
      </c>
      <c r="BZ99" s="111">
        <v>1.9399317927688839E-3</v>
      </c>
      <c r="CA99" s="111">
        <v>4.5865276007152449E-3</v>
      </c>
      <c r="CB99" s="111">
        <v>2.2297426800479852E-3</v>
      </c>
      <c r="CC99" s="111">
        <v>0</v>
      </c>
      <c r="CD99" s="111">
        <v>7.4512485431457425E-3</v>
      </c>
      <c r="CE99" s="111">
        <v>4.2454048968533845E-3</v>
      </c>
      <c r="CF99" s="111">
        <v>1.0939119728437233E-3</v>
      </c>
      <c r="CG99" s="111">
        <v>5.4428838920058085E-3</v>
      </c>
      <c r="CH99" s="111">
        <v>1.2032370838402419E-2</v>
      </c>
      <c r="CI99" s="111">
        <v>6.8902397412923611E-3</v>
      </c>
      <c r="CJ99" s="111">
        <v>3.3215499000934477E-2</v>
      </c>
      <c r="CK99" s="111">
        <v>5.5123194631204108E-3</v>
      </c>
      <c r="CL99" s="111">
        <v>5.2905544336139827E-3</v>
      </c>
      <c r="CM99" s="111">
        <v>1.3304372461199079E-3</v>
      </c>
      <c r="CN99" s="111">
        <v>3.624394659993758E-3</v>
      </c>
      <c r="CO99" s="111">
        <v>4.6847789733405155E-3</v>
      </c>
      <c r="CP99" s="111">
        <v>5.1692020585351319E-3</v>
      </c>
      <c r="CQ99" s="111">
        <v>1.1502594105319478E-2</v>
      </c>
      <c r="CR99" s="111">
        <v>2.8599735736625697E-3</v>
      </c>
      <c r="CS99" s="111">
        <v>5.3775715726980151E-3</v>
      </c>
      <c r="CT99" s="111">
        <v>1.0029827052915852</v>
      </c>
      <c r="CU99" s="111">
        <v>8.4964510743649815E-3</v>
      </c>
      <c r="CV99" s="111">
        <v>7.4639665643577982E-3</v>
      </c>
      <c r="CW99" s="111">
        <v>3.8656490672402872E-3</v>
      </c>
      <c r="CX99" s="111">
        <v>3.6013188074366484E-3</v>
      </c>
      <c r="CY99" s="111">
        <v>5.5112798089455503E-3</v>
      </c>
      <c r="CZ99" s="111">
        <v>2.2349546201264636E-3</v>
      </c>
      <c r="DA99" s="111">
        <v>2.2578589554597848E-3</v>
      </c>
      <c r="DB99" s="111">
        <v>6.0214667667826888E-4</v>
      </c>
      <c r="DC99" s="111">
        <v>1.012277475096238E-2</v>
      </c>
      <c r="DD99" s="111">
        <v>1.3934140907213608</v>
      </c>
    </row>
    <row r="100" spans="1:108" ht="12.75" customHeight="1" x14ac:dyDescent="0.2">
      <c r="A100" s="111" t="s">
        <v>271</v>
      </c>
      <c r="B100" s="111" t="s">
        <v>1973</v>
      </c>
      <c r="C100" s="111">
        <v>1.9481661325445581E-2</v>
      </c>
      <c r="D100" s="111">
        <v>7.1288879229096614E-3</v>
      </c>
      <c r="E100" s="111">
        <v>1.9836394927280513E-2</v>
      </c>
      <c r="F100" s="111">
        <v>4.1376584738579025E-2</v>
      </c>
      <c r="G100" s="111">
        <v>1.1466987247148797E-3</v>
      </c>
      <c r="H100" s="111">
        <v>0</v>
      </c>
      <c r="I100" s="111">
        <v>6.9325888515725E-3</v>
      </c>
      <c r="J100" s="111">
        <v>0</v>
      </c>
      <c r="K100" s="111">
        <v>4.2289507012504852E-3</v>
      </c>
      <c r="L100" s="111">
        <v>4.7447587477277182E-3</v>
      </c>
      <c r="M100" s="111">
        <v>0</v>
      </c>
      <c r="N100" s="111">
        <v>0</v>
      </c>
      <c r="O100" s="111">
        <v>1.0712696944852886E-2</v>
      </c>
      <c r="P100" s="111">
        <v>3.0839886689140754E-3</v>
      </c>
      <c r="Q100" s="111">
        <v>1.3942789714714481E-2</v>
      </c>
      <c r="R100" s="111">
        <v>3.8912929851504449E-3</v>
      </c>
      <c r="S100" s="111">
        <v>3.0037213422951328E-3</v>
      </c>
      <c r="T100" s="111">
        <v>2.4595172069008485E-3</v>
      </c>
      <c r="U100" s="111">
        <v>3.2480377189976835E-3</v>
      </c>
      <c r="V100" s="111">
        <v>0</v>
      </c>
      <c r="W100" s="111">
        <v>2.3981360229576199E-2</v>
      </c>
      <c r="X100" s="111">
        <v>9.7246919370253121E-3</v>
      </c>
      <c r="Y100" s="111">
        <v>1.1913134089054908E-2</v>
      </c>
      <c r="Z100" s="111">
        <v>6.9298054436256621E-3</v>
      </c>
      <c r="AA100" s="111">
        <v>0</v>
      </c>
      <c r="AB100" s="111">
        <v>5.7288108339869706E-3</v>
      </c>
      <c r="AC100" s="111">
        <v>2.3255595544604936E-4</v>
      </c>
      <c r="AD100" s="111">
        <v>1.4962567157425633E-2</v>
      </c>
      <c r="AE100" s="111">
        <v>6.4372347375593886E-3</v>
      </c>
      <c r="AF100" s="111">
        <v>1.8235362637893947E-2</v>
      </c>
      <c r="AG100" s="111">
        <v>0</v>
      </c>
      <c r="AH100" s="111">
        <v>8.3671099488648436E-3</v>
      </c>
      <c r="AI100" s="111">
        <v>9.8391222075678506E-3</v>
      </c>
      <c r="AJ100" s="111">
        <v>0</v>
      </c>
      <c r="AK100" s="111">
        <v>2.4094545343830265E-2</v>
      </c>
      <c r="AL100" s="111">
        <v>5.138153932414298E-3</v>
      </c>
      <c r="AM100" s="111">
        <v>0</v>
      </c>
      <c r="AN100" s="111">
        <v>0</v>
      </c>
      <c r="AO100" s="111">
        <v>2.5258665611684358E-3</v>
      </c>
      <c r="AP100" s="111">
        <v>0</v>
      </c>
      <c r="AQ100" s="111">
        <v>0</v>
      </c>
      <c r="AR100" s="111">
        <v>6.2086706082753237E-3</v>
      </c>
      <c r="AS100" s="111">
        <v>5.6926508277545095E-3</v>
      </c>
      <c r="AT100" s="111">
        <v>9.1925680940579593E-3</v>
      </c>
      <c r="AU100" s="111">
        <v>0</v>
      </c>
      <c r="AV100" s="111">
        <v>8.4590699203726336E-3</v>
      </c>
      <c r="AW100" s="111">
        <v>1.4549840074194353E-2</v>
      </c>
      <c r="AX100" s="111">
        <v>0</v>
      </c>
      <c r="AY100" s="111">
        <v>0</v>
      </c>
      <c r="AZ100" s="111">
        <v>0</v>
      </c>
      <c r="BA100" s="111">
        <v>0</v>
      </c>
      <c r="BB100" s="111">
        <v>6.23097481916944E-3</v>
      </c>
      <c r="BC100" s="111">
        <v>0</v>
      </c>
      <c r="BD100" s="111">
        <v>0</v>
      </c>
      <c r="BE100" s="111">
        <v>0</v>
      </c>
      <c r="BF100" s="111">
        <v>2.1328283873485203E-3</v>
      </c>
      <c r="BG100" s="111">
        <v>2.7921443286541797E-3</v>
      </c>
      <c r="BH100" s="111">
        <v>6.282212699583992E-3</v>
      </c>
      <c r="BI100" s="111">
        <v>3.1784664235731076E-3</v>
      </c>
      <c r="BJ100" s="111">
        <v>3.0717363729167975E-3</v>
      </c>
      <c r="BK100" s="111">
        <v>4.6445371334279768E-3</v>
      </c>
      <c r="BL100" s="111">
        <v>1.1104815782016558E-2</v>
      </c>
      <c r="BM100" s="111">
        <v>1.1138268805821755E-2</v>
      </c>
      <c r="BN100" s="111">
        <v>1.1398470030812673E-2</v>
      </c>
      <c r="BO100" s="111">
        <v>9.2392384164849545E-3</v>
      </c>
      <c r="BP100" s="111">
        <v>0</v>
      </c>
      <c r="BQ100" s="111">
        <v>2.8761462569872612E-2</v>
      </c>
      <c r="BR100" s="111">
        <v>2.5823452866455852E-2</v>
      </c>
      <c r="BS100" s="111">
        <v>1.8080601923131231E-3</v>
      </c>
      <c r="BT100" s="111">
        <v>2.3372282498646041E-3</v>
      </c>
      <c r="BU100" s="111">
        <v>5.0714132988421857E-3</v>
      </c>
      <c r="BV100" s="111">
        <v>1.0378307733133218E-3</v>
      </c>
      <c r="BW100" s="111">
        <v>3.4428500658164663E-3</v>
      </c>
      <c r="BX100" s="111">
        <v>5.2261185065388758E-4</v>
      </c>
      <c r="BY100" s="111">
        <v>4.7210060423016316E-3</v>
      </c>
      <c r="BZ100" s="111">
        <v>2.2029773900971217E-2</v>
      </c>
      <c r="CA100" s="111">
        <v>4.4653210734996625E-3</v>
      </c>
      <c r="CB100" s="111">
        <v>2.3440030538357738E-3</v>
      </c>
      <c r="CC100" s="111">
        <v>0</v>
      </c>
      <c r="CD100" s="111">
        <v>5.2051176540115783E-2</v>
      </c>
      <c r="CE100" s="111">
        <v>1.0455233488749702E-2</v>
      </c>
      <c r="CF100" s="111">
        <v>4.1193481169893532E-3</v>
      </c>
      <c r="CG100" s="111">
        <v>5.5496488450120368E-3</v>
      </c>
      <c r="CH100" s="111">
        <v>1.394660942391596E-2</v>
      </c>
      <c r="CI100" s="111">
        <v>2.2601772391992753E-2</v>
      </c>
      <c r="CJ100" s="111">
        <v>9.0175293774827046E-3</v>
      </c>
      <c r="CK100" s="111">
        <v>5.6867446433563756E-3</v>
      </c>
      <c r="CL100" s="111">
        <v>1.0248577482962878E-2</v>
      </c>
      <c r="CM100" s="111">
        <v>3.5861564658414133E-3</v>
      </c>
      <c r="CN100" s="111">
        <v>1.8430167578144408E-2</v>
      </c>
      <c r="CO100" s="111">
        <v>4.2491420594227289E-3</v>
      </c>
      <c r="CP100" s="111">
        <v>5.8294975306222669E-3</v>
      </c>
      <c r="CQ100" s="111">
        <v>4.8486989839901344E-3</v>
      </c>
      <c r="CR100" s="111">
        <v>1.4727057147713885E-2</v>
      </c>
      <c r="CS100" s="111">
        <v>6.9060116466432096E-3</v>
      </c>
      <c r="CT100" s="111">
        <v>9.2204706634204894E-2</v>
      </c>
      <c r="CU100" s="111">
        <v>1.0201348920425992</v>
      </c>
      <c r="CV100" s="111">
        <v>6.4794447605175066E-3</v>
      </c>
      <c r="CW100" s="111">
        <v>8.8175682188132241E-3</v>
      </c>
      <c r="CX100" s="111">
        <v>6.1565237310319135E-3</v>
      </c>
      <c r="CY100" s="111">
        <v>4.8081218996217454E-3</v>
      </c>
      <c r="CZ100" s="111">
        <v>1.1825530441511103E-2</v>
      </c>
      <c r="DA100" s="111">
        <v>2.718836362296462E-3</v>
      </c>
      <c r="DB100" s="111">
        <v>7.7302155389583527E-4</v>
      </c>
      <c r="DC100" s="111">
        <v>6.0778678994125547E-3</v>
      </c>
      <c r="DD100" s="111">
        <v>1.8632602834658107</v>
      </c>
    </row>
    <row r="101" spans="1:108" ht="12.75" customHeight="1" x14ac:dyDescent="0.2">
      <c r="A101" s="111" t="s">
        <v>273</v>
      </c>
      <c r="B101" s="111" t="s">
        <v>1974</v>
      </c>
      <c r="C101" s="111">
        <v>3.3785066792996975E-3</v>
      </c>
      <c r="D101" s="111">
        <v>2.6730200964540482E-3</v>
      </c>
      <c r="E101" s="111">
        <v>8.9045229785319428E-3</v>
      </c>
      <c r="F101" s="111">
        <v>2.8927855183360227E-3</v>
      </c>
      <c r="G101" s="111">
        <v>0.13019164406029904</v>
      </c>
      <c r="H101" s="111">
        <v>0</v>
      </c>
      <c r="I101" s="111">
        <v>1.4444548007684955E-2</v>
      </c>
      <c r="J101" s="111">
        <v>0</v>
      </c>
      <c r="K101" s="111">
        <v>4.8908311787248483E-3</v>
      </c>
      <c r="L101" s="111">
        <v>3.6530869368483218E-3</v>
      </c>
      <c r="M101" s="111">
        <v>0</v>
      </c>
      <c r="N101" s="111">
        <v>0</v>
      </c>
      <c r="O101" s="111">
        <v>7.5417443485086963E-3</v>
      </c>
      <c r="P101" s="111">
        <v>6.9414673001328767E-3</v>
      </c>
      <c r="Q101" s="111">
        <v>4.4633607580702814E-3</v>
      </c>
      <c r="R101" s="111">
        <v>4.6469307454766115E-3</v>
      </c>
      <c r="S101" s="111">
        <v>1.5391934041359261E-2</v>
      </c>
      <c r="T101" s="111">
        <v>3.3933728117198025E-3</v>
      </c>
      <c r="U101" s="111">
        <v>1.0881787114701834E-2</v>
      </c>
      <c r="V101" s="111">
        <v>0</v>
      </c>
      <c r="W101" s="111">
        <v>1.6157284013216217E-2</v>
      </c>
      <c r="X101" s="111">
        <v>3.9325360211336794E-3</v>
      </c>
      <c r="Y101" s="111">
        <v>1.320196490444797E-2</v>
      </c>
      <c r="Z101" s="111">
        <v>7.5797586526718738E-3</v>
      </c>
      <c r="AA101" s="111">
        <v>0</v>
      </c>
      <c r="AB101" s="111">
        <v>1.265125748892525E-2</v>
      </c>
      <c r="AC101" s="111">
        <v>1.6687076281436191E-3</v>
      </c>
      <c r="AD101" s="111">
        <v>7.6216210045707226E-3</v>
      </c>
      <c r="AE101" s="111">
        <v>9.43550172688566E-3</v>
      </c>
      <c r="AF101" s="111">
        <v>1.5517873509255115E-2</v>
      </c>
      <c r="AG101" s="111">
        <v>0</v>
      </c>
      <c r="AH101" s="111">
        <v>1.56106114468648E-2</v>
      </c>
      <c r="AI101" s="111">
        <v>1.0507437624864025E-2</v>
      </c>
      <c r="AJ101" s="111">
        <v>0</v>
      </c>
      <c r="AK101" s="111">
        <v>1.7563394067655905E-2</v>
      </c>
      <c r="AL101" s="111">
        <v>2.5442118967549175E-3</v>
      </c>
      <c r="AM101" s="111">
        <v>0</v>
      </c>
      <c r="AN101" s="111">
        <v>0</v>
      </c>
      <c r="AO101" s="111">
        <v>6.3292295188856311E-3</v>
      </c>
      <c r="AP101" s="111">
        <v>0</v>
      </c>
      <c r="AQ101" s="111">
        <v>0</v>
      </c>
      <c r="AR101" s="111">
        <v>5.5800552940338194E-3</v>
      </c>
      <c r="AS101" s="111">
        <v>6.4034799245518189E-3</v>
      </c>
      <c r="AT101" s="111">
        <v>1.2344348870952673E-2</v>
      </c>
      <c r="AU101" s="111">
        <v>0</v>
      </c>
      <c r="AV101" s="111">
        <v>1.312078448745712E-2</v>
      </c>
      <c r="AW101" s="111">
        <v>1.3933275749711772E-2</v>
      </c>
      <c r="AX101" s="111">
        <v>0</v>
      </c>
      <c r="AY101" s="111">
        <v>0</v>
      </c>
      <c r="AZ101" s="111">
        <v>0</v>
      </c>
      <c r="BA101" s="111">
        <v>0</v>
      </c>
      <c r="BB101" s="111">
        <v>7.4336982703211369E-3</v>
      </c>
      <c r="BC101" s="111">
        <v>0</v>
      </c>
      <c r="BD101" s="111">
        <v>0</v>
      </c>
      <c r="BE101" s="111">
        <v>0</v>
      </c>
      <c r="BF101" s="111">
        <v>2.7692848831742676E-3</v>
      </c>
      <c r="BG101" s="111">
        <v>3.837411507920099E-3</v>
      </c>
      <c r="BH101" s="111">
        <v>1.0933812687189494E-2</v>
      </c>
      <c r="BI101" s="111">
        <v>7.4330088036564067E-3</v>
      </c>
      <c r="BJ101" s="111">
        <v>2.9594980831384927E-3</v>
      </c>
      <c r="BK101" s="111">
        <v>4.1059936390154934E-2</v>
      </c>
      <c r="BL101" s="111">
        <v>1.4704317924558924E-2</v>
      </c>
      <c r="BM101" s="111">
        <v>5.4223357737744081E-2</v>
      </c>
      <c r="BN101" s="111">
        <v>1.6657146575169431E-2</v>
      </c>
      <c r="BO101" s="111">
        <v>4.0075834058827991E-3</v>
      </c>
      <c r="BP101" s="111">
        <v>0</v>
      </c>
      <c r="BQ101" s="111">
        <v>4.3603001306787501E-2</v>
      </c>
      <c r="BR101" s="111">
        <v>3.1492555896308387E-2</v>
      </c>
      <c r="BS101" s="111">
        <v>2.6574229198659743E-2</v>
      </c>
      <c r="BT101" s="111">
        <v>3.3630056105614113E-2</v>
      </c>
      <c r="BU101" s="111">
        <v>4.3667298084597801E-2</v>
      </c>
      <c r="BV101" s="111">
        <v>1.5915394245186211E-2</v>
      </c>
      <c r="BW101" s="111">
        <v>1.7146469237346602E-2</v>
      </c>
      <c r="BX101" s="111">
        <v>3.0707456100334319E-3</v>
      </c>
      <c r="BY101" s="111">
        <v>1.7763544049327142E-2</v>
      </c>
      <c r="BZ101" s="111">
        <v>5.1460253239048242E-3</v>
      </c>
      <c r="CA101" s="111">
        <v>2.2921956706981474E-2</v>
      </c>
      <c r="CB101" s="111">
        <v>9.3566314915348725E-3</v>
      </c>
      <c r="CC101" s="111">
        <v>0</v>
      </c>
      <c r="CD101" s="111">
        <v>1.9735524424050091E-2</v>
      </c>
      <c r="CE101" s="111">
        <v>5.8182313254034612E-2</v>
      </c>
      <c r="CF101" s="111">
        <v>1.0036648752098164E-2</v>
      </c>
      <c r="CG101" s="111">
        <v>4.0495415356013559E-2</v>
      </c>
      <c r="CH101" s="111">
        <v>5.4591849543714766E-2</v>
      </c>
      <c r="CI101" s="111">
        <v>7.4022133018406433E-2</v>
      </c>
      <c r="CJ101" s="111">
        <v>6.2638852527538008E-2</v>
      </c>
      <c r="CK101" s="111">
        <v>2.09790955069315E-2</v>
      </c>
      <c r="CL101" s="111">
        <v>2.251678625799234E-2</v>
      </c>
      <c r="CM101" s="111">
        <v>1.0828499246432817E-2</v>
      </c>
      <c r="CN101" s="111">
        <v>4.3553777238273327E-2</v>
      </c>
      <c r="CO101" s="111">
        <v>2.604502146965524E-2</v>
      </c>
      <c r="CP101" s="111">
        <v>1.7714374333667109E-2</v>
      </c>
      <c r="CQ101" s="111">
        <v>1.6543964028299159E-2</v>
      </c>
      <c r="CR101" s="111">
        <v>3.3122929371051622E-2</v>
      </c>
      <c r="CS101" s="111">
        <v>4.17756338203394E-2</v>
      </c>
      <c r="CT101" s="111">
        <v>2.8845854614264442E-2</v>
      </c>
      <c r="CU101" s="111">
        <v>2.3930459172513577E-2</v>
      </c>
      <c r="CV101" s="111">
        <v>1.0644183192093881</v>
      </c>
      <c r="CW101" s="111">
        <v>1.4842831088056566E-2</v>
      </c>
      <c r="CX101" s="111">
        <v>9.2202001542029711E-3</v>
      </c>
      <c r="CY101" s="111">
        <v>9.7386019764722255E-3</v>
      </c>
      <c r="CZ101" s="111">
        <v>1.1054659783192561E-2</v>
      </c>
      <c r="DA101" s="111">
        <v>1.3626329029030824E-2</v>
      </c>
      <c r="DB101" s="111">
        <v>3.1292044363524256E-3</v>
      </c>
      <c r="DC101" s="111">
        <v>3.3269766807549825E-2</v>
      </c>
      <c r="DD101" s="111">
        <v>2.6171588843518445</v>
      </c>
    </row>
    <row r="102" spans="1:108" ht="12.75" customHeight="1" x14ac:dyDescent="0.2">
      <c r="A102" s="111" t="s">
        <v>274</v>
      </c>
      <c r="B102" s="111" t="s">
        <v>1975</v>
      </c>
      <c r="C102" s="111">
        <v>1.0606651864777485E-5</v>
      </c>
      <c r="D102" s="111">
        <v>8.1934941552708283E-6</v>
      </c>
      <c r="E102" s="111">
        <v>3.1655408801026153E-5</v>
      </c>
      <c r="F102" s="111">
        <v>1.093234250390309E-5</v>
      </c>
      <c r="G102" s="111">
        <v>2.3600901637064321E-5</v>
      </c>
      <c r="H102" s="111">
        <v>0</v>
      </c>
      <c r="I102" s="111">
        <v>2.3661234487278433E-5</v>
      </c>
      <c r="J102" s="111">
        <v>0</v>
      </c>
      <c r="K102" s="111">
        <v>2.83369890612354E-5</v>
      </c>
      <c r="L102" s="111">
        <v>8.5324344651422349E-5</v>
      </c>
      <c r="M102" s="111">
        <v>0</v>
      </c>
      <c r="N102" s="111">
        <v>0</v>
      </c>
      <c r="O102" s="111">
        <v>2.0091249048566676E-5</v>
      </c>
      <c r="P102" s="111">
        <v>1.6869731366288329E-5</v>
      </c>
      <c r="Q102" s="111">
        <v>1.2120715339430307E-5</v>
      </c>
      <c r="R102" s="111">
        <v>1.2649509388381675E-5</v>
      </c>
      <c r="S102" s="111">
        <v>4.1728959336226836E-5</v>
      </c>
      <c r="T102" s="111">
        <v>1.7930848438034241E-5</v>
      </c>
      <c r="U102" s="111">
        <v>1.435764616654967E-5</v>
      </c>
      <c r="V102" s="111">
        <v>0</v>
      </c>
      <c r="W102" s="111">
        <v>2.9337761778472127E-5</v>
      </c>
      <c r="X102" s="111">
        <v>8.0374701501686452E-6</v>
      </c>
      <c r="Y102" s="111">
        <v>8.6114499865431168E-6</v>
      </c>
      <c r="Z102" s="111">
        <v>7.667212111483752E-6</v>
      </c>
      <c r="AA102" s="111">
        <v>0</v>
      </c>
      <c r="AB102" s="111">
        <v>2.2344019445168367E-5</v>
      </c>
      <c r="AC102" s="111">
        <v>4.0263663306855718E-7</v>
      </c>
      <c r="AD102" s="111">
        <v>1.4509628098613382E-5</v>
      </c>
      <c r="AE102" s="111">
        <v>1.8131678178933865E-5</v>
      </c>
      <c r="AF102" s="111">
        <v>5.8461007881439216E-5</v>
      </c>
      <c r="AG102" s="111">
        <v>0</v>
      </c>
      <c r="AH102" s="111">
        <v>1.6873102534282117E-5</v>
      </c>
      <c r="AI102" s="111">
        <v>1.0009004457634227E-5</v>
      </c>
      <c r="AJ102" s="111">
        <v>0</v>
      </c>
      <c r="AK102" s="111">
        <v>2.1955333780502622E-5</v>
      </c>
      <c r="AL102" s="111">
        <v>8.8319201800211513E-6</v>
      </c>
      <c r="AM102" s="111">
        <v>0</v>
      </c>
      <c r="AN102" s="111">
        <v>0</v>
      </c>
      <c r="AO102" s="111">
        <v>1.1894943958923924E-5</v>
      </c>
      <c r="AP102" s="111">
        <v>0</v>
      </c>
      <c r="AQ102" s="111">
        <v>0</v>
      </c>
      <c r="AR102" s="111">
        <v>1.1930723766999981E-5</v>
      </c>
      <c r="AS102" s="111">
        <v>1.2821158998885103E-5</v>
      </c>
      <c r="AT102" s="111">
        <v>2.6740627824238406E-5</v>
      </c>
      <c r="AU102" s="111">
        <v>0</v>
      </c>
      <c r="AV102" s="111">
        <v>4.1163667095347744E-5</v>
      </c>
      <c r="AW102" s="111">
        <v>6.4456178522715607E-5</v>
      </c>
      <c r="AX102" s="111">
        <v>0</v>
      </c>
      <c r="AY102" s="111">
        <v>0</v>
      </c>
      <c r="AZ102" s="111">
        <v>0</v>
      </c>
      <c r="BA102" s="111">
        <v>0</v>
      </c>
      <c r="BB102" s="111">
        <v>1.9548973371046199E-5</v>
      </c>
      <c r="BC102" s="111">
        <v>0</v>
      </c>
      <c r="BD102" s="111">
        <v>0</v>
      </c>
      <c r="BE102" s="111">
        <v>0</v>
      </c>
      <c r="BF102" s="111">
        <v>1.1253374456578284E-5</v>
      </c>
      <c r="BG102" s="111">
        <v>2.1234938429861854E-5</v>
      </c>
      <c r="BH102" s="111">
        <v>3.4705620035903189E-5</v>
      </c>
      <c r="BI102" s="111">
        <v>2.3718624300651854E-5</v>
      </c>
      <c r="BJ102" s="111">
        <v>8.9639847278720359E-6</v>
      </c>
      <c r="BK102" s="111">
        <v>3.4462798056002558E-5</v>
      </c>
      <c r="BL102" s="111">
        <v>2.472479090778689E-5</v>
      </c>
      <c r="BM102" s="111">
        <v>2.8791505365597036E-5</v>
      </c>
      <c r="BN102" s="111">
        <v>2.7233265544504254E-5</v>
      </c>
      <c r="BO102" s="111">
        <v>4.3460586374291361E-6</v>
      </c>
      <c r="BP102" s="111">
        <v>0</v>
      </c>
      <c r="BQ102" s="111">
        <v>3.3592067439019971E-5</v>
      </c>
      <c r="BR102" s="111">
        <v>2.0691114078334584E-5</v>
      </c>
      <c r="BS102" s="111">
        <v>4.4544673115096057E-5</v>
      </c>
      <c r="BT102" s="111">
        <v>1.2100640931043421E-4</v>
      </c>
      <c r="BU102" s="111">
        <v>2.0601343042024126E-4</v>
      </c>
      <c r="BV102" s="111">
        <v>6.7393866660819698E-5</v>
      </c>
      <c r="BW102" s="111">
        <v>5.9131439076617634E-5</v>
      </c>
      <c r="BX102" s="111">
        <v>1.0708326665909022E-5</v>
      </c>
      <c r="BY102" s="111">
        <v>5.8870680259763569E-5</v>
      </c>
      <c r="BZ102" s="111">
        <v>1.9340469758511161E-5</v>
      </c>
      <c r="CA102" s="111">
        <v>2.7103073183884972E-5</v>
      </c>
      <c r="CB102" s="111">
        <v>3.093147060441042E-5</v>
      </c>
      <c r="CC102" s="111">
        <v>0</v>
      </c>
      <c r="CD102" s="111">
        <v>4.5745019945835256E-5</v>
      </c>
      <c r="CE102" s="111">
        <v>3.2218096609358096E-5</v>
      </c>
      <c r="CF102" s="111">
        <v>1.2102027220575293E-5</v>
      </c>
      <c r="CG102" s="111">
        <v>1.6295649583521963E-4</v>
      </c>
      <c r="CH102" s="111">
        <v>3.0986417899241607E-2</v>
      </c>
      <c r="CI102" s="111">
        <v>1.3316389660503197E-4</v>
      </c>
      <c r="CJ102" s="111">
        <v>4.5383977632245179E-4</v>
      </c>
      <c r="CK102" s="111">
        <v>1.1060551598043762E-2</v>
      </c>
      <c r="CL102" s="111">
        <v>4.1302202931131878E-5</v>
      </c>
      <c r="CM102" s="111">
        <v>9.6850684148308531E-5</v>
      </c>
      <c r="CN102" s="111">
        <v>9.5846456551566928E-5</v>
      </c>
      <c r="CO102" s="111">
        <v>3.3026359199937445E-5</v>
      </c>
      <c r="CP102" s="111">
        <v>5.7048209395296431E-5</v>
      </c>
      <c r="CQ102" s="111">
        <v>3.6812834690323159E-5</v>
      </c>
      <c r="CR102" s="111">
        <v>1.374436660861097E-4</v>
      </c>
      <c r="CS102" s="111">
        <v>1.347035921983058E-2</v>
      </c>
      <c r="CT102" s="111">
        <v>5.7735993368291577E-5</v>
      </c>
      <c r="CU102" s="111">
        <v>3.7106473214812672E-5</v>
      </c>
      <c r="CV102" s="111">
        <v>9.6832152749388656E-5</v>
      </c>
      <c r="CW102" s="111">
        <v>1.0080768247776286</v>
      </c>
      <c r="CX102" s="111">
        <v>4.6214540556576225E-4</v>
      </c>
      <c r="CY102" s="111">
        <v>1.5908092838695313E-3</v>
      </c>
      <c r="CZ102" s="111">
        <v>1.6911701391841602E-4</v>
      </c>
      <c r="DA102" s="111">
        <v>9.7829947094366229E-4</v>
      </c>
      <c r="DB102" s="111">
        <v>7.5144235776161105E-6</v>
      </c>
      <c r="DC102" s="111">
        <v>6.1396777640287123E-4</v>
      </c>
      <c r="DD102" s="111">
        <v>1.0706365877199311</v>
      </c>
    </row>
    <row r="103" spans="1:108" ht="12.75" customHeight="1" x14ac:dyDescent="0.2">
      <c r="A103" s="111" t="s">
        <v>275</v>
      </c>
      <c r="B103" s="111" t="s">
        <v>1976</v>
      </c>
      <c r="C103" s="111">
        <v>0</v>
      </c>
      <c r="D103" s="111">
        <v>0</v>
      </c>
      <c r="E103" s="111">
        <v>0</v>
      </c>
      <c r="F103" s="111">
        <v>0</v>
      </c>
      <c r="G103" s="111">
        <v>0</v>
      </c>
      <c r="H103" s="111">
        <v>0</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111">
        <v>0</v>
      </c>
      <c r="AI103" s="111">
        <v>0</v>
      </c>
      <c r="AJ103" s="111">
        <v>0</v>
      </c>
      <c r="AK103" s="111">
        <v>0</v>
      </c>
      <c r="AL103" s="111">
        <v>0</v>
      </c>
      <c r="AM103" s="111">
        <v>0</v>
      </c>
      <c r="AN103" s="111">
        <v>0</v>
      </c>
      <c r="AO103" s="111">
        <v>0</v>
      </c>
      <c r="AP103" s="111">
        <v>0</v>
      </c>
      <c r="AQ103" s="111">
        <v>0</v>
      </c>
      <c r="AR103" s="111">
        <v>0</v>
      </c>
      <c r="AS103" s="111">
        <v>0</v>
      </c>
      <c r="AT103" s="111">
        <v>0</v>
      </c>
      <c r="AU103" s="111">
        <v>0</v>
      </c>
      <c r="AV103" s="111">
        <v>0</v>
      </c>
      <c r="AW103" s="111">
        <v>0</v>
      </c>
      <c r="AX103" s="111">
        <v>0</v>
      </c>
      <c r="AY103" s="111">
        <v>0</v>
      </c>
      <c r="AZ103" s="111">
        <v>0</v>
      </c>
      <c r="BA103" s="111">
        <v>0</v>
      </c>
      <c r="BB103" s="111">
        <v>0</v>
      </c>
      <c r="BC103" s="111">
        <v>0</v>
      </c>
      <c r="BD103" s="111">
        <v>0</v>
      </c>
      <c r="BE103" s="111">
        <v>0</v>
      </c>
      <c r="BF103" s="111">
        <v>0</v>
      </c>
      <c r="BG103" s="111">
        <v>0</v>
      </c>
      <c r="BH103" s="111">
        <v>0</v>
      </c>
      <c r="BI103" s="111">
        <v>0</v>
      </c>
      <c r="BJ103" s="111">
        <v>0</v>
      </c>
      <c r="BK103" s="111">
        <v>0</v>
      </c>
      <c r="BL103" s="111">
        <v>0</v>
      </c>
      <c r="BM103" s="111">
        <v>0</v>
      </c>
      <c r="BN103" s="111">
        <v>0</v>
      </c>
      <c r="BO103" s="111">
        <v>0</v>
      </c>
      <c r="BP103" s="111">
        <v>0</v>
      </c>
      <c r="BQ103" s="111">
        <v>0</v>
      </c>
      <c r="BR103" s="111">
        <v>0</v>
      </c>
      <c r="BS103" s="111">
        <v>0</v>
      </c>
      <c r="BT103" s="111">
        <v>0</v>
      </c>
      <c r="BU103" s="111">
        <v>0</v>
      </c>
      <c r="BV103" s="111">
        <v>0</v>
      </c>
      <c r="BW103" s="111">
        <v>0</v>
      </c>
      <c r="BX103" s="111">
        <v>0</v>
      </c>
      <c r="BY103" s="111">
        <v>0</v>
      </c>
      <c r="BZ103" s="111">
        <v>0</v>
      </c>
      <c r="CA103" s="111">
        <v>0</v>
      </c>
      <c r="CB103" s="111">
        <v>0</v>
      </c>
      <c r="CC103" s="111">
        <v>0</v>
      </c>
      <c r="CD103" s="111">
        <v>0</v>
      </c>
      <c r="CE103" s="111">
        <v>0</v>
      </c>
      <c r="CF103" s="111">
        <v>0</v>
      </c>
      <c r="CG103" s="111">
        <v>0</v>
      </c>
      <c r="CH103" s="111">
        <v>0</v>
      </c>
      <c r="CI103" s="111">
        <v>0</v>
      </c>
      <c r="CJ103" s="111">
        <v>0</v>
      </c>
      <c r="CK103" s="111">
        <v>0</v>
      </c>
      <c r="CL103" s="111">
        <v>0</v>
      </c>
      <c r="CM103" s="111">
        <v>0</v>
      </c>
      <c r="CN103" s="111">
        <v>0</v>
      </c>
      <c r="CO103" s="111">
        <v>0</v>
      </c>
      <c r="CP103" s="111">
        <v>0</v>
      </c>
      <c r="CQ103" s="111">
        <v>0</v>
      </c>
      <c r="CR103" s="111">
        <v>0</v>
      </c>
      <c r="CS103" s="111">
        <v>0</v>
      </c>
      <c r="CT103" s="111">
        <v>0</v>
      </c>
      <c r="CU103" s="111">
        <v>0</v>
      </c>
      <c r="CV103" s="111">
        <v>0</v>
      </c>
      <c r="CW103" s="111">
        <v>0</v>
      </c>
      <c r="CX103" s="111">
        <v>1</v>
      </c>
      <c r="CY103" s="111">
        <v>0</v>
      </c>
      <c r="CZ103" s="111">
        <v>0</v>
      </c>
      <c r="DA103" s="111">
        <v>0</v>
      </c>
      <c r="DB103" s="111">
        <v>0</v>
      </c>
      <c r="DC103" s="111">
        <v>0</v>
      </c>
      <c r="DD103" s="111">
        <v>1</v>
      </c>
    </row>
    <row r="104" spans="1:108" ht="12.75" customHeight="1" x14ac:dyDescent="0.2">
      <c r="A104" s="111" t="s">
        <v>277</v>
      </c>
      <c r="B104" s="111" t="s">
        <v>1977</v>
      </c>
      <c r="C104" s="111">
        <v>0</v>
      </c>
      <c r="D104" s="111">
        <v>0</v>
      </c>
      <c r="E104" s="111">
        <v>0</v>
      </c>
      <c r="F104" s="111">
        <v>0</v>
      </c>
      <c r="G104" s="111">
        <v>0</v>
      </c>
      <c r="H104" s="111">
        <v>0</v>
      </c>
      <c r="I104" s="111">
        <v>0</v>
      </c>
      <c r="J104" s="111">
        <v>0</v>
      </c>
      <c r="K104" s="111">
        <v>0</v>
      </c>
      <c r="L104" s="111">
        <v>0</v>
      </c>
      <c r="M104" s="111">
        <v>0</v>
      </c>
      <c r="N104" s="111">
        <v>0</v>
      </c>
      <c r="O104" s="111">
        <v>0</v>
      </c>
      <c r="P104" s="111">
        <v>0</v>
      </c>
      <c r="Q104" s="111">
        <v>0</v>
      </c>
      <c r="R104" s="111">
        <v>0</v>
      </c>
      <c r="S104" s="111">
        <v>0</v>
      </c>
      <c r="T104" s="111">
        <v>0</v>
      </c>
      <c r="U104" s="111">
        <v>0</v>
      </c>
      <c r="V104" s="111">
        <v>0</v>
      </c>
      <c r="W104" s="111">
        <v>0</v>
      </c>
      <c r="X104" s="111">
        <v>0</v>
      </c>
      <c r="Y104" s="111">
        <v>0</v>
      </c>
      <c r="Z104" s="111">
        <v>0</v>
      </c>
      <c r="AA104" s="111">
        <v>0</v>
      </c>
      <c r="AB104" s="111">
        <v>0</v>
      </c>
      <c r="AC104" s="111">
        <v>0</v>
      </c>
      <c r="AD104" s="111">
        <v>0</v>
      </c>
      <c r="AE104" s="111">
        <v>0</v>
      </c>
      <c r="AF104" s="111">
        <v>0</v>
      </c>
      <c r="AG104" s="111">
        <v>0</v>
      </c>
      <c r="AH104" s="111">
        <v>0</v>
      </c>
      <c r="AI104" s="111">
        <v>0</v>
      </c>
      <c r="AJ104" s="111">
        <v>0</v>
      </c>
      <c r="AK104" s="111">
        <v>0</v>
      </c>
      <c r="AL104" s="111">
        <v>0</v>
      </c>
      <c r="AM104" s="111">
        <v>0</v>
      </c>
      <c r="AN104" s="111">
        <v>0</v>
      </c>
      <c r="AO104" s="111">
        <v>0</v>
      </c>
      <c r="AP104" s="111">
        <v>0</v>
      </c>
      <c r="AQ104" s="111">
        <v>0</v>
      </c>
      <c r="AR104" s="111">
        <v>0</v>
      </c>
      <c r="AS104" s="111">
        <v>0</v>
      </c>
      <c r="AT104" s="111">
        <v>0</v>
      </c>
      <c r="AU104" s="111">
        <v>0</v>
      </c>
      <c r="AV104" s="111">
        <v>0</v>
      </c>
      <c r="AW104" s="111">
        <v>0</v>
      </c>
      <c r="AX104" s="111">
        <v>0</v>
      </c>
      <c r="AY104" s="111">
        <v>0</v>
      </c>
      <c r="AZ104" s="111">
        <v>0</v>
      </c>
      <c r="BA104" s="111">
        <v>0</v>
      </c>
      <c r="BB104" s="111">
        <v>0</v>
      </c>
      <c r="BC104" s="111">
        <v>0</v>
      </c>
      <c r="BD104" s="111">
        <v>0</v>
      </c>
      <c r="BE104" s="111">
        <v>0</v>
      </c>
      <c r="BF104" s="111">
        <v>0</v>
      </c>
      <c r="BG104" s="111">
        <v>0</v>
      </c>
      <c r="BH104" s="111">
        <v>0</v>
      </c>
      <c r="BI104" s="111">
        <v>0</v>
      </c>
      <c r="BJ104" s="111">
        <v>0</v>
      </c>
      <c r="BK104" s="111">
        <v>0</v>
      </c>
      <c r="BL104" s="111">
        <v>0</v>
      </c>
      <c r="BM104" s="111">
        <v>0</v>
      </c>
      <c r="BN104" s="111">
        <v>0</v>
      </c>
      <c r="BO104" s="111">
        <v>0</v>
      </c>
      <c r="BP104" s="111">
        <v>0</v>
      </c>
      <c r="BQ104" s="111">
        <v>0</v>
      </c>
      <c r="BR104" s="111">
        <v>0</v>
      </c>
      <c r="BS104" s="111">
        <v>0</v>
      </c>
      <c r="BT104" s="111">
        <v>0</v>
      </c>
      <c r="BU104" s="111">
        <v>0</v>
      </c>
      <c r="BV104" s="111">
        <v>0</v>
      </c>
      <c r="BW104" s="111">
        <v>0</v>
      </c>
      <c r="BX104" s="111">
        <v>0</v>
      </c>
      <c r="BY104" s="111">
        <v>0</v>
      </c>
      <c r="BZ104" s="111">
        <v>0</v>
      </c>
      <c r="CA104" s="111">
        <v>0</v>
      </c>
      <c r="CB104" s="111">
        <v>0</v>
      </c>
      <c r="CC104" s="111">
        <v>0</v>
      </c>
      <c r="CD104" s="111">
        <v>0</v>
      </c>
      <c r="CE104" s="111">
        <v>0</v>
      </c>
      <c r="CF104" s="111">
        <v>0</v>
      </c>
      <c r="CG104" s="111">
        <v>0</v>
      </c>
      <c r="CH104" s="111">
        <v>0</v>
      </c>
      <c r="CI104" s="111">
        <v>0</v>
      </c>
      <c r="CJ104" s="111">
        <v>0</v>
      </c>
      <c r="CK104" s="111">
        <v>0</v>
      </c>
      <c r="CL104" s="111">
        <v>0</v>
      </c>
      <c r="CM104" s="111">
        <v>0</v>
      </c>
      <c r="CN104" s="111">
        <v>0</v>
      </c>
      <c r="CO104" s="111">
        <v>0</v>
      </c>
      <c r="CP104" s="111">
        <v>0</v>
      </c>
      <c r="CQ104" s="111">
        <v>0</v>
      </c>
      <c r="CR104" s="111">
        <v>0</v>
      </c>
      <c r="CS104" s="111">
        <v>0</v>
      </c>
      <c r="CT104" s="111">
        <v>0</v>
      </c>
      <c r="CU104" s="111">
        <v>0</v>
      </c>
      <c r="CV104" s="111">
        <v>0</v>
      </c>
      <c r="CW104" s="111">
        <v>0</v>
      </c>
      <c r="CX104" s="111">
        <v>0</v>
      </c>
      <c r="CY104" s="111">
        <v>1</v>
      </c>
      <c r="CZ104" s="111">
        <v>0</v>
      </c>
      <c r="DA104" s="111">
        <v>0</v>
      </c>
      <c r="DB104" s="111">
        <v>0</v>
      </c>
      <c r="DC104" s="111">
        <v>0</v>
      </c>
      <c r="DD104" s="111">
        <v>1</v>
      </c>
    </row>
    <row r="105" spans="1:108" ht="12.75" customHeight="1" x14ac:dyDescent="0.2">
      <c r="A105" s="111" t="s">
        <v>278</v>
      </c>
      <c r="B105" s="111" t="s">
        <v>1978</v>
      </c>
      <c r="C105" s="111">
        <v>5.5096627358340301E-5</v>
      </c>
      <c r="D105" s="111">
        <v>3.8791164493227872E-5</v>
      </c>
      <c r="E105" s="111">
        <v>3.6535142633069517E-4</v>
      </c>
      <c r="F105" s="111">
        <v>4.7043912559558142E-5</v>
      </c>
      <c r="G105" s="111">
        <v>5.5195236278642555E-5</v>
      </c>
      <c r="H105" s="111">
        <v>0</v>
      </c>
      <c r="I105" s="111">
        <v>1.5762796563696267E-4</v>
      </c>
      <c r="J105" s="111">
        <v>0</v>
      </c>
      <c r="K105" s="111">
        <v>5.2109832616756417E-5</v>
      </c>
      <c r="L105" s="111">
        <v>5.4360481362240732E-5</v>
      </c>
      <c r="M105" s="111">
        <v>0</v>
      </c>
      <c r="N105" s="111">
        <v>0</v>
      </c>
      <c r="O105" s="111">
        <v>6.2707894504816336E-5</v>
      </c>
      <c r="P105" s="111">
        <v>3.2183719915295177E-5</v>
      </c>
      <c r="Q105" s="111">
        <v>5.3466620900870363E-5</v>
      </c>
      <c r="R105" s="111">
        <v>3.3336138305980628E-5</v>
      </c>
      <c r="S105" s="111">
        <v>3.9241125572365114E-5</v>
      </c>
      <c r="T105" s="111">
        <v>2.270122268682712E-5</v>
      </c>
      <c r="U105" s="111">
        <v>3.2411137859482346E-5</v>
      </c>
      <c r="V105" s="111">
        <v>0</v>
      </c>
      <c r="W105" s="111">
        <v>7.2850402615909981E-5</v>
      </c>
      <c r="X105" s="111">
        <v>1.2124629732605659E-5</v>
      </c>
      <c r="Y105" s="111">
        <v>1.9406981902641718E-5</v>
      </c>
      <c r="Z105" s="111">
        <v>1.365291454656869E-5</v>
      </c>
      <c r="AA105" s="111">
        <v>0</v>
      </c>
      <c r="AB105" s="111">
        <v>3.7805305071004071E-5</v>
      </c>
      <c r="AC105" s="111">
        <v>4.4787070979141399E-7</v>
      </c>
      <c r="AD105" s="111">
        <v>5.0500286675292907E-5</v>
      </c>
      <c r="AE105" s="111">
        <v>2.4915063643063026E-5</v>
      </c>
      <c r="AF105" s="111">
        <v>6.5012371135688134E-5</v>
      </c>
      <c r="AG105" s="111">
        <v>0</v>
      </c>
      <c r="AH105" s="111">
        <v>2.9373718376633741E-5</v>
      </c>
      <c r="AI105" s="111">
        <v>2.7298743267458562E-5</v>
      </c>
      <c r="AJ105" s="111">
        <v>0</v>
      </c>
      <c r="AK105" s="111">
        <v>5.9080973195169624E-5</v>
      </c>
      <c r="AL105" s="111">
        <v>4.4800970065777609E-5</v>
      </c>
      <c r="AM105" s="111">
        <v>0</v>
      </c>
      <c r="AN105" s="111">
        <v>0</v>
      </c>
      <c r="AO105" s="111">
        <v>4.31770407977882E-5</v>
      </c>
      <c r="AP105" s="111">
        <v>0</v>
      </c>
      <c r="AQ105" s="111">
        <v>0</v>
      </c>
      <c r="AR105" s="111">
        <v>2.6939283171008473E-5</v>
      </c>
      <c r="AS105" s="111">
        <v>3.8876841718976269E-5</v>
      </c>
      <c r="AT105" s="111">
        <v>6.1003157769455945E-5</v>
      </c>
      <c r="AU105" s="111">
        <v>0</v>
      </c>
      <c r="AV105" s="111">
        <v>3.8290593913530824E-5</v>
      </c>
      <c r="AW105" s="111">
        <v>2.9176554736064996E-5</v>
      </c>
      <c r="AX105" s="111">
        <v>0</v>
      </c>
      <c r="AY105" s="111">
        <v>0</v>
      </c>
      <c r="AZ105" s="111">
        <v>0</v>
      </c>
      <c r="BA105" s="111">
        <v>0</v>
      </c>
      <c r="BB105" s="111">
        <v>4.3230383129676277E-5</v>
      </c>
      <c r="BC105" s="111">
        <v>0</v>
      </c>
      <c r="BD105" s="111">
        <v>0</v>
      </c>
      <c r="BE105" s="111">
        <v>0</v>
      </c>
      <c r="BF105" s="111">
        <v>7.4988784891685047E-5</v>
      </c>
      <c r="BG105" s="111">
        <v>3.177695654036823E-5</v>
      </c>
      <c r="BH105" s="111">
        <v>2.9941352406109563E-5</v>
      </c>
      <c r="BI105" s="111">
        <v>4.4604771477787004E-5</v>
      </c>
      <c r="BJ105" s="111">
        <v>2.8185623274144646E-5</v>
      </c>
      <c r="BK105" s="111">
        <v>7.2618097382332221E-5</v>
      </c>
      <c r="BL105" s="111">
        <v>7.9418882785755498E-5</v>
      </c>
      <c r="BM105" s="111">
        <v>1.0244020850914496E-4</v>
      </c>
      <c r="BN105" s="111">
        <v>8.1286369609397065E-5</v>
      </c>
      <c r="BO105" s="111">
        <v>1.1129773884816584E-5</v>
      </c>
      <c r="BP105" s="111">
        <v>0</v>
      </c>
      <c r="BQ105" s="111">
        <v>6.187405522440709E-5</v>
      </c>
      <c r="BR105" s="111">
        <v>4.3211781145638445E-5</v>
      </c>
      <c r="BS105" s="111">
        <v>1.0520455133051713E-4</v>
      </c>
      <c r="BT105" s="111">
        <v>9.2823757231135789E-5</v>
      </c>
      <c r="BU105" s="111">
        <v>9.7926212276099297E-5</v>
      </c>
      <c r="BV105" s="111">
        <v>2.4143788350209168E-5</v>
      </c>
      <c r="BW105" s="111">
        <v>5.6536364638505427E-5</v>
      </c>
      <c r="BX105" s="111">
        <v>7.5083060493559105E-6</v>
      </c>
      <c r="BY105" s="111">
        <v>1.8059957016061732E-3</v>
      </c>
      <c r="BZ105" s="111">
        <v>6.4552480858701911E-5</v>
      </c>
      <c r="CA105" s="111">
        <v>3.9704929019039289E-4</v>
      </c>
      <c r="CB105" s="111">
        <v>9.6556975368164194E-5</v>
      </c>
      <c r="CC105" s="111">
        <v>0</v>
      </c>
      <c r="CD105" s="111">
        <v>9.7438185528259908E-5</v>
      </c>
      <c r="CE105" s="111">
        <v>1.1106691094077077E-4</v>
      </c>
      <c r="CF105" s="111">
        <v>6.7250585303423873E-5</v>
      </c>
      <c r="CG105" s="111">
        <v>2.1960029328692773E-4</v>
      </c>
      <c r="CH105" s="111">
        <v>6.3664535329382586E-4</v>
      </c>
      <c r="CI105" s="111">
        <v>8.5085746387326581E-5</v>
      </c>
      <c r="CJ105" s="111">
        <v>3.3802380966339141E-4</v>
      </c>
      <c r="CK105" s="111">
        <v>1.4508461456303742E-4</v>
      </c>
      <c r="CL105" s="111">
        <v>7.1461361300758868E-5</v>
      </c>
      <c r="CM105" s="111">
        <v>6.7689663859754625E-5</v>
      </c>
      <c r="CN105" s="111">
        <v>7.6418715909993952E-5</v>
      </c>
      <c r="CO105" s="111">
        <v>6.657177886483857E-3</v>
      </c>
      <c r="CP105" s="111">
        <v>6.4004985143614026E-3</v>
      </c>
      <c r="CQ105" s="111">
        <v>8.210975483328364E-3</v>
      </c>
      <c r="CR105" s="111">
        <v>6.3326416297378524E-5</v>
      </c>
      <c r="CS105" s="111">
        <v>5.0938207981477768E-4</v>
      </c>
      <c r="CT105" s="111">
        <v>7.3180178619562677E-5</v>
      </c>
      <c r="CU105" s="111">
        <v>5.6082350215454303E-5</v>
      </c>
      <c r="CV105" s="111">
        <v>9.7872143352314097E-5</v>
      </c>
      <c r="CW105" s="111">
        <v>9.9816250840220551E-5</v>
      </c>
      <c r="CX105" s="111">
        <v>1.4936219988759046E-3</v>
      </c>
      <c r="CY105" s="111">
        <v>4.7866955342603353E-3</v>
      </c>
      <c r="CZ105" s="111">
        <v>1.0056173146778591</v>
      </c>
      <c r="DA105" s="111">
        <v>2.5685814073108754E-4</v>
      </c>
      <c r="DB105" s="111">
        <v>1.1961920889668103E-5</v>
      </c>
      <c r="DC105" s="111">
        <v>7.9947897262406219E-3</v>
      </c>
      <c r="DD105" s="111">
        <v>1.0494946812197945</v>
      </c>
    </row>
    <row r="106" spans="1:108" ht="12.75" customHeight="1" x14ac:dyDescent="0.2">
      <c r="A106" s="111" t="s">
        <v>279</v>
      </c>
      <c r="B106" s="111" t="s">
        <v>1979</v>
      </c>
      <c r="C106" s="111">
        <v>5.3650162787755508E-5</v>
      </c>
      <c r="D106" s="111">
        <v>4.6661439484268184E-5</v>
      </c>
      <c r="E106" s="111">
        <v>8.1307013759262755E-4</v>
      </c>
      <c r="F106" s="111">
        <v>2.271571192441223E-4</v>
      </c>
      <c r="G106" s="111">
        <v>4.6766165139763285E-4</v>
      </c>
      <c r="H106" s="111">
        <v>0</v>
      </c>
      <c r="I106" s="111">
        <v>1.3161107936557814E-4</v>
      </c>
      <c r="J106" s="111">
        <v>0</v>
      </c>
      <c r="K106" s="111">
        <v>6.6222699793954477E-5</v>
      </c>
      <c r="L106" s="111">
        <v>6.1325795848462042E-5</v>
      </c>
      <c r="M106" s="111">
        <v>0</v>
      </c>
      <c r="N106" s="111">
        <v>0</v>
      </c>
      <c r="O106" s="111">
        <v>9.5596733552213802E-5</v>
      </c>
      <c r="P106" s="111">
        <v>9.4575303739840295E-5</v>
      </c>
      <c r="Q106" s="111">
        <v>7.2449369254880006E-5</v>
      </c>
      <c r="R106" s="111">
        <v>5.5746534298846558E-5</v>
      </c>
      <c r="S106" s="111">
        <v>9.474231057243155E-5</v>
      </c>
      <c r="T106" s="111">
        <v>4.0310398548481651E-5</v>
      </c>
      <c r="U106" s="111">
        <v>8.1356571112562039E-5</v>
      </c>
      <c r="V106" s="111">
        <v>0</v>
      </c>
      <c r="W106" s="111">
        <v>1.1759611855883494E-4</v>
      </c>
      <c r="X106" s="111">
        <v>5.8210574479011989E-5</v>
      </c>
      <c r="Y106" s="111">
        <v>6.705961291833777E-5</v>
      </c>
      <c r="Z106" s="111">
        <v>6.3643491224742822E-5</v>
      </c>
      <c r="AA106" s="111">
        <v>0</v>
      </c>
      <c r="AB106" s="111">
        <v>9.4137956925423731E-5</v>
      </c>
      <c r="AC106" s="111">
        <v>2.507346853016281E-6</v>
      </c>
      <c r="AD106" s="111">
        <v>5.2270058010020025E-5</v>
      </c>
      <c r="AE106" s="111">
        <v>5.5967804532827201E-5</v>
      </c>
      <c r="AF106" s="111">
        <v>1.5637584055437059E-4</v>
      </c>
      <c r="AG106" s="111">
        <v>0</v>
      </c>
      <c r="AH106" s="111">
        <v>6.5728945745523784E-5</v>
      </c>
      <c r="AI106" s="111">
        <v>5.3209521522672736E-5</v>
      </c>
      <c r="AJ106" s="111">
        <v>0</v>
      </c>
      <c r="AK106" s="111">
        <v>1.0961917966935293E-4</v>
      </c>
      <c r="AL106" s="111">
        <v>6.017319904035563E-5</v>
      </c>
      <c r="AM106" s="111">
        <v>0</v>
      </c>
      <c r="AN106" s="111">
        <v>0</v>
      </c>
      <c r="AO106" s="111">
        <v>1.0388570432801486E-4</v>
      </c>
      <c r="AP106" s="111">
        <v>0</v>
      </c>
      <c r="AQ106" s="111">
        <v>0</v>
      </c>
      <c r="AR106" s="111">
        <v>5.2864055143882727E-5</v>
      </c>
      <c r="AS106" s="111">
        <v>6.1249189847281568E-5</v>
      </c>
      <c r="AT106" s="111">
        <v>1.5835293507218511E-4</v>
      </c>
      <c r="AU106" s="111">
        <v>0</v>
      </c>
      <c r="AV106" s="111">
        <v>1.6666906126534654E-4</v>
      </c>
      <c r="AW106" s="111">
        <v>8.5847307746428025E-5</v>
      </c>
      <c r="AX106" s="111">
        <v>0</v>
      </c>
      <c r="AY106" s="111">
        <v>0</v>
      </c>
      <c r="AZ106" s="111">
        <v>0</v>
      </c>
      <c r="BA106" s="111">
        <v>0</v>
      </c>
      <c r="BB106" s="111">
        <v>7.9238212411926985E-5</v>
      </c>
      <c r="BC106" s="111">
        <v>0</v>
      </c>
      <c r="BD106" s="111">
        <v>0</v>
      </c>
      <c r="BE106" s="111">
        <v>0</v>
      </c>
      <c r="BF106" s="111">
        <v>5.6430298937740488E-5</v>
      </c>
      <c r="BG106" s="111">
        <v>5.998598329838611E-5</v>
      </c>
      <c r="BH106" s="111">
        <v>7.7707738151963862E-5</v>
      </c>
      <c r="BI106" s="111">
        <v>5.915112729845888E-5</v>
      </c>
      <c r="BJ106" s="111">
        <v>5.307038347860013E-5</v>
      </c>
      <c r="BK106" s="111">
        <v>2.2118199963546781E-4</v>
      </c>
      <c r="BL106" s="111">
        <v>1.4946814034605941E-4</v>
      </c>
      <c r="BM106" s="111">
        <v>2.8348913845974134E-4</v>
      </c>
      <c r="BN106" s="111">
        <v>2.9894702523146843E-4</v>
      </c>
      <c r="BO106" s="111">
        <v>1.679839675585039E-5</v>
      </c>
      <c r="BP106" s="111">
        <v>0</v>
      </c>
      <c r="BQ106" s="111">
        <v>2.3562091511340405E-4</v>
      </c>
      <c r="BR106" s="111">
        <v>5.1336960045108418E-5</v>
      </c>
      <c r="BS106" s="111">
        <v>6.6113435726382775E-4</v>
      </c>
      <c r="BT106" s="111">
        <v>4.4961585695744191E-4</v>
      </c>
      <c r="BU106" s="111">
        <v>2.278559099388507E-4</v>
      </c>
      <c r="BV106" s="111">
        <v>3.919833554513527E-4</v>
      </c>
      <c r="BW106" s="111">
        <v>3.9926391070144738E-4</v>
      </c>
      <c r="BX106" s="111">
        <v>2.4735106716160975E-4</v>
      </c>
      <c r="BY106" s="111">
        <v>2.0795875190454679E-4</v>
      </c>
      <c r="BZ106" s="111">
        <v>1.126551321136257E-4</v>
      </c>
      <c r="CA106" s="111">
        <v>1.1405224007026805E-4</v>
      </c>
      <c r="CB106" s="111">
        <v>1.798265647316112E-4</v>
      </c>
      <c r="CC106" s="111">
        <v>0</v>
      </c>
      <c r="CD106" s="111">
        <v>2.4623592171732354E-4</v>
      </c>
      <c r="CE106" s="111">
        <v>3.101970653864331E-4</v>
      </c>
      <c r="CF106" s="111">
        <v>5.4131111547068478E-5</v>
      </c>
      <c r="CG106" s="111">
        <v>1.9182150409071538E-4</v>
      </c>
      <c r="CH106" s="111">
        <v>2.9076408062481997E-3</v>
      </c>
      <c r="CI106" s="111">
        <v>1.2598676427696949E-3</v>
      </c>
      <c r="CJ106" s="111">
        <v>3.7010156871451793E-4</v>
      </c>
      <c r="CK106" s="111">
        <v>2.6411107539824584E-3</v>
      </c>
      <c r="CL106" s="111">
        <v>2.6187643398816216E-4</v>
      </c>
      <c r="CM106" s="111">
        <v>2.0082041622674414E-4</v>
      </c>
      <c r="CN106" s="111">
        <v>1.5767543187401967E-3</v>
      </c>
      <c r="CO106" s="111">
        <v>2.6292886734431535E-4</v>
      </c>
      <c r="CP106" s="111">
        <v>1.6155985409651772E-4</v>
      </c>
      <c r="CQ106" s="111">
        <v>2.6007004870242046E-4</v>
      </c>
      <c r="CR106" s="111">
        <v>1.492565134622034E-3</v>
      </c>
      <c r="CS106" s="111">
        <v>2.1940101280179527E-3</v>
      </c>
      <c r="CT106" s="111">
        <v>6.1502537944974631E-4</v>
      </c>
      <c r="CU106" s="111">
        <v>5.3325147903192816E-4</v>
      </c>
      <c r="CV106" s="111">
        <v>8.0636442845930206E-4</v>
      </c>
      <c r="CW106" s="111">
        <v>2.0495284012661827E-3</v>
      </c>
      <c r="CX106" s="111">
        <v>3.0996767079328504E-4</v>
      </c>
      <c r="CY106" s="111">
        <v>1.4221847845839353E-3</v>
      </c>
      <c r="CZ106" s="111">
        <v>5.8065096156805017E-4</v>
      </c>
      <c r="DA106" s="111">
        <v>1.0051035040635641</v>
      </c>
      <c r="DB106" s="111">
        <v>5.8392779968476591E-5</v>
      </c>
      <c r="DC106" s="111">
        <v>2.2637236712778827E-3</v>
      </c>
      <c r="DD106" s="111">
        <v>1.0367559138716478</v>
      </c>
    </row>
    <row r="107" spans="1:108" ht="12.75" customHeight="1" x14ac:dyDescent="0.2">
      <c r="A107" s="111" t="s">
        <v>280</v>
      </c>
      <c r="B107" s="111" t="s">
        <v>1980</v>
      </c>
      <c r="C107" s="111">
        <v>1.9801684873623319E-3</v>
      </c>
      <c r="D107" s="111">
        <v>1.5327263150113569E-3</v>
      </c>
      <c r="E107" s="111">
        <v>2.7551282047746975E-3</v>
      </c>
      <c r="F107" s="111">
        <v>4.0321390477847125E-3</v>
      </c>
      <c r="G107" s="111">
        <v>1.977282371388341E-3</v>
      </c>
      <c r="H107" s="111">
        <v>0</v>
      </c>
      <c r="I107" s="111">
        <v>8.1874303854977386E-3</v>
      </c>
      <c r="J107" s="111">
        <v>0</v>
      </c>
      <c r="K107" s="111">
        <v>1.1102290516129261E-3</v>
      </c>
      <c r="L107" s="111">
        <v>6.4448570857088803E-4</v>
      </c>
      <c r="M107" s="111">
        <v>0</v>
      </c>
      <c r="N107" s="111">
        <v>0</v>
      </c>
      <c r="O107" s="111">
        <v>1.9481186583017165E-3</v>
      </c>
      <c r="P107" s="111">
        <v>1.6645036666702209E-3</v>
      </c>
      <c r="Q107" s="111">
        <v>1.9851506509516044E-3</v>
      </c>
      <c r="R107" s="111">
        <v>1.5889123109874648E-3</v>
      </c>
      <c r="S107" s="111">
        <v>2.4437002646702961E-3</v>
      </c>
      <c r="T107" s="111">
        <v>5.9243003614783117E-4</v>
      </c>
      <c r="U107" s="111">
        <v>1.5482243019730654E-3</v>
      </c>
      <c r="V107" s="111">
        <v>0</v>
      </c>
      <c r="W107" s="111">
        <v>3.7726449423921534E-3</v>
      </c>
      <c r="X107" s="111">
        <v>7.3965692360231138E-4</v>
      </c>
      <c r="Y107" s="111">
        <v>6.8019231477274718E-4</v>
      </c>
      <c r="Z107" s="111">
        <v>6.4227183268265051E-4</v>
      </c>
      <c r="AA107" s="111">
        <v>0</v>
      </c>
      <c r="AB107" s="111">
        <v>1.575331835662445E-3</v>
      </c>
      <c r="AC107" s="111">
        <v>1.6107743871460259E-5</v>
      </c>
      <c r="AD107" s="111">
        <v>8.1139790912889429E-4</v>
      </c>
      <c r="AE107" s="111">
        <v>4.3976548399600463E-4</v>
      </c>
      <c r="AF107" s="111">
        <v>1.3216982211885406E-3</v>
      </c>
      <c r="AG107" s="111">
        <v>0</v>
      </c>
      <c r="AH107" s="111">
        <v>2.4536876535291414E-3</v>
      </c>
      <c r="AI107" s="111">
        <v>1.3841005554257168E-3</v>
      </c>
      <c r="AJ107" s="111">
        <v>0</v>
      </c>
      <c r="AK107" s="111">
        <v>3.4533248148828871E-3</v>
      </c>
      <c r="AL107" s="111">
        <v>4.8832802548256853E-4</v>
      </c>
      <c r="AM107" s="111">
        <v>0</v>
      </c>
      <c r="AN107" s="111">
        <v>0</v>
      </c>
      <c r="AO107" s="111">
        <v>1.4313859166403128E-3</v>
      </c>
      <c r="AP107" s="111">
        <v>0</v>
      </c>
      <c r="AQ107" s="111">
        <v>0</v>
      </c>
      <c r="AR107" s="111">
        <v>9.21626011826773E-4</v>
      </c>
      <c r="AS107" s="111">
        <v>1.0232212638527818E-3</v>
      </c>
      <c r="AT107" s="111">
        <v>2.3368077235981044E-3</v>
      </c>
      <c r="AU107" s="111">
        <v>0</v>
      </c>
      <c r="AV107" s="111">
        <v>2.589938717338802E-3</v>
      </c>
      <c r="AW107" s="111">
        <v>2.019301367999556E-3</v>
      </c>
      <c r="AX107" s="111">
        <v>0</v>
      </c>
      <c r="AY107" s="111">
        <v>0</v>
      </c>
      <c r="AZ107" s="111">
        <v>0</v>
      </c>
      <c r="BA107" s="111">
        <v>0</v>
      </c>
      <c r="BB107" s="111">
        <v>1.1089317400468316E-3</v>
      </c>
      <c r="BC107" s="111">
        <v>0</v>
      </c>
      <c r="BD107" s="111">
        <v>0</v>
      </c>
      <c r="BE107" s="111">
        <v>0</v>
      </c>
      <c r="BF107" s="111">
        <v>9.5953971014334986E-4</v>
      </c>
      <c r="BG107" s="111">
        <v>2.4199751662061482E-3</v>
      </c>
      <c r="BH107" s="111">
        <v>2.1917420192562012E-3</v>
      </c>
      <c r="BI107" s="111">
        <v>2.3175853471043293E-3</v>
      </c>
      <c r="BJ107" s="111">
        <v>1.3584739582914547E-3</v>
      </c>
      <c r="BK107" s="111">
        <v>2.2503583634775138E-3</v>
      </c>
      <c r="BL107" s="111">
        <v>1.3167764085487493E-3</v>
      </c>
      <c r="BM107" s="111">
        <v>4.6898618023163028E-3</v>
      </c>
      <c r="BN107" s="111">
        <v>1.6493969486272334E-3</v>
      </c>
      <c r="BO107" s="111">
        <v>1.5932869128506923E-4</v>
      </c>
      <c r="BP107" s="111">
        <v>0</v>
      </c>
      <c r="BQ107" s="111">
        <v>1.6734464589428203E-3</v>
      </c>
      <c r="BR107" s="111">
        <v>4.2530896551460093E-3</v>
      </c>
      <c r="BS107" s="111">
        <v>4.8473858276039021E-3</v>
      </c>
      <c r="BT107" s="111">
        <v>5.1948511896082383E-3</v>
      </c>
      <c r="BU107" s="111">
        <v>7.6687879588320162E-3</v>
      </c>
      <c r="BV107" s="111">
        <v>1.1130974238421612E-3</v>
      </c>
      <c r="BW107" s="111">
        <v>6.7341050044205826E-3</v>
      </c>
      <c r="BX107" s="111">
        <v>4.3076992747857756E-4</v>
      </c>
      <c r="BY107" s="111">
        <v>3.6114143982429073E-3</v>
      </c>
      <c r="BZ107" s="111">
        <v>1.9382992734020973E-3</v>
      </c>
      <c r="CA107" s="111">
        <v>1.9757119889452231E-2</v>
      </c>
      <c r="CB107" s="111">
        <v>5.280469539131482E-3</v>
      </c>
      <c r="CC107" s="111">
        <v>0</v>
      </c>
      <c r="CD107" s="111">
        <v>8.7720036517858844E-3</v>
      </c>
      <c r="CE107" s="111">
        <v>3.3501652246908545E-3</v>
      </c>
      <c r="CF107" s="111">
        <v>2.9870774805405868E-3</v>
      </c>
      <c r="CG107" s="111">
        <v>3.1802698047617211E-3</v>
      </c>
      <c r="CH107" s="111">
        <v>5.1258866152178043E-3</v>
      </c>
      <c r="CI107" s="111">
        <v>2.283424203922834E-3</v>
      </c>
      <c r="CJ107" s="111">
        <v>3.1539399471989232E-3</v>
      </c>
      <c r="CK107" s="111">
        <v>4.5048715972245534E-3</v>
      </c>
      <c r="CL107" s="111">
        <v>4.2160038994038451E-3</v>
      </c>
      <c r="CM107" s="111">
        <v>2.0698446482538364E-3</v>
      </c>
      <c r="CN107" s="111">
        <v>1.3649816525542851E-2</v>
      </c>
      <c r="CO107" s="111">
        <v>2.8126847877683546E-3</v>
      </c>
      <c r="CP107" s="111">
        <v>5.781567157851825E-3</v>
      </c>
      <c r="CQ107" s="111">
        <v>1.0041841224851918E-2</v>
      </c>
      <c r="CR107" s="111">
        <v>8.238058859628113E-3</v>
      </c>
      <c r="CS107" s="111">
        <v>3.7745943610153062E-3</v>
      </c>
      <c r="CT107" s="111">
        <v>2.7519148588545624E-3</v>
      </c>
      <c r="CU107" s="111">
        <v>2.7824762730394486E-3</v>
      </c>
      <c r="CV107" s="111">
        <v>3.7338149060383808E-3</v>
      </c>
      <c r="CW107" s="111">
        <v>4.4150643864391201E-3</v>
      </c>
      <c r="CX107" s="111">
        <v>1.6885535076521894E-3</v>
      </c>
      <c r="CY107" s="111">
        <v>4.7865752918156345E-3</v>
      </c>
      <c r="CZ107" s="111">
        <v>3.3543839176336512E-3</v>
      </c>
      <c r="DA107" s="111">
        <v>4.5560153392861739E-3</v>
      </c>
      <c r="DB107" s="111">
        <v>1.0005538081276559</v>
      </c>
      <c r="DC107" s="111">
        <v>3.6643597019763601E-3</v>
      </c>
      <c r="DD107" s="111">
        <v>1.2612452417210358</v>
      </c>
    </row>
    <row r="108" spans="1:108" ht="12.75" customHeight="1" x14ac:dyDescent="0.2">
      <c r="A108" s="111" t="s">
        <v>281</v>
      </c>
      <c r="B108" s="111" t="s">
        <v>1981</v>
      </c>
      <c r="C108" s="111">
        <v>2.2175865455087785E-3</v>
      </c>
      <c r="D108" s="111">
        <v>1.835655457008437E-3</v>
      </c>
      <c r="E108" s="111">
        <v>6.5776122432617753E-3</v>
      </c>
      <c r="F108" s="111">
        <v>2.9879322656819157E-3</v>
      </c>
      <c r="G108" s="111">
        <v>1.8831244651751657E-3</v>
      </c>
      <c r="H108" s="111">
        <v>0</v>
      </c>
      <c r="I108" s="111">
        <v>8.8741662437704077E-4</v>
      </c>
      <c r="J108" s="111">
        <v>0</v>
      </c>
      <c r="K108" s="111">
        <v>8.0218510186331365E-4</v>
      </c>
      <c r="L108" s="111">
        <v>9.5326635765155684E-4</v>
      </c>
      <c r="M108" s="111">
        <v>0</v>
      </c>
      <c r="N108" s="111">
        <v>0</v>
      </c>
      <c r="O108" s="111">
        <v>7.8862493134904197E-4</v>
      </c>
      <c r="P108" s="111">
        <v>7.2909076361097073E-4</v>
      </c>
      <c r="Q108" s="111">
        <v>1.2187890220185058E-3</v>
      </c>
      <c r="R108" s="111">
        <v>1.9040451118988932E-3</v>
      </c>
      <c r="S108" s="111">
        <v>6.216795476762599E-4</v>
      </c>
      <c r="T108" s="111">
        <v>4.9155087327007387E-4</v>
      </c>
      <c r="U108" s="111">
        <v>5.5828084640548951E-4</v>
      </c>
      <c r="V108" s="111">
        <v>0</v>
      </c>
      <c r="W108" s="111">
        <v>8.5046803713460231E-4</v>
      </c>
      <c r="X108" s="111">
        <v>2.2030754539657075E-4</v>
      </c>
      <c r="Y108" s="111">
        <v>2.401030917527724E-4</v>
      </c>
      <c r="Z108" s="111">
        <v>3.6044442986346142E-4</v>
      </c>
      <c r="AA108" s="111">
        <v>0</v>
      </c>
      <c r="AB108" s="111">
        <v>2.1449399223172644E-3</v>
      </c>
      <c r="AC108" s="111">
        <v>2.0715508459176487E-5</v>
      </c>
      <c r="AD108" s="111">
        <v>5.3241316269950741E-3</v>
      </c>
      <c r="AE108" s="111">
        <v>4.5370528408578267E-4</v>
      </c>
      <c r="AF108" s="111">
        <v>2.1426273499076959E-3</v>
      </c>
      <c r="AG108" s="111">
        <v>0</v>
      </c>
      <c r="AH108" s="111">
        <v>2.3649343844377498E-3</v>
      </c>
      <c r="AI108" s="111">
        <v>1.3266289327067992E-3</v>
      </c>
      <c r="AJ108" s="111">
        <v>0</v>
      </c>
      <c r="AK108" s="111">
        <v>3.2739760886691073E-3</v>
      </c>
      <c r="AL108" s="111">
        <v>1.9965227823064949E-3</v>
      </c>
      <c r="AM108" s="111">
        <v>0</v>
      </c>
      <c r="AN108" s="111">
        <v>0</v>
      </c>
      <c r="AO108" s="111">
        <v>1.6353930259744326E-3</v>
      </c>
      <c r="AP108" s="111">
        <v>0</v>
      </c>
      <c r="AQ108" s="111">
        <v>0</v>
      </c>
      <c r="AR108" s="111">
        <v>4.055600706010792E-4</v>
      </c>
      <c r="AS108" s="111">
        <v>1.0414730324088788E-3</v>
      </c>
      <c r="AT108" s="111">
        <v>3.3247790579073082E-3</v>
      </c>
      <c r="AU108" s="111">
        <v>0</v>
      </c>
      <c r="AV108" s="111">
        <v>1.205850462361625E-3</v>
      </c>
      <c r="AW108" s="111">
        <v>1.8557530284495207E-3</v>
      </c>
      <c r="AX108" s="111">
        <v>0</v>
      </c>
      <c r="AY108" s="111">
        <v>0</v>
      </c>
      <c r="AZ108" s="111">
        <v>0</v>
      </c>
      <c r="BA108" s="111">
        <v>0</v>
      </c>
      <c r="BB108" s="111">
        <v>3.8734310325866568E-4</v>
      </c>
      <c r="BC108" s="111">
        <v>0</v>
      </c>
      <c r="BD108" s="111">
        <v>0</v>
      </c>
      <c r="BE108" s="111">
        <v>0</v>
      </c>
      <c r="BF108" s="111">
        <v>6.6931039340632145E-3</v>
      </c>
      <c r="BG108" s="111">
        <v>1.8158162624955375E-3</v>
      </c>
      <c r="BH108" s="111">
        <v>7.525306000343196E-4</v>
      </c>
      <c r="BI108" s="111">
        <v>5.6212293957321119E-4</v>
      </c>
      <c r="BJ108" s="111">
        <v>5.4382822794584232E-4</v>
      </c>
      <c r="BK108" s="111">
        <v>4.9860703522924404E-3</v>
      </c>
      <c r="BL108" s="111">
        <v>5.5463426965506584E-3</v>
      </c>
      <c r="BM108" s="111">
        <v>4.2139532709277163E-3</v>
      </c>
      <c r="BN108" s="111">
        <v>5.4214302581393498E-3</v>
      </c>
      <c r="BO108" s="111">
        <v>2.4316914897244671E-4</v>
      </c>
      <c r="BP108" s="111">
        <v>0</v>
      </c>
      <c r="BQ108" s="111">
        <v>3.3990281100541226E-3</v>
      </c>
      <c r="BR108" s="111">
        <v>5.998319180450703E-4</v>
      </c>
      <c r="BS108" s="111">
        <v>2.3557962126320581E-3</v>
      </c>
      <c r="BT108" s="111">
        <v>3.0489936547876458E-3</v>
      </c>
      <c r="BU108" s="111">
        <v>1.8767987385057601E-3</v>
      </c>
      <c r="BV108" s="111">
        <v>8.4722648234482844E-4</v>
      </c>
      <c r="BW108" s="111">
        <v>4.7859543285817549E-3</v>
      </c>
      <c r="BX108" s="111">
        <v>2.4784047223286743E-4</v>
      </c>
      <c r="BY108" s="111">
        <v>9.3254007663352949E-3</v>
      </c>
      <c r="BZ108" s="111">
        <v>8.0652275286971606E-4</v>
      </c>
      <c r="CA108" s="111">
        <v>1.0567807666262508E-3</v>
      </c>
      <c r="CB108" s="111">
        <v>2.0008187861814859E-3</v>
      </c>
      <c r="CC108" s="111">
        <v>0</v>
      </c>
      <c r="CD108" s="111">
        <v>2.78719417763491E-3</v>
      </c>
      <c r="CE108" s="111">
        <v>5.3281032104930152E-3</v>
      </c>
      <c r="CF108" s="111">
        <v>5.3077134299042879E-4</v>
      </c>
      <c r="CG108" s="111">
        <v>3.961779768760062E-3</v>
      </c>
      <c r="CH108" s="111">
        <v>1.130835130245419E-3</v>
      </c>
      <c r="CI108" s="111">
        <v>2.0350042260857686E-3</v>
      </c>
      <c r="CJ108" s="111">
        <v>3.5541116993705033E-3</v>
      </c>
      <c r="CK108" s="111">
        <v>2.5007948783387032E-3</v>
      </c>
      <c r="CL108" s="111">
        <v>5.0971015784160645E-4</v>
      </c>
      <c r="CM108" s="111">
        <v>1.7798140138325087E-3</v>
      </c>
      <c r="CN108" s="111">
        <v>4.6820484336625601E-3</v>
      </c>
      <c r="CO108" s="111">
        <v>4.5001062463299055E-3</v>
      </c>
      <c r="CP108" s="111">
        <v>2.867860455612875E-3</v>
      </c>
      <c r="CQ108" s="111">
        <v>1.990946976424345E-3</v>
      </c>
      <c r="CR108" s="111">
        <v>1.5367634037810746E-3</v>
      </c>
      <c r="CS108" s="111">
        <v>1.0022404852778619E-3</v>
      </c>
      <c r="CT108" s="111">
        <v>3.097808637932976E-3</v>
      </c>
      <c r="CU108" s="111">
        <v>3.8000338205214641E-3</v>
      </c>
      <c r="CV108" s="111">
        <v>4.2751344234822934E-3</v>
      </c>
      <c r="CW108" s="111">
        <v>6.9857616398811596E-4</v>
      </c>
      <c r="CX108" s="111">
        <v>8.2235733683868424E-4</v>
      </c>
      <c r="CY108" s="111">
        <v>7.753681118255342E-4</v>
      </c>
      <c r="CZ108" s="111">
        <v>1.0300140214824895E-3</v>
      </c>
      <c r="DA108" s="111">
        <v>8.3628406656717621E-4</v>
      </c>
      <c r="DB108" s="111">
        <v>2.6965308718471129E-4</v>
      </c>
      <c r="DC108" s="111">
        <v>1.0007946420323444</v>
      </c>
      <c r="DD108" s="111">
        <v>1.1732598139107921</v>
      </c>
    </row>
    <row r="109" spans="1:108" ht="12.75" customHeight="1" x14ac:dyDescent="0.2">
      <c r="A109" s="359"/>
      <c r="B109" s="359" t="s">
        <v>2041</v>
      </c>
      <c r="C109" s="111">
        <v>1.2445006852649365</v>
      </c>
      <c r="D109" s="111">
        <v>1.2057579115064947</v>
      </c>
      <c r="E109" s="111">
        <v>1.1979087020975445</v>
      </c>
      <c r="F109" s="111">
        <v>1.2361447081604171</v>
      </c>
      <c r="G109" s="111">
        <v>1.2205840911201591</v>
      </c>
      <c r="H109" s="111">
        <v>1</v>
      </c>
      <c r="I109" s="111">
        <v>1.7621698757812683</v>
      </c>
      <c r="J109" s="111">
        <v>1</v>
      </c>
      <c r="K109" s="111">
        <v>1.1183703687529929</v>
      </c>
      <c r="L109" s="111">
        <v>1.0958395001920844</v>
      </c>
      <c r="M109" s="111">
        <v>1</v>
      </c>
      <c r="N109" s="111">
        <v>1</v>
      </c>
      <c r="O109" s="111">
        <v>1.2852123206180219</v>
      </c>
      <c r="P109" s="111">
        <v>1.1029808947309863</v>
      </c>
      <c r="Q109" s="111">
        <v>1.2883434896801464</v>
      </c>
      <c r="R109" s="111">
        <v>1.2065886153338279</v>
      </c>
      <c r="S109" s="111">
        <v>1.1431310314719181</v>
      </c>
      <c r="T109" s="111">
        <v>1.1006205797906765</v>
      </c>
      <c r="U109" s="111">
        <v>1.1369370769235099</v>
      </c>
      <c r="V109" s="111">
        <v>1</v>
      </c>
      <c r="W109" s="111">
        <v>1.4442170611669427</v>
      </c>
      <c r="X109" s="111">
        <v>1.3813082328091575</v>
      </c>
      <c r="Y109" s="111">
        <v>1.3712117835701836</v>
      </c>
      <c r="Z109" s="111">
        <v>1.4259483759635354</v>
      </c>
      <c r="AA109" s="111">
        <v>1</v>
      </c>
      <c r="AB109" s="111">
        <v>1.2760477373992343</v>
      </c>
      <c r="AC109" s="111">
        <v>1.0127920230619747</v>
      </c>
      <c r="AD109" s="111">
        <v>1.2387381517841649</v>
      </c>
      <c r="AE109" s="111">
        <v>1.2183239457818698</v>
      </c>
      <c r="AF109" s="111">
        <v>1.3769685768038999</v>
      </c>
      <c r="AG109" s="111">
        <v>1</v>
      </c>
      <c r="AH109" s="111">
        <v>1.1843974379708424</v>
      </c>
      <c r="AI109" s="111">
        <v>1.2069296683326076</v>
      </c>
      <c r="AJ109" s="111">
        <v>1</v>
      </c>
      <c r="AK109" s="111">
        <v>1.3228088040219121</v>
      </c>
      <c r="AL109" s="111">
        <v>1.9313391592387708</v>
      </c>
      <c r="AM109" s="111">
        <v>1</v>
      </c>
      <c r="AN109" s="111">
        <v>1</v>
      </c>
      <c r="AO109" s="111">
        <v>1.1248275389235287</v>
      </c>
      <c r="AP109" s="111">
        <v>1</v>
      </c>
      <c r="AQ109" s="111">
        <v>1</v>
      </c>
      <c r="AR109" s="111">
        <v>1.1127556270010712</v>
      </c>
      <c r="AS109" s="111">
        <v>1.1223541006702482</v>
      </c>
      <c r="AT109" s="111">
        <v>1.1350641660196117</v>
      </c>
      <c r="AU109" s="111">
        <v>1</v>
      </c>
      <c r="AV109" s="111">
        <v>1.145965662831081</v>
      </c>
      <c r="AW109" s="111">
        <v>1.1730642027684555</v>
      </c>
      <c r="AX109" s="111">
        <v>1</v>
      </c>
      <c r="AY109" s="111">
        <v>1</v>
      </c>
      <c r="AZ109" s="111">
        <v>1</v>
      </c>
      <c r="BA109" s="111">
        <v>1</v>
      </c>
      <c r="BB109" s="111">
        <v>1.098373994695476</v>
      </c>
      <c r="BC109" s="111">
        <v>1</v>
      </c>
      <c r="BD109" s="111">
        <v>1</v>
      </c>
      <c r="BE109" s="111">
        <v>1</v>
      </c>
      <c r="BF109" s="111">
        <v>1.080952478197527</v>
      </c>
      <c r="BG109" s="111">
        <v>1.0727702801802792</v>
      </c>
      <c r="BH109" s="111">
        <v>1.114594381200759</v>
      </c>
      <c r="BI109" s="111">
        <v>1.1813858280750453</v>
      </c>
      <c r="BJ109" s="111">
        <v>1.4874055189088133</v>
      </c>
      <c r="BK109" s="111">
        <v>1.2697107815698143</v>
      </c>
      <c r="BL109" s="111">
        <v>1.2445413473152225</v>
      </c>
      <c r="BM109" s="111">
        <v>1.2987313160583058</v>
      </c>
      <c r="BN109" s="111">
        <v>1.2452321515928031</v>
      </c>
      <c r="BO109" s="111">
        <v>1.0613297044352143</v>
      </c>
      <c r="BP109" s="111">
        <v>1</v>
      </c>
      <c r="BQ109" s="111">
        <v>1.2686560660051287</v>
      </c>
      <c r="BR109" s="111">
        <v>1.2216876672017598</v>
      </c>
      <c r="BS109" s="111">
        <v>1.3202369968097591</v>
      </c>
      <c r="BT109" s="111">
        <v>1.2901059228755956</v>
      </c>
      <c r="BU109" s="111">
        <v>1.2596867854175864</v>
      </c>
      <c r="BV109" s="111">
        <v>1.1812165652193678</v>
      </c>
      <c r="BW109" s="111">
        <v>1.1559094774716236</v>
      </c>
      <c r="BX109" s="111">
        <v>1.0952315738871325</v>
      </c>
      <c r="BY109" s="111">
        <v>1.2482718955700818</v>
      </c>
      <c r="BZ109" s="111">
        <v>1.2676033899897863</v>
      </c>
      <c r="CA109" s="111">
        <v>1.8965825759028025</v>
      </c>
      <c r="CB109" s="111">
        <v>1.6065830078767473</v>
      </c>
      <c r="CC109" s="111">
        <v>1</v>
      </c>
      <c r="CD109" s="111">
        <v>1.231573419122906</v>
      </c>
      <c r="CE109" s="111">
        <v>1.254812749040698</v>
      </c>
      <c r="CF109" s="111">
        <v>1.361829213984578</v>
      </c>
      <c r="CG109" s="111">
        <v>1.2592897695748297</v>
      </c>
      <c r="CH109" s="111">
        <v>1.3701901003117758</v>
      </c>
      <c r="CI109" s="111">
        <v>1.2583001451812601</v>
      </c>
      <c r="CJ109" s="111">
        <v>1.3541038974623003</v>
      </c>
      <c r="CK109" s="111">
        <v>1.253898853378518</v>
      </c>
      <c r="CL109" s="111">
        <v>1.1889249936439137</v>
      </c>
      <c r="CM109" s="111">
        <v>1.0998365893156916</v>
      </c>
      <c r="CN109" s="111">
        <v>1.253390496034547</v>
      </c>
      <c r="CO109" s="111">
        <v>1.1783254856835563</v>
      </c>
      <c r="CP109" s="111">
        <v>1.1590158529077483</v>
      </c>
      <c r="CQ109" s="111">
        <v>1.1720339852009536</v>
      </c>
      <c r="CR109" s="111">
        <v>1.2308140125771951</v>
      </c>
      <c r="CS109" s="111">
        <v>1.6378999142835624</v>
      </c>
      <c r="CT109" s="111">
        <v>1.2656752452335174</v>
      </c>
      <c r="CU109" s="111">
        <v>1.1790068077896634</v>
      </c>
      <c r="CV109" s="111">
        <v>1.1771299787390368</v>
      </c>
      <c r="CW109" s="111">
        <v>1.2696913750696248</v>
      </c>
      <c r="CX109" s="111">
        <v>1.1779967405043656</v>
      </c>
      <c r="CY109" s="111">
        <v>1.3077338192159307</v>
      </c>
      <c r="CZ109" s="111">
        <v>1.1377050074109645</v>
      </c>
      <c r="DA109" s="111">
        <v>1.2203210335484631</v>
      </c>
      <c r="DB109" s="111">
        <v>1.1808572187652688</v>
      </c>
      <c r="DC109" s="111">
        <v>1.7814937983962627</v>
      </c>
      <c r="DD109" s="111">
        <v>0</v>
      </c>
    </row>
    <row r="110" spans="1:108" ht="12.75" customHeight="1" x14ac:dyDescent="0.2"/>
    <row r="111" spans="1:108" ht="12.75" customHeight="1" x14ac:dyDescent="0.2"/>
    <row r="112" spans="1:108"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sheetData>
  <mergeCells count="1">
    <mergeCell ref="A2:B3"/>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334"/>
  <sheetViews>
    <sheetView zoomScale="85" zoomScaleNormal="85" workbookViewId="0">
      <pane xSplit="2" ySplit="3" topLeftCell="C4" activePane="bottomRight" state="frozen"/>
      <selection activeCell="I37" sqref="I36:I37"/>
      <selection pane="topRight" activeCell="I37" sqref="I36:I37"/>
      <selection pane="bottomLeft" activeCell="I37" sqref="I36:I37"/>
      <selection pane="bottomRight" sqref="A1:XFD1048576"/>
    </sheetView>
  </sheetViews>
  <sheetFormatPr defaultRowHeight="12.75" x14ac:dyDescent="0.2"/>
  <cols>
    <col min="1" max="1" width="6.6640625" style="111" customWidth="1"/>
    <col min="2" max="2" width="25" style="111" customWidth="1"/>
    <col min="3" max="107" width="10.83203125" style="111" customWidth="1"/>
    <col min="108" max="16384" width="9.33203125" style="111"/>
  </cols>
  <sheetData>
    <row r="1" spans="1:107" x14ac:dyDescent="0.2">
      <c r="A1" s="113" t="s">
        <v>2042</v>
      </c>
    </row>
    <row r="2" spans="1:107" x14ac:dyDescent="0.2">
      <c r="A2" s="503" t="s">
        <v>44</v>
      </c>
      <c r="B2" s="503"/>
      <c r="C2" s="111" t="s">
        <v>339</v>
      </c>
      <c r="D2" s="111" t="s">
        <v>340</v>
      </c>
      <c r="E2" s="111" t="s">
        <v>113</v>
      </c>
      <c r="F2" s="111" t="s">
        <v>114</v>
      </c>
      <c r="G2" s="111" t="s">
        <v>115</v>
      </c>
      <c r="H2" s="111" t="s">
        <v>116</v>
      </c>
      <c r="I2" s="111" t="s">
        <v>118</v>
      </c>
      <c r="J2" s="111" t="s">
        <v>120</v>
      </c>
      <c r="K2" s="111" t="s">
        <v>122</v>
      </c>
      <c r="L2" s="111" t="s">
        <v>123</v>
      </c>
      <c r="M2" s="111" t="s">
        <v>124</v>
      </c>
      <c r="N2" s="111" t="s">
        <v>126</v>
      </c>
      <c r="O2" s="111" t="s">
        <v>341</v>
      </c>
      <c r="P2" s="111" t="s">
        <v>130</v>
      </c>
      <c r="Q2" s="111" t="s">
        <v>132</v>
      </c>
      <c r="R2" s="111" t="s">
        <v>133</v>
      </c>
      <c r="S2" s="111" t="s">
        <v>134</v>
      </c>
      <c r="T2" s="111" t="s">
        <v>136</v>
      </c>
      <c r="U2" s="111" t="s">
        <v>138</v>
      </c>
      <c r="V2" s="111" t="s">
        <v>140</v>
      </c>
      <c r="W2" s="111" t="s">
        <v>142</v>
      </c>
      <c r="X2" s="111" t="s">
        <v>143</v>
      </c>
      <c r="Y2" s="111" t="s">
        <v>145</v>
      </c>
      <c r="Z2" s="111" t="s">
        <v>147</v>
      </c>
      <c r="AA2" s="111" t="s">
        <v>149</v>
      </c>
      <c r="AB2" s="111" t="s">
        <v>151</v>
      </c>
      <c r="AC2" s="111" t="s">
        <v>153</v>
      </c>
      <c r="AD2" s="111" t="s">
        <v>155</v>
      </c>
      <c r="AE2" s="111" t="s">
        <v>157</v>
      </c>
      <c r="AF2" s="111" t="s">
        <v>158</v>
      </c>
      <c r="AG2" s="111" t="s">
        <v>159</v>
      </c>
      <c r="AH2" s="111" t="s">
        <v>161</v>
      </c>
      <c r="AI2" s="111" t="s">
        <v>163</v>
      </c>
      <c r="AJ2" s="111" t="s">
        <v>165</v>
      </c>
      <c r="AK2" s="111" t="s">
        <v>167</v>
      </c>
      <c r="AL2" s="111" t="s">
        <v>169</v>
      </c>
      <c r="AM2" s="111" t="s">
        <v>171</v>
      </c>
      <c r="AN2" s="111" t="s">
        <v>173</v>
      </c>
      <c r="AO2" s="111" t="s">
        <v>175</v>
      </c>
      <c r="AP2" s="111" t="s">
        <v>177</v>
      </c>
      <c r="AQ2" s="111" t="s">
        <v>179</v>
      </c>
      <c r="AR2" s="111" t="s">
        <v>181</v>
      </c>
      <c r="AS2" s="111" t="s">
        <v>183</v>
      </c>
      <c r="AT2" s="111" t="s">
        <v>185</v>
      </c>
      <c r="AU2" s="111" t="s">
        <v>187</v>
      </c>
      <c r="AV2" s="111" t="s">
        <v>189</v>
      </c>
      <c r="AW2" s="111" t="s">
        <v>191</v>
      </c>
      <c r="AX2" s="111" t="s">
        <v>193</v>
      </c>
      <c r="AY2" s="111" t="s">
        <v>195</v>
      </c>
      <c r="AZ2" s="111" t="s">
        <v>197</v>
      </c>
      <c r="BA2" s="111" t="s">
        <v>199</v>
      </c>
      <c r="BB2" s="111" t="s">
        <v>201</v>
      </c>
      <c r="BC2" s="111" t="s">
        <v>203</v>
      </c>
      <c r="BD2" s="111" t="s">
        <v>205</v>
      </c>
      <c r="BE2" s="111" t="s">
        <v>207</v>
      </c>
      <c r="BF2" s="111" t="s">
        <v>209</v>
      </c>
      <c r="BG2" s="111" t="s">
        <v>211</v>
      </c>
      <c r="BH2" s="111" t="s">
        <v>213</v>
      </c>
      <c r="BI2" s="111" t="s">
        <v>215</v>
      </c>
      <c r="BJ2" s="111" t="s">
        <v>342</v>
      </c>
      <c r="BK2" s="111" t="s">
        <v>343</v>
      </c>
      <c r="BL2" s="111" t="s">
        <v>344</v>
      </c>
      <c r="BM2" s="111" t="s">
        <v>345</v>
      </c>
      <c r="BN2" s="111" t="s">
        <v>224</v>
      </c>
      <c r="BO2" s="111" t="s">
        <v>226</v>
      </c>
      <c r="BP2" s="111" t="s">
        <v>228</v>
      </c>
      <c r="BQ2" s="111" t="s">
        <v>230</v>
      </c>
      <c r="BR2" s="111" t="s">
        <v>231</v>
      </c>
      <c r="BS2" s="111" t="s">
        <v>232</v>
      </c>
      <c r="BT2" s="111" t="s">
        <v>234</v>
      </c>
      <c r="BU2" s="111" t="s">
        <v>236</v>
      </c>
      <c r="BV2" s="111" t="s">
        <v>237</v>
      </c>
      <c r="BW2" s="111" t="s">
        <v>238</v>
      </c>
      <c r="BX2" s="111" t="s">
        <v>240</v>
      </c>
      <c r="BY2" s="111" t="s">
        <v>241</v>
      </c>
      <c r="BZ2" s="111" t="s">
        <v>242</v>
      </c>
      <c r="CA2" s="111" t="s">
        <v>244</v>
      </c>
      <c r="CB2" s="111" t="s">
        <v>245</v>
      </c>
      <c r="CC2" s="111" t="s">
        <v>246</v>
      </c>
      <c r="CD2" s="111" t="s">
        <v>247</v>
      </c>
      <c r="CE2" s="111" t="s">
        <v>248</v>
      </c>
      <c r="CF2" s="111" t="s">
        <v>249</v>
      </c>
      <c r="CG2" s="111" t="s">
        <v>251</v>
      </c>
      <c r="CH2" s="111" t="s">
        <v>253</v>
      </c>
      <c r="CI2" s="111" t="s">
        <v>254</v>
      </c>
      <c r="CJ2" s="111" t="s">
        <v>255</v>
      </c>
      <c r="CK2" s="111" t="s">
        <v>257</v>
      </c>
      <c r="CL2" s="111" t="s">
        <v>259</v>
      </c>
      <c r="CM2" s="111" t="s">
        <v>260</v>
      </c>
      <c r="CN2" s="111" t="s">
        <v>261</v>
      </c>
      <c r="CO2" s="111" t="s">
        <v>262</v>
      </c>
      <c r="CP2" s="111" t="s">
        <v>264</v>
      </c>
      <c r="CQ2" s="111" t="s">
        <v>266</v>
      </c>
      <c r="CR2" s="111" t="s">
        <v>267</v>
      </c>
      <c r="CS2" s="111" t="s">
        <v>269</v>
      </c>
      <c r="CT2" s="111" t="s">
        <v>270</v>
      </c>
      <c r="CU2" s="111" t="s">
        <v>271</v>
      </c>
      <c r="CV2" s="111" t="s">
        <v>273</v>
      </c>
      <c r="CW2" s="111" t="s">
        <v>274</v>
      </c>
      <c r="CX2" s="111" t="s">
        <v>275</v>
      </c>
      <c r="CY2" s="111" t="s">
        <v>277</v>
      </c>
      <c r="CZ2" s="111" t="s">
        <v>278</v>
      </c>
      <c r="DA2" s="111" t="s">
        <v>279</v>
      </c>
      <c r="DB2" s="111" t="s">
        <v>280</v>
      </c>
      <c r="DC2" s="111" t="s">
        <v>281</v>
      </c>
    </row>
    <row r="3" spans="1:107" x14ac:dyDescent="0.2">
      <c r="A3" s="503"/>
      <c r="B3" s="503"/>
      <c r="C3" s="355" t="s">
        <v>1878</v>
      </c>
      <c r="D3" s="355" t="s">
        <v>1879</v>
      </c>
      <c r="E3" s="355" t="s">
        <v>1442</v>
      </c>
      <c r="F3" s="355" t="s">
        <v>1880</v>
      </c>
      <c r="G3" s="355" t="s">
        <v>1881</v>
      </c>
      <c r="H3" s="355" t="s">
        <v>1882</v>
      </c>
      <c r="I3" s="355" t="s">
        <v>1883</v>
      </c>
      <c r="J3" s="355" t="s">
        <v>1884</v>
      </c>
      <c r="K3" s="355" t="s">
        <v>1885</v>
      </c>
      <c r="L3" s="355" t="s">
        <v>1886</v>
      </c>
      <c r="M3" s="355" t="s">
        <v>1887</v>
      </c>
      <c r="N3" s="355" t="s">
        <v>1888</v>
      </c>
      <c r="O3" s="355" t="s">
        <v>1889</v>
      </c>
      <c r="P3" s="355" t="s">
        <v>1890</v>
      </c>
      <c r="Q3" s="355" t="s">
        <v>1891</v>
      </c>
      <c r="R3" s="355" t="s">
        <v>1892</v>
      </c>
      <c r="S3" s="355" t="s">
        <v>1893</v>
      </c>
      <c r="T3" s="355" t="s">
        <v>1894</v>
      </c>
      <c r="U3" s="355" t="s">
        <v>1895</v>
      </c>
      <c r="V3" s="355" t="s">
        <v>1896</v>
      </c>
      <c r="W3" s="355" t="s">
        <v>1897</v>
      </c>
      <c r="X3" s="355" t="s">
        <v>1898</v>
      </c>
      <c r="Y3" s="355" t="s">
        <v>1899</v>
      </c>
      <c r="Z3" s="355" t="s">
        <v>1900</v>
      </c>
      <c r="AA3" s="355" t="s">
        <v>1901</v>
      </c>
      <c r="AB3" s="355" t="s">
        <v>1902</v>
      </c>
      <c r="AC3" s="355" t="s">
        <v>1903</v>
      </c>
      <c r="AD3" s="355" t="s">
        <v>1904</v>
      </c>
      <c r="AE3" s="355" t="s">
        <v>1905</v>
      </c>
      <c r="AF3" s="355" t="s">
        <v>1906</v>
      </c>
      <c r="AG3" s="355" t="s">
        <v>1907</v>
      </c>
      <c r="AH3" s="355" t="s">
        <v>1908</v>
      </c>
      <c r="AI3" s="355" t="s">
        <v>1909</v>
      </c>
      <c r="AJ3" s="355" t="s">
        <v>1910</v>
      </c>
      <c r="AK3" s="355" t="s">
        <v>1911</v>
      </c>
      <c r="AL3" s="355" t="s">
        <v>1912</v>
      </c>
      <c r="AM3" s="355" t="s">
        <v>1913</v>
      </c>
      <c r="AN3" s="355" t="s">
        <v>1914</v>
      </c>
      <c r="AO3" s="355" t="s">
        <v>1915</v>
      </c>
      <c r="AP3" s="355" t="s">
        <v>1916</v>
      </c>
      <c r="AQ3" s="355" t="s">
        <v>1917</v>
      </c>
      <c r="AR3" s="355" t="s">
        <v>1918</v>
      </c>
      <c r="AS3" s="355" t="s">
        <v>1919</v>
      </c>
      <c r="AT3" s="355" t="s">
        <v>1920</v>
      </c>
      <c r="AU3" s="355" t="s">
        <v>1921</v>
      </c>
      <c r="AV3" s="355" t="s">
        <v>1922</v>
      </c>
      <c r="AW3" s="355" t="s">
        <v>1923</v>
      </c>
      <c r="AX3" s="355" t="s">
        <v>1924</v>
      </c>
      <c r="AY3" s="355" t="s">
        <v>1925</v>
      </c>
      <c r="AZ3" s="355" t="s">
        <v>1926</v>
      </c>
      <c r="BA3" s="355" t="s">
        <v>1927</v>
      </c>
      <c r="BB3" s="355" t="s">
        <v>1928</v>
      </c>
      <c r="BC3" s="355" t="s">
        <v>1929</v>
      </c>
      <c r="BD3" s="355" t="s">
        <v>1930</v>
      </c>
      <c r="BE3" s="355" t="s">
        <v>1931</v>
      </c>
      <c r="BF3" s="355" t="s">
        <v>1932</v>
      </c>
      <c r="BG3" s="355" t="s">
        <v>1933</v>
      </c>
      <c r="BH3" s="355" t="s">
        <v>1934</v>
      </c>
      <c r="BI3" s="355" t="s">
        <v>1935</v>
      </c>
      <c r="BJ3" s="355" t="s">
        <v>1936</v>
      </c>
      <c r="BK3" s="355" t="s">
        <v>1937</v>
      </c>
      <c r="BL3" s="355" t="s">
        <v>1938</v>
      </c>
      <c r="BM3" s="355" t="s">
        <v>1939</v>
      </c>
      <c r="BN3" s="355" t="s">
        <v>1940</v>
      </c>
      <c r="BO3" s="355" t="s">
        <v>1941</v>
      </c>
      <c r="BP3" s="355" t="s">
        <v>1942</v>
      </c>
      <c r="BQ3" s="355" t="s">
        <v>1943</v>
      </c>
      <c r="BR3" s="355" t="s">
        <v>1944</v>
      </c>
      <c r="BS3" s="355" t="s">
        <v>1945</v>
      </c>
      <c r="BT3" s="355" t="s">
        <v>1946</v>
      </c>
      <c r="BU3" s="355" t="s">
        <v>1947</v>
      </c>
      <c r="BV3" s="355" t="s">
        <v>1948</v>
      </c>
      <c r="BW3" s="355" t="s">
        <v>1949</v>
      </c>
      <c r="BX3" s="355" t="s">
        <v>1950</v>
      </c>
      <c r="BY3" s="355" t="s">
        <v>1951</v>
      </c>
      <c r="BZ3" s="355" t="s">
        <v>1952</v>
      </c>
      <c r="CA3" s="355" t="s">
        <v>1953</v>
      </c>
      <c r="CB3" s="355" t="s">
        <v>1954</v>
      </c>
      <c r="CC3" s="355" t="s">
        <v>1955</v>
      </c>
      <c r="CD3" s="355" t="s">
        <v>1956</v>
      </c>
      <c r="CE3" s="355" t="s">
        <v>1957</v>
      </c>
      <c r="CF3" s="355" t="s">
        <v>1958</v>
      </c>
      <c r="CG3" s="355" t="s">
        <v>1959</v>
      </c>
      <c r="CH3" s="355" t="s">
        <v>1960</v>
      </c>
      <c r="CI3" s="355" t="s">
        <v>1961</v>
      </c>
      <c r="CJ3" s="355" t="s">
        <v>1962</v>
      </c>
      <c r="CK3" s="355" t="s">
        <v>1963</v>
      </c>
      <c r="CL3" s="355" t="s">
        <v>1964</v>
      </c>
      <c r="CM3" s="355" t="s">
        <v>1965</v>
      </c>
      <c r="CN3" s="355" t="s">
        <v>1966</v>
      </c>
      <c r="CO3" s="355" t="s">
        <v>1967</v>
      </c>
      <c r="CP3" s="355" t="s">
        <v>1968</v>
      </c>
      <c r="CQ3" s="355" t="s">
        <v>1969</v>
      </c>
      <c r="CR3" s="355" t="s">
        <v>1970</v>
      </c>
      <c r="CS3" s="355" t="s">
        <v>1971</v>
      </c>
      <c r="CT3" s="355" t="s">
        <v>1972</v>
      </c>
      <c r="CU3" s="355" t="s">
        <v>1973</v>
      </c>
      <c r="CV3" s="355" t="s">
        <v>1974</v>
      </c>
      <c r="CW3" s="355" t="s">
        <v>1975</v>
      </c>
      <c r="CX3" s="355" t="s">
        <v>1976</v>
      </c>
      <c r="CY3" s="355" t="s">
        <v>1977</v>
      </c>
      <c r="CZ3" s="355" t="s">
        <v>1978</v>
      </c>
      <c r="DA3" s="355" t="s">
        <v>1979</v>
      </c>
      <c r="DB3" s="355" t="s">
        <v>1980</v>
      </c>
      <c r="DC3" s="355" t="s">
        <v>1981</v>
      </c>
    </row>
    <row r="4" spans="1:107" ht="12.75" customHeight="1" x14ac:dyDescent="0.2">
      <c r="A4" s="111" t="s">
        <v>324</v>
      </c>
      <c r="B4" s="355" t="s">
        <v>1878</v>
      </c>
      <c r="C4" s="111">
        <f t="array" ref="C4:DC108">TRANSPOSE(逆行列表!C4:DC108)</f>
        <v>1.0049855417725786</v>
      </c>
      <c r="D4" s="111">
        <v>8.7408573027207982E-4</v>
      </c>
      <c r="E4" s="111">
        <v>1.5520912488905364E-2</v>
      </c>
      <c r="F4" s="111">
        <v>6.0900784654538504E-5</v>
      </c>
      <c r="G4" s="111">
        <v>4.6556220952286617E-9</v>
      </c>
      <c r="H4" s="111">
        <v>0</v>
      </c>
      <c r="I4" s="111">
        <v>4.8319164822139395E-7</v>
      </c>
      <c r="J4" s="111">
        <v>-1.7456507753901751E-18</v>
      </c>
      <c r="K4" s="111">
        <v>4.4148390884242429E-7</v>
      </c>
      <c r="L4" s="111">
        <v>4.8615788390054909E-8</v>
      </c>
      <c r="M4" s="111">
        <v>-1.1689320708507782E-18</v>
      </c>
      <c r="N4" s="111">
        <v>0</v>
      </c>
      <c r="O4" s="111">
        <v>2.1599393121244312E-5</v>
      </c>
      <c r="P4" s="111">
        <v>3.5695048081143015E-6</v>
      </c>
      <c r="Q4" s="111">
        <v>1.5891606797843208E-5</v>
      </c>
      <c r="R4" s="111">
        <v>4.7473639833826522E-6</v>
      </c>
      <c r="S4" s="111">
        <v>8.4102084289261703E-5</v>
      </c>
      <c r="T4" s="111">
        <v>6.1388749648481612E-5</v>
      </c>
      <c r="U4" s="111">
        <v>8.127635967652893E-5</v>
      </c>
      <c r="V4" s="111">
        <v>-2.2103158641680227E-17</v>
      </c>
      <c r="W4" s="111">
        <v>5.9901301505845716E-5</v>
      </c>
      <c r="X4" s="111">
        <v>1.22606926328562E-5</v>
      </c>
      <c r="Y4" s="111">
        <v>4.7012275529625079E-5</v>
      </c>
      <c r="Z4" s="111">
        <v>2.433204279304065E-5</v>
      </c>
      <c r="AA4" s="111">
        <v>1.6405151077345537E-7</v>
      </c>
      <c r="AB4" s="111">
        <v>2.3312976710886295E-4</v>
      </c>
      <c r="AC4" s="111">
        <v>6.4809020336943713E-3</v>
      </c>
      <c r="AD4" s="111">
        <v>4.8219022429412881E-6</v>
      </c>
      <c r="AE4" s="111">
        <v>3.9233164737387038E-4</v>
      </c>
      <c r="AF4" s="111">
        <v>8.3389502747459505E-6</v>
      </c>
      <c r="AG4" s="111">
        <v>2.2273935874980894E-21</v>
      </c>
      <c r="AH4" s="111">
        <v>9.0365272666685054E-5</v>
      </c>
      <c r="AI4" s="111">
        <v>2.4432726789950521E-6</v>
      </c>
      <c r="AJ4" s="111">
        <v>5.8820249311819108E-21</v>
      </c>
      <c r="AK4" s="111">
        <v>1.6724972473497977E-5</v>
      </c>
      <c r="AL4" s="111">
        <v>-4.217675840248499E-6</v>
      </c>
      <c r="AM4" s="111">
        <v>-5.213936635771631E-20</v>
      </c>
      <c r="AN4" s="111">
        <v>-2.6053355813482515E-21</v>
      </c>
      <c r="AO4" s="111">
        <v>4.2044621514915025E-6</v>
      </c>
      <c r="AP4" s="111">
        <v>-2.4497177880885955E-21</v>
      </c>
      <c r="AQ4" s="111">
        <v>7.4617711716770827E-20</v>
      </c>
      <c r="AR4" s="111">
        <v>9.1254633892517569E-5</v>
      </c>
      <c r="AS4" s="111">
        <v>2.2558816816534823E-5</v>
      </c>
      <c r="AT4" s="111">
        <v>6.5917753880663651E-5</v>
      </c>
      <c r="AU4" s="111">
        <v>0</v>
      </c>
      <c r="AV4" s="111">
        <v>6.9007254301587738E-6</v>
      </c>
      <c r="AW4" s="111">
        <v>2.0277354459319664E-6</v>
      </c>
      <c r="AX4" s="111">
        <v>0</v>
      </c>
      <c r="AY4" s="111">
        <v>1.3759490228829463E-20</v>
      </c>
      <c r="AZ4" s="111">
        <v>8.803134423934502E-21</v>
      </c>
      <c r="BA4" s="111">
        <v>0</v>
      </c>
      <c r="BB4" s="111">
        <v>4.5646009187311771E-7</v>
      </c>
      <c r="BC4" s="111">
        <v>0</v>
      </c>
      <c r="BD4" s="111">
        <v>0</v>
      </c>
      <c r="BE4" s="111">
        <v>0</v>
      </c>
      <c r="BF4" s="111">
        <v>4.128306331481844E-8</v>
      </c>
      <c r="BG4" s="111">
        <v>1.0938777100678001E-7</v>
      </c>
      <c r="BH4" s="111">
        <v>3.1337749186963414E-8</v>
      </c>
      <c r="BI4" s="111">
        <v>1.3459801668108485E-6</v>
      </c>
      <c r="BJ4" s="111">
        <v>2.8059888536359029E-4</v>
      </c>
      <c r="BK4" s="111">
        <v>0</v>
      </c>
      <c r="BL4" s="111">
        <v>3.7305650727330539E-3</v>
      </c>
      <c r="BM4" s="111">
        <v>0</v>
      </c>
      <c r="BN4" s="111">
        <v>0</v>
      </c>
      <c r="BO4" s="111">
        <v>8.2586052253050476E-3</v>
      </c>
      <c r="BP4" s="111">
        <v>-5.9578281010985705E-20</v>
      </c>
      <c r="BQ4" s="111">
        <v>4.3163323244460838E-4</v>
      </c>
      <c r="BR4" s="111">
        <v>1.3659782104017903E-4</v>
      </c>
      <c r="BS4" s="111">
        <v>1.2425174443570372E-2</v>
      </c>
      <c r="BT4" s="111">
        <v>9.9729312901774576E-3</v>
      </c>
      <c r="BU4" s="111">
        <v>8.9154692932582186E-3</v>
      </c>
      <c r="BV4" s="111">
        <v>2.2193666045947393E-3</v>
      </c>
      <c r="BW4" s="111">
        <v>0</v>
      </c>
      <c r="BX4" s="111">
        <v>0</v>
      </c>
      <c r="BY4" s="111">
        <v>2.380465766400734E-4</v>
      </c>
      <c r="BZ4" s="111">
        <v>5.132003416680778E-3</v>
      </c>
      <c r="CA4" s="111">
        <v>8.1917092788484566E-2</v>
      </c>
      <c r="CB4" s="111">
        <v>4.0061822526124585E-2</v>
      </c>
      <c r="CC4" s="111">
        <v>6.8028017167053724E-20</v>
      </c>
      <c r="CD4" s="111">
        <v>2.0013250364482665E-5</v>
      </c>
      <c r="CE4" s="111">
        <v>3.1856232418582124E-4</v>
      </c>
      <c r="CF4" s="111">
        <v>8.5060024624078832E-3</v>
      </c>
      <c r="CG4" s="111">
        <v>1.6366041557577126E-3</v>
      </c>
      <c r="CH4" s="111">
        <v>1.8941156468333805E-4</v>
      </c>
      <c r="CI4" s="111">
        <v>1.1839443450471886E-4</v>
      </c>
      <c r="CJ4" s="111">
        <v>1.4975526200075467E-5</v>
      </c>
      <c r="CK4" s="111">
        <v>2.511816858658872E-4</v>
      </c>
      <c r="CL4" s="111">
        <v>6.2385456891113464E-4</v>
      </c>
      <c r="CM4" s="111">
        <v>2.6500539673163668E-5</v>
      </c>
      <c r="CN4" s="111">
        <v>9.2490020321370391E-5</v>
      </c>
      <c r="CO4" s="111">
        <v>2.2473737243834554E-5</v>
      </c>
      <c r="CP4" s="111">
        <v>0</v>
      </c>
      <c r="CQ4" s="111">
        <v>0</v>
      </c>
      <c r="CR4" s="111">
        <v>9.3177783790643221E-5</v>
      </c>
      <c r="CS4" s="111">
        <v>3.5247002277471442E-4</v>
      </c>
      <c r="CT4" s="111">
        <v>2.0590366633981443E-3</v>
      </c>
      <c r="CU4" s="111">
        <v>1.9481661325445581E-2</v>
      </c>
      <c r="CV4" s="111">
        <v>3.3785066792996975E-3</v>
      </c>
      <c r="CW4" s="111">
        <v>1.0606651864777485E-5</v>
      </c>
      <c r="CX4" s="111">
        <v>0</v>
      </c>
      <c r="CY4" s="111">
        <v>0</v>
      </c>
      <c r="CZ4" s="111">
        <v>5.5096627358340301E-5</v>
      </c>
      <c r="DA4" s="111">
        <v>5.3650162787755508E-5</v>
      </c>
      <c r="DB4" s="111">
        <v>1.9801684873623319E-3</v>
      </c>
      <c r="DC4" s="111">
        <v>2.2175865455087785E-3</v>
      </c>
    </row>
    <row r="5" spans="1:107" ht="12.75" customHeight="1" x14ac:dyDescent="0.2">
      <c r="A5" s="111" t="s">
        <v>325</v>
      </c>
      <c r="B5" s="355" t="s">
        <v>1879</v>
      </c>
      <c r="C5" s="111">
        <v>1.677734196546259E-2</v>
      </c>
      <c r="D5" s="111">
        <v>1.0077936016440621</v>
      </c>
      <c r="E5" s="111">
        <v>2.3911224860263761E-2</v>
      </c>
      <c r="F5" s="111">
        <v>1.4248000566795688E-5</v>
      </c>
      <c r="G5" s="111">
        <v>9.8091780559160455E-7</v>
      </c>
      <c r="H5" s="111">
        <v>0</v>
      </c>
      <c r="I5" s="111">
        <v>2.7810990964884977E-7</v>
      </c>
      <c r="J5" s="111">
        <v>-1.4146911829769799E-18</v>
      </c>
      <c r="K5" s="111">
        <v>3.0481228162559411E-4</v>
      </c>
      <c r="L5" s="111">
        <v>5.7155049902213219E-7</v>
      </c>
      <c r="M5" s="111">
        <v>-7.0210015786673119E-17</v>
      </c>
      <c r="N5" s="111">
        <v>0</v>
      </c>
      <c r="O5" s="111">
        <v>8.7526179087991045E-6</v>
      </c>
      <c r="P5" s="111">
        <v>1.263567083635201E-6</v>
      </c>
      <c r="Q5" s="111">
        <v>1.779572864608849E-4</v>
      </c>
      <c r="R5" s="111">
        <v>3.5570156930656578E-6</v>
      </c>
      <c r="S5" s="111">
        <v>5.8242564387210187E-5</v>
      </c>
      <c r="T5" s="111">
        <v>3.1599415897629446E-5</v>
      </c>
      <c r="U5" s="111">
        <v>6.2403639420029015E-5</v>
      </c>
      <c r="V5" s="111">
        <v>-3.7560703736432812E-19</v>
      </c>
      <c r="W5" s="111">
        <v>3.9163399784388677E-5</v>
      </c>
      <c r="X5" s="111">
        <v>4.2529350750651866E-6</v>
      </c>
      <c r="Y5" s="111">
        <v>2.1067386720281225E-5</v>
      </c>
      <c r="Z5" s="111">
        <v>1.1025201985336314E-5</v>
      </c>
      <c r="AA5" s="111">
        <v>2.5717587041721321E-6</v>
      </c>
      <c r="AB5" s="111">
        <v>1.9949721852788757E-5</v>
      </c>
      <c r="AC5" s="111">
        <v>3.0575493260542354E-3</v>
      </c>
      <c r="AD5" s="111">
        <v>5.3618105832819146E-6</v>
      </c>
      <c r="AE5" s="111">
        <v>2.0172207681054831E-4</v>
      </c>
      <c r="AF5" s="111">
        <v>4.4157679292032279E-6</v>
      </c>
      <c r="AG5" s="111">
        <v>1.8950812605785501E-21</v>
      </c>
      <c r="AH5" s="111">
        <v>4.5331750002443997E-5</v>
      </c>
      <c r="AI5" s="111">
        <v>1.8952232719820395E-6</v>
      </c>
      <c r="AJ5" s="111">
        <v>3.7550126211951923E-21</v>
      </c>
      <c r="AK5" s="111">
        <v>7.5897577713656827E-6</v>
      </c>
      <c r="AL5" s="111">
        <v>-2.5374320230354499E-6</v>
      </c>
      <c r="AM5" s="111">
        <v>-2.6068195842751304E-20</v>
      </c>
      <c r="AN5" s="111">
        <v>-2.0923541358728252E-21</v>
      </c>
      <c r="AO5" s="111">
        <v>2.4567875287393081E-6</v>
      </c>
      <c r="AP5" s="111">
        <v>-1.7731812640189897E-21</v>
      </c>
      <c r="AQ5" s="111">
        <v>3.9248496799994731E-20</v>
      </c>
      <c r="AR5" s="111">
        <v>5.4344192173758792E-5</v>
      </c>
      <c r="AS5" s="111">
        <v>2.5675320379743257E-5</v>
      </c>
      <c r="AT5" s="111">
        <v>2.5948914795671874E-5</v>
      </c>
      <c r="AU5" s="111">
        <v>0</v>
      </c>
      <c r="AV5" s="111">
        <v>3.9479300763894473E-6</v>
      </c>
      <c r="AW5" s="111">
        <v>7.4851366297018425E-7</v>
      </c>
      <c r="AX5" s="111">
        <v>0</v>
      </c>
      <c r="AY5" s="111">
        <v>5.0802438247298741E-21</v>
      </c>
      <c r="AZ5" s="111">
        <v>4.2032736330456633E-21</v>
      </c>
      <c r="BA5" s="111">
        <v>0</v>
      </c>
      <c r="BB5" s="111">
        <v>1.7317297853571547E-7</v>
      </c>
      <c r="BC5" s="111">
        <v>0</v>
      </c>
      <c r="BD5" s="111">
        <v>0</v>
      </c>
      <c r="BE5" s="111">
        <v>0</v>
      </c>
      <c r="BF5" s="111">
        <v>2.5781506954125957E-8</v>
      </c>
      <c r="BG5" s="111">
        <v>4.8870058826992332E-8</v>
      </c>
      <c r="BH5" s="111">
        <v>2.2831454678859612E-8</v>
      </c>
      <c r="BI5" s="111">
        <v>8.2774771415945745E-7</v>
      </c>
      <c r="BJ5" s="111">
        <v>1.9338980711219472E-5</v>
      </c>
      <c r="BK5" s="111">
        <v>0</v>
      </c>
      <c r="BL5" s="111">
        <v>2.3391376024926055E-3</v>
      </c>
      <c r="BM5" s="111">
        <v>0</v>
      </c>
      <c r="BN5" s="111">
        <v>0</v>
      </c>
      <c r="BO5" s="111">
        <v>9.2075257544618015E-3</v>
      </c>
      <c r="BP5" s="111">
        <v>-3.2994763658285303E-20</v>
      </c>
      <c r="BQ5" s="111">
        <v>1.6520344492344872E-3</v>
      </c>
      <c r="BR5" s="111">
        <v>3.4721888263035427E-4</v>
      </c>
      <c r="BS5" s="111">
        <v>1.1237906020252581E-2</v>
      </c>
      <c r="BT5" s="111">
        <v>6.8552400766068973E-3</v>
      </c>
      <c r="BU5" s="111">
        <v>6.2196055248238376E-3</v>
      </c>
      <c r="BV5" s="111">
        <v>1.5692199828129989E-3</v>
      </c>
      <c r="BW5" s="111">
        <v>0</v>
      </c>
      <c r="BX5" s="111">
        <v>0</v>
      </c>
      <c r="BY5" s="111">
        <v>2.2192315036255168E-4</v>
      </c>
      <c r="BZ5" s="111">
        <v>2.7621757702141522E-2</v>
      </c>
      <c r="CA5" s="111">
        <v>3.8057346851706524E-2</v>
      </c>
      <c r="CB5" s="111">
        <v>2.1386232453216747E-2</v>
      </c>
      <c r="CC5" s="111">
        <v>7.1854657361527769E-20</v>
      </c>
      <c r="CD5" s="111">
        <v>6.906830151735569E-5</v>
      </c>
      <c r="CE5" s="111">
        <v>1.5195712088294378E-3</v>
      </c>
      <c r="CF5" s="111">
        <v>5.8163950883517142E-3</v>
      </c>
      <c r="CG5" s="111">
        <v>1.2734565783213264E-3</v>
      </c>
      <c r="CH5" s="111">
        <v>8.9026012949450212E-5</v>
      </c>
      <c r="CI5" s="111">
        <v>1.5279877632975544E-4</v>
      </c>
      <c r="CJ5" s="111">
        <v>9.2616544201752952E-6</v>
      </c>
      <c r="CK5" s="111">
        <v>3.6061315136983287E-4</v>
      </c>
      <c r="CL5" s="111">
        <v>5.1640917740986404E-4</v>
      </c>
      <c r="CM5" s="111">
        <v>2.4956778850377038E-5</v>
      </c>
      <c r="CN5" s="111">
        <v>2.4664999141742083E-5</v>
      </c>
      <c r="CO5" s="111">
        <v>3.6557160655312867E-5</v>
      </c>
      <c r="CP5" s="111">
        <v>0</v>
      </c>
      <c r="CQ5" s="111">
        <v>0</v>
      </c>
      <c r="CR5" s="111">
        <v>7.493538975010567E-5</v>
      </c>
      <c r="CS5" s="111">
        <v>2.0802046958561698E-4</v>
      </c>
      <c r="CT5" s="111">
        <v>2.9033392541434177E-3</v>
      </c>
      <c r="CU5" s="111">
        <v>7.1288879229096614E-3</v>
      </c>
      <c r="CV5" s="111">
        <v>2.6730200964540482E-3</v>
      </c>
      <c r="CW5" s="111">
        <v>8.1934941552708283E-6</v>
      </c>
      <c r="CX5" s="111">
        <v>0</v>
      </c>
      <c r="CY5" s="111">
        <v>0</v>
      </c>
      <c r="CZ5" s="111">
        <v>3.8791164493227872E-5</v>
      </c>
      <c r="DA5" s="111">
        <v>4.6661439484268184E-5</v>
      </c>
      <c r="DB5" s="111">
        <v>1.5327263150113569E-3</v>
      </c>
      <c r="DC5" s="111">
        <v>1.835655457008437E-3</v>
      </c>
    </row>
    <row r="6" spans="1:107" ht="12.75" customHeight="1" x14ac:dyDescent="0.2">
      <c r="A6" s="111" t="s">
        <v>113</v>
      </c>
      <c r="B6" s="355" t="s">
        <v>1442</v>
      </c>
      <c r="C6" s="111">
        <v>2.3548257740538228E-3</v>
      </c>
      <c r="D6" s="111">
        <v>1.4045925425448566E-3</v>
      </c>
      <c r="E6" s="111">
        <v>1.0000693404444334</v>
      </c>
      <c r="F6" s="111">
        <v>1.5913507471733824E-6</v>
      </c>
      <c r="G6" s="111">
        <v>4.4806864469697698E-8</v>
      </c>
      <c r="H6" s="111">
        <v>0</v>
      </c>
      <c r="I6" s="111">
        <v>6.1747197513312753E-7</v>
      </c>
      <c r="J6" s="111">
        <v>-3.760227093589327E-18</v>
      </c>
      <c r="K6" s="111">
        <v>1.2739293798156126E-6</v>
      </c>
      <c r="L6" s="111">
        <v>1.2724425547811677E-7</v>
      </c>
      <c r="M6" s="111">
        <v>-2.8005744686340554E-18</v>
      </c>
      <c r="N6" s="111">
        <v>0</v>
      </c>
      <c r="O6" s="111">
        <v>1.1036478803098966E-5</v>
      </c>
      <c r="P6" s="111">
        <v>2.1740156426854695E-6</v>
      </c>
      <c r="Q6" s="111">
        <v>1.8240952918529473E-5</v>
      </c>
      <c r="R6" s="111">
        <v>5.5857225730106626E-6</v>
      </c>
      <c r="S6" s="111">
        <v>1.4680045595407589E-4</v>
      </c>
      <c r="T6" s="111">
        <v>1.3076503002995018E-4</v>
      </c>
      <c r="U6" s="111">
        <v>1.2260756236615478E-4</v>
      </c>
      <c r="V6" s="111">
        <v>-2.974954993702662E-19</v>
      </c>
      <c r="W6" s="111">
        <v>1.4344131154450429E-4</v>
      </c>
      <c r="X6" s="111">
        <v>2.7764658952551E-5</v>
      </c>
      <c r="Y6" s="111">
        <v>2.3134805208955392E-4</v>
      </c>
      <c r="Z6" s="111">
        <v>1.7974115867467287E-5</v>
      </c>
      <c r="AA6" s="111">
        <v>1.0215735121798554E-5</v>
      </c>
      <c r="AB6" s="111">
        <v>3.9055404322354715E-5</v>
      </c>
      <c r="AC6" s="111">
        <v>3.1065062639213624E-3</v>
      </c>
      <c r="AD6" s="111">
        <v>1.7588669734659148E-5</v>
      </c>
      <c r="AE6" s="111">
        <v>2.6087062985494914E-4</v>
      </c>
      <c r="AF6" s="111">
        <v>1.8495257602666169E-5</v>
      </c>
      <c r="AG6" s="111">
        <v>5.17194782041981E-21</v>
      </c>
      <c r="AH6" s="111">
        <v>8.6484693010281533E-5</v>
      </c>
      <c r="AI6" s="111">
        <v>5.6678762786046995E-6</v>
      </c>
      <c r="AJ6" s="111">
        <v>4.8850409068411825E-21</v>
      </c>
      <c r="AK6" s="111">
        <v>2.6926517093335924E-7</v>
      </c>
      <c r="AL6" s="111">
        <v>-1.6102988669913767E-6</v>
      </c>
      <c r="AM6" s="111">
        <v>-4.936820328691666E-20</v>
      </c>
      <c r="AN6" s="111">
        <v>-6.5744778780688492E-21</v>
      </c>
      <c r="AO6" s="111">
        <v>6.1097000158172308E-6</v>
      </c>
      <c r="AP6" s="111">
        <v>-5.9069924656667458E-21</v>
      </c>
      <c r="AQ6" s="111">
        <v>9.2820755183919698E-20</v>
      </c>
      <c r="AR6" s="111">
        <v>6.7874033113013031E-5</v>
      </c>
      <c r="AS6" s="111">
        <v>6.4547759372253742E-6</v>
      </c>
      <c r="AT6" s="111">
        <v>7.1178776405530648E-5</v>
      </c>
      <c r="AU6" s="111">
        <v>0</v>
      </c>
      <c r="AV6" s="111">
        <v>7.0140364592215198E-6</v>
      </c>
      <c r="AW6" s="111">
        <v>2.0869931490644737E-6</v>
      </c>
      <c r="AX6" s="111">
        <v>0</v>
      </c>
      <c r="AY6" s="111">
        <v>1.4073829350667532E-20</v>
      </c>
      <c r="AZ6" s="111">
        <v>9.2602247518964951E-21</v>
      </c>
      <c r="BA6" s="111">
        <v>0</v>
      </c>
      <c r="BB6" s="111">
        <v>4.7107270303862767E-7</v>
      </c>
      <c r="BC6" s="111">
        <v>0</v>
      </c>
      <c r="BD6" s="111">
        <v>0</v>
      </c>
      <c r="BE6" s="111">
        <v>0</v>
      </c>
      <c r="BF6" s="111">
        <v>1.7785843080502588E-8</v>
      </c>
      <c r="BG6" s="111">
        <v>1.1580095752335135E-7</v>
      </c>
      <c r="BH6" s="111">
        <v>5.0558855764835753E-7</v>
      </c>
      <c r="BI6" s="111">
        <v>1.6040445122576817E-6</v>
      </c>
      <c r="BJ6" s="111">
        <v>4.6301065284700615E-5</v>
      </c>
      <c r="BK6" s="111">
        <v>0</v>
      </c>
      <c r="BL6" s="111">
        <v>2.5970293238253652E-3</v>
      </c>
      <c r="BM6" s="111">
        <v>0</v>
      </c>
      <c r="BN6" s="111">
        <v>0</v>
      </c>
      <c r="BO6" s="111">
        <v>3.0213320570121157E-2</v>
      </c>
      <c r="BP6" s="111">
        <v>-1.4174899722705692E-19</v>
      </c>
      <c r="BQ6" s="111">
        <v>1.8600871803228539E-3</v>
      </c>
      <c r="BR6" s="111">
        <v>1.0710452316586142E-3</v>
      </c>
      <c r="BS6" s="111">
        <v>1.3141195306240335E-2</v>
      </c>
      <c r="BT6" s="111">
        <v>3.6783048478962158E-3</v>
      </c>
      <c r="BU6" s="111">
        <v>1.0701287807613646E-2</v>
      </c>
      <c r="BV6" s="111">
        <v>1.0534209812703662E-2</v>
      </c>
      <c r="BW6" s="111">
        <v>0</v>
      </c>
      <c r="BX6" s="111">
        <v>0</v>
      </c>
      <c r="BY6" s="111">
        <v>2.6001842710613425E-4</v>
      </c>
      <c r="BZ6" s="111">
        <v>5.094434285852256E-3</v>
      </c>
      <c r="CA6" s="111">
        <v>3.424536197004218E-2</v>
      </c>
      <c r="CB6" s="111">
        <v>1.6692662768328804E-2</v>
      </c>
      <c r="CC6" s="111">
        <v>4.8464956505510254E-19</v>
      </c>
      <c r="CD6" s="111">
        <v>1.5770027479691472E-5</v>
      </c>
      <c r="CE6" s="111">
        <v>3.5204611941157705E-4</v>
      </c>
      <c r="CF6" s="111">
        <v>4.0252803786442731E-3</v>
      </c>
      <c r="CG6" s="111">
        <v>4.0676901367363806E-3</v>
      </c>
      <c r="CH6" s="111">
        <v>3.574062344769325E-4</v>
      </c>
      <c r="CI6" s="111">
        <v>2.0229690565707665E-4</v>
      </c>
      <c r="CJ6" s="111">
        <v>2.3044705589057405E-5</v>
      </c>
      <c r="CK6" s="111">
        <v>1.3419736104812946E-3</v>
      </c>
      <c r="CL6" s="111">
        <v>1.8504231362673697E-3</v>
      </c>
      <c r="CM6" s="111">
        <v>2.9544919651351286E-4</v>
      </c>
      <c r="CN6" s="111">
        <v>3.3039682367135337E-5</v>
      </c>
      <c r="CO6" s="111">
        <v>1.1020951854622131E-3</v>
      </c>
      <c r="CP6" s="111">
        <v>0</v>
      </c>
      <c r="CQ6" s="111">
        <v>0</v>
      </c>
      <c r="CR6" s="111">
        <v>1.3209816868118378E-4</v>
      </c>
      <c r="CS6" s="111">
        <v>9.5869279425679881E-4</v>
      </c>
      <c r="CT6" s="111">
        <v>5.3352738671512074E-3</v>
      </c>
      <c r="CU6" s="111">
        <v>1.9836394927280513E-2</v>
      </c>
      <c r="CV6" s="111">
        <v>8.9045229785319428E-3</v>
      </c>
      <c r="CW6" s="111">
        <v>3.1655408801026153E-5</v>
      </c>
      <c r="CX6" s="111">
        <v>0</v>
      </c>
      <c r="CY6" s="111">
        <v>0</v>
      </c>
      <c r="CZ6" s="111">
        <v>3.6535142633069517E-4</v>
      </c>
      <c r="DA6" s="111">
        <v>8.1307013759262755E-4</v>
      </c>
      <c r="DB6" s="111">
        <v>2.7551282047746975E-3</v>
      </c>
      <c r="DC6" s="111">
        <v>6.5776122432617753E-3</v>
      </c>
    </row>
    <row r="7" spans="1:107" ht="12.75" customHeight="1" x14ac:dyDescent="0.2">
      <c r="A7" s="111" t="s">
        <v>114</v>
      </c>
      <c r="B7" s="355" t="s">
        <v>1880</v>
      </c>
      <c r="C7" s="111">
        <v>4.3540518540433678E-4</v>
      </c>
      <c r="D7" s="111">
        <v>2.4737245038786537E-6</v>
      </c>
      <c r="E7" s="111">
        <v>6.7818096612228029E-6</v>
      </c>
      <c r="F7" s="111">
        <v>1.0452944302485065</v>
      </c>
      <c r="G7" s="111">
        <v>3.2971839508140618E-7</v>
      </c>
      <c r="H7" s="111">
        <v>0</v>
      </c>
      <c r="I7" s="111">
        <v>3.7401038110385022E-5</v>
      </c>
      <c r="J7" s="111">
        <v>-9.1752280297135054E-19</v>
      </c>
      <c r="K7" s="111">
        <v>9.9772712853349435E-5</v>
      </c>
      <c r="L7" s="111">
        <v>5.0416022552254748E-8</v>
      </c>
      <c r="M7" s="111">
        <v>-5.2719919273495175E-21</v>
      </c>
      <c r="N7" s="111">
        <v>0</v>
      </c>
      <c r="O7" s="111">
        <v>3.0064851320454672E-5</v>
      </c>
      <c r="P7" s="111">
        <v>8.2762467422484252E-7</v>
      </c>
      <c r="Q7" s="111">
        <v>1.2655501946604839E-4</v>
      </c>
      <c r="R7" s="111">
        <v>4.5020121737004169E-6</v>
      </c>
      <c r="S7" s="111">
        <v>1.2691251169228177E-4</v>
      </c>
      <c r="T7" s="111">
        <v>8.2987190372748514E-6</v>
      </c>
      <c r="U7" s="111">
        <v>7.8675965934583392E-5</v>
      </c>
      <c r="V7" s="111">
        <v>-9.7714425680813149E-20</v>
      </c>
      <c r="W7" s="111">
        <v>1.8539913704212961E-5</v>
      </c>
      <c r="X7" s="111">
        <v>5.529262054851958E-6</v>
      </c>
      <c r="Y7" s="111">
        <v>2.9105374004836826E-5</v>
      </c>
      <c r="Z7" s="111">
        <v>1.4061231415357701E-5</v>
      </c>
      <c r="AA7" s="111">
        <v>4.6123023074855542E-9</v>
      </c>
      <c r="AB7" s="111">
        <v>7.8693821889896358E-6</v>
      </c>
      <c r="AC7" s="111">
        <v>4.4800255688305767E-3</v>
      </c>
      <c r="AD7" s="111">
        <v>1.8315705396618143E-6</v>
      </c>
      <c r="AE7" s="111">
        <v>2.5328863361673119E-4</v>
      </c>
      <c r="AF7" s="111">
        <v>1.1048198558435593E-5</v>
      </c>
      <c r="AG7" s="111">
        <v>8.3981823435480212E-21</v>
      </c>
      <c r="AH7" s="111">
        <v>1.5254306138524725E-4</v>
      </c>
      <c r="AI7" s="111">
        <v>2.5393663383709732E-6</v>
      </c>
      <c r="AJ7" s="111">
        <v>2.0484619529902992E-21</v>
      </c>
      <c r="AK7" s="111">
        <v>4.7661610286364992E-7</v>
      </c>
      <c r="AL7" s="111">
        <v>-1.045167182304324E-6</v>
      </c>
      <c r="AM7" s="111">
        <v>-3.5113557202949813E-20</v>
      </c>
      <c r="AN7" s="111">
        <v>-3.7164733762201307E-21</v>
      </c>
      <c r="AO7" s="111">
        <v>6.3458336708728097E-6</v>
      </c>
      <c r="AP7" s="111">
        <v>-2.7099625528328535E-21</v>
      </c>
      <c r="AQ7" s="111">
        <v>1.0973286853472036E-19</v>
      </c>
      <c r="AR7" s="111">
        <v>7.0501403737008826E-5</v>
      </c>
      <c r="AS7" s="111">
        <v>1.0469456410290315E-5</v>
      </c>
      <c r="AT7" s="111">
        <v>2.0807706791494852E-4</v>
      </c>
      <c r="AU7" s="111">
        <v>0</v>
      </c>
      <c r="AV7" s="111">
        <v>1.4386696038850009E-5</v>
      </c>
      <c r="AW7" s="111">
        <v>4.2927000067086022E-6</v>
      </c>
      <c r="AX7" s="111">
        <v>0</v>
      </c>
      <c r="AY7" s="111">
        <v>2.9228369540359448E-20</v>
      </c>
      <c r="AZ7" s="111">
        <v>1.5549299185297388E-20</v>
      </c>
      <c r="BA7" s="111">
        <v>0</v>
      </c>
      <c r="BB7" s="111">
        <v>9.6742030035721412E-7</v>
      </c>
      <c r="BC7" s="111">
        <v>0</v>
      </c>
      <c r="BD7" s="111">
        <v>0</v>
      </c>
      <c r="BE7" s="111">
        <v>0</v>
      </c>
      <c r="BF7" s="111">
        <v>2.8231179674416415E-8</v>
      </c>
      <c r="BG7" s="111">
        <v>2.1570075023377405E-7</v>
      </c>
      <c r="BH7" s="111">
        <v>4.2359202605890284E-8</v>
      </c>
      <c r="BI7" s="111">
        <v>2.5099606249190858E-6</v>
      </c>
      <c r="BJ7" s="111">
        <v>7.443167815598859E-6</v>
      </c>
      <c r="BK7" s="111">
        <v>0</v>
      </c>
      <c r="BL7" s="111">
        <v>1.0465040191757011E-3</v>
      </c>
      <c r="BM7" s="111">
        <v>0</v>
      </c>
      <c r="BN7" s="111">
        <v>0</v>
      </c>
      <c r="BO7" s="111">
        <v>3.1057209527663729E-3</v>
      </c>
      <c r="BP7" s="111">
        <v>-4.5539089951136864E-20</v>
      </c>
      <c r="BQ7" s="111">
        <v>3.2210512882746876E-4</v>
      </c>
      <c r="BR7" s="111">
        <v>1.2011311076218043E-4</v>
      </c>
      <c r="BS7" s="111">
        <v>5.0101114299381444E-3</v>
      </c>
      <c r="BT7" s="111">
        <v>1.5380869277622166E-3</v>
      </c>
      <c r="BU7" s="111">
        <v>8.9032841796496502E-3</v>
      </c>
      <c r="BV7" s="111">
        <v>4.354679519074864E-3</v>
      </c>
      <c r="BW7" s="111">
        <v>0</v>
      </c>
      <c r="BX7" s="111">
        <v>0</v>
      </c>
      <c r="BY7" s="111">
        <v>2.5127099389573345E-4</v>
      </c>
      <c r="BZ7" s="111">
        <v>6.8825929882255429E-3</v>
      </c>
      <c r="CA7" s="111">
        <v>5.5964442291031591E-2</v>
      </c>
      <c r="CB7" s="111">
        <v>2.6846249314909778E-2</v>
      </c>
      <c r="CC7" s="111">
        <v>1.4211556174135379E-19</v>
      </c>
      <c r="CD7" s="111">
        <v>1.1208905080024917E-5</v>
      </c>
      <c r="CE7" s="111">
        <v>1.2718096595490416E-4</v>
      </c>
      <c r="CF7" s="111">
        <v>6.0652492507542203E-3</v>
      </c>
      <c r="CG7" s="111">
        <v>1.7584595805685552E-3</v>
      </c>
      <c r="CH7" s="111">
        <v>1.1096285667950122E-4</v>
      </c>
      <c r="CI7" s="111">
        <v>5.6274785843288863E-5</v>
      </c>
      <c r="CJ7" s="111">
        <v>1.2015810683230213E-5</v>
      </c>
      <c r="CK7" s="111">
        <v>4.8401998044788209E-4</v>
      </c>
      <c r="CL7" s="111">
        <v>8.4056931140651277E-4</v>
      </c>
      <c r="CM7" s="111">
        <v>2.1354703930469334E-5</v>
      </c>
      <c r="CN7" s="111">
        <v>1.7398078321599622E-4</v>
      </c>
      <c r="CO7" s="111">
        <v>3.4074407474723334E-6</v>
      </c>
      <c r="CP7" s="111">
        <v>0</v>
      </c>
      <c r="CQ7" s="111">
        <v>0</v>
      </c>
      <c r="CR7" s="111">
        <v>1.4077582604603232E-4</v>
      </c>
      <c r="CS7" s="111">
        <v>2.4619190445616349E-4</v>
      </c>
      <c r="CT7" s="111">
        <v>8.6197410746267338E-3</v>
      </c>
      <c r="CU7" s="111">
        <v>4.1376584738579025E-2</v>
      </c>
      <c r="CV7" s="111">
        <v>2.8927855183360227E-3</v>
      </c>
      <c r="CW7" s="111">
        <v>1.093234250390309E-5</v>
      </c>
      <c r="CX7" s="111">
        <v>0</v>
      </c>
      <c r="CY7" s="111">
        <v>0</v>
      </c>
      <c r="CZ7" s="111">
        <v>4.7043912559558142E-5</v>
      </c>
      <c r="DA7" s="111">
        <v>2.271571192441223E-4</v>
      </c>
      <c r="DB7" s="111">
        <v>4.0321390477847125E-3</v>
      </c>
      <c r="DC7" s="111">
        <v>2.9879322656819157E-3</v>
      </c>
    </row>
    <row r="8" spans="1:107" ht="12.75" customHeight="1" x14ac:dyDescent="0.2">
      <c r="A8" s="111" t="s">
        <v>115</v>
      </c>
      <c r="B8" s="355" t="s">
        <v>1881</v>
      </c>
      <c r="C8" s="111">
        <v>6.3321473092976324E-6</v>
      </c>
      <c r="D8" s="111">
        <v>3.9485356919280042E-7</v>
      </c>
      <c r="E8" s="111">
        <v>1.349258674525404E-7</v>
      </c>
      <c r="F8" s="111">
        <v>5.3651695967107016E-5</v>
      </c>
      <c r="G8" s="111">
        <v>1.0006256338994677</v>
      </c>
      <c r="H8" s="111">
        <v>0</v>
      </c>
      <c r="I8" s="111">
        <v>3.7485932382800864E-8</v>
      </c>
      <c r="J8" s="111">
        <v>-1.0266893841396069E-18</v>
      </c>
      <c r="K8" s="111">
        <v>2.2181231736156105E-4</v>
      </c>
      <c r="L8" s="111">
        <v>4.1222292122702749E-5</v>
      </c>
      <c r="M8" s="111">
        <v>-6.7456980928730509E-19</v>
      </c>
      <c r="N8" s="111">
        <v>0</v>
      </c>
      <c r="O8" s="111">
        <v>1.7927660516873654E-4</v>
      </c>
      <c r="P8" s="111">
        <v>3.7019300960580175E-6</v>
      </c>
      <c r="Q8" s="111">
        <v>1.5120340632528853E-4</v>
      </c>
      <c r="R8" s="111">
        <v>1.422681503709437E-5</v>
      </c>
      <c r="S8" s="111">
        <v>1.6237826796929183E-4</v>
      </c>
      <c r="T8" s="111">
        <v>3.5990740098701705E-6</v>
      </c>
      <c r="U8" s="111">
        <v>2.0409048848529934E-4</v>
      </c>
      <c r="V8" s="111">
        <v>-1.0733952090284822E-21</v>
      </c>
      <c r="W8" s="111">
        <v>3.3440899038066641E-5</v>
      </c>
      <c r="X8" s="111">
        <v>7.5984684851117475E-6</v>
      </c>
      <c r="Y8" s="111">
        <v>3.5604611807771254E-5</v>
      </c>
      <c r="Z8" s="111">
        <v>2.4166966308046921E-5</v>
      </c>
      <c r="AA8" s="111">
        <v>1.9156010488735877E-7</v>
      </c>
      <c r="AB8" s="111">
        <v>1.20207998269817E-5</v>
      </c>
      <c r="AC8" s="111">
        <v>6.6654265639153939E-3</v>
      </c>
      <c r="AD8" s="111">
        <v>9.5494372024106615E-7</v>
      </c>
      <c r="AE8" s="111">
        <v>4.873535582250635E-4</v>
      </c>
      <c r="AF8" s="111">
        <v>2.7882152197305931E-6</v>
      </c>
      <c r="AG8" s="111">
        <v>2.8669778924032062E-20</v>
      </c>
      <c r="AH8" s="111">
        <v>1.4753819696325428E-5</v>
      </c>
      <c r="AI8" s="111">
        <v>1.6072487118592728E-6</v>
      </c>
      <c r="AJ8" s="111">
        <v>1.2971840662545485E-21</v>
      </c>
      <c r="AK8" s="111">
        <v>2.0630736872384046E-7</v>
      </c>
      <c r="AL8" s="111">
        <v>-4.4677285870588747E-7</v>
      </c>
      <c r="AM8" s="111">
        <v>-3.169399209933655E-20</v>
      </c>
      <c r="AN8" s="111">
        <v>-7.1111837307895332E-21</v>
      </c>
      <c r="AO8" s="111">
        <v>4.151435302398131E-6</v>
      </c>
      <c r="AP8" s="111">
        <v>-1.6922869388710961E-21</v>
      </c>
      <c r="AQ8" s="111">
        <v>2.3184282561782931E-20</v>
      </c>
      <c r="AR8" s="111">
        <v>4.735519099578128E-5</v>
      </c>
      <c r="AS8" s="111">
        <v>8.4716602193376091E-6</v>
      </c>
      <c r="AT8" s="111">
        <v>1.3746926909669389E-5</v>
      </c>
      <c r="AU8" s="111">
        <v>0</v>
      </c>
      <c r="AV8" s="111">
        <v>3.7901826065657599E-6</v>
      </c>
      <c r="AW8" s="111">
        <v>3.2559480973281031E-7</v>
      </c>
      <c r="AX8" s="111">
        <v>0</v>
      </c>
      <c r="AY8" s="111">
        <v>8.4525444018333956E-22</v>
      </c>
      <c r="AZ8" s="111">
        <v>1.0875308885035921E-20</v>
      </c>
      <c r="BA8" s="111">
        <v>0</v>
      </c>
      <c r="BB8" s="111">
        <v>4.3134479863181112E-8</v>
      </c>
      <c r="BC8" s="111">
        <v>0</v>
      </c>
      <c r="BD8" s="111">
        <v>0</v>
      </c>
      <c r="BE8" s="111">
        <v>0</v>
      </c>
      <c r="BF8" s="111">
        <v>1.272357271589004E-6</v>
      </c>
      <c r="BG8" s="111">
        <v>2.2644689601737558E-8</v>
      </c>
      <c r="BH8" s="111">
        <v>5.1579929351987926E-8</v>
      </c>
      <c r="BI8" s="111">
        <v>1.0547826205150098E-5</v>
      </c>
      <c r="BJ8" s="111">
        <v>1.8206169041566733E-5</v>
      </c>
      <c r="BK8" s="111">
        <v>0</v>
      </c>
      <c r="BL8" s="111">
        <v>6.764117787052906E-4</v>
      </c>
      <c r="BM8" s="111">
        <v>0</v>
      </c>
      <c r="BN8" s="111">
        <v>0</v>
      </c>
      <c r="BO8" s="111">
        <v>1.5951657196955407E-3</v>
      </c>
      <c r="BP8" s="111">
        <v>-3.7366030572019406E-20</v>
      </c>
      <c r="BQ8" s="111">
        <v>2.0177830485261619E-4</v>
      </c>
      <c r="BR8" s="111">
        <v>1.349476667214226E-4</v>
      </c>
      <c r="BS8" s="111">
        <v>1.1512412868656393E-2</v>
      </c>
      <c r="BT8" s="111">
        <v>2.3583079507222124E-3</v>
      </c>
      <c r="BU8" s="111">
        <v>5.2382956315332628E-3</v>
      </c>
      <c r="BV8" s="111">
        <v>1.7645870849392724E-3</v>
      </c>
      <c r="BW8" s="111">
        <v>0</v>
      </c>
      <c r="BX8" s="111">
        <v>0</v>
      </c>
      <c r="BY8" s="111">
        <v>2.4382352745251884E-4</v>
      </c>
      <c r="BZ8" s="111">
        <v>2.3048585693875626E-3</v>
      </c>
      <c r="CA8" s="111">
        <v>2.5353304436167057E-2</v>
      </c>
      <c r="CB8" s="111">
        <v>1.2744039428806298E-2</v>
      </c>
      <c r="CC8" s="111">
        <v>1.4586843355847371E-19</v>
      </c>
      <c r="CD8" s="111">
        <v>1.1256454447117097E-5</v>
      </c>
      <c r="CE8" s="111">
        <v>2.1137114099504839E-4</v>
      </c>
      <c r="CF8" s="111">
        <v>2.8185776419259812E-3</v>
      </c>
      <c r="CG8" s="111">
        <v>2.8181217749412533E-3</v>
      </c>
      <c r="CH8" s="111">
        <v>3.2112059114572936E-4</v>
      </c>
      <c r="CI8" s="111">
        <v>1.6397437699703908E-4</v>
      </c>
      <c r="CJ8" s="111">
        <v>4.398475046415604E-5</v>
      </c>
      <c r="CK8" s="111">
        <v>9.7746622832556871E-4</v>
      </c>
      <c r="CL8" s="111">
        <v>5.297632256144176E-4</v>
      </c>
      <c r="CM8" s="111">
        <v>1.2068954869547446E-4</v>
      </c>
      <c r="CN8" s="111">
        <v>1.437630542894538E-4</v>
      </c>
      <c r="CO8" s="111">
        <v>3.6507410909920634E-6</v>
      </c>
      <c r="CP8" s="111">
        <v>0</v>
      </c>
      <c r="CQ8" s="111">
        <v>0</v>
      </c>
      <c r="CR8" s="111">
        <v>1.4187236531897993E-3</v>
      </c>
      <c r="CS8" s="111">
        <v>8.6790723541357254E-4</v>
      </c>
      <c r="CT8" s="111">
        <v>1.1992322273737827E-3</v>
      </c>
      <c r="CU8" s="111">
        <v>1.1466987247148797E-3</v>
      </c>
      <c r="CV8" s="111">
        <v>0.13019164406029904</v>
      </c>
      <c r="CW8" s="111">
        <v>2.3600901637064321E-5</v>
      </c>
      <c r="CX8" s="111">
        <v>0</v>
      </c>
      <c r="CY8" s="111">
        <v>0</v>
      </c>
      <c r="CZ8" s="111">
        <v>5.5195236278642555E-5</v>
      </c>
      <c r="DA8" s="111">
        <v>4.6766165139763285E-4</v>
      </c>
      <c r="DB8" s="111">
        <v>1.977282371388341E-3</v>
      </c>
      <c r="DC8" s="111">
        <v>1.8831244651751657E-3</v>
      </c>
    </row>
    <row r="9" spans="1:107" ht="12.75" customHeight="1" x14ac:dyDescent="0.2">
      <c r="A9" s="111" t="s">
        <v>116</v>
      </c>
      <c r="B9" s="355" t="s">
        <v>1882</v>
      </c>
      <c r="C9" s="111">
        <v>0</v>
      </c>
      <c r="D9" s="111">
        <v>0</v>
      </c>
      <c r="E9" s="111">
        <v>0</v>
      </c>
      <c r="F9" s="111">
        <v>0</v>
      </c>
      <c r="G9" s="111">
        <v>0</v>
      </c>
      <c r="H9" s="111">
        <v>1</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11">
        <v>0</v>
      </c>
      <c r="AF9" s="111">
        <v>0</v>
      </c>
      <c r="AG9" s="111">
        <v>0</v>
      </c>
      <c r="AH9" s="111">
        <v>0</v>
      </c>
      <c r="AI9" s="111">
        <v>0</v>
      </c>
      <c r="AJ9" s="111">
        <v>0</v>
      </c>
      <c r="AK9" s="111">
        <v>0</v>
      </c>
      <c r="AL9" s="111">
        <v>0</v>
      </c>
      <c r="AM9" s="111">
        <v>0</v>
      </c>
      <c r="AN9" s="111">
        <v>0</v>
      </c>
      <c r="AO9" s="111">
        <v>0</v>
      </c>
      <c r="AP9" s="111">
        <v>0</v>
      </c>
      <c r="AQ9" s="111">
        <v>0</v>
      </c>
      <c r="AR9" s="111">
        <v>0</v>
      </c>
      <c r="AS9" s="111">
        <v>0</v>
      </c>
      <c r="AT9" s="111">
        <v>0</v>
      </c>
      <c r="AU9" s="111">
        <v>0</v>
      </c>
      <c r="AV9" s="111">
        <v>0</v>
      </c>
      <c r="AW9" s="111">
        <v>0</v>
      </c>
      <c r="AX9" s="111">
        <v>0</v>
      </c>
      <c r="AY9" s="111">
        <v>0</v>
      </c>
      <c r="AZ9" s="111">
        <v>0</v>
      </c>
      <c r="BA9" s="111">
        <v>0</v>
      </c>
      <c r="BB9" s="111">
        <v>0</v>
      </c>
      <c r="BC9" s="111">
        <v>0</v>
      </c>
      <c r="BD9" s="111">
        <v>0</v>
      </c>
      <c r="BE9" s="111">
        <v>0</v>
      </c>
      <c r="BF9" s="111">
        <v>0</v>
      </c>
      <c r="BG9" s="111">
        <v>0</v>
      </c>
      <c r="BH9" s="111">
        <v>0</v>
      </c>
      <c r="BI9" s="111">
        <v>0</v>
      </c>
      <c r="BJ9" s="111">
        <v>0</v>
      </c>
      <c r="BK9" s="111">
        <v>0</v>
      </c>
      <c r="BL9" s="111">
        <v>0</v>
      </c>
      <c r="BM9" s="111">
        <v>0</v>
      </c>
      <c r="BN9" s="111">
        <v>0</v>
      </c>
      <c r="BO9" s="111">
        <v>0</v>
      </c>
      <c r="BP9" s="111">
        <v>0</v>
      </c>
      <c r="BQ9" s="111">
        <v>0</v>
      </c>
      <c r="BR9" s="111">
        <v>0</v>
      </c>
      <c r="BS9" s="111">
        <v>0</v>
      </c>
      <c r="BT9" s="111">
        <v>0</v>
      </c>
      <c r="BU9" s="111">
        <v>0</v>
      </c>
      <c r="BV9" s="111">
        <v>0</v>
      </c>
      <c r="BW9" s="111">
        <v>0</v>
      </c>
      <c r="BX9" s="111">
        <v>0</v>
      </c>
      <c r="BY9" s="111">
        <v>0</v>
      </c>
      <c r="BZ9" s="111">
        <v>0</v>
      </c>
      <c r="CA9" s="111">
        <v>0</v>
      </c>
      <c r="CB9" s="111">
        <v>0</v>
      </c>
      <c r="CC9" s="111">
        <v>0</v>
      </c>
      <c r="CD9" s="111">
        <v>0</v>
      </c>
      <c r="CE9" s="111">
        <v>0</v>
      </c>
      <c r="CF9" s="111">
        <v>0</v>
      </c>
      <c r="CG9" s="111">
        <v>0</v>
      </c>
      <c r="CH9" s="111">
        <v>0</v>
      </c>
      <c r="CI9" s="111">
        <v>0</v>
      </c>
      <c r="CJ9" s="111">
        <v>0</v>
      </c>
      <c r="CK9" s="111">
        <v>0</v>
      </c>
      <c r="CL9" s="111">
        <v>0</v>
      </c>
      <c r="CM9" s="111">
        <v>0</v>
      </c>
      <c r="CN9" s="111">
        <v>0</v>
      </c>
      <c r="CO9" s="111">
        <v>0</v>
      </c>
      <c r="CP9" s="111">
        <v>0</v>
      </c>
      <c r="CQ9" s="111">
        <v>0</v>
      </c>
      <c r="CR9" s="111">
        <v>0</v>
      </c>
      <c r="CS9" s="111">
        <v>0</v>
      </c>
      <c r="CT9" s="111">
        <v>0</v>
      </c>
      <c r="CU9" s="111">
        <v>0</v>
      </c>
      <c r="CV9" s="111">
        <v>0</v>
      </c>
      <c r="CW9" s="111">
        <v>0</v>
      </c>
      <c r="CX9" s="111">
        <v>0</v>
      </c>
      <c r="CY9" s="111">
        <v>0</v>
      </c>
      <c r="CZ9" s="111">
        <v>0</v>
      </c>
      <c r="DA9" s="111">
        <v>0</v>
      </c>
      <c r="DB9" s="111">
        <v>0</v>
      </c>
      <c r="DC9" s="111">
        <v>0</v>
      </c>
    </row>
    <row r="10" spans="1:107" ht="12.75" customHeight="1" x14ac:dyDescent="0.2">
      <c r="A10" s="111" t="s">
        <v>118</v>
      </c>
      <c r="B10" s="355" t="s">
        <v>1883</v>
      </c>
      <c r="C10" s="111">
        <v>1.8125865561548503E-6</v>
      </c>
      <c r="D10" s="111">
        <v>3.2104599845143901E-8</v>
      </c>
      <c r="E10" s="111">
        <v>4.8304309345777884E-8</v>
      </c>
      <c r="F10" s="111">
        <v>6.0997400912534679E-6</v>
      </c>
      <c r="G10" s="111">
        <v>1.0108121982254623E-8</v>
      </c>
      <c r="H10" s="111">
        <v>0</v>
      </c>
      <c r="I10" s="111">
        <v>1.0002390037770921</v>
      </c>
      <c r="J10" s="111">
        <v>-4.8155381125230913E-18</v>
      </c>
      <c r="K10" s="111">
        <v>3.2786466441148707E-7</v>
      </c>
      <c r="L10" s="111">
        <v>3.9912192573610694E-8</v>
      </c>
      <c r="M10" s="111">
        <v>-1.9386914135398345E-22</v>
      </c>
      <c r="N10" s="111">
        <v>0</v>
      </c>
      <c r="O10" s="111">
        <v>7.7689959904553895E-5</v>
      </c>
      <c r="P10" s="111">
        <v>6.235112963150203E-6</v>
      </c>
      <c r="Q10" s="111">
        <v>6.492328644673897E-5</v>
      </c>
      <c r="R10" s="111">
        <v>2.7873928713046014E-5</v>
      </c>
      <c r="S10" s="111">
        <v>2.576706523766193E-4</v>
      </c>
      <c r="T10" s="111">
        <v>1.0082615044116613E-5</v>
      </c>
      <c r="U10" s="111">
        <v>2.5826440884956967E-4</v>
      </c>
      <c r="V10" s="111">
        <v>-8.9311663022611131E-22</v>
      </c>
      <c r="W10" s="111">
        <v>9.1695290999433048E-6</v>
      </c>
      <c r="X10" s="111">
        <v>6.8455372937011184E-6</v>
      </c>
      <c r="Y10" s="111">
        <v>3.8063112811491253E-5</v>
      </c>
      <c r="Z10" s="111">
        <v>6.1088709357457433E-6</v>
      </c>
      <c r="AA10" s="111">
        <v>4.1847121370187271E-9</v>
      </c>
      <c r="AB10" s="111">
        <v>1.0224590963360639E-4</v>
      </c>
      <c r="AC10" s="111">
        <v>2.6730541802037634E-2</v>
      </c>
      <c r="AD10" s="111">
        <v>2.8184821648971087E-5</v>
      </c>
      <c r="AE10" s="111">
        <v>6.8286257852049679E-5</v>
      </c>
      <c r="AF10" s="111">
        <v>1.7030977616860377E-5</v>
      </c>
      <c r="AG10" s="111">
        <v>2.7904637072408963E-19</v>
      </c>
      <c r="AH10" s="111">
        <v>7.4221692786260454E-5</v>
      </c>
      <c r="AI10" s="111">
        <v>1.7635097119604971E-6</v>
      </c>
      <c r="AJ10" s="111">
        <v>7.8125388941206796E-21</v>
      </c>
      <c r="AK10" s="111">
        <v>2.7061829012468226E-7</v>
      </c>
      <c r="AL10" s="111">
        <v>-8.5750484082245386E-6</v>
      </c>
      <c r="AM10" s="111">
        <v>-9.7361225173593186E-20</v>
      </c>
      <c r="AN10" s="111">
        <v>-5.306943560349404E-21</v>
      </c>
      <c r="AO10" s="111">
        <v>5.911503339822178E-6</v>
      </c>
      <c r="AP10" s="111">
        <v>-1.9397827001760588E-21</v>
      </c>
      <c r="AQ10" s="111">
        <v>1.0273587171158476E-19</v>
      </c>
      <c r="AR10" s="111">
        <v>1.2587620574841139E-4</v>
      </c>
      <c r="AS10" s="111">
        <v>1.8826259510075168E-4</v>
      </c>
      <c r="AT10" s="111">
        <v>8.6969233079766512E-4</v>
      </c>
      <c r="AU10" s="111">
        <v>0</v>
      </c>
      <c r="AV10" s="111">
        <v>3.3016782307480975E-6</v>
      </c>
      <c r="AW10" s="111">
        <v>7.7550987621770733E-7</v>
      </c>
      <c r="AX10" s="111">
        <v>0</v>
      </c>
      <c r="AY10" s="111">
        <v>4.9219898968620075E-21</v>
      </c>
      <c r="AZ10" s="111">
        <v>7.2259692624221355E-21</v>
      </c>
      <c r="BA10" s="111">
        <v>0</v>
      </c>
      <c r="BB10" s="111">
        <v>2.1764544629624818E-7</v>
      </c>
      <c r="BC10" s="111">
        <v>0</v>
      </c>
      <c r="BD10" s="111">
        <v>0</v>
      </c>
      <c r="BE10" s="111">
        <v>0</v>
      </c>
      <c r="BF10" s="111">
        <v>1.8340969460371572E-7</v>
      </c>
      <c r="BG10" s="111">
        <v>1.1211277141141189E-7</v>
      </c>
      <c r="BH10" s="111">
        <v>1.6343131641998168E-8</v>
      </c>
      <c r="BI10" s="111">
        <v>6.212392158165288E-6</v>
      </c>
      <c r="BJ10" s="111">
        <v>2.0303231702384921E-5</v>
      </c>
      <c r="BK10" s="111">
        <v>0</v>
      </c>
      <c r="BL10" s="111">
        <v>5.0868904145147395E-3</v>
      </c>
      <c r="BM10" s="111">
        <v>0</v>
      </c>
      <c r="BN10" s="111">
        <v>0</v>
      </c>
      <c r="BO10" s="111">
        <v>1.2676332828969215E-2</v>
      </c>
      <c r="BP10" s="111">
        <v>-1.9737535949622193E-19</v>
      </c>
      <c r="BQ10" s="111">
        <v>1.5164955709222573E-3</v>
      </c>
      <c r="BR10" s="111">
        <v>7.7319661104040748E-4</v>
      </c>
      <c r="BS10" s="111">
        <v>1.156065219763569E-2</v>
      </c>
      <c r="BT10" s="111">
        <v>2.6650108053014776E-3</v>
      </c>
      <c r="BU10" s="111">
        <v>4.1176659956120742E-2</v>
      </c>
      <c r="BV10" s="111">
        <v>7.5556037144434377E-3</v>
      </c>
      <c r="BW10" s="111">
        <v>0</v>
      </c>
      <c r="BX10" s="111">
        <v>0</v>
      </c>
      <c r="BY10" s="111">
        <v>1.3041084850012488E-3</v>
      </c>
      <c r="BZ10" s="111">
        <v>9.4338114722749607E-3</v>
      </c>
      <c r="CA10" s="111">
        <v>0.37826878683771259</v>
      </c>
      <c r="CB10" s="111">
        <v>0.18009233359499402</v>
      </c>
      <c r="CC10" s="111">
        <v>6.1440242910938127E-19</v>
      </c>
      <c r="CD10" s="111">
        <v>7.3340654327357926E-4</v>
      </c>
      <c r="CE10" s="111">
        <v>4.5068620164846084E-4</v>
      </c>
      <c r="CF10" s="111">
        <v>3.7802928674432655E-2</v>
      </c>
      <c r="CG10" s="111">
        <v>4.4367741903989033E-3</v>
      </c>
      <c r="CH10" s="111">
        <v>4.9345625788214172E-4</v>
      </c>
      <c r="CI10" s="111">
        <v>2.0532481599165489E-4</v>
      </c>
      <c r="CJ10" s="111">
        <v>2.6274584694224992E-5</v>
      </c>
      <c r="CK10" s="111">
        <v>5.1598583790246535E-4</v>
      </c>
      <c r="CL10" s="111">
        <v>2.4964929407898123E-4</v>
      </c>
      <c r="CM10" s="111">
        <v>5.8516506844238183E-5</v>
      </c>
      <c r="CN10" s="111">
        <v>2.1746457222862498E-4</v>
      </c>
      <c r="CO10" s="111">
        <v>1.8161353050974148E-5</v>
      </c>
      <c r="CP10" s="111">
        <v>0</v>
      </c>
      <c r="CQ10" s="111">
        <v>0</v>
      </c>
      <c r="CR10" s="111">
        <v>7.6487268137114125E-4</v>
      </c>
      <c r="CS10" s="111">
        <v>1.1587144248471069E-3</v>
      </c>
      <c r="CT10" s="111">
        <v>2.9177521091241763E-3</v>
      </c>
      <c r="CU10" s="111">
        <v>6.9325888515725E-3</v>
      </c>
      <c r="CV10" s="111">
        <v>1.4444548007684955E-2</v>
      </c>
      <c r="CW10" s="111">
        <v>2.3661234487278433E-5</v>
      </c>
      <c r="CX10" s="111">
        <v>0</v>
      </c>
      <c r="CY10" s="111">
        <v>0</v>
      </c>
      <c r="CZ10" s="111">
        <v>1.5762796563696267E-4</v>
      </c>
      <c r="DA10" s="111">
        <v>1.3161107936557814E-4</v>
      </c>
      <c r="DB10" s="111">
        <v>8.1874303854977386E-3</v>
      </c>
      <c r="DC10" s="111">
        <v>8.8741662437704077E-4</v>
      </c>
    </row>
    <row r="11" spans="1:107" ht="12.75" customHeight="1" x14ac:dyDescent="0.2">
      <c r="A11" s="111" t="s">
        <v>120</v>
      </c>
      <c r="B11" s="355" t="s">
        <v>1884</v>
      </c>
      <c r="C11" s="111">
        <v>0</v>
      </c>
      <c r="D11" s="111">
        <v>0</v>
      </c>
      <c r="E11" s="111">
        <v>0</v>
      </c>
      <c r="F11" s="111">
        <v>0</v>
      </c>
      <c r="G11" s="111">
        <v>0</v>
      </c>
      <c r="H11" s="111">
        <v>0</v>
      </c>
      <c r="I11" s="111">
        <v>0</v>
      </c>
      <c r="J11" s="111">
        <v>1</v>
      </c>
      <c r="K11" s="111">
        <v>0</v>
      </c>
      <c r="L11" s="111">
        <v>0</v>
      </c>
      <c r="M11" s="111">
        <v>0</v>
      </c>
      <c r="N11" s="111">
        <v>0</v>
      </c>
      <c r="O11" s="111">
        <v>0</v>
      </c>
      <c r="P11" s="111">
        <v>0</v>
      </c>
      <c r="Q11" s="111">
        <v>0</v>
      </c>
      <c r="R11" s="111">
        <v>0</v>
      </c>
      <c r="S11" s="111">
        <v>0</v>
      </c>
      <c r="T11" s="111">
        <v>0</v>
      </c>
      <c r="U11" s="111">
        <v>0</v>
      </c>
      <c r="V11" s="111">
        <v>0</v>
      </c>
      <c r="W11" s="111">
        <v>0</v>
      </c>
      <c r="X11" s="111">
        <v>0</v>
      </c>
      <c r="Y11" s="111">
        <v>0</v>
      </c>
      <c r="Z11" s="111">
        <v>0</v>
      </c>
      <c r="AA11" s="111">
        <v>0</v>
      </c>
      <c r="AB11" s="111">
        <v>0</v>
      </c>
      <c r="AC11" s="111">
        <v>0</v>
      </c>
      <c r="AD11" s="111">
        <v>0</v>
      </c>
      <c r="AE11" s="111">
        <v>0</v>
      </c>
      <c r="AF11" s="111">
        <v>0</v>
      </c>
      <c r="AG11" s="111">
        <v>0</v>
      </c>
      <c r="AH11" s="111">
        <v>0</v>
      </c>
      <c r="AI11" s="111">
        <v>0</v>
      </c>
      <c r="AJ11" s="111">
        <v>0</v>
      </c>
      <c r="AK11" s="111">
        <v>0</v>
      </c>
      <c r="AL11" s="111">
        <v>0</v>
      </c>
      <c r="AM11" s="111">
        <v>0</v>
      </c>
      <c r="AN11" s="111">
        <v>0</v>
      </c>
      <c r="AO11" s="111">
        <v>0</v>
      </c>
      <c r="AP11" s="111">
        <v>0</v>
      </c>
      <c r="AQ11" s="111">
        <v>0</v>
      </c>
      <c r="AR11" s="111">
        <v>0</v>
      </c>
      <c r="AS11" s="111">
        <v>0</v>
      </c>
      <c r="AT11" s="111">
        <v>0</v>
      </c>
      <c r="AU11" s="111">
        <v>0</v>
      </c>
      <c r="AV11" s="111">
        <v>0</v>
      </c>
      <c r="AW11" s="111">
        <v>0</v>
      </c>
      <c r="AX11" s="111">
        <v>0</v>
      </c>
      <c r="AY11" s="111">
        <v>0</v>
      </c>
      <c r="AZ11" s="111">
        <v>0</v>
      </c>
      <c r="BA11" s="111">
        <v>0</v>
      </c>
      <c r="BB11" s="111">
        <v>0</v>
      </c>
      <c r="BC11" s="111">
        <v>0</v>
      </c>
      <c r="BD11" s="111">
        <v>0</v>
      </c>
      <c r="BE11" s="111">
        <v>0</v>
      </c>
      <c r="BF11" s="111">
        <v>0</v>
      </c>
      <c r="BG11" s="111">
        <v>0</v>
      </c>
      <c r="BH11" s="111">
        <v>0</v>
      </c>
      <c r="BI11" s="111">
        <v>0</v>
      </c>
      <c r="BJ11" s="111">
        <v>0</v>
      </c>
      <c r="BK11" s="111">
        <v>0</v>
      </c>
      <c r="BL11" s="111">
        <v>0</v>
      </c>
      <c r="BM11" s="111">
        <v>0</v>
      </c>
      <c r="BN11" s="111">
        <v>0</v>
      </c>
      <c r="BO11" s="111">
        <v>0</v>
      </c>
      <c r="BP11" s="111">
        <v>0</v>
      </c>
      <c r="BQ11" s="111">
        <v>0</v>
      </c>
      <c r="BR11" s="111">
        <v>0</v>
      </c>
      <c r="BS11" s="111">
        <v>0</v>
      </c>
      <c r="BT11" s="111">
        <v>0</v>
      </c>
      <c r="BU11" s="111">
        <v>0</v>
      </c>
      <c r="BV11" s="111">
        <v>0</v>
      </c>
      <c r="BW11" s="111">
        <v>0</v>
      </c>
      <c r="BX11" s="111">
        <v>0</v>
      </c>
      <c r="BY11" s="111">
        <v>0</v>
      </c>
      <c r="BZ11" s="111">
        <v>0</v>
      </c>
      <c r="CA11" s="111">
        <v>0</v>
      </c>
      <c r="CB11" s="111">
        <v>0</v>
      </c>
      <c r="CC11" s="111">
        <v>0</v>
      </c>
      <c r="CD11" s="111">
        <v>0</v>
      </c>
      <c r="CE11" s="111">
        <v>0</v>
      </c>
      <c r="CF11" s="111">
        <v>0</v>
      </c>
      <c r="CG11" s="111">
        <v>0</v>
      </c>
      <c r="CH11" s="111">
        <v>0</v>
      </c>
      <c r="CI11" s="111">
        <v>0</v>
      </c>
      <c r="CJ11" s="111">
        <v>0</v>
      </c>
      <c r="CK11" s="111">
        <v>0</v>
      </c>
      <c r="CL11" s="111">
        <v>0</v>
      </c>
      <c r="CM11" s="111">
        <v>0</v>
      </c>
      <c r="CN11" s="111">
        <v>0</v>
      </c>
      <c r="CO11" s="111">
        <v>0</v>
      </c>
      <c r="CP11" s="111">
        <v>0</v>
      </c>
      <c r="CQ11" s="111">
        <v>0</v>
      </c>
      <c r="CR11" s="111">
        <v>0</v>
      </c>
      <c r="CS11" s="111">
        <v>0</v>
      </c>
      <c r="CT11" s="111">
        <v>0</v>
      </c>
      <c r="CU11" s="111">
        <v>0</v>
      </c>
      <c r="CV11" s="111">
        <v>0</v>
      </c>
      <c r="CW11" s="111">
        <v>0</v>
      </c>
      <c r="CX11" s="111">
        <v>0</v>
      </c>
      <c r="CY11" s="111">
        <v>0</v>
      </c>
      <c r="CZ11" s="111">
        <v>0</v>
      </c>
      <c r="DA11" s="111">
        <v>0</v>
      </c>
      <c r="DB11" s="111">
        <v>0</v>
      </c>
      <c r="DC11" s="111">
        <v>0</v>
      </c>
    </row>
    <row r="12" spans="1:107" ht="12.75" customHeight="1" x14ac:dyDescent="0.2">
      <c r="A12" s="111" t="s">
        <v>122</v>
      </c>
      <c r="B12" s="355" t="s">
        <v>1885</v>
      </c>
      <c r="C12" s="111">
        <v>1.9810168200207701E-2</v>
      </c>
      <c r="D12" s="111">
        <v>1.6583048518510168E-3</v>
      </c>
      <c r="E12" s="111">
        <v>3.4448810643690275E-4</v>
      </c>
      <c r="F12" s="111">
        <v>1.8177289558287952E-3</v>
      </c>
      <c r="G12" s="111">
        <v>3.2192328047648739E-3</v>
      </c>
      <c r="H12" s="111">
        <v>0</v>
      </c>
      <c r="I12" s="111">
        <v>7.1512857308223952E-7</v>
      </c>
      <c r="J12" s="111">
        <v>-9.8599184058112155E-19</v>
      </c>
      <c r="K12" s="111">
        <v>1.0031979325193146</v>
      </c>
      <c r="L12" s="111">
        <v>7.0829009598270457E-6</v>
      </c>
      <c r="M12" s="111">
        <v>-1.3965460707023711E-19</v>
      </c>
      <c r="N12" s="111">
        <v>0</v>
      </c>
      <c r="O12" s="111">
        <v>4.3543866292978124E-6</v>
      </c>
      <c r="P12" s="111">
        <v>9.4409993080558016E-7</v>
      </c>
      <c r="Q12" s="111">
        <v>1.1125060908642846E-4</v>
      </c>
      <c r="R12" s="111">
        <v>6.9892947172971294E-6</v>
      </c>
      <c r="S12" s="111">
        <v>8.7380248506468218E-5</v>
      </c>
      <c r="T12" s="111">
        <v>2.732900279909998E-5</v>
      </c>
      <c r="U12" s="111">
        <v>9.6309433305560323E-4</v>
      </c>
      <c r="V12" s="111">
        <v>-4.4138443598359432E-19</v>
      </c>
      <c r="W12" s="111">
        <v>2.2579968677933739E-4</v>
      </c>
      <c r="X12" s="111">
        <v>9.5784274537858108E-5</v>
      </c>
      <c r="Y12" s="111">
        <v>8.7103093497316211E-4</v>
      </c>
      <c r="Z12" s="111">
        <v>2.7034928619837173E-5</v>
      </c>
      <c r="AA12" s="111">
        <v>3.4967455062438876E-8</v>
      </c>
      <c r="AB12" s="111">
        <v>1.0323880173573507E-5</v>
      </c>
      <c r="AC12" s="111">
        <v>1.6077621050131306E-3</v>
      </c>
      <c r="AD12" s="111">
        <v>4.1600146824124979E-6</v>
      </c>
      <c r="AE12" s="111">
        <v>5.7636828226627194E-4</v>
      </c>
      <c r="AF12" s="111">
        <v>1.8282543769925837E-6</v>
      </c>
      <c r="AG12" s="111">
        <v>4.1574297792030797E-21</v>
      </c>
      <c r="AH12" s="111">
        <v>1.437748178124954E-4</v>
      </c>
      <c r="AI12" s="111">
        <v>8.0200395305412122E-7</v>
      </c>
      <c r="AJ12" s="111">
        <v>1.2978993661077381E-21</v>
      </c>
      <c r="AK12" s="111">
        <v>6.270087604098604E-7</v>
      </c>
      <c r="AL12" s="111">
        <v>-8.3187677647074413E-7</v>
      </c>
      <c r="AM12" s="111">
        <v>-1.1111545350280969E-20</v>
      </c>
      <c r="AN12" s="111">
        <v>-1.0458393581479307E-21</v>
      </c>
      <c r="AO12" s="111">
        <v>1.2994424382931049E-6</v>
      </c>
      <c r="AP12" s="111">
        <v>-2.1146211447584813E-21</v>
      </c>
      <c r="AQ12" s="111">
        <v>3.9383616323473729E-19</v>
      </c>
      <c r="AR12" s="111">
        <v>1.9644850649922887E-5</v>
      </c>
      <c r="AS12" s="111">
        <v>2.1395222332974555E-5</v>
      </c>
      <c r="AT12" s="111">
        <v>1.5681590433003332E-5</v>
      </c>
      <c r="AU12" s="111">
        <v>0</v>
      </c>
      <c r="AV12" s="111">
        <v>1.513084383614166E-6</v>
      </c>
      <c r="AW12" s="111">
        <v>4.4765299053811649E-7</v>
      </c>
      <c r="AX12" s="111">
        <v>0</v>
      </c>
      <c r="AY12" s="111">
        <v>3.0074757999892787E-21</v>
      </c>
      <c r="AZ12" s="111">
        <v>3.0862178454953201E-21</v>
      </c>
      <c r="BA12" s="111">
        <v>0</v>
      </c>
      <c r="BB12" s="111">
        <v>1.0503377133721801E-7</v>
      </c>
      <c r="BC12" s="111">
        <v>0</v>
      </c>
      <c r="BD12" s="111">
        <v>0</v>
      </c>
      <c r="BE12" s="111">
        <v>0</v>
      </c>
      <c r="BF12" s="111">
        <v>1.2779857231647788E-8</v>
      </c>
      <c r="BG12" s="111">
        <v>3.3931517900671736E-8</v>
      </c>
      <c r="BH12" s="111">
        <v>1.09315643287528E-8</v>
      </c>
      <c r="BI12" s="111">
        <v>1.48691330369617E-6</v>
      </c>
      <c r="BJ12" s="111">
        <v>2.1236708949923054E-5</v>
      </c>
      <c r="BK12" s="111">
        <v>0</v>
      </c>
      <c r="BL12" s="111">
        <v>7.9015842956108961E-4</v>
      </c>
      <c r="BM12" s="111">
        <v>0</v>
      </c>
      <c r="BN12" s="111">
        <v>0</v>
      </c>
      <c r="BO12" s="111">
        <v>6.9689952701881995E-3</v>
      </c>
      <c r="BP12" s="111">
        <v>-1.4068949984917708E-19</v>
      </c>
      <c r="BQ12" s="111">
        <v>1.26542433152235E-3</v>
      </c>
      <c r="BR12" s="111">
        <v>4.4684676751476034E-4</v>
      </c>
      <c r="BS12" s="111">
        <v>1.7328758515669122E-2</v>
      </c>
      <c r="BT12" s="111">
        <v>1.1050877177922139E-3</v>
      </c>
      <c r="BU12" s="111">
        <v>3.1701625056936374E-3</v>
      </c>
      <c r="BV12" s="111">
        <v>2.135421925592251E-3</v>
      </c>
      <c r="BW12" s="111">
        <v>0</v>
      </c>
      <c r="BX12" s="111">
        <v>0</v>
      </c>
      <c r="BY12" s="111">
        <v>2.183341524910823E-4</v>
      </c>
      <c r="BZ12" s="111">
        <v>6.713229001424569E-3</v>
      </c>
      <c r="CA12" s="111">
        <v>1.501906221805528E-2</v>
      </c>
      <c r="CB12" s="111">
        <v>7.5906432118793572E-3</v>
      </c>
      <c r="CC12" s="111">
        <v>6.989870235949301E-20</v>
      </c>
      <c r="CD12" s="111">
        <v>2.1554466309998184E-5</v>
      </c>
      <c r="CE12" s="111">
        <v>7.9100913819854827E-4</v>
      </c>
      <c r="CF12" s="111">
        <v>2.2238299777165519E-3</v>
      </c>
      <c r="CG12" s="111">
        <v>1.2394815957516457E-3</v>
      </c>
      <c r="CH12" s="111">
        <v>5.9058974330290553E-4</v>
      </c>
      <c r="CI12" s="111">
        <v>1.0297807826274771E-4</v>
      </c>
      <c r="CJ12" s="111">
        <v>1.7617666642902011E-5</v>
      </c>
      <c r="CK12" s="111">
        <v>6.0635970618582249E-4</v>
      </c>
      <c r="CL12" s="111">
        <v>2.2567184217608751E-4</v>
      </c>
      <c r="CM12" s="111">
        <v>9.1922563544175401E-5</v>
      </c>
      <c r="CN12" s="111">
        <v>3.8319777286071715E-4</v>
      </c>
      <c r="CO12" s="111">
        <v>5.7393917863564816E-6</v>
      </c>
      <c r="CP12" s="111">
        <v>0</v>
      </c>
      <c r="CQ12" s="111">
        <v>0</v>
      </c>
      <c r="CR12" s="111">
        <v>3.2463260183166739E-4</v>
      </c>
      <c r="CS12" s="111">
        <v>1.6455535747759882E-3</v>
      </c>
      <c r="CT12" s="111">
        <v>1.2648781638581671E-3</v>
      </c>
      <c r="CU12" s="111">
        <v>4.2289507012504852E-3</v>
      </c>
      <c r="CV12" s="111">
        <v>4.8908311787248483E-3</v>
      </c>
      <c r="CW12" s="111">
        <v>2.83369890612354E-5</v>
      </c>
      <c r="CX12" s="111">
        <v>0</v>
      </c>
      <c r="CY12" s="111">
        <v>0</v>
      </c>
      <c r="CZ12" s="111">
        <v>5.2109832616756417E-5</v>
      </c>
      <c r="DA12" s="111">
        <v>6.6222699793954477E-5</v>
      </c>
      <c r="DB12" s="111">
        <v>1.1102290516129261E-3</v>
      </c>
      <c r="DC12" s="111">
        <v>8.0218510186331365E-4</v>
      </c>
    </row>
    <row r="13" spans="1:107" ht="12.75" customHeight="1" x14ac:dyDescent="0.2">
      <c r="A13" s="111" t="s">
        <v>123</v>
      </c>
      <c r="B13" s="355" t="s">
        <v>1886</v>
      </c>
      <c r="C13" s="111">
        <v>5.0049231208436637E-3</v>
      </c>
      <c r="D13" s="111">
        <v>7.3660016028392809E-6</v>
      </c>
      <c r="E13" s="111">
        <v>7.7418088766797376E-5</v>
      </c>
      <c r="F13" s="111">
        <v>5.3781980704667673E-6</v>
      </c>
      <c r="G13" s="111">
        <v>5.8155328820807105E-6</v>
      </c>
      <c r="H13" s="111">
        <v>0</v>
      </c>
      <c r="I13" s="111">
        <v>3.8172920966995933E-6</v>
      </c>
      <c r="J13" s="111">
        <v>-7.9926455285932185E-19</v>
      </c>
      <c r="K13" s="111">
        <v>1.8114113008010587E-3</v>
      </c>
      <c r="L13" s="111">
        <v>1.0003830079717766</v>
      </c>
      <c r="M13" s="111">
        <v>-6.3891545088007466E-21</v>
      </c>
      <c r="N13" s="111">
        <v>0</v>
      </c>
      <c r="O13" s="111">
        <v>4.3678969884809214E-6</v>
      </c>
      <c r="P13" s="111">
        <v>6.1064366619925564E-7</v>
      </c>
      <c r="Q13" s="111">
        <v>2.4397598684724199E-5</v>
      </c>
      <c r="R13" s="111">
        <v>1.1461783500250409E-5</v>
      </c>
      <c r="S13" s="111">
        <v>1.0195423171747846E-4</v>
      </c>
      <c r="T13" s="111">
        <v>5.8915333982871741E-5</v>
      </c>
      <c r="U13" s="111">
        <v>3.2868068276079509E-4</v>
      </c>
      <c r="V13" s="111">
        <v>-1.8553283168537916E-19</v>
      </c>
      <c r="W13" s="111">
        <v>4.8406256362286464E-4</v>
      </c>
      <c r="X13" s="111">
        <v>1.9878692764055097E-4</v>
      </c>
      <c r="Y13" s="111">
        <v>1.7582638582447074E-3</v>
      </c>
      <c r="Z13" s="111">
        <v>8.8608739831255343E-5</v>
      </c>
      <c r="AA13" s="111">
        <v>2.6377338209560787E-9</v>
      </c>
      <c r="AB13" s="111">
        <v>2.220196163234349E-5</v>
      </c>
      <c r="AC13" s="111">
        <v>1.309663236024456E-3</v>
      </c>
      <c r="AD13" s="111">
        <v>3.4372796886735069E-6</v>
      </c>
      <c r="AE13" s="111">
        <v>1.9295535686445564E-3</v>
      </c>
      <c r="AF13" s="111">
        <v>1.7062447970254824E-6</v>
      </c>
      <c r="AG13" s="111">
        <v>1.373810636957751E-21</v>
      </c>
      <c r="AH13" s="111">
        <v>1.1574820798202934E-3</v>
      </c>
      <c r="AI13" s="111">
        <v>1.14572316403171E-6</v>
      </c>
      <c r="AJ13" s="111">
        <v>1.1952408830612095E-21</v>
      </c>
      <c r="AK13" s="111">
        <v>2.2784798339181617E-7</v>
      </c>
      <c r="AL13" s="111">
        <v>-2.7530680530232993E-6</v>
      </c>
      <c r="AM13" s="111">
        <v>-3.2903143994178347E-20</v>
      </c>
      <c r="AN13" s="111">
        <v>-1.3831197662523073E-21</v>
      </c>
      <c r="AO13" s="111">
        <v>5.5861410291662847E-6</v>
      </c>
      <c r="AP13" s="111">
        <v>-5.9965887058381127E-21</v>
      </c>
      <c r="AQ13" s="111">
        <v>8.8336327154094989E-19</v>
      </c>
      <c r="AR13" s="111">
        <v>1.8066115011152514E-5</v>
      </c>
      <c r="AS13" s="111">
        <v>5.2230856020102508E-4</v>
      </c>
      <c r="AT13" s="111">
        <v>1.796147620505091E-5</v>
      </c>
      <c r="AU13" s="111">
        <v>0</v>
      </c>
      <c r="AV13" s="111">
        <v>1.677663099278685E-6</v>
      </c>
      <c r="AW13" s="111">
        <v>4.9952364999302433E-7</v>
      </c>
      <c r="AX13" s="111">
        <v>0</v>
      </c>
      <c r="AY13" s="111">
        <v>3.38482916949525E-21</v>
      </c>
      <c r="AZ13" s="111">
        <v>3.2643047306609213E-21</v>
      </c>
      <c r="BA13" s="111">
        <v>0</v>
      </c>
      <c r="BB13" s="111">
        <v>1.1520470988770412E-7</v>
      </c>
      <c r="BC13" s="111">
        <v>0</v>
      </c>
      <c r="BD13" s="111">
        <v>0</v>
      </c>
      <c r="BE13" s="111">
        <v>0</v>
      </c>
      <c r="BF13" s="111">
        <v>7.4449525368110936E-9</v>
      </c>
      <c r="BG13" s="111">
        <v>3.3494935108901549E-8</v>
      </c>
      <c r="BH13" s="111">
        <v>1.0237358630608595E-8</v>
      </c>
      <c r="BI13" s="111">
        <v>2.905414653257738E-6</v>
      </c>
      <c r="BJ13" s="111">
        <v>1.4396282544098618E-4</v>
      </c>
      <c r="BK13" s="111">
        <v>0</v>
      </c>
      <c r="BL13" s="111">
        <v>7.0335613619570134E-4</v>
      </c>
      <c r="BM13" s="111">
        <v>0</v>
      </c>
      <c r="BN13" s="111">
        <v>0</v>
      </c>
      <c r="BO13" s="111">
        <v>5.5216176334178333E-3</v>
      </c>
      <c r="BP13" s="111">
        <v>-1.2571456721969216E-19</v>
      </c>
      <c r="BQ13" s="111">
        <v>1.3627257265420465E-3</v>
      </c>
      <c r="BR13" s="111">
        <v>1.4932079846009778E-4</v>
      </c>
      <c r="BS13" s="111">
        <v>1.5093327808709135E-2</v>
      </c>
      <c r="BT13" s="111">
        <v>6.49498172716766E-4</v>
      </c>
      <c r="BU13" s="111">
        <v>4.1890583116315936E-3</v>
      </c>
      <c r="BV13" s="111">
        <v>1.0969302422347785E-3</v>
      </c>
      <c r="BW13" s="111">
        <v>0</v>
      </c>
      <c r="BX13" s="111">
        <v>0</v>
      </c>
      <c r="BY13" s="111">
        <v>1.6767601525283088E-4</v>
      </c>
      <c r="BZ13" s="111">
        <v>6.2480016867404939E-3</v>
      </c>
      <c r="CA13" s="111">
        <v>1.2641309562824095E-2</v>
      </c>
      <c r="CB13" s="111">
        <v>6.3857982272573395E-3</v>
      </c>
      <c r="CC13" s="111">
        <v>5.6342390265253849E-20</v>
      </c>
      <c r="CD13" s="111">
        <v>1.6273861115854917E-5</v>
      </c>
      <c r="CE13" s="111">
        <v>4.0997827698883857E-4</v>
      </c>
      <c r="CF13" s="111">
        <v>1.8940569747680283E-3</v>
      </c>
      <c r="CG13" s="111">
        <v>8.550442583168987E-4</v>
      </c>
      <c r="CH13" s="111">
        <v>2.0523765467941072E-3</v>
      </c>
      <c r="CI13" s="111">
        <v>1.6084001412550647E-4</v>
      </c>
      <c r="CJ13" s="111">
        <v>1.7314690947721307E-5</v>
      </c>
      <c r="CK13" s="111">
        <v>9.7406581911995674E-4</v>
      </c>
      <c r="CL13" s="111">
        <v>2.6817423374732741E-4</v>
      </c>
      <c r="CM13" s="111">
        <v>7.1977997684909601E-5</v>
      </c>
      <c r="CN13" s="111">
        <v>4.6574878237369625E-4</v>
      </c>
      <c r="CO13" s="111">
        <v>3.4065972200951805E-6</v>
      </c>
      <c r="CP13" s="111">
        <v>0</v>
      </c>
      <c r="CQ13" s="111">
        <v>0</v>
      </c>
      <c r="CR13" s="111">
        <v>2.3740399338968886E-4</v>
      </c>
      <c r="CS13" s="111">
        <v>5.8815682124133415E-3</v>
      </c>
      <c r="CT13" s="111">
        <v>2.6309918582726782E-3</v>
      </c>
      <c r="CU13" s="111">
        <v>4.7447587477277182E-3</v>
      </c>
      <c r="CV13" s="111">
        <v>3.6530869368483218E-3</v>
      </c>
      <c r="CW13" s="111">
        <v>8.5324344651422349E-5</v>
      </c>
      <c r="CX13" s="111">
        <v>0</v>
      </c>
      <c r="CY13" s="111">
        <v>0</v>
      </c>
      <c r="CZ13" s="111">
        <v>5.4360481362240732E-5</v>
      </c>
      <c r="DA13" s="111">
        <v>6.1325795848462042E-5</v>
      </c>
      <c r="DB13" s="111">
        <v>6.4448570857088803E-4</v>
      </c>
      <c r="DC13" s="111">
        <v>9.5326635765155684E-4</v>
      </c>
    </row>
    <row r="14" spans="1:107" ht="12.75" customHeight="1" x14ac:dyDescent="0.2">
      <c r="A14" s="111" t="s">
        <v>124</v>
      </c>
      <c r="B14" s="355" t="s">
        <v>1993</v>
      </c>
      <c r="C14" s="111">
        <v>0</v>
      </c>
      <c r="D14" s="111">
        <v>0</v>
      </c>
      <c r="E14" s="111">
        <v>0</v>
      </c>
      <c r="F14" s="111">
        <v>0</v>
      </c>
      <c r="G14" s="111">
        <v>0</v>
      </c>
      <c r="H14" s="111">
        <v>0</v>
      </c>
      <c r="I14" s="111">
        <v>0</v>
      </c>
      <c r="J14" s="111">
        <v>0</v>
      </c>
      <c r="K14" s="111">
        <v>0</v>
      </c>
      <c r="L14" s="111">
        <v>0</v>
      </c>
      <c r="M14" s="111">
        <v>1</v>
      </c>
      <c r="N14" s="111">
        <v>0</v>
      </c>
      <c r="O14" s="111">
        <v>0</v>
      </c>
      <c r="P14" s="111">
        <v>0</v>
      </c>
      <c r="Q14" s="111">
        <v>0</v>
      </c>
      <c r="R14" s="111">
        <v>0</v>
      </c>
      <c r="S14" s="111">
        <v>0</v>
      </c>
      <c r="T14" s="111">
        <v>0</v>
      </c>
      <c r="U14" s="111">
        <v>0</v>
      </c>
      <c r="V14" s="111">
        <v>0</v>
      </c>
      <c r="W14" s="111">
        <v>0</v>
      </c>
      <c r="X14" s="111">
        <v>0</v>
      </c>
      <c r="Y14" s="111">
        <v>0</v>
      </c>
      <c r="Z14" s="111">
        <v>0</v>
      </c>
      <c r="AA14" s="111">
        <v>0</v>
      </c>
      <c r="AB14" s="111">
        <v>0</v>
      </c>
      <c r="AC14" s="111">
        <v>0</v>
      </c>
      <c r="AD14" s="111">
        <v>0</v>
      </c>
      <c r="AE14" s="111">
        <v>0</v>
      </c>
      <c r="AF14" s="111">
        <v>0</v>
      </c>
      <c r="AG14" s="111">
        <v>0</v>
      </c>
      <c r="AH14" s="111">
        <v>0</v>
      </c>
      <c r="AI14" s="111">
        <v>0</v>
      </c>
      <c r="AJ14" s="111">
        <v>0</v>
      </c>
      <c r="AK14" s="111">
        <v>0</v>
      </c>
      <c r="AL14" s="111">
        <v>0</v>
      </c>
      <c r="AM14" s="111">
        <v>0</v>
      </c>
      <c r="AN14" s="111">
        <v>0</v>
      </c>
      <c r="AO14" s="111">
        <v>0</v>
      </c>
      <c r="AP14" s="111">
        <v>0</v>
      </c>
      <c r="AQ14" s="111">
        <v>0</v>
      </c>
      <c r="AR14" s="111">
        <v>0</v>
      </c>
      <c r="AS14" s="111">
        <v>0</v>
      </c>
      <c r="AT14" s="111">
        <v>0</v>
      </c>
      <c r="AU14" s="111">
        <v>0</v>
      </c>
      <c r="AV14" s="111">
        <v>0</v>
      </c>
      <c r="AW14" s="111">
        <v>0</v>
      </c>
      <c r="AX14" s="111">
        <v>0</v>
      </c>
      <c r="AY14" s="111">
        <v>0</v>
      </c>
      <c r="AZ14" s="111">
        <v>0</v>
      </c>
      <c r="BA14" s="111">
        <v>0</v>
      </c>
      <c r="BB14" s="111">
        <v>0</v>
      </c>
      <c r="BC14" s="111">
        <v>0</v>
      </c>
      <c r="BD14" s="111">
        <v>0</v>
      </c>
      <c r="BE14" s="111">
        <v>0</v>
      </c>
      <c r="BF14" s="111">
        <v>0</v>
      </c>
      <c r="BG14" s="111">
        <v>0</v>
      </c>
      <c r="BH14" s="111">
        <v>0</v>
      </c>
      <c r="BI14" s="111">
        <v>0</v>
      </c>
      <c r="BJ14" s="111">
        <v>0</v>
      </c>
      <c r="BK14" s="111">
        <v>0</v>
      </c>
      <c r="BL14" s="111">
        <v>0</v>
      </c>
      <c r="BM14" s="111">
        <v>0</v>
      </c>
      <c r="BN14" s="111">
        <v>0</v>
      </c>
      <c r="BO14" s="111">
        <v>0</v>
      </c>
      <c r="BP14" s="111">
        <v>0</v>
      </c>
      <c r="BQ14" s="111">
        <v>0</v>
      </c>
      <c r="BR14" s="111">
        <v>0</v>
      </c>
      <c r="BS14" s="111">
        <v>0</v>
      </c>
      <c r="BT14" s="111">
        <v>0</v>
      </c>
      <c r="BU14" s="111">
        <v>0</v>
      </c>
      <c r="BV14" s="111">
        <v>0</v>
      </c>
      <c r="BW14" s="111">
        <v>0</v>
      </c>
      <c r="BX14" s="111">
        <v>0</v>
      </c>
      <c r="BY14" s="111">
        <v>0</v>
      </c>
      <c r="BZ14" s="111">
        <v>0</v>
      </c>
      <c r="CA14" s="111">
        <v>0</v>
      </c>
      <c r="CB14" s="111">
        <v>0</v>
      </c>
      <c r="CC14" s="111">
        <v>0</v>
      </c>
      <c r="CD14" s="111">
        <v>0</v>
      </c>
      <c r="CE14" s="111">
        <v>0</v>
      </c>
      <c r="CF14" s="111">
        <v>0</v>
      </c>
      <c r="CG14" s="111">
        <v>0</v>
      </c>
      <c r="CH14" s="111">
        <v>0</v>
      </c>
      <c r="CI14" s="111">
        <v>0</v>
      </c>
      <c r="CJ14" s="111">
        <v>0</v>
      </c>
      <c r="CK14" s="111">
        <v>0</v>
      </c>
      <c r="CL14" s="111">
        <v>0</v>
      </c>
      <c r="CM14" s="111">
        <v>0</v>
      </c>
      <c r="CN14" s="111">
        <v>0</v>
      </c>
      <c r="CO14" s="111">
        <v>0</v>
      </c>
      <c r="CP14" s="111">
        <v>0</v>
      </c>
      <c r="CQ14" s="111">
        <v>0</v>
      </c>
      <c r="CR14" s="111">
        <v>0</v>
      </c>
      <c r="CS14" s="111">
        <v>0</v>
      </c>
      <c r="CT14" s="111">
        <v>0</v>
      </c>
      <c r="CU14" s="111">
        <v>0</v>
      </c>
      <c r="CV14" s="111">
        <v>0</v>
      </c>
      <c r="CW14" s="111">
        <v>0</v>
      </c>
      <c r="CX14" s="111">
        <v>0</v>
      </c>
      <c r="CY14" s="111">
        <v>0</v>
      </c>
      <c r="CZ14" s="111">
        <v>0</v>
      </c>
      <c r="DA14" s="111">
        <v>0</v>
      </c>
      <c r="DB14" s="111">
        <v>0</v>
      </c>
      <c r="DC14" s="111">
        <v>0</v>
      </c>
    </row>
    <row r="15" spans="1:107" ht="12.75" customHeight="1" x14ac:dyDescent="0.2">
      <c r="A15" s="111" t="s">
        <v>126</v>
      </c>
      <c r="B15" s="355" t="s">
        <v>1888</v>
      </c>
      <c r="C15" s="111">
        <v>0</v>
      </c>
      <c r="D15" s="111">
        <v>0</v>
      </c>
      <c r="E15" s="111">
        <v>0</v>
      </c>
      <c r="F15" s="111">
        <v>0</v>
      </c>
      <c r="G15" s="111">
        <v>0</v>
      </c>
      <c r="H15" s="111">
        <v>0</v>
      </c>
      <c r="I15" s="111">
        <v>0</v>
      </c>
      <c r="J15" s="111">
        <v>0</v>
      </c>
      <c r="K15" s="111">
        <v>0</v>
      </c>
      <c r="L15" s="111">
        <v>0</v>
      </c>
      <c r="M15" s="111">
        <v>0</v>
      </c>
      <c r="N15" s="111">
        <v>1</v>
      </c>
      <c r="O15" s="111">
        <v>0</v>
      </c>
      <c r="P15" s="111">
        <v>0</v>
      </c>
      <c r="Q15" s="111">
        <v>0</v>
      </c>
      <c r="R15" s="111">
        <v>0</v>
      </c>
      <c r="S15" s="111">
        <v>0</v>
      </c>
      <c r="T15" s="111">
        <v>0</v>
      </c>
      <c r="U15" s="111">
        <v>0</v>
      </c>
      <c r="V15" s="111">
        <v>0</v>
      </c>
      <c r="W15" s="111">
        <v>0</v>
      </c>
      <c r="X15" s="111">
        <v>0</v>
      </c>
      <c r="Y15" s="111">
        <v>0</v>
      </c>
      <c r="Z15" s="111">
        <v>0</v>
      </c>
      <c r="AA15" s="111">
        <v>0</v>
      </c>
      <c r="AB15" s="111">
        <v>0</v>
      </c>
      <c r="AC15" s="111">
        <v>0</v>
      </c>
      <c r="AD15" s="111">
        <v>0</v>
      </c>
      <c r="AE15" s="111">
        <v>0</v>
      </c>
      <c r="AF15" s="111">
        <v>0</v>
      </c>
      <c r="AG15" s="111">
        <v>0</v>
      </c>
      <c r="AH15" s="111">
        <v>0</v>
      </c>
      <c r="AI15" s="111">
        <v>0</v>
      </c>
      <c r="AJ15" s="111">
        <v>0</v>
      </c>
      <c r="AK15" s="111">
        <v>0</v>
      </c>
      <c r="AL15" s="111">
        <v>0</v>
      </c>
      <c r="AM15" s="111">
        <v>0</v>
      </c>
      <c r="AN15" s="111">
        <v>0</v>
      </c>
      <c r="AO15" s="111">
        <v>0</v>
      </c>
      <c r="AP15" s="111">
        <v>0</v>
      </c>
      <c r="AQ15" s="111">
        <v>0</v>
      </c>
      <c r="AR15" s="111">
        <v>0</v>
      </c>
      <c r="AS15" s="111">
        <v>0</v>
      </c>
      <c r="AT15" s="111">
        <v>0</v>
      </c>
      <c r="AU15" s="111">
        <v>0</v>
      </c>
      <c r="AV15" s="111">
        <v>0</v>
      </c>
      <c r="AW15" s="111">
        <v>0</v>
      </c>
      <c r="AX15" s="111">
        <v>0</v>
      </c>
      <c r="AY15" s="111">
        <v>0</v>
      </c>
      <c r="AZ15" s="111">
        <v>0</v>
      </c>
      <c r="BA15" s="111">
        <v>0</v>
      </c>
      <c r="BB15" s="111">
        <v>0</v>
      </c>
      <c r="BC15" s="111">
        <v>0</v>
      </c>
      <c r="BD15" s="111">
        <v>0</v>
      </c>
      <c r="BE15" s="111">
        <v>0</v>
      </c>
      <c r="BF15" s="111">
        <v>0</v>
      </c>
      <c r="BG15" s="111">
        <v>0</v>
      </c>
      <c r="BH15" s="111">
        <v>0</v>
      </c>
      <c r="BI15" s="111">
        <v>0</v>
      </c>
      <c r="BJ15" s="111">
        <v>0</v>
      </c>
      <c r="BK15" s="111">
        <v>0</v>
      </c>
      <c r="BL15" s="111">
        <v>0</v>
      </c>
      <c r="BM15" s="111">
        <v>0</v>
      </c>
      <c r="BN15" s="111">
        <v>0</v>
      </c>
      <c r="BO15" s="111">
        <v>0</v>
      </c>
      <c r="BP15" s="111">
        <v>0</v>
      </c>
      <c r="BQ15" s="111">
        <v>0</v>
      </c>
      <c r="BR15" s="111">
        <v>0</v>
      </c>
      <c r="BS15" s="111">
        <v>0</v>
      </c>
      <c r="BT15" s="111">
        <v>0</v>
      </c>
      <c r="BU15" s="111">
        <v>0</v>
      </c>
      <c r="BV15" s="111">
        <v>0</v>
      </c>
      <c r="BW15" s="111">
        <v>0</v>
      </c>
      <c r="BX15" s="111">
        <v>0</v>
      </c>
      <c r="BY15" s="111">
        <v>0</v>
      </c>
      <c r="BZ15" s="111">
        <v>0</v>
      </c>
      <c r="CA15" s="111">
        <v>0</v>
      </c>
      <c r="CB15" s="111">
        <v>0</v>
      </c>
      <c r="CC15" s="111">
        <v>0</v>
      </c>
      <c r="CD15" s="111">
        <v>0</v>
      </c>
      <c r="CE15" s="111">
        <v>0</v>
      </c>
      <c r="CF15" s="111">
        <v>0</v>
      </c>
      <c r="CG15" s="111">
        <v>0</v>
      </c>
      <c r="CH15" s="111">
        <v>0</v>
      </c>
      <c r="CI15" s="111">
        <v>0</v>
      </c>
      <c r="CJ15" s="111">
        <v>0</v>
      </c>
      <c r="CK15" s="111">
        <v>0</v>
      </c>
      <c r="CL15" s="111">
        <v>0</v>
      </c>
      <c r="CM15" s="111">
        <v>0</v>
      </c>
      <c r="CN15" s="111">
        <v>0</v>
      </c>
      <c r="CO15" s="111">
        <v>0</v>
      </c>
      <c r="CP15" s="111">
        <v>0</v>
      </c>
      <c r="CQ15" s="111">
        <v>0</v>
      </c>
      <c r="CR15" s="111">
        <v>0</v>
      </c>
      <c r="CS15" s="111">
        <v>0</v>
      </c>
      <c r="CT15" s="111">
        <v>0</v>
      </c>
      <c r="CU15" s="111">
        <v>0</v>
      </c>
      <c r="CV15" s="111">
        <v>0</v>
      </c>
      <c r="CW15" s="111">
        <v>0</v>
      </c>
      <c r="CX15" s="111">
        <v>0</v>
      </c>
      <c r="CY15" s="111">
        <v>0</v>
      </c>
      <c r="CZ15" s="111">
        <v>0</v>
      </c>
      <c r="DA15" s="111">
        <v>0</v>
      </c>
      <c r="DB15" s="111">
        <v>0</v>
      </c>
      <c r="DC15" s="111">
        <v>0</v>
      </c>
    </row>
    <row r="16" spans="1:107" ht="12.75" customHeight="1" x14ac:dyDescent="0.2">
      <c r="A16" s="111" t="s">
        <v>326</v>
      </c>
      <c r="B16" s="355" t="s">
        <v>1889</v>
      </c>
      <c r="C16" s="111">
        <v>5.2251252037721033E-4</v>
      </c>
      <c r="D16" s="111">
        <v>1.6664233928240977E-5</v>
      </c>
      <c r="E16" s="111">
        <v>8.4656999188900521E-6</v>
      </c>
      <c r="F16" s="111">
        <v>2.229077338961903E-6</v>
      </c>
      <c r="G16" s="111">
        <v>6.6437498369262891E-9</v>
      </c>
      <c r="H16" s="111">
        <v>0</v>
      </c>
      <c r="I16" s="111">
        <v>2.0981138982638568E-6</v>
      </c>
      <c r="J16" s="111">
        <v>-9.089946557134788E-18</v>
      </c>
      <c r="K16" s="111">
        <v>7.9230053466483812E-7</v>
      </c>
      <c r="L16" s="111">
        <v>3.515823201623259E-8</v>
      </c>
      <c r="M16" s="111">
        <v>-7.1101897222244144E-21</v>
      </c>
      <c r="N16" s="111">
        <v>0</v>
      </c>
      <c r="O16" s="111">
        <v>1.001318948974754</v>
      </c>
      <c r="P16" s="111">
        <v>7.6382821061866709E-7</v>
      </c>
      <c r="Q16" s="111">
        <v>2.6868682620466928E-5</v>
      </c>
      <c r="R16" s="111">
        <v>1.6076985603604434E-5</v>
      </c>
      <c r="S16" s="111">
        <v>9.4815911934956226E-5</v>
      </c>
      <c r="T16" s="111">
        <v>1.5209333204474174E-5</v>
      </c>
      <c r="U16" s="111">
        <v>2.4096461768852059E-4</v>
      </c>
      <c r="V16" s="111">
        <v>-1.5180185768011146E-19</v>
      </c>
      <c r="W16" s="111">
        <v>4.5872833198485268E-4</v>
      </c>
      <c r="X16" s="111">
        <v>6.6172530269641228E-3</v>
      </c>
      <c r="Y16" s="111">
        <v>5.8996441332052951E-2</v>
      </c>
      <c r="Z16" s="111">
        <v>1.9062146064046136E-3</v>
      </c>
      <c r="AA16" s="111">
        <v>3.4848685264872907E-9</v>
      </c>
      <c r="AB16" s="111">
        <v>1.1013269981828447E-4</v>
      </c>
      <c r="AC16" s="111">
        <v>5.6515433097228908E-3</v>
      </c>
      <c r="AD16" s="111">
        <v>4.6954236055874186E-5</v>
      </c>
      <c r="AE16" s="111">
        <v>3.490820709957012E-4</v>
      </c>
      <c r="AF16" s="111">
        <v>2.943618854906236E-6</v>
      </c>
      <c r="AG16" s="111">
        <v>1.5570819383059266E-20</v>
      </c>
      <c r="AH16" s="111">
        <v>1.4731624519098626E-4</v>
      </c>
      <c r="AI16" s="111">
        <v>2.6134508635708843E-6</v>
      </c>
      <c r="AJ16" s="111">
        <v>1.5879812407774402E-20</v>
      </c>
      <c r="AK16" s="111">
        <v>2.9906654345356687E-7</v>
      </c>
      <c r="AL16" s="111">
        <v>-1.2819008564765181E-5</v>
      </c>
      <c r="AM16" s="111">
        <v>-1.1424997388051187E-19</v>
      </c>
      <c r="AN16" s="111">
        <v>-2.1911414609743393E-21</v>
      </c>
      <c r="AO16" s="111">
        <v>4.2099352639634795E-6</v>
      </c>
      <c r="AP16" s="111">
        <v>-1.2835025280077529E-20</v>
      </c>
      <c r="AQ16" s="111">
        <v>1.0204368712413023E-19</v>
      </c>
      <c r="AR16" s="111">
        <v>2.2376354156109716E-4</v>
      </c>
      <c r="AS16" s="111">
        <v>1.5414715509295013E-5</v>
      </c>
      <c r="AT16" s="111">
        <v>3.7753387686859316E-5</v>
      </c>
      <c r="AU16" s="111">
        <v>0</v>
      </c>
      <c r="AV16" s="111">
        <v>4.1194150757047293E-6</v>
      </c>
      <c r="AW16" s="111">
        <v>1.1274631436468219E-6</v>
      </c>
      <c r="AX16" s="111">
        <v>0</v>
      </c>
      <c r="AY16" s="111">
        <v>7.579196498954639E-21</v>
      </c>
      <c r="AZ16" s="111">
        <v>8.732955120444833E-21</v>
      </c>
      <c r="BA16" s="111">
        <v>0</v>
      </c>
      <c r="BB16" s="111">
        <v>2.6463548133156166E-7</v>
      </c>
      <c r="BC16" s="111">
        <v>0</v>
      </c>
      <c r="BD16" s="111">
        <v>0</v>
      </c>
      <c r="BE16" s="111">
        <v>0</v>
      </c>
      <c r="BF16" s="111">
        <v>1.3992465121192088E-8</v>
      </c>
      <c r="BG16" s="111">
        <v>8.8497868545009004E-8</v>
      </c>
      <c r="BH16" s="111">
        <v>1.9365091059330291E-8</v>
      </c>
      <c r="BI16" s="111">
        <v>1.3723128629435242E-6</v>
      </c>
      <c r="BJ16" s="111">
        <v>2.2190473113076294E-3</v>
      </c>
      <c r="BK16" s="111">
        <v>0</v>
      </c>
      <c r="BL16" s="111">
        <v>1.0632650528214551E-2</v>
      </c>
      <c r="BM16" s="111">
        <v>0</v>
      </c>
      <c r="BN16" s="111">
        <v>0</v>
      </c>
      <c r="BO16" s="111">
        <v>7.0124877239877245E-2</v>
      </c>
      <c r="BP16" s="111">
        <v>-2.1647806356880887E-19</v>
      </c>
      <c r="BQ16" s="111">
        <v>6.1897082043114717E-3</v>
      </c>
      <c r="BR16" s="111">
        <v>4.2275140633754057E-4</v>
      </c>
      <c r="BS16" s="111">
        <v>2.2295441517856243E-2</v>
      </c>
      <c r="BT16" s="111">
        <v>1.0305970356657057E-3</v>
      </c>
      <c r="BU16" s="111">
        <v>8.5408664897035375E-3</v>
      </c>
      <c r="BV16" s="111">
        <v>2.4225436175259311E-3</v>
      </c>
      <c r="BW16" s="111">
        <v>0</v>
      </c>
      <c r="BX16" s="111">
        <v>0</v>
      </c>
      <c r="BY16" s="111">
        <v>6.134655038731395E-4</v>
      </c>
      <c r="BZ16" s="111">
        <v>8.7018401475995096E-3</v>
      </c>
      <c r="CA16" s="111">
        <v>2.2424639580662337E-2</v>
      </c>
      <c r="CB16" s="111">
        <v>1.2526325230821424E-2</v>
      </c>
      <c r="CC16" s="111">
        <v>2.7605315035560437E-19</v>
      </c>
      <c r="CD16" s="111">
        <v>2.6062577086474248E-5</v>
      </c>
      <c r="CE16" s="111">
        <v>5.1245437329530273E-4</v>
      </c>
      <c r="CF16" s="111">
        <v>3.1408760789748747E-3</v>
      </c>
      <c r="CG16" s="111">
        <v>2.7761915286412839E-3</v>
      </c>
      <c r="CH16" s="111">
        <v>3.4727341601992608E-4</v>
      </c>
      <c r="CI16" s="111">
        <v>3.0064505464620579E-4</v>
      </c>
      <c r="CJ16" s="111">
        <v>1.7968519391326932E-5</v>
      </c>
      <c r="CK16" s="111">
        <v>6.6718418481938714E-4</v>
      </c>
      <c r="CL16" s="111">
        <v>2.2185707591694179E-4</v>
      </c>
      <c r="CM16" s="111">
        <v>4.22451747848316E-5</v>
      </c>
      <c r="CN16" s="111">
        <v>7.5997827223655921E-3</v>
      </c>
      <c r="CO16" s="111">
        <v>5.0581533228368397E-6</v>
      </c>
      <c r="CP16" s="111">
        <v>0</v>
      </c>
      <c r="CQ16" s="111">
        <v>0</v>
      </c>
      <c r="CR16" s="111">
        <v>1.04570413129559E-3</v>
      </c>
      <c r="CS16" s="111">
        <v>8.6855429669875802E-4</v>
      </c>
      <c r="CT16" s="111">
        <v>1.4948229411273597E-3</v>
      </c>
      <c r="CU16" s="111">
        <v>1.0712696944852886E-2</v>
      </c>
      <c r="CV16" s="111">
        <v>7.5417443485086963E-3</v>
      </c>
      <c r="CW16" s="111">
        <v>2.0091249048566676E-5</v>
      </c>
      <c r="CX16" s="111">
        <v>0</v>
      </c>
      <c r="CY16" s="111">
        <v>0</v>
      </c>
      <c r="CZ16" s="111">
        <v>6.2707894504816336E-5</v>
      </c>
      <c r="DA16" s="111">
        <v>9.5596733552213802E-5</v>
      </c>
      <c r="DB16" s="111">
        <v>1.9481186583017165E-3</v>
      </c>
      <c r="DC16" s="111">
        <v>7.8862493134904197E-4</v>
      </c>
    </row>
    <row r="17" spans="1:107" ht="12.75" customHeight="1" x14ac:dyDescent="0.2">
      <c r="A17" s="111" t="s">
        <v>130</v>
      </c>
      <c r="B17" s="355" t="s">
        <v>1890</v>
      </c>
      <c r="C17" s="111">
        <v>3.558608788736777E-6</v>
      </c>
      <c r="D17" s="111">
        <v>4.8116765627077862E-6</v>
      </c>
      <c r="E17" s="111">
        <v>1.7955697523209069E-7</v>
      </c>
      <c r="F17" s="111">
        <v>1.8596130644838823E-6</v>
      </c>
      <c r="G17" s="111">
        <v>4.5406768301899519E-8</v>
      </c>
      <c r="H17" s="111">
        <v>0</v>
      </c>
      <c r="I17" s="111">
        <v>5.2898457568643591E-7</v>
      </c>
      <c r="J17" s="111">
        <v>-1.2002821675944322E-18</v>
      </c>
      <c r="K17" s="111">
        <v>1.2879352639356899E-5</v>
      </c>
      <c r="L17" s="111">
        <v>3.2296073692543442E-8</v>
      </c>
      <c r="M17" s="111">
        <v>-1.3696120787946091E-21</v>
      </c>
      <c r="N17" s="111">
        <v>0</v>
      </c>
      <c r="O17" s="111">
        <v>4.3231657004458692E-3</v>
      </c>
      <c r="P17" s="111">
        <v>1.0000066087772239</v>
      </c>
      <c r="Q17" s="111">
        <v>2.4933222157458628E-5</v>
      </c>
      <c r="R17" s="111">
        <v>1.4557372900061554E-5</v>
      </c>
      <c r="S17" s="111">
        <v>3.2185558550631776E-4</v>
      </c>
      <c r="T17" s="111">
        <v>9.9739012602123031E-6</v>
      </c>
      <c r="U17" s="111">
        <v>4.2870202248428948E-4</v>
      </c>
      <c r="V17" s="111">
        <v>-1.5511134114080722E-21</v>
      </c>
      <c r="W17" s="111">
        <v>1.5160467369337879E-4</v>
      </c>
      <c r="X17" s="111">
        <v>3.512033018752139E-5</v>
      </c>
      <c r="Y17" s="111">
        <v>2.768651838890496E-4</v>
      </c>
      <c r="Z17" s="111">
        <v>2.3793917142966005E-5</v>
      </c>
      <c r="AA17" s="111">
        <v>1.6492196192113259E-9</v>
      </c>
      <c r="AB17" s="111">
        <v>1.8457014966973898E-5</v>
      </c>
      <c r="AC17" s="111">
        <v>1.1226489750624431E-3</v>
      </c>
      <c r="AD17" s="111">
        <v>5.5407230353529459E-6</v>
      </c>
      <c r="AE17" s="111">
        <v>3.2233922250748731E-4</v>
      </c>
      <c r="AF17" s="111">
        <v>4.8791395585041211E-6</v>
      </c>
      <c r="AG17" s="111">
        <v>6.4349406463011361E-20</v>
      </c>
      <c r="AH17" s="111">
        <v>1.146566014216615E-4</v>
      </c>
      <c r="AI17" s="111">
        <v>8.9133381028771208E-7</v>
      </c>
      <c r="AJ17" s="111">
        <v>2.5307233882403241E-21</v>
      </c>
      <c r="AK17" s="111">
        <v>8.6451451977630875E-8</v>
      </c>
      <c r="AL17" s="111">
        <v>-1.9025624446933144E-6</v>
      </c>
      <c r="AM17" s="111">
        <v>-5.8269961571198649E-20</v>
      </c>
      <c r="AN17" s="111">
        <v>-8.9922884322287258E-22</v>
      </c>
      <c r="AO17" s="111">
        <v>1.4158844146001888E-6</v>
      </c>
      <c r="AP17" s="111">
        <v>-1.6158568716385567E-21</v>
      </c>
      <c r="AQ17" s="111">
        <v>2.1890738990097978E-20</v>
      </c>
      <c r="AR17" s="111">
        <v>3.5911164051468227E-5</v>
      </c>
      <c r="AS17" s="111">
        <v>2.5744112893049234E-5</v>
      </c>
      <c r="AT17" s="111">
        <v>1.2032727717359643E-5</v>
      </c>
      <c r="AU17" s="111">
        <v>0</v>
      </c>
      <c r="AV17" s="111">
        <v>1.1354995635604391E-6</v>
      </c>
      <c r="AW17" s="111">
        <v>3.3275642978695686E-7</v>
      </c>
      <c r="AX17" s="111">
        <v>0</v>
      </c>
      <c r="AY17" s="111">
        <v>2.1997524927408615E-21</v>
      </c>
      <c r="AZ17" s="111">
        <v>3.2781026105810796E-21</v>
      </c>
      <c r="BA17" s="111">
        <v>0</v>
      </c>
      <c r="BB17" s="111">
        <v>8.388472193179124E-8</v>
      </c>
      <c r="BC17" s="111">
        <v>0</v>
      </c>
      <c r="BD17" s="111">
        <v>0</v>
      </c>
      <c r="BE17" s="111">
        <v>0</v>
      </c>
      <c r="BF17" s="111">
        <v>7.2543484664256855E-9</v>
      </c>
      <c r="BG17" s="111">
        <v>3.8142026428804547E-8</v>
      </c>
      <c r="BH17" s="111">
        <v>1.1391355173874395E-8</v>
      </c>
      <c r="BI17" s="111">
        <v>1.7830060714290488E-5</v>
      </c>
      <c r="BJ17" s="111">
        <v>2.5926648097300885E-5</v>
      </c>
      <c r="BK17" s="111">
        <v>0</v>
      </c>
      <c r="BL17" s="111">
        <v>1.630428622343857E-3</v>
      </c>
      <c r="BM17" s="111">
        <v>0</v>
      </c>
      <c r="BN17" s="111">
        <v>0</v>
      </c>
      <c r="BO17" s="111">
        <v>9.4674188583971381E-3</v>
      </c>
      <c r="BP17" s="111">
        <v>-8.7682900804520124E-20</v>
      </c>
      <c r="BQ17" s="111">
        <v>2.7965516713843332E-4</v>
      </c>
      <c r="BR17" s="111">
        <v>1.3393293876148266E-4</v>
      </c>
      <c r="BS17" s="111">
        <v>2.0327176598179609E-2</v>
      </c>
      <c r="BT17" s="111">
        <v>5.0486566260773648E-3</v>
      </c>
      <c r="BU17" s="111">
        <v>9.562562534126115E-3</v>
      </c>
      <c r="BV17" s="111">
        <v>2.2737234395490973E-3</v>
      </c>
      <c r="BW17" s="111">
        <v>0</v>
      </c>
      <c r="BX17" s="111">
        <v>0</v>
      </c>
      <c r="BY17" s="111">
        <v>3.8243014474744229E-4</v>
      </c>
      <c r="BZ17" s="111">
        <v>4.4843274316368892E-3</v>
      </c>
      <c r="CA17" s="111">
        <v>1.3277202447329427E-2</v>
      </c>
      <c r="CB17" s="111">
        <v>6.4689911723200075E-3</v>
      </c>
      <c r="CC17" s="111">
        <v>3.1909061265307662E-19</v>
      </c>
      <c r="CD17" s="111">
        <v>1.085035549429976E-5</v>
      </c>
      <c r="CE17" s="111">
        <v>3.0161873207418905E-4</v>
      </c>
      <c r="CF17" s="111">
        <v>1.8261204144441156E-3</v>
      </c>
      <c r="CG17" s="111">
        <v>2.1895390825968789E-3</v>
      </c>
      <c r="CH17" s="111">
        <v>2.6174611600701024E-4</v>
      </c>
      <c r="CI17" s="111">
        <v>1.2406006303914647E-4</v>
      </c>
      <c r="CJ17" s="111">
        <v>2.3379632170265515E-5</v>
      </c>
      <c r="CK17" s="111">
        <v>6.340333948239925E-4</v>
      </c>
      <c r="CL17" s="111">
        <v>2.0510884003639062E-4</v>
      </c>
      <c r="CM17" s="111">
        <v>2.5294604568159968E-5</v>
      </c>
      <c r="CN17" s="111">
        <v>1.3775375686086852E-3</v>
      </c>
      <c r="CO17" s="111">
        <v>3.096061901460808E-6</v>
      </c>
      <c r="CP17" s="111">
        <v>0</v>
      </c>
      <c r="CQ17" s="111">
        <v>0</v>
      </c>
      <c r="CR17" s="111">
        <v>5.6806709751403418E-4</v>
      </c>
      <c r="CS17" s="111">
        <v>7.1035952552771719E-4</v>
      </c>
      <c r="CT17" s="111">
        <v>1.4717538499610984E-3</v>
      </c>
      <c r="CU17" s="111">
        <v>3.0839886689140754E-3</v>
      </c>
      <c r="CV17" s="111">
        <v>6.9414673001328767E-3</v>
      </c>
      <c r="CW17" s="111">
        <v>1.6869731366288329E-5</v>
      </c>
      <c r="CX17" s="111">
        <v>0</v>
      </c>
      <c r="CY17" s="111">
        <v>0</v>
      </c>
      <c r="CZ17" s="111">
        <v>3.2183719915295177E-5</v>
      </c>
      <c r="DA17" s="111">
        <v>9.4575303739840295E-5</v>
      </c>
      <c r="DB17" s="111">
        <v>1.6645036666702209E-3</v>
      </c>
      <c r="DC17" s="111">
        <v>7.2909076361097073E-4</v>
      </c>
    </row>
    <row r="18" spans="1:107" ht="12.75" customHeight="1" x14ac:dyDescent="0.2">
      <c r="A18" s="111" t="s">
        <v>132</v>
      </c>
      <c r="B18" s="355" t="s">
        <v>1891</v>
      </c>
      <c r="C18" s="111">
        <v>3.2359287082998094E-5</v>
      </c>
      <c r="D18" s="111">
        <v>2.8426210271184673E-7</v>
      </c>
      <c r="E18" s="111">
        <v>5.2566411007554871E-7</v>
      </c>
      <c r="F18" s="111">
        <v>7.3950123026392908E-2</v>
      </c>
      <c r="G18" s="111">
        <v>1.7831446054702223E-7</v>
      </c>
      <c r="H18" s="111">
        <v>0</v>
      </c>
      <c r="I18" s="111">
        <v>2.90714477789996E-6</v>
      </c>
      <c r="J18" s="111">
        <v>-2.3328090084922824E-18</v>
      </c>
      <c r="K18" s="111">
        <v>5.4493327746592305E-5</v>
      </c>
      <c r="L18" s="111">
        <v>4.1028127868953617E-8</v>
      </c>
      <c r="M18" s="111">
        <v>-5.9250467238611992E-22</v>
      </c>
      <c r="N18" s="111">
        <v>0</v>
      </c>
      <c r="O18" s="111">
        <v>1.7572890197779478E-5</v>
      </c>
      <c r="P18" s="111">
        <v>1.3390694642527966E-6</v>
      </c>
      <c r="Q18" s="111">
        <v>1.0407329569949286</v>
      </c>
      <c r="R18" s="111">
        <v>8.1959576484703597E-4</v>
      </c>
      <c r="S18" s="111">
        <v>2.242346783071233E-3</v>
      </c>
      <c r="T18" s="111">
        <v>5.0901852365102063E-6</v>
      </c>
      <c r="U18" s="111">
        <v>2.4263418695699254E-4</v>
      </c>
      <c r="V18" s="111">
        <v>-9.0142866389171463E-21</v>
      </c>
      <c r="W18" s="111">
        <v>2.7201280696510051E-5</v>
      </c>
      <c r="X18" s="111">
        <v>5.1498639046184751E-5</v>
      </c>
      <c r="Y18" s="111">
        <v>4.2227981356402232E-4</v>
      </c>
      <c r="Z18" s="111">
        <v>2.798511885431038E-5</v>
      </c>
      <c r="AA18" s="111">
        <v>2.4853025196891552E-9</v>
      </c>
      <c r="AB18" s="111">
        <v>2.1167610507658388E-4</v>
      </c>
      <c r="AC18" s="111">
        <v>3.3246899711756876E-3</v>
      </c>
      <c r="AD18" s="111">
        <v>1.0000977540935903E-5</v>
      </c>
      <c r="AE18" s="111">
        <v>2.135508675691951E-4</v>
      </c>
      <c r="AF18" s="111">
        <v>4.3314102306302872E-6</v>
      </c>
      <c r="AG18" s="111">
        <v>3.831918150819817E-20</v>
      </c>
      <c r="AH18" s="111">
        <v>6.1655983775579342E-5</v>
      </c>
      <c r="AI18" s="111">
        <v>1.2448155357085999E-6</v>
      </c>
      <c r="AJ18" s="111">
        <v>2.1777928772564054E-21</v>
      </c>
      <c r="AK18" s="111">
        <v>4.1241941905949172E-7</v>
      </c>
      <c r="AL18" s="111">
        <v>-1.7199446818536629E-6</v>
      </c>
      <c r="AM18" s="111">
        <v>-1.2470153450336627E-19</v>
      </c>
      <c r="AN18" s="111">
        <v>-1.585555760835742E-21</v>
      </c>
      <c r="AO18" s="111">
        <v>5.2264538023478923E-6</v>
      </c>
      <c r="AP18" s="111">
        <v>-5.1910794791461049E-21</v>
      </c>
      <c r="AQ18" s="111">
        <v>2.7387458117337863E-19</v>
      </c>
      <c r="AR18" s="111">
        <v>4.4586169518474503E-5</v>
      </c>
      <c r="AS18" s="111">
        <v>6.0706433133679609E-5</v>
      </c>
      <c r="AT18" s="111">
        <v>5.5116397304865974E-5</v>
      </c>
      <c r="AU18" s="111">
        <v>0</v>
      </c>
      <c r="AV18" s="111">
        <v>5.0719075193753427E-6</v>
      </c>
      <c r="AW18" s="111">
        <v>1.4526471577525627E-6</v>
      </c>
      <c r="AX18" s="111">
        <v>0</v>
      </c>
      <c r="AY18" s="111">
        <v>9.8662089000492214E-21</v>
      </c>
      <c r="AZ18" s="111">
        <v>6.9600218720328565E-21</v>
      </c>
      <c r="BA18" s="111">
        <v>0</v>
      </c>
      <c r="BB18" s="111">
        <v>3.3121569873073441E-7</v>
      </c>
      <c r="BC18" s="111">
        <v>0</v>
      </c>
      <c r="BD18" s="111">
        <v>0</v>
      </c>
      <c r="BE18" s="111">
        <v>0</v>
      </c>
      <c r="BF18" s="111">
        <v>2.356104728568222E-8</v>
      </c>
      <c r="BG18" s="111">
        <v>9.1399007961958373E-8</v>
      </c>
      <c r="BH18" s="111">
        <v>2.1416364251355404E-8</v>
      </c>
      <c r="BI18" s="111">
        <v>2.8278459832604524E-6</v>
      </c>
      <c r="BJ18" s="111">
        <v>2.61132113055229E-5</v>
      </c>
      <c r="BK18" s="111">
        <v>0</v>
      </c>
      <c r="BL18" s="111">
        <v>1.3344264457425038E-3</v>
      </c>
      <c r="BM18" s="111">
        <v>0</v>
      </c>
      <c r="BN18" s="111">
        <v>0</v>
      </c>
      <c r="BO18" s="111">
        <v>1.7132119500201996E-2</v>
      </c>
      <c r="BP18" s="111">
        <v>-3.5143868974213763E-20</v>
      </c>
      <c r="BQ18" s="111">
        <v>5.377612246379932E-4</v>
      </c>
      <c r="BR18" s="111">
        <v>3.2171489599465484E-4</v>
      </c>
      <c r="BS18" s="111">
        <v>2.2650828011476377E-2</v>
      </c>
      <c r="BT18" s="111">
        <v>1.0593592516878636E-3</v>
      </c>
      <c r="BU18" s="111">
        <v>8.3391900684298258E-3</v>
      </c>
      <c r="BV18" s="111">
        <v>4.4585043107852251E-3</v>
      </c>
      <c r="BW18" s="111">
        <v>0</v>
      </c>
      <c r="BX18" s="111">
        <v>0</v>
      </c>
      <c r="BY18" s="111">
        <v>3.9585749335817474E-4</v>
      </c>
      <c r="BZ18" s="111">
        <v>1.0067821550276761E-2</v>
      </c>
      <c r="CA18" s="111">
        <v>4.2499316424684491E-2</v>
      </c>
      <c r="CB18" s="111">
        <v>2.1780881176610652E-2</v>
      </c>
      <c r="CC18" s="111">
        <v>1.5348526003157685E-19</v>
      </c>
      <c r="CD18" s="111">
        <v>1.1372195682664272E-4</v>
      </c>
      <c r="CE18" s="111">
        <v>4.6334528473683349E-4</v>
      </c>
      <c r="CF18" s="111">
        <v>5.1947948055794694E-3</v>
      </c>
      <c r="CG18" s="111">
        <v>1.7098239657947383E-3</v>
      </c>
      <c r="CH18" s="111">
        <v>1.6751231235472518E-4</v>
      </c>
      <c r="CI18" s="111">
        <v>1.3281746616023083E-4</v>
      </c>
      <c r="CJ18" s="111">
        <v>1.6886359239578562E-5</v>
      </c>
      <c r="CK18" s="111">
        <v>4.9910448157031401E-4</v>
      </c>
      <c r="CL18" s="111">
        <v>3.4287144349107364E-4</v>
      </c>
      <c r="CM18" s="111">
        <v>1.0270636531134072E-4</v>
      </c>
      <c r="CN18" s="111">
        <v>2.8628118124933948E-4</v>
      </c>
      <c r="CO18" s="111">
        <v>4.8922229209505417E-6</v>
      </c>
      <c r="CP18" s="111">
        <v>0</v>
      </c>
      <c r="CQ18" s="111">
        <v>0</v>
      </c>
      <c r="CR18" s="111">
        <v>3.8694745180598738E-4</v>
      </c>
      <c r="CS18" s="111">
        <v>4.3091134574239958E-4</v>
      </c>
      <c r="CT18" s="111">
        <v>3.5061393017736101E-3</v>
      </c>
      <c r="CU18" s="111">
        <v>1.3942789714714481E-2</v>
      </c>
      <c r="CV18" s="111">
        <v>4.4633607580702814E-3</v>
      </c>
      <c r="CW18" s="111">
        <v>1.2120715339430307E-5</v>
      </c>
      <c r="CX18" s="111">
        <v>0</v>
      </c>
      <c r="CY18" s="111">
        <v>0</v>
      </c>
      <c r="CZ18" s="111">
        <v>5.3466620900870363E-5</v>
      </c>
      <c r="DA18" s="111">
        <v>7.2449369254880006E-5</v>
      </c>
      <c r="DB18" s="111">
        <v>1.9851506509516044E-3</v>
      </c>
      <c r="DC18" s="111">
        <v>1.2187890220185058E-3</v>
      </c>
    </row>
    <row r="19" spans="1:107" ht="12.75" customHeight="1" x14ac:dyDescent="0.2">
      <c r="A19" s="111" t="s">
        <v>133</v>
      </c>
      <c r="B19" s="355" t="s">
        <v>1892</v>
      </c>
      <c r="C19" s="111">
        <v>2.1052108208260194E-6</v>
      </c>
      <c r="D19" s="111">
        <v>3.2163153949566716E-8</v>
      </c>
      <c r="E19" s="111">
        <v>4.3128280690320342E-8</v>
      </c>
      <c r="F19" s="111">
        <v>3.7377684969915033E-3</v>
      </c>
      <c r="G19" s="111">
        <v>1.1975394651238138E-8</v>
      </c>
      <c r="H19" s="111">
        <v>0</v>
      </c>
      <c r="I19" s="111">
        <v>3.6468058487559538E-7</v>
      </c>
      <c r="J19" s="111">
        <v>-1.7663648723919905E-18</v>
      </c>
      <c r="K19" s="111">
        <v>2.8645480344768802E-6</v>
      </c>
      <c r="L19" s="111">
        <v>4.7705845792427814E-8</v>
      </c>
      <c r="M19" s="111">
        <v>-1.4998399002678329E-22</v>
      </c>
      <c r="N19" s="111">
        <v>0</v>
      </c>
      <c r="O19" s="111">
        <v>1.3060974856781171E-5</v>
      </c>
      <c r="P19" s="111">
        <v>1.1579555295863515E-6</v>
      </c>
      <c r="Q19" s="111">
        <v>5.2602131187663943E-2</v>
      </c>
      <c r="R19" s="111">
        <v>1.0013372215253642</v>
      </c>
      <c r="S19" s="111">
        <v>2.5808979726873742E-3</v>
      </c>
      <c r="T19" s="111">
        <v>3.616535876997727E-6</v>
      </c>
      <c r="U19" s="111">
        <v>1.4211381216950792E-4</v>
      </c>
      <c r="V19" s="111">
        <v>-2.765885480363725E-21</v>
      </c>
      <c r="W19" s="111">
        <v>6.5934524833389895E-6</v>
      </c>
      <c r="X19" s="111">
        <v>6.5432667892139889E-5</v>
      </c>
      <c r="Y19" s="111">
        <v>5.6970532114811526E-4</v>
      </c>
      <c r="Z19" s="111">
        <v>2.7893576428167224E-5</v>
      </c>
      <c r="AA19" s="111">
        <v>3.1849562781787147E-9</v>
      </c>
      <c r="AB19" s="111">
        <v>1.3417562440701624E-4</v>
      </c>
      <c r="AC19" s="111">
        <v>2.7292530447838204E-3</v>
      </c>
      <c r="AD19" s="111">
        <v>7.4506945762656747E-6</v>
      </c>
      <c r="AE19" s="111">
        <v>1.7112232840163784E-4</v>
      </c>
      <c r="AF19" s="111">
        <v>1.9960795705128213E-6</v>
      </c>
      <c r="AG19" s="111">
        <v>1.7765570201225271E-20</v>
      </c>
      <c r="AH19" s="111">
        <v>4.339650383388469E-5</v>
      </c>
      <c r="AI19" s="111">
        <v>1.8043865232900141E-6</v>
      </c>
      <c r="AJ19" s="111">
        <v>5.4261092114166063E-21</v>
      </c>
      <c r="AK19" s="111">
        <v>6.6916008901252206E-7</v>
      </c>
      <c r="AL19" s="111">
        <v>-1.6058091455160857E-6</v>
      </c>
      <c r="AM19" s="111">
        <v>-6.8812898723749422E-20</v>
      </c>
      <c r="AN19" s="111">
        <v>-1.9791860878954877E-21</v>
      </c>
      <c r="AO19" s="111">
        <v>2.4447710598941826E-6</v>
      </c>
      <c r="AP19" s="111">
        <v>-2.0416862008545799E-21</v>
      </c>
      <c r="AQ19" s="111">
        <v>1.3261088330432874E-19</v>
      </c>
      <c r="AR19" s="111">
        <v>3.7705547838335927E-5</v>
      </c>
      <c r="AS19" s="111">
        <v>3.8146338146386885E-5</v>
      </c>
      <c r="AT19" s="111">
        <v>1.7053039650805562E-5</v>
      </c>
      <c r="AU19" s="111">
        <v>0</v>
      </c>
      <c r="AV19" s="111">
        <v>1.430548386183751E-6</v>
      </c>
      <c r="AW19" s="111">
        <v>4.1663648851054341E-7</v>
      </c>
      <c r="AX19" s="111">
        <v>0</v>
      </c>
      <c r="AY19" s="111">
        <v>2.7840860109817904E-21</v>
      </c>
      <c r="AZ19" s="111">
        <v>3.4743246468317713E-21</v>
      </c>
      <c r="BA19" s="111">
        <v>0</v>
      </c>
      <c r="BB19" s="111">
        <v>1.0042900024899922E-7</v>
      </c>
      <c r="BC19" s="111">
        <v>0</v>
      </c>
      <c r="BD19" s="111">
        <v>0</v>
      </c>
      <c r="BE19" s="111">
        <v>0</v>
      </c>
      <c r="BF19" s="111">
        <v>2.0697559197764316E-8</v>
      </c>
      <c r="BG19" s="111">
        <v>4.0109741302090919E-8</v>
      </c>
      <c r="BH19" s="111">
        <v>1.1655939528709986E-8</v>
      </c>
      <c r="BI19" s="111">
        <v>2.1019017356463918E-6</v>
      </c>
      <c r="BJ19" s="111">
        <v>1.9604056356294184E-5</v>
      </c>
      <c r="BK19" s="111">
        <v>0</v>
      </c>
      <c r="BL19" s="111">
        <v>1.5570706318701361E-3</v>
      </c>
      <c r="BM19" s="111">
        <v>0</v>
      </c>
      <c r="BN19" s="111">
        <v>0</v>
      </c>
      <c r="BO19" s="111">
        <v>1.2718669340264332E-2</v>
      </c>
      <c r="BP19" s="111">
        <v>-2.5343597475058801E-20</v>
      </c>
      <c r="BQ19" s="111">
        <v>3.3387901642228414E-4</v>
      </c>
      <c r="BR19" s="111">
        <v>1.8655159797063077E-4</v>
      </c>
      <c r="BS19" s="111">
        <v>2.1943866174325106E-2</v>
      </c>
      <c r="BT19" s="111">
        <v>9.2915474936767779E-4</v>
      </c>
      <c r="BU19" s="111">
        <v>7.9706377286134483E-3</v>
      </c>
      <c r="BV19" s="111">
        <v>5.7352881873872462E-3</v>
      </c>
      <c r="BW19" s="111">
        <v>0</v>
      </c>
      <c r="BX19" s="111">
        <v>0</v>
      </c>
      <c r="BY19" s="111">
        <v>3.3499939103943341E-4</v>
      </c>
      <c r="BZ19" s="111">
        <v>1.0639318117361296E-2</v>
      </c>
      <c r="CA19" s="111">
        <v>3.7190320571908207E-2</v>
      </c>
      <c r="CB19" s="111">
        <v>1.8852930692799107E-2</v>
      </c>
      <c r="CC19" s="111">
        <v>1.6263229596209255E-19</v>
      </c>
      <c r="CD19" s="111">
        <v>1.7199916619974395E-4</v>
      </c>
      <c r="CE19" s="111">
        <v>4.3812435265158396E-4</v>
      </c>
      <c r="CF19" s="111">
        <v>4.5993464352020201E-3</v>
      </c>
      <c r="CG19" s="111">
        <v>1.6760428527706954E-3</v>
      </c>
      <c r="CH19" s="111">
        <v>1.9020407380404973E-4</v>
      </c>
      <c r="CI19" s="111">
        <v>1.2823165365491671E-4</v>
      </c>
      <c r="CJ19" s="111">
        <v>1.6417250459701815E-5</v>
      </c>
      <c r="CK19" s="111">
        <v>4.379416432423047E-4</v>
      </c>
      <c r="CL19" s="111">
        <v>5.3564865140291989E-4</v>
      </c>
      <c r="CM19" s="111">
        <v>2.7067716719485908E-5</v>
      </c>
      <c r="CN19" s="111">
        <v>1.6400882374717463E-4</v>
      </c>
      <c r="CO19" s="111">
        <v>4.507955384325645E-6</v>
      </c>
      <c r="CP19" s="111">
        <v>0</v>
      </c>
      <c r="CQ19" s="111">
        <v>0</v>
      </c>
      <c r="CR19" s="111">
        <v>3.2394762485143209E-4</v>
      </c>
      <c r="CS19" s="111">
        <v>5.0834747344749478E-4</v>
      </c>
      <c r="CT19" s="111">
        <v>2.5407763043485678E-3</v>
      </c>
      <c r="CU19" s="111">
        <v>3.8912929851504449E-3</v>
      </c>
      <c r="CV19" s="111">
        <v>4.6469307454766115E-3</v>
      </c>
      <c r="CW19" s="111">
        <v>1.2649509388381675E-5</v>
      </c>
      <c r="CX19" s="111">
        <v>0</v>
      </c>
      <c r="CY19" s="111">
        <v>0</v>
      </c>
      <c r="CZ19" s="111">
        <v>3.3336138305980628E-5</v>
      </c>
      <c r="DA19" s="111">
        <v>5.5746534298846558E-5</v>
      </c>
      <c r="DB19" s="111">
        <v>1.5889123109874648E-3</v>
      </c>
      <c r="DC19" s="111">
        <v>1.9040451118988932E-3</v>
      </c>
    </row>
    <row r="20" spans="1:107" ht="12.75" customHeight="1" x14ac:dyDescent="0.2">
      <c r="A20" s="111" t="s">
        <v>134</v>
      </c>
      <c r="B20" s="355" t="s">
        <v>1893</v>
      </c>
      <c r="C20" s="111">
        <v>1.1333765873348596E-6</v>
      </c>
      <c r="D20" s="111">
        <v>1.8627864333235744E-7</v>
      </c>
      <c r="E20" s="111">
        <v>4.7458840711282236E-8</v>
      </c>
      <c r="F20" s="111">
        <v>7.2799717277126168E-4</v>
      </c>
      <c r="G20" s="111">
        <v>6.4868597519464623E-9</v>
      </c>
      <c r="H20" s="111">
        <v>0</v>
      </c>
      <c r="I20" s="111">
        <v>3.1434015118299486E-7</v>
      </c>
      <c r="J20" s="111">
        <v>-1.9699520734684964E-18</v>
      </c>
      <c r="K20" s="111">
        <v>6.6068895175220488E-7</v>
      </c>
      <c r="L20" s="111">
        <v>2.640538320025901E-8</v>
      </c>
      <c r="M20" s="111">
        <v>-1.2549108507877118E-21</v>
      </c>
      <c r="N20" s="111">
        <v>0</v>
      </c>
      <c r="O20" s="111">
        <v>1.776874177310147E-4</v>
      </c>
      <c r="P20" s="111">
        <v>2.123066288727355E-6</v>
      </c>
      <c r="Q20" s="111">
        <v>1.0146728296249519E-2</v>
      </c>
      <c r="R20" s="111">
        <v>6.0713285772702171E-4</v>
      </c>
      <c r="S20" s="111">
        <v>1.0054782102262718</v>
      </c>
      <c r="T20" s="111">
        <v>8.3179188707826706E-5</v>
      </c>
      <c r="U20" s="111">
        <v>5.9654502966220854E-4</v>
      </c>
      <c r="V20" s="111">
        <v>-3.1650161592484806E-21</v>
      </c>
      <c r="W20" s="111">
        <v>4.8295918773271823E-5</v>
      </c>
      <c r="X20" s="111">
        <v>1.3893701733513032E-4</v>
      </c>
      <c r="Y20" s="111">
        <v>9.3873276764481941E-4</v>
      </c>
      <c r="Z20" s="111">
        <v>2.7055704565775621E-4</v>
      </c>
      <c r="AA20" s="111">
        <v>1.6434553148142735E-9</v>
      </c>
      <c r="AB20" s="111">
        <v>1.0932213473108628E-4</v>
      </c>
      <c r="AC20" s="111">
        <v>1.5628563082414077E-3</v>
      </c>
      <c r="AD20" s="111">
        <v>9.3314449645400684E-6</v>
      </c>
      <c r="AE20" s="111">
        <v>1.1362836128747569E-3</v>
      </c>
      <c r="AF20" s="111">
        <v>2.2567817586640639E-6</v>
      </c>
      <c r="AG20" s="111">
        <v>1.210933840022177E-19</v>
      </c>
      <c r="AH20" s="111">
        <v>3.5027517973029846E-5</v>
      </c>
      <c r="AI20" s="111">
        <v>1.2763554824335587E-6</v>
      </c>
      <c r="AJ20" s="111">
        <v>3.4693699978663348E-21</v>
      </c>
      <c r="AK20" s="111">
        <v>5.1130526347428209E-6</v>
      </c>
      <c r="AL20" s="111">
        <v>-5.6382496126389005E-6</v>
      </c>
      <c r="AM20" s="111">
        <v>-4.9631319779804594E-20</v>
      </c>
      <c r="AN20" s="111">
        <v>-1.3390931703090511E-21</v>
      </c>
      <c r="AO20" s="111">
        <v>7.4263236243391686E-6</v>
      </c>
      <c r="AP20" s="111">
        <v>-2.3097658712577074E-20</v>
      </c>
      <c r="AQ20" s="111">
        <v>4.0772490436714061E-20</v>
      </c>
      <c r="AR20" s="111">
        <v>4.9496697699518312E-5</v>
      </c>
      <c r="AS20" s="111">
        <v>7.0920437910605488E-4</v>
      </c>
      <c r="AT20" s="111">
        <v>1.451985268701854E-5</v>
      </c>
      <c r="AU20" s="111">
        <v>0</v>
      </c>
      <c r="AV20" s="111">
        <v>1.1354953980666437E-6</v>
      </c>
      <c r="AW20" s="111">
        <v>3.375318652838855E-7</v>
      </c>
      <c r="AX20" s="111">
        <v>0</v>
      </c>
      <c r="AY20" s="111">
        <v>2.1603519812553221E-21</v>
      </c>
      <c r="AZ20" s="111">
        <v>5.2506413556816671E-21</v>
      </c>
      <c r="BA20" s="111">
        <v>0</v>
      </c>
      <c r="BB20" s="111">
        <v>8.9679885240445892E-8</v>
      </c>
      <c r="BC20" s="111">
        <v>0</v>
      </c>
      <c r="BD20" s="111">
        <v>0</v>
      </c>
      <c r="BE20" s="111">
        <v>0</v>
      </c>
      <c r="BF20" s="111">
        <v>9.7056835399074637E-9</v>
      </c>
      <c r="BG20" s="111">
        <v>2.9713751481122424E-8</v>
      </c>
      <c r="BH20" s="111">
        <v>1.2901901433132223E-8</v>
      </c>
      <c r="BI20" s="111">
        <v>3.5268083558370579E-5</v>
      </c>
      <c r="BJ20" s="111">
        <v>3.2118593429823375E-5</v>
      </c>
      <c r="BK20" s="111">
        <v>0</v>
      </c>
      <c r="BL20" s="111">
        <v>2.2720311597997532E-3</v>
      </c>
      <c r="BM20" s="111">
        <v>0</v>
      </c>
      <c r="BN20" s="111">
        <v>0</v>
      </c>
      <c r="BO20" s="111">
        <v>1.5861567839098249E-2</v>
      </c>
      <c r="BP20" s="111">
        <v>-4.6479885078110845E-20</v>
      </c>
      <c r="BQ20" s="111">
        <v>8.2492427726079342E-4</v>
      </c>
      <c r="BR20" s="111">
        <v>2.1041618818184294E-4</v>
      </c>
      <c r="BS20" s="111">
        <v>1.5356435558687749E-2</v>
      </c>
      <c r="BT20" s="111">
        <v>1.8839082314230338E-3</v>
      </c>
      <c r="BU20" s="111">
        <v>9.739869842223246E-3</v>
      </c>
      <c r="BV20" s="111">
        <v>4.5778007137056978E-3</v>
      </c>
      <c r="BW20" s="111">
        <v>0</v>
      </c>
      <c r="BX20" s="111">
        <v>0</v>
      </c>
      <c r="BY20" s="111">
        <v>2.4682094132825593E-4</v>
      </c>
      <c r="BZ20" s="111">
        <v>6.3726217699940713E-3</v>
      </c>
      <c r="CA20" s="111">
        <v>1.6918921715562904E-2</v>
      </c>
      <c r="CB20" s="111">
        <v>8.5858906156757991E-3</v>
      </c>
      <c r="CC20" s="111">
        <v>3.0328072930821006E-19</v>
      </c>
      <c r="CD20" s="111">
        <v>1.5588613322778368E-5</v>
      </c>
      <c r="CE20" s="111">
        <v>2.2163585377649235E-4</v>
      </c>
      <c r="CF20" s="111">
        <v>2.6120272249158336E-3</v>
      </c>
      <c r="CG20" s="111">
        <v>2.310712499270914E-3</v>
      </c>
      <c r="CH20" s="111">
        <v>8.8389243579957888E-4</v>
      </c>
      <c r="CI20" s="111">
        <v>2.4243686511164007E-4</v>
      </c>
      <c r="CJ20" s="111">
        <v>3.0109301085362696E-5</v>
      </c>
      <c r="CK20" s="111">
        <v>8.7904530805529867E-4</v>
      </c>
      <c r="CL20" s="111">
        <v>1.7489176555563071E-4</v>
      </c>
      <c r="CM20" s="111">
        <v>3.7191338050241652E-5</v>
      </c>
      <c r="CN20" s="111">
        <v>1.7127869627275791E-3</v>
      </c>
      <c r="CO20" s="111">
        <v>2.9439950568349364E-6</v>
      </c>
      <c r="CP20" s="111">
        <v>0</v>
      </c>
      <c r="CQ20" s="111">
        <v>0</v>
      </c>
      <c r="CR20" s="111">
        <v>3.0960217262481887E-4</v>
      </c>
      <c r="CS20" s="111">
        <v>2.4234116095902063E-3</v>
      </c>
      <c r="CT20" s="111">
        <v>3.8628184812200335E-3</v>
      </c>
      <c r="CU20" s="111">
        <v>3.0037213422951328E-3</v>
      </c>
      <c r="CV20" s="111">
        <v>1.5391934041359261E-2</v>
      </c>
      <c r="CW20" s="111">
        <v>4.1728959336226836E-5</v>
      </c>
      <c r="CX20" s="111">
        <v>0</v>
      </c>
      <c r="CY20" s="111">
        <v>0</v>
      </c>
      <c r="CZ20" s="111">
        <v>3.9241125572365114E-5</v>
      </c>
      <c r="DA20" s="111">
        <v>9.474231057243155E-5</v>
      </c>
      <c r="DB20" s="111">
        <v>2.4437002646702961E-3</v>
      </c>
      <c r="DC20" s="111">
        <v>6.216795476762599E-4</v>
      </c>
    </row>
    <row r="21" spans="1:107" ht="12.75" customHeight="1" x14ac:dyDescent="0.2">
      <c r="A21" s="111" t="s">
        <v>136</v>
      </c>
      <c r="B21" s="355" t="s">
        <v>1894</v>
      </c>
      <c r="C21" s="111">
        <v>9.4707895193613297E-7</v>
      </c>
      <c r="D21" s="111">
        <v>9.1266261533186923E-8</v>
      </c>
      <c r="E21" s="111">
        <v>2.7820521052645276E-8</v>
      </c>
      <c r="F21" s="111">
        <v>2.0619274815805956E-5</v>
      </c>
      <c r="G21" s="111">
        <v>7.6119914817144306E-8</v>
      </c>
      <c r="H21" s="111">
        <v>0</v>
      </c>
      <c r="I21" s="111">
        <v>2.0655484028152708E-7</v>
      </c>
      <c r="J21" s="111">
        <v>-8.3214973846670177E-19</v>
      </c>
      <c r="K21" s="111">
        <v>2.3160195068628441E-5</v>
      </c>
      <c r="L21" s="111">
        <v>2.7235979654912461E-8</v>
      </c>
      <c r="M21" s="111">
        <v>-3.5759658549950954E-22</v>
      </c>
      <c r="N21" s="111">
        <v>0</v>
      </c>
      <c r="O21" s="111">
        <v>7.6200312152321023E-5</v>
      </c>
      <c r="P21" s="111">
        <v>7.1127533920461932E-7</v>
      </c>
      <c r="Q21" s="111">
        <v>2.8618243771164319E-4</v>
      </c>
      <c r="R21" s="111">
        <v>2.557097458604121E-5</v>
      </c>
      <c r="S21" s="111">
        <v>2.6413683449110693E-2</v>
      </c>
      <c r="T21" s="111">
        <v>1.000013828144996</v>
      </c>
      <c r="U21" s="111">
        <v>5.1892510300450114E-4</v>
      </c>
      <c r="V21" s="111">
        <v>-4.4653279021626469E-21</v>
      </c>
      <c r="W21" s="111">
        <v>4.0468771753478058E-5</v>
      </c>
      <c r="X21" s="111">
        <v>2.3603264669956673E-4</v>
      </c>
      <c r="Y21" s="111">
        <v>1.6776786046669419E-3</v>
      </c>
      <c r="Z21" s="111">
        <v>4.2989765456504631E-4</v>
      </c>
      <c r="AA21" s="111">
        <v>1.2100490923928522E-9</v>
      </c>
      <c r="AB21" s="111">
        <v>4.8659785472791304E-5</v>
      </c>
      <c r="AC21" s="111">
        <v>1.5585176568338698E-3</v>
      </c>
      <c r="AD21" s="111">
        <v>3.4462509996992835E-6</v>
      </c>
      <c r="AE21" s="111">
        <v>6.0962209707167479E-4</v>
      </c>
      <c r="AF21" s="111">
        <v>2.589700738681227E-6</v>
      </c>
      <c r="AG21" s="111">
        <v>9.4247214498630542E-21</v>
      </c>
      <c r="AH21" s="111">
        <v>3.0349400435796145E-5</v>
      </c>
      <c r="AI21" s="111">
        <v>8.0415401879282604E-7</v>
      </c>
      <c r="AJ21" s="111">
        <v>3.2726346925124298E-21</v>
      </c>
      <c r="AK21" s="111">
        <v>1.8081012116508088E-7</v>
      </c>
      <c r="AL21" s="111">
        <v>-2.6171133088427397E-6</v>
      </c>
      <c r="AM21" s="111">
        <v>-1.7457687121756499E-20</v>
      </c>
      <c r="AN21" s="111">
        <v>-7.3427315964952806E-22</v>
      </c>
      <c r="AO21" s="111">
        <v>1.2628274878619283E-6</v>
      </c>
      <c r="AP21" s="111">
        <v>-1.5147435453810695E-21</v>
      </c>
      <c r="AQ21" s="111">
        <v>1.4822237211023689E-19</v>
      </c>
      <c r="AR21" s="111">
        <v>4.5860590001403986E-5</v>
      </c>
      <c r="AS21" s="111">
        <v>2.3928246196360958E-5</v>
      </c>
      <c r="AT21" s="111">
        <v>9.2944037026034131E-6</v>
      </c>
      <c r="AU21" s="111">
        <v>0</v>
      </c>
      <c r="AV21" s="111">
        <v>9.3773473138730055E-7</v>
      </c>
      <c r="AW21" s="111">
        <v>2.6229383484333664E-7</v>
      </c>
      <c r="AX21" s="111">
        <v>0</v>
      </c>
      <c r="AY21" s="111">
        <v>1.7537186665677974E-21</v>
      </c>
      <c r="AZ21" s="111">
        <v>2.5939252846450589E-21</v>
      </c>
      <c r="BA21" s="111">
        <v>0</v>
      </c>
      <c r="BB21" s="111">
        <v>6.1075265070956682E-8</v>
      </c>
      <c r="BC21" s="111">
        <v>0</v>
      </c>
      <c r="BD21" s="111">
        <v>0</v>
      </c>
      <c r="BE21" s="111">
        <v>0</v>
      </c>
      <c r="BF21" s="111">
        <v>5.2243277145816916E-9</v>
      </c>
      <c r="BG21" s="111">
        <v>3.2709675736753432E-8</v>
      </c>
      <c r="BH21" s="111">
        <v>9.5095037932536781E-9</v>
      </c>
      <c r="BI21" s="111">
        <v>1.3455246832040553E-6</v>
      </c>
      <c r="BJ21" s="111">
        <v>1.3592794004188576E-5</v>
      </c>
      <c r="BK21" s="111">
        <v>0</v>
      </c>
      <c r="BL21" s="111">
        <v>2.1564633888203452E-3</v>
      </c>
      <c r="BM21" s="111">
        <v>0</v>
      </c>
      <c r="BN21" s="111">
        <v>0</v>
      </c>
      <c r="BO21" s="111">
        <v>5.6127521623641867E-3</v>
      </c>
      <c r="BP21" s="111">
        <v>-1.2535805128135122E-19</v>
      </c>
      <c r="BQ21" s="111">
        <v>4.6631023070958793E-4</v>
      </c>
      <c r="BR21" s="111">
        <v>1.9291199441095404E-4</v>
      </c>
      <c r="BS21" s="111">
        <v>2.1161658783950446E-2</v>
      </c>
      <c r="BT21" s="111">
        <v>3.7923765549188531E-4</v>
      </c>
      <c r="BU21" s="111">
        <v>4.1090143336506724E-3</v>
      </c>
      <c r="BV21" s="111">
        <v>1.4518633687139631E-3</v>
      </c>
      <c r="BW21" s="111">
        <v>0</v>
      </c>
      <c r="BX21" s="111">
        <v>0</v>
      </c>
      <c r="BY21" s="111">
        <v>3.4510936190580547E-4</v>
      </c>
      <c r="BZ21" s="111">
        <v>7.4981416495791039E-3</v>
      </c>
      <c r="CA21" s="111">
        <v>7.1654058594695751E-3</v>
      </c>
      <c r="CB21" s="111">
        <v>3.9993382352591575E-3</v>
      </c>
      <c r="CC21" s="111">
        <v>1.239781929127063E-19</v>
      </c>
      <c r="CD21" s="111">
        <v>2.3578009758701256E-5</v>
      </c>
      <c r="CE21" s="111">
        <v>4.7808748511080079E-4</v>
      </c>
      <c r="CF21" s="111">
        <v>1.6172191432736081E-3</v>
      </c>
      <c r="CG21" s="111">
        <v>1.1233727715871014E-3</v>
      </c>
      <c r="CH21" s="111">
        <v>3.8321946707802233E-4</v>
      </c>
      <c r="CI21" s="111">
        <v>1.1902480497632467E-4</v>
      </c>
      <c r="CJ21" s="111">
        <v>1.3124320817392668E-5</v>
      </c>
      <c r="CK21" s="111">
        <v>3.6026242511394998E-4</v>
      </c>
      <c r="CL21" s="111">
        <v>1.382837836759322E-4</v>
      </c>
      <c r="CM21" s="111">
        <v>1.648464104788093E-5</v>
      </c>
      <c r="CN21" s="111">
        <v>4.847987488769517E-4</v>
      </c>
      <c r="CO21" s="111">
        <v>3.3952544861759052E-6</v>
      </c>
      <c r="CP21" s="111">
        <v>0</v>
      </c>
      <c r="CQ21" s="111">
        <v>0</v>
      </c>
      <c r="CR21" s="111">
        <v>2.1055503443888574E-4</v>
      </c>
      <c r="CS21" s="111">
        <v>1.0295494004599897E-3</v>
      </c>
      <c r="CT21" s="111">
        <v>9.5112227115137055E-4</v>
      </c>
      <c r="CU21" s="111">
        <v>2.4595172069008485E-3</v>
      </c>
      <c r="CV21" s="111">
        <v>3.3933728117198025E-3</v>
      </c>
      <c r="CW21" s="111">
        <v>1.7930848438034241E-5</v>
      </c>
      <c r="CX21" s="111">
        <v>0</v>
      </c>
      <c r="CY21" s="111">
        <v>0</v>
      </c>
      <c r="CZ21" s="111">
        <v>2.270122268682712E-5</v>
      </c>
      <c r="DA21" s="111">
        <v>4.0310398548481651E-5</v>
      </c>
      <c r="DB21" s="111">
        <v>5.9243003614783117E-4</v>
      </c>
      <c r="DC21" s="111">
        <v>4.9155087327007387E-4</v>
      </c>
    </row>
    <row r="22" spans="1:107" ht="12.75" customHeight="1" x14ac:dyDescent="0.2">
      <c r="A22" s="111" t="s">
        <v>138</v>
      </c>
      <c r="B22" s="355" t="s">
        <v>1895</v>
      </c>
      <c r="C22" s="111">
        <v>5.4540502243594838E-7</v>
      </c>
      <c r="D22" s="111">
        <v>6.2841217183100935E-8</v>
      </c>
      <c r="E22" s="111">
        <v>2.0744536556142787E-8</v>
      </c>
      <c r="F22" s="111">
        <v>1.4264183506575064E-5</v>
      </c>
      <c r="G22" s="111">
        <v>3.893272088867295E-9</v>
      </c>
      <c r="H22" s="111">
        <v>0</v>
      </c>
      <c r="I22" s="111">
        <v>1.8886857881638301E-7</v>
      </c>
      <c r="J22" s="111">
        <v>-1.4906428771629858E-18</v>
      </c>
      <c r="K22" s="111">
        <v>1.2658531628408487E-7</v>
      </c>
      <c r="L22" s="111">
        <v>2.9642445892557032E-8</v>
      </c>
      <c r="M22" s="111">
        <v>-4.2242322323762622E-22</v>
      </c>
      <c r="N22" s="111">
        <v>0</v>
      </c>
      <c r="O22" s="111">
        <v>1.5037639608328144E-5</v>
      </c>
      <c r="P22" s="111">
        <v>5.210974090482633E-7</v>
      </c>
      <c r="Q22" s="111">
        <v>1.9790264322249902E-4</v>
      </c>
      <c r="R22" s="111">
        <v>1.9350296806231156E-5</v>
      </c>
      <c r="S22" s="111">
        <v>1.8217263715366753E-2</v>
      </c>
      <c r="T22" s="111">
        <v>6.4142047272698209E-6</v>
      </c>
      <c r="U22" s="111">
        <v>1.0062345759844344</v>
      </c>
      <c r="V22" s="111">
        <v>-1.3945385929293663E-21</v>
      </c>
      <c r="W22" s="111">
        <v>1.7559133680026625E-5</v>
      </c>
      <c r="X22" s="111">
        <v>1.220912561142206E-4</v>
      </c>
      <c r="Y22" s="111">
        <v>2.7597138138391058E-4</v>
      </c>
      <c r="Z22" s="111">
        <v>1.5953328799329724E-4</v>
      </c>
      <c r="AA22" s="111">
        <v>1.507531729762043E-9</v>
      </c>
      <c r="AB22" s="111">
        <v>1.3315410168552203E-4</v>
      </c>
      <c r="AC22" s="111">
        <v>1.5237615861512827E-3</v>
      </c>
      <c r="AD22" s="111">
        <v>6.8046707275147881E-6</v>
      </c>
      <c r="AE22" s="111">
        <v>1.6606552677924623E-3</v>
      </c>
      <c r="AF22" s="111">
        <v>2.2512962993832754E-6</v>
      </c>
      <c r="AG22" s="111">
        <v>1.4135536005308896E-20</v>
      </c>
      <c r="AH22" s="111">
        <v>2.9857862062629084E-5</v>
      </c>
      <c r="AI22" s="111">
        <v>7.9722563507340969E-7</v>
      </c>
      <c r="AJ22" s="111">
        <v>2.7788975273238469E-21</v>
      </c>
      <c r="AK22" s="111">
        <v>1.6014375969336612E-7</v>
      </c>
      <c r="AL22" s="111">
        <v>-2.1928750332261165E-6</v>
      </c>
      <c r="AM22" s="111">
        <v>-1.6401329908917171E-20</v>
      </c>
      <c r="AN22" s="111">
        <v>-8.2118173342044233E-22</v>
      </c>
      <c r="AO22" s="111">
        <v>1.4398637278010511E-6</v>
      </c>
      <c r="AP22" s="111">
        <v>4.8510149176072168E-20</v>
      </c>
      <c r="AQ22" s="111">
        <v>9.0843848612817314E-19</v>
      </c>
      <c r="AR22" s="111">
        <v>4.0077715013804908E-5</v>
      </c>
      <c r="AS22" s="111">
        <v>2.1396715034948267E-5</v>
      </c>
      <c r="AT22" s="111">
        <v>1.4886988374033299E-5</v>
      </c>
      <c r="AU22" s="111">
        <v>0</v>
      </c>
      <c r="AV22" s="111">
        <v>1.1987082288080479E-6</v>
      </c>
      <c r="AW22" s="111">
        <v>3.5536465846743167E-7</v>
      </c>
      <c r="AX22" s="111">
        <v>0</v>
      </c>
      <c r="AY22" s="111">
        <v>2.3299725806612338E-21</v>
      </c>
      <c r="AZ22" s="111">
        <v>5.8345891251904632E-21</v>
      </c>
      <c r="BA22" s="111">
        <v>0</v>
      </c>
      <c r="BB22" s="111">
        <v>1.8107522872182401E-7</v>
      </c>
      <c r="BC22" s="111">
        <v>0</v>
      </c>
      <c r="BD22" s="111">
        <v>0</v>
      </c>
      <c r="BE22" s="111">
        <v>0</v>
      </c>
      <c r="BF22" s="111">
        <v>1.0246643799353186E-8</v>
      </c>
      <c r="BG22" s="111">
        <v>5.951852228076724E-8</v>
      </c>
      <c r="BH22" s="111">
        <v>1.3062062654528588E-8</v>
      </c>
      <c r="BI22" s="111">
        <v>1.5705199425344032E-6</v>
      </c>
      <c r="BJ22" s="111">
        <v>2.908800950091203E-5</v>
      </c>
      <c r="BK22" s="111">
        <v>0</v>
      </c>
      <c r="BL22" s="111">
        <v>1.8155746086351984E-3</v>
      </c>
      <c r="BM22" s="111">
        <v>0</v>
      </c>
      <c r="BN22" s="111">
        <v>0</v>
      </c>
      <c r="BO22" s="111">
        <v>1.1633365389735391E-2</v>
      </c>
      <c r="BP22" s="111">
        <v>-1.6924228549913531E-20</v>
      </c>
      <c r="BQ22" s="111">
        <v>4.5771492478418328E-4</v>
      </c>
      <c r="BR22" s="111">
        <v>3.1672710308544376E-4</v>
      </c>
      <c r="BS22" s="111">
        <v>2.1290516695148642E-2</v>
      </c>
      <c r="BT22" s="111">
        <v>5.3183212506462672E-4</v>
      </c>
      <c r="BU22" s="111">
        <v>6.5175686325693464E-3</v>
      </c>
      <c r="BV22" s="111">
        <v>2.9085431946427307E-3</v>
      </c>
      <c r="BW22" s="111">
        <v>0</v>
      </c>
      <c r="BX22" s="111">
        <v>0</v>
      </c>
      <c r="BY22" s="111">
        <v>7.3073674932950074E-4</v>
      </c>
      <c r="BZ22" s="111">
        <v>6.1134324345750836E-3</v>
      </c>
      <c r="CA22" s="111">
        <v>1.8474157484523836E-2</v>
      </c>
      <c r="CB22" s="111">
        <v>9.1565490176720755E-3</v>
      </c>
      <c r="CC22" s="111">
        <v>2.972005276258126E-19</v>
      </c>
      <c r="CD22" s="111">
        <v>2.1065479636992855E-5</v>
      </c>
      <c r="CE22" s="111">
        <v>4.1911031501334185E-4</v>
      </c>
      <c r="CF22" s="111">
        <v>2.7570523911014358E-3</v>
      </c>
      <c r="CG22" s="111">
        <v>1.8475813083167921E-3</v>
      </c>
      <c r="CH22" s="111">
        <v>1.9670822411051365E-4</v>
      </c>
      <c r="CI22" s="111">
        <v>1.8512963054625315E-4</v>
      </c>
      <c r="CJ22" s="111">
        <v>1.354622641776623E-5</v>
      </c>
      <c r="CK22" s="111">
        <v>6.5753014715227087E-4</v>
      </c>
      <c r="CL22" s="111">
        <v>1.5705635366115243E-4</v>
      </c>
      <c r="CM22" s="111">
        <v>2.7894951630892452E-5</v>
      </c>
      <c r="CN22" s="111">
        <v>5.7823055287867264E-4</v>
      </c>
      <c r="CO22" s="111">
        <v>3.7234989822534627E-6</v>
      </c>
      <c r="CP22" s="111">
        <v>0</v>
      </c>
      <c r="CQ22" s="111">
        <v>0</v>
      </c>
      <c r="CR22" s="111">
        <v>3.0306001816029078E-4</v>
      </c>
      <c r="CS22" s="111">
        <v>4.4142249908524851E-4</v>
      </c>
      <c r="CT22" s="111">
        <v>4.269800251640617E-3</v>
      </c>
      <c r="CU22" s="111">
        <v>3.2480377189976835E-3</v>
      </c>
      <c r="CV22" s="111">
        <v>1.0881787114701834E-2</v>
      </c>
      <c r="CW22" s="111">
        <v>1.435764616654967E-5</v>
      </c>
      <c r="CX22" s="111">
        <v>0</v>
      </c>
      <c r="CY22" s="111">
        <v>0</v>
      </c>
      <c r="CZ22" s="111">
        <v>3.2411137859482346E-5</v>
      </c>
      <c r="DA22" s="111">
        <v>8.1356571112562039E-5</v>
      </c>
      <c r="DB22" s="111">
        <v>1.5482243019730654E-3</v>
      </c>
      <c r="DC22" s="111">
        <v>5.5828084640548951E-4</v>
      </c>
    </row>
    <row r="23" spans="1:107" ht="12.75" customHeight="1" x14ac:dyDescent="0.2">
      <c r="A23" s="111" t="s">
        <v>140</v>
      </c>
      <c r="B23" s="355" t="s">
        <v>1896</v>
      </c>
      <c r="C23" s="111">
        <v>0</v>
      </c>
      <c r="D23" s="111">
        <v>0</v>
      </c>
      <c r="E23" s="111">
        <v>0</v>
      </c>
      <c r="F23" s="111">
        <v>0</v>
      </c>
      <c r="G23" s="111">
        <v>0</v>
      </c>
      <c r="H23" s="111">
        <v>0</v>
      </c>
      <c r="I23" s="111">
        <v>0</v>
      </c>
      <c r="J23" s="111">
        <v>0</v>
      </c>
      <c r="K23" s="111">
        <v>0</v>
      </c>
      <c r="L23" s="111">
        <v>0</v>
      </c>
      <c r="M23" s="111">
        <v>0</v>
      </c>
      <c r="N23" s="111">
        <v>0</v>
      </c>
      <c r="O23" s="111">
        <v>0</v>
      </c>
      <c r="P23" s="111">
        <v>0</v>
      </c>
      <c r="Q23" s="111">
        <v>0</v>
      </c>
      <c r="R23" s="111">
        <v>0</v>
      </c>
      <c r="S23" s="111">
        <v>0</v>
      </c>
      <c r="T23" s="111">
        <v>0</v>
      </c>
      <c r="U23" s="111">
        <v>0</v>
      </c>
      <c r="V23" s="111">
        <v>1</v>
      </c>
      <c r="W23" s="111">
        <v>0</v>
      </c>
      <c r="X23" s="111">
        <v>0</v>
      </c>
      <c r="Y23" s="111">
        <v>0</v>
      </c>
      <c r="Z23" s="111">
        <v>0</v>
      </c>
      <c r="AA23" s="111">
        <v>0</v>
      </c>
      <c r="AB23" s="111">
        <v>0</v>
      </c>
      <c r="AC23" s="111">
        <v>0</v>
      </c>
      <c r="AD23" s="111">
        <v>0</v>
      </c>
      <c r="AE23" s="111">
        <v>0</v>
      </c>
      <c r="AF23" s="111">
        <v>0</v>
      </c>
      <c r="AG23" s="111">
        <v>0</v>
      </c>
      <c r="AH23" s="111">
        <v>0</v>
      </c>
      <c r="AI23" s="111">
        <v>0</v>
      </c>
      <c r="AJ23" s="111">
        <v>0</v>
      </c>
      <c r="AK23" s="111">
        <v>0</v>
      </c>
      <c r="AL23" s="111">
        <v>0</v>
      </c>
      <c r="AM23" s="111">
        <v>0</v>
      </c>
      <c r="AN23" s="111">
        <v>0</v>
      </c>
      <c r="AO23" s="111">
        <v>0</v>
      </c>
      <c r="AP23" s="111">
        <v>0</v>
      </c>
      <c r="AQ23" s="111">
        <v>0</v>
      </c>
      <c r="AR23" s="111">
        <v>0</v>
      </c>
      <c r="AS23" s="111">
        <v>0</v>
      </c>
      <c r="AT23" s="111">
        <v>0</v>
      </c>
      <c r="AU23" s="111">
        <v>0</v>
      </c>
      <c r="AV23" s="111">
        <v>0</v>
      </c>
      <c r="AW23" s="111">
        <v>0</v>
      </c>
      <c r="AX23" s="111">
        <v>0</v>
      </c>
      <c r="AY23" s="111">
        <v>0</v>
      </c>
      <c r="AZ23" s="111">
        <v>0</v>
      </c>
      <c r="BA23" s="111">
        <v>0</v>
      </c>
      <c r="BB23" s="111">
        <v>0</v>
      </c>
      <c r="BC23" s="111">
        <v>0</v>
      </c>
      <c r="BD23" s="111">
        <v>0</v>
      </c>
      <c r="BE23" s="111">
        <v>0</v>
      </c>
      <c r="BF23" s="111">
        <v>0</v>
      </c>
      <c r="BG23" s="111">
        <v>0</v>
      </c>
      <c r="BH23" s="111">
        <v>0</v>
      </c>
      <c r="BI23" s="111">
        <v>0</v>
      </c>
      <c r="BJ23" s="111">
        <v>0</v>
      </c>
      <c r="BK23" s="111">
        <v>0</v>
      </c>
      <c r="BL23" s="111">
        <v>0</v>
      </c>
      <c r="BM23" s="111">
        <v>0</v>
      </c>
      <c r="BN23" s="111">
        <v>0</v>
      </c>
      <c r="BO23" s="111">
        <v>0</v>
      </c>
      <c r="BP23" s="111">
        <v>0</v>
      </c>
      <c r="BQ23" s="111">
        <v>0</v>
      </c>
      <c r="BR23" s="111">
        <v>0</v>
      </c>
      <c r="BS23" s="111">
        <v>0</v>
      </c>
      <c r="BT23" s="111">
        <v>0</v>
      </c>
      <c r="BU23" s="111">
        <v>0</v>
      </c>
      <c r="BV23" s="111">
        <v>0</v>
      </c>
      <c r="BW23" s="111">
        <v>0</v>
      </c>
      <c r="BX23" s="111">
        <v>0</v>
      </c>
      <c r="BY23" s="111">
        <v>0</v>
      </c>
      <c r="BZ23" s="111">
        <v>0</v>
      </c>
      <c r="CA23" s="111">
        <v>0</v>
      </c>
      <c r="CB23" s="111">
        <v>0</v>
      </c>
      <c r="CC23" s="111">
        <v>0</v>
      </c>
      <c r="CD23" s="111">
        <v>0</v>
      </c>
      <c r="CE23" s="111">
        <v>0</v>
      </c>
      <c r="CF23" s="111">
        <v>0</v>
      </c>
      <c r="CG23" s="111">
        <v>0</v>
      </c>
      <c r="CH23" s="111">
        <v>0</v>
      </c>
      <c r="CI23" s="111">
        <v>0</v>
      </c>
      <c r="CJ23" s="111">
        <v>0</v>
      </c>
      <c r="CK23" s="111">
        <v>0</v>
      </c>
      <c r="CL23" s="111">
        <v>0</v>
      </c>
      <c r="CM23" s="111">
        <v>0</v>
      </c>
      <c r="CN23" s="111">
        <v>0</v>
      </c>
      <c r="CO23" s="111">
        <v>0</v>
      </c>
      <c r="CP23" s="111">
        <v>0</v>
      </c>
      <c r="CQ23" s="111">
        <v>0</v>
      </c>
      <c r="CR23" s="111">
        <v>0</v>
      </c>
      <c r="CS23" s="111">
        <v>0</v>
      </c>
      <c r="CT23" s="111">
        <v>0</v>
      </c>
      <c r="CU23" s="111">
        <v>0</v>
      </c>
      <c r="CV23" s="111">
        <v>0</v>
      </c>
      <c r="CW23" s="111">
        <v>0</v>
      </c>
      <c r="CX23" s="111">
        <v>0</v>
      </c>
      <c r="CY23" s="111">
        <v>0</v>
      </c>
      <c r="CZ23" s="111">
        <v>0</v>
      </c>
      <c r="DA23" s="111">
        <v>0</v>
      </c>
      <c r="DB23" s="111">
        <v>0</v>
      </c>
      <c r="DC23" s="111">
        <v>0</v>
      </c>
    </row>
    <row r="24" spans="1:107" ht="12.75" customHeight="1" x14ac:dyDescent="0.2">
      <c r="A24" s="111" t="s">
        <v>142</v>
      </c>
      <c r="B24" s="355" t="s">
        <v>1897</v>
      </c>
      <c r="C24" s="111">
        <v>2.6970606637159852E-6</v>
      </c>
      <c r="D24" s="111">
        <v>7.7388115202401184E-7</v>
      </c>
      <c r="E24" s="111">
        <v>1.2304741512811072E-7</v>
      </c>
      <c r="F24" s="111">
        <v>1.2220105794686178E-4</v>
      </c>
      <c r="G24" s="111">
        <v>2.6028629405630296E-8</v>
      </c>
      <c r="H24" s="111">
        <v>0</v>
      </c>
      <c r="I24" s="111">
        <v>8.2918225527481065E-4</v>
      </c>
      <c r="J24" s="111">
        <v>-2.6581672996889438E-17</v>
      </c>
      <c r="K24" s="111">
        <v>6.5319390124997077E-6</v>
      </c>
      <c r="L24" s="111">
        <v>3.5922800311799835E-8</v>
      </c>
      <c r="M24" s="111">
        <v>-5.2296359519343721E-21</v>
      </c>
      <c r="N24" s="111">
        <v>0</v>
      </c>
      <c r="O24" s="111">
        <v>6.5890053830453286E-6</v>
      </c>
      <c r="P24" s="111">
        <v>1.0607281532743716E-6</v>
      </c>
      <c r="Q24" s="111">
        <v>3.298491212724943E-5</v>
      </c>
      <c r="R24" s="111">
        <v>3.9531156627016178E-5</v>
      </c>
      <c r="S24" s="111">
        <v>1.5102079329436602E-4</v>
      </c>
      <c r="T24" s="111">
        <v>9.9011010812639075E-6</v>
      </c>
      <c r="U24" s="111">
        <v>2.1811315437788179E-4</v>
      </c>
      <c r="V24" s="111">
        <v>-2.4747391086705157E-18</v>
      </c>
      <c r="W24" s="111">
        <v>1.0201277053506073</v>
      </c>
      <c r="X24" s="111">
        <v>4.3562972700885915E-3</v>
      </c>
      <c r="Y24" s="111">
        <v>1.1599131864055911E-2</v>
      </c>
      <c r="Z24" s="111">
        <v>2.3815117698637042E-5</v>
      </c>
      <c r="AA24" s="111">
        <v>9.141963754060839E-9</v>
      </c>
      <c r="AB24" s="111">
        <v>4.5657699757460242E-5</v>
      </c>
      <c r="AC24" s="111">
        <v>7.5363202370268955E-3</v>
      </c>
      <c r="AD24" s="111">
        <v>1.9223332089389968E-4</v>
      </c>
      <c r="AE24" s="111">
        <v>4.8816331744396609E-4</v>
      </c>
      <c r="AF24" s="111">
        <v>5.9796193390668252E-6</v>
      </c>
      <c r="AG24" s="111">
        <v>7.7426531086544041E-21</v>
      </c>
      <c r="AH24" s="111">
        <v>4.8863301661783291E-4</v>
      </c>
      <c r="AI24" s="111">
        <v>2.7396345666171247E-6</v>
      </c>
      <c r="AJ24" s="111">
        <v>1.4482601993605616E-20</v>
      </c>
      <c r="AK24" s="111">
        <v>8.2860187573726031E-5</v>
      </c>
      <c r="AL24" s="111">
        <v>2.2152015201275748E-4</v>
      </c>
      <c r="AM24" s="111">
        <v>-8.302156807214135E-20</v>
      </c>
      <c r="AN24" s="111">
        <v>-3.7437697857021441E-21</v>
      </c>
      <c r="AO24" s="111">
        <v>3.4230233300255128E-5</v>
      </c>
      <c r="AP24" s="111">
        <v>-5.2347996998287236E-18</v>
      </c>
      <c r="AQ24" s="111">
        <v>4.7061662806862462E-19</v>
      </c>
      <c r="AR24" s="111">
        <v>2.1197790915170956E-4</v>
      </c>
      <c r="AS24" s="111">
        <v>1.3096318421014795E-4</v>
      </c>
      <c r="AT24" s="111">
        <v>8.3570487579094735E-5</v>
      </c>
      <c r="AU24" s="111">
        <v>0</v>
      </c>
      <c r="AV24" s="111">
        <v>8.6750431577456868E-6</v>
      </c>
      <c r="AW24" s="111">
        <v>2.5112830381567135E-6</v>
      </c>
      <c r="AX24" s="111">
        <v>0</v>
      </c>
      <c r="AY24" s="111">
        <v>1.6940307802563201E-20</v>
      </c>
      <c r="AZ24" s="111">
        <v>1.4633896817865509E-20</v>
      </c>
      <c r="BA24" s="111">
        <v>0</v>
      </c>
      <c r="BB24" s="111">
        <v>5.7999609351072727E-7</v>
      </c>
      <c r="BC24" s="111">
        <v>0</v>
      </c>
      <c r="BD24" s="111">
        <v>0</v>
      </c>
      <c r="BE24" s="111">
        <v>0</v>
      </c>
      <c r="BF24" s="111">
        <v>1.7519934568106837E-8</v>
      </c>
      <c r="BG24" s="111">
        <v>1.4533287395857108E-7</v>
      </c>
      <c r="BH24" s="111">
        <v>3.5610083660918225E-8</v>
      </c>
      <c r="BI24" s="111">
        <v>2.037544053272446E-6</v>
      </c>
      <c r="BJ24" s="111">
        <v>2.4324363267330591E-3</v>
      </c>
      <c r="BK24" s="111">
        <v>0</v>
      </c>
      <c r="BL24" s="111">
        <v>9.6775280258520734E-3</v>
      </c>
      <c r="BM24" s="111">
        <v>0</v>
      </c>
      <c r="BN24" s="111">
        <v>0</v>
      </c>
      <c r="BO24" s="111">
        <v>0.22418084873674249</v>
      </c>
      <c r="BP24" s="111">
        <v>-1.7580030792349157E-19</v>
      </c>
      <c r="BQ24" s="111">
        <v>5.496316985364371E-3</v>
      </c>
      <c r="BR24" s="111">
        <v>5.4230083234806875E-3</v>
      </c>
      <c r="BS24" s="111">
        <v>2.0573580480301314E-2</v>
      </c>
      <c r="BT24" s="111">
        <v>1.361375629577514E-3</v>
      </c>
      <c r="BU24" s="111">
        <v>8.8437371680651477E-3</v>
      </c>
      <c r="BV24" s="111">
        <v>3.4040725058712249E-3</v>
      </c>
      <c r="BW24" s="111">
        <v>0</v>
      </c>
      <c r="BX24" s="111">
        <v>0</v>
      </c>
      <c r="BY24" s="111">
        <v>4.9705224775639537E-4</v>
      </c>
      <c r="BZ24" s="111">
        <v>9.6140300168039896E-3</v>
      </c>
      <c r="CA24" s="111">
        <v>1.9791827402273653E-2</v>
      </c>
      <c r="CB24" s="111">
        <v>1.5900230581268888E-2</v>
      </c>
      <c r="CC24" s="111">
        <v>1.9748320431339758E-19</v>
      </c>
      <c r="CD24" s="111">
        <v>2.729916271262905E-4</v>
      </c>
      <c r="CE24" s="111">
        <v>1.50565401276687E-3</v>
      </c>
      <c r="CF24" s="111">
        <v>3.7232876757550461E-3</v>
      </c>
      <c r="CG24" s="111">
        <v>2.2475806787303977E-3</v>
      </c>
      <c r="CH24" s="111">
        <v>5.3307580340213544E-4</v>
      </c>
      <c r="CI24" s="111">
        <v>3.4475543592074078E-4</v>
      </c>
      <c r="CJ24" s="111">
        <v>3.278272321614974E-5</v>
      </c>
      <c r="CK24" s="111">
        <v>9.0140726420086833E-4</v>
      </c>
      <c r="CL24" s="111">
        <v>2.3925486549954624E-4</v>
      </c>
      <c r="CM24" s="111">
        <v>3.601142418892979E-4</v>
      </c>
      <c r="CN24" s="111">
        <v>7.2868852456353956E-3</v>
      </c>
      <c r="CO24" s="111">
        <v>1.0529125596031285E-5</v>
      </c>
      <c r="CP24" s="111">
        <v>0</v>
      </c>
      <c r="CQ24" s="111">
        <v>0</v>
      </c>
      <c r="CR24" s="111">
        <v>3.0598005006785851E-3</v>
      </c>
      <c r="CS24" s="111">
        <v>1.3830602513111782E-3</v>
      </c>
      <c r="CT24" s="111">
        <v>3.0717136627897075E-3</v>
      </c>
      <c r="CU24" s="111">
        <v>2.3981360229576199E-2</v>
      </c>
      <c r="CV24" s="111">
        <v>1.6157284013216217E-2</v>
      </c>
      <c r="CW24" s="111">
        <v>2.9337761778472127E-5</v>
      </c>
      <c r="CX24" s="111">
        <v>0</v>
      </c>
      <c r="CY24" s="111">
        <v>0</v>
      </c>
      <c r="CZ24" s="111">
        <v>7.2850402615909981E-5</v>
      </c>
      <c r="DA24" s="111">
        <v>1.1759611855883494E-4</v>
      </c>
      <c r="DB24" s="111">
        <v>3.7726449423921534E-3</v>
      </c>
      <c r="DC24" s="111">
        <v>8.5046803713460231E-4</v>
      </c>
    </row>
    <row r="25" spans="1:107" ht="12.75" customHeight="1" x14ac:dyDescent="0.2">
      <c r="A25" s="111" t="s">
        <v>143</v>
      </c>
      <c r="B25" s="355" t="s">
        <v>1898</v>
      </c>
      <c r="C25" s="111">
        <v>1.4612637693957715E-6</v>
      </c>
      <c r="D25" s="111">
        <v>1.8557940103642416E-7</v>
      </c>
      <c r="E25" s="111">
        <v>5.7031293347450665E-8</v>
      </c>
      <c r="F25" s="111">
        <v>1.0629648738402376E-6</v>
      </c>
      <c r="G25" s="111">
        <v>3.3505330498483899E-9</v>
      </c>
      <c r="H25" s="111">
        <v>0</v>
      </c>
      <c r="I25" s="111">
        <v>-1.6733036338060817E-6</v>
      </c>
      <c r="J25" s="111">
        <v>-1.6949916555348347E-17</v>
      </c>
      <c r="K25" s="111">
        <v>2.5761881375183315E-7</v>
      </c>
      <c r="L25" s="111">
        <v>1.0882709245910707E-8</v>
      </c>
      <c r="M25" s="111">
        <v>-1.2660117362038822E-21</v>
      </c>
      <c r="N25" s="111">
        <v>0</v>
      </c>
      <c r="O25" s="111">
        <v>3.5327939735343532E-6</v>
      </c>
      <c r="P25" s="111">
        <v>3.0109802544939661E-7</v>
      </c>
      <c r="Q25" s="111">
        <v>1.1834005540060924E-5</v>
      </c>
      <c r="R25" s="111">
        <v>8.6222152599541654E-6</v>
      </c>
      <c r="S25" s="111">
        <v>3.7645922508730731E-5</v>
      </c>
      <c r="T25" s="111">
        <v>1.1658262555415746E-6</v>
      </c>
      <c r="U25" s="111">
        <v>1.0565065821265335E-4</v>
      </c>
      <c r="V25" s="111">
        <v>-3.9803846800412145E-20</v>
      </c>
      <c r="W25" s="111">
        <v>9.0690265711177191E-4</v>
      </c>
      <c r="X25" s="111">
        <v>1.1490015714485844</v>
      </c>
      <c r="Y25" s="111">
        <v>1.6013576963930416E-2</v>
      </c>
      <c r="Z25" s="111">
        <v>2.4111746347821667E-6</v>
      </c>
      <c r="AA25" s="111">
        <v>2.6016951245223813E-9</v>
      </c>
      <c r="AB25" s="111">
        <v>6.5773244243159194E-5</v>
      </c>
      <c r="AC25" s="111">
        <v>0.10696388222293957</v>
      </c>
      <c r="AD25" s="111">
        <v>3.6974758792989408E-5</v>
      </c>
      <c r="AE25" s="111">
        <v>1.9202532542558147E-5</v>
      </c>
      <c r="AF25" s="111">
        <v>3.8450634323907187E-6</v>
      </c>
      <c r="AG25" s="111">
        <v>9.5523368015940555E-21</v>
      </c>
      <c r="AH25" s="111">
        <v>7.8732436926221824E-5</v>
      </c>
      <c r="AI25" s="111">
        <v>1.1695004785636568E-6</v>
      </c>
      <c r="AJ25" s="111">
        <v>7.5052734124336734E-21</v>
      </c>
      <c r="AK25" s="111">
        <v>2.2355623644218416E-7</v>
      </c>
      <c r="AL25" s="111">
        <v>-6.0076618959815151E-6</v>
      </c>
      <c r="AM25" s="111">
        <v>-3.5488300653727671E-20</v>
      </c>
      <c r="AN25" s="111">
        <v>-1.247304072630867E-21</v>
      </c>
      <c r="AO25" s="111">
        <v>2.4335097826815089E-6</v>
      </c>
      <c r="AP25" s="111">
        <v>-7.4048157010855813E-21</v>
      </c>
      <c r="AQ25" s="111">
        <v>4.9482879457714592E-20</v>
      </c>
      <c r="AR25" s="111">
        <v>1.0889921099420742E-4</v>
      </c>
      <c r="AS25" s="111">
        <v>9.6183076973183592E-6</v>
      </c>
      <c r="AT25" s="111">
        <v>3.3746697933829374E-5</v>
      </c>
      <c r="AU25" s="111">
        <v>0</v>
      </c>
      <c r="AV25" s="111">
        <v>3.559442074596504E-6</v>
      </c>
      <c r="AW25" s="111">
        <v>1.0145820730440972E-6</v>
      </c>
      <c r="AX25" s="111">
        <v>0</v>
      </c>
      <c r="AY25" s="111">
        <v>6.8746742097887E-21</v>
      </c>
      <c r="AZ25" s="111">
        <v>4.7564911851234954E-21</v>
      </c>
      <c r="BA25" s="111">
        <v>0</v>
      </c>
      <c r="BB25" s="111">
        <v>2.2800870025189522E-7</v>
      </c>
      <c r="BC25" s="111">
        <v>0</v>
      </c>
      <c r="BD25" s="111">
        <v>0</v>
      </c>
      <c r="BE25" s="111">
        <v>0</v>
      </c>
      <c r="BF25" s="111">
        <v>1.1479341747653959E-8</v>
      </c>
      <c r="BG25" s="111">
        <v>7.3784674792359992E-8</v>
      </c>
      <c r="BH25" s="111">
        <v>1.2755348678178689E-8</v>
      </c>
      <c r="BI25" s="111">
        <v>5.4128891791440069E-7</v>
      </c>
      <c r="BJ25" s="111">
        <v>3.1827206029499231E-3</v>
      </c>
      <c r="BK25" s="111">
        <v>0</v>
      </c>
      <c r="BL25" s="111">
        <v>5.0395277083922036E-3</v>
      </c>
      <c r="BM25" s="111">
        <v>0</v>
      </c>
      <c r="BN25" s="111">
        <v>0</v>
      </c>
      <c r="BO25" s="111">
        <v>2.1559299201082873E-2</v>
      </c>
      <c r="BP25" s="111">
        <v>-2.8678970021611178E-20</v>
      </c>
      <c r="BQ25" s="111">
        <v>1.621073512558207E-3</v>
      </c>
      <c r="BR25" s="111">
        <v>1.4574382469224924E-3</v>
      </c>
      <c r="BS25" s="111">
        <v>6.8674293178632101E-3</v>
      </c>
      <c r="BT25" s="111">
        <v>4.482600622603371E-4</v>
      </c>
      <c r="BU25" s="111">
        <v>7.5912688276932828E-3</v>
      </c>
      <c r="BV25" s="111">
        <v>2.1928835142709987E-3</v>
      </c>
      <c r="BW25" s="111">
        <v>0</v>
      </c>
      <c r="BX25" s="111">
        <v>0</v>
      </c>
      <c r="BY25" s="111">
        <v>4.5351351788073955E-4</v>
      </c>
      <c r="BZ25" s="111">
        <v>1.0212898538060853E-2</v>
      </c>
      <c r="CA25" s="111">
        <v>1.378426791683368E-2</v>
      </c>
      <c r="CB25" s="111">
        <v>9.8780157706454003E-3</v>
      </c>
      <c r="CC25" s="111">
        <v>9.2234361164184209E-20</v>
      </c>
      <c r="CD25" s="111">
        <v>4.2269769231807468E-5</v>
      </c>
      <c r="CE25" s="111">
        <v>7.5828441581385667E-4</v>
      </c>
      <c r="CF25" s="111">
        <v>2.2573406866187146E-3</v>
      </c>
      <c r="CG25" s="111">
        <v>8.0104207425158044E-4</v>
      </c>
      <c r="CH25" s="111">
        <v>1.3527365797189034E-4</v>
      </c>
      <c r="CI25" s="111">
        <v>1.7741760775261622E-4</v>
      </c>
      <c r="CJ25" s="111">
        <v>2.7727298493061544E-5</v>
      </c>
      <c r="CK25" s="111">
        <v>2.9775367142292192E-4</v>
      </c>
      <c r="CL25" s="111">
        <v>6.197722882094561E-5</v>
      </c>
      <c r="CM25" s="111">
        <v>1.9305585529024558E-4</v>
      </c>
      <c r="CN25" s="111">
        <v>1.7544945339204546E-3</v>
      </c>
      <c r="CO25" s="111">
        <v>5.3678253999439488E-6</v>
      </c>
      <c r="CP25" s="111">
        <v>0</v>
      </c>
      <c r="CQ25" s="111">
        <v>0</v>
      </c>
      <c r="CR25" s="111">
        <v>5.6991502721272182E-4</v>
      </c>
      <c r="CS25" s="111">
        <v>2.6569218216130627E-4</v>
      </c>
      <c r="CT25" s="111">
        <v>1.5579416611346565E-3</v>
      </c>
      <c r="CU25" s="111">
        <v>9.7246919370253121E-3</v>
      </c>
      <c r="CV25" s="111">
        <v>3.9325360211336794E-3</v>
      </c>
      <c r="CW25" s="111">
        <v>8.0374701501686452E-6</v>
      </c>
      <c r="CX25" s="111">
        <v>0</v>
      </c>
      <c r="CY25" s="111">
        <v>0</v>
      </c>
      <c r="CZ25" s="111">
        <v>1.2124629732605659E-5</v>
      </c>
      <c r="DA25" s="111">
        <v>5.8210574479011989E-5</v>
      </c>
      <c r="DB25" s="111">
        <v>7.3965692360231138E-4</v>
      </c>
      <c r="DC25" s="111">
        <v>2.2030754539657075E-4</v>
      </c>
    </row>
    <row r="26" spans="1:107" ht="12.75" customHeight="1" x14ac:dyDescent="0.2">
      <c r="A26" s="111" t="s">
        <v>145</v>
      </c>
      <c r="B26" s="355" t="s">
        <v>1899</v>
      </c>
      <c r="C26" s="111">
        <v>5.8105070923993695E-5</v>
      </c>
      <c r="D26" s="111">
        <v>4.9068072073210314E-7</v>
      </c>
      <c r="E26" s="111">
        <v>9.3159903982141858E-7</v>
      </c>
      <c r="F26" s="111">
        <v>3.1311086060071236E-6</v>
      </c>
      <c r="G26" s="111">
        <v>3.9120348157190674E-8</v>
      </c>
      <c r="H26" s="111">
        <v>0</v>
      </c>
      <c r="I26" s="111">
        <v>1.8063859157801174E-5</v>
      </c>
      <c r="J26" s="111">
        <v>-1.5001018919064831E-17</v>
      </c>
      <c r="K26" s="111">
        <v>1.131998095085383E-5</v>
      </c>
      <c r="L26" s="111">
        <v>1.5178603695852375E-8</v>
      </c>
      <c r="M26" s="111">
        <v>-2.9591778401097713E-21</v>
      </c>
      <c r="N26" s="111">
        <v>0</v>
      </c>
      <c r="O26" s="111">
        <v>2.7408950584908119E-6</v>
      </c>
      <c r="P26" s="111">
        <v>4.2411506622257803E-7</v>
      </c>
      <c r="Q26" s="111">
        <v>3.8860473715428901E-5</v>
      </c>
      <c r="R26" s="111">
        <v>1.7334348223883309E-5</v>
      </c>
      <c r="S26" s="111">
        <v>4.3547995361355047E-5</v>
      </c>
      <c r="T26" s="111">
        <v>3.8010464961521926E-6</v>
      </c>
      <c r="U26" s="111">
        <v>1.0099895932912158E-4</v>
      </c>
      <c r="V26" s="111">
        <v>-2.5274471430481765E-18</v>
      </c>
      <c r="W26" s="111">
        <v>2.1547393961415862E-3</v>
      </c>
      <c r="X26" s="111">
        <v>0.11355101094460079</v>
      </c>
      <c r="Y26" s="111">
        <v>1.0918283736895054</v>
      </c>
      <c r="Z26" s="111">
        <v>5.3297860912177644E-6</v>
      </c>
      <c r="AA26" s="111">
        <v>1.8504687908843716E-9</v>
      </c>
      <c r="AB26" s="111">
        <v>4.6667828239578808E-5</v>
      </c>
      <c r="AC26" s="111">
        <v>4.8600862635591317E-2</v>
      </c>
      <c r="AD26" s="111">
        <v>1.3234539196439694E-4</v>
      </c>
      <c r="AE26" s="111">
        <v>9.189425668980774E-5</v>
      </c>
      <c r="AF26" s="111">
        <v>4.4827811206260257E-6</v>
      </c>
      <c r="AG26" s="111">
        <v>2.5205545601184868E-21</v>
      </c>
      <c r="AH26" s="111">
        <v>1.3824925099706871E-4</v>
      </c>
      <c r="AI26" s="111">
        <v>9.7518066871962878E-7</v>
      </c>
      <c r="AJ26" s="111">
        <v>6.0661935165318418E-21</v>
      </c>
      <c r="AK26" s="111">
        <v>1.2941150289421428E-6</v>
      </c>
      <c r="AL26" s="111">
        <v>-4.6253228974560781E-6</v>
      </c>
      <c r="AM26" s="111">
        <v>-3.1041922263011187E-20</v>
      </c>
      <c r="AN26" s="111">
        <v>-1.0195189103318208E-21</v>
      </c>
      <c r="AO26" s="111">
        <v>2.8121345714361748E-6</v>
      </c>
      <c r="AP26" s="111">
        <v>-1.7208326214687044E-19</v>
      </c>
      <c r="AQ26" s="111">
        <v>5.0254169910426619E-20</v>
      </c>
      <c r="AR26" s="111">
        <v>9.0014490891312404E-5</v>
      </c>
      <c r="AS26" s="111">
        <v>2.809075308927276E-5</v>
      </c>
      <c r="AT26" s="111">
        <v>4.1077764057676259E-5</v>
      </c>
      <c r="AU26" s="111">
        <v>0</v>
      </c>
      <c r="AV26" s="111">
        <v>4.2792532173343365E-6</v>
      </c>
      <c r="AW26" s="111">
        <v>1.2543782961544889E-6</v>
      </c>
      <c r="AX26" s="111">
        <v>0</v>
      </c>
      <c r="AY26" s="111">
        <v>8.4104704727756763E-21</v>
      </c>
      <c r="AZ26" s="111">
        <v>6.5297843521483992E-21</v>
      </c>
      <c r="BA26" s="111">
        <v>0</v>
      </c>
      <c r="BB26" s="111">
        <v>2.7974510604205639E-7</v>
      </c>
      <c r="BC26" s="111">
        <v>0</v>
      </c>
      <c r="BD26" s="111">
        <v>0</v>
      </c>
      <c r="BE26" s="111">
        <v>0</v>
      </c>
      <c r="BF26" s="111">
        <v>7.1411204064913796E-9</v>
      </c>
      <c r="BG26" s="111">
        <v>7.522089655025971E-8</v>
      </c>
      <c r="BH26" s="111">
        <v>1.915099958455626E-8</v>
      </c>
      <c r="BI26" s="111">
        <v>1.0982484471642956E-6</v>
      </c>
      <c r="BJ26" s="111">
        <v>5.3625092138824331E-4</v>
      </c>
      <c r="BK26" s="111">
        <v>0</v>
      </c>
      <c r="BL26" s="111">
        <v>4.0651311578631874E-3</v>
      </c>
      <c r="BM26" s="111">
        <v>0</v>
      </c>
      <c r="BN26" s="111">
        <v>0</v>
      </c>
      <c r="BO26" s="111">
        <v>2.9967746297158482E-2</v>
      </c>
      <c r="BP26" s="111">
        <v>-8.622675194860601E-20</v>
      </c>
      <c r="BQ26" s="111">
        <v>2.4480678185502622E-3</v>
      </c>
      <c r="BR26" s="111">
        <v>4.8423944338964067E-4</v>
      </c>
      <c r="BS26" s="111">
        <v>1.0394183110960898E-2</v>
      </c>
      <c r="BT26" s="111">
        <v>5.0756078961334411E-4</v>
      </c>
      <c r="BU26" s="111">
        <v>4.9674791181236275E-3</v>
      </c>
      <c r="BV26" s="111">
        <v>1.5183729502813879E-3</v>
      </c>
      <c r="BW26" s="111">
        <v>0</v>
      </c>
      <c r="BX26" s="111">
        <v>0</v>
      </c>
      <c r="BY26" s="111">
        <v>2.9949941361551814E-4</v>
      </c>
      <c r="BZ26" s="111">
        <v>6.4776180540863752E-3</v>
      </c>
      <c r="CA26" s="111">
        <v>9.9102680710183924E-3</v>
      </c>
      <c r="CB26" s="111">
        <v>6.0898780190758502E-3</v>
      </c>
      <c r="CC26" s="111">
        <v>1.0408810059453506E-19</v>
      </c>
      <c r="CD26" s="111">
        <v>2.0839261290160784E-5</v>
      </c>
      <c r="CE26" s="111">
        <v>3.7811202924674522E-4</v>
      </c>
      <c r="CF26" s="111">
        <v>1.6714259792424745E-3</v>
      </c>
      <c r="CG26" s="111">
        <v>9.2828111204937475E-4</v>
      </c>
      <c r="CH26" s="111">
        <v>1.4345908355602478E-4</v>
      </c>
      <c r="CI26" s="111">
        <v>9.9902375269924834E-4</v>
      </c>
      <c r="CJ26" s="111">
        <v>1.8114317600807066E-5</v>
      </c>
      <c r="CK26" s="111">
        <v>3.0610020151481635E-4</v>
      </c>
      <c r="CL26" s="111">
        <v>6.7546139790134051E-5</v>
      </c>
      <c r="CM26" s="111">
        <v>1.4496275458544396E-4</v>
      </c>
      <c r="CN26" s="111">
        <v>4.0398549938644298E-3</v>
      </c>
      <c r="CO26" s="111">
        <v>3.1195636553461368E-6</v>
      </c>
      <c r="CP26" s="111">
        <v>0</v>
      </c>
      <c r="CQ26" s="111">
        <v>0</v>
      </c>
      <c r="CR26" s="111">
        <v>3.4411197676898056E-4</v>
      </c>
      <c r="CS26" s="111">
        <v>3.6040754517291265E-4</v>
      </c>
      <c r="CT26" s="111">
        <v>9.6924275267941818E-4</v>
      </c>
      <c r="CU26" s="111">
        <v>1.1913134089054908E-2</v>
      </c>
      <c r="CV26" s="111">
        <v>1.320196490444797E-2</v>
      </c>
      <c r="CW26" s="111">
        <v>8.6114499865431168E-6</v>
      </c>
      <c r="CX26" s="111">
        <v>0</v>
      </c>
      <c r="CY26" s="111">
        <v>0</v>
      </c>
      <c r="CZ26" s="111">
        <v>1.9406981902641718E-5</v>
      </c>
      <c r="DA26" s="111">
        <v>6.705961291833777E-5</v>
      </c>
      <c r="DB26" s="111">
        <v>6.8019231477274718E-4</v>
      </c>
      <c r="DC26" s="111">
        <v>2.401030917527724E-4</v>
      </c>
    </row>
    <row r="27" spans="1:107" ht="12.75" customHeight="1" x14ac:dyDescent="0.2">
      <c r="A27" s="111" t="s">
        <v>147</v>
      </c>
      <c r="B27" s="355" t="s">
        <v>1900</v>
      </c>
      <c r="C27" s="111">
        <v>8.3982003313691759E-6</v>
      </c>
      <c r="D27" s="111">
        <v>5.7285806979421377E-7</v>
      </c>
      <c r="E27" s="111">
        <v>1.8909016750550175E-7</v>
      </c>
      <c r="F27" s="111">
        <v>2.8255997945901067E-6</v>
      </c>
      <c r="G27" s="111">
        <v>9.8525406538869719E-9</v>
      </c>
      <c r="H27" s="111">
        <v>0</v>
      </c>
      <c r="I27" s="111">
        <v>1.3014103280927455E-5</v>
      </c>
      <c r="J27" s="111">
        <v>-5.9545776828495948E-18</v>
      </c>
      <c r="K27" s="111">
        <v>2.2473702297105088E-6</v>
      </c>
      <c r="L27" s="111">
        <v>1.547651939148035E-8</v>
      </c>
      <c r="M27" s="111">
        <v>-3.8661397336037867E-21</v>
      </c>
      <c r="N27" s="111">
        <v>0</v>
      </c>
      <c r="O27" s="111">
        <v>1.9620105370100979E-6</v>
      </c>
      <c r="P27" s="111">
        <v>3.1841763636310261E-7</v>
      </c>
      <c r="Q27" s="111">
        <v>1.6127769024881996E-5</v>
      </c>
      <c r="R27" s="111">
        <v>1.4364457355304102E-5</v>
      </c>
      <c r="S27" s="111">
        <v>5.083808568366147E-5</v>
      </c>
      <c r="T27" s="111">
        <v>9.3611109012218969E-6</v>
      </c>
      <c r="U27" s="111">
        <v>1.0395118070445857E-4</v>
      </c>
      <c r="V27" s="111">
        <v>-6.4715755069421856E-19</v>
      </c>
      <c r="W27" s="111">
        <v>1.3310349378113104E-2</v>
      </c>
      <c r="X27" s="111">
        <v>0.15564628856173821</v>
      </c>
      <c r="Y27" s="111">
        <v>0.14954953106714125</v>
      </c>
      <c r="Z27" s="111">
        <v>1.0003289957848736</v>
      </c>
      <c r="AA27" s="111">
        <v>2.5087324696801772E-9</v>
      </c>
      <c r="AB27" s="111">
        <v>3.9146718879693906E-5</v>
      </c>
      <c r="AC27" s="111">
        <v>2.0127463664165821E-2</v>
      </c>
      <c r="AD27" s="111">
        <v>2.9879000342255216E-5</v>
      </c>
      <c r="AE27" s="111">
        <v>7.7733411885518635E-5</v>
      </c>
      <c r="AF27" s="111">
        <v>3.0958598958774907E-6</v>
      </c>
      <c r="AG27" s="111">
        <v>3.7601973511237547E-21</v>
      </c>
      <c r="AH27" s="111">
        <v>9.044566442603938E-5</v>
      </c>
      <c r="AI27" s="111">
        <v>1.3030900618138709E-6</v>
      </c>
      <c r="AJ27" s="111">
        <v>7.9118937580156104E-21</v>
      </c>
      <c r="AK27" s="111">
        <v>2.1604415788478634E-6</v>
      </c>
      <c r="AL27" s="111">
        <v>-3.481502751360102E-6</v>
      </c>
      <c r="AM27" s="111">
        <v>-3.7407694656021658E-20</v>
      </c>
      <c r="AN27" s="111">
        <v>-1.1491704932509427E-21</v>
      </c>
      <c r="AO27" s="111">
        <v>2.8069936555858833E-6</v>
      </c>
      <c r="AP27" s="111">
        <v>-9.0814798108246132E-20</v>
      </c>
      <c r="AQ27" s="111">
        <v>5.0439082821936626E-20</v>
      </c>
      <c r="AR27" s="111">
        <v>1.1225132291270711E-4</v>
      </c>
      <c r="AS27" s="111">
        <v>2.3695344524528019E-5</v>
      </c>
      <c r="AT27" s="111">
        <v>2.4261006957970807E-5</v>
      </c>
      <c r="AU27" s="111">
        <v>0</v>
      </c>
      <c r="AV27" s="111">
        <v>2.6034388871802605E-6</v>
      </c>
      <c r="AW27" s="111">
        <v>7.3201863726377876E-7</v>
      </c>
      <c r="AX27" s="111">
        <v>0</v>
      </c>
      <c r="AY27" s="111">
        <v>4.898389133891772E-21</v>
      </c>
      <c r="AZ27" s="111">
        <v>4.5975276401133461E-21</v>
      </c>
      <c r="BA27" s="111">
        <v>0</v>
      </c>
      <c r="BB27" s="111">
        <v>1.6741319279415919E-7</v>
      </c>
      <c r="BC27" s="111">
        <v>0</v>
      </c>
      <c r="BD27" s="111">
        <v>0</v>
      </c>
      <c r="BE27" s="111">
        <v>0</v>
      </c>
      <c r="BF27" s="111">
        <v>5.300319600637157E-9</v>
      </c>
      <c r="BG27" s="111">
        <v>5.4952602712891537E-8</v>
      </c>
      <c r="BH27" s="111">
        <v>1.2206174379231121E-8</v>
      </c>
      <c r="BI27" s="111">
        <v>6.465811817578911E-7</v>
      </c>
      <c r="BJ27" s="111">
        <v>5.0496247743870648E-4</v>
      </c>
      <c r="BK27" s="111">
        <v>0</v>
      </c>
      <c r="BL27" s="111">
        <v>5.3003131211599988E-3</v>
      </c>
      <c r="BM27" s="111">
        <v>0</v>
      </c>
      <c r="BN27" s="111">
        <v>0</v>
      </c>
      <c r="BO27" s="111">
        <v>1.8213924698517871E-2</v>
      </c>
      <c r="BP27" s="111">
        <v>-3.3680855217363689E-20</v>
      </c>
      <c r="BQ27" s="111">
        <v>1.7882926346560056E-3</v>
      </c>
      <c r="BR27" s="111">
        <v>6.6388268092492167E-4</v>
      </c>
      <c r="BS27" s="111">
        <v>9.8789695870106966E-3</v>
      </c>
      <c r="BT27" s="111">
        <v>3.5078429942523838E-4</v>
      </c>
      <c r="BU27" s="111">
        <v>4.3373502433139872E-3</v>
      </c>
      <c r="BV27" s="111">
        <v>1.617457742988126E-3</v>
      </c>
      <c r="BW27" s="111">
        <v>0</v>
      </c>
      <c r="BX27" s="111">
        <v>0</v>
      </c>
      <c r="BY27" s="111">
        <v>3.598970143409454E-4</v>
      </c>
      <c r="BZ27" s="111">
        <v>6.4138948387168814E-3</v>
      </c>
      <c r="CA27" s="111">
        <v>6.0241229731212084E-3</v>
      </c>
      <c r="CB27" s="111">
        <v>4.270466092784332E-3</v>
      </c>
      <c r="CC27" s="111">
        <v>9.8828167637770183E-20</v>
      </c>
      <c r="CD27" s="111">
        <v>2.4091656910215691E-5</v>
      </c>
      <c r="CE27" s="111">
        <v>6.264406516992753E-4</v>
      </c>
      <c r="CF27" s="111">
        <v>1.3243679781494197E-3</v>
      </c>
      <c r="CG27" s="111">
        <v>1.0686639628823167E-3</v>
      </c>
      <c r="CH27" s="111">
        <v>1.3449995573905889E-4</v>
      </c>
      <c r="CI27" s="111">
        <v>2.7644800916840469E-4</v>
      </c>
      <c r="CJ27" s="111">
        <v>1.7048496289518335E-5</v>
      </c>
      <c r="CK27" s="111">
        <v>2.4209305350049521E-4</v>
      </c>
      <c r="CL27" s="111">
        <v>1.01400734444526E-4</v>
      </c>
      <c r="CM27" s="111">
        <v>3.1223684726827336E-4</v>
      </c>
      <c r="CN27" s="111">
        <v>5.3886855586365986E-3</v>
      </c>
      <c r="CO27" s="111">
        <v>4.2718008160488678E-6</v>
      </c>
      <c r="CP27" s="111">
        <v>0</v>
      </c>
      <c r="CQ27" s="111">
        <v>0</v>
      </c>
      <c r="CR27" s="111">
        <v>3.9516133932022187E-4</v>
      </c>
      <c r="CS27" s="111">
        <v>3.3233764316636374E-4</v>
      </c>
      <c r="CT27" s="111">
        <v>7.8472008351316181E-4</v>
      </c>
      <c r="CU27" s="111">
        <v>6.9298054436256621E-3</v>
      </c>
      <c r="CV27" s="111">
        <v>7.5797586526718738E-3</v>
      </c>
      <c r="CW27" s="111">
        <v>7.667212111483752E-6</v>
      </c>
      <c r="CX27" s="111">
        <v>0</v>
      </c>
      <c r="CY27" s="111">
        <v>0</v>
      </c>
      <c r="CZ27" s="111">
        <v>1.365291454656869E-5</v>
      </c>
      <c r="DA27" s="111">
        <v>6.3643491224742822E-5</v>
      </c>
      <c r="DB27" s="111">
        <v>6.4227183268265051E-4</v>
      </c>
      <c r="DC27" s="111">
        <v>3.6044442986346142E-4</v>
      </c>
    </row>
    <row r="28" spans="1:107" ht="12.75" customHeight="1" x14ac:dyDescent="0.2">
      <c r="A28" s="111" t="s">
        <v>149</v>
      </c>
      <c r="B28" s="355" t="s">
        <v>1901</v>
      </c>
      <c r="C28" s="111">
        <v>0</v>
      </c>
      <c r="D28" s="111">
        <v>0</v>
      </c>
      <c r="E28" s="111">
        <v>0</v>
      </c>
      <c r="F28" s="111">
        <v>0</v>
      </c>
      <c r="G28" s="111">
        <v>0</v>
      </c>
      <c r="H28" s="111">
        <v>0</v>
      </c>
      <c r="I28" s="111">
        <v>0</v>
      </c>
      <c r="J28" s="111">
        <v>0</v>
      </c>
      <c r="K28" s="111">
        <v>0</v>
      </c>
      <c r="L28" s="111">
        <v>0</v>
      </c>
      <c r="M28" s="111">
        <v>0</v>
      </c>
      <c r="N28" s="111">
        <v>0</v>
      </c>
      <c r="O28" s="111">
        <v>0</v>
      </c>
      <c r="P28" s="111">
        <v>0</v>
      </c>
      <c r="Q28" s="111">
        <v>0</v>
      </c>
      <c r="R28" s="111">
        <v>0</v>
      </c>
      <c r="S28" s="111">
        <v>0</v>
      </c>
      <c r="T28" s="111">
        <v>0</v>
      </c>
      <c r="U28" s="111">
        <v>0</v>
      </c>
      <c r="V28" s="111">
        <v>0</v>
      </c>
      <c r="W28" s="111">
        <v>0</v>
      </c>
      <c r="X28" s="111">
        <v>0</v>
      </c>
      <c r="Y28" s="111">
        <v>0</v>
      </c>
      <c r="Z28" s="111">
        <v>0</v>
      </c>
      <c r="AA28" s="111">
        <v>1</v>
      </c>
      <c r="AB28" s="111">
        <v>0</v>
      </c>
      <c r="AC28" s="111">
        <v>0</v>
      </c>
      <c r="AD28" s="111">
        <v>0</v>
      </c>
      <c r="AE28" s="111">
        <v>0</v>
      </c>
      <c r="AF28" s="111">
        <v>0</v>
      </c>
      <c r="AG28" s="111">
        <v>0</v>
      </c>
      <c r="AH28" s="111">
        <v>0</v>
      </c>
      <c r="AI28" s="111">
        <v>0</v>
      </c>
      <c r="AJ28" s="111">
        <v>0</v>
      </c>
      <c r="AK28" s="111">
        <v>0</v>
      </c>
      <c r="AL28" s="111">
        <v>0</v>
      </c>
      <c r="AM28" s="111">
        <v>0</v>
      </c>
      <c r="AN28" s="111">
        <v>0</v>
      </c>
      <c r="AO28" s="111">
        <v>0</v>
      </c>
      <c r="AP28" s="111">
        <v>0</v>
      </c>
      <c r="AQ28" s="111">
        <v>0</v>
      </c>
      <c r="AR28" s="111">
        <v>0</v>
      </c>
      <c r="AS28" s="111">
        <v>0</v>
      </c>
      <c r="AT28" s="111">
        <v>0</v>
      </c>
      <c r="AU28" s="111">
        <v>0</v>
      </c>
      <c r="AV28" s="111">
        <v>0</v>
      </c>
      <c r="AW28" s="111">
        <v>0</v>
      </c>
      <c r="AX28" s="111">
        <v>0</v>
      </c>
      <c r="AY28" s="111">
        <v>0</v>
      </c>
      <c r="AZ28" s="111">
        <v>0</v>
      </c>
      <c r="BA28" s="111">
        <v>0</v>
      </c>
      <c r="BB28" s="111">
        <v>0</v>
      </c>
      <c r="BC28" s="111">
        <v>0</v>
      </c>
      <c r="BD28" s="111">
        <v>0</v>
      </c>
      <c r="BE28" s="111">
        <v>0</v>
      </c>
      <c r="BF28" s="111">
        <v>0</v>
      </c>
      <c r="BG28" s="111">
        <v>0</v>
      </c>
      <c r="BH28" s="111">
        <v>0</v>
      </c>
      <c r="BI28" s="111">
        <v>0</v>
      </c>
      <c r="BJ28" s="111">
        <v>0</v>
      </c>
      <c r="BK28" s="111">
        <v>0</v>
      </c>
      <c r="BL28" s="111">
        <v>0</v>
      </c>
      <c r="BM28" s="111">
        <v>0</v>
      </c>
      <c r="BN28" s="111">
        <v>0</v>
      </c>
      <c r="BO28" s="111">
        <v>0</v>
      </c>
      <c r="BP28" s="111">
        <v>0</v>
      </c>
      <c r="BQ28" s="111">
        <v>0</v>
      </c>
      <c r="BR28" s="111">
        <v>0</v>
      </c>
      <c r="BS28" s="111">
        <v>0</v>
      </c>
      <c r="BT28" s="111">
        <v>0</v>
      </c>
      <c r="BU28" s="111">
        <v>0</v>
      </c>
      <c r="BV28" s="111">
        <v>0</v>
      </c>
      <c r="BW28" s="111">
        <v>0</v>
      </c>
      <c r="BX28" s="111">
        <v>0</v>
      </c>
      <c r="BY28" s="111">
        <v>0</v>
      </c>
      <c r="BZ28" s="111">
        <v>0</v>
      </c>
      <c r="CA28" s="111">
        <v>0</v>
      </c>
      <c r="CB28" s="111">
        <v>0</v>
      </c>
      <c r="CC28" s="111">
        <v>0</v>
      </c>
      <c r="CD28" s="111">
        <v>0</v>
      </c>
      <c r="CE28" s="111">
        <v>0</v>
      </c>
      <c r="CF28" s="111">
        <v>0</v>
      </c>
      <c r="CG28" s="111">
        <v>0</v>
      </c>
      <c r="CH28" s="111">
        <v>0</v>
      </c>
      <c r="CI28" s="111">
        <v>0</v>
      </c>
      <c r="CJ28" s="111">
        <v>0</v>
      </c>
      <c r="CK28" s="111">
        <v>0</v>
      </c>
      <c r="CL28" s="111">
        <v>0</v>
      </c>
      <c r="CM28" s="111">
        <v>0</v>
      </c>
      <c r="CN28" s="111">
        <v>0</v>
      </c>
      <c r="CO28" s="111">
        <v>0</v>
      </c>
      <c r="CP28" s="111">
        <v>0</v>
      </c>
      <c r="CQ28" s="111">
        <v>0</v>
      </c>
      <c r="CR28" s="111">
        <v>0</v>
      </c>
      <c r="CS28" s="111">
        <v>0</v>
      </c>
      <c r="CT28" s="111">
        <v>0</v>
      </c>
      <c r="CU28" s="111">
        <v>0</v>
      </c>
      <c r="CV28" s="111">
        <v>0</v>
      </c>
      <c r="CW28" s="111">
        <v>0</v>
      </c>
      <c r="CX28" s="111">
        <v>0</v>
      </c>
      <c r="CY28" s="111">
        <v>0</v>
      </c>
      <c r="CZ28" s="111">
        <v>0</v>
      </c>
      <c r="DA28" s="111">
        <v>0</v>
      </c>
      <c r="DB28" s="111">
        <v>0</v>
      </c>
      <c r="DC28" s="111">
        <v>0</v>
      </c>
    </row>
    <row r="29" spans="1:107" ht="12.75" customHeight="1" x14ac:dyDescent="0.2">
      <c r="A29" s="111" t="s">
        <v>151</v>
      </c>
      <c r="B29" s="355" t="s">
        <v>1902</v>
      </c>
      <c r="C29" s="111">
        <v>1.7427498121419757E-4</v>
      </c>
      <c r="D29" s="111">
        <v>1.1982433782763807E-6</v>
      </c>
      <c r="E29" s="111">
        <v>2.7798184910379059E-6</v>
      </c>
      <c r="F29" s="111">
        <v>2.5491665762019083E-4</v>
      </c>
      <c r="G29" s="111">
        <v>9.4372398105620934E-7</v>
      </c>
      <c r="H29" s="111">
        <v>0</v>
      </c>
      <c r="I29" s="111">
        <v>1.2094763540166673E-4</v>
      </c>
      <c r="J29" s="111">
        <v>-3.9295643492200492E-18</v>
      </c>
      <c r="K29" s="111">
        <v>2.9280795076054686E-4</v>
      </c>
      <c r="L29" s="111">
        <v>5.8652128067042422E-8</v>
      </c>
      <c r="M29" s="111">
        <v>-4.1362749113191271E-21</v>
      </c>
      <c r="N29" s="111">
        <v>0</v>
      </c>
      <c r="O29" s="111">
        <v>5.4499383968229078E-6</v>
      </c>
      <c r="P29" s="111">
        <v>8.7542171782612205E-7</v>
      </c>
      <c r="Q29" s="111">
        <v>6.5827888201219393E-5</v>
      </c>
      <c r="R29" s="111">
        <v>1.871165932711374E-5</v>
      </c>
      <c r="S29" s="111">
        <v>1.8552709103364815E-4</v>
      </c>
      <c r="T29" s="111">
        <v>2.1730918577914444E-5</v>
      </c>
      <c r="U29" s="111">
        <v>1.2715441192775736E-3</v>
      </c>
      <c r="V29" s="111">
        <v>-2.0367777073067479E-18</v>
      </c>
      <c r="W29" s="111">
        <v>6.2579722238592242E-3</v>
      </c>
      <c r="X29" s="111">
        <v>2.5341273104591198E-2</v>
      </c>
      <c r="Y29" s="111">
        <v>6.9124144901953885E-2</v>
      </c>
      <c r="Z29" s="111">
        <v>2.0413460426170458E-2</v>
      </c>
      <c r="AA29" s="111">
        <v>5.4168247505250622E-9</v>
      </c>
      <c r="AB29" s="111">
        <v>1.0009597079297379</v>
      </c>
      <c r="AC29" s="111">
        <v>6.4751440265257204E-3</v>
      </c>
      <c r="AD29" s="111">
        <v>2.8792871509329013E-5</v>
      </c>
      <c r="AE29" s="111">
        <v>9.2623849172101917E-4</v>
      </c>
      <c r="AF29" s="111">
        <v>3.5451667858482155E-6</v>
      </c>
      <c r="AG29" s="111">
        <v>4.7160721712826797E-20</v>
      </c>
      <c r="AH29" s="111">
        <v>7.7027371318419207E-4</v>
      </c>
      <c r="AI29" s="111">
        <v>8.8762433893284069E-6</v>
      </c>
      <c r="AJ29" s="111">
        <v>6.0815632054264946E-21</v>
      </c>
      <c r="AK29" s="111">
        <v>5.8959272594723933E-6</v>
      </c>
      <c r="AL29" s="111">
        <v>-3.5169212380911695E-6</v>
      </c>
      <c r="AM29" s="111">
        <v>-4.3105310331802831E-20</v>
      </c>
      <c r="AN29" s="111">
        <v>-2.972292050953763E-21</v>
      </c>
      <c r="AO29" s="111">
        <v>6.3624629846773028E-6</v>
      </c>
      <c r="AP29" s="111">
        <v>-8.4860284936955299E-19</v>
      </c>
      <c r="AQ29" s="111">
        <v>1.6616945632225575E-18</v>
      </c>
      <c r="AR29" s="111">
        <v>8.3605629076676286E-5</v>
      </c>
      <c r="AS29" s="111">
        <v>1.4082077682350019E-4</v>
      </c>
      <c r="AT29" s="111">
        <v>8.3272819175844967E-5</v>
      </c>
      <c r="AU29" s="111">
        <v>0</v>
      </c>
      <c r="AV29" s="111">
        <v>2.1555582752730784E-6</v>
      </c>
      <c r="AW29" s="111">
        <v>6.2313777007979476E-7</v>
      </c>
      <c r="AX29" s="111">
        <v>0</v>
      </c>
      <c r="AY29" s="111">
        <v>4.0779653605985836E-21</v>
      </c>
      <c r="AZ29" s="111">
        <v>5.3563259180837165E-21</v>
      </c>
      <c r="BA29" s="111">
        <v>0</v>
      </c>
      <c r="BB29" s="111">
        <v>1.4767009308263189E-7</v>
      </c>
      <c r="BC29" s="111">
        <v>0</v>
      </c>
      <c r="BD29" s="111">
        <v>0</v>
      </c>
      <c r="BE29" s="111">
        <v>0</v>
      </c>
      <c r="BF29" s="111">
        <v>8.6202753282257588E-9</v>
      </c>
      <c r="BG29" s="111">
        <v>6.473359039472999E-8</v>
      </c>
      <c r="BH29" s="111">
        <v>1.7967459814859409E-8</v>
      </c>
      <c r="BI29" s="111">
        <v>1.9034071470191019E-6</v>
      </c>
      <c r="BJ29" s="111">
        <v>1.3609525548540728E-4</v>
      </c>
      <c r="BK29" s="111">
        <v>0</v>
      </c>
      <c r="BL29" s="111">
        <v>3.8704086860118195E-3</v>
      </c>
      <c r="BM29" s="111">
        <v>0</v>
      </c>
      <c r="BN29" s="111">
        <v>0</v>
      </c>
      <c r="BO29" s="111">
        <v>2.1841544280399913E-2</v>
      </c>
      <c r="BP29" s="111">
        <v>-1.637254001577011E-19</v>
      </c>
      <c r="BQ29" s="111">
        <v>1.8461653533443625E-3</v>
      </c>
      <c r="BR29" s="111">
        <v>1.0232037213198891E-3</v>
      </c>
      <c r="BS29" s="111">
        <v>2.7757193920645063E-2</v>
      </c>
      <c r="BT29" s="111">
        <v>8.5042354682659984E-4</v>
      </c>
      <c r="BU29" s="111">
        <v>1.3435746909932095E-2</v>
      </c>
      <c r="BV29" s="111">
        <v>3.9974965542112547E-3</v>
      </c>
      <c r="BW29" s="111">
        <v>0</v>
      </c>
      <c r="BX29" s="111">
        <v>0</v>
      </c>
      <c r="BY29" s="111">
        <v>5.9764223351098746E-4</v>
      </c>
      <c r="BZ29" s="111">
        <v>9.5617252820536063E-3</v>
      </c>
      <c r="CA29" s="111">
        <v>1.1974880799325373E-2</v>
      </c>
      <c r="CB29" s="111">
        <v>6.9584202441553842E-3</v>
      </c>
      <c r="CC29" s="111">
        <v>2.3072196106058999E-19</v>
      </c>
      <c r="CD29" s="111">
        <v>2.9268858724859573E-5</v>
      </c>
      <c r="CE29" s="111">
        <v>6.2767388194183546E-4</v>
      </c>
      <c r="CF29" s="111">
        <v>2.8458672956530838E-3</v>
      </c>
      <c r="CG29" s="111">
        <v>2.179641534884398E-3</v>
      </c>
      <c r="CH29" s="111">
        <v>4.1263420237596234E-4</v>
      </c>
      <c r="CI29" s="111">
        <v>4.0978593414533072E-4</v>
      </c>
      <c r="CJ29" s="111">
        <v>4.8393113602790426E-5</v>
      </c>
      <c r="CK29" s="111">
        <v>5.8075514477948155E-4</v>
      </c>
      <c r="CL29" s="111">
        <v>6.034175186026455E-4</v>
      </c>
      <c r="CM29" s="111">
        <v>3.890736601501839E-4</v>
      </c>
      <c r="CN29" s="111">
        <v>5.431804620145129E-3</v>
      </c>
      <c r="CO29" s="111">
        <v>5.2003037993130718E-6</v>
      </c>
      <c r="CP29" s="111">
        <v>0</v>
      </c>
      <c r="CQ29" s="111">
        <v>0</v>
      </c>
      <c r="CR29" s="111">
        <v>4.4981568263587025E-4</v>
      </c>
      <c r="CS29" s="111">
        <v>1.1039894288059375E-3</v>
      </c>
      <c r="CT29" s="111">
        <v>1.7764510649788403E-3</v>
      </c>
      <c r="CU29" s="111">
        <v>5.7288108339869706E-3</v>
      </c>
      <c r="CV29" s="111">
        <v>1.265125748892525E-2</v>
      </c>
      <c r="CW29" s="111">
        <v>2.2344019445168367E-5</v>
      </c>
      <c r="CX29" s="111">
        <v>0</v>
      </c>
      <c r="CY29" s="111">
        <v>0</v>
      </c>
      <c r="CZ29" s="111">
        <v>3.7805305071004071E-5</v>
      </c>
      <c r="DA29" s="111">
        <v>9.4137956925423731E-5</v>
      </c>
      <c r="DB29" s="111">
        <v>1.575331835662445E-3</v>
      </c>
      <c r="DC29" s="111">
        <v>2.1449399223172644E-3</v>
      </c>
    </row>
    <row r="30" spans="1:107" ht="12.75" customHeight="1" x14ac:dyDescent="0.2">
      <c r="A30" s="111" t="s">
        <v>153</v>
      </c>
      <c r="B30" s="355" t="s">
        <v>1903</v>
      </c>
      <c r="C30" s="111">
        <v>1.1878366368765688E-8</v>
      </c>
      <c r="D30" s="111">
        <v>3.882627069788752E-9</v>
      </c>
      <c r="E30" s="111">
        <v>8.0640297006206194E-10</v>
      </c>
      <c r="F30" s="111">
        <v>1.965134498658311E-8</v>
      </c>
      <c r="G30" s="111">
        <v>1.431966163585376E-10</v>
      </c>
      <c r="H30" s="111">
        <v>0</v>
      </c>
      <c r="I30" s="111">
        <v>-1.4348771643549937E-5</v>
      </c>
      <c r="J30" s="111">
        <v>-1.2841779503405594E-16</v>
      </c>
      <c r="K30" s="111">
        <v>8.7327853606136121E-9</v>
      </c>
      <c r="L30" s="111">
        <v>6.8255215406287423E-10</v>
      </c>
      <c r="M30" s="111">
        <v>-2.6336200883680618E-23</v>
      </c>
      <c r="N30" s="111">
        <v>0</v>
      </c>
      <c r="O30" s="111">
        <v>9.3031874450743648E-8</v>
      </c>
      <c r="P30" s="111">
        <v>9.745288220153602E-9</v>
      </c>
      <c r="Q30" s="111">
        <v>2.5931930938137214E-7</v>
      </c>
      <c r="R30" s="111">
        <v>1.961015180000335E-7</v>
      </c>
      <c r="S30" s="111">
        <v>2.2565784395596808E-6</v>
      </c>
      <c r="T30" s="111">
        <v>4.0345653882851166E-8</v>
      </c>
      <c r="U30" s="111">
        <v>3.5346025167177921E-6</v>
      </c>
      <c r="V30" s="111">
        <v>-2.3654756954798902E-22</v>
      </c>
      <c r="W30" s="111">
        <v>6.2625935388736535E-7</v>
      </c>
      <c r="X30" s="111">
        <v>5.3653943566360944E-6</v>
      </c>
      <c r="Y30" s="111">
        <v>6.9439784561797333E-6</v>
      </c>
      <c r="Z30" s="111">
        <v>9.4192624187029574E-8</v>
      </c>
      <c r="AA30" s="111">
        <v>1.3526667620146406E-10</v>
      </c>
      <c r="AB30" s="111">
        <v>6.1210696093103053E-7</v>
      </c>
      <c r="AC30" s="111">
        <v>1.0077698657880636</v>
      </c>
      <c r="AD30" s="111">
        <v>5.1002486314098352E-7</v>
      </c>
      <c r="AE30" s="111">
        <v>1.4209214661261636E-6</v>
      </c>
      <c r="AF30" s="111">
        <v>5.1945665344748408E-8</v>
      </c>
      <c r="AG30" s="111">
        <v>5.5737378468622216E-23</v>
      </c>
      <c r="AH30" s="111">
        <v>1.0585729528136313E-6</v>
      </c>
      <c r="AI30" s="111">
        <v>2.4240805341647221E-8</v>
      </c>
      <c r="AJ30" s="111">
        <v>6.3503382391251413E-23</v>
      </c>
      <c r="AK30" s="111">
        <v>8.4424636479281493E-9</v>
      </c>
      <c r="AL30" s="111">
        <v>-4.9306561307025516E-8</v>
      </c>
      <c r="AM30" s="111">
        <v>-4.5173735476570871E-22</v>
      </c>
      <c r="AN30" s="111">
        <v>-2.9238670349897479E-23</v>
      </c>
      <c r="AO30" s="111">
        <v>8.2748510510650083E-8</v>
      </c>
      <c r="AP30" s="111">
        <v>-2.4539371946618663E-23</v>
      </c>
      <c r="AQ30" s="111">
        <v>1.2025051665349575E-21</v>
      </c>
      <c r="AR30" s="111">
        <v>1.0402024624385298E-6</v>
      </c>
      <c r="AS30" s="111">
        <v>6.6592929833788115E-7</v>
      </c>
      <c r="AT30" s="111">
        <v>9.1593806705674222E-7</v>
      </c>
      <c r="AU30" s="111">
        <v>0</v>
      </c>
      <c r="AV30" s="111">
        <v>8.2280215938266567E-8</v>
      </c>
      <c r="AW30" s="111">
        <v>2.6682905374115515E-8</v>
      </c>
      <c r="AX30" s="111">
        <v>0</v>
      </c>
      <c r="AY30" s="111">
        <v>1.6442984466987452E-22</v>
      </c>
      <c r="AZ30" s="111">
        <v>2.7504085787872973E-22</v>
      </c>
      <c r="BA30" s="111">
        <v>0</v>
      </c>
      <c r="BB30" s="111">
        <v>5.5053508410641346E-9</v>
      </c>
      <c r="BC30" s="111">
        <v>0</v>
      </c>
      <c r="BD30" s="111">
        <v>0</v>
      </c>
      <c r="BE30" s="111">
        <v>0</v>
      </c>
      <c r="BF30" s="111">
        <v>5.7821662947070127E-10</v>
      </c>
      <c r="BG30" s="111">
        <v>1.5324749180979815E-9</v>
      </c>
      <c r="BH30" s="111">
        <v>9.1545870323617919E-10</v>
      </c>
      <c r="BI30" s="111">
        <v>3.0218467184370703E-8</v>
      </c>
      <c r="BJ30" s="111">
        <v>1.3826626036271759E-6</v>
      </c>
      <c r="BK30" s="111">
        <v>0</v>
      </c>
      <c r="BL30" s="111">
        <v>4.0587912282091351E-5</v>
      </c>
      <c r="BM30" s="111">
        <v>0</v>
      </c>
      <c r="BN30" s="111">
        <v>0</v>
      </c>
      <c r="BO30" s="111">
        <v>8.7792860901035044E-4</v>
      </c>
      <c r="BP30" s="111">
        <v>-6.0397113272408816E-22</v>
      </c>
      <c r="BQ30" s="111">
        <v>3.6981728071873275E-5</v>
      </c>
      <c r="BR30" s="111">
        <v>4.622584048506387E-6</v>
      </c>
      <c r="BS30" s="111">
        <v>2.8786017713663693E-4</v>
      </c>
      <c r="BT30" s="111">
        <v>1.1208939960109688E-5</v>
      </c>
      <c r="BU30" s="111">
        <v>1.6623276053030431E-4</v>
      </c>
      <c r="BV30" s="111">
        <v>5.4087028731699019E-5</v>
      </c>
      <c r="BW30" s="111">
        <v>0</v>
      </c>
      <c r="BX30" s="111">
        <v>0</v>
      </c>
      <c r="BY30" s="111">
        <v>6.507485430718388E-6</v>
      </c>
      <c r="BZ30" s="111">
        <v>2.1084441769482284E-4</v>
      </c>
      <c r="CA30" s="111">
        <v>1.9004065928361586E-4</v>
      </c>
      <c r="CB30" s="111">
        <v>5.4904477825069658E-4</v>
      </c>
      <c r="CC30" s="111">
        <v>4.3312308077470737E-21</v>
      </c>
      <c r="CD30" s="111">
        <v>1.6511045957613856E-6</v>
      </c>
      <c r="CE30" s="111">
        <v>2.6296942337715478E-4</v>
      </c>
      <c r="CF30" s="111">
        <v>5.4953756230370033E-5</v>
      </c>
      <c r="CG30" s="111">
        <v>4.3427725500682509E-5</v>
      </c>
      <c r="CH30" s="111">
        <v>8.7280434708141779E-6</v>
      </c>
      <c r="CI30" s="111">
        <v>1.615164863109151E-4</v>
      </c>
      <c r="CJ30" s="111">
        <v>1.1938690670973271E-6</v>
      </c>
      <c r="CK30" s="111">
        <v>9.0223963885690285E-6</v>
      </c>
      <c r="CL30" s="111">
        <v>5.8277160031242401E-6</v>
      </c>
      <c r="CM30" s="111">
        <v>2.4607235157778781E-6</v>
      </c>
      <c r="CN30" s="111">
        <v>3.6522885741092512E-5</v>
      </c>
      <c r="CO30" s="111">
        <v>1.4645032193544315E-6</v>
      </c>
      <c r="CP30" s="111">
        <v>0</v>
      </c>
      <c r="CQ30" s="111">
        <v>0</v>
      </c>
      <c r="CR30" s="111">
        <v>6.7356355992776985E-6</v>
      </c>
      <c r="CS30" s="111">
        <v>1.3985172223931518E-5</v>
      </c>
      <c r="CT30" s="111">
        <v>2.1317229182068589E-5</v>
      </c>
      <c r="CU30" s="111">
        <v>2.3255595544604936E-4</v>
      </c>
      <c r="CV30" s="111">
        <v>1.6687076281436191E-3</v>
      </c>
      <c r="CW30" s="111">
        <v>4.0263663306855718E-7</v>
      </c>
      <c r="CX30" s="111">
        <v>0</v>
      </c>
      <c r="CY30" s="111">
        <v>0</v>
      </c>
      <c r="CZ30" s="111">
        <v>4.4787070979141399E-7</v>
      </c>
      <c r="DA30" s="111">
        <v>2.507346853016281E-6</v>
      </c>
      <c r="DB30" s="111">
        <v>1.6107743871460259E-5</v>
      </c>
      <c r="DC30" s="111">
        <v>2.0715508459176487E-5</v>
      </c>
    </row>
    <row r="31" spans="1:107" ht="12.75" customHeight="1" x14ac:dyDescent="0.2">
      <c r="A31" s="111" t="s">
        <v>155</v>
      </c>
      <c r="B31" s="355" t="s">
        <v>1904</v>
      </c>
      <c r="C31" s="111">
        <v>1.0770925923678298E-6</v>
      </c>
      <c r="D31" s="111">
        <v>7.63308833822434E-8</v>
      </c>
      <c r="E31" s="111">
        <v>3.0751516713914878E-8</v>
      </c>
      <c r="F31" s="111">
        <v>1.3870601479595623E-6</v>
      </c>
      <c r="G31" s="111">
        <v>3.3973912266355739E-9</v>
      </c>
      <c r="H31" s="111">
        <v>0</v>
      </c>
      <c r="I31" s="111">
        <v>6.1746380437777779E-3</v>
      </c>
      <c r="J31" s="111">
        <v>-1.7558551976247722E-17</v>
      </c>
      <c r="K31" s="111">
        <v>1.9076233417711209E-7</v>
      </c>
      <c r="L31" s="111">
        <v>8.8151882827716152E-8</v>
      </c>
      <c r="M31" s="111">
        <v>-5.1288074278616289E-22</v>
      </c>
      <c r="N31" s="111">
        <v>0</v>
      </c>
      <c r="O31" s="111">
        <v>2.8653188649914258E-5</v>
      </c>
      <c r="P31" s="111">
        <v>9.0104919604798969E-7</v>
      </c>
      <c r="Q31" s="111">
        <v>1.6760993164854382E-5</v>
      </c>
      <c r="R31" s="111">
        <v>1.2903470875056452E-5</v>
      </c>
      <c r="S31" s="111">
        <v>5.4489893548685997E-5</v>
      </c>
      <c r="T31" s="111">
        <v>1.4767933047416176E-6</v>
      </c>
      <c r="U31" s="111">
        <v>1.4767948827743737E-4</v>
      </c>
      <c r="V31" s="111">
        <v>-5.3044295723090357E-21</v>
      </c>
      <c r="W31" s="111">
        <v>6.0720395420339424E-5</v>
      </c>
      <c r="X31" s="111">
        <v>1.0918186941994088E-4</v>
      </c>
      <c r="Y31" s="111">
        <v>9.9349125667441847E-4</v>
      </c>
      <c r="Z31" s="111">
        <v>9.9003411211692722E-6</v>
      </c>
      <c r="AA31" s="111">
        <v>8.1796817888900435E-9</v>
      </c>
      <c r="AB31" s="111">
        <v>2.177285534290487E-4</v>
      </c>
      <c r="AC31" s="111">
        <v>4.788397340201974E-2</v>
      </c>
      <c r="AD31" s="111">
        <v>1.0000452058337617</v>
      </c>
      <c r="AE31" s="111">
        <v>2.6852358336922722E-5</v>
      </c>
      <c r="AF31" s="111">
        <v>6.065390217901415E-6</v>
      </c>
      <c r="AG31" s="111">
        <v>1.186246432532207E-19</v>
      </c>
      <c r="AH31" s="111">
        <v>1.1277833127081702E-4</v>
      </c>
      <c r="AI31" s="111">
        <v>5.3862639624016502E-6</v>
      </c>
      <c r="AJ31" s="111">
        <v>1.0388428276405098E-20</v>
      </c>
      <c r="AK31" s="111">
        <v>4.897527488370219E-5</v>
      </c>
      <c r="AL31" s="111">
        <v>-6.7805229304929652E-6</v>
      </c>
      <c r="AM31" s="111">
        <v>-6.8212831722867969E-20</v>
      </c>
      <c r="AN31" s="111">
        <v>-5.6211374447949992E-21</v>
      </c>
      <c r="AO31" s="111">
        <v>6.1630495206848018E-6</v>
      </c>
      <c r="AP31" s="111">
        <v>-5.0874615627781957E-21</v>
      </c>
      <c r="AQ31" s="111">
        <v>9.4853498728176888E-20</v>
      </c>
      <c r="AR31" s="111">
        <v>1.4251032184300463E-4</v>
      </c>
      <c r="AS31" s="111">
        <v>4.0264834962765147E-5</v>
      </c>
      <c r="AT31" s="111">
        <v>6.6480541907391994E-5</v>
      </c>
      <c r="AU31" s="111">
        <v>0</v>
      </c>
      <c r="AV31" s="111">
        <v>5.4695078577453999E-6</v>
      </c>
      <c r="AW31" s="111">
        <v>1.579928724335538E-6</v>
      </c>
      <c r="AX31" s="111">
        <v>0</v>
      </c>
      <c r="AY31" s="111">
        <v>1.0680692793916194E-20</v>
      </c>
      <c r="AZ31" s="111">
        <v>7.7374485061109624E-21</v>
      </c>
      <c r="BA31" s="111">
        <v>0</v>
      </c>
      <c r="BB31" s="111">
        <v>3.4688810534010163E-7</v>
      </c>
      <c r="BC31" s="111">
        <v>0</v>
      </c>
      <c r="BD31" s="111">
        <v>0</v>
      </c>
      <c r="BE31" s="111">
        <v>0</v>
      </c>
      <c r="BF31" s="111">
        <v>1.409274922444621E-8</v>
      </c>
      <c r="BG31" s="111">
        <v>1.0291210515832952E-7</v>
      </c>
      <c r="BH31" s="111">
        <v>2.197376620958888E-8</v>
      </c>
      <c r="BI31" s="111">
        <v>7.9826249486704489E-7</v>
      </c>
      <c r="BJ31" s="111">
        <v>1.7507190918916679E-3</v>
      </c>
      <c r="BK31" s="111">
        <v>0</v>
      </c>
      <c r="BL31" s="111">
        <v>6.4465966559161961E-3</v>
      </c>
      <c r="BM31" s="111">
        <v>0</v>
      </c>
      <c r="BN31" s="111">
        <v>0</v>
      </c>
      <c r="BO31" s="111">
        <v>4.4155316032531075E-2</v>
      </c>
      <c r="BP31" s="111">
        <v>-1.7518470050483153E-18</v>
      </c>
      <c r="BQ31" s="111">
        <v>2.69542250184375E-3</v>
      </c>
      <c r="BR31" s="111">
        <v>2.0343182332495759E-4</v>
      </c>
      <c r="BS31" s="111">
        <v>1.6548917112632983E-2</v>
      </c>
      <c r="BT31" s="111">
        <v>6.1855491256589395E-4</v>
      </c>
      <c r="BU31" s="111">
        <v>4.9594114324610569E-3</v>
      </c>
      <c r="BV31" s="111">
        <v>2.0168428361181426E-3</v>
      </c>
      <c r="BW31" s="111">
        <v>0</v>
      </c>
      <c r="BX31" s="111">
        <v>0</v>
      </c>
      <c r="BY31" s="111">
        <v>4.5515629968290302E-4</v>
      </c>
      <c r="BZ31" s="111">
        <v>3.107839183259916E-2</v>
      </c>
      <c r="CA31" s="111">
        <v>8.8548468578273712E-3</v>
      </c>
      <c r="CB31" s="111">
        <v>9.2489412707407043E-3</v>
      </c>
      <c r="CC31" s="111">
        <v>1.9683871935817767E-19</v>
      </c>
      <c r="CD31" s="111">
        <v>7.1768171583091615E-5</v>
      </c>
      <c r="CE31" s="111">
        <v>1.4969244209230175E-3</v>
      </c>
      <c r="CF31" s="111">
        <v>3.4515910854157617E-3</v>
      </c>
      <c r="CG31" s="111">
        <v>2.7311666010730092E-3</v>
      </c>
      <c r="CH31" s="111">
        <v>1.1469617552119499E-4</v>
      </c>
      <c r="CI31" s="111">
        <v>1.5550007999305652E-4</v>
      </c>
      <c r="CJ31" s="111">
        <v>1.639675111204804E-5</v>
      </c>
      <c r="CK31" s="111">
        <v>6.9817322861246659E-4</v>
      </c>
      <c r="CL31" s="111">
        <v>1.4977922046434068E-3</v>
      </c>
      <c r="CM31" s="111">
        <v>3.8330552745830132E-5</v>
      </c>
      <c r="CN31" s="111">
        <v>7.0244077630258594E-4</v>
      </c>
      <c r="CO31" s="111">
        <v>9.6469603982395823E-6</v>
      </c>
      <c r="CP31" s="111">
        <v>0</v>
      </c>
      <c r="CQ31" s="111">
        <v>0</v>
      </c>
      <c r="CR31" s="111">
        <v>6.9808676202495431E-4</v>
      </c>
      <c r="CS31" s="111">
        <v>2.7839560091105927E-4</v>
      </c>
      <c r="CT31" s="111">
        <v>1.2690100373015848E-2</v>
      </c>
      <c r="CU31" s="111">
        <v>1.4962567157425633E-2</v>
      </c>
      <c r="CV31" s="111">
        <v>7.6216210045707226E-3</v>
      </c>
      <c r="CW31" s="111">
        <v>1.4509628098613382E-5</v>
      </c>
      <c r="CX31" s="111">
        <v>0</v>
      </c>
      <c r="CY31" s="111">
        <v>0</v>
      </c>
      <c r="CZ31" s="111">
        <v>5.0500286675292907E-5</v>
      </c>
      <c r="DA31" s="111">
        <v>5.2270058010020025E-5</v>
      </c>
      <c r="DB31" s="111">
        <v>8.1139790912889429E-4</v>
      </c>
      <c r="DC31" s="111">
        <v>5.3241316269950741E-3</v>
      </c>
    </row>
    <row r="32" spans="1:107" ht="12.75" customHeight="1" x14ac:dyDescent="0.2">
      <c r="A32" s="111" t="s">
        <v>157</v>
      </c>
      <c r="B32" s="355" t="s">
        <v>1905</v>
      </c>
      <c r="C32" s="111">
        <v>2.6009481145892713E-6</v>
      </c>
      <c r="D32" s="111">
        <v>2.5236716271486505E-7</v>
      </c>
      <c r="E32" s="111">
        <v>6.213227471252993E-8</v>
      </c>
      <c r="F32" s="111">
        <v>3.0195374833410364E-6</v>
      </c>
      <c r="G32" s="111">
        <v>5.2234440611857218E-9</v>
      </c>
      <c r="H32" s="111">
        <v>0</v>
      </c>
      <c r="I32" s="111">
        <v>9.6088358070348073E-6</v>
      </c>
      <c r="J32" s="111">
        <v>-2.6836096390502034E-18</v>
      </c>
      <c r="K32" s="111">
        <v>8.8156533570389633E-7</v>
      </c>
      <c r="L32" s="111">
        <v>2.5317303614326562E-8</v>
      </c>
      <c r="M32" s="111">
        <v>-1.7051895014508532E-21</v>
      </c>
      <c r="N32" s="111">
        <v>0</v>
      </c>
      <c r="O32" s="111">
        <v>1.7974655760455917E-5</v>
      </c>
      <c r="P32" s="111">
        <v>3.278098187925295E-7</v>
      </c>
      <c r="Q32" s="111">
        <v>2.8687399874077638E-5</v>
      </c>
      <c r="R32" s="111">
        <v>1.8187290225353326E-5</v>
      </c>
      <c r="S32" s="111">
        <v>6.3871524930742799E-4</v>
      </c>
      <c r="T32" s="111">
        <v>6.5654653576355158E-6</v>
      </c>
      <c r="U32" s="111">
        <v>1.0853575863139172E-4</v>
      </c>
      <c r="V32" s="111">
        <v>-1.2606486144361744E-19</v>
      </c>
      <c r="W32" s="111">
        <v>7.671768823093424E-3</v>
      </c>
      <c r="X32" s="111">
        <v>1.0686279360295396E-2</v>
      </c>
      <c r="Y32" s="111">
        <v>4.1068379969195601E-2</v>
      </c>
      <c r="Z32" s="111">
        <v>4.5587167652921069E-2</v>
      </c>
      <c r="AA32" s="111">
        <v>1.5014332798282777E-9</v>
      </c>
      <c r="AB32" s="111">
        <v>3.3899929918229952E-5</v>
      </c>
      <c r="AC32" s="111">
        <v>3.3109132247911193E-3</v>
      </c>
      <c r="AD32" s="111">
        <v>1.9782311092099135E-5</v>
      </c>
      <c r="AE32" s="111">
        <v>1.0074805546929453</v>
      </c>
      <c r="AF32" s="111">
        <v>2.7699078956710579E-6</v>
      </c>
      <c r="AG32" s="111">
        <v>8.1605687651643269E-21</v>
      </c>
      <c r="AH32" s="111">
        <v>9.1472826489763027E-4</v>
      </c>
      <c r="AI32" s="111">
        <v>9.898072120228639E-7</v>
      </c>
      <c r="AJ32" s="111">
        <v>5.0142526172151547E-21</v>
      </c>
      <c r="AK32" s="111">
        <v>1.1296026265940936E-6</v>
      </c>
      <c r="AL32" s="111">
        <v>-2.4663425077921034E-6</v>
      </c>
      <c r="AM32" s="111">
        <v>-3.9203190466271512E-19</v>
      </c>
      <c r="AN32" s="111">
        <v>-1.1066719455788836E-21</v>
      </c>
      <c r="AO32" s="111">
        <v>6.1870142436833577E-6</v>
      </c>
      <c r="AP32" s="111">
        <v>-9.1490341724167531E-20</v>
      </c>
      <c r="AQ32" s="111">
        <v>6.7259228780956288E-19</v>
      </c>
      <c r="AR32" s="111">
        <v>7.2063174474336323E-5</v>
      </c>
      <c r="AS32" s="111">
        <v>2.0514582488759883E-5</v>
      </c>
      <c r="AT32" s="111">
        <v>7.5537971883237861E-5</v>
      </c>
      <c r="AU32" s="111">
        <v>0</v>
      </c>
      <c r="AV32" s="111">
        <v>2.3653897308443555E-6</v>
      </c>
      <c r="AW32" s="111">
        <v>6.8504201460296289E-7</v>
      </c>
      <c r="AX32" s="111">
        <v>0</v>
      </c>
      <c r="AY32" s="111">
        <v>4.5578093124347055E-21</v>
      </c>
      <c r="AZ32" s="111">
        <v>4.4358836742796088E-21</v>
      </c>
      <c r="BA32" s="111">
        <v>0</v>
      </c>
      <c r="BB32" s="111">
        <v>1.5203818340955634E-7</v>
      </c>
      <c r="BC32" s="111">
        <v>0</v>
      </c>
      <c r="BD32" s="111">
        <v>0</v>
      </c>
      <c r="BE32" s="111">
        <v>0</v>
      </c>
      <c r="BF32" s="111">
        <v>6.1047339927442574E-9</v>
      </c>
      <c r="BG32" s="111">
        <v>6.2776390447627681E-8</v>
      </c>
      <c r="BH32" s="111">
        <v>1.4951004258607163E-8</v>
      </c>
      <c r="BI32" s="111">
        <v>7.7219668646571072E-7</v>
      </c>
      <c r="BJ32" s="111">
        <v>6.9917011151036474E-3</v>
      </c>
      <c r="BK32" s="111">
        <v>0</v>
      </c>
      <c r="BL32" s="111">
        <v>3.328998123016653E-3</v>
      </c>
      <c r="BM32" s="111">
        <v>0</v>
      </c>
      <c r="BN32" s="111">
        <v>0</v>
      </c>
      <c r="BO32" s="111">
        <v>1.8121382929225348E-2</v>
      </c>
      <c r="BP32" s="111">
        <v>-1.6910924846900155E-19</v>
      </c>
      <c r="BQ32" s="111">
        <v>9.0826997682560268E-4</v>
      </c>
      <c r="BR32" s="111">
        <v>1.8315758860337571E-4</v>
      </c>
      <c r="BS32" s="111">
        <v>1.9012940657797149E-2</v>
      </c>
      <c r="BT32" s="111">
        <v>3.5137649748923208E-4</v>
      </c>
      <c r="BU32" s="111">
        <v>2.7390058203520876E-3</v>
      </c>
      <c r="BV32" s="111">
        <v>4.7825548669797506E-3</v>
      </c>
      <c r="BW32" s="111">
        <v>0</v>
      </c>
      <c r="BX32" s="111">
        <v>0</v>
      </c>
      <c r="BY32" s="111">
        <v>5.2997158469735158E-4</v>
      </c>
      <c r="BZ32" s="111">
        <v>5.3370999703227185E-3</v>
      </c>
      <c r="CA32" s="111">
        <v>5.937787504919345E-3</v>
      </c>
      <c r="CB32" s="111">
        <v>5.2018658772962946E-3</v>
      </c>
      <c r="CC32" s="111">
        <v>1.7863553002716405E-19</v>
      </c>
      <c r="CD32" s="111">
        <v>1.3817373925432708E-5</v>
      </c>
      <c r="CE32" s="111">
        <v>4.1332172331739656E-4</v>
      </c>
      <c r="CF32" s="111">
        <v>1.6662080702244152E-3</v>
      </c>
      <c r="CG32" s="111">
        <v>1.5789062866586707E-3</v>
      </c>
      <c r="CH32" s="111">
        <v>3.8536937963487767E-4</v>
      </c>
      <c r="CI32" s="111">
        <v>1.965915314593394E-4</v>
      </c>
      <c r="CJ32" s="111">
        <v>2.0034091555411003E-5</v>
      </c>
      <c r="CK32" s="111">
        <v>3.6101009680737872E-4</v>
      </c>
      <c r="CL32" s="111">
        <v>1.2763700924741175E-4</v>
      </c>
      <c r="CM32" s="111">
        <v>5.2794263662876705E-5</v>
      </c>
      <c r="CN32" s="111">
        <v>2.3765626840332572E-3</v>
      </c>
      <c r="CO32" s="111">
        <v>3.2395806352309254E-6</v>
      </c>
      <c r="CP32" s="111">
        <v>0</v>
      </c>
      <c r="CQ32" s="111">
        <v>0</v>
      </c>
      <c r="CR32" s="111">
        <v>2.4258813154427031E-4</v>
      </c>
      <c r="CS32" s="111">
        <v>1.0757633938070531E-3</v>
      </c>
      <c r="CT32" s="111">
        <v>1.7290583703019689E-3</v>
      </c>
      <c r="CU32" s="111">
        <v>6.4372347375593886E-3</v>
      </c>
      <c r="CV32" s="111">
        <v>9.43550172688566E-3</v>
      </c>
      <c r="CW32" s="111">
        <v>1.8131678178933865E-5</v>
      </c>
      <c r="CX32" s="111">
        <v>0</v>
      </c>
      <c r="CY32" s="111">
        <v>0</v>
      </c>
      <c r="CZ32" s="111">
        <v>2.4915063643063026E-5</v>
      </c>
      <c r="DA32" s="111">
        <v>5.5967804532827201E-5</v>
      </c>
      <c r="DB32" s="111">
        <v>4.3976548399600463E-4</v>
      </c>
      <c r="DC32" s="111">
        <v>4.5370528408578267E-4</v>
      </c>
    </row>
    <row r="33" spans="1:107" ht="12.75" customHeight="1" x14ac:dyDescent="0.2">
      <c r="A33" s="111" t="s">
        <v>158</v>
      </c>
      <c r="B33" s="355" t="s">
        <v>1906</v>
      </c>
      <c r="C33" s="111">
        <v>5.2214055260243607E-2</v>
      </c>
      <c r="D33" s="111">
        <v>4.6095457442754511E-5</v>
      </c>
      <c r="E33" s="111">
        <v>8.0645324350838387E-4</v>
      </c>
      <c r="F33" s="111">
        <v>5.8353121730843457E-6</v>
      </c>
      <c r="G33" s="111">
        <v>1.0658996068166955E-8</v>
      </c>
      <c r="H33" s="111">
        <v>0</v>
      </c>
      <c r="I33" s="111">
        <v>5.901441301331623E-5</v>
      </c>
      <c r="J33" s="111">
        <v>-5.1526466832201985E-18</v>
      </c>
      <c r="K33" s="111">
        <v>1.2857642547939953E-6</v>
      </c>
      <c r="L33" s="111">
        <v>7.5658520271004984E-8</v>
      </c>
      <c r="M33" s="111">
        <v>-6.5366251205967849E-20</v>
      </c>
      <c r="N33" s="111">
        <v>0</v>
      </c>
      <c r="O33" s="111">
        <v>3.8136453854882275E-4</v>
      </c>
      <c r="P33" s="111">
        <v>1.9527920751730631E-6</v>
      </c>
      <c r="Q33" s="111">
        <v>2.3694404749090757E-5</v>
      </c>
      <c r="R33" s="111">
        <v>2.7143769872202912E-5</v>
      </c>
      <c r="S33" s="111">
        <v>3.6426292830571237E-4</v>
      </c>
      <c r="T33" s="111">
        <v>7.2551842141941901E-6</v>
      </c>
      <c r="U33" s="111">
        <v>2.791890677890502E-4</v>
      </c>
      <c r="V33" s="111">
        <v>-1.4095384944458114E-18</v>
      </c>
      <c r="W33" s="111">
        <v>8.0483359956147766E-3</v>
      </c>
      <c r="X33" s="111">
        <v>1.0602610691224043E-2</v>
      </c>
      <c r="Y33" s="111">
        <v>0.10041895897207392</v>
      </c>
      <c r="Z33" s="111">
        <v>4.7302480618269062E-5</v>
      </c>
      <c r="AA33" s="111">
        <v>1.3363781589259653E-8</v>
      </c>
      <c r="AB33" s="111">
        <v>6.654910621933025E-5</v>
      </c>
      <c r="AC33" s="111">
        <v>7.3242237297200252E-3</v>
      </c>
      <c r="AD33" s="111">
        <v>2.9174263951930129E-5</v>
      </c>
      <c r="AE33" s="111">
        <v>7.7345393101573695E-4</v>
      </c>
      <c r="AF33" s="111">
        <v>1.0000777062062192</v>
      </c>
      <c r="AG33" s="111">
        <v>1.3409378822299945E-20</v>
      </c>
      <c r="AH33" s="111">
        <v>1.5190273193420729E-4</v>
      </c>
      <c r="AI33" s="111">
        <v>2.5691881983636889E-6</v>
      </c>
      <c r="AJ33" s="111">
        <v>6.2283717994401217E-21</v>
      </c>
      <c r="AK33" s="111">
        <v>2.5216775783630126E-6</v>
      </c>
      <c r="AL33" s="111">
        <v>-3.7570003372790267E-6</v>
      </c>
      <c r="AM33" s="111">
        <v>-8.46683355979349E-19</v>
      </c>
      <c r="AN33" s="111">
        <v>-2.8071921609484536E-21</v>
      </c>
      <c r="AO33" s="111">
        <v>6.6424005500932344E-6</v>
      </c>
      <c r="AP33" s="111">
        <v>-5.8697596611722266E-20</v>
      </c>
      <c r="AQ33" s="111">
        <v>1.2010451073224835E-18</v>
      </c>
      <c r="AR33" s="111">
        <v>9.2674742063865502E-5</v>
      </c>
      <c r="AS33" s="111">
        <v>2.7403712418232114E-4</v>
      </c>
      <c r="AT33" s="111">
        <v>6.338916346807153E-5</v>
      </c>
      <c r="AU33" s="111">
        <v>0</v>
      </c>
      <c r="AV33" s="111">
        <v>6.4784852802395103E-6</v>
      </c>
      <c r="AW33" s="111">
        <v>1.9175137117400219E-6</v>
      </c>
      <c r="AX33" s="111">
        <v>0</v>
      </c>
      <c r="AY33" s="111">
        <v>1.2904906619875956E-20</v>
      </c>
      <c r="AZ33" s="111">
        <v>2.3694053777173332E-20</v>
      </c>
      <c r="BA33" s="111">
        <v>0</v>
      </c>
      <c r="BB33" s="111">
        <v>4.3125521457167023E-7</v>
      </c>
      <c r="BC33" s="111">
        <v>0</v>
      </c>
      <c r="BD33" s="111">
        <v>0</v>
      </c>
      <c r="BE33" s="111">
        <v>0</v>
      </c>
      <c r="BF33" s="111">
        <v>1.0731343053671912E-8</v>
      </c>
      <c r="BG33" s="111">
        <v>1.2575190774233545E-7</v>
      </c>
      <c r="BH33" s="111">
        <v>3.6625680380108295E-8</v>
      </c>
      <c r="BI33" s="111">
        <v>1.1559086997994874E-6</v>
      </c>
      <c r="BJ33" s="111">
        <v>5.2408220223756018E-4</v>
      </c>
      <c r="BK33" s="111">
        <v>0</v>
      </c>
      <c r="BL33" s="111">
        <v>3.9718065598760869E-3</v>
      </c>
      <c r="BM33" s="111">
        <v>0</v>
      </c>
      <c r="BN33" s="111">
        <v>0</v>
      </c>
      <c r="BO33" s="111">
        <v>3.1205394462999275E-2</v>
      </c>
      <c r="BP33" s="111">
        <v>-1.5306192120263052E-18</v>
      </c>
      <c r="BQ33" s="111">
        <v>9.0821811092627275E-4</v>
      </c>
      <c r="BR33" s="111">
        <v>4.832349694267673E-4</v>
      </c>
      <c r="BS33" s="111">
        <v>4.661773510848783E-2</v>
      </c>
      <c r="BT33" s="111">
        <v>2.3771296179814225E-3</v>
      </c>
      <c r="BU33" s="111">
        <v>8.6167017609351006E-3</v>
      </c>
      <c r="BV33" s="111">
        <v>3.1281595783781563E-3</v>
      </c>
      <c r="BW33" s="111">
        <v>0</v>
      </c>
      <c r="BX33" s="111">
        <v>0</v>
      </c>
      <c r="BY33" s="111">
        <v>6.1504671555139988E-4</v>
      </c>
      <c r="BZ33" s="111">
        <v>7.9298763464734894E-3</v>
      </c>
      <c r="CA33" s="111">
        <v>1.6752868968458505E-2</v>
      </c>
      <c r="CB33" s="111">
        <v>9.3596386783807006E-3</v>
      </c>
      <c r="CC33" s="111">
        <v>4.2502765720453102E-19</v>
      </c>
      <c r="CD33" s="111">
        <v>2.182852533296042E-5</v>
      </c>
      <c r="CE33" s="111">
        <v>5.9640283779432729E-4</v>
      </c>
      <c r="CF33" s="111">
        <v>2.6960155334252302E-3</v>
      </c>
      <c r="CG33" s="111">
        <v>3.890871526929341E-3</v>
      </c>
      <c r="CH33" s="111">
        <v>1.2020310446333774E-3</v>
      </c>
      <c r="CI33" s="111">
        <v>5.6282613028012598E-4</v>
      </c>
      <c r="CJ33" s="111">
        <v>5.5153931658805711E-5</v>
      </c>
      <c r="CK33" s="111">
        <v>1.2793583143629439E-3</v>
      </c>
      <c r="CL33" s="111">
        <v>6.0276694247673546E-4</v>
      </c>
      <c r="CM33" s="111">
        <v>1.4296880950346347E-4</v>
      </c>
      <c r="CN33" s="111">
        <v>6.4589639977119303E-3</v>
      </c>
      <c r="CO33" s="111">
        <v>6.3799115076907969E-6</v>
      </c>
      <c r="CP33" s="111">
        <v>0</v>
      </c>
      <c r="CQ33" s="111">
        <v>0</v>
      </c>
      <c r="CR33" s="111">
        <v>1.0742738971647081E-3</v>
      </c>
      <c r="CS33" s="111">
        <v>3.3237393206112516E-3</v>
      </c>
      <c r="CT33" s="111">
        <v>2.8615385689564755E-3</v>
      </c>
      <c r="CU33" s="111">
        <v>1.8235362637893947E-2</v>
      </c>
      <c r="CV33" s="111">
        <v>1.5517873509255115E-2</v>
      </c>
      <c r="CW33" s="111">
        <v>5.8461007881439216E-5</v>
      </c>
      <c r="CX33" s="111">
        <v>0</v>
      </c>
      <c r="CY33" s="111">
        <v>0</v>
      </c>
      <c r="CZ33" s="111">
        <v>6.5012371135688134E-5</v>
      </c>
      <c r="DA33" s="111">
        <v>1.5637584055437059E-4</v>
      </c>
      <c r="DB33" s="111">
        <v>1.3216982211885406E-3</v>
      </c>
      <c r="DC33" s="111">
        <v>2.1426273499076959E-3</v>
      </c>
    </row>
    <row r="34" spans="1:107" ht="12.75" customHeight="1" x14ac:dyDescent="0.2">
      <c r="A34" s="111" t="s">
        <v>159</v>
      </c>
      <c r="B34" s="355" t="s">
        <v>1907</v>
      </c>
      <c r="C34" s="111">
        <v>0</v>
      </c>
      <c r="D34" s="111">
        <v>0</v>
      </c>
      <c r="E34" s="111">
        <v>0</v>
      </c>
      <c r="F34" s="111">
        <v>0</v>
      </c>
      <c r="G34" s="111">
        <v>0</v>
      </c>
      <c r="H34" s="111">
        <v>0</v>
      </c>
      <c r="I34" s="111">
        <v>0</v>
      </c>
      <c r="J34" s="111">
        <v>0</v>
      </c>
      <c r="K34" s="111">
        <v>0</v>
      </c>
      <c r="L34" s="111">
        <v>0</v>
      </c>
      <c r="M34" s="111">
        <v>0</v>
      </c>
      <c r="N34" s="111">
        <v>0</v>
      </c>
      <c r="O34" s="111">
        <v>0</v>
      </c>
      <c r="P34" s="111">
        <v>0</v>
      </c>
      <c r="Q34" s="111">
        <v>0</v>
      </c>
      <c r="R34" s="111">
        <v>0</v>
      </c>
      <c r="S34" s="111">
        <v>0</v>
      </c>
      <c r="T34" s="111">
        <v>0</v>
      </c>
      <c r="U34" s="111">
        <v>0</v>
      </c>
      <c r="V34" s="111">
        <v>0</v>
      </c>
      <c r="W34" s="111">
        <v>0</v>
      </c>
      <c r="X34" s="111">
        <v>0</v>
      </c>
      <c r="Y34" s="111">
        <v>0</v>
      </c>
      <c r="Z34" s="111">
        <v>0</v>
      </c>
      <c r="AA34" s="111">
        <v>0</v>
      </c>
      <c r="AB34" s="111">
        <v>0</v>
      </c>
      <c r="AC34" s="111">
        <v>0</v>
      </c>
      <c r="AD34" s="111">
        <v>0</v>
      </c>
      <c r="AE34" s="111">
        <v>0</v>
      </c>
      <c r="AF34" s="111">
        <v>0</v>
      </c>
      <c r="AG34" s="111">
        <v>1</v>
      </c>
      <c r="AH34" s="111">
        <v>0</v>
      </c>
      <c r="AI34" s="111">
        <v>0</v>
      </c>
      <c r="AJ34" s="111">
        <v>0</v>
      </c>
      <c r="AK34" s="111">
        <v>0</v>
      </c>
      <c r="AL34" s="111">
        <v>0</v>
      </c>
      <c r="AM34" s="111">
        <v>0</v>
      </c>
      <c r="AN34" s="111">
        <v>0</v>
      </c>
      <c r="AO34" s="111">
        <v>0</v>
      </c>
      <c r="AP34" s="111">
        <v>0</v>
      </c>
      <c r="AQ34" s="111">
        <v>0</v>
      </c>
      <c r="AR34" s="111">
        <v>0</v>
      </c>
      <c r="AS34" s="111">
        <v>0</v>
      </c>
      <c r="AT34" s="111">
        <v>0</v>
      </c>
      <c r="AU34" s="111">
        <v>0</v>
      </c>
      <c r="AV34" s="111">
        <v>0</v>
      </c>
      <c r="AW34" s="111">
        <v>0</v>
      </c>
      <c r="AX34" s="111">
        <v>0</v>
      </c>
      <c r="AY34" s="111">
        <v>0</v>
      </c>
      <c r="AZ34" s="111">
        <v>0</v>
      </c>
      <c r="BA34" s="111">
        <v>0</v>
      </c>
      <c r="BB34" s="111">
        <v>0</v>
      </c>
      <c r="BC34" s="111">
        <v>0</v>
      </c>
      <c r="BD34" s="111">
        <v>0</v>
      </c>
      <c r="BE34" s="111">
        <v>0</v>
      </c>
      <c r="BF34" s="111">
        <v>0</v>
      </c>
      <c r="BG34" s="111">
        <v>0</v>
      </c>
      <c r="BH34" s="111">
        <v>0</v>
      </c>
      <c r="BI34" s="111">
        <v>0</v>
      </c>
      <c r="BJ34" s="111">
        <v>0</v>
      </c>
      <c r="BK34" s="111">
        <v>0</v>
      </c>
      <c r="BL34" s="111">
        <v>0</v>
      </c>
      <c r="BM34" s="111">
        <v>0</v>
      </c>
      <c r="BN34" s="111">
        <v>0</v>
      </c>
      <c r="BO34" s="111">
        <v>0</v>
      </c>
      <c r="BP34" s="111">
        <v>0</v>
      </c>
      <c r="BQ34" s="111">
        <v>0</v>
      </c>
      <c r="BR34" s="111">
        <v>0</v>
      </c>
      <c r="BS34" s="111">
        <v>0</v>
      </c>
      <c r="BT34" s="111">
        <v>0</v>
      </c>
      <c r="BU34" s="111">
        <v>0</v>
      </c>
      <c r="BV34" s="111">
        <v>0</v>
      </c>
      <c r="BW34" s="111">
        <v>0</v>
      </c>
      <c r="BX34" s="111">
        <v>0</v>
      </c>
      <c r="BY34" s="111">
        <v>0</v>
      </c>
      <c r="BZ34" s="111">
        <v>0</v>
      </c>
      <c r="CA34" s="111">
        <v>0</v>
      </c>
      <c r="CB34" s="111">
        <v>0</v>
      </c>
      <c r="CC34" s="111">
        <v>0</v>
      </c>
      <c r="CD34" s="111">
        <v>0</v>
      </c>
      <c r="CE34" s="111">
        <v>0</v>
      </c>
      <c r="CF34" s="111">
        <v>0</v>
      </c>
      <c r="CG34" s="111">
        <v>0</v>
      </c>
      <c r="CH34" s="111">
        <v>0</v>
      </c>
      <c r="CI34" s="111">
        <v>0</v>
      </c>
      <c r="CJ34" s="111">
        <v>0</v>
      </c>
      <c r="CK34" s="111">
        <v>0</v>
      </c>
      <c r="CL34" s="111">
        <v>0</v>
      </c>
      <c r="CM34" s="111">
        <v>0</v>
      </c>
      <c r="CN34" s="111">
        <v>0</v>
      </c>
      <c r="CO34" s="111">
        <v>0</v>
      </c>
      <c r="CP34" s="111">
        <v>0</v>
      </c>
      <c r="CQ34" s="111">
        <v>0</v>
      </c>
      <c r="CR34" s="111">
        <v>0</v>
      </c>
      <c r="CS34" s="111">
        <v>0</v>
      </c>
      <c r="CT34" s="111">
        <v>0</v>
      </c>
      <c r="CU34" s="111">
        <v>0</v>
      </c>
      <c r="CV34" s="111">
        <v>0</v>
      </c>
      <c r="CW34" s="111">
        <v>0</v>
      </c>
      <c r="CX34" s="111">
        <v>0</v>
      </c>
      <c r="CY34" s="111">
        <v>0</v>
      </c>
      <c r="CZ34" s="111">
        <v>0</v>
      </c>
      <c r="DA34" s="111">
        <v>0</v>
      </c>
      <c r="DB34" s="111">
        <v>0</v>
      </c>
      <c r="DC34" s="111">
        <v>0</v>
      </c>
    </row>
    <row r="35" spans="1:107" ht="12.75" customHeight="1" x14ac:dyDescent="0.2">
      <c r="A35" s="111" t="s">
        <v>161</v>
      </c>
      <c r="B35" s="355" t="s">
        <v>1908</v>
      </c>
      <c r="C35" s="111">
        <v>1.0981203577286469E-6</v>
      </c>
      <c r="D35" s="111">
        <v>4.6865668365233893E-7</v>
      </c>
      <c r="E35" s="111">
        <v>5.9348932180097795E-8</v>
      </c>
      <c r="F35" s="111">
        <v>7.1466949861986317E-5</v>
      </c>
      <c r="G35" s="111">
        <v>4.168912730140149E-9</v>
      </c>
      <c r="H35" s="111">
        <v>0</v>
      </c>
      <c r="I35" s="111">
        <v>2.9757052962423474E-3</v>
      </c>
      <c r="J35" s="111">
        <v>-9.4136045698096348E-18</v>
      </c>
      <c r="K35" s="111">
        <v>2.7632967171370934E-7</v>
      </c>
      <c r="L35" s="111">
        <v>4.862694781825922E-8</v>
      </c>
      <c r="M35" s="111">
        <v>-3.2058779795945905E-21</v>
      </c>
      <c r="N35" s="111">
        <v>0</v>
      </c>
      <c r="O35" s="111">
        <v>4.2361551932103147E-5</v>
      </c>
      <c r="P35" s="111">
        <v>2.7688571394680496E-6</v>
      </c>
      <c r="Q35" s="111">
        <v>9.8876700222937032E-4</v>
      </c>
      <c r="R35" s="111">
        <v>2.1527439853384427E-5</v>
      </c>
      <c r="S35" s="111">
        <v>2.4923840140535372E-3</v>
      </c>
      <c r="T35" s="111">
        <v>3.5516943371793433E-5</v>
      </c>
      <c r="U35" s="111">
        <v>1.4219383260376133E-3</v>
      </c>
      <c r="V35" s="111">
        <v>-3.6863325834056264E-20</v>
      </c>
      <c r="W35" s="111">
        <v>9.2637173352723718E-3</v>
      </c>
      <c r="X35" s="111">
        <v>1.7759147671347019E-3</v>
      </c>
      <c r="Y35" s="111">
        <v>5.9295647967655867E-3</v>
      </c>
      <c r="Z35" s="111">
        <v>6.8508776577544758E-5</v>
      </c>
      <c r="AA35" s="111">
        <v>5.1539838997625239E-9</v>
      </c>
      <c r="AB35" s="111">
        <v>1.2809848097516816E-5</v>
      </c>
      <c r="AC35" s="111">
        <v>5.0304719678884507E-3</v>
      </c>
      <c r="AD35" s="111">
        <v>7.2067769216753561E-6</v>
      </c>
      <c r="AE35" s="111">
        <v>1.4503077852280437E-3</v>
      </c>
      <c r="AF35" s="111">
        <v>2.9908358115363673E-6</v>
      </c>
      <c r="AG35" s="111">
        <v>3.8516002242947733E-21</v>
      </c>
      <c r="AH35" s="111">
        <v>1.0224175275492697</v>
      </c>
      <c r="AI35" s="111">
        <v>2.8681166485148444E-6</v>
      </c>
      <c r="AJ35" s="111">
        <v>7.6479798498212425E-21</v>
      </c>
      <c r="AK35" s="111">
        <v>4.3051020825159514E-5</v>
      </c>
      <c r="AL35" s="111">
        <v>-4.0404851981788845E-6</v>
      </c>
      <c r="AM35" s="111">
        <v>-5.0905279049260191E-20</v>
      </c>
      <c r="AN35" s="111">
        <v>-2.9508656422125636E-21</v>
      </c>
      <c r="AO35" s="111">
        <v>5.1335321556763515E-6</v>
      </c>
      <c r="AP35" s="111">
        <v>-1.1053909243163647E-18</v>
      </c>
      <c r="AQ35" s="111">
        <v>2.8429581450348635E-19</v>
      </c>
      <c r="AR35" s="111">
        <v>1.0663152149716159E-4</v>
      </c>
      <c r="AS35" s="111">
        <v>1.6485632741463857E-4</v>
      </c>
      <c r="AT35" s="111">
        <v>4.0479245957990035E-5</v>
      </c>
      <c r="AU35" s="111">
        <v>0</v>
      </c>
      <c r="AV35" s="111">
        <v>3.1047807641599541E-6</v>
      </c>
      <c r="AW35" s="111">
        <v>8.9973159387540101E-7</v>
      </c>
      <c r="AX35" s="111">
        <v>0</v>
      </c>
      <c r="AY35" s="111">
        <v>5.9324882145295193E-21</v>
      </c>
      <c r="AZ35" s="111">
        <v>5.7769968392237575E-21</v>
      </c>
      <c r="BA35" s="111">
        <v>0</v>
      </c>
      <c r="BB35" s="111">
        <v>2.1257061693496025E-7</v>
      </c>
      <c r="BC35" s="111">
        <v>0</v>
      </c>
      <c r="BD35" s="111">
        <v>0</v>
      </c>
      <c r="BE35" s="111">
        <v>0</v>
      </c>
      <c r="BF35" s="111">
        <v>1.2076567793831778E-8</v>
      </c>
      <c r="BG35" s="111">
        <v>6.8537400267593109E-8</v>
      </c>
      <c r="BH35" s="111">
        <v>1.8142090456936126E-8</v>
      </c>
      <c r="BI35" s="111">
        <v>1.0015329134928137E-5</v>
      </c>
      <c r="BJ35" s="111">
        <v>5.7255869376965172E-3</v>
      </c>
      <c r="BK35" s="111">
        <v>0</v>
      </c>
      <c r="BL35" s="111">
        <v>4.9096647069684978E-3</v>
      </c>
      <c r="BM35" s="111">
        <v>0</v>
      </c>
      <c r="BN35" s="111">
        <v>0</v>
      </c>
      <c r="BO35" s="111">
        <v>1.0144547870760971E-2</v>
      </c>
      <c r="BP35" s="111">
        <v>-9.7676961864947334E-19</v>
      </c>
      <c r="BQ35" s="111">
        <v>1.0400034818962896E-3</v>
      </c>
      <c r="BR35" s="111">
        <v>6.4643735121081014E-4</v>
      </c>
      <c r="BS35" s="111">
        <v>1.5490794813643176E-2</v>
      </c>
      <c r="BT35" s="111">
        <v>1.1045503042777672E-3</v>
      </c>
      <c r="BU35" s="111">
        <v>8.5380422465603529E-3</v>
      </c>
      <c r="BV35" s="111">
        <v>1.6076029487091894E-3</v>
      </c>
      <c r="BW35" s="111">
        <v>0</v>
      </c>
      <c r="BX35" s="111">
        <v>0</v>
      </c>
      <c r="BY35" s="111">
        <v>4.4499970505058596E-4</v>
      </c>
      <c r="BZ35" s="111">
        <v>8.9034798488473732E-3</v>
      </c>
      <c r="CA35" s="111">
        <v>1.5759435441510695E-2</v>
      </c>
      <c r="CB35" s="111">
        <v>1.0358560401862955E-2</v>
      </c>
      <c r="CC35" s="111">
        <v>2.0003039881065622E-19</v>
      </c>
      <c r="CD35" s="111">
        <v>2.9348163227002899E-5</v>
      </c>
      <c r="CE35" s="111">
        <v>8.4406239054826411E-4</v>
      </c>
      <c r="CF35" s="111">
        <v>4.4695990956098832E-3</v>
      </c>
      <c r="CG35" s="111">
        <v>1.6117830461491733E-3</v>
      </c>
      <c r="CH35" s="111">
        <v>3.1818519718598571E-4</v>
      </c>
      <c r="CI35" s="111">
        <v>2.7330184208029259E-4</v>
      </c>
      <c r="CJ35" s="111">
        <v>8.0786243131726051E-5</v>
      </c>
      <c r="CK35" s="111">
        <v>3.7473822213863025E-4</v>
      </c>
      <c r="CL35" s="111">
        <v>6.6530667039560269E-4</v>
      </c>
      <c r="CM35" s="111">
        <v>1.7034709510991173E-4</v>
      </c>
      <c r="CN35" s="111">
        <v>4.4677077511158982E-3</v>
      </c>
      <c r="CO35" s="111">
        <v>6.1898142008706112E-6</v>
      </c>
      <c r="CP35" s="111">
        <v>0</v>
      </c>
      <c r="CQ35" s="111">
        <v>0</v>
      </c>
      <c r="CR35" s="111">
        <v>7.9955000919568122E-4</v>
      </c>
      <c r="CS35" s="111">
        <v>8.7232837415584803E-4</v>
      </c>
      <c r="CT35" s="111">
        <v>1.4454511246014227E-3</v>
      </c>
      <c r="CU35" s="111">
        <v>8.3671099488648436E-3</v>
      </c>
      <c r="CV35" s="111">
        <v>1.56106114468648E-2</v>
      </c>
      <c r="CW35" s="111">
        <v>1.6873102534282117E-5</v>
      </c>
      <c r="CX35" s="111">
        <v>0</v>
      </c>
      <c r="CY35" s="111">
        <v>0</v>
      </c>
      <c r="CZ35" s="111">
        <v>2.9373718376633741E-5</v>
      </c>
      <c r="DA35" s="111">
        <v>6.5728945745523784E-5</v>
      </c>
      <c r="DB35" s="111">
        <v>2.4536876535291414E-3</v>
      </c>
      <c r="DC35" s="111">
        <v>2.3649343844377498E-3</v>
      </c>
    </row>
    <row r="36" spans="1:107" ht="12.75" customHeight="1" x14ac:dyDescent="0.2">
      <c r="A36" s="111" t="s">
        <v>163</v>
      </c>
      <c r="B36" s="355" t="s">
        <v>1909</v>
      </c>
      <c r="C36" s="111">
        <v>8.9087688474730765E-7</v>
      </c>
      <c r="D36" s="111">
        <v>1.2801826915061037E-7</v>
      </c>
      <c r="E36" s="111">
        <v>5.3478225850322916E-8</v>
      </c>
      <c r="F36" s="111">
        <v>3.6798254087551982E-6</v>
      </c>
      <c r="G36" s="111">
        <v>2.9517489094708188E-9</v>
      </c>
      <c r="H36" s="111">
        <v>0</v>
      </c>
      <c r="I36" s="111">
        <v>5.5686833606050923E-3</v>
      </c>
      <c r="J36" s="111">
        <v>-3.5560464585387627E-17</v>
      </c>
      <c r="K36" s="111">
        <v>1.0598025593138975E-7</v>
      </c>
      <c r="L36" s="111">
        <v>2.8121446861857411E-8</v>
      </c>
      <c r="M36" s="111">
        <v>-8.7884316538613569E-22</v>
      </c>
      <c r="N36" s="111">
        <v>0</v>
      </c>
      <c r="O36" s="111">
        <v>8.7327768166309373E-6</v>
      </c>
      <c r="P36" s="111">
        <v>1.137633545637432E-6</v>
      </c>
      <c r="Q36" s="111">
        <v>4.9814077315049878E-5</v>
      </c>
      <c r="R36" s="111">
        <v>1.4368728109856292E-5</v>
      </c>
      <c r="S36" s="111">
        <v>9.9029303529888984E-5</v>
      </c>
      <c r="T36" s="111">
        <v>8.9019230124262951E-6</v>
      </c>
      <c r="U36" s="111">
        <v>1.1366107641119137E-4</v>
      </c>
      <c r="V36" s="111">
        <v>-2.2301461069079112E-21</v>
      </c>
      <c r="W36" s="111">
        <v>1.8638958089768037E-4</v>
      </c>
      <c r="X36" s="111">
        <v>3.9669355383458931E-5</v>
      </c>
      <c r="Y36" s="111">
        <v>1.7532039887268133E-4</v>
      </c>
      <c r="Z36" s="111">
        <v>4.2327157429349853E-6</v>
      </c>
      <c r="AA36" s="111">
        <v>3.5913083811488272E-9</v>
      </c>
      <c r="AB36" s="111">
        <v>1.9270387821438551E-5</v>
      </c>
      <c r="AC36" s="111">
        <v>4.0450951350036049E-3</v>
      </c>
      <c r="AD36" s="111">
        <v>3.492840626511381E-5</v>
      </c>
      <c r="AE36" s="111">
        <v>6.0345666594835644E-5</v>
      </c>
      <c r="AF36" s="111">
        <v>8.3220880329271234E-6</v>
      </c>
      <c r="AG36" s="111">
        <v>1.5981148365364417E-20</v>
      </c>
      <c r="AH36" s="111">
        <v>1.7295283192015752E-2</v>
      </c>
      <c r="AI36" s="111">
        <v>1.0023556264975879</v>
      </c>
      <c r="AJ36" s="111">
        <v>1.1378325048285119E-19</v>
      </c>
      <c r="AK36" s="111">
        <v>3.3243793029948526E-5</v>
      </c>
      <c r="AL36" s="111">
        <v>-8.3926107464463641E-6</v>
      </c>
      <c r="AM36" s="111">
        <v>-3.0715898083031255E-18</v>
      </c>
      <c r="AN36" s="111">
        <v>-1.6284908189891521E-20</v>
      </c>
      <c r="AO36" s="111">
        <v>2.2320051564878634E-4</v>
      </c>
      <c r="AP36" s="111">
        <v>-2.0201718891473969E-20</v>
      </c>
      <c r="AQ36" s="111">
        <v>1.6337450687280081E-19</v>
      </c>
      <c r="AR36" s="111">
        <v>1.3833707516847801E-4</v>
      </c>
      <c r="AS36" s="111">
        <v>7.38514610016049E-5</v>
      </c>
      <c r="AT36" s="111">
        <v>5.640757819603317E-5</v>
      </c>
      <c r="AU36" s="111">
        <v>0</v>
      </c>
      <c r="AV36" s="111">
        <v>3.7012805646362796E-6</v>
      </c>
      <c r="AW36" s="111">
        <v>1.0412295896913089E-6</v>
      </c>
      <c r="AX36" s="111">
        <v>0</v>
      </c>
      <c r="AY36" s="111">
        <v>6.963732629004331E-21</v>
      </c>
      <c r="AZ36" s="111">
        <v>5.6343801674994361E-21</v>
      </c>
      <c r="BA36" s="111">
        <v>0</v>
      </c>
      <c r="BB36" s="111">
        <v>2.347691762158695E-7</v>
      </c>
      <c r="BC36" s="111">
        <v>0</v>
      </c>
      <c r="BD36" s="111">
        <v>0</v>
      </c>
      <c r="BE36" s="111">
        <v>0</v>
      </c>
      <c r="BF36" s="111">
        <v>2.170591771594359E-8</v>
      </c>
      <c r="BG36" s="111">
        <v>6.8129369176821188E-8</v>
      </c>
      <c r="BH36" s="111">
        <v>1.5705916665858852E-8</v>
      </c>
      <c r="BI36" s="111">
        <v>1.0604205956798997E-6</v>
      </c>
      <c r="BJ36" s="111">
        <v>3.9051555194161364E-3</v>
      </c>
      <c r="BK36" s="111">
        <v>0</v>
      </c>
      <c r="BL36" s="111">
        <v>5.3990357096775216E-3</v>
      </c>
      <c r="BM36" s="111">
        <v>0</v>
      </c>
      <c r="BN36" s="111">
        <v>0</v>
      </c>
      <c r="BO36" s="111">
        <v>4.8041524629966241E-2</v>
      </c>
      <c r="BP36" s="111">
        <v>-7.274541755677246E-20</v>
      </c>
      <c r="BQ36" s="111">
        <v>8.7122578571474044E-4</v>
      </c>
      <c r="BR36" s="111">
        <v>1.0331246202979867E-3</v>
      </c>
      <c r="BS36" s="111">
        <v>8.3416191246818202E-3</v>
      </c>
      <c r="BT36" s="111">
        <v>6.454027559116422E-4</v>
      </c>
      <c r="BU36" s="111">
        <v>7.2201553055541746E-3</v>
      </c>
      <c r="BV36" s="111">
        <v>2.0777733991081447E-3</v>
      </c>
      <c r="BW36" s="111">
        <v>0</v>
      </c>
      <c r="BX36" s="111">
        <v>0</v>
      </c>
      <c r="BY36" s="111">
        <v>3.3331914302142494E-4</v>
      </c>
      <c r="BZ36" s="111">
        <v>9.112753560207177E-3</v>
      </c>
      <c r="CA36" s="111">
        <v>3.4012402839511999E-2</v>
      </c>
      <c r="CB36" s="111">
        <v>2.0148324712906781E-2</v>
      </c>
      <c r="CC36" s="111">
        <v>1.6028271683918368E-19</v>
      </c>
      <c r="CD36" s="111">
        <v>1.5295657514126113E-4</v>
      </c>
      <c r="CE36" s="111">
        <v>6.1989096459507222E-4</v>
      </c>
      <c r="CF36" s="111">
        <v>4.2826390249591428E-3</v>
      </c>
      <c r="CG36" s="111">
        <v>1.5251174026880722E-3</v>
      </c>
      <c r="CH36" s="111">
        <v>1.7438893820878455E-4</v>
      </c>
      <c r="CI36" s="111">
        <v>1.4815666895409064E-4</v>
      </c>
      <c r="CJ36" s="111">
        <v>2.5119591123728181E-5</v>
      </c>
      <c r="CK36" s="111">
        <v>2.839334330987346E-4</v>
      </c>
      <c r="CL36" s="111">
        <v>3.7320911898342982E-4</v>
      </c>
      <c r="CM36" s="111">
        <v>2.3453015481331453E-4</v>
      </c>
      <c r="CN36" s="111">
        <v>1.2055858745913272E-3</v>
      </c>
      <c r="CO36" s="111">
        <v>5.5231843091981147E-6</v>
      </c>
      <c r="CP36" s="111">
        <v>0</v>
      </c>
      <c r="CQ36" s="111">
        <v>0</v>
      </c>
      <c r="CR36" s="111">
        <v>6.0156316889707412E-4</v>
      </c>
      <c r="CS36" s="111">
        <v>4.1539407508790614E-4</v>
      </c>
      <c r="CT36" s="111">
        <v>1.975540260827247E-3</v>
      </c>
      <c r="CU36" s="111">
        <v>9.8391222075678506E-3</v>
      </c>
      <c r="CV36" s="111">
        <v>1.0507437624864025E-2</v>
      </c>
      <c r="CW36" s="111">
        <v>1.0009004457634227E-5</v>
      </c>
      <c r="CX36" s="111">
        <v>0</v>
      </c>
      <c r="CY36" s="111">
        <v>0</v>
      </c>
      <c r="CZ36" s="111">
        <v>2.7298743267458562E-5</v>
      </c>
      <c r="DA36" s="111">
        <v>5.3209521522672736E-5</v>
      </c>
      <c r="DB36" s="111">
        <v>1.3841005554257168E-3</v>
      </c>
      <c r="DC36" s="111">
        <v>1.3266289327067992E-3</v>
      </c>
    </row>
    <row r="37" spans="1:107" ht="12.75" customHeight="1" x14ac:dyDescent="0.2">
      <c r="A37" s="111" t="s">
        <v>165</v>
      </c>
      <c r="B37" s="355" t="s">
        <v>1910</v>
      </c>
      <c r="C37" s="111">
        <v>0</v>
      </c>
      <c r="D37" s="111">
        <v>0</v>
      </c>
      <c r="E37" s="111">
        <v>0</v>
      </c>
      <c r="F37" s="111">
        <v>0</v>
      </c>
      <c r="G37" s="111">
        <v>0</v>
      </c>
      <c r="H37" s="111">
        <v>0</v>
      </c>
      <c r="I37" s="111">
        <v>0</v>
      </c>
      <c r="J37" s="111">
        <v>0</v>
      </c>
      <c r="K37" s="111">
        <v>0</v>
      </c>
      <c r="L37" s="111">
        <v>0</v>
      </c>
      <c r="M37" s="111">
        <v>0</v>
      </c>
      <c r="N37" s="111">
        <v>0</v>
      </c>
      <c r="O37" s="111">
        <v>0</v>
      </c>
      <c r="P37" s="111">
        <v>0</v>
      </c>
      <c r="Q37" s="111">
        <v>0</v>
      </c>
      <c r="R37" s="111">
        <v>0</v>
      </c>
      <c r="S37" s="111">
        <v>0</v>
      </c>
      <c r="T37" s="111">
        <v>0</v>
      </c>
      <c r="U37" s="111">
        <v>0</v>
      </c>
      <c r="V37" s="111">
        <v>0</v>
      </c>
      <c r="W37" s="111">
        <v>0</v>
      </c>
      <c r="X37" s="111">
        <v>0</v>
      </c>
      <c r="Y37" s="111">
        <v>0</v>
      </c>
      <c r="Z37" s="111">
        <v>0</v>
      </c>
      <c r="AA37" s="111">
        <v>0</v>
      </c>
      <c r="AB37" s="111">
        <v>0</v>
      </c>
      <c r="AC37" s="111">
        <v>0</v>
      </c>
      <c r="AD37" s="111">
        <v>0</v>
      </c>
      <c r="AE37" s="111">
        <v>0</v>
      </c>
      <c r="AF37" s="111">
        <v>0</v>
      </c>
      <c r="AG37" s="111">
        <v>0</v>
      </c>
      <c r="AH37" s="111">
        <v>0</v>
      </c>
      <c r="AI37" s="111">
        <v>0</v>
      </c>
      <c r="AJ37" s="111">
        <v>1</v>
      </c>
      <c r="AK37" s="111">
        <v>0</v>
      </c>
      <c r="AL37" s="111">
        <v>0</v>
      </c>
      <c r="AM37" s="111">
        <v>0</v>
      </c>
      <c r="AN37" s="111">
        <v>0</v>
      </c>
      <c r="AO37" s="111">
        <v>0</v>
      </c>
      <c r="AP37" s="111">
        <v>0</v>
      </c>
      <c r="AQ37" s="111">
        <v>0</v>
      </c>
      <c r="AR37" s="111">
        <v>0</v>
      </c>
      <c r="AS37" s="111">
        <v>0</v>
      </c>
      <c r="AT37" s="111">
        <v>0</v>
      </c>
      <c r="AU37" s="111">
        <v>0</v>
      </c>
      <c r="AV37" s="111">
        <v>0</v>
      </c>
      <c r="AW37" s="111">
        <v>0</v>
      </c>
      <c r="AX37" s="111">
        <v>0</v>
      </c>
      <c r="AY37" s="111">
        <v>0</v>
      </c>
      <c r="AZ37" s="111">
        <v>0</v>
      </c>
      <c r="BA37" s="111">
        <v>0</v>
      </c>
      <c r="BB37" s="111">
        <v>0</v>
      </c>
      <c r="BC37" s="111">
        <v>0</v>
      </c>
      <c r="BD37" s="111">
        <v>0</v>
      </c>
      <c r="BE37" s="111">
        <v>0</v>
      </c>
      <c r="BF37" s="111">
        <v>0</v>
      </c>
      <c r="BG37" s="111">
        <v>0</v>
      </c>
      <c r="BH37" s="111">
        <v>0</v>
      </c>
      <c r="BI37" s="111">
        <v>0</v>
      </c>
      <c r="BJ37" s="111">
        <v>0</v>
      </c>
      <c r="BK37" s="111">
        <v>0</v>
      </c>
      <c r="BL37" s="111">
        <v>0</v>
      </c>
      <c r="BM37" s="111">
        <v>0</v>
      </c>
      <c r="BN37" s="111">
        <v>0</v>
      </c>
      <c r="BO37" s="111">
        <v>0</v>
      </c>
      <c r="BP37" s="111">
        <v>0</v>
      </c>
      <c r="BQ37" s="111">
        <v>0</v>
      </c>
      <c r="BR37" s="111">
        <v>0</v>
      </c>
      <c r="BS37" s="111">
        <v>0</v>
      </c>
      <c r="BT37" s="111">
        <v>0</v>
      </c>
      <c r="BU37" s="111">
        <v>0</v>
      </c>
      <c r="BV37" s="111">
        <v>0</v>
      </c>
      <c r="BW37" s="111">
        <v>0</v>
      </c>
      <c r="BX37" s="111">
        <v>0</v>
      </c>
      <c r="BY37" s="111">
        <v>0</v>
      </c>
      <c r="BZ37" s="111">
        <v>0</v>
      </c>
      <c r="CA37" s="111">
        <v>0</v>
      </c>
      <c r="CB37" s="111">
        <v>0</v>
      </c>
      <c r="CC37" s="111">
        <v>0</v>
      </c>
      <c r="CD37" s="111">
        <v>0</v>
      </c>
      <c r="CE37" s="111">
        <v>0</v>
      </c>
      <c r="CF37" s="111">
        <v>0</v>
      </c>
      <c r="CG37" s="111">
        <v>0</v>
      </c>
      <c r="CH37" s="111">
        <v>0</v>
      </c>
      <c r="CI37" s="111">
        <v>0</v>
      </c>
      <c r="CJ37" s="111">
        <v>0</v>
      </c>
      <c r="CK37" s="111">
        <v>0</v>
      </c>
      <c r="CL37" s="111">
        <v>0</v>
      </c>
      <c r="CM37" s="111">
        <v>0</v>
      </c>
      <c r="CN37" s="111">
        <v>0</v>
      </c>
      <c r="CO37" s="111">
        <v>0</v>
      </c>
      <c r="CP37" s="111">
        <v>0</v>
      </c>
      <c r="CQ37" s="111">
        <v>0</v>
      </c>
      <c r="CR37" s="111">
        <v>0</v>
      </c>
      <c r="CS37" s="111">
        <v>0</v>
      </c>
      <c r="CT37" s="111">
        <v>0</v>
      </c>
      <c r="CU37" s="111">
        <v>0</v>
      </c>
      <c r="CV37" s="111">
        <v>0</v>
      </c>
      <c r="CW37" s="111">
        <v>0</v>
      </c>
      <c r="CX37" s="111">
        <v>0</v>
      </c>
      <c r="CY37" s="111">
        <v>0</v>
      </c>
      <c r="CZ37" s="111">
        <v>0</v>
      </c>
      <c r="DA37" s="111">
        <v>0</v>
      </c>
      <c r="DB37" s="111">
        <v>0</v>
      </c>
      <c r="DC37" s="111">
        <v>0</v>
      </c>
    </row>
    <row r="38" spans="1:107" ht="12.75" customHeight="1" x14ac:dyDescent="0.2">
      <c r="A38" s="111" t="s">
        <v>167</v>
      </c>
      <c r="B38" s="355" t="s">
        <v>1911</v>
      </c>
      <c r="C38" s="111">
        <v>3.6489395055375297E-5</v>
      </c>
      <c r="D38" s="111">
        <v>3.6832146806862315E-7</v>
      </c>
      <c r="E38" s="111">
        <v>6.5963212782916031E-7</v>
      </c>
      <c r="F38" s="111">
        <v>3.3533240767793966E-5</v>
      </c>
      <c r="G38" s="111">
        <v>1.3104127548466948E-7</v>
      </c>
      <c r="H38" s="111">
        <v>0</v>
      </c>
      <c r="I38" s="111">
        <v>4.9693194073621707E-3</v>
      </c>
      <c r="J38" s="111">
        <v>-2.0480541297514337E-17</v>
      </c>
      <c r="K38" s="111">
        <v>3.927481862893877E-5</v>
      </c>
      <c r="L38" s="111">
        <v>6.8841277593231833E-8</v>
      </c>
      <c r="M38" s="111">
        <v>-1.9193056675919653E-21</v>
      </c>
      <c r="N38" s="111">
        <v>0</v>
      </c>
      <c r="O38" s="111">
        <v>2.2849460937762953E-4</v>
      </c>
      <c r="P38" s="111">
        <v>3.2073195209520581E-6</v>
      </c>
      <c r="Q38" s="111">
        <v>4.6641540766037158E-4</v>
      </c>
      <c r="R38" s="111">
        <v>4.3440916545161785E-5</v>
      </c>
      <c r="S38" s="111">
        <v>2.1097381402435059E-3</v>
      </c>
      <c r="T38" s="111">
        <v>1.7514608075089188E-5</v>
      </c>
      <c r="U38" s="111">
        <v>1.6684451585828751E-4</v>
      </c>
      <c r="V38" s="111">
        <v>-1.2324616373982963E-19</v>
      </c>
      <c r="W38" s="111">
        <v>6.0613545178303096E-4</v>
      </c>
      <c r="X38" s="111">
        <v>1.7538667408113745E-3</v>
      </c>
      <c r="Y38" s="111">
        <v>1.5419412490999184E-2</v>
      </c>
      <c r="Z38" s="111">
        <v>5.4550990789607799E-4</v>
      </c>
      <c r="AA38" s="111">
        <v>8.7794847997584776E-9</v>
      </c>
      <c r="AB38" s="111">
        <v>8.5495901458527637E-5</v>
      </c>
      <c r="AC38" s="111">
        <v>8.2943071096999721E-3</v>
      </c>
      <c r="AD38" s="111">
        <v>7.5002940676649986E-4</v>
      </c>
      <c r="AE38" s="111">
        <v>1.8514301492783655E-4</v>
      </c>
      <c r="AF38" s="111">
        <v>1.0198535276229047E-5</v>
      </c>
      <c r="AG38" s="111">
        <v>2.7759910401665645E-20</v>
      </c>
      <c r="AH38" s="111">
        <v>4.7593854621750766E-4</v>
      </c>
      <c r="AI38" s="111">
        <v>5.0941563151514617E-6</v>
      </c>
      <c r="AJ38" s="111">
        <v>1.6089771609115343E-20</v>
      </c>
      <c r="AK38" s="111">
        <v>1.0002842678230905</v>
      </c>
      <c r="AL38" s="111">
        <v>-1.4572413014269554E-5</v>
      </c>
      <c r="AM38" s="111">
        <v>-9.9122910391639636E-19</v>
      </c>
      <c r="AN38" s="111">
        <v>-4.1742877407366306E-20</v>
      </c>
      <c r="AO38" s="111">
        <v>2.2557340212348186E-4</v>
      </c>
      <c r="AP38" s="111">
        <v>-3.9501485787372805E-18</v>
      </c>
      <c r="AQ38" s="111">
        <v>2.7434852374366278E-18</v>
      </c>
      <c r="AR38" s="111">
        <v>2.3011256798353023E-4</v>
      </c>
      <c r="AS38" s="111">
        <v>1.4758116576203594E-4</v>
      </c>
      <c r="AT38" s="111">
        <v>1.9011074808034282E-4</v>
      </c>
      <c r="AU38" s="111">
        <v>0</v>
      </c>
      <c r="AV38" s="111">
        <v>8.7811276957425005E-6</v>
      </c>
      <c r="AW38" s="111">
        <v>2.5376346943552718E-6</v>
      </c>
      <c r="AX38" s="111">
        <v>0</v>
      </c>
      <c r="AY38" s="111">
        <v>1.7053100043145519E-20</v>
      </c>
      <c r="AZ38" s="111">
        <v>1.6151783168754469E-20</v>
      </c>
      <c r="BA38" s="111">
        <v>0</v>
      </c>
      <c r="BB38" s="111">
        <v>5.7476283625225812E-7</v>
      </c>
      <c r="BC38" s="111">
        <v>0</v>
      </c>
      <c r="BD38" s="111">
        <v>0</v>
      </c>
      <c r="BE38" s="111">
        <v>0</v>
      </c>
      <c r="BF38" s="111">
        <v>2.2384101432520764E-8</v>
      </c>
      <c r="BG38" s="111">
        <v>2.2256124128140407E-7</v>
      </c>
      <c r="BH38" s="111">
        <v>3.5918214043819926E-8</v>
      </c>
      <c r="BI38" s="111">
        <v>2.5989051684386258E-6</v>
      </c>
      <c r="BJ38" s="111">
        <v>1.2257050459765086E-2</v>
      </c>
      <c r="BK38" s="111">
        <v>0</v>
      </c>
      <c r="BL38" s="111">
        <v>1.0496669525315682E-2</v>
      </c>
      <c r="BM38" s="111">
        <v>0</v>
      </c>
      <c r="BN38" s="111">
        <v>0</v>
      </c>
      <c r="BO38" s="111">
        <v>8.4365246866515087E-2</v>
      </c>
      <c r="BP38" s="111">
        <v>-1.1971933189092402E-18</v>
      </c>
      <c r="BQ38" s="111">
        <v>1.4028850896229165E-3</v>
      </c>
      <c r="BR38" s="111">
        <v>2.9521654904247382E-3</v>
      </c>
      <c r="BS38" s="111">
        <v>2.2074219838026307E-2</v>
      </c>
      <c r="BT38" s="111">
        <v>2.0183930930632189E-3</v>
      </c>
      <c r="BU38" s="111">
        <v>1.0937599324630488E-2</v>
      </c>
      <c r="BV38" s="111">
        <v>3.0967169582393453E-3</v>
      </c>
      <c r="BW38" s="111">
        <v>0</v>
      </c>
      <c r="BX38" s="111">
        <v>0</v>
      </c>
      <c r="BY38" s="111">
        <v>1.7577281263883009E-3</v>
      </c>
      <c r="BZ38" s="111">
        <v>1.6043785138311312E-2</v>
      </c>
      <c r="CA38" s="111">
        <v>2.8284483342508972E-2</v>
      </c>
      <c r="CB38" s="111">
        <v>1.9722669394808805E-2</v>
      </c>
      <c r="CC38" s="111">
        <v>2.8827566661870019E-19</v>
      </c>
      <c r="CD38" s="111">
        <v>4.630615033996878E-5</v>
      </c>
      <c r="CE38" s="111">
        <v>1.2024329822150595E-3</v>
      </c>
      <c r="CF38" s="111">
        <v>4.8189059961917038E-3</v>
      </c>
      <c r="CG38" s="111">
        <v>2.8545103077343838E-3</v>
      </c>
      <c r="CH38" s="111">
        <v>3.3801466199270526E-4</v>
      </c>
      <c r="CI38" s="111">
        <v>4.323881467669988E-4</v>
      </c>
      <c r="CJ38" s="111">
        <v>2.5604634452920692E-5</v>
      </c>
      <c r="CK38" s="111">
        <v>7.4571609760378183E-4</v>
      </c>
      <c r="CL38" s="111">
        <v>9.2103956238308771E-4</v>
      </c>
      <c r="CM38" s="111">
        <v>5.7063228860159852E-4</v>
      </c>
      <c r="CN38" s="111">
        <v>2.5567468108996325E-3</v>
      </c>
      <c r="CO38" s="111">
        <v>9.1912475781698832E-6</v>
      </c>
      <c r="CP38" s="111">
        <v>0</v>
      </c>
      <c r="CQ38" s="111">
        <v>0</v>
      </c>
      <c r="CR38" s="111">
        <v>3.89270281420993E-4</v>
      </c>
      <c r="CS38" s="111">
        <v>8.3738992861207115E-4</v>
      </c>
      <c r="CT38" s="111">
        <v>5.7506596309581477E-3</v>
      </c>
      <c r="CU38" s="111">
        <v>2.4094545343830265E-2</v>
      </c>
      <c r="CV38" s="111">
        <v>1.7563394067655905E-2</v>
      </c>
      <c r="CW38" s="111">
        <v>2.1955333780502622E-5</v>
      </c>
      <c r="CX38" s="111">
        <v>0</v>
      </c>
      <c r="CY38" s="111">
        <v>0</v>
      </c>
      <c r="CZ38" s="111">
        <v>5.9080973195169624E-5</v>
      </c>
      <c r="DA38" s="111">
        <v>1.0961917966935293E-4</v>
      </c>
      <c r="DB38" s="111">
        <v>3.4533248148828871E-3</v>
      </c>
      <c r="DC38" s="111">
        <v>3.2739760886691073E-3</v>
      </c>
    </row>
    <row r="39" spans="1:107" ht="12.75" customHeight="1" x14ac:dyDescent="0.2">
      <c r="A39" s="111" t="s">
        <v>169</v>
      </c>
      <c r="B39" s="355" t="s">
        <v>1912</v>
      </c>
      <c r="C39" s="111">
        <v>6.4149599648234937E-7</v>
      </c>
      <c r="D39" s="111">
        <v>9.386892766901892E-8</v>
      </c>
      <c r="E39" s="111">
        <v>1.9360514199117141E-8</v>
      </c>
      <c r="F39" s="111">
        <v>1.767520197956521E-6</v>
      </c>
      <c r="G39" s="111">
        <v>3.585727577212653E-9</v>
      </c>
      <c r="H39" s="111">
        <v>0</v>
      </c>
      <c r="I39" s="111">
        <v>2.5058210312728927E-4</v>
      </c>
      <c r="J39" s="111">
        <v>-7.5499625225690282E-18</v>
      </c>
      <c r="K39" s="111">
        <v>2.6664586855273221E-7</v>
      </c>
      <c r="L39" s="111">
        <v>3.551896379960887E-8</v>
      </c>
      <c r="M39" s="111">
        <v>-6.3153573638430945E-22</v>
      </c>
      <c r="N39" s="111">
        <v>0</v>
      </c>
      <c r="O39" s="111">
        <v>4.5336186449531581E-6</v>
      </c>
      <c r="P39" s="111">
        <v>2.5512490186342691E-7</v>
      </c>
      <c r="Q39" s="111">
        <v>2.1232459428420135E-5</v>
      </c>
      <c r="R39" s="111">
        <v>8.363036891399882E-6</v>
      </c>
      <c r="S39" s="111">
        <v>3.9172152888103033E-5</v>
      </c>
      <c r="T39" s="111">
        <v>9.2841305897234376E-7</v>
      </c>
      <c r="U39" s="111">
        <v>5.5601590118293124E-5</v>
      </c>
      <c r="V39" s="111">
        <v>1.1619929382925376E-20</v>
      </c>
      <c r="W39" s="111">
        <v>7.0651890777648782E-4</v>
      </c>
      <c r="X39" s="111">
        <v>1.4040620073987214E-5</v>
      </c>
      <c r="Y39" s="111">
        <v>9.569688798523119E-5</v>
      </c>
      <c r="Z39" s="111">
        <v>4.7923533051033943E-6</v>
      </c>
      <c r="AA39" s="111">
        <v>3.5737585860726577E-9</v>
      </c>
      <c r="AB39" s="111">
        <v>2.5561629956866865E-6</v>
      </c>
      <c r="AC39" s="111">
        <v>1.5291270959664298E-3</v>
      </c>
      <c r="AD39" s="111">
        <v>-9.3183150461977101E-6</v>
      </c>
      <c r="AE39" s="111">
        <v>1.7297872461489316E-5</v>
      </c>
      <c r="AF39" s="111">
        <v>3.6517310282927346E-6</v>
      </c>
      <c r="AG39" s="111">
        <v>7.1383228779701748E-21</v>
      </c>
      <c r="AH39" s="111">
        <v>1.1261027754927619E-4</v>
      </c>
      <c r="AI39" s="111">
        <v>3.2646557675432446E-6</v>
      </c>
      <c r="AJ39" s="111">
        <v>1.377585693482957E-20</v>
      </c>
      <c r="AK39" s="111">
        <v>4.4727505807840851E-3</v>
      </c>
      <c r="AL39" s="111">
        <v>1.7402916919681548</v>
      </c>
      <c r="AM39" s="111">
        <v>-7.1983494120545053E-20</v>
      </c>
      <c r="AN39" s="111">
        <v>-2.8242622559284186E-21</v>
      </c>
      <c r="AO39" s="111">
        <v>1.2193718292907082E-5</v>
      </c>
      <c r="AP39" s="111">
        <v>-2.0230356376799896E-18</v>
      </c>
      <c r="AQ39" s="111">
        <v>8.2436887036812368E-20</v>
      </c>
      <c r="AR39" s="111">
        <v>1.9037673609170614E-4</v>
      </c>
      <c r="AS39" s="111">
        <v>1.1120705675913471E-5</v>
      </c>
      <c r="AT39" s="111">
        <v>1.8995567439224071E-5</v>
      </c>
      <c r="AU39" s="111">
        <v>0</v>
      </c>
      <c r="AV39" s="111">
        <v>2.140684425790127E-6</v>
      </c>
      <c r="AW39" s="111">
        <v>5.4696414864533776E-7</v>
      </c>
      <c r="AX39" s="111">
        <v>0</v>
      </c>
      <c r="AY39" s="111">
        <v>3.6549569641991623E-21</v>
      </c>
      <c r="AZ39" s="111">
        <v>3.3671881824714364E-21</v>
      </c>
      <c r="BA39" s="111">
        <v>0</v>
      </c>
      <c r="BB39" s="111">
        <v>1.2132413925883846E-7</v>
      </c>
      <c r="BC39" s="111">
        <v>0</v>
      </c>
      <c r="BD39" s="111">
        <v>0</v>
      </c>
      <c r="BE39" s="111">
        <v>0</v>
      </c>
      <c r="BF39" s="111">
        <v>2.0799420303902568E-8</v>
      </c>
      <c r="BG39" s="111">
        <v>5.3290852510526619E-8</v>
      </c>
      <c r="BH39" s="111">
        <v>7.9000233407297137E-9</v>
      </c>
      <c r="BI39" s="111">
        <v>4.4975048937052783E-7</v>
      </c>
      <c r="BJ39" s="111">
        <v>4.2288516081252746E-2</v>
      </c>
      <c r="BK39" s="111">
        <v>0</v>
      </c>
      <c r="BL39" s="111">
        <v>9.0877331923277516E-3</v>
      </c>
      <c r="BM39" s="111">
        <v>0</v>
      </c>
      <c r="BN39" s="111">
        <v>0</v>
      </c>
      <c r="BO39" s="111">
        <v>5.8606211783515369E-2</v>
      </c>
      <c r="BP39" s="111">
        <v>-1.347563344593055E-19</v>
      </c>
      <c r="BQ39" s="111">
        <v>5.8179696874938733E-4</v>
      </c>
      <c r="BR39" s="111">
        <v>2.9219483620701613E-4</v>
      </c>
      <c r="BS39" s="111">
        <v>6.9129523254412755E-3</v>
      </c>
      <c r="BT39" s="111">
        <v>2.192975977848697E-4</v>
      </c>
      <c r="BU39" s="111">
        <v>4.8668619353359963E-3</v>
      </c>
      <c r="BV39" s="111">
        <v>1.4244865110178684E-3</v>
      </c>
      <c r="BW39" s="111">
        <v>0</v>
      </c>
      <c r="BX39" s="111">
        <v>0</v>
      </c>
      <c r="BY39" s="111">
        <v>2.5389594364339928E-4</v>
      </c>
      <c r="BZ39" s="111">
        <v>1.1568856340958158E-2</v>
      </c>
      <c r="CA39" s="111">
        <v>1.0144716409343181E-2</v>
      </c>
      <c r="CB39" s="111">
        <v>1.9085810416415064E-2</v>
      </c>
      <c r="CC39" s="111">
        <v>6.9414761355198466E-20</v>
      </c>
      <c r="CD39" s="111">
        <v>2.3299724061870091E-5</v>
      </c>
      <c r="CE39" s="111">
        <v>5.9494949669014593E-4</v>
      </c>
      <c r="CF39" s="111">
        <v>2.4659763696100712E-3</v>
      </c>
      <c r="CG39" s="111">
        <v>9.001672516631659E-4</v>
      </c>
      <c r="CH39" s="111">
        <v>1.3791681193193236E-4</v>
      </c>
      <c r="CI39" s="111">
        <v>1.4862580729631931E-4</v>
      </c>
      <c r="CJ39" s="111">
        <v>6.8691033842232029E-6</v>
      </c>
      <c r="CK39" s="111">
        <v>2.7524664901648594E-4</v>
      </c>
      <c r="CL39" s="111">
        <v>5.6166459983247896E-4</v>
      </c>
      <c r="CM39" s="111">
        <v>2.146922390198669E-5</v>
      </c>
      <c r="CN39" s="111">
        <v>8.7854853032215603E-4</v>
      </c>
      <c r="CO39" s="111">
        <v>4.996668698082366E-6</v>
      </c>
      <c r="CP39" s="111">
        <v>0</v>
      </c>
      <c r="CQ39" s="111">
        <v>0</v>
      </c>
      <c r="CR39" s="111">
        <v>2.765171289686199E-4</v>
      </c>
      <c r="CS39" s="111">
        <v>2.8374727639256258E-4</v>
      </c>
      <c r="CT39" s="111">
        <v>1.2806032199487746E-3</v>
      </c>
      <c r="CU39" s="111">
        <v>5.138153932414298E-3</v>
      </c>
      <c r="CV39" s="111">
        <v>2.5442118967549175E-3</v>
      </c>
      <c r="CW39" s="111">
        <v>8.8319201800211513E-6</v>
      </c>
      <c r="CX39" s="111">
        <v>0</v>
      </c>
      <c r="CY39" s="111">
        <v>0</v>
      </c>
      <c r="CZ39" s="111">
        <v>4.4800970065777609E-5</v>
      </c>
      <c r="DA39" s="111">
        <v>6.017319904035563E-5</v>
      </c>
      <c r="DB39" s="111">
        <v>4.8832802548256853E-4</v>
      </c>
      <c r="DC39" s="111">
        <v>1.9965227823064949E-3</v>
      </c>
    </row>
    <row r="40" spans="1:107" ht="12.75" customHeight="1" x14ac:dyDescent="0.2">
      <c r="A40" s="111" t="s">
        <v>171</v>
      </c>
      <c r="B40" s="355" t="s">
        <v>1913</v>
      </c>
      <c r="C40" s="111">
        <v>0</v>
      </c>
      <c r="D40" s="111">
        <v>0</v>
      </c>
      <c r="E40" s="111">
        <v>0</v>
      </c>
      <c r="F40" s="111">
        <v>0</v>
      </c>
      <c r="G40" s="111">
        <v>0</v>
      </c>
      <c r="H40" s="111">
        <v>0</v>
      </c>
      <c r="I40" s="111">
        <v>0</v>
      </c>
      <c r="J40" s="111">
        <v>0</v>
      </c>
      <c r="K40" s="111">
        <v>0</v>
      </c>
      <c r="L40" s="111">
        <v>0</v>
      </c>
      <c r="M40" s="111">
        <v>0</v>
      </c>
      <c r="N40" s="111">
        <v>0</v>
      </c>
      <c r="O40" s="111">
        <v>0</v>
      </c>
      <c r="P40" s="111">
        <v>0</v>
      </c>
      <c r="Q40" s="111">
        <v>0</v>
      </c>
      <c r="R40" s="111">
        <v>0</v>
      </c>
      <c r="S40" s="111">
        <v>0</v>
      </c>
      <c r="T40" s="111">
        <v>0</v>
      </c>
      <c r="U40" s="111">
        <v>0</v>
      </c>
      <c r="V40" s="111">
        <v>0</v>
      </c>
      <c r="W40" s="111">
        <v>0</v>
      </c>
      <c r="X40" s="111">
        <v>0</v>
      </c>
      <c r="Y40" s="111">
        <v>0</v>
      </c>
      <c r="Z40" s="111">
        <v>0</v>
      </c>
      <c r="AA40" s="111">
        <v>0</v>
      </c>
      <c r="AB40" s="111">
        <v>0</v>
      </c>
      <c r="AC40" s="111">
        <v>0</v>
      </c>
      <c r="AD40" s="111">
        <v>0</v>
      </c>
      <c r="AE40" s="111">
        <v>0</v>
      </c>
      <c r="AF40" s="111">
        <v>0</v>
      </c>
      <c r="AG40" s="111">
        <v>0</v>
      </c>
      <c r="AH40" s="111">
        <v>0</v>
      </c>
      <c r="AI40" s="111">
        <v>0</v>
      </c>
      <c r="AJ40" s="111">
        <v>0</v>
      </c>
      <c r="AK40" s="111">
        <v>0</v>
      </c>
      <c r="AL40" s="111">
        <v>0</v>
      </c>
      <c r="AM40" s="111">
        <v>1</v>
      </c>
      <c r="AN40" s="111">
        <v>0</v>
      </c>
      <c r="AO40" s="111">
        <v>0</v>
      </c>
      <c r="AP40" s="111">
        <v>0</v>
      </c>
      <c r="AQ40" s="111">
        <v>0</v>
      </c>
      <c r="AR40" s="111">
        <v>0</v>
      </c>
      <c r="AS40" s="111">
        <v>0</v>
      </c>
      <c r="AT40" s="111">
        <v>0</v>
      </c>
      <c r="AU40" s="111">
        <v>0</v>
      </c>
      <c r="AV40" s="111">
        <v>0</v>
      </c>
      <c r="AW40" s="111">
        <v>0</v>
      </c>
      <c r="AX40" s="111">
        <v>0</v>
      </c>
      <c r="AY40" s="111">
        <v>0</v>
      </c>
      <c r="AZ40" s="111">
        <v>0</v>
      </c>
      <c r="BA40" s="111">
        <v>0</v>
      </c>
      <c r="BB40" s="111">
        <v>0</v>
      </c>
      <c r="BC40" s="111">
        <v>0</v>
      </c>
      <c r="BD40" s="111">
        <v>0</v>
      </c>
      <c r="BE40" s="111">
        <v>0</v>
      </c>
      <c r="BF40" s="111">
        <v>0</v>
      </c>
      <c r="BG40" s="111">
        <v>0</v>
      </c>
      <c r="BH40" s="111">
        <v>0</v>
      </c>
      <c r="BI40" s="111">
        <v>0</v>
      </c>
      <c r="BJ40" s="111">
        <v>0</v>
      </c>
      <c r="BK40" s="111">
        <v>0</v>
      </c>
      <c r="BL40" s="111">
        <v>0</v>
      </c>
      <c r="BM40" s="111">
        <v>0</v>
      </c>
      <c r="BN40" s="111">
        <v>0</v>
      </c>
      <c r="BO40" s="111">
        <v>0</v>
      </c>
      <c r="BP40" s="111">
        <v>0</v>
      </c>
      <c r="BQ40" s="111">
        <v>0</v>
      </c>
      <c r="BR40" s="111">
        <v>0</v>
      </c>
      <c r="BS40" s="111">
        <v>0</v>
      </c>
      <c r="BT40" s="111">
        <v>0</v>
      </c>
      <c r="BU40" s="111">
        <v>0</v>
      </c>
      <c r="BV40" s="111">
        <v>0</v>
      </c>
      <c r="BW40" s="111">
        <v>0</v>
      </c>
      <c r="BX40" s="111">
        <v>0</v>
      </c>
      <c r="BY40" s="111">
        <v>0</v>
      </c>
      <c r="BZ40" s="111">
        <v>0</v>
      </c>
      <c r="CA40" s="111">
        <v>0</v>
      </c>
      <c r="CB40" s="111">
        <v>0</v>
      </c>
      <c r="CC40" s="111">
        <v>0</v>
      </c>
      <c r="CD40" s="111">
        <v>0</v>
      </c>
      <c r="CE40" s="111">
        <v>0</v>
      </c>
      <c r="CF40" s="111">
        <v>0</v>
      </c>
      <c r="CG40" s="111">
        <v>0</v>
      </c>
      <c r="CH40" s="111">
        <v>0</v>
      </c>
      <c r="CI40" s="111">
        <v>0</v>
      </c>
      <c r="CJ40" s="111">
        <v>0</v>
      </c>
      <c r="CK40" s="111">
        <v>0</v>
      </c>
      <c r="CL40" s="111">
        <v>0</v>
      </c>
      <c r="CM40" s="111">
        <v>0</v>
      </c>
      <c r="CN40" s="111">
        <v>0</v>
      </c>
      <c r="CO40" s="111">
        <v>0</v>
      </c>
      <c r="CP40" s="111">
        <v>0</v>
      </c>
      <c r="CQ40" s="111">
        <v>0</v>
      </c>
      <c r="CR40" s="111">
        <v>0</v>
      </c>
      <c r="CS40" s="111">
        <v>0</v>
      </c>
      <c r="CT40" s="111">
        <v>0</v>
      </c>
      <c r="CU40" s="111">
        <v>0</v>
      </c>
      <c r="CV40" s="111">
        <v>0</v>
      </c>
      <c r="CW40" s="111">
        <v>0</v>
      </c>
      <c r="CX40" s="111">
        <v>0</v>
      </c>
      <c r="CY40" s="111">
        <v>0</v>
      </c>
      <c r="CZ40" s="111">
        <v>0</v>
      </c>
      <c r="DA40" s="111">
        <v>0</v>
      </c>
      <c r="DB40" s="111">
        <v>0</v>
      </c>
      <c r="DC40" s="111">
        <v>0</v>
      </c>
    </row>
    <row r="41" spans="1:107" ht="12.75" customHeight="1" x14ac:dyDescent="0.2">
      <c r="A41" s="111" t="s">
        <v>173</v>
      </c>
      <c r="B41" s="355" t="s">
        <v>1914</v>
      </c>
      <c r="C41" s="111">
        <v>0</v>
      </c>
      <c r="D41" s="111">
        <v>0</v>
      </c>
      <c r="E41" s="111">
        <v>0</v>
      </c>
      <c r="F41" s="111">
        <v>0</v>
      </c>
      <c r="G41" s="111">
        <v>0</v>
      </c>
      <c r="H41" s="111">
        <v>0</v>
      </c>
      <c r="I41" s="111">
        <v>0</v>
      </c>
      <c r="J41" s="111">
        <v>0</v>
      </c>
      <c r="K41" s="111">
        <v>0</v>
      </c>
      <c r="L41" s="111">
        <v>0</v>
      </c>
      <c r="M41" s="111">
        <v>0</v>
      </c>
      <c r="N41" s="111">
        <v>0</v>
      </c>
      <c r="O41" s="111">
        <v>0</v>
      </c>
      <c r="P41" s="111">
        <v>0</v>
      </c>
      <c r="Q41" s="111">
        <v>0</v>
      </c>
      <c r="R41" s="111">
        <v>0</v>
      </c>
      <c r="S41" s="111">
        <v>0</v>
      </c>
      <c r="T41" s="111">
        <v>0</v>
      </c>
      <c r="U41" s="111">
        <v>0</v>
      </c>
      <c r="V41" s="111">
        <v>0</v>
      </c>
      <c r="W41" s="111">
        <v>0</v>
      </c>
      <c r="X41" s="111">
        <v>0</v>
      </c>
      <c r="Y41" s="111">
        <v>0</v>
      </c>
      <c r="Z41" s="111">
        <v>0</v>
      </c>
      <c r="AA41" s="111">
        <v>0</v>
      </c>
      <c r="AB41" s="111">
        <v>0</v>
      </c>
      <c r="AC41" s="111">
        <v>0</v>
      </c>
      <c r="AD41" s="111">
        <v>0</v>
      </c>
      <c r="AE41" s="111">
        <v>0</v>
      </c>
      <c r="AF41" s="111">
        <v>0</v>
      </c>
      <c r="AG41" s="111">
        <v>0</v>
      </c>
      <c r="AH41" s="111">
        <v>0</v>
      </c>
      <c r="AI41" s="111">
        <v>0</v>
      </c>
      <c r="AJ41" s="111">
        <v>0</v>
      </c>
      <c r="AK41" s="111">
        <v>0</v>
      </c>
      <c r="AL41" s="111">
        <v>0</v>
      </c>
      <c r="AM41" s="111">
        <v>0</v>
      </c>
      <c r="AN41" s="111">
        <v>1</v>
      </c>
      <c r="AO41" s="111">
        <v>0</v>
      </c>
      <c r="AP41" s="111">
        <v>0</v>
      </c>
      <c r="AQ41" s="111">
        <v>0</v>
      </c>
      <c r="AR41" s="111">
        <v>0</v>
      </c>
      <c r="AS41" s="111">
        <v>0</v>
      </c>
      <c r="AT41" s="111">
        <v>0</v>
      </c>
      <c r="AU41" s="111">
        <v>0</v>
      </c>
      <c r="AV41" s="111">
        <v>0</v>
      </c>
      <c r="AW41" s="111">
        <v>0</v>
      </c>
      <c r="AX41" s="111">
        <v>0</v>
      </c>
      <c r="AY41" s="111">
        <v>0</v>
      </c>
      <c r="AZ41" s="111">
        <v>0</v>
      </c>
      <c r="BA41" s="111">
        <v>0</v>
      </c>
      <c r="BB41" s="111">
        <v>0</v>
      </c>
      <c r="BC41" s="111">
        <v>0</v>
      </c>
      <c r="BD41" s="111">
        <v>0</v>
      </c>
      <c r="BE41" s="111">
        <v>0</v>
      </c>
      <c r="BF41" s="111">
        <v>0</v>
      </c>
      <c r="BG41" s="111">
        <v>0</v>
      </c>
      <c r="BH41" s="111">
        <v>0</v>
      </c>
      <c r="BI41" s="111">
        <v>0</v>
      </c>
      <c r="BJ41" s="111">
        <v>0</v>
      </c>
      <c r="BK41" s="111">
        <v>0</v>
      </c>
      <c r="BL41" s="111">
        <v>0</v>
      </c>
      <c r="BM41" s="111">
        <v>0</v>
      </c>
      <c r="BN41" s="111">
        <v>0</v>
      </c>
      <c r="BO41" s="111">
        <v>0</v>
      </c>
      <c r="BP41" s="111">
        <v>0</v>
      </c>
      <c r="BQ41" s="111">
        <v>0</v>
      </c>
      <c r="BR41" s="111">
        <v>0</v>
      </c>
      <c r="BS41" s="111">
        <v>0</v>
      </c>
      <c r="BT41" s="111">
        <v>0</v>
      </c>
      <c r="BU41" s="111">
        <v>0</v>
      </c>
      <c r="BV41" s="111">
        <v>0</v>
      </c>
      <c r="BW41" s="111">
        <v>0</v>
      </c>
      <c r="BX41" s="111">
        <v>0</v>
      </c>
      <c r="BY41" s="111">
        <v>0</v>
      </c>
      <c r="BZ41" s="111">
        <v>0</v>
      </c>
      <c r="CA41" s="111">
        <v>0</v>
      </c>
      <c r="CB41" s="111">
        <v>0</v>
      </c>
      <c r="CC41" s="111">
        <v>0</v>
      </c>
      <c r="CD41" s="111">
        <v>0</v>
      </c>
      <c r="CE41" s="111">
        <v>0</v>
      </c>
      <c r="CF41" s="111">
        <v>0</v>
      </c>
      <c r="CG41" s="111">
        <v>0</v>
      </c>
      <c r="CH41" s="111">
        <v>0</v>
      </c>
      <c r="CI41" s="111">
        <v>0</v>
      </c>
      <c r="CJ41" s="111">
        <v>0</v>
      </c>
      <c r="CK41" s="111">
        <v>0</v>
      </c>
      <c r="CL41" s="111">
        <v>0</v>
      </c>
      <c r="CM41" s="111">
        <v>0</v>
      </c>
      <c r="CN41" s="111">
        <v>0</v>
      </c>
      <c r="CO41" s="111">
        <v>0</v>
      </c>
      <c r="CP41" s="111">
        <v>0</v>
      </c>
      <c r="CQ41" s="111">
        <v>0</v>
      </c>
      <c r="CR41" s="111">
        <v>0</v>
      </c>
      <c r="CS41" s="111">
        <v>0</v>
      </c>
      <c r="CT41" s="111">
        <v>0</v>
      </c>
      <c r="CU41" s="111">
        <v>0</v>
      </c>
      <c r="CV41" s="111">
        <v>0</v>
      </c>
      <c r="CW41" s="111">
        <v>0</v>
      </c>
      <c r="CX41" s="111">
        <v>0</v>
      </c>
      <c r="CY41" s="111">
        <v>0</v>
      </c>
      <c r="CZ41" s="111">
        <v>0</v>
      </c>
      <c r="DA41" s="111">
        <v>0</v>
      </c>
      <c r="DB41" s="111">
        <v>0</v>
      </c>
      <c r="DC41" s="111">
        <v>0</v>
      </c>
    </row>
    <row r="42" spans="1:107" ht="12.75" customHeight="1" x14ac:dyDescent="0.2">
      <c r="A42" s="111" t="s">
        <v>175</v>
      </c>
      <c r="B42" s="355" t="s">
        <v>1915</v>
      </c>
      <c r="C42" s="111">
        <v>5.2284725455866957E-7</v>
      </c>
      <c r="D42" s="111">
        <v>4.1534565377665301E-8</v>
      </c>
      <c r="E42" s="111">
        <v>1.8404147120832325E-8</v>
      </c>
      <c r="F42" s="111">
        <v>9.313851877230028E-7</v>
      </c>
      <c r="G42" s="111">
        <v>4.7624464665774488E-9</v>
      </c>
      <c r="H42" s="111">
        <v>0</v>
      </c>
      <c r="I42" s="111">
        <v>-8.2239977980600775E-7</v>
      </c>
      <c r="J42" s="111">
        <v>-1.3916657811615134E-18</v>
      </c>
      <c r="K42" s="111">
        <v>1.000401206160885E-7</v>
      </c>
      <c r="L42" s="111">
        <v>6.0919263443566953E-8</v>
      </c>
      <c r="M42" s="111">
        <v>-2.737319635960883E-22</v>
      </c>
      <c r="N42" s="111">
        <v>0</v>
      </c>
      <c r="O42" s="111">
        <v>4.4667582021377936E-6</v>
      </c>
      <c r="P42" s="111">
        <v>7.519021965390708E-7</v>
      </c>
      <c r="Q42" s="111">
        <v>1.2089823342630169E-5</v>
      </c>
      <c r="R42" s="111">
        <v>4.4879317036884872E-6</v>
      </c>
      <c r="S42" s="111">
        <v>9.6714465599628116E-5</v>
      </c>
      <c r="T42" s="111">
        <v>5.5412656441412293E-6</v>
      </c>
      <c r="U42" s="111">
        <v>9.6629131188244593E-5</v>
      </c>
      <c r="V42" s="111">
        <v>-8.7227972648811636E-22</v>
      </c>
      <c r="W42" s="111">
        <v>2.318213716630526E-5</v>
      </c>
      <c r="X42" s="111">
        <v>1.3097493906856583E-6</v>
      </c>
      <c r="Y42" s="111">
        <v>5.2049458034690142E-6</v>
      </c>
      <c r="Z42" s="111">
        <v>2.0211486076027993E-6</v>
      </c>
      <c r="AA42" s="111">
        <v>2.8112811505756083E-9</v>
      </c>
      <c r="AB42" s="111">
        <v>2.0120921363039993E-6</v>
      </c>
      <c r="AC42" s="111">
        <v>1.5712142286661646E-3</v>
      </c>
      <c r="AD42" s="111">
        <v>1.4658761313156061E-5</v>
      </c>
      <c r="AE42" s="111">
        <v>1.4945215116673201E-5</v>
      </c>
      <c r="AF42" s="111">
        <v>1.3884834874162899E-6</v>
      </c>
      <c r="AG42" s="111">
        <v>2.1353573074749292E-21</v>
      </c>
      <c r="AH42" s="111">
        <v>4.2346290659438423E-5</v>
      </c>
      <c r="AI42" s="111">
        <v>1.8713300784463108E-6</v>
      </c>
      <c r="AJ42" s="111">
        <v>4.9316866334156985E-21</v>
      </c>
      <c r="AK42" s="111">
        <v>-2.018176788707048E-5</v>
      </c>
      <c r="AL42" s="111">
        <v>-7.8902010994203135E-3</v>
      </c>
      <c r="AM42" s="111">
        <v>-2.3564083214580896E-16</v>
      </c>
      <c r="AN42" s="111">
        <v>-1.7831749344082779E-21</v>
      </c>
      <c r="AO42" s="111">
        <v>1.0000019687862047</v>
      </c>
      <c r="AP42" s="111">
        <v>4.2533289131834954E-20</v>
      </c>
      <c r="AQ42" s="111">
        <v>3.2196012410668097E-20</v>
      </c>
      <c r="AR42" s="111">
        <v>6.7520769500354079E-5</v>
      </c>
      <c r="AS42" s="111">
        <v>7.8047939596933278E-6</v>
      </c>
      <c r="AT42" s="111">
        <v>1.6957945062552989E-5</v>
      </c>
      <c r="AU42" s="111">
        <v>0</v>
      </c>
      <c r="AV42" s="111">
        <v>1.0083440093089803E-6</v>
      </c>
      <c r="AW42" s="111">
        <v>2.7835174230937409E-7</v>
      </c>
      <c r="AX42" s="111">
        <v>0</v>
      </c>
      <c r="AY42" s="111">
        <v>1.8210108365829575E-21</v>
      </c>
      <c r="AZ42" s="111">
        <v>3.9818922074040674E-21</v>
      </c>
      <c r="BA42" s="111">
        <v>0</v>
      </c>
      <c r="BB42" s="111">
        <v>6.8520601948524651E-8</v>
      </c>
      <c r="BC42" s="111">
        <v>0</v>
      </c>
      <c r="BD42" s="111">
        <v>0</v>
      </c>
      <c r="BE42" s="111">
        <v>0</v>
      </c>
      <c r="BF42" s="111">
        <v>1.4039234828305852E-8</v>
      </c>
      <c r="BG42" s="111">
        <v>2.8658586016523782E-8</v>
      </c>
      <c r="BH42" s="111">
        <v>1.6007984502349842E-8</v>
      </c>
      <c r="BI42" s="111">
        <v>7.6489221342066557E-7</v>
      </c>
      <c r="BJ42" s="111">
        <v>3.0016786731259376E-3</v>
      </c>
      <c r="BK42" s="111">
        <v>0</v>
      </c>
      <c r="BL42" s="111">
        <v>3.1556408945048247E-3</v>
      </c>
      <c r="BM42" s="111">
        <v>0</v>
      </c>
      <c r="BN42" s="111">
        <v>0</v>
      </c>
      <c r="BO42" s="111">
        <v>1.0736037449588004E-2</v>
      </c>
      <c r="BP42" s="111">
        <v>-6.3710890630218764E-20</v>
      </c>
      <c r="BQ42" s="111">
        <v>2.8567046239885214E-4</v>
      </c>
      <c r="BR42" s="111">
        <v>1.0218552208410538E-4</v>
      </c>
      <c r="BS42" s="111">
        <v>4.0411687967672118E-2</v>
      </c>
      <c r="BT42" s="111">
        <v>4.7361564142277431E-4</v>
      </c>
      <c r="BU42" s="111">
        <v>6.2868574003138713E-3</v>
      </c>
      <c r="BV42" s="111">
        <v>2.1488099332327808E-3</v>
      </c>
      <c r="BW42" s="111">
        <v>0</v>
      </c>
      <c r="BX42" s="111">
        <v>0</v>
      </c>
      <c r="BY42" s="111">
        <v>2.5678966572460234E-4</v>
      </c>
      <c r="BZ42" s="111">
        <v>1.3401608912664011E-2</v>
      </c>
      <c r="CA42" s="111">
        <v>1.5928056356756964E-2</v>
      </c>
      <c r="CB42" s="111">
        <v>1.1900392389694096E-2</v>
      </c>
      <c r="CC42" s="111">
        <v>1.4383324958175634E-19</v>
      </c>
      <c r="CD42" s="111">
        <v>3.138464335803206E-5</v>
      </c>
      <c r="CE42" s="111">
        <v>7.4622204998688513E-4</v>
      </c>
      <c r="CF42" s="111">
        <v>2.9559578366578744E-3</v>
      </c>
      <c r="CG42" s="111">
        <v>1.7173596078665838E-3</v>
      </c>
      <c r="CH42" s="111">
        <v>1.9469423221528439E-4</v>
      </c>
      <c r="CI42" s="111">
        <v>2.4771747528651441E-4</v>
      </c>
      <c r="CJ42" s="111">
        <v>1.8428970421852346E-5</v>
      </c>
      <c r="CK42" s="111">
        <v>3.6280960140711748E-4</v>
      </c>
      <c r="CL42" s="111">
        <v>4.600710683810004E-4</v>
      </c>
      <c r="CM42" s="111">
        <v>2.5838598188231932E-5</v>
      </c>
      <c r="CN42" s="111">
        <v>3.711950057408267E-4</v>
      </c>
      <c r="CO42" s="111">
        <v>5.6724095151904799E-6</v>
      </c>
      <c r="CP42" s="111">
        <v>0</v>
      </c>
      <c r="CQ42" s="111">
        <v>0</v>
      </c>
      <c r="CR42" s="111">
        <v>4.7044708031248673E-4</v>
      </c>
      <c r="CS42" s="111">
        <v>5.1806320157205736E-4</v>
      </c>
      <c r="CT42" s="111">
        <v>2.4440689551003345E-3</v>
      </c>
      <c r="CU42" s="111">
        <v>2.5258665611684358E-3</v>
      </c>
      <c r="CV42" s="111">
        <v>6.3292295188856311E-3</v>
      </c>
      <c r="CW42" s="111">
        <v>1.1894943958923924E-5</v>
      </c>
      <c r="CX42" s="111">
        <v>0</v>
      </c>
      <c r="CY42" s="111">
        <v>0</v>
      </c>
      <c r="CZ42" s="111">
        <v>4.31770407977882E-5</v>
      </c>
      <c r="DA42" s="111">
        <v>1.0388570432801486E-4</v>
      </c>
      <c r="DB42" s="111">
        <v>1.4313859166403128E-3</v>
      </c>
      <c r="DC42" s="111">
        <v>1.6353930259744326E-3</v>
      </c>
    </row>
    <row r="43" spans="1:107" ht="12.75" customHeight="1" x14ac:dyDescent="0.2">
      <c r="A43" s="111" t="s">
        <v>177</v>
      </c>
      <c r="B43" s="355" t="s">
        <v>1916</v>
      </c>
      <c r="C43" s="111">
        <v>0</v>
      </c>
      <c r="D43" s="111">
        <v>0</v>
      </c>
      <c r="E43" s="111">
        <v>0</v>
      </c>
      <c r="F43" s="111">
        <v>0</v>
      </c>
      <c r="G43" s="111">
        <v>0</v>
      </c>
      <c r="H43" s="111">
        <v>0</v>
      </c>
      <c r="I43" s="111">
        <v>0</v>
      </c>
      <c r="J43" s="111">
        <v>0</v>
      </c>
      <c r="K43" s="111">
        <v>0</v>
      </c>
      <c r="L43" s="111">
        <v>0</v>
      </c>
      <c r="M43" s="111">
        <v>0</v>
      </c>
      <c r="N43" s="111">
        <v>0</v>
      </c>
      <c r="O43" s="111">
        <v>0</v>
      </c>
      <c r="P43" s="111">
        <v>0</v>
      </c>
      <c r="Q43" s="111">
        <v>0</v>
      </c>
      <c r="R43" s="111">
        <v>0</v>
      </c>
      <c r="S43" s="111">
        <v>0</v>
      </c>
      <c r="T43" s="111">
        <v>0</v>
      </c>
      <c r="U43" s="111">
        <v>0</v>
      </c>
      <c r="V43" s="111">
        <v>0</v>
      </c>
      <c r="W43" s="111">
        <v>0</v>
      </c>
      <c r="X43" s="111">
        <v>0</v>
      </c>
      <c r="Y43" s="111">
        <v>0</v>
      </c>
      <c r="Z43" s="111">
        <v>0</v>
      </c>
      <c r="AA43" s="111">
        <v>0</v>
      </c>
      <c r="AB43" s="111">
        <v>0</v>
      </c>
      <c r="AC43" s="111">
        <v>0</v>
      </c>
      <c r="AD43" s="111">
        <v>0</v>
      </c>
      <c r="AE43" s="111">
        <v>0</v>
      </c>
      <c r="AF43" s="111">
        <v>0</v>
      </c>
      <c r="AG43" s="111">
        <v>0</v>
      </c>
      <c r="AH43" s="111">
        <v>0</v>
      </c>
      <c r="AI43" s="111">
        <v>0</v>
      </c>
      <c r="AJ43" s="111">
        <v>0</v>
      </c>
      <c r="AK43" s="111">
        <v>0</v>
      </c>
      <c r="AL43" s="111">
        <v>0</v>
      </c>
      <c r="AM43" s="111">
        <v>0</v>
      </c>
      <c r="AN43" s="111">
        <v>0</v>
      </c>
      <c r="AO43" s="111">
        <v>0</v>
      </c>
      <c r="AP43" s="111">
        <v>1</v>
      </c>
      <c r="AQ43" s="111">
        <v>0</v>
      </c>
      <c r="AR43" s="111">
        <v>0</v>
      </c>
      <c r="AS43" s="111">
        <v>0</v>
      </c>
      <c r="AT43" s="111">
        <v>0</v>
      </c>
      <c r="AU43" s="111">
        <v>0</v>
      </c>
      <c r="AV43" s="111">
        <v>0</v>
      </c>
      <c r="AW43" s="111">
        <v>0</v>
      </c>
      <c r="AX43" s="111">
        <v>0</v>
      </c>
      <c r="AY43" s="111">
        <v>0</v>
      </c>
      <c r="AZ43" s="111">
        <v>0</v>
      </c>
      <c r="BA43" s="111">
        <v>0</v>
      </c>
      <c r="BB43" s="111">
        <v>0</v>
      </c>
      <c r="BC43" s="111">
        <v>0</v>
      </c>
      <c r="BD43" s="111">
        <v>0</v>
      </c>
      <c r="BE43" s="111">
        <v>0</v>
      </c>
      <c r="BF43" s="111">
        <v>0</v>
      </c>
      <c r="BG43" s="111">
        <v>0</v>
      </c>
      <c r="BH43" s="111">
        <v>0</v>
      </c>
      <c r="BI43" s="111">
        <v>0</v>
      </c>
      <c r="BJ43" s="111">
        <v>0</v>
      </c>
      <c r="BK43" s="111">
        <v>0</v>
      </c>
      <c r="BL43" s="111">
        <v>0</v>
      </c>
      <c r="BM43" s="111">
        <v>0</v>
      </c>
      <c r="BN43" s="111">
        <v>0</v>
      </c>
      <c r="BO43" s="111">
        <v>0</v>
      </c>
      <c r="BP43" s="111">
        <v>0</v>
      </c>
      <c r="BQ43" s="111">
        <v>0</v>
      </c>
      <c r="BR43" s="111">
        <v>0</v>
      </c>
      <c r="BS43" s="111">
        <v>0</v>
      </c>
      <c r="BT43" s="111">
        <v>0</v>
      </c>
      <c r="BU43" s="111">
        <v>0</v>
      </c>
      <c r="BV43" s="111">
        <v>0</v>
      </c>
      <c r="BW43" s="111">
        <v>0</v>
      </c>
      <c r="BX43" s="111">
        <v>0</v>
      </c>
      <c r="BY43" s="111">
        <v>0</v>
      </c>
      <c r="BZ43" s="111">
        <v>0</v>
      </c>
      <c r="CA43" s="111">
        <v>0</v>
      </c>
      <c r="CB43" s="111">
        <v>0</v>
      </c>
      <c r="CC43" s="111">
        <v>0</v>
      </c>
      <c r="CD43" s="111">
        <v>0</v>
      </c>
      <c r="CE43" s="111">
        <v>0</v>
      </c>
      <c r="CF43" s="111">
        <v>0</v>
      </c>
      <c r="CG43" s="111">
        <v>0</v>
      </c>
      <c r="CH43" s="111">
        <v>0</v>
      </c>
      <c r="CI43" s="111">
        <v>0</v>
      </c>
      <c r="CJ43" s="111">
        <v>0</v>
      </c>
      <c r="CK43" s="111">
        <v>0</v>
      </c>
      <c r="CL43" s="111">
        <v>0</v>
      </c>
      <c r="CM43" s="111">
        <v>0</v>
      </c>
      <c r="CN43" s="111">
        <v>0</v>
      </c>
      <c r="CO43" s="111">
        <v>0</v>
      </c>
      <c r="CP43" s="111">
        <v>0</v>
      </c>
      <c r="CQ43" s="111">
        <v>0</v>
      </c>
      <c r="CR43" s="111">
        <v>0</v>
      </c>
      <c r="CS43" s="111">
        <v>0</v>
      </c>
      <c r="CT43" s="111">
        <v>0</v>
      </c>
      <c r="CU43" s="111">
        <v>0</v>
      </c>
      <c r="CV43" s="111">
        <v>0</v>
      </c>
      <c r="CW43" s="111">
        <v>0</v>
      </c>
      <c r="CX43" s="111">
        <v>0</v>
      </c>
      <c r="CY43" s="111">
        <v>0</v>
      </c>
      <c r="CZ43" s="111">
        <v>0</v>
      </c>
      <c r="DA43" s="111">
        <v>0</v>
      </c>
      <c r="DB43" s="111">
        <v>0</v>
      </c>
      <c r="DC43" s="111">
        <v>0</v>
      </c>
    </row>
    <row r="44" spans="1:107" ht="12.75" customHeight="1" x14ac:dyDescent="0.2">
      <c r="A44" s="111" t="s">
        <v>179</v>
      </c>
      <c r="B44" s="355" t="s">
        <v>1917</v>
      </c>
      <c r="C44" s="111">
        <v>0</v>
      </c>
      <c r="D44" s="111">
        <v>0</v>
      </c>
      <c r="E44" s="111">
        <v>0</v>
      </c>
      <c r="F44" s="111">
        <v>0</v>
      </c>
      <c r="G44" s="111">
        <v>0</v>
      </c>
      <c r="H44" s="111">
        <v>0</v>
      </c>
      <c r="I44" s="111">
        <v>0</v>
      </c>
      <c r="J44" s="111">
        <v>0</v>
      </c>
      <c r="K44" s="111">
        <v>0</v>
      </c>
      <c r="L44" s="111">
        <v>0</v>
      </c>
      <c r="M44" s="111">
        <v>0</v>
      </c>
      <c r="N44" s="111">
        <v>0</v>
      </c>
      <c r="O44" s="111">
        <v>0</v>
      </c>
      <c r="P44" s="111">
        <v>0</v>
      </c>
      <c r="Q44" s="111">
        <v>0</v>
      </c>
      <c r="R44" s="111">
        <v>0</v>
      </c>
      <c r="S44" s="111">
        <v>0</v>
      </c>
      <c r="T44" s="111">
        <v>0</v>
      </c>
      <c r="U44" s="111">
        <v>0</v>
      </c>
      <c r="V44" s="111">
        <v>0</v>
      </c>
      <c r="W44" s="111">
        <v>0</v>
      </c>
      <c r="X44" s="111">
        <v>0</v>
      </c>
      <c r="Y44" s="111">
        <v>0</v>
      </c>
      <c r="Z44" s="111">
        <v>0</v>
      </c>
      <c r="AA44" s="111">
        <v>0</v>
      </c>
      <c r="AB44" s="111">
        <v>0</v>
      </c>
      <c r="AC44" s="111">
        <v>0</v>
      </c>
      <c r="AD44" s="111">
        <v>0</v>
      </c>
      <c r="AE44" s="111">
        <v>0</v>
      </c>
      <c r="AF44" s="111">
        <v>0</v>
      </c>
      <c r="AG44" s="111">
        <v>0</v>
      </c>
      <c r="AH44" s="111">
        <v>0</v>
      </c>
      <c r="AI44" s="111">
        <v>0</v>
      </c>
      <c r="AJ44" s="111">
        <v>0</v>
      </c>
      <c r="AK44" s="111">
        <v>0</v>
      </c>
      <c r="AL44" s="111">
        <v>0</v>
      </c>
      <c r="AM44" s="111">
        <v>0</v>
      </c>
      <c r="AN44" s="111">
        <v>0</v>
      </c>
      <c r="AO44" s="111">
        <v>0</v>
      </c>
      <c r="AP44" s="111">
        <v>0</v>
      </c>
      <c r="AQ44" s="111">
        <v>1</v>
      </c>
      <c r="AR44" s="111">
        <v>0</v>
      </c>
      <c r="AS44" s="111">
        <v>0</v>
      </c>
      <c r="AT44" s="111">
        <v>0</v>
      </c>
      <c r="AU44" s="111">
        <v>0</v>
      </c>
      <c r="AV44" s="111">
        <v>0</v>
      </c>
      <c r="AW44" s="111">
        <v>0</v>
      </c>
      <c r="AX44" s="111">
        <v>0</v>
      </c>
      <c r="AY44" s="111">
        <v>0</v>
      </c>
      <c r="AZ44" s="111">
        <v>0</v>
      </c>
      <c r="BA44" s="111">
        <v>0</v>
      </c>
      <c r="BB44" s="111">
        <v>0</v>
      </c>
      <c r="BC44" s="111">
        <v>0</v>
      </c>
      <c r="BD44" s="111">
        <v>0</v>
      </c>
      <c r="BE44" s="111">
        <v>0</v>
      </c>
      <c r="BF44" s="111">
        <v>0</v>
      </c>
      <c r="BG44" s="111">
        <v>0</v>
      </c>
      <c r="BH44" s="111">
        <v>0</v>
      </c>
      <c r="BI44" s="111">
        <v>0</v>
      </c>
      <c r="BJ44" s="111">
        <v>0</v>
      </c>
      <c r="BK44" s="111">
        <v>0</v>
      </c>
      <c r="BL44" s="111">
        <v>0</v>
      </c>
      <c r="BM44" s="111">
        <v>0</v>
      </c>
      <c r="BN44" s="111">
        <v>0</v>
      </c>
      <c r="BO44" s="111">
        <v>0</v>
      </c>
      <c r="BP44" s="111">
        <v>0</v>
      </c>
      <c r="BQ44" s="111">
        <v>0</v>
      </c>
      <c r="BR44" s="111">
        <v>0</v>
      </c>
      <c r="BS44" s="111">
        <v>0</v>
      </c>
      <c r="BT44" s="111">
        <v>0</v>
      </c>
      <c r="BU44" s="111">
        <v>0</v>
      </c>
      <c r="BV44" s="111">
        <v>0</v>
      </c>
      <c r="BW44" s="111">
        <v>0</v>
      </c>
      <c r="BX44" s="111">
        <v>0</v>
      </c>
      <c r="BY44" s="111">
        <v>0</v>
      </c>
      <c r="BZ44" s="111">
        <v>0</v>
      </c>
      <c r="CA44" s="111">
        <v>0</v>
      </c>
      <c r="CB44" s="111">
        <v>0</v>
      </c>
      <c r="CC44" s="111">
        <v>0</v>
      </c>
      <c r="CD44" s="111">
        <v>0</v>
      </c>
      <c r="CE44" s="111">
        <v>0</v>
      </c>
      <c r="CF44" s="111">
        <v>0</v>
      </c>
      <c r="CG44" s="111">
        <v>0</v>
      </c>
      <c r="CH44" s="111">
        <v>0</v>
      </c>
      <c r="CI44" s="111">
        <v>0</v>
      </c>
      <c r="CJ44" s="111">
        <v>0</v>
      </c>
      <c r="CK44" s="111">
        <v>0</v>
      </c>
      <c r="CL44" s="111">
        <v>0</v>
      </c>
      <c r="CM44" s="111">
        <v>0</v>
      </c>
      <c r="CN44" s="111">
        <v>0</v>
      </c>
      <c r="CO44" s="111">
        <v>0</v>
      </c>
      <c r="CP44" s="111">
        <v>0</v>
      </c>
      <c r="CQ44" s="111">
        <v>0</v>
      </c>
      <c r="CR44" s="111">
        <v>0</v>
      </c>
      <c r="CS44" s="111">
        <v>0</v>
      </c>
      <c r="CT44" s="111">
        <v>0</v>
      </c>
      <c r="CU44" s="111">
        <v>0</v>
      </c>
      <c r="CV44" s="111">
        <v>0</v>
      </c>
      <c r="CW44" s="111">
        <v>0</v>
      </c>
      <c r="CX44" s="111">
        <v>0</v>
      </c>
      <c r="CY44" s="111">
        <v>0</v>
      </c>
      <c r="CZ44" s="111">
        <v>0</v>
      </c>
      <c r="DA44" s="111">
        <v>0</v>
      </c>
      <c r="DB44" s="111">
        <v>0</v>
      </c>
      <c r="DC44" s="111">
        <v>0</v>
      </c>
    </row>
    <row r="45" spans="1:107" ht="12.75" customHeight="1" x14ac:dyDescent="0.2">
      <c r="A45" s="111" t="s">
        <v>181</v>
      </c>
      <c r="B45" s="355" t="s">
        <v>1918</v>
      </c>
      <c r="C45" s="111">
        <v>6.9537912176510147E-7</v>
      </c>
      <c r="D45" s="111">
        <v>9.7236800797832272E-8</v>
      </c>
      <c r="E45" s="111">
        <v>7.8340109472613756E-8</v>
      </c>
      <c r="F45" s="111">
        <v>1.2361136654616497E-5</v>
      </c>
      <c r="G45" s="111">
        <v>2.7393498683240499E-9</v>
      </c>
      <c r="H45" s="111">
        <v>0</v>
      </c>
      <c r="I45" s="111">
        <v>4.5757912666279807E-6</v>
      </c>
      <c r="J45" s="111">
        <v>-7.2211330493996995E-19</v>
      </c>
      <c r="K45" s="111">
        <v>1.1759435708423136E-7</v>
      </c>
      <c r="L45" s="111">
        <v>2.3286129992330053E-8</v>
      </c>
      <c r="M45" s="111">
        <v>-6.7762188640778605E-22</v>
      </c>
      <c r="N45" s="111">
        <v>0</v>
      </c>
      <c r="O45" s="111">
        <v>7.6704142131576947E-6</v>
      </c>
      <c r="P45" s="111">
        <v>8.1122297081844618E-7</v>
      </c>
      <c r="Q45" s="111">
        <v>1.7232006261684994E-4</v>
      </c>
      <c r="R45" s="111">
        <v>9.1445949411227857E-6</v>
      </c>
      <c r="S45" s="111">
        <v>6.978195713683454E-5</v>
      </c>
      <c r="T45" s="111">
        <v>1.7168489820398652E-6</v>
      </c>
      <c r="U45" s="111">
        <v>1.1078045261993809E-4</v>
      </c>
      <c r="V45" s="111">
        <v>-9.5436655833212555E-22</v>
      </c>
      <c r="W45" s="111">
        <v>2.3480337230744405E-4</v>
      </c>
      <c r="X45" s="111">
        <v>7.8914502750567113E-6</v>
      </c>
      <c r="Y45" s="111">
        <v>4.1588252353035741E-5</v>
      </c>
      <c r="Z45" s="111">
        <v>9.9479865055999398E-6</v>
      </c>
      <c r="AA45" s="111">
        <v>1.1600366611211385E-9</v>
      </c>
      <c r="AB45" s="111">
        <v>2.7824902831644924E-5</v>
      </c>
      <c r="AC45" s="111">
        <v>1.7339596147710448E-3</v>
      </c>
      <c r="AD45" s="111">
        <v>3.3089855386208263E-6</v>
      </c>
      <c r="AE45" s="111">
        <v>1.084374047958237E-4</v>
      </c>
      <c r="AF45" s="111">
        <v>7.2457093878103964E-6</v>
      </c>
      <c r="AG45" s="111">
        <v>2.7499713236166584E-20</v>
      </c>
      <c r="AH45" s="111">
        <v>1.9458811157816231E-4</v>
      </c>
      <c r="AI45" s="111">
        <v>1.2763085854913381E-6</v>
      </c>
      <c r="AJ45" s="111">
        <v>6.2141464187041583E-21</v>
      </c>
      <c r="AK45" s="111">
        <v>4.858542899759332E-6</v>
      </c>
      <c r="AL45" s="111">
        <v>-1.0955667951379827E-3</v>
      </c>
      <c r="AM45" s="111">
        <v>-4.7912606070492326E-17</v>
      </c>
      <c r="AN45" s="111">
        <v>-1.766904365719322E-18</v>
      </c>
      <c r="AO45" s="111">
        <v>7.5615661786072926E-3</v>
      </c>
      <c r="AP45" s="111">
        <v>-1.8791648364212578E-19</v>
      </c>
      <c r="AQ45" s="111">
        <v>2.7835778081406155E-17</v>
      </c>
      <c r="AR45" s="111">
        <v>1.0022822204062412</v>
      </c>
      <c r="AS45" s="111">
        <v>3.6709352904937785E-4</v>
      </c>
      <c r="AT45" s="111">
        <v>3.6132074591175134E-5</v>
      </c>
      <c r="AU45" s="111">
        <v>0</v>
      </c>
      <c r="AV45" s="111">
        <v>1.634231832869762E-5</v>
      </c>
      <c r="AW45" s="111">
        <v>6.5670401335944462E-7</v>
      </c>
      <c r="AX45" s="111">
        <v>0</v>
      </c>
      <c r="AY45" s="111">
        <v>4.3940314034754948E-21</v>
      </c>
      <c r="AZ45" s="111">
        <v>1.2849000239580374E-20</v>
      </c>
      <c r="BA45" s="111">
        <v>0</v>
      </c>
      <c r="BB45" s="111">
        <v>1.497382247266565E-7</v>
      </c>
      <c r="BC45" s="111">
        <v>0</v>
      </c>
      <c r="BD45" s="111">
        <v>0</v>
      </c>
      <c r="BE45" s="111">
        <v>0</v>
      </c>
      <c r="BF45" s="111">
        <v>1.2394953764095274E-8</v>
      </c>
      <c r="BG45" s="111">
        <v>7.2392533721431585E-8</v>
      </c>
      <c r="BH45" s="111">
        <v>1.641228155147639E-8</v>
      </c>
      <c r="BI45" s="111">
        <v>6.5435011653768066E-7</v>
      </c>
      <c r="BJ45" s="111">
        <v>6.0424848081013493E-6</v>
      </c>
      <c r="BK45" s="111">
        <v>0</v>
      </c>
      <c r="BL45" s="111">
        <v>4.1468579379752056E-3</v>
      </c>
      <c r="BM45" s="111">
        <v>0</v>
      </c>
      <c r="BN45" s="111">
        <v>0</v>
      </c>
      <c r="BO45" s="111">
        <v>4.0527607509045684E-3</v>
      </c>
      <c r="BP45" s="111">
        <v>-2.0988471354608436E-19</v>
      </c>
      <c r="BQ45" s="111">
        <v>3.7695773919985788E-4</v>
      </c>
      <c r="BR45" s="111">
        <v>1.1240842820505122E-4</v>
      </c>
      <c r="BS45" s="111">
        <v>1.7309944848925507E-2</v>
      </c>
      <c r="BT45" s="111">
        <v>5.1272247213231118E-4</v>
      </c>
      <c r="BU45" s="111">
        <v>8.5175589784366301E-3</v>
      </c>
      <c r="BV45" s="111">
        <v>3.302688489052959E-3</v>
      </c>
      <c r="BW45" s="111">
        <v>0</v>
      </c>
      <c r="BX45" s="111">
        <v>0</v>
      </c>
      <c r="BY45" s="111">
        <v>7.1147834787160748E-4</v>
      </c>
      <c r="BZ45" s="111">
        <v>6.1473509297250376E-3</v>
      </c>
      <c r="CA45" s="111">
        <v>2.1510367603836296E-2</v>
      </c>
      <c r="CB45" s="111">
        <v>1.1348066402105504E-2</v>
      </c>
      <c r="CC45" s="111">
        <v>2.8092010690416324E-19</v>
      </c>
      <c r="CD45" s="111">
        <v>2.078154321501565E-5</v>
      </c>
      <c r="CE45" s="111">
        <v>3.2699894216091835E-4</v>
      </c>
      <c r="CF45" s="111">
        <v>2.6486352629018243E-3</v>
      </c>
      <c r="CG45" s="111">
        <v>2.4248633384124771E-3</v>
      </c>
      <c r="CH45" s="111">
        <v>2.1201293149573902E-4</v>
      </c>
      <c r="CI45" s="111">
        <v>1.7565090490347606E-4</v>
      </c>
      <c r="CJ45" s="111">
        <v>2.5966850742420055E-5</v>
      </c>
      <c r="CK45" s="111">
        <v>3.7949637933437842E-4</v>
      </c>
      <c r="CL45" s="111">
        <v>1.1409273001084053E-4</v>
      </c>
      <c r="CM45" s="111">
        <v>4.3846612788476998E-4</v>
      </c>
      <c r="CN45" s="111">
        <v>9.1235574756829622E-4</v>
      </c>
      <c r="CO45" s="111">
        <v>3.573270489279297E-6</v>
      </c>
      <c r="CP45" s="111">
        <v>0</v>
      </c>
      <c r="CQ45" s="111">
        <v>0</v>
      </c>
      <c r="CR45" s="111">
        <v>3.209117790010973E-4</v>
      </c>
      <c r="CS45" s="111">
        <v>5.079275631185979E-4</v>
      </c>
      <c r="CT45" s="111">
        <v>1.0457836068936883E-3</v>
      </c>
      <c r="CU45" s="111">
        <v>6.2086706082753237E-3</v>
      </c>
      <c r="CV45" s="111">
        <v>5.5800552940338194E-3</v>
      </c>
      <c r="CW45" s="111">
        <v>1.1930723766999981E-5</v>
      </c>
      <c r="CX45" s="111">
        <v>0</v>
      </c>
      <c r="CY45" s="111">
        <v>0</v>
      </c>
      <c r="CZ45" s="111">
        <v>2.6939283171008473E-5</v>
      </c>
      <c r="DA45" s="111">
        <v>5.2864055143882727E-5</v>
      </c>
      <c r="DB45" s="111">
        <v>9.21626011826773E-4</v>
      </c>
      <c r="DC45" s="111">
        <v>4.055600706010792E-4</v>
      </c>
    </row>
    <row r="46" spans="1:107" ht="12.75" customHeight="1" x14ac:dyDescent="0.2">
      <c r="A46" s="111" t="s">
        <v>183</v>
      </c>
      <c r="B46" s="355" t="s">
        <v>1919</v>
      </c>
      <c r="C46" s="111">
        <v>5.8779522544784628E-7</v>
      </c>
      <c r="D46" s="111">
        <v>7.6549518630764438E-8</v>
      </c>
      <c r="E46" s="111">
        <v>5.4953247394817997E-8</v>
      </c>
      <c r="F46" s="111">
        <v>3.8688730246616444E-6</v>
      </c>
      <c r="G46" s="111">
        <v>3.1290966325952485E-9</v>
      </c>
      <c r="H46" s="111">
        <v>0</v>
      </c>
      <c r="I46" s="111">
        <v>3.5479334802990126E-6</v>
      </c>
      <c r="J46" s="111">
        <v>-2.4092019100180312E-18</v>
      </c>
      <c r="K46" s="111">
        <v>1.1889744241701731E-7</v>
      </c>
      <c r="L46" s="111">
        <v>3.2934932494106514E-8</v>
      </c>
      <c r="M46" s="111">
        <v>-5.2891864621353746E-22</v>
      </c>
      <c r="N46" s="111">
        <v>0</v>
      </c>
      <c r="O46" s="111">
        <v>1.0967931303752798E-5</v>
      </c>
      <c r="P46" s="111">
        <v>8.059981844289095E-7</v>
      </c>
      <c r="Q46" s="111">
        <v>5.3415629787521419E-5</v>
      </c>
      <c r="R46" s="111">
        <v>7.4676127878177012E-6</v>
      </c>
      <c r="S46" s="111">
        <v>1.1416389761785022E-4</v>
      </c>
      <c r="T46" s="111">
        <v>1.4524734698354919E-5</v>
      </c>
      <c r="U46" s="111">
        <v>1.0834056630757679E-3</v>
      </c>
      <c r="V46" s="111">
        <v>-1.1646137762833773E-21</v>
      </c>
      <c r="W46" s="111">
        <v>8.1569210116027378E-5</v>
      </c>
      <c r="X46" s="111">
        <v>1.6439724779479485E-5</v>
      </c>
      <c r="Y46" s="111">
        <v>7.3833963011631196E-5</v>
      </c>
      <c r="Z46" s="111">
        <v>4.8017658999112805E-5</v>
      </c>
      <c r="AA46" s="111">
        <v>2.0240876801217781E-9</v>
      </c>
      <c r="AB46" s="111">
        <v>4.3411648657856813E-5</v>
      </c>
      <c r="AC46" s="111">
        <v>1.945360774848961E-3</v>
      </c>
      <c r="AD46" s="111">
        <v>1.5605211105073201E-5</v>
      </c>
      <c r="AE46" s="111">
        <v>2.5206987504520578E-4</v>
      </c>
      <c r="AF46" s="111">
        <v>4.7392046586972877E-6</v>
      </c>
      <c r="AG46" s="111">
        <v>7.7523520634998707E-21</v>
      </c>
      <c r="AH46" s="111">
        <v>3.8207429967170546E-4</v>
      </c>
      <c r="AI46" s="111">
        <v>5.0769874231838222E-4</v>
      </c>
      <c r="AJ46" s="111">
        <v>8.0030010764617619E-21</v>
      </c>
      <c r="AK46" s="111">
        <v>-1.3390658780421459E-6</v>
      </c>
      <c r="AL46" s="111">
        <v>-4.2429836571897224E-3</v>
      </c>
      <c r="AM46" s="111">
        <v>-4.269994966683368E-17</v>
      </c>
      <c r="AN46" s="111">
        <v>-5.8857558064951012E-19</v>
      </c>
      <c r="AO46" s="111">
        <v>8.3845481626773927E-3</v>
      </c>
      <c r="AP46" s="111">
        <v>-2.3116189139490318E-18</v>
      </c>
      <c r="AQ46" s="111">
        <v>1.777522049106384E-17</v>
      </c>
      <c r="AR46" s="111">
        <v>2.5090676417654541E-4</v>
      </c>
      <c r="AS46" s="111">
        <v>1.0013568607959999</v>
      </c>
      <c r="AT46" s="111">
        <v>4.0988919299594227E-5</v>
      </c>
      <c r="AU46" s="111">
        <v>0</v>
      </c>
      <c r="AV46" s="111">
        <v>5.0161539059175581E-6</v>
      </c>
      <c r="AW46" s="111">
        <v>6.042411596913216E-7</v>
      </c>
      <c r="AX46" s="111">
        <v>0</v>
      </c>
      <c r="AY46" s="111">
        <v>4.0407595137793526E-21</v>
      </c>
      <c r="AZ46" s="111">
        <v>5.7545446616863457E-21</v>
      </c>
      <c r="BA46" s="111">
        <v>0</v>
      </c>
      <c r="BB46" s="111">
        <v>2.0349619146691142E-6</v>
      </c>
      <c r="BC46" s="111">
        <v>0</v>
      </c>
      <c r="BD46" s="111">
        <v>0</v>
      </c>
      <c r="BE46" s="111">
        <v>0</v>
      </c>
      <c r="BF46" s="111">
        <v>1.2215824469846564E-8</v>
      </c>
      <c r="BG46" s="111">
        <v>4.8104380161829834E-8</v>
      </c>
      <c r="BH46" s="111">
        <v>1.5097999345527927E-8</v>
      </c>
      <c r="BI46" s="111">
        <v>8.1394921128143003E-7</v>
      </c>
      <c r="BJ46" s="111">
        <v>-4.6037765509664541E-5</v>
      </c>
      <c r="BK46" s="111">
        <v>0</v>
      </c>
      <c r="BL46" s="111">
        <v>2.4932938569818697E-3</v>
      </c>
      <c r="BM46" s="111">
        <v>0</v>
      </c>
      <c r="BN46" s="111">
        <v>0</v>
      </c>
      <c r="BO46" s="111">
        <v>1.7202660443383297E-2</v>
      </c>
      <c r="BP46" s="111">
        <v>-4.8315659946830991E-19</v>
      </c>
      <c r="BQ46" s="111">
        <v>4.0010091350792379E-4</v>
      </c>
      <c r="BR46" s="111">
        <v>1.5221263957637752E-4</v>
      </c>
      <c r="BS46" s="111">
        <v>1.8013829709058071E-2</v>
      </c>
      <c r="BT46" s="111">
        <v>5.4783551847246124E-4</v>
      </c>
      <c r="BU46" s="111">
        <v>8.1592127681154921E-3</v>
      </c>
      <c r="BV46" s="111">
        <v>2.0289291144788045E-3</v>
      </c>
      <c r="BW46" s="111">
        <v>0</v>
      </c>
      <c r="BX46" s="111">
        <v>0</v>
      </c>
      <c r="BY46" s="111">
        <v>3.3596326972981693E-4</v>
      </c>
      <c r="BZ46" s="111">
        <v>6.0499925219829141E-3</v>
      </c>
      <c r="CA46" s="111">
        <v>2.1286663426760818E-2</v>
      </c>
      <c r="CB46" s="111">
        <v>1.1146117164592987E-2</v>
      </c>
      <c r="CC46" s="111">
        <v>1.6545728154320501E-19</v>
      </c>
      <c r="CD46" s="111">
        <v>1.5446248487193262E-5</v>
      </c>
      <c r="CE46" s="111">
        <v>4.2827274882688174E-4</v>
      </c>
      <c r="CF46" s="111">
        <v>2.8348461061607302E-3</v>
      </c>
      <c r="CG46" s="111">
        <v>1.7005400175423733E-3</v>
      </c>
      <c r="CH46" s="111">
        <v>1.9418518480413625E-4</v>
      </c>
      <c r="CI46" s="111">
        <v>1.3721562196305551E-4</v>
      </c>
      <c r="CJ46" s="111">
        <v>1.8422152263609799E-5</v>
      </c>
      <c r="CK46" s="111">
        <v>4.8149079750064316E-4</v>
      </c>
      <c r="CL46" s="111">
        <v>2.9298865966782231E-4</v>
      </c>
      <c r="CM46" s="111">
        <v>2.7857150681226867E-4</v>
      </c>
      <c r="CN46" s="111">
        <v>7.1269970893480595E-4</v>
      </c>
      <c r="CO46" s="111">
        <v>3.9276540420178873E-6</v>
      </c>
      <c r="CP46" s="111">
        <v>0</v>
      </c>
      <c r="CQ46" s="111">
        <v>0</v>
      </c>
      <c r="CR46" s="111">
        <v>3.1990111043711338E-4</v>
      </c>
      <c r="CS46" s="111">
        <v>5.1957205593587024E-4</v>
      </c>
      <c r="CT46" s="111">
        <v>1.9100837623996776E-3</v>
      </c>
      <c r="CU46" s="111">
        <v>5.6926508277545095E-3</v>
      </c>
      <c r="CV46" s="111">
        <v>6.4034799245518189E-3</v>
      </c>
      <c r="CW46" s="111">
        <v>1.2821158998885103E-5</v>
      </c>
      <c r="CX46" s="111">
        <v>0</v>
      </c>
      <c r="CY46" s="111">
        <v>0</v>
      </c>
      <c r="CZ46" s="111">
        <v>3.8876841718976269E-5</v>
      </c>
      <c r="DA46" s="111">
        <v>6.1249189847281568E-5</v>
      </c>
      <c r="DB46" s="111">
        <v>1.0232212638527818E-3</v>
      </c>
      <c r="DC46" s="111">
        <v>1.0414730324088788E-3</v>
      </c>
    </row>
    <row r="47" spans="1:107" ht="12.75" customHeight="1" x14ac:dyDescent="0.2">
      <c r="A47" s="111" t="s">
        <v>185</v>
      </c>
      <c r="B47" s="355" t="s">
        <v>1920</v>
      </c>
      <c r="C47" s="111">
        <v>2.5365881091472744E-6</v>
      </c>
      <c r="D47" s="111">
        <v>4.4042575811709277E-7</v>
      </c>
      <c r="E47" s="111">
        <v>1.4472595045347648E-7</v>
      </c>
      <c r="F47" s="111">
        <v>1.5095066909881427E-6</v>
      </c>
      <c r="G47" s="111">
        <v>7.3214077293536711E-9</v>
      </c>
      <c r="H47" s="111">
        <v>0</v>
      </c>
      <c r="I47" s="111">
        <v>1.2976167694851646E-6</v>
      </c>
      <c r="J47" s="111">
        <v>-1.267286717111297E-18</v>
      </c>
      <c r="K47" s="111">
        <v>2.1798408534177416E-7</v>
      </c>
      <c r="L47" s="111">
        <v>6.5727438726729312E-8</v>
      </c>
      <c r="M47" s="111">
        <v>-3.0278919631570937E-21</v>
      </c>
      <c r="N47" s="111">
        <v>0</v>
      </c>
      <c r="O47" s="111">
        <v>2.029610241123421E-5</v>
      </c>
      <c r="P47" s="111">
        <v>8.3283991636826848E-7</v>
      </c>
      <c r="Q47" s="111">
        <v>2.0014372766536871E-5</v>
      </c>
      <c r="R47" s="111">
        <v>1.4048247956830244E-5</v>
      </c>
      <c r="S47" s="111">
        <v>1.1825319426408286E-4</v>
      </c>
      <c r="T47" s="111">
        <v>4.375137776686635E-6</v>
      </c>
      <c r="U47" s="111">
        <v>3.0135337719174341E-4</v>
      </c>
      <c r="V47" s="111">
        <v>-1.6539158942739061E-21</v>
      </c>
      <c r="W47" s="111">
        <v>8.0116858542609757E-5</v>
      </c>
      <c r="X47" s="111">
        <v>3.2637265207750874E-5</v>
      </c>
      <c r="Y47" s="111">
        <v>5.8867839621124902E-5</v>
      </c>
      <c r="Z47" s="111">
        <v>2.8915644891167621E-5</v>
      </c>
      <c r="AA47" s="111">
        <v>5.7597626215323828E-9</v>
      </c>
      <c r="AB47" s="111">
        <v>1.9042971282156088E-5</v>
      </c>
      <c r="AC47" s="111">
        <v>1.4952881231948226E-3</v>
      </c>
      <c r="AD47" s="111">
        <v>8.6895757773923367E-6</v>
      </c>
      <c r="AE47" s="111">
        <v>4.8841430633369675E-4</v>
      </c>
      <c r="AF47" s="111">
        <v>2.9818679261987848E-5</v>
      </c>
      <c r="AG47" s="111">
        <v>2.705358343733679E-20</v>
      </c>
      <c r="AH47" s="111">
        <v>1.3330334107713798E-4</v>
      </c>
      <c r="AI47" s="111">
        <v>3.3615468733665569E-6</v>
      </c>
      <c r="AJ47" s="111">
        <v>1.6424739452300126E-19</v>
      </c>
      <c r="AK47" s="111">
        <v>2.0745852500532198E-5</v>
      </c>
      <c r="AL47" s="111">
        <v>-2.0527317358512566E-3</v>
      </c>
      <c r="AM47" s="111">
        <v>-2.695597986960823E-17</v>
      </c>
      <c r="AN47" s="111">
        <v>-4.2481284804234919E-18</v>
      </c>
      <c r="AO47" s="111">
        <v>1.9100251753541243E-3</v>
      </c>
      <c r="AP47" s="111">
        <v>-6.848458071840522E-19</v>
      </c>
      <c r="AQ47" s="111">
        <v>9.9506722183557791E-18</v>
      </c>
      <c r="AR47" s="111">
        <v>1.3570322693305355E-4</v>
      </c>
      <c r="AS47" s="111">
        <v>3.7129391227774957E-4</v>
      </c>
      <c r="AT47" s="111">
        <v>1.0036723125520879</v>
      </c>
      <c r="AU47" s="111">
        <v>0</v>
      </c>
      <c r="AV47" s="111">
        <v>1.3451776566801124E-4</v>
      </c>
      <c r="AW47" s="111">
        <v>3.7715744678387301E-5</v>
      </c>
      <c r="AX47" s="111">
        <v>0</v>
      </c>
      <c r="AY47" s="111">
        <v>6.5478638420511642E-21</v>
      </c>
      <c r="AZ47" s="111">
        <v>4.365991624292324E-20</v>
      </c>
      <c r="BA47" s="111">
        <v>0</v>
      </c>
      <c r="BB47" s="111">
        <v>1.1182272915270645E-6</v>
      </c>
      <c r="BC47" s="111">
        <v>0</v>
      </c>
      <c r="BD47" s="111">
        <v>0</v>
      </c>
      <c r="BE47" s="111">
        <v>0</v>
      </c>
      <c r="BF47" s="111">
        <v>1.0799898807994049E-8</v>
      </c>
      <c r="BG47" s="111">
        <v>8.7152534236092067E-8</v>
      </c>
      <c r="BH47" s="111">
        <v>6.8862333063071353E-7</v>
      </c>
      <c r="BI47" s="111">
        <v>1.4276040534460125E-6</v>
      </c>
      <c r="BJ47" s="111">
        <v>-2.5215192783936128E-5</v>
      </c>
      <c r="BK47" s="111">
        <v>0</v>
      </c>
      <c r="BL47" s="111">
        <v>3.0592344205833738E-3</v>
      </c>
      <c r="BM47" s="111">
        <v>0</v>
      </c>
      <c r="BN47" s="111">
        <v>0</v>
      </c>
      <c r="BO47" s="111">
        <v>9.1416965414752496E-3</v>
      </c>
      <c r="BP47" s="111">
        <v>-1.6687348943737503E-19</v>
      </c>
      <c r="BQ47" s="111">
        <v>5.3501919893270264E-4</v>
      </c>
      <c r="BR47" s="111">
        <v>1.9977902433572736E-4</v>
      </c>
      <c r="BS47" s="111">
        <v>1.8299615189091466E-2</v>
      </c>
      <c r="BT47" s="111">
        <v>1.9460721092011942E-3</v>
      </c>
      <c r="BU47" s="111">
        <v>7.4166525817021762E-3</v>
      </c>
      <c r="BV47" s="111">
        <v>3.0020752051073706E-3</v>
      </c>
      <c r="BW47" s="111">
        <v>0</v>
      </c>
      <c r="BX47" s="111">
        <v>0</v>
      </c>
      <c r="BY47" s="111">
        <v>6.8067078611251523E-4</v>
      </c>
      <c r="BZ47" s="111">
        <v>6.5383599600401712E-3</v>
      </c>
      <c r="CA47" s="111">
        <v>1.8458977716905869E-2</v>
      </c>
      <c r="CB47" s="111">
        <v>9.609416547072128E-3</v>
      </c>
      <c r="CC47" s="111">
        <v>4.2088945165728493E-19</v>
      </c>
      <c r="CD47" s="111">
        <v>5.9669319982355907E-5</v>
      </c>
      <c r="CE47" s="111">
        <v>3.4125965983610725E-4</v>
      </c>
      <c r="CF47" s="111">
        <v>2.7105041114296267E-3</v>
      </c>
      <c r="CG47" s="111">
        <v>2.7003619157627513E-3</v>
      </c>
      <c r="CH47" s="111">
        <v>4.5803294214068148E-4</v>
      </c>
      <c r="CI47" s="111">
        <v>5.2536683768234567E-4</v>
      </c>
      <c r="CJ47" s="111">
        <v>3.7045782800390815E-5</v>
      </c>
      <c r="CK47" s="111">
        <v>7.7206024777866464E-4</v>
      </c>
      <c r="CL47" s="111">
        <v>9.3533152520983371E-4</v>
      </c>
      <c r="CM47" s="111">
        <v>6.05400604727394E-4</v>
      </c>
      <c r="CN47" s="111">
        <v>4.1735589589234554E-3</v>
      </c>
      <c r="CO47" s="111">
        <v>3.6653978424793E-6</v>
      </c>
      <c r="CP47" s="111">
        <v>0</v>
      </c>
      <c r="CQ47" s="111">
        <v>0</v>
      </c>
      <c r="CR47" s="111">
        <v>1.1281583343265302E-3</v>
      </c>
      <c r="CS47" s="111">
        <v>1.2210538130065544E-3</v>
      </c>
      <c r="CT47" s="111">
        <v>5.9889720321281998E-3</v>
      </c>
      <c r="CU47" s="111">
        <v>9.1925680940579593E-3</v>
      </c>
      <c r="CV47" s="111">
        <v>1.2344348870952673E-2</v>
      </c>
      <c r="CW47" s="111">
        <v>2.6740627824238406E-5</v>
      </c>
      <c r="CX47" s="111">
        <v>0</v>
      </c>
      <c r="CY47" s="111">
        <v>0</v>
      </c>
      <c r="CZ47" s="111">
        <v>6.1003157769455945E-5</v>
      </c>
      <c r="DA47" s="111">
        <v>1.5835293507218511E-4</v>
      </c>
      <c r="DB47" s="111">
        <v>2.3368077235981044E-3</v>
      </c>
      <c r="DC47" s="111">
        <v>3.3247790579073082E-3</v>
      </c>
    </row>
    <row r="48" spans="1:107" ht="12.75" customHeight="1" x14ac:dyDescent="0.2">
      <c r="A48" s="111" t="s">
        <v>187</v>
      </c>
      <c r="B48" s="355" t="s">
        <v>1921</v>
      </c>
      <c r="C48" s="111">
        <v>0</v>
      </c>
      <c r="D48" s="111">
        <v>0</v>
      </c>
      <c r="E48" s="111">
        <v>0</v>
      </c>
      <c r="F48" s="111">
        <v>0</v>
      </c>
      <c r="G48" s="111">
        <v>0</v>
      </c>
      <c r="H48" s="111">
        <v>0</v>
      </c>
      <c r="I48" s="111">
        <v>0</v>
      </c>
      <c r="J48" s="111">
        <v>0</v>
      </c>
      <c r="K48" s="111">
        <v>0</v>
      </c>
      <c r="L48" s="111">
        <v>0</v>
      </c>
      <c r="M48" s="111">
        <v>0</v>
      </c>
      <c r="N48" s="111">
        <v>0</v>
      </c>
      <c r="O48" s="111">
        <v>0</v>
      </c>
      <c r="P48" s="111">
        <v>0</v>
      </c>
      <c r="Q48" s="111">
        <v>0</v>
      </c>
      <c r="R48" s="111">
        <v>0</v>
      </c>
      <c r="S48" s="111">
        <v>0</v>
      </c>
      <c r="T48" s="111">
        <v>0</v>
      </c>
      <c r="U48" s="111">
        <v>0</v>
      </c>
      <c r="V48" s="111">
        <v>0</v>
      </c>
      <c r="W48" s="111">
        <v>0</v>
      </c>
      <c r="X48" s="111">
        <v>0</v>
      </c>
      <c r="Y48" s="111">
        <v>0</v>
      </c>
      <c r="Z48" s="111">
        <v>0</v>
      </c>
      <c r="AA48" s="111">
        <v>0</v>
      </c>
      <c r="AB48" s="111">
        <v>0</v>
      </c>
      <c r="AC48" s="111">
        <v>0</v>
      </c>
      <c r="AD48" s="111">
        <v>0</v>
      </c>
      <c r="AE48" s="111">
        <v>0</v>
      </c>
      <c r="AF48" s="111">
        <v>0</v>
      </c>
      <c r="AG48" s="111">
        <v>0</v>
      </c>
      <c r="AH48" s="111">
        <v>0</v>
      </c>
      <c r="AI48" s="111">
        <v>0</v>
      </c>
      <c r="AJ48" s="111">
        <v>0</v>
      </c>
      <c r="AK48" s="111">
        <v>0</v>
      </c>
      <c r="AL48" s="111">
        <v>0</v>
      </c>
      <c r="AM48" s="111">
        <v>0</v>
      </c>
      <c r="AN48" s="111">
        <v>0</v>
      </c>
      <c r="AO48" s="111">
        <v>0</v>
      </c>
      <c r="AP48" s="111">
        <v>0</v>
      </c>
      <c r="AQ48" s="111">
        <v>0</v>
      </c>
      <c r="AR48" s="111">
        <v>0</v>
      </c>
      <c r="AS48" s="111">
        <v>0</v>
      </c>
      <c r="AT48" s="111">
        <v>0</v>
      </c>
      <c r="AU48" s="111">
        <v>1</v>
      </c>
      <c r="AV48" s="111">
        <v>0</v>
      </c>
      <c r="AW48" s="111">
        <v>0</v>
      </c>
      <c r="AX48" s="111">
        <v>0</v>
      </c>
      <c r="AY48" s="111">
        <v>0</v>
      </c>
      <c r="AZ48" s="111">
        <v>0</v>
      </c>
      <c r="BA48" s="111">
        <v>0</v>
      </c>
      <c r="BB48" s="111">
        <v>0</v>
      </c>
      <c r="BC48" s="111">
        <v>0</v>
      </c>
      <c r="BD48" s="111">
        <v>0</v>
      </c>
      <c r="BE48" s="111">
        <v>0</v>
      </c>
      <c r="BF48" s="111">
        <v>0</v>
      </c>
      <c r="BG48" s="111">
        <v>0</v>
      </c>
      <c r="BH48" s="111">
        <v>0</v>
      </c>
      <c r="BI48" s="111">
        <v>0</v>
      </c>
      <c r="BJ48" s="111">
        <v>0</v>
      </c>
      <c r="BK48" s="111">
        <v>0</v>
      </c>
      <c r="BL48" s="111">
        <v>0</v>
      </c>
      <c r="BM48" s="111">
        <v>0</v>
      </c>
      <c r="BN48" s="111">
        <v>0</v>
      </c>
      <c r="BO48" s="111">
        <v>0</v>
      </c>
      <c r="BP48" s="111">
        <v>0</v>
      </c>
      <c r="BQ48" s="111">
        <v>0</v>
      </c>
      <c r="BR48" s="111">
        <v>0</v>
      </c>
      <c r="BS48" s="111">
        <v>0</v>
      </c>
      <c r="BT48" s="111">
        <v>0</v>
      </c>
      <c r="BU48" s="111">
        <v>0</v>
      </c>
      <c r="BV48" s="111">
        <v>0</v>
      </c>
      <c r="BW48" s="111">
        <v>0</v>
      </c>
      <c r="BX48" s="111">
        <v>0</v>
      </c>
      <c r="BY48" s="111">
        <v>0</v>
      </c>
      <c r="BZ48" s="111">
        <v>0</v>
      </c>
      <c r="CA48" s="111">
        <v>0</v>
      </c>
      <c r="CB48" s="111">
        <v>0</v>
      </c>
      <c r="CC48" s="111">
        <v>0</v>
      </c>
      <c r="CD48" s="111">
        <v>0</v>
      </c>
      <c r="CE48" s="111">
        <v>0</v>
      </c>
      <c r="CF48" s="111">
        <v>0</v>
      </c>
      <c r="CG48" s="111">
        <v>0</v>
      </c>
      <c r="CH48" s="111">
        <v>0</v>
      </c>
      <c r="CI48" s="111">
        <v>0</v>
      </c>
      <c r="CJ48" s="111">
        <v>0</v>
      </c>
      <c r="CK48" s="111">
        <v>0</v>
      </c>
      <c r="CL48" s="111">
        <v>0</v>
      </c>
      <c r="CM48" s="111">
        <v>0</v>
      </c>
      <c r="CN48" s="111">
        <v>0</v>
      </c>
      <c r="CO48" s="111">
        <v>0</v>
      </c>
      <c r="CP48" s="111">
        <v>0</v>
      </c>
      <c r="CQ48" s="111">
        <v>0</v>
      </c>
      <c r="CR48" s="111">
        <v>0</v>
      </c>
      <c r="CS48" s="111">
        <v>0</v>
      </c>
      <c r="CT48" s="111">
        <v>0</v>
      </c>
      <c r="CU48" s="111">
        <v>0</v>
      </c>
      <c r="CV48" s="111">
        <v>0</v>
      </c>
      <c r="CW48" s="111">
        <v>0</v>
      </c>
      <c r="CX48" s="111">
        <v>0</v>
      </c>
      <c r="CY48" s="111">
        <v>0</v>
      </c>
      <c r="CZ48" s="111">
        <v>0</v>
      </c>
      <c r="DA48" s="111">
        <v>0</v>
      </c>
      <c r="DB48" s="111">
        <v>0</v>
      </c>
      <c r="DC48" s="111">
        <v>0</v>
      </c>
    </row>
    <row r="49" spans="1:107" ht="12.75" customHeight="1" x14ac:dyDescent="0.2">
      <c r="A49" s="111" t="s">
        <v>189</v>
      </c>
      <c r="B49" s="355" t="s">
        <v>1922</v>
      </c>
      <c r="C49" s="111">
        <v>1.9756123002553702E-6</v>
      </c>
      <c r="D49" s="111">
        <v>1.0240954347906769E-6</v>
      </c>
      <c r="E49" s="111">
        <v>2.2141496843469939E-7</v>
      </c>
      <c r="F49" s="111">
        <v>3.2474504182383468E-6</v>
      </c>
      <c r="G49" s="111">
        <v>7.781901939507812E-9</v>
      </c>
      <c r="H49" s="111">
        <v>0</v>
      </c>
      <c r="I49" s="111">
        <v>6.7835798690100662E-7</v>
      </c>
      <c r="J49" s="111">
        <v>-1.0612041553730046E-18</v>
      </c>
      <c r="K49" s="111">
        <v>2.2307280559180459E-7</v>
      </c>
      <c r="L49" s="111">
        <v>4.4481835328540487E-8</v>
      </c>
      <c r="M49" s="111">
        <v>-7.0483253899846441E-21</v>
      </c>
      <c r="N49" s="111">
        <v>0</v>
      </c>
      <c r="O49" s="111">
        <v>4.4432109768327783E-6</v>
      </c>
      <c r="P49" s="111">
        <v>3.5722238570832209E-6</v>
      </c>
      <c r="Q49" s="111">
        <v>4.4052273851659703E-5</v>
      </c>
      <c r="R49" s="111">
        <v>3.6811795014109345E-5</v>
      </c>
      <c r="S49" s="111">
        <v>5.4021870222978536E-4</v>
      </c>
      <c r="T49" s="111">
        <v>1.179162266588612E-5</v>
      </c>
      <c r="U49" s="111">
        <v>5.0436742225378102E-4</v>
      </c>
      <c r="V49" s="111">
        <v>-2.5904045905034985E-21</v>
      </c>
      <c r="W49" s="111">
        <v>1.7514478633353527E-4</v>
      </c>
      <c r="X49" s="111">
        <v>2.4972388613468829E-4</v>
      </c>
      <c r="Y49" s="111">
        <v>4.9483417697356719E-4</v>
      </c>
      <c r="Z49" s="111">
        <v>1.3454249890171538E-3</v>
      </c>
      <c r="AA49" s="111">
        <v>3.970229950698673E-9</v>
      </c>
      <c r="AB49" s="111">
        <v>4.0555924874794006E-5</v>
      </c>
      <c r="AC49" s="111">
        <v>1.2674958387638639E-3</v>
      </c>
      <c r="AD49" s="111">
        <v>4.0186101722790821E-6</v>
      </c>
      <c r="AE49" s="111">
        <v>1.4283019535482949E-3</v>
      </c>
      <c r="AF49" s="111">
        <v>2.1764360826516378E-5</v>
      </c>
      <c r="AG49" s="111">
        <v>2.6289259427655851E-20</v>
      </c>
      <c r="AH49" s="111">
        <v>1.4400831257250848E-4</v>
      </c>
      <c r="AI49" s="111">
        <v>1.8566807378766493E-6</v>
      </c>
      <c r="AJ49" s="111">
        <v>5.3198465683099219E-20</v>
      </c>
      <c r="AK49" s="111">
        <v>1.3125010694648394E-5</v>
      </c>
      <c r="AL49" s="111">
        <v>-5.2939255940065173E-4</v>
      </c>
      <c r="AM49" s="111">
        <v>-2.1526870583192345E-17</v>
      </c>
      <c r="AN49" s="111">
        <v>-3.3414468983721766E-18</v>
      </c>
      <c r="AO49" s="111">
        <v>1.325731022081171E-3</v>
      </c>
      <c r="AP49" s="111">
        <v>-1.5579350283377596E-18</v>
      </c>
      <c r="AQ49" s="111">
        <v>3.0809025662770887E-17</v>
      </c>
      <c r="AR49" s="111">
        <v>7.9874639338800788E-5</v>
      </c>
      <c r="AS49" s="111">
        <v>4.6549680876953521E-4</v>
      </c>
      <c r="AT49" s="111">
        <v>4.3231289864151831E-4</v>
      </c>
      <c r="AU49" s="111">
        <v>0</v>
      </c>
      <c r="AV49" s="111">
        <v>1.0018460159073195</v>
      </c>
      <c r="AW49" s="111">
        <v>1.6301972501678164E-4</v>
      </c>
      <c r="AX49" s="111">
        <v>0</v>
      </c>
      <c r="AY49" s="111">
        <v>6.0407962066608446E-21</v>
      </c>
      <c r="AZ49" s="111">
        <v>2.2703497300291925E-20</v>
      </c>
      <c r="BA49" s="111">
        <v>0</v>
      </c>
      <c r="BB49" s="111">
        <v>2.1361140726804146E-5</v>
      </c>
      <c r="BC49" s="111">
        <v>0</v>
      </c>
      <c r="BD49" s="111">
        <v>0</v>
      </c>
      <c r="BE49" s="111">
        <v>0</v>
      </c>
      <c r="BF49" s="111">
        <v>8.7140339926909581E-9</v>
      </c>
      <c r="BG49" s="111">
        <v>8.1764308986374773E-8</v>
      </c>
      <c r="BH49" s="111">
        <v>3.6717610080171284E-7</v>
      </c>
      <c r="BI49" s="111">
        <v>2.7349224038370993E-6</v>
      </c>
      <c r="BJ49" s="111">
        <v>1.3768899703333076E-5</v>
      </c>
      <c r="BK49" s="111">
        <v>0</v>
      </c>
      <c r="BL49" s="111">
        <v>3.6203611341602713E-3</v>
      </c>
      <c r="BM49" s="111">
        <v>0</v>
      </c>
      <c r="BN49" s="111">
        <v>0</v>
      </c>
      <c r="BO49" s="111">
        <v>6.6874285050900631E-3</v>
      </c>
      <c r="BP49" s="111">
        <v>-2.6616525714895377E-19</v>
      </c>
      <c r="BQ49" s="111">
        <v>6.1266042240030094E-4</v>
      </c>
      <c r="BR49" s="111">
        <v>1.7953086361541305E-4</v>
      </c>
      <c r="BS49" s="111">
        <v>2.6133020071997783E-2</v>
      </c>
      <c r="BT49" s="111">
        <v>1.9168565844950502E-3</v>
      </c>
      <c r="BU49" s="111">
        <v>6.7779760866598267E-3</v>
      </c>
      <c r="BV49" s="111">
        <v>2.7999180509425707E-3</v>
      </c>
      <c r="BW49" s="111">
        <v>0</v>
      </c>
      <c r="BX49" s="111">
        <v>0</v>
      </c>
      <c r="BY49" s="111">
        <v>6.7521809358843767E-4</v>
      </c>
      <c r="BZ49" s="111">
        <v>7.0174200818608843E-3</v>
      </c>
      <c r="CA49" s="111">
        <v>1.3582560264028168E-2</v>
      </c>
      <c r="CB49" s="111">
        <v>7.1746784069459122E-3</v>
      </c>
      <c r="CC49" s="111">
        <v>3.7075015635570914E-19</v>
      </c>
      <c r="CD49" s="111">
        <v>1.7538469381983101E-5</v>
      </c>
      <c r="CE49" s="111">
        <v>5.1002334795236036E-4</v>
      </c>
      <c r="CF49" s="111">
        <v>4.9567917442713627E-3</v>
      </c>
      <c r="CG49" s="111">
        <v>2.2943543144700617E-3</v>
      </c>
      <c r="CH49" s="111">
        <v>7.2870658068412912E-4</v>
      </c>
      <c r="CI49" s="111">
        <v>7.979903205691983E-4</v>
      </c>
      <c r="CJ49" s="111">
        <v>3.5887440848204503E-5</v>
      </c>
      <c r="CK49" s="111">
        <v>1.3419955688353618E-3</v>
      </c>
      <c r="CL49" s="111">
        <v>3.3923154967343573E-4</v>
      </c>
      <c r="CM49" s="111">
        <v>1.0813443948404871E-3</v>
      </c>
      <c r="CN49" s="111">
        <v>9.7880659238185012E-3</v>
      </c>
      <c r="CO49" s="111">
        <v>4.4372121247683766E-6</v>
      </c>
      <c r="CP49" s="111">
        <v>0</v>
      </c>
      <c r="CQ49" s="111">
        <v>0</v>
      </c>
      <c r="CR49" s="111">
        <v>4.5603735348784106E-4</v>
      </c>
      <c r="CS49" s="111">
        <v>1.8325536261960007E-3</v>
      </c>
      <c r="CT49" s="111">
        <v>8.8209904299131978E-3</v>
      </c>
      <c r="CU49" s="111">
        <v>8.4590699203726336E-3</v>
      </c>
      <c r="CV49" s="111">
        <v>1.312078448745712E-2</v>
      </c>
      <c r="CW49" s="111">
        <v>4.1163667095347744E-5</v>
      </c>
      <c r="CX49" s="111">
        <v>0</v>
      </c>
      <c r="CY49" s="111">
        <v>0</v>
      </c>
      <c r="CZ49" s="111">
        <v>3.8290593913530824E-5</v>
      </c>
      <c r="DA49" s="111">
        <v>1.6666906126534654E-4</v>
      </c>
      <c r="DB49" s="111">
        <v>2.589938717338802E-3</v>
      </c>
      <c r="DC49" s="111">
        <v>1.205850462361625E-3</v>
      </c>
    </row>
    <row r="50" spans="1:107" ht="12.75" customHeight="1" x14ac:dyDescent="0.2">
      <c r="A50" s="111" t="s">
        <v>191</v>
      </c>
      <c r="B50" s="355" t="s">
        <v>1923</v>
      </c>
      <c r="C50" s="111">
        <v>1.3748628616272169E-6</v>
      </c>
      <c r="D50" s="111">
        <v>1.772060901553717E-6</v>
      </c>
      <c r="E50" s="111">
        <v>3.3505280507595787E-7</v>
      </c>
      <c r="F50" s="111">
        <v>1.1438302795089855E-6</v>
      </c>
      <c r="G50" s="111">
        <v>4.9830308557319577E-9</v>
      </c>
      <c r="H50" s="111">
        <v>0</v>
      </c>
      <c r="I50" s="111">
        <v>5.4003620179459255E-7</v>
      </c>
      <c r="J50" s="111">
        <v>-1.1853727094060807E-18</v>
      </c>
      <c r="K50" s="111">
        <v>2.7817974182474241E-7</v>
      </c>
      <c r="L50" s="111">
        <v>5.3543729772580216E-8</v>
      </c>
      <c r="M50" s="111">
        <v>-1.2224273554722422E-20</v>
      </c>
      <c r="N50" s="111">
        <v>0</v>
      </c>
      <c r="O50" s="111">
        <v>4.4151810262931065E-6</v>
      </c>
      <c r="P50" s="111">
        <v>2.8489097275236681E-6</v>
      </c>
      <c r="Q50" s="111">
        <v>1.5041837379483449E-5</v>
      </c>
      <c r="R50" s="111">
        <v>6.8173161673570689E-5</v>
      </c>
      <c r="S50" s="111">
        <v>2.6505907067292801E-4</v>
      </c>
      <c r="T50" s="111">
        <v>9.8481581686838739E-6</v>
      </c>
      <c r="U50" s="111">
        <v>1.1785522564030466E-3</v>
      </c>
      <c r="V50" s="111">
        <v>-4.2764831851031918E-21</v>
      </c>
      <c r="W50" s="111">
        <v>9.3416030228870623E-5</v>
      </c>
      <c r="X50" s="111">
        <v>1.6257363827429762E-4</v>
      </c>
      <c r="Y50" s="111">
        <v>1.3677519594945346E-3</v>
      </c>
      <c r="Z50" s="111">
        <v>3.048503335068437E-5</v>
      </c>
      <c r="AA50" s="111">
        <v>6.4581745235488874E-9</v>
      </c>
      <c r="AB50" s="111">
        <v>5.1952865591924438E-5</v>
      </c>
      <c r="AC50" s="111">
        <v>1.2705604964377837E-3</v>
      </c>
      <c r="AD50" s="111">
        <v>5.4778161768819871E-6</v>
      </c>
      <c r="AE50" s="111">
        <v>6.0364828652870271E-4</v>
      </c>
      <c r="AF50" s="111">
        <v>8.900853907374012E-6</v>
      </c>
      <c r="AG50" s="111">
        <v>1.3554636014111475E-19</v>
      </c>
      <c r="AH50" s="111">
        <v>7.4053146597088449E-5</v>
      </c>
      <c r="AI50" s="111">
        <v>2.1567669668478411E-6</v>
      </c>
      <c r="AJ50" s="111">
        <v>3.4779355936808577E-21</v>
      </c>
      <c r="AK50" s="111">
        <v>2.519282071424995E-5</v>
      </c>
      <c r="AL50" s="111">
        <v>-5.5732770249699613E-6</v>
      </c>
      <c r="AM50" s="111">
        <v>-4.8192667934230033E-18</v>
      </c>
      <c r="AN50" s="111">
        <v>-1.5677395072382298E-18</v>
      </c>
      <c r="AO50" s="111">
        <v>9.2885478186742786E-6</v>
      </c>
      <c r="AP50" s="111">
        <v>-6.0455828910918098E-19</v>
      </c>
      <c r="AQ50" s="111">
        <v>3.6539100359133599E-17</v>
      </c>
      <c r="AR50" s="111">
        <v>5.2479617386036178E-5</v>
      </c>
      <c r="AS50" s="111">
        <v>6.0959510810732094E-4</v>
      </c>
      <c r="AT50" s="111">
        <v>3.7233182419552064E-4</v>
      </c>
      <c r="AU50" s="111">
        <v>0</v>
      </c>
      <c r="AV50" s="111">
        <v>2.9741337954990231E-4</v>
      </c>
      <c r="AW50" s="111">
        <v>1.001050386703628</v>
      </c>
      <c r="AX50" s="111">
        <v>0</v>
      </c>
      <c r="AY50" s="111">
        <v>1.031527827629173E-20</v>
      </c>
      <c r="AZ50" s="111">
        <v>8.9288792506052379E-21</v>
      </c>
      <c r="BA50" s="111">
        <v>0</v>
      </c>
      <c r="BB50" s="111">
        <v>1.3095408159098974E-4</v>
      </c>
      <c r="BC50" s="111">
        <v>0</v>
      </c>
      <c r="BD50" s="111">
        <v>0</v>
      </c>
      <c r="BE50" s="111">
        <v>0</v>
      </c>
      <c r="BF50" s="111">
        <v>8.9782341412986659E-9</v>
      </c>
      <c r="BG50" s="111">
        <v>1.3809784636343637E-7</v>
      </c>
      <c r="BH50" s="111">
        <v>2.3883982687228177E-7</v>
      </c>
      <c r="BI50" s="111">
        <v>2.5565784150353401E-5</v>
      </c>
      <c r="BJ50" s="111">
        <v>1.9469958583868125E-5</v>
      </c>
      <c r="BK50" s="111">
        <v>0</v>
      </c>
      <c r="BL50" s="111">
        <v>2.1017845725043454E-3</v>
      </c>
      <c r="BM50" s="111">
        <v>0</v>
      </c>
      <c r="BN50" s="111">
        <v>0</v>
      </c>
      <c r="BO50" s="111">
        <v>9.1111617911027124E-3</v>
      </c>
      <c r="BP50" s="111">
        <v>-3.5000558681882112E-19</v>
      </c>
      <c r="BQ50" s="111">
        <v>6.9506533115454121E-4</v>
      </c>
      <c r="BR50" s="111">
        <v>1.7702363698973567E-4</v>
      </c>
      <c r="BS50" s="111">
        <v>2.8340108631450596E-2</v>
      </c>
      <c r="BT50" s="111">
        <v>2.7526423804568414E-3</v>
      </c>
      <c r="BU50" s="111">
        <v>8.5828668569153822E-3</v>
      </c>
      <c r="BV50" s="111">
        <v>4.1128121969957639E-3</v>
      </c>
      <c r="BW50" s="111">
        <v>0</v>
      </c>
      <c r="BX50" s="111">
        <v>0</v>
      </c>
      <c r="BY50" s="111">
        <v>1.1248257759293584E-3</v>
      </c>
      <c r="BZ50" s="111">
        <v>7.5268081567307927E-3</v>
      </c>
      <c r="CA50" s="111">
        <v>1.4952572603036755E-2</v>
      </c>
      <c r="CB50" s="111">
        <v>7.6195192799042299E-3</v>
      </c>
      <c r="CC50" s="111">
        <v>8.9020203614520327E-19</v>
      </c>
      <c r="CD50" s="111">
        <v>2.1539938323534535E-5</v>
      </c>
      <c r="CE50" s="111">
        <v>6.4504496795101318E-4</v>
      </c>
      <c r="CF50" s="111">
        <v>2.8171493613210752E-3</v>
      </c>
      <c r="CG50" s="111">
        <v>1.0065326885721456E-2</v>
      </c>
      <c r="CH50" s="111">
        <v>1.252702370725494E-3</v>
      </c>
      <c r="CI50" s="111">
        <v>1.6622106484102744E-3</v>
      </c>
      <c r="CJ50" s="111">
        <v>3.7784226547616609E-4</v>
      </c>
      <c r="CK50" s="111">
        <v>1.6239782599780008E-3</v>
      </c>
      <c r="CL50" s="111">
        <v>5.2206305450112379E-4</v>
      </c>
      <c r="CM50" s="111">
        <v>1.7736362002460536E-3</v>
      </c>
      <c r="CN50" s="111">
        <v>1.6996658383151862E-2</v>
      </c>
      <c r="CO50" s="111">
        <v>7.0273826101522712E-6</v>
      </c>
      <c r="CP50" s="111">
        <v>0</v>
      </c>
      <c r="CQ50" s="111">
        <v>0</v>
      </c>
      <c r="CR50" s="111">
        <v>7.6429184849024698E-4</v>
      </c>
      <c r="CS50" s="111">
        <v>3.5444069442463239E-3</v>
      </c>
      <c r="CT50" s="111">
        <v>3.5475678418309974E-3</v>
      </c>
      <c r="CU50" s="111">
        <v>1.4549840074194353E-2</v>
      </c>
      <c r="CV50" s="111">
        <v>1.3933275749711772E-2</v>
      </c>
      <c r="CW50" s="111">
        <v>6.4456178522715607E-5</v>
      </c>
      <c r="CX50" s="111">
        <v>0</v>
      </c>
      <c r="CY50" s="111">
        <v>0</v>
      </c>
      <c r="CZ50" s="111">
        <v>2.9176554736064996E-5</v>
      </c>
      <c r="DA50" s="111">
        <v>8.5847307746428025E-5</v>
      </c>
      <c r="DB50" s="111">
        <v>2.019301367999556E-3</v>
      </c>
      <c r="DC50" s="111">
        <v>1.8557530284495207E-3</v>
      </c>
    </row>
    <row r="51" spans="1:107" ht="12.75" customHeight="1" x14ac:dyDescent="0.2">
      <c r="A51" s="111" t="s">
        <v>193</v>
      </c>
      <c r="B51" s="355" t="s">
        <v>1924</v>
      </c>
      <c r="C51" s="111">
        <v>0</v>
      </c>
      <c r="D51" s="111">
        <v>0</v>
      </c>
      <c r="E51" s="111">
        <v>0</v>
      </c>
      <c r="F51" s="111">
        <v>0</v>
      </c>
      <c r="G51" s="111">
        <v>0</v>
      </c>
      <c r="H51" s="111">
        <v>0</v>
      </c>
      <c r="I51" s="111">
        <v>0</v>
      </c>
      <c r="J51" s="111">
        <v>0</v>
      </c>
      <c r="K51" s="111">
        <v>0</v>
      </c>
      <c r="L51" s="111">
        <v>0</v>
      </c>
      <c r="M51" s="111">
        <v>0</v>
      </c>
      <c r="N51" s="111">
        <v>0</v>
      </c>
      <c r="O51" s="111">
        <v>0</v>
      </c>
      <c r="P51" s="111">
        <v>0</v>
      </c>
      <c r="Q51" s="111">
        <v>0</v>
      </c>
      <c r="R51" s="111">
        <v>0</v>
      </c>
      <c r="S51" s="111">
        <v>0</v>
      </c>
      <c r="T51" s="111">
        <v>0</v>
      </c>
      <c r="U51" s="111">
        <v>0</v>
      </c>
      <c r="V51" s="111">
        <v>0</v>
      </c>
      <c r="W51" s="111">
        <v>0</v>
      </c>
      <c r="X51" s="111">
        <v>0</v>
      </c>
      <c r="Y51" s="111">
        <v>0</v>
      </c>
      <c r="Z51" s="111">
        <v>0</v>
      </c>
      <c r="AA51" s="111">
        <v>0</v>
      </c>
      <c r="AB51" s="111">
        <v>0</v>
      </c>
      <c r="AC51" s="111">
        <v>0</v>
      </c>
      <c r="AD51" s="111">
        <v>0</v>
      </c>
      <c r="AE51" s="111">
        <v>0</v>
      </c>
      <c r="AF51" s="111">
        <v>0</v>
      </c>
      <c r="AG51" s="111">
        <v>0</v>
      </c>
      <c r="AH51" s="111">
        <v>0</v>
      </c>
      <c r="AI51" s="111">
        <v>0</v>
      </c>
      <c r="AJ51" s="111">
        <v>0</v>
      </c>
      <c r="AK51" s="111">
        <v>0</v>
      </c>
      <c r="AL51" s="111">
        <v>0</v>
      </c>
      <c r="AM51" s="111">
        <v>0</v>
      </c>
      <c r="AN51" s="111">
        <v>0</v>
      </c>
      <c r="AO51" s="111">
        <v>0</v>
      </c>
      <c r="AP51" s="111">
        <v>0</v>
      </c>
      <c r="AQ51" s="111">
        <v>0</v>
      </c>
      <c r="AR51" s="111">
        <v>0</v>
      </c>
      <c r="AS51" s="111">
        <v>0</v>
      </c>
      <c r="AT51" s="111">
        <v>0</v>
      </c>
      <c r="AU51" s="111">
        <v>0</v>
      </c>
      <c r="AV51" s="111">
        <v>0</v>
      </c>
      <c r="AW51" s="111">
        <v>0</v>
      </c>
      <c r="AX51" s="111">
        <v>1</v>
      </c>
      <c r="AY51" s="111">
        <v>0</v>
      </c>
      <c r="AZ51" s="111">
        <v>0</v>
      </c>
      <c r="BA51" s="111">
        <v>0</v>
      </c>
      <c r="BB51" s="111">
        <v>0</v>
      </c>
      <c r="BC51" s="111">
        <v>0</v>
      </c>
      <c r="BD51" s="111">
        <v>0</v>
      </c>
      <c r="BE51" s="111">
        <v>0</v>
      </c>
      <c r="BF51" s="111">
        <v>0</v>
      </c>
      <c r="BG51" s="111">
        <v>0</v>
      </c>
      <c r="BH51" s="111">
        <v>0</v>
      </c>
      <c r="BI51" s="111">
        <v>0</v>
      </c>
      <c r="BJ51" s="111">
        <v>0</v>
      </c>
      <c r="BK51" s="111">
        <v>0</v>
      </c>
      <c r="BL51" s="111">
        <v>0</v>
      </c>
      <c r="BM51" s="111">
        <v>0</v>
      </c>
      <c r="BN51" s="111">
        <v>0</v>
      </c>
      <c r="BO51" s="111">
        <v>0</v>
      </c>
      <c r="BP51" s="111">
        <v>0</v>
      </c>
      <c r="BQ51" s="111">
        <v>0</v>
      </c>
      <c r="BR51" s="111">
        <v>0</v>
      </c>
      <c r="BS51" s="111">
        <v>0</v>
      </c>
      <c r="BT51" s="111">
        <v>0</v>
      </c>
      <c r="BU51" s="111">
        <v>0</v>
      </c>
      <c r="BV51" s="111">
        <v>0</v>
      </c>
      <c r="BW51" s="111">
        <v>0</v>
      </c>
      <c r="BX51" s="111">
        <v>0</v>
      </c>
      <c r="BY51" s="111">
        <v>0</v>
      </c>
      <c r="BZ51" s="111">
        <v>0</v>
      </c>
      <c r="CA51" s="111">
        <v>0</v>
      </c>
      <c r="CB51" s="111">
        <v>0</v>
      </c>
      <c r="CC51" s="111">
        <v>0</v>
      </c>
      <c r="CD51" s="111">
        <v>0</v>
      </c>
      <c r="CE51" s="111">
        <v>0</v>
      </c>
      <c r="CF51" s="111">
        <v>0</v>
      </c>
      <c r="CG51" s="111">
        <v>0</v>
      </c>
      <c r="CH51" s="111">
        <v>0</v>
      </c>
      <c r="CI51" s="111">
        <v>0</v>
      </c>
      <c r="CJ51" s="111">
        <v>0</v>
      </c>
      <c r="CK51" s="111">
        <v>0</v>
      </c>
      <c r="CL51" s="111">
        <v>0</v>
      </c>
      <c r="CM51" s="111">
        <v>0</v>
      </c>
      <c r="CN51" s="111">
        <v>0</v>
      </c>
      <c r="CO51" s="111">
        <v>0</v>
      </c>
      <c r="CP51" s="111">
        <v>0</v>
      </c>
      <c r="CQ51" s="111">
        <v>0</v>
      </c>
      <c r="CR51" s="111">
        <v>0</v>
      </c>
      <c r="CS51" s="111">
        <v>0</v>
      </c>
      <c r="CT51" s="111">
        <v>0</v>
      </c>
      <c r="CU51" s="111">
        <v>0</v>
      </c>
      <c r="CV51" s="111">
        <v>0</v>
      </c>
      <c r="CW51" s="111">
        <v>0</v>
      </c>
      <c r="CX51" s="111">
        <v>0</v>
      </c>
      <c r="CY51" s="111">
        <v>0</v>
      </c>
      <c r="CZ51" s="111">
        <v>0</v>
      </c>
      <c r="DA51" s="111">
        <v>0</v>
      </c>
      <c r="DB51" s="111">
        <v>0</v>
      </c>
      <c r="DC51" s="111">
        <v>0</v>
      </c>
    </row>
    <row r="52" spans="1:107" ht="12.75" customHeight="1" x14ac:dyDescent="0.2">
      <c r="A52" s="111" t="s">
        <v>195</v>
      </c>
      <c r="B52" s="355" t="s">
        <v>1925</v>
      </c>
      <c r="C52" s="111">
        <v>0</v>
      </c>
      <c r="D52" s="111">
        <v>0</v>
      </c>
      <c r="E52" s="111">
        <v>0</v>
      </c>
      <c r="F52" s="111">
        <v>0</v>
      </c>
      <c r="G52" s="111">
        <v>0</v>
      </c>
      <c r="H52" s="111">
        <v>0</v>
      </c>
      <c r="I52" s="111">
        <v>0</v>
      </c>
      <c r="J52" s="111">
        <v>0</v>
      </c>
      <c r="K52" s="111">
        <v>0</v>
      </c>
      <c r="L52" s="111">
        <v>0</v>
      </c>
      <c r="M52" s="111">
        <v>0</v>
      </c>
      <c r="N52" s="111">
        <v>0</v>
      </c>
      <c r="O52" s="111">
        <v>0</v>
      </c>
      <c r="P52" s="111">
        <v>0</v>
      </c>
      <c r="Q52" s="111">
        <v>0</v>
      </c>
      <c r="R52" s="111">
        <v>0</v>
      </c>
      <c r="S52" s="111">
        <v>0</v>
      </c>
      <c r="T52" s="111">
        <v>0</v>
      </c>
      <c r="U52" s="111">
        <v>0</v>
      </c>
      <c r="V52" s="111">
        <v>0</v>
      </c>
      <c r="W52" s="111">
        <v>0</v>
      </c>
      <c r="X52" s="111">
        <v>0</v>
      </c>
      <c r="Y52" s="111">
        <v>0</v>
      </c>
      <c r="Z52" s="111">
        <v>0</v>
      </c>
      <c r="AA52" s="111">
        <v>0</v>
      </c>
      <c r="AB52" s="111">
        <v>0</v>
      </c>
      <c r="AC52" s="111">
        <v>0</v>
      </c>
      <c r="AD52" s="111">
        <v>0</v>
      </c>
      <c r="AE52" s="111">
        <v>0</v>
      </c>
      <c r="AF52" s="111">
        <v>0</v>
      </c>
      <c r="AG52" s="111">
        <v>0</v>
      </c>
      <c r="AH52" s="111">
        <v>0</v>
      </c>
      <c r="AI52" s="111">
        <v>0</v>
      </c>
      <c r="AJ52" s="111">
        <v>0</v>
      </c>
      <c r="AK52" s="111">
        <v>0</v>
      </c>
      <c r="AL52" s="111">
        <v>0</v>
      </c>
      <c r="AM52" s="111">
        <v>0</v>
      </c>
      <c r="AN52" s="111">
        <v>0</v>
      </c>
      <c r="AO52" s="111">
        <v>0</v>
      </c>
      <c r="AP52" s="111">
        <v>0</v>
      </c>
      <c r="AQ52" s="111">
        <v>0</v>
      </c>
      <c r="AR52" s="111">
        <v>0</v>
      </c>
      <c r="AS52" s="111">
        <v>0</v>
      </c>
      <c r="AT52" s="111">
        <v>0</v>
      </c>
      <c r="AU52" s="111">
        <v>0</v>
      </c>
      <c r="AV52" s="111">
        <v>0</v>
      </c>
      <c r="AW52" s="111">
        <v>0</v>
      </c>
      <c r="AX52" s="111">
        <v>0</v>
      </c>
      <c r="AY52" s="111">
        <v>1</v>
      </c>
      <c r="AZ52" s="111">
        <v>0</v>
      </c>
      <c r="BA52" s="111">
        <v>0</v>
      </c>
      <c r="BB52" s="111">
        <v>0</v>
      </c>
      <c r="BC52" s="111">
        <v>0</v>
      </c>
      <c r="BD52" s="111">
        <v>0</v>
      </c>
      <c r="BE52" s="111">
        <v>0</v>
      </c>
      <c r="BF52" s="111">
        <v>0</v>
      </c>
      <c r="BG52" s="111">
        <v>0</v>
      </c>
      <c r="BH52" s="111">
        <v>0</v>
      </c>
      <c r="BI52" s="111">
        <v>0</v>
      </c>
      <c r="BJ52" s="111">
        <v>0</v>
      </c>
      <c r="BK52" s="111">
        <v>0</v>
      </c>
      <c r="BL52" s="111">
        <v>0</v>
      </c>
      <c r="BM52" s="111">
        <v>0</v>
      </c>
      <c r="BN52" s="111">
        <v>0</v>
      </c>
      <c r="BO52" s="111">
        <v>0</v>
      </c>
      <c r="BP52" s="111">
        <v>0</v>
      </c>
      <c r="BQ52" s="111">
        <v>0</v>
      </c>
      <c r="BR52" s="111">
        <v>0</v>
      </c>
      <c r="BS52" s="111">
        <v>0</v>
      </c>
      <c r="BT52" s="111">
        <v>0</v>
      </c>
      <c r="BU52" s="111">
        <v>0</v>
      </c>
      <c r="BV52" s="111">
        <v>0</v>
      </c>
      <c r="BW52" s="111">
        <v>0</v>
      </c>
      <c r="BX52" s="111">
        <v>0</v>
      </c>
      <c r="BY52" s="111">
        <v>0</v>
      </c>
      <c r="BZ52" s="111">
        <v>0</v>
      </c>
      <c r="CA52" s="111">
        <v>0</v>
      </c>
      <c r="CB52" s="111">
        <v>0</v>
      </c>
      <c r="CC52" s="111">
        <v>0</v>
      </c>
      <c r="CD52" s="111">
        <v>0</v>
      </c>
      <c r="CE52" s="111">
        <v>0</v>
      </c>
      <c r="CF52" s="111">
        <v>0</v>
      </c>
      <c r="CG52" s="111">
        <v>0</v>
      </c>
      <c r="CH52" s="111">
        <v>0</v>
      </c>
      <c r="CI52" s="111">
        <v>0</v>
      </c>
      <c r="CJ52" s="111">
        <v>0</v>
      </c>
      <c r="CK52" s="111">
        <v>0</v>
      </c>
      <c r="CL52" s="111">
        <v>0</v>
      </c>
      <c r="CM52" s="111">
        <v>0</v>
      </c>
      <c r="CN52" s="111">
        <v>0</v>
      </c>
      <c r="CO52" s="111">
        <v>0</v>
      </c>
      <c r="CP52" s="111">
        <v>0</v>
      </c>
      <c r="CQ52" s="111">
        <v>0</v>
      </c>
      <c r="CR52" s="111">
        <v>0</v>
      </c>
      <c r="CS52" s="111">
        <v>0</v>
      </c>
      <c r="CT52" s="111">
        <v>0</v>
      </c>
      <c r="CU52" s="111">
        <v>0</v>
      </c>
      <c r="CV52" s="111">
        <v>0</v>
      </c>
      <c r="CW52" s="111">
        <v>0</v>
      </c>
      <c r="CX52" s="111">
        <v>0</v>
      </c>
      <c r="CY52" s="111">
        <v>0</v>
      </c>
      <c r="CZ52" s="111">
        <v>0</v>
      </c>
      <c r="DA52" s="111">
        <v>0</v>
      </c>
      <c r="DB52" s="111">
        <v>0</v>
      </c>
      <c r="DC52" s="111">
        <v>0</v>
      </c>
    </row>
    <row r="53" spans="1:107" ht="12.75" customHeight="1" x14ac:dyDescent="0.2">
      <c r="A53" s="111" t="s">
        <v>197</v>
      </c>
      <c r="B53" s="355" t="s">
        <v>1926</v>
      </c>
      <c r="C53" s="111">
        <v>0</v>
      </c>
      <c r="D53" s="111">
        <v>0</v>
      </c>
      <c r="E53" s="111">
        <v>0</v>
      </c>
      <c r="F53" s="111">
        <v>0</v>
      </c>
      <c r="G53" s="111">
        <v>0</v>
      </c>
      <c r="H53" s="111">
        <v>0</v>
      </c>
      <c r="I53" s="111">
        <v>0</v>
      </c>
      <c r="J53" s="111">
        <v>0</v>
      </c>
      <c r="K53" s="111">
        <v>0</v>
      </c>
      <c r="L53" s="111">
        <v>0</v>
      </c>
      <c r="M53" s="111">
        <v>0</v>
      </c>
      <c r="N53" s="111">
        <v>0</v>
      </c>
      <c r="O53" s="111">
        <v>0</v>
      </c>
      <c r="P53" s="111">
        <v>0</v>
      </c>
      <c r="Q53" s="111">
        <v>0</v>
      </c>
      <c r="R53" s="111">
        <v>0</v>
      </c>
      <c r="S53" s="111">
        <v>0</v>
      </c>
      <c r="T53" s="111">
        <v>0</v>
      </c>
      <c r="U53" s="111">
        <v>0</v>
      </c>
      <c r="V53" s="111">
        <v>0</v>
      </c>
      <c r="W53" s="111">
        <v>0</v>
      </c>
      <c r="X53" s="111">
        <v>0</v>
      </c>
      <c r="Y53" s="111">
        <v>0</v>
      </c>
      <c r="Z53" s="111">
        <v>0</v>
      </c>
      <c r="AA53" s="111">
        <v>0</v>
      </c>
      <c r="AB53" s="111">
        <v>0</v>
      </c>
      <c r="AC53" s="111">
        <v>0</v>
      </c>
      <c r="AD53" s="111">
        <v>0</v>
      </c>
      <c r="AE53" s="111">
        <v>0</v>
      </c>
      <c r="AF53" s="111">
        <v>0</v>
      </c>
      <c r="AG53" s="111">
        <v>0</v>
      </c>
      <c r="AH53" s="111">
        <v>0</v>
      </c>
      <c r="AI53" s="111">
        <v>0</v>
      </c>
      <c r="AJ53" s="111">
        <v>0</v>
      </c>
      <c r="AK53" s="111">
        <v>0</v>
      </c>
      <c r="AL53" s="111">
        <v>0</v>
      </c>
      <c r="AM53" s="111">
        <v>0</v>
      </c>
      <c r="AN53" s="111">
        <v>0</v>
      </c>
      <c r="AO53" s="111">
        <v>0</v>
      </c>
      <c r="AP53" s="111">
        <v>0</v>
      </c>
      <c r="AQ53" s="111">
        <v>0</v>
      </c>
      <c r="AR53" s="111">
        <v>0</v>
      </c>
      <c r="AS53" s="111">
        <v>0</v>
      </c>
      <c r="AT53" s="111">
        <v>0</v>
      </c>
      <c r="AU53" s="111">
        <v>0</v>
      </c>
      <c r="AV53" s="111">
        <v>0</v>
      </c>
      <c r="AW53" s="111">
        <v>0</v>
      </c>
      <c r="AX53" s="111">
        <v>0</v>
      </c>
      <c r="AY53" s="111">
        <v>0</v>
      </c>
      <c r="AZ53" s="111">
        <v>1</v>
      </c>
      <c r="BA53" s="111">
        <v>0</v>
      </c>
      <c r="BB53" s="111">
        <v>0</v>
      </c>
      <c r="BC53" s="111">
        <v>0</v>
      </c>
      <c r="BD53" s="111">
        <v>0</v>
      </c>
      <c r="BE53" s="111">
        <v>0</v>
      </c>
      <c r="BF53" s="111">
        <v>0</v>
      </c>
      <c r="BG53" s="111">
        <v>0</v>
      </c>
      <c r="BH53" s="111">
        <v>0</v>
      </c>
      <c r="BI53" s="111">
        <v>0</v>
      </c>
      <c r="BJ53" s="111">
        <v>0</v>
      </c>
      <c r="BK53" s="111">
        <v>0</v>
      </c>
      <c r="BL53" s="111">
        <v>0</v>
      </c>
      <c r="BM53" s="111">
        <v>0</v>
      </c>
      <c r="BN53" s="111">
        <v>0</v>
      </c>
      <c r="BO53" s="111">
        <v>0</v>
      </c>
      <c r="BP53" s="111">
        <v>0</v>
      </c>
      <c r="BQ53" s="111">
        <v>0</v>
      </c>
      <c r="BR53" s="111">
        <v>0</v>
      </c>
      <c r="BS53" s="111">
        <v>0</v>
      </c>
      <c r="BT53" s="111">
        <v>0</v>
      </c>
      <c r="BU53" s="111">
        <v>0</v>
      </c>
      <c r="BV53" s="111">
        <v>0</v>
      </c>
      <c r="BW53" s="111">
        <v>0</v>
      </c>
      <c r="BX53" s="111">
        <v>0</v>
      </c>
      <c r="BY53" s="111">
        <v>0</v>
      </c>
      <c r="BZ53" s="111">
        <v>0</v>
      </c>
      <c r="CA53" s="111">
        <v>0</v>
      </c>
      <c r="CB53" s="111">
        <v>0</v>
      </c>
      <c r="CC53" s="111">
        <v>0</v>
      </c>
      <c r="CD53" s="111">
        <v>0</v>
      </c>
      <c r="CE53" s="111">
        <v>0</v>
      </c>
      <c r="CF53" s="111">
        <v>0</v>
      </c>
      <c r="CG53" s="111">
        <v>0</v>
      </c>
      <c r="CH53" s="111">
        <v>0</v>
      </c>
      <c r="CI53" s="111">
        <v>0</v>
      </c>
      <c r="CJ53" s="111">
        <v>0</v>
      </c>
      <c r="CK53" s="111">
        <v>0</v>
      </c>
      <c r="CL53" s="111">
        <v>0</v>
      </c>
      <c r="CM53" s="111">
        <v>0</v>
      </c>
      <c r="CN53" s="111">
        <v>0</v>
      </c>
      <c r="CO53" s="111">
        <v>0</v>
      </c>
      <c r="CP53" s="111">
        <v>0</v>
      </c>
      <c r="CQ53" s="111">
        <v>0</v>
      </c>
      <c r="CR53" s="111">
        <v>0</v>
      </c>
      <c r="CS53" s="111">
        <v>0</v>
      </c>
      <c r="CT53" s="111">
        <v>0</v>
      </c>
      <c r="CU53" s="111">
        <v>0</v>
      </c>
      <c r="CV53" s="111">
        <v>0</v>
      </c>
      <c r="CW53" s="111">
        <v>0</v>
      </c>
      <c r="CX53" s="111">
        <v>0</v>
      </c>
      <c r="CY53" s="111">
        <v>0</v>
      </c>
      <c r="CZ53" s="111">
        <v>0</v>
      </c>
      <c r="DA53" s="111">
        <v>0</v>
      </c>
      <c r="DB53" s="111">
        <v>0</v>
      </c>
      <c r="DC53" s="111">
        <v>0</v>
      </c>
    </row>
    <row r="54" spans="1:107" ht="12.75" customHeight="1" x14ac:dyDescent="0.2">
      <c r="A54" s="111" t="s">
        <v>199</v>
      </c>
      <c r="B54" s="355" t="s">
        <v>1927</v>
      </c>
      <c r="C54" s="111">
        <v>0</v>
      </c>
      <c r="D54" s="111">
        <v>0</v>
      </c>
      <c r="E54" s="111">
        <v>0</v>
      </c>
      <c r="F54" s="111">
        <v>0</v>
      </c>
      <c r="G54" s="111">
        <v>0</v>
      </c>
      <c r="H54" s="111">
        <v>0</v>
      </c>
      <c r="I54" s="111">
        <v>0</v>
      </c>
      <c r="J54" s="111">
        <v>0</v>
      </c>
      <c r="K54" s="111">
        <v>0</v>
      </c>
      <c r="L54" s="111">
        <v>0</v>
      </c>
      <c r="M54" s="111">
        <v>0</v>
      </c>
      <c r="N54" s="111">
        <v>0</v>
      </c>
      <c r="O54" s="111">
        <v>0</v>
      </c>
      <c r="P54" s="111">
        <v>0</v>
      </c>
      <c r="Q54" s="111">
        <v>0</v>
      </c>
      <c r="R54" s="111">
        <v>0</v>
      </c>
      <c r="S54" s="111">
        <v>0</v>
      </c>
      <c r="T54" s="111">
        <v>0</v>
      </c>
      <c r="U54" s="111">
        <v>0</v>
      </c>
      <c r="V54" s="111">
        <v>0</v>
      </c>
      <c r="W54" s="111">
        <v>0</v>
      </c>
      <c r="X54" s="111">
        <v>0</v>
      </c>
      <c r="Y54" s="111">
        <v>0</v>
      </c>
      <c r="Z54" s="111">
        <v>0</v>
      </c>
      <c r="AA54" s="111">
        <v>0</v>
      </c>
      <c r="AB54" s="111">
        <v>0</v>
      </c>
      <c r="AC54" s="111">
        <v>0</v>
      </c>
      <c r="AD54" s="111">
        <v>0</v>
      </c>
      <c r="AE54" s="111">
        <v>0</v>
      </c>
      <c r="AF54" s="111">
        <v>0</v>
      </c>
      <c r="AG54" s="111">
        <v>0</v>
      </c>
      <c r="AH54" s="111">
        <v>0</v>
      </c>
      <c r="AI54" s="111">
        <v>0</v>
      </c>
      <c r="AJ54" s="111">
        <v>0</v>
      </c>
      <c r="AK54" s="111">
        <v>0</v>
      </c>
      <c r="AL54" s="111">
        <v>0</v>
      </c>
      <c r="AM54" s="111">
        <v>0</v>
      </c>
      <c r="AN54" s="111">
        <v>0</v>
      </c>
      <c r="AO54" s="111">
        <v>0</v>
      </c>
      <c r="AP54" s="111">
        <v>0</v>
      </c>
      <c r="AQ54" s="111">
        <v>0</v>
      </c>
      <c r="AR54" s="111">
        <v>0</v>
      </c>
      <c r="AS54" s="111">
        <v>0</v>
      </c>
      <c r="AT54" s="111">
        <v>0</v>
      </c>
      <c r="AU54" s="111">
        <v>0</v>
      </c>
      <c r="AV54" s="111">
        <v>0</v>
      </c>
      <c r="AW54" s="111">
        <v>0</v>
      </c>
      <c r="AX54" s="111">
        <v>0</v>
      </c>
      <c r="AY54" s="111">
        <v>0</v>
      </c>
      <c r="AZ54" s="111">
        <v>0</v>
      </c>
      <c r="BA54" s="111">
        <v>1</v>
      </c>
      <c r="BB54" s="111">
        <v>0</v>
      </c>
      <c r="BC54" s="111">
        <v>0</v>
      </c>
      <c r="BD54" s="111">
        <v>0</v>
      </c>
      <c r="BE54" s="111">
        <v>0</v>
      </c>
      <c r="BF54" s="111">
        <v>0</v>
      </c>
      <c r="BG54" s="111">
        <v>0</v>
      </c>
      <c r="BH54" s="111">
        <v>0</v>
      </c>
      <c r="BI54" s="111">
        <v>0</v>
      </c>
      <c r="BJ54" s="111">
        <v>0</v>
      </c>
      <c r="BK54" s="111">
        <v>0</v>
      </c>
      <c r="BL54" s="111">
        <v>0</v>
      </c>
      <c r="BM54" s="111">
        <v>0</v>
      </c>
      <c r="BN54" s="111">
        <v>0</v>
      </c>
      <c r="BO54" s="111">
        <v>0</v>
      </c>
      <c r="BP54" s="111">
        <v>0</v>
      </c>
      <c r="BQ54" s="111">
        <v>0</v>
      </c>
      <c r="BR54" s="111">
        <v>0</v>
      </c>
      <c r="BS54" s="111">
        <v>0</v>
      </c>
      <c r="BT54" s="111">
        <v>0</v>
      </c>
      <c r="BU54" s="111">
        <v>0</v>
      </c>
      <c r="BV54" s="111">
        <v>0</v>
      </c>
      <c r="BW54" s="111">
        <v>0</v>
      </c>
      <c r="BX54" s="111">
        <v>0</v>
      </c>
      <c r="BY54" s="111">
        <v>0</v>
      </c>
      <c r="BZ54" s="111">
        <v>0</v>
      </c>
      <c r="CA54" s="111">
        <v>0</v>
      </c>
      <c r="CB54" s="111">
        <v>0</v>
      </c>
      <c r="CC54" s="111">
        <v>0</v>
      </c>
      <c r="CD54" s="111">
        <v>0</v>
      </c>
      <c r="CE54" s="111">
        <v>0</v>
      </c>
      <c r="CF54" s="111">
        <v>0</v>
      </c>
      <c r="CG54" s="111">
        <v>0</v>
      </c>
      <c r="CH54" s="111">
        <v>0</v>
      </c>
      <c r="CI54" s="111">
        <v>0</v>
      </c>
      <c r="CJ54" s="111">
        <v>0</v>
      </c>
      <c r="CK54" s="111">
        <v>0</v>
      </c>
      <c r="CL54" s="111">
        <v>0</v>
      </c>
      <c r="CM54" s="111">
        <v>0</v>
      </c>
      <c r="CN54" s="111">
        <v>0</v>
      </c>
      <c r="CO54" s="111">
        <v>0</v>
      </c>
      <c r="CP54" s="111">
        <v>0</v>
      </c>
      <c r="CQ54" s="111">
        <v>0</v>
      </c>
      <c r="CR54" s="111">
        <v>0</v>
      </c>
      <c r="CS54" s="111">
        <v>0</v>
      </c>
      <c r="CT54" s="111">
        <v>0</v>
      </c>
      <c r="CU54" s="111">
        <v>0</v>
      </c>
      <c r="CV54" s="111">
        <v>0</v>
      </c>
      <c r="CW54" s="111">
        <v>0</v>
      </c>
      <c r="CX54" s="111">
        <v>0</v>
      </c>
      <c r="CY54" s="111">
        <v>0</v>
      </c>
      <c r="CZ54" s="111">
        <v>0</v>
      </c>
      <c r="DA54" s="111">
        <v>0</v>
      </c>
      <c r="DB54" s="111">
        <v>0</v>
      </c>
      <c r="DC54" s="111">
        <v>0</v>
      </c>
    </row>
    <row r="55" spans="1:107" ht="12.75" customHeight="1" x14ac:dyDescent="0.2">
      <c r="A55" s="111" t="s">
        <v>201</v>
      </c>
      <c r="B55" s="355" t="s">
        <v>1928</v>
      </c>
      <c r="C55" s="111">
        <v>7.5820303933855633E-7</v>
      </c>
      <c r="D55" s="111">
        <v>6.6049258602348904E-7</v>
      </c>
      <c r="E55" s="111">
        <v>1.7422558687691169E-7</v>
      </c>
      <c r="F55" s="111">
        <v>1.6210835120797822E-6</v>
      </c>
      <c r="G55" s="111">
        <v>3.8520863419257078E-9</v>
      </c>
      <c r="H55" s="111">
        <v>0</v>
      </c>
      <c r="I55" s="111">
        <v>2.943410649276572E-6</v>
      </c>
      <c r="J55" s="111">
        <v>-2.9906290609128884E-18</v>
      </c>
      <c r="K55" s="111">
        <v>1.9546977933061732E-7</v>
      </c>
      <c r="L55" s="111">
        <v>1.8761811576416792E-8</v>
      </c>
      <c r="M55" s="111">
        <v>-4.5589359247910873E-21</v>
      </c>
      <c r="N55" s="111">
        <v>0</v>
      </c>
      <c r="O55" s="111">
        <v>1.4607654800354633E-5</v>
      </c>
      <c r="P55" s="111">
        <v>1.3460308809495539E-6</v>
      </c>
      <c r="Q55" s="111">
        <v>2.104014395711159E-5</v>
      </c>
      <c r="R55" s="111">
        <v>2.012989998975113E-5</v>
      </c>
      <c r="S55" s="111">
        <v>5.2773163681931086E-4</v>
      </c>
      <c r="T55" s="111">
        <v>9.196865651854453E-6</v>
      </c>
      <c r="U55" s="111">
        <v>5.3119748504140089E-4</v>
      </c>
      <c r="V55" s="111">
        <v>-4.3208981719566074E-21</v>
      </c>
      <c r="W55" s="111">
        <v>2.758740334404183E-4</v>
      </c>
      <c r="X55" s="111">
        <v>2.5856764881713101E-4</v>
      </c>
      <c r="Y55" s="111">
        <v>1.2213271295234954E-3</v>
      </c>
      <c r="Z55" s="111">
        <v>6.2637314733893961E-4</v>
      </c>
      <c r="AA55" s="111">
        <v>2.3092875227030605E-9</v>
      </c>
      <c r="AB55" s="111">
        <v>1.5424328269138062E-5</v>
      </c>
      <c r="AC55" s="111">
        <v>7.4225596559858106E-4</v>
      </c>
      <c r="AD55" s="111">
        <v>1.5700566767859528E-5</v>
      </c>
      <c r="AE55" s="111">
        <v>8.3383495350614154E-4</v>
      </c>
      <c r="AF55" s="111">
        <v>4.9565308556296366E-6</v>
      </c>
      <c r="AG55" s="111">
        <v>2.682125786273521E-20</v>
      </c>
      <c r="AH55" s="111">
        <v>8.5109301676658967E-4</v>
      </c>
      <c r="AI55" s="111">
        <v>1.1816256270590608E-6</v>
      </c>
      <c r="AJ55" s="111">
        <v>6.3600939046299137E-21</v>
      </c>
      <c r="AK55" s="111">
        <v>1.0136544161617738E-5</v>
      </c>
      <c r="AL55" s="111">
        <v>-7.3245006245730259E-6</v>
      </c>
      <c r="AM55" s="111">
        <v>-7.25877475026556E-19</v>
      </c>
      <c r="AN55" s="111">
        <v>-2.5315687797021271E-20</v>
      </c>
      <c r="AO55" s="111">
        <v>1.9594772188607406E-4</v>
      </c>
      <c r="AP55" s="111">
        <v>-1.2890077048267278E-18</v>
      </c>
      <c r="AQ55" s="111">
        <v>9.8260323323358748E-18</v>
      </c>
      <c r="AR55" s="111">
        <v>9.3585180388303327E-5</v>
      </c>
      <c r="AS55" s="111">
        <v>1.493202875900421E-4</v>
      </c>
      <c r="AT55" s="111">
        <v>7.0167240968651927E-5</v>
      </c>
      <c r="AU55" s="111">
        <v>0</v>
      </c>
      <c r="AV55" s="111">
        <v>7.3203929050080386E-6</v>
      </c>
      <c r="AW55" s="111">
        <v>6.6162611480474135E-7</v>
      </c>
      <c r="AX55" s="111">
        <v>0</v>
      </c>
      <c r="AY55" s="111">
        <v>4.4216852241880326E-21</v>
      </c>
      <c r="AZ55" s="111">
        <v>8.3822324739359034E-21</v>
      </c>
      <c r="BA55" s="111">
        <v>0</v>
      </c>
      <c r="BB55" s="111">
        <v>1.0000292941161091</v>
      </c>
      <c r="BC55" s="111">
        <v>0</v>
      </c>
      <c r="BD55" s="111">
        <v>0</v>
      </c>
      <c r="BE55" s="111">
        <v>0</v>
      </c>
      <c r="BF55" s="111">
        <v>3.4536167920682678E-9</v>
      </c>
      <c r="BG55" s="111">
        <v>7.3101724349262898E-8</v>
      </c>
      <c r="BH55" s="111">
        <v>2.4145235811074494E-8</v>
      </c>
      <c r="BI55" s="111">
        <v>1.519906039309307E-6</v>
      </c>
      <c r="BJ55" s="111">
        <v>4.8302814516866036E-5</v>
      </c>
      <c r="BK55" s="111">
        <v>0</v>
      </c>
      <c r="BL55" s="111">
        <v>4.2445246835987605E-3</v>
      </c>
      <c r="BM55" s="111">
        <v>0</v>
      </c>
      <c r="BN55" s="111">
        <v>0</v>
      </c>
      <c r="BO55" s="111">
        <v>2.5535147117511897E-2</v>
      </c>
      <c r="BP55" s="111">
        <v>-2.7411407943569469E-19</v>
      </c>
      <c r="BQ55" s="111">
        <v>1.0129005292890711E-3</v>
      </c>
      <c r="BR55" s="111">
        <v>4.0737450662112781E-4</v>
      </c>
      <c r="BS55" s="111">
        <v>1.1351781522475606E-2</v>
      </c>
      <c r="BT55" s="111">
        <v>8.6848552554866622E-4</v>
      </c>
      <c r="BU55" s="111">
        <v>3.7419160891591645E-3</v>
      </c>
      <c r="BV55" s="111">
        <v>1.1925816011597072E-3</v>
      </c>
      <c r="BW55" s="111">
        <v>0</v>
      </c>
      <c r="BX55" s="111">
        <v>0</v>
      </c>
      <c r="BY55" s="111">
        <v>7.2184946542527221E-4</v>
      </c>
      <c r="BZ55" s="111">
        <v>4.2779069460580302E-3</v>
      </c>
      <c r="CA55" s="111">
        <v>4.98272720618953E-3</v>
      </c>
      <c r="CB55" s="111">
        <v>2.735738108209318E-3</v>
      </c>
      <c r="CC55" s="111">
        <v>1.7796999059884939E-19</v>
      </c>
      <c r="CD55" s="111">
        <v>9.3445796265204347E-6</v>
      </c>
      <c r="CE55" s="111">
        <v>2.6180652962455223E-4</v>
      </c>
      <c r="CF55" s="111">
        <v>1.0750783053087617E-3</v>
      </c>
      <c r="CG55" s="111">
        <v>1.0920621802948207E-3</v>
      </c>
      <c r="CH55" s="111">
        <v>3.4467952602016761E-4</v>
      </c>
      <c r="CI55" s="111">
        <v>2.9018339619880224E-4</v>
      </c>
      <c r="CJ55" s="111">
        <v>5.7323445399400291E-5</v>
      </c>
      <c r="CK55" s="111">
        <v>6.3074315864972749E-4</v>
      </c>
      <c r="CL55" s="111">
        <v>1.0896790711214181E-4</v>
      </c>
      <c r="CM55" s="111">
        <v>1.0132907743763129E-3</v>
      </c>
      <c r="CN55" s="111">
        <v>6.3204172702222665E-3</v>
      </c>
      <c r="CO55" s="111">
        <v>2.2658980118568842E-6</v>
      </c>
      <c r="CP55" s="111">
        <v>0</v>
      </c>
      <c r="CQ55" s="111">
        <v>0</v>
      </c>
      <c r="CR55" s="111">
        <v>3.2454124336174793E-4</v>
      </c>
      <c r="CS55" s="111">
        <v>9.4276583188676372E-4</v>
      </c>
      <c r="CT55" s="111">
        <v>2.9473773438054196E-3</v>
      </c>
      <c r="CU55" s="111">
        <v>6.23097481916944E-3</v>
      </c>
      <c r="CV55" s="111">
        <v>7.4336982703211369E-3</v>
      </c>
      <c r="CW55" s="111">
        <v>1.9548973371046199E-5</v>
      </c>
      <c r="CX55" s="111">
        <v>0</v>
      </c>
      <c r="CY55" s="111">
        <v>0</v>
      </c>
      <c r="CZ55" s="111">
        <v>4.3230383129676277E-5</v>
      </c>
      <c r="DA55" s="111">
        <v>7.9238212411926985E-5</v>
      </c>
      <c r="DB55" s="111">
        <v>1.1089317400468316E-3</v>
      </c>
      <c r="DC55" s="111">
        <v>3.8734310325866568E-4</v>
      </c>
    </row>
    <row r="56" spans="1:107" ht="12.75" customHeight="1" x14ac:dyDescent="0.2">
      <c r="A56" s="111" t="s">
        <v>203</v>
      </c>
      <c r="B56" s="355" t="s">
        <v>1929</v>
      </c>
      <c r="C56" s="111">
        <v>0</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c r="W56" s="111">
        <v>0</v>
      </c>
      <c r="X56" s="111">
        <v>0</v>
      </c>
      <c r="Y56" s="111">
        <v>0</v>
      </c>
      <c r="Z56" s="111">
        <v>0</v>
      </c>
      <c r="AA56" s="111">
        <v>0</v>
      </c>
      <c r="AB56" s="111">
        <v>0</v>
      </c>
      <c r="AC56" s="111">
        <v>0</v>
      </c>
      <c r="AD56" s="111">
        <v>0</v>
      </c>
      <c r="AE56" s="111">
        <v>0</v>
      </c>
      <c r="AF56" s="111">
        <v>0</v>
      </c>
      <c r="AG56" s="111">
        <v>0</v>
      </c>
      <c r="AH56" s="111">
        <v>0</v>
      </c>
      <c r="AI56" s="111">
        <v>0</v>
      </c>
      <c r="AJ56" s="111">
        <v>0</v>
      </c>
      <c r="AK56" s="111">
        <v>0</v>
      </c>
      <c r="AL56" s="111">
        <v>0</v>
      </c>
      <c r="AM56" s="111">
        <v>0</v>
      </c>
      <c r="AN56" s="111">
        <v>0</v>
      </c>
      <c r="AO56" s="111">
        <v>0</v>
      </c>
      <c r="AP56" s="111">
        <v>0</v>
      </c>
      <c r="AQ56" s="111">
        <v>0</v>
      </c>
      <c r="AR56" s="111">
        <v>0</v>
      </c>
      <c r="AS56" s="111">
        <v>0</v>
      </c>
      <c r="AT56" s="111">
        <v>0</v>
      </c>
      <c r="AU56" s="111">
        <v>0</v>
      </c>
      <c r="AV56" s="111">
        <v>0</v>
      </c>
      <c r="AW56" s="111">
        <v>0</v>
      </c>
      <c r="AX56" s="111">
        <v>0</v>
      </c>
      <c r="AY56" s="111">
        <v>0</v>
      </c>
      <c r="AZ56" s="111">
        <v>0</v>
      </c>
      <c r="BA56" s="111">
        <v>0</v>
      </c>
      <c r="BB56" s="111">
        <v>0</v>
      </c>
      <c r="BC56" s="111">
        <v>1</v>
      </c>
      <c r="BD56" s="111">
        <v>0</v>
      </c>
      <c r="BE56" s="111">
        <v>0</v>
      </c>
      <c r="BF56" s="111">
        <v>0</v>
      </c>
      <c r="BG56" s="111">
        <v>0</v>
      </c>
      <c r="BH56" s="111">
        <v>0</v>
      </c>
      <c r="BI56" s="111">
        <v>0</v>
      </c>
      <c r="BJ56" s="111">
        <v>0</v>
      </c>
      <c r="BK56" s="111">
        <v>0</v>
      </c>
      <c r="BL56" s="111">
        <v>0</v>
      </c>
      <c r="BM56" s="111">
        <v>0</v>
      </c>
      <c r="BN56" s="111">
        <v>0</v>
      </c>
      <c r="BO56" s="111">
        <v>0</v>
      </c>
      <c r="BP56" s="111">
        <v>0</v>
      </c>
      <c r="BQ56" s="111">
        <v>0</v>
      </c>
      <c r="BR56" s="111">
        <v>0</v>
      </c>
      <c r="BS56" s="111">
        <v>0</v>
      </c>
      <c r="BT56" s="111">
        <v>0</v>
      </c>
      <c r="BU56" s="111">
        <v>0</v>
      </c>
      <c r="BV56" s="111">
        <v>0</v>
      </c>
      <c r="BW56" s="111">
        <v>0</v>
      </c>
      <c r="BX56" s="111">
        <v>0</v>
      </c>
      <c r="BY56" s="111">
        <v>0</v>
      </c>
      <c r="BZ56" s="111">
        <v>0</v>
      </c>
      <c r="CA56" s="111">
        <v>0</v>
      </c>
      <c r="CB56" s="111">
        <v>0</v>
      </c>
      <c r="CC56" s="111">
        <v>0</v>
      </c>
      <c r="CD56" s="111">
        <v>0</v>
      </c>
      <c r="CE56" s="111">
        <v>0</v>
      </c>
      <c r="CF56" s="111">
        <v>0</v>
      </c>
      <c r="CG56" s="111">
        <v>0</v>
      </c>
      <c r="CH56" s="111">
        <v>0</v>
      </c>
      <c r="CI56" s="111">
        <v>0</v>
      </c>
      <c r="CJ56" s="111">
        <v>0</v>
      </c>
      <c r="CK56" s="111">
        <v>0</v>
      </c>
      <c r="CL56" s="111">
        <v>0</v>
      </c>
      <c r="CM56" s="111">
        <v>0</v>
      </c>
      <c r="CN56" s="111">
        <v>0</v>
      </c>
      <c r="CO56" s="111">
        <v>0</v>
      </c>
      <c r="CP56" s="111">
        <v>0</v>
      </c>
      <c r="CQ56" s="111">
        <v>0</v>
      </c>
      <c r="CR56" s="111">
        <v>0</v>
      </c>
      <c r="CS56" s="111">
        <v>0</v>
      </c>
      <c r="CT56" s="111">
        <v>0</v>
      </c>
      <c r="CU56" s="111">
        <v>0</v>
      </c>
      <c r="CV56" s="111">
        <v>0</v>
      </c>
      <c r="CW56" s="111">
        <v>0</v>
      </c>
      <c r="CX56" s="111">
        <v>0</v>
      </c>
      <c r="CY56" s="111">
        <v>0</v>
      </c>
      <c r="CZ56" s="111">
        <v>0</v>
      </c>
      <c r="DA56" s="111">
        <v>0</v>
      </c>
      <c r="DB56" s="111">
        <v>0</v>
      </c>
      <c r="DC56" s="111">
        <v>0</v>
      </c>
    </row>
    <row r="57" spans="1:107" ht="12.75" customHeight="1" x14ac:dyDescent="0.2">
      <c r="A57" s="111" t="s">
        <v>205</v>
      </c>
      <c r="B57" s="355" t="s">
        <v>1930</v>
      </c>
      <c r="C57" s="111">
        <v>0</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c r="W57" s="111">
        <v>0</v>
      </c>
      <c r="X57" s="111">
        <v>0</v>
      </c>
      <c r="Y57" s="111">
        <v>0</v>
      </c>
      <c r="Z57" s="111">
        <v>0</v>
      </c>
      <c r="AA57" s="111">
        <v>0</v>
      </c>
      <c r="AB57" s="111">
        <v>0</v>
      </c>
      <c r="AC57" s="111">
        <v>0</v>
      </c>
      <c r="AD57" s="111">
        <v>0</v>
      </c>
      <c r="AE57" s="111">
        <v>0</v>
      </c>
      <c r="AF57" s="111">
        <v>0</v>
      </c>
      <c r="AG57" s="111">
        <v>0</v>
      </c>
      <c r="AH57" s="111">
        <v>0</v>
      </c>
      <c r="AI57" s="111">
        <v>0</v>
      </c>
      <c r="AJ57" s="111">
        <v>0</v>
      </c>
      <c r="AK57" s="111">
        <v>0</v>
      </c>
      <c r="AL57" s="111">
        <v>0</v>
      </c>
      <c r="AM57" s="111">
        <v>0</v>
      </c>
      <c r="AN57" s="111">
        <v>0</v>
      </c>
      <c r="AO57" s="111">
        <v>0</v>
      </c>
      <c r="AP57" s="111">
        <v>0</v>
      </c>
      <c r="AQ57" s="111">
        <v>0</v>
      </c>
      <c r="AR57" s="111">
        <v>0</v>
      </c>
      <c r="AS57" s="111">
        <v>0</v>
      </c>
      <c r="AT57" s="111">
        <v>0</v>
      </c>
      <c r="AU57" s="111">
        <v>0</v>
      </c>
      <c r="AV57" s="111">
        <v>0</v>
      </c>
      <c r="AW57" s="111">
        <v>0</v>
      </c>
      <c r="AX57" s="111">
        <v>0</v>
      </c>
      <c r="AY57" s="111">
        <v>0</v>
      </c>
      <c r="AZ57" s="111">
        <v>0</v>
      </c>
      <c r="BA57" s="111">
        <v>0</v>
      </c>
      <c r="BB57" s="111">
        <v>0</v>
      </c>
      <c r="BC57" s="111">
        <v>0</v>
      </c>
      <c r="BD57" s="111">
        <v>1</v>
      </c>
      <c r="BE57" s="111">
        <v>0</v>
      </c>
      <c r="BF57" s="111">
        <v>0</v>
      </c>
      <c r="BG57" s="111">
        <v>0</v>
      </c>
      <c r="BH57" s="111">
        <v>0</v>
      </c>
      <c r="BI57" s="111">
        <v>0</v>
      </c>
      <c r="BJ57" s="111">
        <v>0</v>
      </c>
      <c r="BK57" s="111">
        <v>0</v>
      </c>
      <c r="BL57" s="111">
        <v>0</v>
      </c>
      <c r="BM57" s="111">
        <v>0</v>
      </c>
      <c r="BN57" s="111">
        <v>0</v>
      </c>
      <c r="BO57" s="111">
        <v>0</v>
      </c>
      <c r="BP57" s="111">
        <v>0</v>
      </c>
      <c r="BQ57" s="111">
        <v>0</v>
      </c>
      <c r="BR57" s="111">
        <v>0</v>
      </c>
      <c r="BS57" s="111">
        <v>0</v>
      </c>
      <c r="BT57" s="111">
        <v>0</v>
      </c>
      <c r="BU57" s="111">
        <v>0</v>
      </c>
      <c r="BV57" s="111">
        <v>0</v>
      </c>
      <c r="BW57" s="111">
        <v>0</v>
      </c>
      <c r="BX57" s="111">
        <v>0</v>
      </c>
      <c r="BY57" s="111">
        <v>0</v>
      </c>
      <c r="BZ57" s="111">
        <v>0</v>
      </c>
      <c r="CA57" s="111">
        <v>0</v>
      </c>
      <c r="CB57" s="111">
        <v>0</v>
      </c>
      <c r="CC57" s="111">
        <v>0</v>
      </c>
      <c r="CD57" s="111">
        <v>0</v>
      </c>
      <c r="CE57" s="111">
        <v>0</v>
      </c>
      <c r="CF57" s="111">
        <v>0</v>
      </c>
      <c r="CG57" s="111">
        <v>0</v>
      </c>
      <c r="CH57" s="111">
        <v>0</v>
      </c>
      <c r="CI57" s="111">
        <v>0</v>
      </c>
      <c r="CJ57" s="111">
        <v>0</v>
      </c>
      <c r="CK57" s="111">
        <v>0</v>
      </c>
      <c r="CL57" s="111">
        <v>0</v>
      </c>
      <c r="CM57" s="111">
        <v>0</v>
      </c>
      <c r="CN57" s="111">
        <v>0</v>
      </c>
      <c r="CO57" s="111">
        <v>0</v>
      </c>
      <c r="CP57" s="111">
        <v>0</v>
      </c>
      <c r="CQ57" s="111">
        <v>0</v>
      </c>
      <c r="CR57" s="111">
        <v>0</v>
      </c>
      <c r="CS57" s="111">
        <v>0</v>
      </c>
      <c r="CT57" s="111">
        <v>0</v>
      </c>
      <c r="CU57" s="111">
        <v>0</v>
      </c>
      <c r="CV57" s="111">
        <v>0</v>
      </c>
      <c r="CW57" s="111">
        <v>0</v>
      </c>
      <c r="CX57" s="111">
        <v>0</v>
      </c>
      <c r="CY57" s="111">
        <v>0</v>
      </c>
      <c r="CZ57" s="111">
        <v>0</v>
      </c>
      <c r="DA57" s="111">
        <v>0</v>
      </c>
      <c r="DB57" s="111">
        <v>0</v>
      </c>
      <c r="DC57" s="111">
        <v>0</v>
      </c>
    </row>
    <row r="58" spans="1:107" ht="12.75" customHeight="1" x14ac:dyDescent="0.2">
      <c r="A58" s="111" t="s">
        <v>207</v>
      </c>
      <c r="B58" s="355" t="s">
        <v>1931</v>
      </c>
      <c r="C58" s="111">
        <v>0</v>
      </c>
      <c r="D58" s="111">
        <v>0</v>
      </c>
      <c r="E58" s="111">
        <v>0</v>
      </c>
      <c r="F58" s="111">
        <v>0</v>
      </c>
      <c r="G58" s="111">
        <v>0</v>
      </c>
      <c r="H58" s="111">
        <v>0</v>
      </c>
      <c r="I58" s="111">
        <v>0</v>
      </c>
      <c r="J58" s="111">
        <v>0</v>
      </c>
      <c r="K58" s="111">
        <v>0</v>
      </c>
      <c r="L58" s="111">
        <v>0</v>
      </c>
      <c r="M58" s="111">
        <v>0</v>
      </c>
      <c r="N58" s="111">
        <v>0</v>
      </c>
      <c r="O58" s="111">
        <v>0</v>
      </c>
      <c r="P58" s="111">
        <v>0</v>
      </c>
      <c r="Q58" s="111">
        <v>0</v>
      </c>
      <c r="R58" s="111">
        <v>0</v>
      </c>
      <c r="S58" s="111">
        <v>0</v>
      </c>
      <c r="T58" s="111">
        <v>0</v>
      </c>
      <c r="U58" s="111">
        <v>0</v>
      </c>
      <c r="V58" s="111">
        <v>0</v>
      </c>
      <c r="W58" s="111">
        <v>0</v>
      </c>
      <c r="X58" s="111">
        <v>0</v>
      </c>
      <c r="Y58" s="111">
        <v>0</v>
      </c>
      <c r="Z58" s="111">
        <v>0</v>
      </c>
      <c r="AA58" s="111">
        <v>0</v>
      </c>
      <c r="AB58" s="111">
        <v>0</v>
      </c>
      <c r="AC58" s="111">
        <v>0</v>
      </c>
      <c r="AD58" s="111">
        <v>0</v>
      </c>
      <c r="AE58" s="111">
        <v>0</v>
      </c>
      <c r="AF58" s="111">
        <v>0</v>
      </c>
      <c r="AG58" s="111">
        <v>0</v>
      </c>
      <c r="AH58" s="111">
        <v>0</v>
      </c>
      <c r="AI58" s="111">
        <v>0</v>
      </c>
      <c r="AJ58" s="111">
        <v>0</v>
      </c>
      <c r="AK58" s="111">
        <v>0</v>
      </c>
      <c r="AL58" s="111">
        <v>0</v>
      </c>
      <c r="AM58" s="111">
        <v>0</v>
      </c>
      <c r="AN58" s="111">
        <v>0</v>
      </c>
      <c r="AO58" s="111">
        <v>0</v>
      </c>
      <c r="AP58" s="111">
        <v>0</v>
      </c>
      <c r="AQ58" s="111">
        <v>0</v>
      </c>
      <c r="AR58" s="111">
        <v>0</v>
      </c>
      <c r="AS58" s="111">
        <v>0</v>
      </c>
      <c r="AT58" s="111">
        <v>0</v>
      </c>
      <c r="AU58" s="111">
        <v>0</v>
      </c>
      <c r="AV58" s="111">
        <v>0</v>
      </c>
      <c r="AW58" s="111">
        <v>0</v>
      </c>
      <c r="AX58" s="111">
        <v>0</v>
      </c>
      <c r="AY58" s="111">
        <v>0</v>
      </c>
      <c r="AZ58" s="111">
        <v>0</v>
      </c>
      <c r="BA58" s="111">
        <v>0</v>
      </c>
      <c r="BB58" s="111">
        <v>0</v>
      </c>
      <c r="BC58" s="111">
        <v>0</v>
      </c>
      <c r="BD58" s="111">
        <v>0</v>
      </c>
      <c r="BE58" s="111">
        <v>1</v>
      </c>
      <c r="BF58" s="111">
        <v>0</v>
      </c>
      <c r="BG58" s="111">
        <v>0</v>
      </c>
      <c r="BH58" s="111">
        <v>0</v>
      </c>
      <c r="BI58" s="111">
        <v>0</v>
      </c>
      <c r="BJ58" s="111">
        <v>0</v>
      </c>
      <c r="BK58" s="111">
        <v>0</v>
      </c>
      <c r="BL58" s="111">
        <v>0</v>
      </c>
      <c r="BM58" s="111">
        <v>0</v>
      </c>
      <c r="BN58" s="111">
        <v>0</v>
      </c>
      <c r="BO58" s="111">
        <v>0</v>
      </c>
      <c r="BP58" s="111">
        <v>0</v>
      </c>
      <c r="BQ58" s="111">
        <v>0</v>
      </c>
      <c r="BR58" s="111">
        <v>0</v>
      </c>
      <c r="BS58" s="111">
        <v>0</v>
      </c>
      <c r="BT58" s="111">
        <v>0</v>
      </c>
      <c r="BU58" s="111">
        <v>0</v>
      </c>
      <c r="BV58" s="111">
        <v>0</v>
      </c>
      <c r="BW58" s="111">
        <v>0</v>
      </c>
      <c r="BX58" s="111">
        <v>0</v>
      </c>
      <c r="BY58" s="111">
        <v>0</v>
      </c>
      <c r="BZ58" s="111">
        <v>0</v>
      </c>
      <c r="CA58" s="111">
        <v>0</v>
      </c>
      <c r="CB58" s="111">
        <v>0</v>
      </c>
      <c r="CC58" s="111">
        <v>0</v>
      </c>
      <c r="CD58" s="111">
        <v>0</v>
      </c>
      <c r="CE58" s="111">
        <v>0</v>
      </c>
      <c r="CF58" s="111">
        <v>0</v>
      </c>
      <c r="CG58" s="111">
        <v>0</v>
      </c>
      <c r="CH58" s="111">
        <v>0</v>
      </c>
      <c r="CI58" s="111">
        <v>0</v>
      </c>
      <c r="CJ58" s="111">
        <v>0</v>
      </c>
      <c r="CK58" s="111">
        <v>0</v>
      </c>
      <c r="CL58" s="111">
        <v>0</v>
      </c>
      <c r="CM58" s="111">
        <v>0</v>
      </c>
      <c r="CN58" s="111">
        <v>0</v>
      </c>
      <c r="CO58" s="111">
        <v>0</v>
      </c>
      <c r="CP58" s="111">
        <v>0</v>
      </c>
      <c r="CQ58" s="111">
        <v>0</v>
      </c>
      <c r="CR58" s="111">
        <v>0</v>
      </c>
      <c r="CS58" s="111">
        <v>0</v>
      </c>
      <c r="CT58" s="111">
        <v>0</v>
      </c>
      <c r="CU58" s="111">
        <v>0</v>
      </c>
      <c r="CV58" s="111">
        <v>0</v>
      </c>
      <c r="CW58" s="111">
        <v>0</v>
      </c>
      <c r="CX58" s="111">
        <v>0</v>
      </c>
      <c r="CY58" s="111">
        <v>0</v>
      </c>
      <c r="CZ58" s="111">
        <v>0</v>
      </c>
      <c r="DA58" s="111">
        <v>0</v>
      </c>
      <c r="DB58" s="111">
        <v>0</v>
      </c>
      <c r="DC58" s="111">
        <v>0</v>
      </c>
    </row>
    <row r="59" spans="1:107" ht="12.75" customHeight="1" x14ac:dyDescent="0.2">
      <c r="A59" s="111" t="s">
        <v>209</v>
      </c>
      <c r="B59" s="355" t="s">
        <v>1932</v>
      </c>
      <c r="C59" s="111">
        <v>1.3888425358990761E-6</v>
      </c>
      <c r="D59" s="111">
        <v>9.4559568784022897E-8</v>
      </c>
      <c r="E59" s="111">
        <v>4.7616915367865395E-8</v>
      </c>
      <c r="F59" s="111">
        <v>2.1072331986441919E-5</v>
      </c>
      <c r="G59" s="111">
        <v>3.3797034858800064E-9</v>
      </c>
      <c r="H59" s="111">
        <v>0</v>
      </c>
      <c r="I59" s="111">
        <v>8.5951128666366117E-7</v>
      </c>
      <c r="J59" s="111">
        <v>-6.8064602344632164E-19</v>
      </c>
      <c r="K59" s="111">
        <v>1.92808474755859E-7</v>
      </c>
      <c r="L59" s="111">
        <v>1.0859650586904387E-7</v>
      </c>
      <c r="M59" s="111">
        <v>-6.4197496990645887E-22</v>
      </c>
      <c r="N59" s="111">
        <v>0</v>
      </c>
      <c r="O59" s="111">
        <v>4.6429228520436012E-5</v>
      </c>
      <c r="P59" s="111">
        <v>5.7765879716239308E-7</v>
      </c>
      <c r="Q59" s="111">
        <v>2.2406963065922715E-4</v>
      </c>
      <c r="R59" s="111">
        <v>4.8513422594296052E-5</v>
      </c>
      <c r="S59" s="111">
        <v>4.3363535895599053E-5</v>
      </c>
      <c r="T59" s="111">
        <v>1.7362736080347929E-6</v>
      </c>
      <c r="U59" s="111">
        <v>1.771725946563071E-4</v>
      </c>
      <c r="V59" s="111">
        <v>-3.2803901399781636E-21</v>
      </c>
      <c r="W59" s="111">
        <v>2.4775203665569617E-4</v>
      </c>
      <c r="X59" s="111">
        <v>6.0479763581616429E-5</v>
      </c>
      <c r="Y59" s="111">
        <v>9.9735332675822321E-5</v>
      </c>
      <c r="Z59" s="111">
        <v>3.3161457042021121E-4</v>
      </c>
      <c r="AA59" s="111">
        <v>9.9132179636367043E-9</v>
      </c>
      <c r="AB59" s="111">
        <v>1.2374248356549232E-4</v>
      </c>
      <c r="AC59" s="111">
        <v>5.8239591662581191E-4</v>
      </c>
      <c r="AD59" s="111">
        <v>3.2430736764571095E-6</v>
      </c>
      <c r="AE59" s="111">
        <v>1.2048635241772541E-4</v>
      </c>
      <c r="AF59" s="111">
        <v>1.8577962815833647E-5</v>
      </c>
      <c r="AG59" s="111">
        <v>4.2530607987925939E-21</v>
      </c>
      <c r="AH59" s="111">
        <v>2.1678206216132185E-4</v>
      </c>
      <c r="AI59" s="111">
        <v>5.6111197058122954E-6</v>
      </c>
      <c r="AJ59" s="111">
        <v>3.1284111960507493E-21</v>
      </c>
      <c r="AK59" s="111">
        <v>2.3495721821444166E-6</v>
      </c>
      <c r="AL59" s="111">
        <v>-1.3418489817507153E-3</v>
      </c>
      <c r="AM59" s="111">
        <v>-2.4086509002202302E-17</v>
      </c>
      <c r="AN59" s="111">
        <v>-1.1676194285162237E-18</v>
      </c>
      <c r="AO59" s="111">
        <v>1.2546261256902416E-3</v>
      </c>
      <c r="AP59" s="111">
        <v>-1.219785917643938E-19</v>
      </c>
      <c r="AQ59" s="111">
        <v>2.8798392679731969E-18</v>
      </c>
      <c r="AR59" s="111">
        <v>1.5154702084553345E-3</v>
      </c>
      <c r="AS59" s="111">
        <v>2.0740073662999677E-4</v>
      </c>
      <c r="AT59" s="111">
        <v>3.8112434764670325E-4</v>
      </c>
      <c r="AU59" s="111">
        <v>0</v>
      </c>
      <c r="AV59" s="111">
        <v>1.1018855875694797E-4</v>
      </c>
      <c r="AW59" s="111">
        <v>4.8353267943750286E-5</v>
      </c>
      <c r="AX59" s="111">
        <v>0</v>
      </c>
      <c r="AY59" s="111">
        <v>2.0083678618070422E-20</v>
      </c>
      <c r="AZ59" s="111">
        <v>2.2855048083620542E-19</v>
      </c>
      <c r="BA59" s="111">
        <v>0</v>
      </c>
      <c r="BB59" s="111">
        <v>1.6003539869730339E-7</v>
      </c>
      <c r="BC59" s="111">
        <v>0</v>
      </c>
      <c r="BD59" s="111">
        <v>0</v>
      </c>
      <c r="BE59" s="111">
        <v>0</v>
      </c>
      <c r="BF59" s="111">
        <v>1.0000037308453573</v>
      </c>
      <c r="BG59" s="111">
        <v>8.8710579315899059E-8</v>
      </c>
      <c r="BH59" s="111">
        <v>1.1096073461380555E-7</v>
      </c>
      <c r="BI59" s="111">
        <v>1.1907114824973049E-6</v>
      </c>
      <c r="BJ59" s="111">
        <v>-1.7438744913220759E-5</v>
      </c>
      <c r="BK59" s="111">
        <v>0</v>
      </c>
      <c r="BL59" s="111">
        <v>1.3645059176948958E-3</v>
      </c>
      <c r="BM59" s="111">
        <v>0</v>
      </c>
      <c r="BN59" s="111">
        <v>0</v>
      </c>
      <c r="BO59" s="111">
        <v>5.4284067581781108E-3</v>
      </c>
      <c r="BP59" s="111">
        <v>-4.9381886409455538E-20</v>
      </c>
      <c r="BQ59" s="111">
        <v>4.8103028512960484E-4</v>
      </c>
      <c r="BR59" s="111">
        <v>5.4848374022786295E-4</v>
      </c>
      <c r="BS59" s="111">
        <v>1.8866168844631638E-2</v>
      </c>
      <c r="BT59" s="111">
        <v>9.6433561794750347E-4</v>
      </c>
      <c r="BU59" s="111">
        <v>9.838090567772774E-3</v>
      </c>
      <c r="BV59" s="111">
        <v>1.6058154768092278E-3</v>
      </c>
      <c r="BW59" s="111">
        <v>0</v>
      </c>
      <c r="BX59" s="111">
        <v>0</v>
      </c>
      <c r="BY59" s="111">
        <v>1.236161657134645E-3</v>
      </c>
      <c r="BZ59" s="111">
        <v>5.2780210341737775E-3</v>
      </c>
      <c r="CA59" s="111">
        <v>4.9248917263112896E-3</v>
      </c>
      <c r="CB59" s="111">
        <v>2.9605583693703436E-3</v>
      </c>
      <c r="CC59" s="111">
        <v>1.4641100118483044E-19</v>
      </c>
      <c r="CD59" s="111">
        <v>1.2438730005166227E-5</v>
      </c>
      <c r="CE59" s="111">
        <v>2.4589810212120698E-4</v>
      </c>
      <c r="CF59" s="111">
        <v>1.2797229811502225E-3</v>
      </c>
      <c r="CG59" s="111">
        <v>2.1679128469442891E-3</v>
      </c>
      <c r="CH59" s="111">
        <v>1.3148641932883852E-4</v>
      </c>
      <c r="CI59" s="111">
        <v>1.2892056769356409E-4</v>
      </c>
      <c r="CJ59" s="111">
        <v>5.0751892233623832E-5</v>
      </c>
      <c r="CK59" s="111">
        <v>2.6753519114688939E-4</v>
      </c>
      <c r="CL59" s="111">
        <v>1.8829134213133676E-3</v>
      </c>
      <c r="CM59" s="111">
        <v>1.359300059036542E-4</v>
      </c>
      <c r="CN59" s="111">
        <v>8.7272887231716525E-4</v>
      </c>
      <c r="CO59" s="111">
        <v>2.508400833007802E-6</v>
      </c>
      <c r="CP59" s="111">
        <v>0</v>
      </c>
      <c r="CQ59" s="111">
        <v>0</v>
      </c>
      <c r="CR59" s="111">
        <v>3.7290819953334094E-4</v>
      </c>
      <c r="CS59" s="111">
        <v>3.4395243893025891E-4</v>
      </c>
      <c r="CT59" s="111">
        <v>2.3214038262534759E-3</v>
      </c>
      <c r="CU59" s="111">
        <v>2.1328283873485203E-3</v>
      </c>
      <c r="CV59" s="111">
        <v>2.7692848831742676E-3</v>
      </c>
      <c r="CW59" s="111">
        <v>1.1253374456578284E-5</v>
      </c>
      <c r="CX59" s="111">
        <v>0</v>
      </c>
      <c r="CY59" s="111">
        <v>0</v>
      </c>
      <c r="CZ59" s="111">
        <v>7.4988784891685047E-5</v>
      </c>
      <c r="DA59" s="111">
        <v>5.6430298937740488E-5</v>
      </c>
      <c r="DB59" s="111">
        <v>9.5953971014334986E-4</v>
      </c>
      <c r="DC59" s="111">
        <v>6.6931039340632145E-3</v>
      </c>
    </row>
    <row r="60" spans="1:107" ht="12.75" customHeight="1" x14ac:dyDescent="0.2">
      <c r="A60" s="111" t="s">
        <v>211</v>
      </c>
      <c r="B60" s="355" t="s">
        <v>1933</v>
      </c>
      <c r="C60" s="111">
        <v>2.186889257434259E-6</v>
      </c>
      <c r="D60" s="111">
        <v>1.6874521287803271E-7</v>
      </c>
      <c r="E60" s="111">
        <v>5.4797901963935932E-8</v>
      </c>
      <c r="F60" s="111">
        <v>2.2690831726344638E-5</v>
      </c>
      <c r="G60" s="111">
        <v>2.8587103647833273E-9</v>
      </c>
      <c r="H60" s="111">
        <v>0</v>
      </c>
      <c r="I60" s="111">
        <v>1.2396873847659097E-5</v>
      </c>
      <c r="J60" s="111">
        <v>-9.0309563391653569E-19</v>
      </c>
      <c r="K60" s="111">
        <v>8.9767472062925777E-8</v>
      </c>
      <c r="L60" s="111">
        <v>3.7468133235971555E-8</v>
      </c>
      <c r="M60" s="111">
        <v>-1.1494275096347315E-21</v>
      </c>
      <c r="N60" s="111">
        <v>0</v>
      </c>
      <c r="O60" s="111">
        <v>2.3714152080647975E-5</v>
      </c>
      <c r="P60" s="111">
        <v>4.4838669795087404E-7</v>
      </c>
      <c r="Q60" s="111">
        <v>3.1870045296049284E-4</v>
      </c>
      <c r="R60" s="111">
        <v>3.752252687801789E-5</v>
      </c>
      <c r="S60" s="111">
        <v>1.0932649585837798E-4</v>
      </c>
      <c r="T60" s="111">
        <v>5.5569202114570749E-6</v>
      </c>
      <c r="U60" s="111">
        <v>7.692762189585549E-4</v>
      </c>
      <c r="V60" s="111">
        <v>-1.139926606496808E-21</v>
      </c>
      <c r="W60" s="111">
        <v>8.1504975406439847E-5</v>
      </c>
      <c r="X60" s="111">
        <v>1.6930809730681769E-5</v>
      </c>
      <c r="Y60" s="111">
        <v>6.0725655130588185E-5</v>
      </c>
      <c r="Z60" s="111">
        <v>2.8059546398013904E-5</v>
      </c>
      <c r="AA60" s="111">
        <v>6.6304495845331063E-9</v>
      </c>
      <c r="AB60" s="111">
        <v>1.6490333028567698E-5</v>
      </c>
      <c r="AC60" s="111">
        <v>6.7366299025764943E-4</v>
      </c>
      <c r="AD60" s="111">
        <v>9.9934887769278442E-6</v>
      </c>
      <c r="AE60" s="111">
        <v>1.8677545871920414E-4</v>
      </c>
      <c r="AF60" s="111">
        <v>3.5780066421273117E-5</v>
      </c>
      <c r="AG60" s="111">
        <v>1.835306763937317E-20</v>
      </c>
      <c r="AH60" s="111">
        <v>4.3318003347779903E-3</v>
      </c>
      <c r="AI60" s="111">
        <v>1.8481578469367222E-6</v>
      </c>
      <c r="AJ60" s="111">
        <v>2.3040892812600217E-21</v>
      </c>
      <c r="AK60" s="111">
        <v>-1.543886442147358E-6</v>
      </c>
      <c r="AL60" s="111">
        <v>-2.7800058124369206E-3</v>
      </c>
      <c r="AM60" s="111">
        <v>-2.0574077786514694E-17</v>
      </c>
      <c r="AN60" s="111">
        <v>-1.3738816481956127E-18</v>
      </c>
      <c r="AO60" s="111">
        <v>1.7881021839061084E-3</v>
      </c>
      <c r="AP60" s="111">
        <v>-1.735513404945249E-20</v>
      </c>
      <c r="AQ60" s="111">
        <v>8.8156305474738643E-18</v>
      </c>
      <c r="AR60" s="111">
        <v>1.7427443809279652E-3</v>
      </c>
      <c r="AS60" s="111">
        <v>8.9992082705107765E-5</v>
      </c>
      <c r="AT60" s="111">
        <v>2.7273482800793441E-4</v>
      </c>
      <c r="AU60" s="111">
        <v>0</v>
      </c>
      <c r="AV60" s="111">
        <v>1.2918014691789536E-4</v>
      </c>
      <c r="AW60" s="111">
        <v>1.478858807607779E-5</v>
      </c>
      <c r="AX60" s="111">
        <v>0</v>
      </c>
      <c r="AY60" s="111">
        <v>1.8284678665972215E-19</v>
      </c>
      <c r="AZ60" s="111">
        <v>3.259596251593711E-19</v>
      </c>
      <c r="BA60" s="111">
        <v>0</v>
      </c>
      <c r="BB60" s="111">
        <v>2.8408604010948905E-7</v>
      </c>
      <c r="BC60" s="111">
        <v>0</v>
      </c>
      <c r="BD60" s="111">
        <v>0</v>
      </c>
      <c r="BE60" s="111">
        <v>0</v>
      </c>
      <c r="BF60" s="111">
        <v>3.0172382626015884E-9</v>
      </c>
      <c r="BG60" s="111">
        <v>1.0000969276619345</v>
      </c>
      <c r="BH60" s="111">
        <v>2.9077386341112751E-8</v>
      </c>
      <c r="BI60" s="111">
        <v>1.4836436355065764E-6</v>
      </c>
      <c r="BJ60" s="111">
        <v>-2.2462580997078555E-5</v>
      </c>
      <c r="BK60" s="111">
        <v>0</v>
      </c>
      <c r="BL60" s="111">
        <v>1.3311608413457631E-3</v>
      </c>
      <c r="BM60" s="111">
        <v>0</v>
      </c>
      <c r="BN60" s="111">
        <v>0</v>
      </c>
      <c r="BO60" s="111">
        <v>7.0586632573073141E-3</v>
      </c>
      <c r="BP60" s="111">
        <v>-3.3397608346647158E-19</v>
      </c>
      <c r="BQ60" s="111">
        <v>5.59970602858626E-4</v>
      </c>
      <c r="BR60" s="111">
        <v>3.466925626595444E-3</v>
      </c>
      <c r="BS60" s="111">
        <v>1.2515514833811222E-2</v>
      </c>
      <c r="BT60" s="111">
        <v>9.723164313702726E-4</v>
      </c>
      <c r="BU60" s="111">
        <v>7.6372480098353115E-3</v>
      </c>
      <c r="BV60" s="111">
        <v>8.6605616035820927E-4</v>
      </c>
      <c r="BW60" s="111">
        <v>0</v>
      </c>
      <c r="BX60" s="111">
        <v>0</v>
      </c>
      <c r="BY60" s="111">
        <v>2.9133731381787389E-4</v>
      </c>
      <c r="BZ60" s="111">
        <v>4.3892903077821796E-3</v>
      </c>
      <c r="CA60" s="111">
        <v>3.6801633603214582E-3</v>
      </c>
      <c r="CB60" s="111">
        <v>2.2677678031940295E-3</v>
      </c>
      <c r="CC60" s="111">
        <v>1.1440500597289967E-19</v>
      </c>
      <c r="CD60" s="111">
        <v>1.0146932819840385E-5</v>
      </c>
      <c r="CE60" s="111">
        <v>2.6135961670289715E-4</v>
      </c>
      <c r="CF60" s="111">
        <v>9.7566067820256599E-4</v>
      </c>
      <c r="CG60" s="111">
        <v>9.150162455850337E-4</v>
      </c>
      <c r="CH60" s="111">
        <v>3.5702342891552971E-4</v>
      </c>
      <c r="CI60" s="111">
        <v>1.0791365033551844E-4</v>
      </c>
      <c r="CJ60" s="111">
        <v>1.2419334923889315E-5</v>
      </c>
      <c r="CK60" s="111">
        <v>6.879639170367215E-4</v>
      </c>
      <c r="CL60" s="111">
        <v>5.1082798727978532E-4</v>
      </c>
      <c r="CM60" s="111">
        <v>4.8997578197933717E-5</v>
      </c>
      <c r="CN60" s="111">
        <v>1.5865863824730685E-3</v>
      </c>
      <c r="CO60" s="111">
        <v>2.1907581622386082E-6</v>
      </c>
      <c r="CP60" s="111">
        <v>0</v>
      </c>
      <c r="CQ60" s="111">
        <v>0</v>
      </c>
      <c r="CR60" s="111">
        <v>2.0124524588778175E-4</v>
      </c>
      <c r="CS60" s="111">
        <v>9.6419467249821242E-4</v>
      </c>
      <c r="CT60" s="111">
        <v>2.035964809365313E-3</v>
      </c>
      <c r="CU60" s="111">
        <v>2.7921443286541797E-3</v>
      </c>
      <c r="CV60" s="111">
        <v>3.837411507920099E-3</v>
      </c>
      <c r="CW60" s="111">
        <v>2.1234938429861854E-5</v>
      </c>
      <c r="CX60" s="111">
        <v>0</v>
      </c>
      <c r="CY60" s="111">
        <v>0</v>
      </c>
      <c r="CZ60" s="111">
        <v>3.177695654036823E-5</v>
      </c>
      <c r="DA60" s="111">
        <v>5.998598329838611E-5</v>
      </c>
      <c r="DB60" s="111">
        <v>2.4199751662061482E-3</v>
      </c>
      <c r="DC60" s="111">
        <v>1.8158162624955375E-3</v>
      </c>
    </row>
    <row r="61" spans="1:107" ht="12.75" customHeight="1" x14ac:dyDescent="0.2">
      <c r="A61" s="111" t="s">
        <v>213</v>
      </c>
      <c r="B61" s="355" t="s">
        <v>1934</v>
      </c>
      <c r="C61" s="111">
        <v>1.4993829337040551E-6</v>
      </c>
      <c r="D61" s="111">
        <v>1.0155804322114034E-6</v>
      </c>
      <c r="E61" s="111">
        <v>9.2807575771845869E-8</v>
      </c>
      <c r="F61" s="111">
        <v>6.0961419324942776E-6</v>
      </c>
      <c r="G61" s="111">
        <v>3.676955460258284E-9</v>
      </c>
      <c r="H61" s="111">
        <v>0</v>
      </c>
      <c r="I61" s="111">
        <v>4.8368155192155251E-6</v>
      </c>
      <c r="J61" s="111">
        <v>-6.4368885778161914E-19</v>
      </c>
      <c r="K61" s="111">
        <v>1.0822125049823086E-7</v>
      </c>
      <c r="L61" s="111">
        <v>2.5717643828014008E-8</v>
      </c>
      <c r="M61" s="111">
        <v>-6.9596856643873305E-21</v>
      </c>
      <c r="N61" s="111">
        <v>0</v>
      </c>
      <c r="O61" s="111">
        <v>7.7492447498764643E-5</v>
      </c>
      <c r="P61" s="111">
        <v>5.6067150187688265E-7</v>
      </c>
      <c r="Q61" s="111">
        <v>8.4981643154450953E-5</v>
      </c>
      <c r="R61" s="111">
        <v>1.9489476442824181E-5</v>
      </c>
      <c r="S61" s="111">
        <v>3.2027045539825328E-4</v>
      </c>
      <c r="T61" s="111">
        <v>1.9404543835537495E-5</v>
      </c>
      <c r="U61" s="111">
        <v>3.2117186375518996E-4</v>
      </c>
      <c r="V61" s="111">
        <v>-2.5086387716514405E-21</v>
      </c>
      <c r="W61" s="111">
        <v>1.2333523311029197E-4</v>
      </c>
      <c r="X61" s="111">
        <v>3.2929039146903176E-4</v>
      </c>
      <c r="Y61" s="111">
        <v>5.8026210740216464E-4</v>
      </c>
      <c r="Z61" s="111">
        <v>1.8432501114325694E-3</v>
      </c>
      <c r="AA61" s="111">
        <v>3.471406304238417E-9</v>
      </c>
      <c r="AB61" s="111">
        <v>1.588011895794993E-5</v>
      </c>
      <c r="AC61" s="111">
        <v>2.2584322475682167E-3</v>
      </c>
      <c r="AD61" s="111">
        <v>2.0989168946979709E-5</v>
      </c>
      <c r="AE61" s="111">
        <v>1.4151972019915381E-3</v>
      </c>
      <c r="AF61" s="111">
        <v>1.8385381973431994E-5</v>
      </c>
      <c r="AG61" s="111">
        <v>9.4862295892288394E-20</v>
      </c>
      <c r="AH61" s="111">
        <v>1.5892291624431479E-3</v>
      </c>
      <c r="AI61" s="111">
        <v>9.8737938901747424E-7</v>
      </c>
      <c r="AJ61" s="111">
        <v>1.6391363728383309E-19</v>
      </c>
      <c r="AK61" s="111">
        <v>3.3619815870467049E-6</v>
      </c>
      <c r="AL61" s="111">
        <v>-3.8876991557265243E-4</v>
      </c>
      <c r="AM61" s="111">
        <v>-3.5763247267493662E-18</v>
      </c>
      <c r="AN61" s="111">
        <v>-3.5778601249147211E-19</v>
      </c>
      <c r="AO61" s="111">
        <v>1.012315748526723E-3</v>
      </c>
      <c r="AP61" s="111">
        <v>-4.7389433913734171E-18</v>
      </c>
      <c r="AQ61" s="111">
        <v>9.298137390670221E-18</v>
      </c>
      <c r="AR61" s="111">
        <v>3.7180847002143898E-5</v>
      </c>
      <c r="AS61" s="111">
        <v>1.8172635235332236E-4</v>
      </c>
      <c r="AT61" s="111">
        <v>1.0034007600375696E-4</v>
      </c>
      <c r="AU61" s="111">
        <v>0</v>
      </c>
      <c r="AV61" s="111">
        <v>8.9433154259280435E-5</v>
      </c>
      <c r="AW61" s="111">
        <v>1.0450430386292512E-4</v>
      </c>
      <c r="AX61" s="111">
        <v>0</v>
      </c>
      <c r="AY61" s="111">
        <v>4.466219070202152E-21</v>
      </c>
      <c r="AZ61" s="111">
        <v>4.6025671012169444E-21</v>
      </c>
      <c r="BA61" s="111">
        <v>0</v>
      </c>
      <c r="BB61" s="111">
        <v>3.2846934604252019E-5</v>
      </c>
      <c r="BC61" s="111">
        <v>0</v>
      </c>
      <c r="BD61" s="111">
        <v>0</v>
      </c>
      <c r="BE61" s="111">
        <v>0</v>
      </c>
      <c r="BF61" s="111">
        <v>9.0371422501857765E-9</v>
      </c>
      <c r="BG61" s="111">
        <v>7.3693563237364123E-8</v>
      </c>
      <c r="BH61" s="111">
        <v>1.0000007994126132</v>
      </c>
      <c r="BI61" s="111">
        <v>1.4189797204534115E-6</v>
      </c>
      <c r="BJ61" s="111">
        <v>1.9263386053071623E-5</v>
      </c>
      <c r="BK61" s="111">
        <v>0</v>
      </c>
      <c r="BL61" s="111">
        <v>1.5963178555229607E-3</v>
      </c>
      <c r="BM61" s="111">
        <v>0</v>
      </c>
      <c r="BN61" s="111">
        <v>0</v>
      </c>
      <c r="BO61" s="111">
        <v>3.0478522453954836E-3</v>
      </c>
      <c r="BP61" s="111">
        <v>-6.8411954311231543E-19</v>
      </c>
      <c r="BQ61" s="111">
        <v>6.7386400849873929E-4</v>
      </c>
      <c r="BR61" s="111">
        <v>2.8312552341367976E-4</v>
      </c>
      <c r="BS61" s="111">
        <v>1.3808038773567127E-2</v>
      </c>
      <c r="BT61" s="111">
        <v>1.6966717623333588E-3</v>
      </c>
      <c r="BU61" s="111">
        <v>9.7851065690655829E-3</v>
      </c>
      <c r="BV61" s="111">
        <v>1.6556389784534858E-3</v>
      </c>
      <c r="BW61" s="111">
        <v>0</v>
      </c>
      <c r="BX61" s="111">
        <v>0</v>
      </c>
      <c r="BY61" s="111">
        <v>7.2226037948838501E-4</v>
      </c>
      <c r="BZ61" s="111">
        <v>6.0054827721580158E-3</v>
      </c>
      <c r="CA61" s="111">
        <v>1.5913099340694663E-2</v>
      </c>
      <c r="CB61" s="111">
        <v>8.0182868972222682E-3</v>
      </c>
      <c r="CC61" s="111">
        <v>3.0653933464432207E-19</v>
      </c>
      <c r="CD61" s="111">
        <v>1.3038591684872714E-5</v>
      </c>
      <c r="CE61" s="111">
        <v>5.6058119043538685E-4</v>
      </c>
      <c r="CF61" s="111">
        <v>2.0959926166805149E-3</v>
      </c>
      <c r="CG61" s="111">
        <v>2.2317506275827794E-3</v>
      </c>
      <c r="CH61" s="111">
        <v>5.666757296847641E-4</v>
      </c>
      <c r="CI61" s="111">
        <v>2.9949126684202654E-4</v>
      </c>
      <c r="CJ61" s="111">
        <v>6.4396574343624362E-5</v>
      </c>
      <c r="CK61" s="111">
        <v>1.2843968692792225E-3</v>
      </c>
      <c r="CL61" s="111">
        <v>2.1170296781771735E-4</v>
      </c>
      <c r="CM61" s="111">
        <v>2.1198692767628206E-4</v>
      </c>
      <c r="CN61" s="111">
        <v>9.722642499162543E-3</v>
      </c>
      <c r="CO61" s="111">
        <v>4.6940500913938923E-6</v>
      </c>
      <c r="CP61" s="111">
        <v>0</v>
      </c>
      <c r="CQ61" s="111">
        <v>0</v>
      </c>
      <c r="CR61" s="111">
        <v>4.1300456090205795E-4</v>
      </c>
      <c r="CS61" s="111">
        <v>1.5319048809220026E-3</v>
      </c>
      <c r="CT61" s="111">
        <v>1.6269286115430262E-3</v>
      </c>
      <c r="CU61" s="111">
        <v>6.282212699583992E-3</v>
      </c>
      <c r="CV61" s="111">
        <v>1.0933812687189494E-2</v>
      </c>
      <c r="CW61" s="111">
        <v>3.4705620035903189E-5</v>
      </c>
      <c r="CX61" s="111">
        <v>0</v>
      </c>
      <c r="CY61" s="111">
        <v>0</v>
      </c>
      <c r="CZ61" s="111">
        <v>2.9941352406109563E-5</v>
      </c>
      <c r="DA61" s="111">
        <v>7.7707738151963862E-5</v>
      </c>
      <c r="DB61" s="111">
        <v>2.1917420192562012E-3</v>
      </c>
      <c r="DC61" s="111">
        <v>7.525306000343196E-4</v>
      </c>
    </row>
    <row r="62" spans="1:107" ht="12.75" customHeight="1" x14ac:dyDescent="0.2">
      <c r="A62" s="111" t="s">
        <v>215</v>
      </c>
      <c r="B62" s="355" t="s">
        <v>1935</v>
      </c>
      <c r="C62" s="111">
        <v>1.6706621367577302E-3</v>
      </c>
      <c r="D62" s="111">
        <v>1.7983137976259239E-6</v>
      </c>
      <c r="E62" s="111">
        <v>2.5825560821706614E-5</v>
      </c>
      <c r="F62" s="111">
        <v>1.64674647857648E-4</v>
      </c>
      <c r="G62" s="111">
        <v>1.0239796155250694E-5</v>
      </c>
      <c r="H62" s="111">
        <v>0</v>
      </c>
      <c r="I62" s="111">
        <v>7.1991483381659253E-5</v>
      </c>
      <c r="J62" s="111">
        <v>-1.1711735013807059E-18</v>
      </c>
      <c r="K62" s="111">
        <v>2.4226840753634344E-7</v>
      </c>
      <c r="L62" s="111">
        <v>2.9197123227959181E-8</v>
      </c>
      <c r="M62" s="111">
        <v>-4.3377520383560117E-21</v>
      </c>
      <c r="N62" s="111">
        <v>0</v>
      </c>
      <c r="O62" s="111">
        <v>8.2392076275062716E-5</v>
      </c>
      <c r="P62" s="111">
        <v>2.0035375750279119E-6</v>
      </c>
      <c r="Q62" s="111">
        <v>1.4419505902887294E-3</v>
      </c>
      <c r="R62" s="111">
        <v>6.4694480260176586E-5</v>
      </c>
      <c r="S62" s="111">
        <v>1.0198522782706389E-3</v>
      </c>
      <c r="T62" s="111">
        <v>1.0784596581401693E-5</v>
      </c>
      <c r="U62" s="111">
        <v>5.4117764562352578E-4</v>
      </c>
      <c r="V62" s="111">
        <v>-3.8514488208539916E-20</v>
      </c>
      <c r="W62" s="111">
        <v>2.1009558069950304E-4</v>
      </c>
      <c r="X62" s="111">
        <v>9.571759813965817E-5</v>
      </c>
      <c r="Y62" s="111">
        <v>2.1324141774670618E-4</v>
      </c>
      <c r="Z62" s="111">
        <v>2.2434686090421724E-4</v>
      </c>
      <c r="AA62" s="111">
        <v>2.7243699722903004E-9</v>
      </c>
      <c r="AB62" s="111">
        <v>2.1423499831975244E-4</v>
      </c>
      <c r="AC62" s="111">
        <v>3.6532224576365877E-3</v>
      </c>
      <c r="AD62" s="111">
        <v>7.2858412097688413E-6</v>
      </c>
      <c r="AE62" s="111">
        <v>1.5152155488057546E-3</v>
      </c>
      <c r="AF62" s="111">
        <v>1.396838262991924E-5</v>
      </c>
      <c r="AG62" s="111">
        <v>9.0696503870836054E-20</v>
      </c>
      <c r="AH62" s="111">
        <v>1.4821228729100207E-3</v>
      </c>
      <c r="AI62" s="111">
        <v>4.3062286551466985E-5</v>
      </c>
      <c r="AJ62" s="111">
        <v>3.1993963348720131E-21</v>
      </c>
      <c r="AK62" s="111">
        <v>3.3997241158715776E-6</v>
      </c>
      <c r="AL62" s="111">
        <v>-4.9993309864740345E-6</v>
      </c>
      <c r="AM62" s="111">
        <v>-2.3018675240130659E-18</v>
      </c>
      <c r="AN62" s="111">
        <v>-9.7413369565675176E-19</v>
      </c>
      <c r="AO62" s="111">
        <v>1.2799238319767447E-4</v>
      </c>
      <c r="AP62" s="111">
        <v>-4.4447704755621455E-19</v>
      </c>
      <c r="AQ62" s="111">
        <v>1.2991922554142206E-17</v>
      </c>
      <c r="AR62" s="111">
        <v>1.003479449595171E-3</v>
      </c>
      <c r="AS62" s="111">
        <v>1.4131254407686176E-4</v>
      </c>
      <c r="AT62" s="111">
        <v>2.9787168033645366E-5</v>
      </c>
      <c r="AU62" s="111">
        <v>0</v>
      </c>
      <c r="AV62" s="111">
        <v>2.6000356285824158E-6</v>
      </c>
      <c r="AW62" s="111">
        <v>3.4386311879716488E-7</v>
      </c>
      <c r="AX62" s="111">
        <v>0</v>
      </c>
      <c r="AY62" s="111">
        <v>2.2689278757384473E-21</v>
      </c>
      <c r="AZ62" s="111">
        <v>7.8185350004834556E-21</v>
      </c>
      <c r="BA62" s="111">
        <v>0</v>
      </c>
      <c r="BB62" s="111">
        <v>1.3026996157545767E-7</v>
      </c>
      <c r="BC62" s="111">
        <v>0</v>
      </c>
      <c r="BD62" s="111">
        <v>0</v>
      </c>
      <c r="BE62" s="111">
        <v>0</v>
      </c>
      <c r="BF62" s="111">
        <v>2.7148065590889698E-8</v>
      </c>
      <c r="BG62" s="111">
        <v>4.1366177727034499E-8</v>
      </c>
      <c r="BH62" s="111">
        <v>8.4034216261593393E-8</v>
      </c>
      <c r="BI62" s="111">
        <v>1.0001053611636481</v>
      </c>
      <c r="BJ62" s="111">
        <v>3.0155947863183838E-5</v>
      </c>
      <c r="BK62" s="111">
        <v>0</v>
      </c>
      <c r="BL62" s="111">
        <v>2.0939597207142412E-3</v>
      </c>
      <c r="BM62" s="111">
        <v>0</v>
      </c>
      <c r="BN62" s="111">
        <v>0</v>
      </c>
      <c r="BO62" s="111">
        <v>6.2161726408410233E-3</v>
      </c>
      <c r="BP62" s="111">
        <v>-1.5900887150005884E-19</v>
      </c>
      <c r="BQ62" s="111">
        <v>1.2328724317030564E-3</v>
      </c>
      <c r="BR62" s="111">
        <v>5.4620005037120585E-4</v>
      </c>
      <c r="BS62" s="111">
        <v>1.8061940219686361E-2</v>
      </c>
      <c r="BT62" s="111">
        <v>3.8526375780866934E-3</v>
      </c>
      <c r="BU62" s="111">
        <v>1.5158541518979395E-2</v>
      </c>
      <c r="BV62" s="111">
        <v>2.4229314005036161E-3</v>
      </c>
      <c r="BW62" s="111">
        <v>0</v>
      </c>
      <c r="BX62" s="111">
        <v>0</v>
      </c>
      <c r="BY62" s="111">
        <v>4.3005933296393789E-4</v>
      </c>
      <c r="BZ62" s="111">
        <v>6.2687972336289725E-3</v>
      </c>
      <c r="CA62" s="111">
        <v>5.3565948820545974E-2</v>
      </c>
      <c r="CB62" s="111">
        <v>2.5872535590313377E-2</v>
      </c>
      <c r="CC62" s="111">
        <v>1.229059052185242E-19</v>
      </c>
      <c r="CD62" s="111">
        <v>4.2820543321206676E-5</v>
      </c>
      <c r="CE62" s="111">
        <v>3.8151028634847228E-4</v>
      </c>
      <c r="CF62" s="111">
        <v>6.0067910161863882E-3</v>
      </c>
      <c r="CG62" s="111">
        <v>2.6617162115100345E-3</v>
      </c>
      <c r="CH62" s="111">
        <v>4.8004925339750195E-4</v>
      </c>
      <c r="CI62" s="111">
        <v>2.8107963003325348E-4</v>
      </c>
      <c r="CJ62" s="111">
        <v>4.0223286098074313E-5</v>
      </c>
      <c r="CK62" s="111">
        <v>5.484975513632567E-4</v>
      </c>
      <c r="CL62" s="111">
        <v>1.5813721672001244E-4</v>
      </c>
      <c r="CM62" s="111">
        <v>3.1109420303904829E-5</v>
      </c>
      <c r="CN62" s="111">
        <v>3.2846210216752442E-3</v>
      </c>
      <c r="CO62" s="111">
        <v>5.322961806107238E-6</v>
      </c>
      <c r="CP62" s="111">
        <v>0</v>
      </c>
      <c r="CQ62" s="111">
        <v>0</v>
      </c>
      <c r="CR62" s="111">
        <v>3.935930075783323E-4</v>
      </c>
      <c r="CS62" s="111">
        <v>1.329011832246925E-3</v>
      </c>
      <c r="CT62" s="111">
        <v>2.1795393153226329E-3</v>
      </c>
      <c r="CU62" s="111">
        <v>3.1784664235731076E-3</v>
      </c>
      <c r="CV62" s="111">
        <v>7.4330088036564067E-3</v>
      </c>
      <c r="CW62" s="111">
        <v>2.3718624300651854E-5</v>
      </c>
      <c r="CX62" s="111">
        <v>0</v>
      </c>
      <c r="CY62" s="111">
        <v>0</v>
      </c>
      <c r="CZ62" s="111">
        <v>4.4604771477787004E-5</v>
      </c>
      <c r="DA62" s="111">
        <v>5.915112729845888E-5</v>
      </c>
      <c r="DB62" s="111">
        <v>2.3175853471043293E-3</v>
      </c>
      <c r="DC62" s="111">
        <v>5.6212293957321119E-4</v>
      </c>
    </row>
    <row r="63" spans="1:107" ht="12.75" customHeight="1" x14ac:dyDescent="0.2">
      <c r="A63" s="111" t="s">
        <v>327</v>
      </c>
      <c r="B63" s="355" t="s">
        <v>1936</v>
      </c>
      <c r="C63" s="111">
        <v>5.0325263268770237E-7</v>
      </c>
      <c r="D63" s="111">
        <v>1.157570520365204E-8</v>
      </c>
      <c r="E63" s="111">
        <v>1.7391850811559061E-8</v>
      </c>
      <c r="F63" s="111">
        <v>7.995517357993905E-7</v>
      </c>
      <c r="G63" s="111">
        <v>4.7606390484413398E-9</v>
      </c>
      <c r="H63" s="111">
        <v>0</v>
      </c>
      <c r="I63" s="111">
        <v>1.0448993943434708E-8</v>
      </c>
      <c r="J63" s="111">
        <v>-1.1227562142318279E-18</v>
      </c>
      <c r="K63" s="111">
        <v>8.4082898007797322E-8</v>
      </c>
      <c r="L63" s="111">
        <v>1.503481953108357E-8</v>
      </c>
      <c r="M63" s="111">
        <v>-6.0751925023582831E-23</v>
      </c>
      <c r="N63" s="111">
        <v>0</v>
      </c>
      <c r="O63" s="111">
        <v>1.7447999106931832E-5</v>
      </c>
      <c r="P63" s="111">
        <v>7.524300667220148E-7</v>
      </c>
      <c r="Q63" s="111">
        <v>1.0920153795103747E-5</v>
      </c>
      <c r="R63" s="111">
        <v>9.2727107999841473E-6</v>
      </c>
      <c r="S63" s="111">
        <v>6.117901733072509E-5</v>
      </c>
      <c r="T63" s="111">
        <v>2.3956186896443091E-6</v>
      </c>
      <c r="U63" s="111">
        <v>1.0684783766960277E-4</v>
      </c>
      <c r="V63" s="111">
        <v>-2.5377271696736196E-22</v>
      </c>
      <c r="W63" s="111">
        <v>1.9620391982759516E-6</v>
      </c>
      <c r="X63" s="111">
        <v>8.2983718367597207E-7</v>
      </c>
      <c r="Y63" s="111">
        <v>4.893606516622922E-6</v>
      </c>
      <c r="Z63" s="111">
        <v>1.1792913054064515E-6</v>
      </c>
      <c r="AA63" s="111">
        <v>5.4234863425040789E-9</v>
      </c>
      <c r="AB63" s="111">
        <v>1.2828796686979498E-6</v>
      </c>
      <c r="AC63" s="111">
        <v>6.7723077064991135E-3</v>
      </c>
      <c r="AD63" s="111">
        <v>1.3683804886107597E-6</v>
      </c>
      <c r="AE63" s="111">
        <v>1.4706879628454385E-5</v>
      </c>
      <c r="AF63" s="111">
        <v>3.5528497519604602E-6</v>
      </c>
      <c r="AG63" s="111">
        <v>2.4881013450194756E-21</v>
      </c>
      <c r="AH63" s="111">
        <v>2.2565834193088716E-5</v>
      </c>
      <c r="AI63" s="111">
        <v>6.1467816780316756E-7</v>
      </c>
      <c r="AJ63" s="111">
        <v>1.4787033838284133E-21</v>
      </c>
      <c r="AK63" s="111">
        <v>5.2498914580427691E-8</v>
      </c>
      <c r="AL63" s="111">
        <v>-1.1017888429643997E-6</v>
      </c>
      <c r="AM63" s="111">
        <v>-1.2933252210720178E-20</v>
      </c>
      <c r="AN63" s="111">
        <v>-7.6713190160957601E-22</v>
      </c>
      <c r="AO63" s="111">
        <v>1.1480688660829749E-6</v>
      </c>
      <c r="AP63" s="111">
        <v>-4.8394006646054408E-22</v>
      </c>
      <c r="AQ63" s="111">
        <v>3.0023167703766284E-20</v>
      </c>
      <c r="AR63" s="111">
        <v>5.0413898988723199E-5</v>
      </c>
      <c r="AS63" s="111">
        <v>7.9315098491761014E-6</v>
      </c>
      <c r="AT63" s="111">
        <v>1.3780911044844925E-5</v>
      </c>
      <c r="AU63" s="111">
        <v>0</v>
      </c>
      <c r="AV63" s="111">
        <v>1.1059382679582851E-6</v>
      </c>
      <c r="AW63" s="111">
        <v>3.2443733063874475E-7</v>
      </c>
      <c r="AX63" s="111">
        <v>0</v>
      </c>
      <c r="AY63" s="111">
        <v>2.2792965791319268E-21</v>
      </c>
      <c r="AZ63" s="111">
        <v>5.0106863192975354E-21</v>
      </c>
      <c r="BA63" s="111">
        <v>0</v>
      </c>
      <c r="BB63" s="111">
        <v>7.9765696214574578E-8</v>
      </c>
      <c r="BC63" s="111">
        <v>0</v>
      </c>
      <c r="BD63" s="111">
        <v>0</v>
      </c>
      <c r="BE63" s="111">
        <v>0</v>
      </c>
      <c r="BF63" s="111">
        <v>3.0883715414402414E-7</v>
      </c>
      <c r="BG63" s="111">
        <v>5.9875875338875856E-8</v>
      </c>
      <c r="BH63" s="111">
        <v>5.3633549907065452E-9</v>
      </c>
      <c r="BI63" s="111">
        <v>8.0847224951898311E-7</v>
      </c>
      <c r="BJ63" s="111">
        <v>1.0001005150000788</v>
      </c>
      <c r="BK63" s="111">
        <v>0</v>
      </c>
      <c r="BL63" s="111">
        <v>9.394803116635909E-4</v>
      </c>
      <c r="BM63" s="111">
        <v>0</v>
      </c>
      <c r="BN63" s="111">
        <v>0</v>
      </c>
      <c r="BO63" s="111">
        <v>2.3379739125527978E-3</v>
      </c>
      <c r="BP63" s="111">
        <v>-4.2361280776554056E-20</v>
      </c>
      <c r="BQ63" s="111">
        <v>4.781907539480833E-4</v>
      </c>
      <c r="BR63" s="111">
        <v>2.8902039545689024E-4</v>
      </c>
      <c r="BS63" s="111">
        <v>1.6693705465562821E-3</v>
      </c>
      <c r="BT63" s="111">
        <v>4.4882305987093487E-4</v>
      </c>
      <c r="BU63" s="111">
        <v>5.3069169265520348E-3</v>
      </c>
      <c r="BV63" s="111">
        <v>8.5900046112745137E-3</v>
      </c>
      <c r="BW63" s="111">
        <v>0</v>
      </c>
      <c r="BX63" s="111">
        <v>0</v>
      </c>
      <c r="BY63" s="111">
        <v>7.4709893581215603E-4</v>
      </c>
      <c r="BZ63" s="111">
        <v>0.11044163891408654</v>
      </c>
      <c r="CA63" s="111">
        <v>1.4648443564694772E-2</v>
      </c>
      <c r="CB63" s="111">
        <v>0.29484664903419738</v>
      </c>
      <c r="CC63" s="111">
        <v>1.7358477352403862E-19</v>
      </c>
      <c r="CD63" s="111">
        <v>8.0023440631056411E-5</v>
      </c>
      <c r="CE63" s="111">
        <v>4.374038393663739E-3</v>
      </c>
      <c r="CF63" s="111">
        <v>2.078795429844477E-2</v>
      </c>
      <c r="CG63" s="111">
        <v>3.105112877460865E-3</v>
      </c>
      <c r="CH63" s="111">
        <v>1.6203846307170618E-4</v>
      </c>
      <c r="CI63" s="111">
        <v>8.2338041350534362E-5</v>
      </c>
      <c r="CJ63" s="111">
        <v>1.3406175080363923E-5</v>
      </c>
      <c r="CK63" s="111">
        <v>2.646963225552699E-4</v>
      </c>
      <c r="CL63" s="111">
        <v>1.5299052268962131E-4</v>
      </c>
      <c r="CM63" s="111">
        <v>3.6439142565358324E-5</v>
      </c>
      <c r="CN63" s="111">
        <v>7.2459390370059241E-5</v>
      </c>
      <c r="CO63" s="111">
        <v>4.5209116489082561E-5</v>
      </c>
      <c r="CP63" s="111">
        <v>0</v>
      </c>
      <c r="CQ63" s="111">
        <v>0</v>
      </c>
      <c r="CR63" s="111">
        <v>2.3774062096690296E-4</v>
      </c>
      <c r="CS63" s="111">
        <v>3.6148010965547168E-4</v>
      </c>
      <c r="CT63" s="111">
        <v>1.6512603317298525E-3</v>
      </c>
      <c r="CU63" s="111">
        <v>3.0717363729167975E-3</v>
      </c>
      <c r="CV63" s="111">
        <v>2.9594980831384927E-3</v>
      </c>
      <c r="CW63" s="111">
        <v>8.9639847278720359E-6</v>
      </c>
      <c r="CX63" s="111">
        <v>0</v>
      </c>
      <c r="CY63" s="111">
        <v>0</v>
      </c>
      <c r="CZ63" s="111">
        <v>2.8185623274144646E-5</v>
      </c>
      <c r="DA63" s="111">
        <v>5.307038347860013E-5</v>
      </c>
      <c r="DB63" s="111">
        <v>1.3584739582914547E-3</v>
      </c>
      <c r="DC63" s="111">
        <v>5.4382822794584232E-4</v>
      </c>
    </row>
    <row r="64" spans="1:107" ht="12.75" customHeight="1" x14ac:dyDescent="0.2">
      <c r="A64" s="111" t="s">
        <v>328</v>
      </c>
      <c r="B64" s="355" t="s">
        <v>1937</v>
      </c>
      <c r="C64" s="111">
        <v>2.0397673205392226E-4</v>
      </c>
      <c r="D64" s="111">
        <v>2.1025295408684726E-7</v>
      </c>
      <c r="E64" s="111">
        <v>3.2021860291617135E-6</v>
      </c>
      <c r="F64" s="111">
        <v>5.6848808085597634E-4</v>
      </c>
      <c r="G64" s="111">
        <v>1.1540895435370242E-8</v>
      </c>
      <c r="H64" s="111">
        <v>0</v>
      </c>
      <c r="I64" s="111">
        <v>2.0173442406278331E-4</v>
      </c>
      <c r="J64" s="111">
        <v>-1.1345422589771356E-18</v>
      </c>
      <c r="K64" s="111">
        <v>6.1384929787161252E-7</v>
      </c>
      <c r="L64" s="111">
        <v>9.730818976900153E-8</v>
      </c>
      <c r="M64" s="111">
        <v>-4.5465318165220172E-22</v>
      </c>
      <c r="N64" s="111">
        <v>0</v>
      </c>
      <c r="O64" s="111">
        <v>2.1761446467440506E-5</v>
      </c>
      <c r="P64" s="111">
        <v>3.1540925634057807E-6</v>
      </c>
      <c r="Q64" s="111">
        <v>7.9080370859732439E-3</v>
      </c>
      <c r="R64" s="111">
        <v>3.5408209891899168E-4</v>
      </c>
      <c r="S64" s="111">
        <v>1.1127519834362182E-3</v>
      </c>
      <c r="T64" s="111">
        <v>3.8985994912952225E-6</v>
      </c>
      <c r="U64" s="111">
        <v>2.6523666608354251E-4</v>
      </c>
      <c r="V64" s="111">
        <v>-6.7762593119161634E-21</v>
      </c>
      <c r="W64" s="111">
        <v>1.0663565680783879E-4</v>
      </c>
      <c r="X64" s="111">
        <v>2.7614788734933926E-5</v>
      </c>
      <c r="Y64" s="111">
        <v>1.176837408589199E-4</v>
      </c>
      <c r="Z64" s="111">
        <v>3.1895786666324379E-5</v>
      </c>
      <c r="AA64" s="111">
        <v>7.8751100830537342E-9</v>
      </c>
      <c r="AB64" s="111">
        <v>3.8631952049244843E-5</v>
      </c>
      <c r="AC64" s="111">
        <v>3.9637286274168205E-3</v>
      </c>
      <c r="AD64" s="111">
        <v>4.1852219143076534E-5</v>
      </c>
      <c r="AE64" s="111">
        <v>5.9037515054750846E-4</v>
      </c>
      <c r="AF64" s="111">
        <v>3.1027938031808638E-6</v>
      </c>
      <c r="AG64" s="111">
        <v>6.0312187861177921E-21</v>
      </c>
      <c r="AH64" s="111">
        <v>8.9069085445111201E-3</v>
      </c>
      <c r="AI64" s="111">
        <v>1.1039773916764466E-3</v>
      </c>
      <c r="AJ64" s="111">
        <v>4.1042248567249359E-19</v>
      </c>
      <c r="AK64" s="111">
        <v>1.6904988095041815E-5</v>
      </c>
      <c r="AL64" s="111">
        <v>-1.7865881003843144E-5</v>
      </c>
      <c r="AM64" s="111">
        <v>-9.6657395943541099E-18</v>
      </c>
      <c r="AN64" s="111">
        <v>-7.7416988013559917E-20</v>
      </c>
      <c r="AO64" s="111">
        <v>1.4530161282501656E-4</v>
      </c>
      <c r="AP64" s="111">
        <v>-2.6871065144518334E-20</v>
      </c>
      <c r="AQ64" s="111">
        <v>4.4397232595511074E-18</v>
      </c>
      <c r="AR64" s="111">
        <v>1.4349428264995823E-2</v>
      </c>
      <c r="AS64" s="111">
        <v>2.4929879456902495E-4</v>
      </c>
      <c r="AT64" s="111">
        <v>1.9759890573074542E-4</v>
      </c>
      <c r="AU64" s="111">
        <v>0</v>
      </c>
      <c r="AV64" s="111">
        <v>2.8430437177451379E-5</v>
      </c>
      <c r="AW64" s="111">
        <v>3.0408628282223743E-6</v>
      </c>
      <c r="AX64" s="111">
        <v>0</v>
      </c>
      <c r="AY64" s="111">
        <v>2.2461698717561651E-19</v>
      </c>
      <c r="AZ64" s="111">
        <v>1.5397346976223973E-19</v>
      </c>
      <c r="BA64" s="111">
        <v>0</v>
      </c>
      <c r="BB64" s="111">
        <v>2.4131196194868204E-7</v>
      </c>
      <c r="BC64" s="111">
        <v>0</v>
      </c>
      <c r="BD64" s="111">
        <v>0</v>
      </c>
      <c r="BE64" s="111">
        <v>0</v>
      </c>
      <c r="BF64" s="111">
        <v>2.9193065067183116E-8</v>
      </c>
      <c r="BG64" s="111">
        <v>5.9104971343850232E-8</v>
      </c>
      <c r="BH64" s="111">
        <v>7.0063791318786138E-8</v>
      </c>
      <c r="BI64" s="111">
        <v>5.0514391879549809E-6</v>
      </c>
      <c r="BJ64" s="111">
        <v>6.9132160170205591E-5</v>
      </c>
      <c r="BK64" s="111">
        <v>1</v>
      </c>
      <c r="BL64" s="111">
        <v>1.5739391133720319E-3</v>
      </c>
      <c r="BM64" s="111">
        <v>0</v>
      </c>
      <c r="BN64" s="111">
        <v>0</v>
      </c>
      <c r="BO64" s="111">
        <v>4.7540272928011055E-3</v>
      </c>
      <c r="BP64" s="111">
        <v>-1.6650856183705038E-19</v>
      </c>
      <c r="BQ64" s="111">
        <v>6.7425756667597399E-4</v>
      </c>
      <c r="BR64" s="111">
        <v>5.5389781088091236E-4</v>
      </c>
      <c r="BS64" s="111">
        <v>2.5463084456432496E-2</v>
      </c>
      <c r="BT64" s="111">
        <v>2.0077252308707966E-3</v>
      </c>
      <c r="BU64" s="111">
        <v>1.40694844473487E-2</v>
      </c>
      <c r="BV64" s="111">
        <v>5.4724215968897276E-3</v>
      </c>
      <c r="BW64" s="111">
        <v>0</v>
      </c>
      <c r="BX64" s="111">
        <v>0</v>
      </c>
      <c r="BY64" s="111">
        <v>5.4852361553432596E-4</v>
      </c>
      <c r="BZ64" s="111">
        <v>1.1669757316399789E-2</v>
      </c>
      <c r="CA64" s="111">
        <v>5.5441991678834339E-2</v>
      </c>
      <c r="CB64" s="111">
        <v>2.7030823681439935E-2</v>
      </c>
      <c r="CC64" s="111">
        <v>1.4325439109527987E-19</v>
      </c>
      <c r="CD64" s="111">
        <v>3.0052059127821603E-5</v>
      </c>
      <c r="CE64" s="111">
        <v>3.623279750761443E-4</v>
      </c>
      <c r="CF64" s="111">
        <v>6.5292050128251426E-3</v>
      </c>
      <c r="CG64" s="111">
        <v>2.8648099894909109E-3</v>
      </c>
      <c r="CH64" s="111">
        <v>6.009056289770228E-4</v>
      </c>
      <c r="CI64" s="111">
        <v>1.9535387741049433E-4</v>
      </c>
      <c r="CJ64" s="111">
        <v>3.0100922252285763E-5</v>
      </c>
      <c r="CK64" s="111">
        <v>9.8448127705829704E-4</v>
      </c>
      <c r="CL64" s="111">
        <v>1.4026883309198343E-3</v>
      </c>
      <c r="CM64" s="111">
        <v>2.5247854448494334E-4</v>
      </c>
      <c r="CN64" s="111">
        <v>2.4553855876309065E-4</v>
      </c>
      <c r="CO64" s="111">
        <v>5.472452094479024E-6</v>
      </c>
      <c r="CP64" s="111">
        <v>0</v>
      </c>
      <c r="CQ64" s="111">
        <v>0</v>
      </c>
      <c r="CR64" s="111">
        <v>4.4445427349444248E-4</v>
      </c>
      <c r="CS64" s="111">
        <v>1.3583802917238191E-3</v>
      </c>
      <c r="CT64" s="111">
        <v>1.1249041301245011E-2</v>
      </c>
      <c r="CU64" s="111">
        <v>4.6445371334279768E-3</v>
      </c>
      <c r="CV64" s="111">
        <v>4.1059936390154934E-2</v>
      </c>
      <c r="CW64" s="111">
        <v>3.4462798056002558E-5</v>
      </c>
      <c r="CX64" s="111">
        <v>0</v>
      </c>
      <c r="CY64" s="111">
        <v>0</v>
      </c>
      <c r="CZ64" s="111">
        <v>7.2618097382332221E-5</v>
      </c>
      <c r="DA64" s="111">
        <v>2.2118199963546781E-4</v>
      </c>
      <c r="DB64" s="111">
        <v>2.2503583634775138E-3</v>
      </c>
      <c r="DC64" s="111">
        <v>4.9860703522924404E-3</v>
      </c>
    </row>
    <row r="65" spans="1:107" ht="12.75" customHeight="1" x14ac:dyDescent="0.2">
      <c r="A65" s="111" t="s">
        <v>329</v>
      </c>
      <c r="B65" s="355" t="s">
        <v>1938</v>
      </c>
      <c r="C65" s="111">
        <v>4.8223735144401395E-6</v>
      </c>
      <c r="D65" s="111">
        <v>3.0271457893230267E-8</v>
      </c>
      <c r="E65" s="111">
        <v>1.0176262437321006E-7</v>
      </c>
      <c r="F65" s="111">
        <v>1.3464539104952021E-4</v>
      </c>
      <c r="G65" s="111">
        <v>7.8833159681966458E-9</v>
      </c>
      <c r="H65" s="111">
        <v>0</v>
      </c>
      <c r="I65" s="111">
        <v>5.2488722744409862E-5</v>
      </c>
      <c r="J65" s="111">
        <v>-8.9821683702055077E-19</v>
      </c>
      <c r="K65" s="111">
        <v>2.9813490951111287E-7</v>
      </c>
      <c r="L65" s="111">
        <v>1.052648286719934E-7</v>
      </c>
      <c r="M65" s="111">
        <v>-1.8091639488203762E-22</v>
      </c>
      <c r="N65" s="111">
        <v>0</v>
      </c>
      <c r="O65" s="111">
        <v>6.2975695455044734E-5</v>
      </c>
      <c r="P65" s="111">
        <v>2.0064958244017688E-6</v>
      </c>
      <c r="Q65" s="111">
        <v>1.6332528022004059E-3</v>
      </c>
      <c r="R65" s="111">
        <v>4.887147827015891E-4</v>
      </c>
      <c r="S65" s="111">
        <v>6.1538236793466216E-4</v>
      </c>
      <c r="T65" s="111">
        <v>9.3636180564030876E-6</v>
      </c>
      <c r="U65" s="111">
        <v>2.8512453700745818E-4</v>
      </c>
      <c r="V65" s="111">
        <v>-2.7754927908414039E-21</v>
      </c>
      <c r="W65" s="111">
        <v>1.3987399137285067E-4</v>
      </c>
      <c r="X65" s="111">
        <v>3.9991946425140756E-5</v>
      </c>
      <c r="Y65" s="111">
        <v>2.0492008180493157E-4</v>
      </c>
      <c r="Z65" s="111">
        <v>4.2068239997571198E-5</v>
      </c>
      <c r="AA65" s="111">
        <v>8.6099264688731741E-9</v>
      </c>
      <c r="AB65" s="111">
        <v>4.7555457872614282E-5</v>
      </c>
      <c r="AC65" s="111">
        <v>3.8847846205937301E-3</v>
      </c>
      <c r="AD65" s="111">
        <v>3.5595843447131714E-6</v>
      </c>
      <c r="AE65" s="111">
        <v>8.0250623725539093E-4</v>
      </c>
      <c r="AF65" s="111">
        <v>3.9924917457201418E-6</v>
      </c>
      <c r="AG65" s="111">
        <v>8.472600871366796E-21</v>
      </c>
      <c r="AH65" s="111">
        <v>1.0440157495807345E-2</v>
      </c>
      <c r="AI65" s="111">
        <v>1.906285736482429E-4</v>
      </c>
      <c r="AJ65" s="111">
        <v>1.4853559410909615E-18</v>
      </c>
      <c r="AK65" s="111">
        <v>4.1268872733882055E-6</v>
      </c>
      <c r="AL65" s="111">
        <v>-1.2247159436779716E-3</v>
      </c>
      <c r="AM65" s="111">
        <v>-6.2131626752939504E-18</v>
      </c>
      <c r="AN65" s="111">
        <v>-8.7808897560995551E-20</v>
      </c>
      <c r="AO65" s="111">
        <v>2.4099355004398586E-4</v>
      </c>
      <c r="AP65" s="111">
        <v>-2.0222250047908616E-20</v>
      </c>
      <c r="AQ65" s="111">
        <v>5.2488837065805015E-18</v>
      </c>
      <c r="AR65" s="111">
        <v>2.0399306445314371E-2</v>
      </c>
      <c r="AS65" s="111">
        <v>8.5476241642900371E-4</v>
      </c>
      <c r="AT65" s="111">
        <v>5.9372473460078211E-5</v>
      </c>
      <c r="AU65" s="111">
        <v>0</v>
      </c>
      <c r="AV65" s="111">
        <v>4.2180214719755349E-5</v>
      </c>
      <c r="AW65" s="111">
        <v>1.7874399930488742E-6</v>
      </c>
      <c r="AX65" s="111">
        <v>0</v>
      </c>
      <c r="AY65" s="111">
        <v>7.9212925551897045E-21</v>
      </c>
      <c r="AZ65" s="111">
        <v>6.3433706356944242E-20</v>
      </c>
      <c r="BA65" s="111">
        <v>0</v>
      </c>
      <c r="BB65" s="111">
        <v>2.6562464692863296E-7</v>
      </c>
      <c r="BC65" s="111">
        <v>0</v>
      </c>
      <c r="BD65" s="111">
        <v>0</v>
      </c>
      <c r="BE65" s="111">
        <v>0</v>
      </c>
      <c r="BF65" s="111">
        <v>2.7456662518605898E-8</v>
      </c>
      <c r="BG65" s="111">
        <v>9.3207870067963384E-8</v>
      </c>
      <c r="BH65" s="111">
        <v>2.4314015170530417E-8</v>
      </c>
      <c r="BI65" s="111">
        <v>1.4159994593865431E-5</v>
      </c>
      <c r="BJ65" s="111">
        <v>4.1441131424960174E-5</v>
      </c>
      <c r="BK65" s="111">
        <v>0</v>
      </c>
      <c r="BL65" s="111">
        <v>1.0020960583049765</v>
      </c>
      <c r="BM65" s="111">
        <v>0</v>
      </c>
      <c r="BN65" s="111">
        <v>0</v>
      </c>
      <c r="BO65" s="111">
        <v>2.8606338687364396E-3</v>
      </c>
      <c r="BP65" s="111">
        <v>-1.6488632325362629E-19</v>
      </c>
      <c r="BQ65" s="111">
        <v>9.6019249409974095E-4</v>
      </c>
      <c r="BR65" s="111">
        <v>3.1110135971979056E-4</v>
      </c>
      <c r="BS65" s="111">
        <v>2.8457315215834812E-2</v>
      </c>
      <c r="BT65" s="111">
        <v>2.0747399170798889E-3</v>
      </c>
      <c r="BU65" s="111">
        <v>9.8512655814621073E-3</v>
      </c>
      <c r="BV65" s="111">
        <v>3.1174756675989728E-3</v>
      </c>
      <c r="BW65" s="111">
        <v>0</v>
      </c>
      <c r="BX65" s="111">
        <v>0</v>
      </c>
      <c r="BY65" s="111">
        <v>5.9841724002394567E-4</v>
      </c>
      <c r="BZ65" s="111">
        <v>1.1929642550359925E-2</v>
      </c>
      <c r="CA65" s="111">
        <v>5.196613609862577E-2</v>
      </c>
      <c r="CB65" s="111">
        <v>2.5257430611904195E-2</v>
      </c>
      <c r="CC65" s="111">
        <v>2.1345113523714895E-19</v>
      </c>
      <c r="CD65" s="111">
        <v>2.9300441132633186E-5</v>
      </c>
      <c r="CE65" s="111">
        <v>3.62712768538325E-4</v>
      </c>
      <c r="CF65" s="111">
        <v>6.2321702149061809E-3</v>
      </c>
      <c r="CG65" s="111">
        <v>1.3988682901440286E-2</v>
      </c>
      <c r="CH65" s="111">
        <v>3.4778755165421342E-4</v>
      </c>
      <c r="CI65" s="111">
        <v>1.6383243760570451E-4</v>
      </c>
      <c r="CJ65" s="111">
        <v>4.0951238518074908E-5</v>
      </c>
      <c r="CK65" s="111">
        <v>8.6173921385470341E-4</v>
      </c>
      <c r="CL65" s="111">
        <v>1.5603049355605563E-3</v>
      </c>
      <c r="CM65" s="111">
        <v>1.0686511256220209E-4</v>
      </c>
      <c r="CN65" s="111">
        <v>1.9969395563165785E-4</v>
      </c>
      <c r="CO65" s="111">
        <v>7.3314762919181114E-6</v>
      </c>
      <c r="CP65" s="111">
        <v>0</v>
      </c>
      <c r="CQ65" s="111">
        <v>0</v>
      </c>
      <c r="CR65" s="111">
        <v>1.1596677903411077E-3</v>
      </c>
      <c r="CS65" s="111">
        <v>6.1275946701943966E-4</v>
      </c>
      <c r="CT65" s="111">
        <v>6.9380816268401263E-3</v>
      </c>
      <c r="CU65" s="111">
        <v>1.1104815782016558E-2</v>
      </c>
      <c r="CV65" s="111">
        <v>1.4704317924558924E-2</v>
      </c>
      <c r="CW65" s="111">
        <v>2.472479090778689E-5</v>
      </c>
      <c r="CX65" s="111">
        <v>0</v>
      </c>
      <c r="CY65" s="111">
        <v>0</v>
      </c>
      <c r="CZ65" s="111">
        <v>7.9418882785755498E-5</v>
      </c>
      <c r="DA65" s="111">
        <v>1.4946814034605941E-4</v>
      </c>
      <c r="DB65" s="111">
        <v>1.3167764085487493E-3</v>
      </c>
      <c r="DC65" s="111">
        <v>5.5463426965506584E-3</v>
      </c>
    </row>
    <row r="66" spans="1:107" ht="12.75" customHeight="1" x14ac:dyDescent="0.2">
      <c r="A66" s="111" t="s">
        <v>330</v>
      </c>
      <c r="B66" s="355" t="s">
        <v>1939</v>
      </c>
      <c r="C66" s="111">
        <v>5.6397160964948825E-4</v>
      </c>
      <c r="D66" s="111">
        <v>5.4272066495440105E-7</v>
      </c>
      <c r="E66" s="111">
        <v>8.7527636338397866E-6</v>
      </c>
      <c r="F66" s="111">
        <v>4.8808305147498853E-5</v>
      </c>
      <c r="G66" s="111">
        <v>1.2786955592662163E-8</v>
      </c>
      <c r="H66" s="111">
        <v>0</v>
      </c>
      <c r="I66" s="111">
        <v>1.5173319881905587E-3</v>
      </c>
      <c r="J66" s="111">
        <v>-1.2544879321173073E-18</v>
      </c>
      <c r="K66" s="111">
        <v>2.6367333589553432E-7</v>
      </c>
      <c r="L66" s="111">
        <v>8.3883875882728777E-8</v>
      </c>
      <c r="M66" s="111">
        <v>-1.0108534135752999E-21</v>
      </c>
      <c r="N66" s="111">
        <v>0</v>
      </c>
      <c r="O66" s="111">
        <v>1.7461371912381657E-5</v>
      </c>
      <c r="P66" s="111">
        <v>1.7540954938740443E-6</v>
      </c>
      <c r="Q66" s="111">
        <v>2.1243555898635744E-4</v>
      </c>
      <c r="R66" s="111">
        <v>9.7951620735059563E-6</v>
      </c>
      <c r="S66" s="111">
        <v>2.3056094431094009E-4</v>
      </c>
      <c r="T66" s="111">
        <v>6.6299601039599313E-6</v>
      </c>
      <c r="U66" s="111">
        <v>2.9945245132286658E-4</v>
      </c>
      <c r="V66" s="111">
        <v>-2.2206489348746575E-19</v>
      </c>
      <c r="W66" s="111">
        <v>2.2833076565110331E-4</v>
      </c>
      <c r="X66" s="111">
        <v>3.8312771952506802E-5</v>
      </c>
      <c r="Y66" s="111">
        <v>1.3618897868062369E-4</v>
      </c>
      <c r="Z66" s="111">
        <v>2.829533035964249E-5</v>
      </c>
      <c r="AA66" s="111">
        <v>9.1175026519677589E-9</v>
      </c>
      <c r="AB66" s="111">
        <v>1.5283734889200152E-5</v>
      </c>
      <c r="AC66" s="111">
        <v>5.2769517660617854E-3</v>
      </c>
      <c r="AD66" s="111">
        <v>1.660024793469812E-3</v>
      </c>
      <c r="AE66" s="111">
        <v>5.419103984563153E-4</v>
      </c>
      <c r="AF66" s="111">
        <v>1.2512134841376625E-5</v>
      </c>
      <c r="AG66" s="111">
        <v>9.6786069214305555E-21</v>
      </c>
      <c r="AH66" s="111">
        <v>1.7222730491035617E-2</v>
      </c>
      <c r="AI66" s="111">
        <v>6.3368245501945088E-5</v>
      </c>
      <c r="AJ66" s="111">
        <v>1.86674639569536E-19</v>
      </c>
      <c r="AK66" s="111">
        <v>1.5739666348002085E-5</v>
      </c>
      <c r="AL66" s="111">
        <v>-2.4758606958539446E-4</v>
      </c>
      <c r="AM66" s="111">
        <v>-9.0093909234805297E-18</v>
      </c>
      <c r="AN66" s="111">
        <v>-2.356642585425174E-19</v>
      </c>
      <c r="AO66" s="111">
        <v>9.3101805982685813E-5</v>
      </c>
      <c r="AP66" s="111">
        <v>-2.3466705767717679E-20</v>
      </c>
      <c r="AQ66" s="111">
        <v>2.464579383116337E-18</v>
      </c>
      <c r="AR66" s="111">
        <v>6.1950324115694136E-3</v>
      </c>
      <c r="AS66" s="111">
        <v>1.0352739697158789E-4</v>
      </c>
      <c r="AT66" s="111">
        <v>1.6177510479654109E-4</v>
      </c>
      <c r="AU66" s="111">
        <v>0</v>
      </c>
      <c r="AV66" s="111">
        <v>2.5471508403961383E-5</v>
      </c>
      <c r="AW66" s="111">
        <v>8.7242721909106203E-6</v>
      </c>
      <c r="AX66" s="111">
        <v>0</v>
      </c>
      <c r="AY66" s="111">
        <v>8.0205578069494097E-21</v>
      </c>
      <c r="AZ66" s="111">
        <v>2.4187059684935327E-19</v>
      </c>
      <c r="BA66" s="111">
        <v>0</v>
      </c>
      <c r="BB66" s="111">
        <v>2.9011207264339743E-7</v>
      </c>
      <c r="BC66" s="111">
        <v>0</v>
      </c>
      <c r="BD66" s="111">
        <v>0</v>
      </c>
      <c r="BE66" s="111">
        <v>0</v>
      </c>
      <c r="BF66" s="111">
        <v>2.9615822830472181E-8</v>
      </c>
      <c r="BG66" s="111">
        <v>9.7199733719907286E-8</v>
      </c>
      <c r="BH66" s="111">
        <v>4.1656934584101704E-8</v>
      </c>
      <c r="BI66" s="111">
        <v>8.10653074868262E-6</v>
      </c>
      <c r="BJ66" s="111">
        <v>1.105519906655018E-4</v>
      </c>
      <c r="BK66" s="111">
        <v>0</v>
      </c>
      <c r="BL66" s="111">
        <v>1.4037509248536778E-3</v>
      </c>
      <c r="BM66" s="111">
        <v>1</v>
      </c>
      <c r="BN66" s="111">
        <v>0</v>
      </c>
      <c r="BO66" s="111">
        <v>3.9573822748329261E-3</v>
      </c>
      <c r="BP66" s="111">
        <v>-1.3298198106584848E-19</v>
      </c>
      <c r="BQ66" s="111">
        <v>5.5545961176745636E-4</v>
      </c>
      <c r="BR66" s="111">
        <v>2.4482703507958613E-3</v>
      </c>
      <c r="BS66" s="111">
        <v>1.8204883237196642E-2</v>
      </c>
      <c r="BT66" s="111">
        <v>2.6205084337980783E-3</v>
      </c>
      <c r="BU66" s="111">
        <v>1.9968671231114912E-2</v>
      </c>
      <c r="BV66" s="111">
        <v>2.9930515860507319E-3</v>
      </c>
      <c r="BW66" s="111">
        <v>0</v>
      </c>
      <c r="BX66" s="111">
        <v>0</v>
      </c>
      <c r="BY66" s="111">
        <v>6.7367654958060987E-4</v>
      </c>
      <c r="BZ66" s="111">
        <v>1.2016449514497832E-2</v>
      </c>
      <c r="CA66" s="111">
        <v>5.5245891998666453E-2</v>
      </c>
      <c r="CB66" s="111">
        <v>2.7422300904714758E-2</v>
      </c>
      <c r="CC66" s="111">
        <v>1.7545205166351693E-19</v>
      </c>
      <c r="CD66" s="111">
        <v>3.187614811649838E-5</v>
      </c>
      <c r="CE66" s="111">
        <v>4.0915510315165179E-4</v>
      </c>
      <c r="CF66" s="111">
        <v>6.5375691705960217E-3</v>
      </c>
      <c r="CG66" s="111">
        <v>6.3982599998660544E-3</v>
      </c>
      <c r="CH66" s="111">
        <v>4.3257820258664671E-4</v>
      </c>
      <c r="CI66" s="111">
        <v>2.5254755625265238E-4</v>
      </c>
      <c r="CJ66" s="111">
        <v>3.121691304073779E-5</v>
      </c>
      <c r="CK66" s="111">
        <v>1.0319056784081652E-3</v>
      </c>
      <c r="CL66" s="111">
        <v>1.1854752666003085E-3</v>
      </c>
      <c r="CM66" s="111">
        <v>2.022577733026988E-4</v>
      </c>
      <c r="CN66" s="111">
        <v>4.3707636155247438E-4</v>
      </c>
      <c r="CO66" s="111">
        <v>6.7284167098132433E-6</v>
      </c>
      <c r="CP66" s="111">
        <v>0</v>
      </c>
      <c r="CQ66" s="111">
        <v>0</v>
      </c>
      <c r="CR66" s="111">
        <v>7.3670480008126624E-4</v>
      </c>
      <c r="CS66" s="111">
        <v>9.0536341797570967E-4</v>
      </c>
      <c r="CT66" s="111">
        <v>2.3325463156335172E-2</v>
      </c>
      <c r="CU66" s="111">
        <v>1.1138268805821755E-2</v>
      </c>
      <c r="CV66" s="111">
        <v>5.4223357737744081E-2</v>
      </c>
      <c r="CW66" s="111">
        <v>2.8791505365597036E-5</v>
      </c>
      <c r="CX66" s="111">
        <v>0</v>
      </c>
      <c r="CY66" s="111">
        <v>0</v>
      </c>
      <c r="CZ66" s="111">
        <v>1.0244020850914496E-4</v>
      </c>
      <c r="DA66" s="111">
        <v>2.8348913845974134E-4</v>
      </c>
      <c r="DB66" s="111">
        <v>4.6898618023163028E-3</v>
      </c>
      <c r="DC66" s="111">
        <v>4.2139532709277163E-3</v>
      </c>
    </row>
    <row r="67" spans="1:107" ht="12.75" customHeight="1" x14ac:dyDescent="0.2">
      <c r="A67" s="111" t="s">
        <v>224</v>
      </c>
      <c r="B67" s="355" t="s">
        <v>1940</v>
      </c>
      <c r="C67" s="111">
        <v>3.4607884397530109E-4</v>
      </c>
      <c r="D67" s="111">
        <v>3.5216370122374759E-7</v>
      </c>
      <c r="E67" s="111">
        <v>5.3868232518773554E-6</v>
      </c>
      <c r="F67" s="111">
        <v>5.4016823716008758E-5</v>
      </c>
      <c r="G67" s="111">
        <v>1.326220636319723E-8</v>
      </c>
      <c r="H67" s="111">
        <v>0</v>
      </c>
      <c r="I67" s="111">
        <v>1.424460441133516E-3</v>
      </c>
      <c r="J67" s="111">
        <v>-1.1652591334400685E-18</v>
      </c>
      <c r="K67" s="111">
        <v>2.5572655370576867E-7</v>
      </c>
      <c r="L67" s="111">
        <v>9.5795881046380915E-8</v>
      </c>
      <c r="M67" s="111">
        <v>-7.4202145303877728E-22</v>
      </c>
      <c r="N67" s="111">
        <v>0</v>
      </c>
      <c r="O67" s="111">
        <v>1.0361149290595597E-5</v>
      </c>
      <c r="P67" s="111">
        <v>1.6106713371831764E-6</v>
      </c>
      <c r="Q67" s="111">
        <v>5.1989278809050365E-4</v>
      </c>
      <c r="R67" s="111">
        <v>9.3180805271718121E-6</v>
      </c>
      <c r="S67" s="111">
        <v>1.1220336092002135E-4</v>
      </c>
      <c r="T67" s="111">
        <v>2.8994725871614751E-6</v>
      </c>
      <c r="U67" s="111">
        <v>2.2079238584124533E-4</v>
      </c>
      <c r="V67" s="111">
        <v>-1.1702066554048565E-19</v>
      </c>
      <c r="W67" s="111">
        <v>1.9652971343344928E-4</v>
      </c>
      <c r="X67" s="111">
        <v>2.9588559826243907E-5</v>
      </c>
      <c r="Y67" s="111">
        <v>1.0762524938791047E-4</v>
      </c>
      <c r="Z67" s="111">
        <v>3.5224794426711881E-5</v>
      </c>
      <c r="AA67" s="111">
        <v>1.1167356392871038E-8</v>
      </c>
      <c r="AB67" s="111">
        <v>1.5728352729336349E-5</v>
      </c>
      <c r="AC67" s="111">
        <v>3.3626207512029048E-3</v>
      </c>
      <c r="AD67" s="111">
        <v>7.3856609559288231E-4</v>
      </c>
      <c r="AE67" s="111">
        <v>6.7363080766686659E-4</v>
      </c>
      <c r="AF67" s="111">
        <v>1.3004744876296566E-5</v>
      </c>
      <c r="AG67" s="111">
        <v>1.7062394716590494E-20</v>
      </c>
      <c r="AH67" s="111">
        <v>1.1172002870954047E-2</v>
      </c>
      <c r="AI67" s="111">
        <v>1.6026110842527939E-4</v>
      </c>
      <c r="AJ67" s="111">
        <v>8.5083561139286657E-19</v>
      </c>
      <c r="AK67" s="111">
        <v>1.8077304390436118E-5</v>
      </c>
      <c r="AL67" s="111">
        <v>-2.3079047995593554E-4</v>
      </c>
      <c r="AM67" s="111">
        <v>-1.4473131151167868E-17</v>
      </c>
      <c r="AN67" s="111">
        <v>-1.824556047197782E-18</v>
      </c>
      <c r="AO67" s="111">
        <v>1.3364070667229685E-4</v>
      </c>
      <c r="AP67" s="111">
        <v>-1.8055708978257082E-20</v>
      </c>
      <c r="AQ67" s="111">
        <v>1.3567777877774721E-17</v>
      </c>
      <c r="AR67" s="111">
        <v>1.565804541081477E-2</v>
      </c>
      <c r="AS67" s="111">
        <v>9.3131165325498124E-5</v>
      </c>
      <c r="AT67" s="111">
        <v>2.2733221153587027E-4</v>
      </c>
      <c r="AU67" s="111">
        <v>0</v>
      </c>
      <c r="AV67" s="111">
        <v>4.6798547183652191E-5</v>
      </c>
      <c r="AW67" s="111">
        <v>1.3214963235242071E-5</v>
      </c>
      <c r="AX67" s="111">
        <v>0</v>
      </c>
      <c r="AY67" s="111">
        <v>8.2736647008116883E-21</v>
      </c>
      <c r="AZ67" s="111">
        <v>2.3901720247764751E-19</v>
      </c>
      <c r="BA67" s="111">
        <v>0</v>
      </c>
      <c r="BB67" s="111">
        <v>2.7507715632753256E-7</v>
      </c>
      <c r="BC67" s="111">
        <v>0</v>
      </c>
      <c r="BD67" s="111">
        <v>0</v>
      </c>
      <c r="BE67" s="111">
        <v>0</v>
      </c>
      <c r="BF67" s="111">
        <v>2.1575840564816713E-8</v>
      </c>
      <c r="BG67" s="111">
        <v>8.4935615770103145E-8</v>
      </c>
      <c r="BH67" s="111">
        <v>2.2554337573612051E-8</v>
      </c>
      <c r="BI67" s="111">
        <v>7.5598890974071662E-6</v>
      </c>
      <c r="BJ67" s="111">
        <v>7.6628034081573988E-5</v>
      </c>
      <c r="BK67" s="111">
        <v>0</v>
      </c>
      <c r="BL67" s="111">
        <v>1.129628558627061E-3</v>
      </c>
      <c r="BM67" s="111">
        <v>0</v>
      </c>
      <c r="BN67" s="111">
        <v>1</v>
      </c>
      <c r="BO67" s="111">
        <v>5.7758776571848348E-3</v>
      </c>
      <c r="BP67" s="111">
        <v>-1.240881229630342E-19</v>
      </c>
      <c r="BQ67" s="111">
        <v>6.6744353834628583E-4</v>
      </c>
      <c r="BR67" s="111">
        <v>2.9628717502434925E-3</v>
      </c>
      <c r="BS67" s="111">
        <v>1.7943174911277445E-2</v>
      </c>
      <c r="BT67" s="111">
        <v>1.9294866260381215E-3</v>
      </c>
      <c r="BU67" s="111">
        <v>1.7805784118309992E-2</v>
      </c>
      <c r="BV67" s="111">
        <v>3.0121313770489584E-3</v>
      </c>
      <c r="BW67" s="111">
        <v>0</v>
      </c>
      <c r="BX67" s="111">
        <v>0</v>
      </c>
      <c r="BY67" s="111">
        <v>4.3644388262653014E-4</v>
      </c>
      <c r="BZ67" s="111">
        <v>1.3850837596018952E-2</v>
      </c>
      <c r="CA67" s="111">
        <v>3.727660041935308E-2</v>
      </c>
      <c r="CB67" s="111">
        <v>1.9168190763392694E-2</v>
      </c>
      <c r="CC67" s="111">
        <v>1.6344336162638047E-19</v>
      </c>
      <c r="CD67" s="111">
        <v>3.6286723492527266E-5</v>
      </c>
      <c r="CE67" s="111">
        <v>4.8621295985309363E-4</v>
      </c>
      <c r="CF67" s="111">
        <v>4.9557679009284046E-3</v>
      </c>
      <c r="CG67" s="111">
        <v>5.9458572187592032E-3</v>
      </c>
      <c r="CH67" s="111">
        <v>4.1174010227647197E-4</v>
      </c>
      <c r="CI67" s="111">
        <v>2.9645968473627436E-4</v>
      </c>
      <c r="CJ67" s="111">
        <v>2.0312219374325002E-5</v>
      </c>
      <c r="CK67" s="111">
        <v>9.1760148837188686E-4</v>
      </c>
      <c r="CL67" s="111">
        <v>1.5251643925343777E-3</v>
      </c>
      <c r="CM67" s="111">
        <v>2.0201969552174323E-4</v>
      </c>
      <c r="CN67" s="111">
        <v>4.2642170425253684E-4</v>
      </c>
      <c r="CO67" s="111">
        <v>6.1603527005648544E-6</v>
      </c>
      <c r="CP67" s="111">
        <v>0</v>
      </c>
      <c r="CQ67" s="111">
        <v>0</v>
      </c>
      <c r="CR67" s="111">
        <v>7.8342328762638842E-4</v>
      </c>
      <c r="CS67" s="111">
        <v>7.6779486627498071E-4</v>
      </c>
      <c r="CT67" s="111">
        <v>3.5701973424276508E-2</v>
      </c>
      <c r="CU67" s="111">
        <v>1.1398470030812673E-2</v>
      </c>
      <c r="CV67" s="111">
        <v>1.6657146575169431E-2</v>
      </c>
      <c r="CW67" s="111">
        <v>2.7233265544504254E-5</v>
      </c>
      <c r="CX67" s="111">
        <v>0</v>
      </c>
      <c r="CY67" s="111">
        <v>0</v>
      </c>
      <c r="CZ67" s="111">
        <v>8.1286369609397065E-5</v>
      </c>
      <c r="DA67" s="111">
        <v>2.9894702523146843E-4</v>
      </c>
      <c r="DB67" s="111">
        <v>1.6493969486272334E-3</v>
      </c>
      <c r="DC67" s="111">
        <v>5.4214302581393498E-3</v>
      </c>
    </row>
    <row r="68" spans="1:107" ht="12.75" customHeight="1" x14ac:dyDescent="0.2">
      <c r="A68" s="111" t="s">
        <v>226</v>
      </c>
      <c r="B68" s="355" t="s">
        <v>1941</v>
      </c>
      <c r="C68" s="111">
        <v>2.0897914740458466E-7</v>
      </c>
      <c r="D68" s="111">
        <v>1.2310340573467173E-8</v>
      </c>
      <c r="E68" s="111">
        <v>1.8928711027718598E-8</v>
      </c>
      <c r="F68" s="111">
        <v>3.3997590763847362E-6</v>
      </c>
      <c r="G68" s="111">
        <v>8.6401170434279667E-10</v>
      </c>
      <c r="H68" s="111">
        <v>0</v>
      </c>
      <c r="I68" s="111">
        <v>3.5616297980119912E-6</v>
      </c>
      <c r="J68" s="111">
        <v>-1.1365509187150049E-16</v>
      </c>
      <c r="K68" s="111">
        <v>3.4686965613190242E-8</v>
      </c>
      <c r="L68" s="111">
        <v>5.8095971581502282E-9</v>
      </c>
      <c r="M68" s="111">
        <v>-8.6260501905162602E-23</v>
      </c>
      <c r="N68" s="111">
        <v>0</v>
      </c>
      <c r="O68" s="111">
        <v>1.0562798050203907E-6</v>
      </c>
      <c r="P68" s="111">
        <v>1.0012571063040544E-7</v>
      </c>
      <c r="Q68" s="111">
        <v>4.6953338841138059E-5</v>
      </c>
      <c r="R68" s="111">
        <v>6.2266869868120421E-6</v>
      </c>
      <c r="S68" s="111">
        <v>1.4302238252020297E-5</v>
      </c>
      <c r="T68" s="111">
        <v>3.0741174184309667E-7</v>
      </c>
      <c r="U68" s="111">
        <v>9.9411617107664584E-5</v>
      </c>
      <c r="V68" s="111">
        <v>-1.9384044003267942E-20</v>
      </c>
      <c r="W68" s="111">
        <v>2.7446646329551319E-6</v>
      </c>
      <c r="X68" s="111">
        <v>8.0827135150584374E-7</v>
      </c>
      <c r="Y68" s="111">
        <v>4.8108650570309774E-6</v>
      </c>
      <c r="Z68" s="111">
        <v>6.8670317515331646E-7</v>
      </c>
      <c r="AA68" s="111">
        <v>2.8543694493086968E-9</v>
      </c>
      <c r="AB68" s="111">
        <v>1.6243989714269921E-6</v>
      </c>
      <c r="AC68" s="111">
        <v>2.4813782362067952E-3</v>
      </c>
      <c r="AD68" s="111">
        <v>5.9071681881332988E-4</v>
      </c>
      <c r="AE68" s="111">
        <v>9.8376030074814578E-6</v>
      </c>
      <c r="AF68" s="111">
        <v>1.8149620252832967E-6</v>
      </c>
      <c r="AG68" s="111">
        <v>2.4723383771477499E-21</v>
      </c>
      <c r="AH68" s="111">
        <v>5.6835421834241115E-5</v>
      </c>
      <c r="AI68" s="111">
        <v>8.8485231135761911E-7</v>
      </c>
      <c r="AJ68" s="111">
        <v>4.92266391221536E-21</v>
      </c>
      <c r="AK68" s="111">
        <v>1.0495676285411766E-7</v>
      </c>
      <c r="AL68" s="111">
        <v>-4.0528632136477168E-6</v>
      </c>
      <c r="AM68" s="111">
        <v>-2.427442535386846E-20</v>
      </c>
      <c r="AN68" s="111">
        <v>-1.1857882790292405E-21</v>
      </c>
      <c r="AO68" s="111">
        <v>1.9262943730028544E-6</v>
      </c>
      <c r="AP68" s="111">
        <v>-3.0293628388473073E-22</v>
      </c>
      <c r="AQ68" s="111">
        <v>5.872916294856776E-20</v>
      </c>
      <c r="AR68" s="111">
        <v>7.2432870344144831E-5</v>
      </c>
      <c r="AS68" s="111">
        <v>4.8736979084681501E-6</v>
      </c>
      <c r="AT68" s="111">
        <v>3.1235018442301704E-5</v>
      </c>
      <c r="AU68" s="111">
        <v>0</v>
      </c>
      <c r="AV68" s="111">
        <v>3.3244590807214441E-6</v>
      </c>
      <c r="AW68" s="111">
        <v>9.6354083828040611E-7</v>
      </c>
      <c r="AX68" s="111">
        <v>0</v>
      </c>
      <c r="AY68" s="111">
        <v>6.5180008473880899E-21</v>
      </c>
      <c r="AZ68" s="111">
        <v>4.4925379548634857E-21</v>
      </c>
      <c r="BA68" s="111">
        <v>0</v>
      </c>
      <c r="BB68" s="111">
        <v>2.1125781192176711E-7</v>
      </c>
      <c r="BC68" s="111">
        <v>0</v>
      </c>
      <c r="BD68" s="111">
        <v>0</v>
      </c>
      <c r="BE68" s="111">
        <v>0</v>
      </c>
      <c r="BF68" s="111">
        <v>3.363544682024814E-9</v>
      </c>
      <c r="BG68" s="111">
        <v>4.9264352212702642E-8</v>
      </c>
      <c r="BH68" s="111">
        <v>1.0840780637958991E-8</v>
      </c>
      <c r="BI68" s="111">
        <v>2.1909229621141498E-7</v>
      </c>
      <c r="BJ68" s="111">
        <v>1.3854881414902876E-3</v>
      </c>
      <c r="BK68" s="111">
        <v>0</v>
      </c>
      <c r="BL68" s="111">
        <v>3.2940350483547215E-3</v>
      </c>
      <c r="BM68" s="111">
        <v>0</v>
      </c>
      <c r="BN68" s="111">
        <v>0</v>
      </c>
      <c r="BO68" s="111">
        <v>1.0183683257063385</v>
      </c>
      <c r="BP68" s="111">
        <v>-4.4614173620198021E-20</v>
      </c>
      <c r="BQ68" s="111">
        <v>1.0186946670920409E-4</v>
      </c>
      <c r="BR68" s="111">
        <v>2.0675547712469223E-3</v>
      </c>
      <c r="BS68" s="111">
        <v>1.7794385192097674E-3</v>
      </c>
      <c r="BT68" s="111">
        <v>1.1438749876453408E-4</v>
      </c>
      <c r="BU68" s="111">
        <v>4.018966765278722E-3</v>
      </c>
      <c r="BV68" s="111">
        <v>1.0075396106621923E-3</v>
      </c>
      <c r="BW68" s="111">
        <v>0</v>
      </c>
      <c r="BX68" s="111">
        <v>0</v>
      </c>
      <c r="BY68" s="111">
        <v>7.9896482191530081E-5</v>
      </c>
      <c r="BZ68" s="111">
        <v>2.1943143717410608E-3</v>
      </c>
      <c r="CA68" s="111">
        <v>3.3279388371859238E-3</v>
      </c>
      <c r="CB68" s="111">
        <v>3.0214464318976059E-3</v>
      </c>
      <c r="CC68" s="111">
        <v>3.1714836520649327E-20</v>
      </c>
      <c r="CD68" s="111">
        <v>6.6853616908601909E-6</v>
      </c>
      <c r="CE68" s="111">
        <v>6.5116732684597251E-4</v>
      </c>
      <c r="CF68" s="111">
        <v>5.511349385216186E-4</v>
      </c>
      <c r="CG68" s="111">
        <v>5.0125711543969379E-4</v>
      </c>
      <c r="CH68" s="111">
        <v>9.326440794516801E-5</v>
      </c>
      <c r="CI68" s="111">
        <v>1.5316727430833018E-4</v>
      </c>
      <c r="CJ68" s="111">
        <v>4.502639818928028E-6</v>
      </c>
      <c r="CK68" s="111">
        <v>7.8888050303192731E-5</v>
      </c>
      <c r="CL68" s="111">
        <v>6.840868732358238E-5</v>
      </c>
      <c r="CM68" s="111">
        <v>9.7901775538077493E-5</v>
      </c>
      <c r="CN68" s="111">
        <v>1.1180342153733659E-4</v>
      </c>
      <c r="CO68" s="111">
        <v>3.9850278763810444E-6</v>
      </c>
      <c r="CP68" s="111">
        <v>0</v>
      </c>
      <c r="CQ68" s="111">
        <v>0</v>
      </c>
      <c r="CR68" s="111">
        <v>1.1754866092383107E-4</v>
      </c>
      <c r="CS68" s="111">
        <v>2.4556704670799498E-4</v>
      </c>
      <c r="CT68" s="111">
        <v>7.6257904628859979E-4</v>
      </c>
      <c r="CU68" s="111">
        <v>9.2392384164849545E-3</v>
      </c>
      <c r="CV68" s="111">
        <v>4.0075834058827991E-3</v>
      </c>
      <c r="CW68" s="111">
        <v>4.3460586374291361E-6</v>
      </c>
      <c r="CX68" s="111">
        <v>0</v>
      </c>
      <c r="CY68" s="111">
        <v>0</v>
      </c>
      <c r="CZ68" s="111">
        <v>1.1129773884816584E-5</v>
      </c>
      <c r="DA68" s="111">
        <v>1.679839675585039E-5</v>
      </c>
      <c r="DB68" s="111">
        <v>1.5932869128506923E-4</v>
      </c>
      <c r="DC68" s="111">
        <v>2.4316914897244671E-4</v>
      </c>
    </row>
    <row r="69" spans="1:107" ht="12.75" customHeight="1" x14ac:dyDescent="0.2">
      <c r="A69" s="111" t="s">
        <v>228</v>
      </c>
      <c r="B69" s="355" t="s">
        <v>1942</v>
      </c>
      <c r="C69" s="111">
        <v>0</v>
      </c>
      <c r="D69" s="111">
        <v>0</v>
      </c>
      <c r="E69" s="111">
        <v>0</v>
      </c>
      <c r="F69" s="111">
        <v>0</v>
      </c>
      <c r="G69" s="111">
        <v>0</v>
      </c>
      <c r="H69" s="111">
        <v>0</v>
      </c>
      <c r="I69" s="111">
        <v>0</v>
      </c>
      <c r="J69" s="111">
        <v>0</v>
      </c>
      <c r="K69" s="111">
        <v>0</v>
      </c>
      <c r="L69" s="111">
        <v>0</v>
      </c>
      <c r="M69" s="111">
        <v>0</v>
      </c>
      <c r="N69" s="111">
        <v>0</v>
      </c>
      <c r="O69" s="111">
        <v>0</v>
      </c>
      <c r="P69" s="111">
        <v>0</v>
      </c>
      <c r="Q69" s="111">
        <v>0</v>
      </c>
      <c r="R69" s="111">
        <v>0</v>
      </c>
      <c r="S69" s="111">
        <v>0</v>
      </c>
      <c r="T69" s="111">
        <v>0</v>
      </c>
      <c r="U69" s="111">
        <v>0</v>
      </c>
      <c r="V69" s="111">
        <v>0</v>
      </c>
      <c r="W69" s="111">
        <v>0</v>
      </c>
      <c r="X69" s="111">
        <v>0</v>
      </c>
      <c r="Y69" s="111">
        <v>0</v>
      </c>
      <c r="Z69" s="111">
        <v>0</v>
      </c>
      <c r="AA69" s="111">
        <v>0</v>
      </c>
      <c r="AB69" s="111">
        <v>0</v>
      </c>
      <c r="AC69" s="111">
        <v>0</v>
      </c>
      <c r="AD69" s="111">
        <v>0</v>
      </c>
      <c r="AE69" s="111">
        <v>0</v>
      </c>
      <c r="AF69" s="111">
        <v>0</v>
      </c>
      <c r="AG69" s="111">
        <v>0</v>
      </c>
      <c r="AH69" s="111">
        <v>0</v>
      </c>
      <c r="AI69" s="111">
        <v>0</v>
      </c>
      <c r="AJ69" s="111">
        <v>0</v>
      </c>
      <c r="AK69" s="111">
        <v>0</v>
      </c>
      <c r="AL69" s="111">
        <v>0</v>
      </c>
      <c r="AM69" s="111">
        <v>0</v>
      </c>
      <c r="AN69" s="111">
        <v>0</v>
      </c>
      <c r="AO69" s="111">
        <v>0</v>
      </c>
      <c r="AP69" s="111">
        <v>0</v>
      </c>
      <c r="AQ69" s="111">
        <v>0</v>
      </c>
      <c r="AR69" s="111">
        <v>0</v>
      </c>
      <c r="AS69" s="111">
        <v>0</v>
      </c>
      <c r="AT69" s="111">
        <v>0</v>
      </c>
      <c r="AU69" s="111">
        <v>0</v>
      </c>
      <c r="AV69" s="111">
        <v>0</v>
      </c>
      <c r="AW69" s="111">
        <v>0</v>
      </c>
      <c r="AX69" s="111">
        <v>0</v>
      </c>
      <c r="AY69" s="111">
        <v>0</v>
      </c>
      <c r="AZ69" s="111">
        <v>0</v>
      </c>
      <c r="BA69" s="111">
        <v>0</v>
      </c>
      <c r="BB69" s="111">
        <v>0</v>
      </c>
      <c r="BC69" s="111">
        <v>0</v>
      </c>
      <c r="BD69" s="111">
        <v>0</v>
      </c>
      <c r="BE69" s="111">
        <v>0</v>
      </c>
      <c r="BF69" s="111">
        <v>0</v>
      </c>
      <c r="BG69" s="111">
        <v>0</v>
      </c>
      <c r="BH69" s="111">
        <v>0</v>
      </c>
      <c r="BI69" s="111">
        <v>0</v>
      </c>
      <c r="BJ69" s="111">
        <v>0</v>
      </c>
      <c r="BK69" s="111">
        <v>0</v>
      </c>
      <c r="BL69" s="111">
        <v>0</v>
      </c>
      <c r="BM69" s="111">
        <v>0</v>
      </c>
      <c r="BN69" s="111">
        <v>0</v>
      </c>
      <c r="BO69" s="111">
        <v>0</v>
      </c>
      <c r="BP69" s="111">
        <v>1</v>
      </c>
      <c r="BQ69" s="111">
        <v>0</v>
      </c>
      <c r="BR69" s="111">
        <v>0</v>
      </c>
      <c r="BS69" s="111">
        <v>0</v>
      </c>
      <c r="BT69" s="111">
        <v>0</v>
      </c>
      <c r="BU69" s="111">
        <v>0</v>
      </c>
      <c r="BV69" s="111">
        <v>0</v>
      </c>
      <c r="BW69" s="111">
        <v>0</v>
      </c>
      <c r="BX69" s="111">
        <v>0</v>
      </c>
      <c r="BY69" s="111">
        <v>0</v>
      </c>
      <c r="BZ69" s="111">
        <v>0</v>
      </c>
      <c r="CA69" s="111">
        <v>0</v>
      </c>
      <c r="CB69" s="111">
        <v>0</v>
      </c>
      <c r="CC69" s="111">
        <v>0</v>
      </c>
      <c r="CD69" s="111">
        <v>0</v>
      </c>
      <c r="CE69" s="111">
        <v>0</v>
      </c>
      <c r="CF69" s="111">
        <v>0</v>
      </c>
      <c r="CG69" s="111">
        <v>0</v>
      </c>
      <c r="CH69" s="111">
        <v>0</v>
      </c>
      <c r="CI69" s="111">
        <v>0</v>
      </c>
      <c r="CJ69" s="111">
        <v>0</v>
      </c>
      <c r="CK69" s="111">
        <v>0</v>
      </c>
      <c r="CL69" s="111">
        <v>0</v>
      </c>
      <c r="CM69" s="111">
        <v>0</v>
      </c>
      <c r="CN69" s="111">
        <v>0</v>
      </c>
      <c r="CO69" s="111">
        <v>0</v>
      </c>
      <c r="CP69" s="111">
        <v>0</v>
      </c>
      <c r="CQ69" s="111">
        <v>0</v>
      </c>
      <c r="CR69" s="111">
        <v>0</v>
      </c>
      <c r="CS69" s="111">
        <v>0</v>
      </c>
      <c r="CT69" s="111">
        <v>0</v>
      </c>
      <c r="CU69" s="111">
        <v>0</v>
      </c>
      <c r="CV69" s="111">
        <v>0</v>
      </c>
      <c r="CW69" s="111">
        <v>0</v>
      </c>
      <c r="CX69" s="111">
        <v>0</v>
      </c>
      <c r="CY69" s="111">
        <v>0</v>
      </c>
      <c r="CZ69" s="111">
        <v>0</v>
      </c>
      <c r="DA69" s="111">
        <v>0</v>
      </c>
      <c r="DB69" s="111">
        <v>0</v>
      </c>
      <c r="DC69" s="111">
        <v>0</v>
      </c>
    </row>
    <row r="70" spans="1:107" ht="12.75" customHeight="1" x14ac:dyDescent="0.2">
      <c r="A70" s="111" t="s">
        <v>230</v>
      </c>
      <c r="B70" s="355" t="s">
        <v>1943</v>
      </c>
      <c r="C70" s="111">
        <v>2.4923321843547938E-6</v>
      </c>
      <c r="D70" s="111">
        <v>1.291917198938963E-8</v>
      </c>
      <c r="E70" s="111">
        <v>7.3964019917718498E-8</v>
      </c>
      <c r="F70" s="111">
        <v>4.9931120721009539E-6</v>
      </c>
      <c r="G70" s="111">
        <v>1.0895889432664269E-8</v>
      </c>
      <c r="H70" s="111">
        <v>0</v>
      </c>
      <c r="I70" s="111">
        <v>2.9005176955826709E-6</v>
      </c>
      <c r="J70" s="111">
        <v>-4.3496177834547395E-18</v>
      </c>
      <c r="K70" s="111">
        <v>2.9363377524426445E-7</v>
      </c>
      <c r="L70" s="111">
        <v>5.9558911250182893E-8</v>
      </c>
      <c r="M70" s="111">
        <v>-6.3817338132373297E-23</v>
      </c>
      <c r="N70" s="111">
        <v>0</v>
      </c>
      <c r="O70" s="111">
        <v>9.4529533114238745E-6</v>
      </c>
      <c r="P70" s="111">
        <v>9.2885890066961163E-7</v>
      </c>
      <c r="Q70" s="111">
        <v>5.9933569024752878E-5</v>
      </c>
      <c r="R70" s="111">
        <v>5.2959590458941227E-5</v>
      </c>
      <c r="S70" s="111">
        <v>1.2231583932323248E-4</v>
      </c>
      <c r="T70" s="111">
        <v>3.0623451477955739E-6</v>
      </c>
      <c r="U70" s="111">
        <v>5.0886788329998836E-4</v>
      </c>
      <c r="V70" s="111">
        <v>-4.4624376656474173E-21</v>
      </c>
      <c r="W70" s="111">
        <v>9.7935250698218124E-4</v>
      </c>
      <c r="X70" s="111">
        <v>2.4812631690670206E-5</v>
      </c>
      <c r="Y70" s="111">
        <v>1.1837055831902951E-4</v>
      </c>
      <c r="Z70" s="111">
        <v>6.2785249181760894E-5</v>
      </c>
      <c r="AA70" s="111">
        <v>1.4513673946753104E-8</v>
      </c>
      <c r="AB70" s="111">
        <v>9.2090009354719752E-6</v>
      </c>
      <c r="AC70" s="111">
        <v>3.1031615527084234E-3</v>
      </c>
      <c r="AD70" s="111">
        <v>2.0786543874870444E-5</v>
      </c>
      <c r="AE70" s="111">
        <v>1.3223389514398828E-3</v>
      </c>
      <c r="AF70" s="111">
        <v>7.9079384281954276E-6</v>
      </c>
      <c r="AG70" s="111">
        <v>1.3983963798807783E-20</v>
      </c>
      <c r="AH70" s="111">
        <v>4.1281712808556944E-4</v>
      </c>
      <c r="AI70" s="111">
        <v>8.6607450239861228E-6</v>
      </c>
      <c r="AJ70" s="111">
        <v>4.8065959267314879E-20</v>
      </c>
      <c r="AK70" s="111">
        <v>1.2686716523803916E-5</v>
      </c>
      <c r="AL70" s="111">
        <v>-3.8619252277090518E-5</v>
      </c>
      <c r="AM70" s="111">
        <v>-2.2441661708685952E-19</v>
      </c>
      <c r="AN70" s="111">
        <v>-6.3464466178739647E-20</v>
      </c>
      <c r="AO70" s="111">
        <v>1.3361973275952604E-5</v>
      </c>
      <c r="AP70" s="111">
        <v>-1.3365470559636709E-20</v>
      </c>
      <c r="AQ70" s="111">
        <v>3.5591023209514842E-19</v>
      </c>
      <c r="AR70" s="111">
        <v>6.7092453454073084E-4</v>
      </c>
      <c r="AS70" s="111">
        <v>4.0638582193259659E-5</v>
      </c>
      <c r="AT70" s="111">
        <v>1.9307088741112426E-4</v>
      </c>
      <c r="AU70" s="111">
        <v>0</v>
      </c>
      <c r="AV70" s="111">
        <v>1.1214354622774599E-5</v>
      </c>
      <c r="AW70" s="111">
        <v>3.0725442160806529E-6</v>
      </c>
      <c r="AX70" s="111">
        <v>0</v>
      </c>
      <c r="AY70" s="111">
        <v>2.0316743138009456E-20</v>
      </c>
      <c r="AZ70" s="111">
        <v>1.7103792076322634E-20</v>
      </c>
      <c r="BA70" s="111">
        <v>0</v>
      </c>
      <c r="BB70" s="111">
        <v>6.7025687253015623E-7</v>
      </c>
      <c r="BC70" s="111">
        <v>0</v>
      </c>
      <c r="BD70" s="111">
        <v>0</v>
      </c>
      <c r="BE70" s="111">
        <v>0</v>
      </c>
      <c r="BF70" s="111">
        <v>1.1003622497151298E-8</v>
      </c>
      <c r="BG70" s="111">
        <v>1.6864098746727262E-7</v>
      </c>
      <c r="BH70" s="111">
        <v>5.399724074821463E-8</v>
      </c>
      <c r="BI70" s="111">
        <v>2.4628905121692114E-6</v>
      </c>
      <c r="BJ70" s="111">
        <v>6.593845667006696E-5</v>
      </c>
      <c r="BK70" s="111">
        <v>0</v>
      </c>
      <c r="BL70" s="111">
        <v>3.2068886780369676E-2</v>
      </c>
      <c r="BM70" s="111">
        <v>0</v>
      </c>
      <c r="BN70" s="111">
        <v>0</v>
      </c>
      <c r="BO70" s="111">
        <v>3.5489409948427045E-2</v>
      </c>
      <c r="BP70" s="111">
        <v>-1.4583723469662118E-19</v>
      </c>
      <c r="BQ70" s="111">
        <v>1.0425548815073258</v>
      </c>
      <c r="BR70" s="111">
        <v>9.1817739276723513E-4</v>
      </c>
      <c r="BS70" s="111">
        <v>7.4551837822209466E-3</v>
      </c>
      <c r="BT70" s="111">
        <v>1.0870955492405768E-3</v>
      </c>
      <c r="BU70" s="111">
        <v>5.0140168343623566E-3</v>
      </c>
      <c r="BV70" s="111">
        <v>2.0171086770837308E-3</v>
      </c>
      <c r="BW70" s="111">
        <v>0</v>
      </c>
      <c r="BX70" s="111">
        <v>0</v>
      </c>
      <c r="BY70" s="111">
        <v>4.6720274180866089E-4</v>
      </c>
      <c r="BZ70" s="111">
        <v>3.7757271781423884E-3</v>
      </c>
      <c r="CA70" s="111">
        <v>2.0843665641224165E-2</v>
      </c>
      <c r="CB70" s="111">
        <v>1.0250590763555051E-2</v>
      </c>
      <c r="CC70" s="111">
        <v>2.0913227301416546E-19</v>
      </c>
      <c r="CD70" s="111">
        <v>9.4888465636280344E-6</v>
      </c>
      <c r="CE70" s="111">
        <v>1.452570296575948E-4</v>
      </c>
      <c r="CF70" s="111">
        <v>2.473111215683848E-3</v>
      </c>
      <c r="CG70" s="111">
        <v>6.419401653440418E-3</v>
      </c>
      <c r="CH70" s="111">
        <v>6.1845161331366527E-4</v>
      </c>
      <c r="CI70" s="111">
        <v>1.5243057888479647E-3</v>
      </c>
      <c r="CJ70" s="111">
        <v>3.5712732184976148E-5</v>
      </c>
      <c r="CK70" s="111">
        <v>8.5710449029626813E-4</v>
      </c>
      <c r="CL70" s="111">
        <v>9.5621937308793491E-4</v>
      </c>
      <c r="CM70" s="111">
        <v>1.3766554435134647E-4</v>
      </c>
      <c r="CN70" s="111">
        <v>5.0571459321007574E-5</v>
      </c>
      <c r="CO70" s="111">
        <v>5.0731909800634271E-5</v>
      </c>
      <c r="CP70" s="111">
        <v>0</v>
      </c>
      <c r="CQ70" s="111">
        <v>0</v>
      </c>
      <c r="CR70" s="111">
        <v>3.695111022819361E-3</v>
      </c>
      <c r="CS70" s="111">
        <v>1.6307658283877852E-3</v>
      </c>
      <c r="CT70" s="111">
        <v>2.5279643374675688E-3</v>
      </c>
      <c r="CU70" s="111">
        <v>2.8761462569872612E-2</v>
      </c>
      <c r="CV70" s="111">
        <v>4.3603001306787501E-2</v>
      </c>
      <c r="CW70" s="111">
        <v>3.3592067439019971E-5</v>
      </c>
      <c r="CX70" s="111">
        <v>0</v>
      </c>
      <c r="CY70" s="111">
        <v>0</v>
      </c>
      <c r="CZ70" s="111">
        <v>6.187405522440709E-5</v>
      </c>
      <c r="DA70" s="111">
        <v>2.3562091511340405E-4</v>
      </c>
      <c r="DB70" s="111">
        <v>1.6734464589428203E-3</v>
      </c>
      <c r="DC70" s="111">
        <v>3.3990281100541226E-3</v>
      </c>
    </row>
    <row r="71" spans="1:107" ht="12.75" customHeight="1" x14ac:dyDescent="0.2">
      <c r="A71" s="111" t="s">
        <v>231</v>
      </c>
      <c r="B71" s="355" t="s">
        <v>1944</v>
      </c>
      <c r="C71" s="111">
        <v>1.8458373032134412E-6</v>
      </c>
      <c r="D71" s="111">
        <v>6.8125678666779099E-9</v>
      </c>
      <c r="E71" s="111">
        <v>5.7508356425821643E-8</v>
      </c>
      <c r="F71" s="111">
        <v>1.1225076160312849E-6</v>
      </c>
      <c r="G71" s="111">
        <v>2.919864267671186E-9</v>
      </c>
      <c r="H71" s="111">
        <v>0</v>
      </c>
      <c r="I71" s="111">
        <v>1.2528870656699843E-6</v>
      </c>
      <c r="J71" s="111">
        <v>-3.40557673645979E-18</v>
      </c>
      <c r="K71" s="111">
        <v>1.1907851078399301E-7</v>
      </c>
      <c r="L71" s="111">
        <v>1.7728805636415823E-8</v>
      </c>
      <c r="M71" s="111">
        <v>-5.2958253093151938E-23</v>
      </c>
      <c r="N71" s="111">
        <v>0</v>
      </c>
      <c r="O71" s="111">
        <v>1.0523649431167383E-5</v>
      </c>
      <c r="P71" s="111">
        <v>1.6667295889874677E-6</v>
      </c>
      <c r="Q71" s="111">
        <v>1.4024319640972875E-5</v>
      </c>
      <c r="R71" s="111">
        <v>5.74088770171203E-5</v>
      </c>
      <c r="S71" s="111">
        <v>1.8780204668607099E-4</v>
      </c>
      <c r="T71" s="111">
        <v>6.4757570891492442E-6</v>
      </c>
      <c r="U71" s="111">
        <v>5.4455701422091002E-4</v>
      </c>
      <c r="V71" s="111">
        <v>-1.9931365466972737E-21</v>
      </c>
      <c r="W71" s="111">
        <v>4.9115803303441949E-4</v>
      </c>
      <c r="X71" s="111">
        <v>5.2259413920670516E-6</v>
      </c>
      <c r="Y71" s="111">
        <v>2.2928518001403163E-5</v>
      </c>
      <c r="Z71" s="111">
        <v>5.7924782607400666E-6</v>
      </c>
      <c r="AA71" s="111">
        <v>1.1023049569490977E-6</v>
      </c>
      <c r="AB71" s="111">
        <v>1.6731011065352664E-5</v>
      </c>
      <c r="AC71" s="111">
        <v>3.9630840911788565E-3</v>
      </c>
      <c r="AD71" s="111">
        <v>2.484722243298935E-5</v>
      </c>
      <c r="AE71" s="111">
        <v>1.0741771550604469E-4</v>
      </c>
      <c r="AF71" s="111">
        <v>2.4333223780828177E-5</v>
      </c>
      <c r="AG71" s="111">
        <v>1.806032930870789E-20</v>
      </c>
      <c r="AH71" s="111">
        <v>1.5842460716525633E-4</v>
      </c>
      <c r="AI71" s="111">
        <v>4.120356356840656E-5</v>
      </c>
      <c r="AJ71" s="111">
        <v>4.7257193639137715E-21</v>
      </c>
      <c r="AK71" s="111">
        <v>2.4584519671228323E-7</v>
      </c>
      <c r="AL71" s="111">
        <v>-3.7889123545571524E-6</v>
      </c>
      <c r="AM71" s="111">
        <v>-3.0576112018245674E-20</v>
      </c>
      <c r="AN71" s="111">
        <v>-2.7055677807273655E-19</v>
      </c>
      <c r="AO71" s="111">
        <v>4.3403416894285458E-6</v>
      </c>
      <c r="AP71" s="111">
        <v>-3.2730509651905269E-21</v>
      </c>
      <c r="AQ71" s="111">
        <v>7.7556129321591439E-20</v>
      </c>
      <c r="AR71" s="111">
        <v>7.9903974991324395E-5</v>
      </c>
      <c r="AS71" s="111">
        <v>7.586830193610419E-6</v>
      </c>
      <c r="AT71" s="111">
        <v>8.9043480714856777E-5</v>
      </c>
      <c r="AU71" s="111">
        <v>0</v>
      </c>
      <c r="AV71" s="111">
        <v>9.0595968713523418E-6</v>
      </c>
      <c r="AW71" s="111">
        <v>2.7203191267864266E-6</v>
      </c>
      <c r="AX71" s="111">
        <v>0</v>
      </c>
      <c r="AY71" s="111">
        <v>1.8229082058998172E-20</v>
      </c>
      <c r="AZ71" s="111">
        <v>1.3526113467750791E-20</v>
      </c>
      <c r="BA71" s="111">
        <v>0</v>
      </c>
      <c r="BB71" s="111">
        <v>6.167694632538627E-7</v>
      </c>
      <c r="BC71" s="111">
        <v>0</v>
      </c>
      <c r="BD71" s="111">
        <v>0</v>
      </c>
      <c r="BE71" s="111">
        <v>0</v>
      </c>
      <c r="BF71" s="111">
        <v>2.0884010800876504E-8</v>
      </c>
      <c r="BG71" s="111">
        <v>2.452314236356012E-7</v>
      </c>
      <c r="BH71" s="111">
        <v>4.1199845121220862E-8</v>
      </c>
      <c r="BI71" s="111">
        <v>3.3671618965590536E-6</v>
      </c>
      <c r="BJ71" s="111">
        <v>1.1133894222886281E-3</v>
      </c>
      <c r="BK71" s="111">
        <v>0</v>
      </c>
      <c r="BL71" s="111">
        <v>3.1143344867057467E-3</v>
      </c>
      <c r="BM71" s="111">
        <v>0</v>
      </c>
      <c r="BN71" s="111">
        <v>0</v>
      </c>
      <c r="BO71" s="111">
        <v>2.6039557516641176E-2</v>
      </c>
      <c r="BP71" s="111">
        <v>-3.0083195744831699E-19</v>
      </c>
      <c r="BQ71" s="111">
        <v>4.2163390798839722E-3</v>
      </c>
      <c r="BR71" s="111">
        <v>1.0196703229413928</v>
      </c>
      <c r="BS71" s="111">
        <v>4.6454271092512744E-3</v>
      </c>
      <c r="BT71" s="111">
        <v>1.5980421533520295E-3</v>
      </c>
      <c r="BU71" s="111">
        <v>7.6728671014053432E-3</v>
      </c>
      <c r="BV71" s="111">
        <v>2.0972968695721038E-3</v>
      </c>
      <c r="BW71" s="111">
        <v>0</v>
      </c>
      <c r="BX71" s="111">
        <v>0</v>
      </c>
      <c r="BY71" s="111">
        <v>2.0324630228091747E-3</v>
      </c>
      <c r="BZ71" s="111">
        <v>8.7695970857626822E-3</v>
      </c>
      <c r="CA71" s="111">
        <v>3.9416916932453021E-2</v>
      </c>
      <c r="CB71" s="111">
        <v>1.9349057902512137E-2</v>
      </c>
      <c r="CC71" s="111">
        <v>7.3540369351898558E-19</v>
      </c>
      <c r="CD71" s="111">
        <v>1.1882732485613219E-5</v>
      </c>
      <c r="CE71" s="111">
        <v>8.3570798055457277E-5</v>
      </c>
      <c r="CF71" s="111">
        <v>4.5117017217149993E-3</v>
      </c>
      <c r="CG71" s="111">
        <v>3.7577337956688521E-3</v>
      </c>
      <c r="CH71" s="111">
        <v>3.9256258940821798E-4</v>
      </c>
      <c r="CI71" s="111">
        <v>1.7289058872372369E-4</v>
      </c>
      <c r="CJ71" s="111">
        <v>2.6430788984500155E-5</v>
      </c>
      <c r="CK71" s="111">
        <v>6.8360934885296491E-4</v>
      </c>
      <c r="CL71" s="111">
        <v>1.6874555963059033E-4</v>
      </c>
      <c r="CM71" s="111">
        <v>1.377854708664729E-4</v>
      </c>
      <c r="CN71" s="111">
        <v>3.2553346016083751E-5</v>
      </c>
      <c r="CO71" s="111">
        <v>3.3538124445940909E-6</v>
      </c>
      <c r="CP71" s="111">
        <v>0</v>
      </c>
      <c r="CQ71" s="111">
        <v>0</v>
      </c>
      <c r="CR71" s="111">
        <v>7.9519021618464428E-4</v>
      </c>
      <c r="CS71" s="111">
        <v>5.1186251558958857E-4</v>
      </c>
      <c r="CT71" s="111">
        <v>2.4954769947024974E-3</v>
      </c>
      <c r="CU71" s="111">
        <v>2.5823452866455852E-2</v>
      </c>
      <c r="CV71" s="111">
        <v>3.1492555896308387E-2</v>
      </c>
      <c r="CW71" s="111">
        <v>2.0691114078334584E-5</v>
      </c>
      <c r="CX71" s="111">
        <v>0</v>
      </c>
      <c r="CY71" s="111">
        <v>0</v>
      </c>
      <c r="CZ71" s="111">
        <v>4.3211781145638445E-5</v>
      </c>
      <c r="DA71" s="111">
        <v>5.1336960045108418E-5</v>
      </c>
      <c r="DB71" s="111">
        <v>4.2530896551460093E-3</v>
      </c>
      <c r="DC71" s="111">
        <v>5.998319180450703E-4</v>
      </c>
    </row>
    <row r="72" spans="1:107" ht="12.75" customHeight="1" x14ac:dyDescent="0.2">
      <c r="A72" s="111" t="s">
        <v>232</v>
      </c>
      <c r="B72" s="355" t="s">
        <v>1945</v>
      </c>
      <c r="C72" s="111">
        <v>1.6391200038864421E-6</v>
      </c>
      <c r="D72" s="111">
        <v>6.3271921340695184E-8</v>
      </c>
      <c r="E72" s="111">
        <v>8.3376939255313276E-8</v>
      </c>
      <c r="F72" s="111">
        <v>8.9984239096258272E-6</v>
      </c>
      <c r="G72" s="111">
        <v>2.806453256646275E-8</v>
      </c>
      <c r="H72" s="111">
        <v>0</v>
      </c>
      <c r="I72" s="111">
        <v>2.2953660668493435E-7</v>
      </c>
      <c r="J72" s="111">
        <v>-1.3945375309446346E-18</v>
      </c>
      <c r="K72" s="111">
        <v>3.2271514724602865E-7</v>
      </c>
      <c r="L72" s="111">
        <v>9.3193995375136334E-7</v>
      </c>
      <c r="M72" s="111">
        <v>-3.6851050321515672E-22</v>
      </c>
      <c r="N72" s="111">
        <v>0</v>
      </c>
      <c r="O72" s="111">
        <v>2.8994730576493105E-5</v>
      </c>
      <c r="P72" s="111">
        <v>3.815722281341209E-6</v>
      </c>
      <c r="Q72" s="111">
        <v>1.2466081221123825E-4</v>
      </c>
      <c r="R72" s="111">
        <v>3.9855607984656703E-5</v>
      </c>
      <c r="S72" s="111">
        <v>1.9500565827743619E-4</v>
      </c>
      <c r="T72" s="111">
        <v>2.6798277571316622E-5</v>
      </c>
      <c r="U72" s="111">
        <v>9.0137336791341882E-4</v>
      </c>
      <c r="V72" s="111">
        <v>-1.0801324722272934E-21</v>
      </c>
      <c r="W72" s="111">
        <v>4.8796095794893834E-6</v>
      </c>
      <c r="X72" s="111">
        <v>2.8015844503773626E-6</v>
      </c>
      <c r="Y72" s="111">
        <v>1.227159864429621E-5</v>
      </c>
      <c r="Z72" s="111">
        <v>6.4825792254925834E-6</v>
      </c>
      <c r="AA72" s="111">
        <v>5.6181858961152413E-9</v>
      </c>
      <c r="AB72" s="111">
        <v>2.7316289953723498E-6</v>
      </c>
      <c r="AC72" s="111">
        <v>6.8654217303376775E-3</v>
      </c>
      <c r="AD72" s="111">
        <v>2.5869067111820304E-6</v>
      </c>
      <c r="AE72" s="111">
        <v>9.7305047451084732E-5</v>
      </c>
      <c r="AF72" s="111">
        <v>2.9667987119568582E-6</v>
      </c>
      <c r="AG72" s="111">
        <v>1.642971319171055E-20</v>
      </c>
      <c r="AH72" s="111">
        <v>5.7761313437466938E-5</v>
      </c>
      <c r="AI72" s="111">
        <v>2.6811306049760209E-6</v>
      </c>
      <c r="AJ72" s="111">
        <v>6.5620206290912485E-21</v>
      </c>
      <c r="AK72" s="111">
        <v>4.6392738888764834E-7</v>
      </c>
      <c r="AL72" s="111">
        <v>-4.7573876550000832E-6</v>
      </c>
      <c r="AM72" s="111">
        <v>-4.0188401450487084E-20</v>
      </c>
      <c r="AN72" s="111">
        <v>-2.7625157453080527E-21</v>
      </c>
      <c r="AO72" s="111">
        <v>3.3631406489512871E-6</v>
      </c>
      <c r="AP72" s="111">
        <v>-1.997015983481716E-21</v>
      </c>
      <c r="AQ72" s="111">
        <v>5.341382571394637E-20</v>
      </c>
      <c r="AR72" s="111">
        <v>9.2558175290306159E-5</v>
      </c>
      <c r="AS72" s="111">
        <v>5.5059203501808486E-5</v>
      </c>
      <c r="AT72" s="111">
        <v>1.5622000858716524E-5</v>
      </c>
      <c r="AU72" s="111">
        <v>0</v>
      </c>
      <c r="AV72" s="111">
        <v>8.0659778749279895E-7</v>
      </c>
      <c r="AW72" s="111">
        <v>2.3829728458152362E-7</v>
      </c>
      <c r="AX72" s="111">
        <v>0</v>
      </c>
      <c r="AY72" s="111">
        <v>1.3377273459567906E-21</v>
      </c>
      <c r="AZ72" s="111">
        <v>5.3010433216157869E-20</v>
      </c>
      <c r="BA72" s="111">
        <v>0</v>
      </c>
      <c r="BB72" s="111">
        <v>8.1113203604752939E-8</v>
      </c>
      <c r="BC72" s="111">
        <v>0</v>
      </c>
      <c r="BD72" s="111">
        <v>0</v>
      </c>
      <c r="BE72" s="111">
        <v>0</v>
      </c>
      <c r="BF72" s="111">
        <v>5.2609902677263802E-8</v>
      </c>
      <c r="BG72" s="111">
        <v>1.4849773357822714E-7</v>
      </c>
      <c r="BH72" s="111">
        <v>2.9011143122508545E-7</v>
      </c>
      <c r="BI72" s="111">
        <v>3.2492662119048246E-6</v>
      </c>
      <c r="BJ72" s="111">
        <v>1.0748433325223024E-5</v>
      </c>
      <c r="BK72" s="111">
        <v>0</v>
      </c>
      <c r="BL72" s="111">
        <v>4.1805071824012677E-3</v>
      </c>
      <c r="BM72" s="111">
        <v>0</v>
      </c>
      <c r="BN72" s="111">
        <v>0</v>
      </c>
      <c r="BO72" s="111">
        <v>4.6696953389036826E-3</v>
      </c>
      <c r="BP72" s="111">
        <v>-1.5343698924923567E-19</v>
      </c>
      <c r="BQ72" s="111">
        <v>7.8037619546325219E-4</v>
      </c>
      <c r="BR72" s="111">
        <v>9.3285846781707669E-4</v>
      </c>
      <c r="BS72" s="111">
        <v>1.0098868763999067</v>
      </c>
      <c r="BT72" s="111">
        <v>1.8497130866372477E-3</v>
      </c>
      <c r="BU72" s="111">
        <v>2.2545610974646954E-2</v>
      </c>
      <c r="BV72" s="111">
        <v>2.3234183447369692E-2</v>
      </c>
      <c r="BW72" s="111">
        <v>0</v>
      </c>
      <c r="BX72" s="111">
        <v>0</v>
      </c>
      <c r="BY72" s="111">
        <v>2.3160455835814471E-3</v>
      </c>
      <c r="BZ72" s="111">
        <v>4.7694091113349045E-3</v>
      </c>
      <c r="CA72" s="111">
        <v>0.10681642148181622</v>
      </c>
      <c r="CB72" s="111">
        <v>5.093488643769941E-2</v>
      </c>
      <c r="CC72" s="111">
        <v>1.6246655865744604E-18</v>
      </c>
      <c r="CD72" s="111">
        <v>1.7685196450188769E-5</v>
      </c>
      <c r="CE72" s="111">
        <v>1.127915049741475E-4</v>
      </c>
      <c r="CF72" s="111">
        <v>1.3912920062007533E-2</v>
      </c>
      <c r="CG72" s="111">
        <v>1.6895463430639194E-2</v>
      </c>
      <c r="CH72" s="111">
        <v>8.4905106989100669E-4</v>
      </c>
      <c r="CI72" s="111">
        <v>8.9919339260693986E-4</v>
      </c>
      <c r="CJ72" s="111">
        <v>1.5111905470206191E-4</v>
      </c>
      <c r="CK72" s="111">
        <v>1.156590896289472E-3</v>
      </c>
      <c r="CL72" s="111">
        <v>6.6273590703846486E-4</v>
      </c>
      <c r="CM72" s="111">
        <v>2.5561583414293343E-4</v>
      </c>
      <c r="CN72" s="111">
        <v>4.57147389457613E-4</v>
      </c>
      <c r="CO72" s="111">
        <v>1.3353850392170326E-5</v>
      </c>
      <c r="CP72" s="111">
        <v>0</v>
      </c>
      <c r="CQ72" s="111">
        <v>0</v>
      </c>
      <c r="CR72" s="111">
        <v>3.1997492339887234E-4</v>
      </c>
      <c r="CS72" s="111">
        <v>1.8546795527564048E-3</v>
      </c>
      <c r="CT72" s="111">
        <v>4.7971158654366089E-3</v>
      </c>
      <c r="CU72" s="111">
        <v>1.8080601923131231E-3</v>
      </c>
      <c r="CV72" s="111">
        <v>2.6574229198659743E-2</v>
      </c>
      <c r="CW72" s="111">
        <v>4.4544673115096057E-5</v>
      </c>
      <c r="CX72" s="111">
        <v>0</v>
      </c>
      <c r="CY72" s="111">
        <v>0</v>
      </c>
      <c r="CZ72" s="111">
        <v>1.0520455133051713E-4</v>
      </c>
      <c r="DA72" s="111">
        <v>6.6113435726382775E-4</v>
      </c>
      <c r="DB72" s="111">
        <v>4.8473858276039021E-3</v>
      </c>
      <c r="DC72" s="111">
        <v>2.3557962126320581E-3</v>
      </c>
    </row>
    <row r="73" spans="1:107" ht="12.75" customHeight="1" x14ac:dyDescent="0.2">
      <c r="A73" s="111" t="s">
        <v>234</v>
      </c>
      <c r="B73" s="355" t="s">
        <v>1946</v>
      </c>
      <c r="C73" s="111">
        <v>5.406407527939144E-5</v>
      </c>
      <c r="D73" s="111">
        <v>9.4958452562129783E-8</v>
      </c>
      <c r="E73" s="111">
        <v>9.3663444089245197E-7</v>
      </c>
      <c r="F73" s="111">
        <v>3.9265811771165285E-6</v>
      </c>
      <c r="G73" s="111">
        <v>1.9404135582845971E-8</v>
      </c>
      <c r="H73" s="111">
        <v>0</v>
      </c>
      <c r="I73" s="111">
        <v>4.8553879583603112E-7</v>
      </c>
      <c r="J73" s="111">
        <v>-4.0910108168143275E-18</v>
      </c>
      <c r="K73" s="111">
        <v>2.6909321232899796E-7</v>
      </c>
      <c r="L73" s="111">
        <v>3.8566525451891338E-7</v>
      </c>
      <c r="M73" s="111">
        <v>-1.1320207953610271E-20</v>
      </c>
      <c r="N73" s="111">
        <v>0</v>
      </c>
      <c r="O73" s="111">
        <v>2.5370803390178432E-5</v>
      </c>
      <c r="P73" s="111">
        <v>4.0071365711562885E-6</v>
      </c>
      <c r="Q73" s="111">
        <v>5.3322471053973865E-5</v>
      </c>
      <c r="R73" s="111">
        <v>3.2410133771911845E-5</v>
      </c>
      <c r="S73" s="111">
        <v>1.4079039130482781E-5</v>
      </c>
      <c r="T73" s="111">
        <v>2.7121811756932103E-5</v>
      </c>
      <c r="U73" s="111">
        <v>1.4955814564135569E-3</v>
      </c>
      <c r="V73" s="111">
        <v>-2.9324632172816636E-21</v>
      </c>
      <c r="W73" s="111">
        <v>1.0318184074429803E-5</v>
      </c>
      <c r="X73" s="111">
        <v>6.9281000950322328E-6</v>
      </c>
      <c r="Y73" s="111">
        <v>2.8206904633384021E-5</v>
      </c>
      <c r="Z73" s="111">
        <v>2.396256384999298E-5</v>
      </c>
      <c r="AA73" s="111">
        <v>6.6649804079548578E-9</v>
      </c>
      <c r="AB73" s="111">
        <v>3.1416719568769712E-6</v>
      </c>
      <c r="AC73" s="111">
        <v>5.3868399971953229E-3</v>
      </c>
      <c r="AD73" s="111">
        <v>1.7304255254686053E-5</v>
      </c>
      <c r="AE73" s="111">
        <v>4.7151742883141376E-4</v>
      </c>
      <c r="AF73" s="111">
        <v>2.6246806244196651E-6</v>
      </c>
      <c r="AG73" s="111">
        <v>2.0849757220824967E-20</v>
      </c>
      <c r="AH73" s="111">
        <v>9.8447023182008994E-5</v>
      </c>
      <c r="AI73" s="111">
        <v>3.3496786571867516E-6</v>
      </c>
      <c r="AJ73" s="111">
        <v>7.7324976382642707E-21</v>
      </c>
      <c r="AK73" s="111">
        <v>4.1648239320255542E-7</v>
      </c>
      <c r="AL73" s="111">
        <v>-5.3337823831492936E-6</v>
      </c>
      <c r="AM73" s="111">
        <v>-4.5832845308386097E-20</v>
      </c>
      <c r="AN73" s="111">
        <v>-3.5469642228619128E-21</v>
      </c>
      <c r="AO73" s="111">
        <v>3.8242007602465297E-6</v>
      </c>
      <c r="AP73" s="111">
        <v>-2.5211165332503997E-21</v>
      </c>
      <c r="AQ73" s="111">
        <v>5.9051680259695264E-20</v>
      </c>
      <c r="AR73" s="111">
        <v>1.0650438592308435E-4</v>
      </c>
      <c r="AS73" s="111">
        <v>2.7338296470846985E-5</v>
      </c>
      <c r="AT73" s="111">
        <v>1.6611158538476256E-5</v>
      </c>
      <c r="AU73" s="111">
        <v>0</v>
      </c>
      <c r="AV73" s="111">
        <v>1.0206372085696281E-6</v>
      </c>
      <c r="AW73" s="111">
        <v>3.0647724317764772E-7</v>
      </c>
      <c r="AX73" s="111">
        <v>0</v>
      </c>
      <c r="AY73" s="111">
        <v>1.7253114840475058E-21</v>
      </c>
      <c r="AZ73" s="111">
        <v>3.5624042625619804E-20</v>
      </c>
      <c r="BA73" s="111">
        <v>0</v>
      </c>
      <c r="BB73" s="111">
        <v>1.0117378490545257E-7</v>
      </c>
      <c r="BC73" s="111">
        <v>0</v>
      </c>
      <c r="BD73" s="111">
        <v>0</v>
      </c>
      <c r="BE73" s="111">
        <v>0</v>
      </c>
      <c r="BF73" s="111">
        <v>3.880995510625856E-8</v>
      </c>
      <c r="BG73" s="111">
        <v>5.8872820072339032E-8</v>
      </c>
      <c r="BH73" s="111">
        <v>5.7346277596853781E-8</v>
      </c>
      <c r="BI73" s="111">
        <v>3.3396259906804874E-6</v>
      </c>
      <c r="BJ73" s="111">
        <v>4.9604354968122287E-5</v>
      </c>
      <c r="BK73" s="111">
        <v>0</v>
      </c>
      <c r="BL73" s="111">
        <v>4.897903903811127E-3</v>
      </c>
      <c r="BM73" s="111">
        <v>0</v>
      </c>
      <c r="BN73" s="111">
        <v>0</v>
      </c>
      <c r="BO73" s="111">
        <v>3.0586047391436715E-2</v>
      </c>
      <c r="BP73" s="111">
        <v>-8.6240721342556928E-19</v>
      </c>
      <c r="BQ73" s="111">
        <v>2.5300718005339647E-3</v>
      </c>
      <c r="BR73" s="111">
        <v>1.1302091160994309E-3</v>
      </c>
      <c r="BS73" s="111">
        <v>5.478507700099936E-3</v>
      </c>
      <c r="BT73" s="111">
        <v>1.0021391456830848</v>
      </c>
      <c r="BU73" s="111">
        <v>1.6304705215069125E-2</v>
      </c>
      <c r="BV73" s="111">
        <v>1.2715799591887008E-2</v>
      </c>
      <c r="BW73" s="111">
        <v>0</v>
      </c>
      <c r="BX73" s="111">
        <v>0</v>
      </c>
      <c r="BY73" s="111">
        <v>7.5557819017630712E-4</v>
      </c>
      <c r="BZ73" s="111">
        <v>3.5539693933137658E-3</v>
      </c>
      <c r="CA73" s="111">
        <v>7.9095588458438587E-2</v>
      </c>
      <c r="CB73" s="111">
        <v>3.7785333130909947E-2</v>
      </c>
      <c r="CC73" s="111">
        <v>3.8281273829268684E-19</v>
      </c>
      <c r="CD73" s="111">
        <v>1.3571899244654423E-5</v>
      </c>
      <c r="CE73" s="111">
        <v>1.5741247766569997E-4</v>
      </c>
      <c r="CF73" s="111">
        <v>8.3455595586200901E-3</v>
      </c>
      <c r="CG73" s="111">
        <v>1.3679768166854954E-2</v>
      </c>
      <c r="CH73" s="111">
        <v>2.3540919086780178E-3</v>
      </c>
      <c r="CI73" s="111">
        <v>1.1557903810503626E-3</v>
      </c>
      <c r="CJ73" s="111">
        <v>3.5600789230170142E-4</v>
      </c>
      <c r="CK73" s="111">
        <v>1.5075095404014326E-3</v>
      </c>
      <c r="CL73" s="111">
        <v>8.5774718735224305E-4</v>
      </c>
      <c r="CM73" s="111">
        <v>3.0177274100026322E-4</v>
      </c>
      <c r="CN73" s="111">
        <v>3.6482603732643644E-4</v>
      </c>
      <c r="CO73" s="111">
        <v>1.3705333206418632E-5</v>
      </c>
      <c r="CP73" s="111">
        <v>0</v>
      </c>
      <c r="CQ73" s="111">
        <v>0</v>
      </c>
      <c r="CR73" s="111">
        <v>5.1142872229120186E-4</v>
      </c>
      <c r="CS73" s="111">
        <v>4.9181269524064646E-3</v>
      </c>
      <c r="CT73" s="111">
        <v>5.7525592828390074E-3</v>
      </c>
      <c r="CU73" s="111">
        <v>2.3372282498646041E-3</v>
      </c>
      <c r="CV73" s="111">
        <v>3.3630056105614113E-2</v>
      </c>
      <c r="CW73" s="111">
        <v>1.2100640931043421E-4</v>
      </c>
      <c r="CX73" s="111">
        <v>0</v>
      </c>
      <c r="CY73" s="111">
        <v>0</v>
      </c>
      <c r="CZ73" s="111">
        <v>9.2823757231135789E-5</v>
      </c>
      <c r="DA73" s="111">
        <v>4.4961585695744191E-4</v>
      </c>
      <c r="DB73" s="111">
        <v>5.1948511896082383E-3</v>
      </c>
      <c r="DC73" s="111">
        <v>3.0489936547876458E-3</v>
      </c>
    </row>
    <row r="74" spans="1:107" ht="12.75" customHeight="1" x14ac:dyDescent="0.2">
      <c r="A74" s="111" t="s">
        <v>236</v>
      </c>
      <c r="B74" s="355" t="s">
        <v>1947</v>
      </c>
      <c r="C74" s="111">
        <v>1.5302385976982799E-6</v>
      </c>
      <c r="D74" s="111">
        <v>2.0077870981624684E-8</v>
      </c>
      <c r="E74" s="111">
        <v>1.788413780099294E-7</v>
      </c>
      <c r="F74" s="111">
        <v>2.4895202225246229E-6</v>
      </c>
      <c r="G74" s="111">
        <v>1.0762764836824813E-8</v>
      </c>
      <c r="H74" s="111">
        <v>0</v>
      </c>
      <c r="I74" s="111">
        <v>2.9798811614008081E-7</v>
      </c>
      <c r="J74" s="111">
        <v>-7.9276646050525586E-19</v>
      </c>
      <c r="K74" s="111">
        <v>2.8075174721221628E-7</v>
      </c>
      <c r="L74" s="111">
        <v>3.8376702544706048E-8</v>
      </c>
      <c r="M74" s="111">
        <v>-1.6735650645205594E-22</v>
      </c>
      <c r="N74" s="111">
        <v>0</v>
      </c>
      <c r="O74" s="111">
        <v>9.5223605546465448E-6</v>
      </c>
      <c r="P74" s="111">
        <v>2.1530687259034205E-6</v>
      </c>
      <c r="Q74" s="111">
        <v>3.361442512923533E-5</v>
      </c>
      <c r="R74" s="111">
        <v>7.9155374294972536E-5</v>
      </c>
      <c r="S74" s="111">
        <v>4.8158129718254476E-4</v>
      </c>
      <c r="T74" s="111">
        <v>1.472936803084279E-5</v>
      </c>
      <c r="U74" s="111">
        <v>3.8921688808018508E-3</v>
      </c>
      <c r="V74" s="111">
        <v>-8.5930080589139989E-22</v>
      </c>
      <c r="W74" s="111">
        <v>7.4753523133218773E-6</v>
      </c>
      <c r="X74" s="111">
        <v>4.0527702387047443E-6</v>
      </c>
      <c r="Y74" s="111">
        <v>1.6806466829342149E-5</v>
      </c>
      <c r="Z74" s="111">
        <v>1.2589529977078313E-5</v>
      </c>
      <c r="AA74" s="111">
        <v>7.9970849375527352E-9</v>
      </c>
      <c r="AB74" s="111">
        <v>4.2613608953754826E-6</v>
      </c>
      <c r="AC74" s="111">
        <v>1.9356763215609841E-3</v>
      </c>
      <c r="AD74" s="111">
        <v>2.9106024190425843E-6</v>
      </c>
      <c r="AE74" s="111">
        <v>2.3385174413975793E-4</v>
      </c>
      <c r="AF74" s="111">
        <v>1.9436224682352728E-6</v>
      </c>
      <c r="AG74" s="111">
        <v>2.7726871517955565E-20</v>
      </c>
      <c r="AH74" s="111">
        <v>6.0579073451264585E-5</v>
      </c>
      <c r="AI74" s="111">
        <v>2.2873842236089074E-6</v>
      </c>
      <c r="AJ74" s="111">
        <v>6.2105590224164611E-21</v>
      </c>
      <c r="AK74" s="111">
        <v>2.6000006669885621E-7</v>
      </c>
      <c r="AL74" s="111">
        <v>-4.4744711476918097E-6</v>
      </c>
      <c r="AM74" s="111">
        <v>-3.4842264755857046E-20</v>
      </c>
      <c r="AN74" s="111">
        <v>-2.6520955767624832E-21</v>
      </c>
      <c r="AO74" s="111">
        <v>3.3207294451108019E-6</v>
      </c>
      <c r="AP74" s="111">
        <v>-1.4729995541978854E-21</v>
      </c>
      <c r="AQ74" s="111">
        <v>5.1163681418586492E-20</v>
      </c>
      <c r="AR74" s="111">
        <v>8.6844058983060065E-5</v>
      </c>
      <c r="AS74" s="111">
        <v>6.7185689903501506E-6</v>
      </c>
      <c r="AT74" s="111">
        <v>2.6470355622790759E-5</v>
      </c>
      <c r="AU74" s="111">
        <v>0</v>
      </c>
      <c r="AV74" s="111">
        <v>1.9252740993861079E-6</v>
      </c>
      <c r="AW74" s="111">
        <v>5.9990327639024141E-7</v>
      </c>
      <c r="AX74" s="111">
        <v>0</v>
      </c>
      <c r="AY74" s="111">
        <v>3.6751897871984694E-21</v>
      </c>
      <c r="AZ74" s="111">
        <v>3.1026148373756299E-20</v>
      </c>
      <c r="BA74" s="111">
        <v>0</v>
      </c>
      <c r="BB74" s="111">
        <v>1.854267532706151E-7</v>
      </c>
      <c r="BC74" s="111">
        <v>0</v>
      </c>
      <c r="BD74" s="111">
        <v>0</v>
      </c>
      <c r="BE74" s="111">
        <v>0</v>
      </c>
      <c r="BF74" s="111">
        <v>1.4317125490079699E-8</v>
      </c>
      <c r="BG74" s="111">
        <v>2.0978804325755921E-7</v>
      </c>
      <c r="BH74" s="111">
        <v>2.4004007516354937E-8</v>
      </c>
      <c r="BI74" s="111">
        <v>4.1831526522532821E-6</v>
      </c>
      <c r="BJ74" s="111">
        <v>1.4627549165657456E-5</v>
      </c>
      <c r="BK74" s="111">
        <v>0</v>
      </c>
      <c r="BL74" s="111">
        <v>3.9923267596655302E-3</v>
      </c>
      <c r="BM74" s="111">
        <v>0</v>
      </c>
      <c r="BN74" s="111">
        <v>0</v>
      </c>
      <c r="BO74" s="111">
        <v>4.9028207597151714E-3</v>
      </c>
      <c r="BP74" s="111">
        <v>-8.0415188317472337E-20</v>
      </c>
      <c r="BQ74" s="111">
        <v>1.3096468215830286E-3</v>
      </c>
      <c r="BR74" s="111">
        <v>1.945936248557685E-3</v>
      </c>
      <c r="BS74" s="111">
        <v>3.7035532132281852E-3</v>
      </c>
      <c r="BT74" s="111">
        <v>1.5979927917394695E-3</v>
      </c>
      <c r="BU74" s="111">
        <v>1.0570156814124867</v>
      </c>
      <c r="BV74" s="111">
        <v>1.2867347168285474E-2</v>
      </c>
      <c r="BW74" s="111">
        <v>0</v>
      </c>
      <c r="BX74" s="111">
        <v>0</v>
      </c>
      <c r="BY74" s="111">
        <v>3.093251630441655E-3</v>
      </c>
      <c r="BZ74" s="111">
        <v>6.1480410583615733E-3</v>
      </c>
      <c r="CA74" s="111">
        <v>2.7262610732871922E-2</v>
      </c>
      <c r="CB74" s="111">
        <v>1.3203723655124506E-2</v>
      </c>
      <c r="CC74" s="111">
        <v>3.8245911364060654E-19</v>
      </c>
      <c r="CD74" s="111">
        <v>1.0161904657671381E-5</v>
      </c>
      <c r="CE74" s="111">
        <v>1.195606251667667E-4</v>
      </c>
      <c r="CF74" s="111">
        <v>3.2062832674359873E-3</v>
      </c>
      <c r="CG74" s="111">
        <v>2.0874006930773303E-2</v>
      </c>
      <c r="CH74" s="111">
        <v>4.825986518903088E-3</v>
      </c>
      <c r="CI74" s="111">
        <v>2.6827014425718646E-3</v>
      </c>
      <c r="CJ74" s="111">
        <v>2.0772383413964618E-4</v>
      </c>
      <c r="CK74" s="111">
        <v>2.9829478268510274E-3</v>
      </c>
      <c r="CL74" s="111">
        <v>5.2798366328239308E-4</v>
      </c>
      <c r="CM74" s="111">
        <v>3.9270222973542289E-4</v>
      </c>
      <c r="CN74" s="111">
        <v>1.2699098579431963E-4</v>
      </c>
      <c r="CO74" s="111">
        <v>4.6748564544660979E-5</v>
      </c>
      <c r="CP74" s="111">
        <v>0</v>
      </c>
      <c r="CQ74" s="111">
        <v>0</v>
      </c>
      <c r="CR74" s="111">
        <v>1.7328235453901179E-3</v>
      </c>
      <c r="CS74" s="111">
        <v>1.2578585606196386E-2</v>
      </c>
      <c r="CT74" s="111">
        <v>6.5714303718648953E-3</v>
      </c>
      <c r="CU74" s="111">
        <v>5.0714132988421857E-3</v>
      </c>
      <c r="CV74" s="111">
        <v>4.3667298084597801E-2</v>
      </c>
      <c r="CW74" s="111">
        <v>2.0601343042024126E-4</v>
      </c>
      <c r="CX74" s="111">
        <v>0</v>
      </c>
      <c r="CY74" s="111">
        <v>0</v>
      </c>
      <c r="CZ74" s="111">
        <v>9.7926212276099297E-5</v>
      </c>
      <c r="DA74" s="111">
        <v>2.278559099388507E-4</v>
      </c>
      <c r="DB74" s="111">
        <v>7.6687879588320162E-3</v>
      </c>
      <c r="DC74" s="111">
        <v>1.8767987385057601E-3</v>
      </c>
    </row>
    <row r="75" spans="1:107" ht="12.75" customHeight="1" x14ac:dyDescent="0.2">
      <c r="A75" s="111" t="s">
        <v>237</v>
      </c>
      <c r="B75" s="355" t="s">
        <v>1948</v>
      </c>
      <c r="C75" s="111">
        <v>8.1636657343081737E-7</v>
      </c>
      <c r="D75" s="111">
        <v>9.186816385025843E-9</v>
      </c>
      <c r="E75" s="111">
        <v>5.0753835987045398E-8</v>
      </c>
      <c r="F75" s="111">
        <v>7.015012702965073E-7</v>
      </c>
      <c r="G75" s="111">
        <v>1.5630141526791671E-8</v>
      </c>
      <c r="H75" s="111">
        <v>0</v>
      </c>
      <c r="I75" s="111">
        <v>2.4456517767560375E-7</v>
      </c>
      <c r="J75" s="111">
        <v>-9.4562246256037196E-19</v>
      </c>
      <c r="K75" s="111">
        <v>1.198180804789238E-7</v>
      </c>
      <c r="L75" s="111">
        <v>1.7802576652008804E-8</v>
      </c>
      <c r="M75" s="111">
        <v>-2.8131296619516837E-23</v>
      </c>
      <c r="N75" s="111">
        <v>0</v>
      </c>
      <c r="O75" s="111">
        <v>2.1654859315725483E-6</v>
      </c>
      <c r="P75" s="111">
        <v>2.0865430498670421E-7</v>
      </c>
      <c r="Q75" s="111">
        <v>8.3821448218392932E-6</v>
      </c>
      <c r="R75" s="111">
        <v>6.8523413010917364E-6</v>
      </c>
      <c r="S75" s="111">
        <v>5.8881812167873747E-5</v>
      </c>
      <c r="T75" s="111">
        <v>1.4886043633541734E-6</v>
      </c>
      <c r="U75" s="111">
        <v>1.3411634992742855E-4</v>
      </c>
      <c r="V75" s="111">
        <v>-5.6667809448874485E-22</v>
      </c>
      <c r="W75" s="111">
        <v>2.4189302567033456E-6</v>
      </c>
      <c r="X75" s="111">
        <v>7.0026558290155452E-7</v>
      </c>
      <c r="Y75" s="111">
        <v>3.3532960208576261E-6</v>
      </c>
      <c r="Z75" s="111">
        <v>1.8145047125632069E-6</v>
      </c>
      <c r="AA75" s="111">
        <v>1.4019125354281818E-9</v>
      </c>
      <c r="AB75" s="111">
        <v>1.1137395771221222E-6</v>
      </c>
      <c r="AC75" s="111">
        <v>5.6458212606212363E-4</v>
      </c>
      <c r="AD75" s="111">
        <v>4.5665588959885723E-6</v>
      </c>
      <c r="AE75" s="111">
        <v>2.4272328570139298E-5</v>
      </c>
      <c r="AF75" s="111">
        <v>3.8664810140122239E-7</v>
      </c>
      <c r="AG75" s="111">
        <v>1.63986690318506E-21</v>
      </c>
      <c r="AH75" s="111">
        <v>4.3158516169047258E-5</v>
      </c>
      <c r="AI75" s="111">
        <v>1.3636990094744685E-6</v>
      </c>
      <c r="AJ75" s="111">
        <v>5.7210478705651002E-21</v>
      </c>
      <c r="AK75" s="111">
        <v>6.709990715885983E-8</v>
      </c>
      <c r="AL75" s="111">
        <v>-4.8052004994048805E-6</v>
      </c>
      <c r="AM75" s="111">
        <v>-3.2676812734338942E-20</v>
      </c>
      <c r="AN75" s="111">
        <v>-1.9999810357900818E-21</v>
      </c>
      <c r="AO75" s="111">
        <v>2.1344237590700663E-6</v>
      </c>
      <c r="AP75" s="111">
        <v>-8.6708314138516465E-22</v>
      </c>
      <c r="AQ75" s="111">
        <v>2.9656344770404731E-20</v>
      </c>
      <c r="AR75" s="111">
        <v>7.7781985838898938E-5</v>
      </c>
      <c r="AS75" s="111">
        <v>3.8321129442155797E-6</v>
      </c>
      <c r="AT75" s="111">
        <v>2.1203693884433534E-4</v>
      </c>
      <c r="AU75" s="111">
        <v>0</v>
      </c>
      <c r="AV75" s="111">
        <v>5.3610047801553604E-7</v>
      </c>
      <c r="AW75" s="111">
        <v>1.4432300044777768E-7</v>
      </c>
      <c r="AX75" s="111">
        <v>0</v>
      </c>
      <c r="AY75" s="111">
        <v>7.5137372201321553E-22</v>
      </c>
      <c r="AZ75" s="111">
        <v>1.0121694701815976E-20</v>
      </c>
      <c r="BA75" s="111">
        <v>0</v>
      </c>
      <c r="BB75" s="111">
        <v>3.3214675161872809E-8</v>
      </c>
      <c r="BC75" s="111">
        <v>0</v>
      </c>
      <c r="BD75" s="111">
        <v>0</v>
      </c>
      <c r="BE75" s="111">
        <v>0</v>
      </c>
      <c r="BF75" s="111">
        <v>3.3080360936590391E-9</v>
      </c>
      <c r="BG75" s="111">
        <v>1.2829137982054215E-8</v>
      </c>
      <c r="BH75" s="111">
        <v>7.20570564058784E-9</v>
      </c>
      <c r="BI75" s="111">
        <v>6.9898389379554289E-7</v>
      </c>
      <c r="BJ75" s="111">
        <v>1.2542562421725645E-5</v>
      </c>
      <c r="BK75" s="111">
        <v>0</v>
      </c>
      <c r="BL75" s="111">
        <v>3.750345008154595E-3</v>
      </c>
      <c r="BM75" s="111">
        <v>0</v>
      </c>
      <c r="BN75" s="111">
        <v>0</v>
      </c>
      <c r="BO75" s="111">
        <v>7.8470778061176544E-3</v>
      </c>
      <c r="BP75" s="111">
        <v>-9.8234533826708502E-20</v>
      </c>
      <c r="BQ75" s="111">
        <v>6.767635184137821E-4</v>
      </c>
      <c r="BR75" s="111">
        <v>1.0333749208609749E-4</v>
      </c>
      <c r="BS75" s="111">
        <v>6.2139754530859861E-4</v>
      </c>
      <c r="BT75" s="111">
        <v>3.6874311485186244E-4</v>
      </c>
      <c r="BU75" s="111">
        <v>1.9505730815363928E-2</v>
      </c>
      <c r="BV75" s="111">
        <v>1.1067941644736523</v>
      </c>
      <c r="BW75" s="111">
        <v>0</v>
      </c>
      <c r="BX75" s="111">
        <v>0</v>
      </c>
      <c r="BY75" s="111">
        <v>1.1783123838587482E-4</v>
      </c>
      <c r="BZ75" s="111">
        <v>5.4265634329252893E-4</v>
      </c>
      <c r="CA75" s="111">
        <v>6.579255181679222E-3</v>
      </c>
      <c r="CB75" s="111">
        <v>3.1741467632308545E-3</v>
      </c>
      <c r="CC75" s="111">
        <v>4.5613545671320481E-20</v>
      </c>
      <c r="CD75" s="111">
        <v>1.887927112178785E-6</v>
      </c>
      <c r="CE75" s="111">
        <v>2.6148420732693633E-5</v>
      </c>
      <c r="CF75" s="111">
        <v>7.1933455402550643E-4</v>
      </c>
      <c r="CG75" s="111">
        <v>1.6227013772735349E-3</v>
      </c>
      <c r="CH75" s="111">
        <v>1.6615627923728421E-3</v>
      </c>
      <c r="CI75" s="111">
        <v>2.2248670712039683E-4</v>
      </c>
      <c r="CJ75" s="111">
        <v>1.9865420625601749E-5</v>
      </c>
      <c r="CK75" s="111">
        <v>6.3189605049529312E-4</v>
      </c>
      <c r="CL75" s="111">
        <v>2.383429467426112E-4</v>
      </c>
      <c r="CM75" s="111">
        <v>3.4930050377672045E-5</v>
      </c>
      <c r="CN75" s="111">
        <v>1.1201068632070221E-5</v>
      </c>
      <c r="CO75" s="111">
        <v>1.7185323631460921E-6</v>
      </c>
      <c r="CP75" s="111">
        <v>0</v>
      </c>
      <c r="CQ75" s="111">
        <v>0</v>
      </c>
      <c r="CR75" s="111">
        <v>1.9790528945985014E-4</v>
      </c>
      <c r="CS75" s="111">
        <v>4.5928470726480791E-3</v>
      </c>
      <c r="CT75" s="111">
        <v>5.8838885339557796E-4</v>
      </c>
      <c r="CU75" s="111">
        <v>1.0378307733133218E-3</v>
      </c>
      <c r="CV75" s="111">
        <v>1.5915394245186211E-2</v>
      </c>
      <c r="CW75" s="111">
        <v>6.7393866660819698E-5</v>
      </c>
      <c r="CX75" s="111">
        <v>0</v>
      </c>
      <c r="CY75" s="111">
        <v>0</v>
      </c>
      <c r="CZ75" s="111">
        <v>2.4143788350209168E-5</v>
      </c>
      <c r="DA75" s="111">
        <v>3.919833554513527E-4</v>
      </c>
      <c r="DB75" s="111">
        <v>1.1130974238421612E-3</v>
      </c>
      <c r="DC75" s="111">
        <v>8.4722648234482844E-4</v>
      </c>
    </row>
    <row r="76" spans="1:107" ht="12.75" customHeight="1" x14ac:dyDescent="0.2">
      <c r="A76" s="111" t="s">
        <v>238</v>
      </c>
      <c r="B76" s="355" t="s">
        <v>1949</v>
      </c>
      <c r="C76" s="111">
        <v>1.0772875621079599E-6</v>
      </c>
      <c r="D76" s="111">
        <v>1.0818725279657669E-8</v>
      </c>
      <c r="E76" s="111">
        <v>7.5384289821255006E-8</v>
      </c>
      <c r="F76" s="111">
        <v>1.9946428179686928E-6</v>
      </c>
      <c r="G76" s="111">
        <v>1.6482780808394162E-8</v>
      </c>
      <c r="H76" s="111">
        <v>0</v>
      </c>
      <c r="I76" s="111">
        <v>7.658972095022848E-7</v>
      </c>
      <c r="J76" s="111">
        <v>-5.6067287047118689E-19</v>
      </c>
      <c r="K76" s="111">
        <v>1.9773692715380167E-7</v>
      </c>
      <c r="L76" s="111">
        <v>7.1981540798655575E-8</v>
      </c>
      <c r="M76" s="111">
        <v>-4.6344750727877913E-23</v>
      </c>
      <c r="N76" s="111">
        <v>0</v>
      </c>
      <c r="O76" s="111">
        <v>5.5916499212602544E-6</v>
      </c>
      <c r="P76" s="111">
        <v>2.7475008955203827E-7</v>
      </c>
      <c r="Q76" s="111">
        <v>2.4425315012399403E-5</v>
      </c>
      <c r="R76" s="111">
        <v>2.9416507470963008E-5</v>
      </c>
      <c r="S76" s="111">
        <v>2.1614613208660886E-4</v>
      </c>
      <c r="T76" s="111">
        <v>7.7967853468711442E-6</v>
      </c>
      <c r="U76" s="111">
        <v>1.9183666463245481E-4</v>
      </c>
      <c r="V76" s="111">
        <v>-1.6956511860258597E-21</v>
      </c>
      <c r="W76" s="111">
        <v>5.1903943024868256E-6</v>
      </c>
      <c r="X76" s="111">
        <v>2.6373638823369984E-6</v>
      </c>
      <c r="Y76" s="111">
        <v>1.284520348577649E-5</v>
      </c>
      <c r="Z76" s="111">
        <v>7.5727592907032568E-6</v>
      </c>
      <c r="AA76" s="111">
        <v>6.8602842228346206E-9</v>
      </c>
      <c r="AB76" s="111">
        <v>2.4812076846594702E-6</v>
      </c>
      <c r="AC76" s="111">
        <v>7.7990537074444947E-4</v>
      </c>
      <c r="AD76" s="111">
        <v>2.4335202758188962E-6</v>
      </c>
      <c r="AE76" s="111">
        <v>8.2230102748352162E-5</v>
      </c>
      <c r="AF76" s="111">
        <v>1.0873886099635347E-6</v>
      </c>
      <c r="AG76" s="111">
        <v>4.5601541697659013E-21</v>
      </c>
      <c r="AH76" s="111">
        <v>1.3954921109258332E-4</v>
      </c>
      <c r="AI76" s="111">
        <v>5.9442605567363034E-6</v>
      </c>
      <c r="AJ76" s="111">
        <v>1.8250830452199311E-20</v>
      </c>
      <c r="AK76" s="111">
        <v>2.7009985705349259E-7</v>
      </c>
      <c r="AL76" s="111">
        <v>-1.3277743283785036E-5</v>
      </c>
      <c r="AM76" s="111">
        <v>-9.4512517010668703E-20</v>
      </c>
      <c r="AN76" s="111">
        <v>-5.2378570327147969E-21</v>
      </c>
      <c r="AO76" s="111">
        <v>6.0162496152335094E-6</v>
      </c>
      <c r="AP76" s="111">
        <v>-3.8195630131549421E-21</v>
      </c>
      <c r="AQ76" s="111">
        <v>9.7618640257907078E-20</v>
      </c>
      <c r="AR76" s="111">
        <v>2.5875181480070964E-4</v>
      </c>
      <c r="AS76" s="111">
        <v>1.4061738207800167E-5</v>
      </c>
      <c r="AT76" s="111">
        <v>2.0060851576851144E-5</v>
      </c>
      <c r="AU76" s="111">
        <v>0</v>
      </c>
      <c r="AV76" s="111">
        <v>1.6799517722153553E-6</v>
      </c>
      <c r="AW76" s="111">
        <v>4.0539939161726364E-7</v>
      </c>
      <c r="AX76" s="111">
        <v>0</v>
      </c>
      <c r="AY76" s="111">
        <v>2.4760874968302643E-21</v>
      </c>
      <c r="AZ76" s="111">
        <v>1.3970769093714306E-20</v>
      </c>
      <c r="BA76" s="111">
        <v>0</v>
      </c>
      <c r="BB76" s="111">
        <v>1.2774400434387481E-7</v>
      </c>
      <c r="BC76" s="111">
        <v>0</v>
      </c>
      <c r="BD76" s="111">
        <v>0</v>
      </c>
      <c r="BE76" s="111">
        <v>0</v>
      </c>
      <c r="BF76" s="111">
        <v>5.0413354419266433E-9</v>
      </c>
      <c r="BG76" s="111">
        <v>3.0115811706153553E-8</v>
      </c>
      <c r="BH76" s="111">
        <v>1.0240796638237501E-8</v>
      </c>
      <c r="BI76" s="111">
        <v>2.756088044205854E-6</v>
      </c>
      <c r="BJ76" s="111">
        <v>8.4290070128590775E-6</v>
      </c>
      <c r="BK76" s="111">
        <v>0</v>
      </c>
      <c r="BL76" s="111">
        <v>1.1815728318872721E-2</v>
      </c>
      <c r="BM76" s="111">
        <v>0</v>
      </c>
      <c r="BN76" s="111">
        <v>0</v>
      </c>
      <c r="BO76" s="111">
        <v>4.1337480914198773E-3</v>
      </c>
      <c r="BP76" s="111">
        <v>-1.9249340876171224E-20</v>
      </c>
      <c r="BQ76" s="111">
        <v>2.4593179886059341E-4</v>
      </c>
      <c r="BR76" s="111">
        <v>1.3709832589875955E-4</v>
      </c>
      <c r="BS76" s="111">
        <v>1.6255252829873647E-3</v>
      </c>
      <c r="BT76" s="111">
        <v>9.4068905857408642E-4</v>
      </c>
      <c r="BU76" s="111">
        <v>3.6159930802187323E-2</v>
      </c>
      <c r="BV76" s="111">
        <v>3.5482289944867108E-2</v>
      </c>
      <c r="BW76" s="111">
        <v>1</v>
      </c>
      <c r="BX76" s="111">
        <v>0</v>
      </c>
      <c r="BY76" s="111">
        <v>1.641805897325304E-4</v>
      </c>
      <c r="BZ76" s="111">
        <v>1.1775034282274976E-3</v>
      </c>
      <c r="CA76" s="111">
        <v>9.7107805540763981E-3</v>
      </c>
      <c r="CB76" s="111">
        <v>4.7057027482763766E-3</v>
      </c>
      <c r="CC76" s="111">
        <v>6.6088926150290003E-20</v>
      </c>
      <c r="CD76" s="111">
        <v>3.7170456405453987E-6</v>
      </c>
      <c r="CE76" s="111">
        <v>6.8383853761095782E-5</v>
      </c>
      <c r="CF76" s="111">
        <v>1.2362141063380874E-3</v>
      </c>
      <c r="CG76" s="111">
        <v>4.5837439298208014E-3</v>
      </c>
      <c r="CH76" s="111">
        <v>1.3786748987054309E-3</v>
      </c>
      <c r="CI76" s="111">
        <v>2.0218899375625844E-4</v>
      </c>
      <c r="CJ76" s="111">
        <v>1.0435602578222857E-4</v>
      </c>
      <c r="CK76" s="111">
        <v>6.3118091840243891E-4</v>
      </c>
      <c r="CL76" s="111">
        <v>1.3463914094052796E-3</v>
      </c>
      <c r="CM76" s="111">
        <v>2.1664434462294002E-4</v>
      </c>
      <c r="CN76" s="111">
        <v>1.8673535580721356E-5</v>
      </c>
      <c r="CO76" s="111">
        <v>3.2884804121785271E-6</v>
      </c>
      <c r="CP76" s="111">
        <v>0</v>
      </c>
      <c r="CQ76" s="111">
        <v>0</v>
      </c>
      <c r="CR76" s="111">
        <v>5.3415897903975711E-4</v>
      </c>
      <c r="CS76" s="111">
        <v>3.6621537130172993E-3</v>
      </c>
      <c r="CT76" s="111">
        <v>1.1753796644608054E-3</v>
      </c>
      <c r="CU76" s="111">
        <v>3.4428500658164663E-3</v>
      </c>
      <c r="CV76" s="111">
        <v>1.7146469237346602E-2</v>
      </c>
      <c r="CW76" s="111">
        <v>5.9131439076617634E-5</v>
      </c>
      <c r="CX76" s="111">
        <v>0</v>
      </c>
      <c r="CY76" s="111">
        <v>0</v>
      </c>
      <c r="CZ76" s="111">
        <v>5.6536364638505427E-5</v>
      </c>
      <c r="DA76" s="111">
        <v>3.9926391070144738E-4</v>
      </c>
      <c r="DB76" s="111">
        <v>6.7341050044205826E-3</v>
      </c>
      <c r="DC76" s="111">
        <v>4.7859543285817549E-3</v>
      </c>
    </row>
    <row r="77" spans="1:107" ht="12.75" customHeight="1" x14ac:dyDescent="0.2">
      <c r="A77" s="111" t="s">
        <v>240</v>
      </c>
      <c r="B77" s="355" t="s">
        <v>1950</v>
      </c>
      <c r="C77" s="111">
        <v>5.7007694751359734E-7</v>
      </c>
      <c r="D77" s="111">
        <v>6.2631109736617216E-9</v>
      </c>
      <c r="E77" s="111">
        <v>1.7188872296126538E-8</v>
      </c>
      <c r="F77" s="111">
        <v>3.4661548812807153E-6</v>
      </c>
      <c r="G77" s="111">
        <v>9.7879066578557084E-9</v>
      </c>
      <c r="H77" s="111">
        <v>0</v>
      </c>
      <c r="I77" s="111">
        <v>1.2924101899489582E-6</v>
      </c>
      <c r="J77" s="111">
        <v>-7.6261933349591878E-20</v>
      </c>
      <c r="K77" s="111">
        <v>6.7348441920553885E-8</v>
      </c>
      <c r="L77" s="111">
        <v>7.2847827454667059E-9</v>
      </c>
      <c r="M77" s="111">
        <v>-1.4771745237062307E-23</v>
      </c>
      <c r="N77" s="111">
        <v>0</v>
      </c>
      <c r="O77" s="111">
        <v>2.3577147117182471E-6</v>
      </c>
      <c r="P77" s="111">
        <v>1.7232700672484199E-7</v>
      </c>
      <c r="Q77" s="111">
        <v>4.2042018181465619E-5</v>
      </c>
      <c r="R77" s="111">
        <v>1.9135830181908544E-5</v>
      </c>
      <c r="S77" s="111">
        <v>5.3447386399014895E-5</v>
      </c>
      <c r="T77" s="111">
        <v>9.7643217465907942E-7</v>
      </c>
      <c r="U77" s="111">
        <v>1.9164177457593371E-4</v>
      </c>
      <c r="V77" s="111">
        <v>-1.9938018086718178E-22</v>
      </c>
      <c r="W77" s="111">
        <v>3.9624642963436724E-6</v>
      </c>
      <c r="X77" s="111">
        <v>1.4014320282306932E-6</v>
      </c>
      <c r="Y77" s="111">
        <v>6.724104779366037E-6</v>
      </c>
      <c r="Z77" s="111">
        <v>2.5705857898115673E-6</v>
      </c>
      <c r="AA77" s="111">
        <v>6.3232739852802623E-10</v>
      </c>
      <c r="AB77" s="111">
        <v>1.5655510318613279E-6</v>
      </c>
      <c r="AC77" s="111">
        <v>2.955746895847464E-4</v>
      </c>
      <c r="AD77" s="111">
        <v>2.414006700681857E-7</v>
      </c>
      <c r="AE77" s="111">
        <v>5.1012558412848024E-5</v>
      </c>
      <c r="AF77" s="111">
        <v>2.2943387761960528E-7</v>
      </c>
      <c r="AG77" s="111">
        <v>1.5885024915557452E-21</v>
      </c>
      <c r="AH77" s="111">
        <v>2.5732668377214285E-4</v>
      </c>
      <c r="AI77" s="111">
        <v>4.7730899372721656E-6</v>
      </c>
      <c r="AJ77" s="111">
        <v>3.6484351449214843E-20</v>
      </c>
      <c r="AK77" s="111">
        <v>1.148342329684705E-7</v>
      </c>
      <c r="AL77" s="111">
        <v>-3.0060760407097871E-5</v>
      </c>
      <c r="AM77" s="111">
        <v>-1.533945898388462E-19</v>
      </c>
      <c r="AN77" s="111">
        <v>-2.293544287053058E-21</v>
      </c>
      <c r="AO77" s="111">
        <v>6.098337384980249E-6</v>
      </c>
      <c r="AP77" s="111">
        <v>-5.9209411874891273E-22</v>
      </c>
      <c r="AQ77" s="111">
        <v>1.3068832544646858E-19</v>
      </c>
      <c r="AR77" s="111">
        <v>5.0266375653063218E-4</v>
      </c>
      <c r="AS77" s="111">
        <v>2.4919124539679865E-5</v>
      </c>
      <c r="AT77" s="111">
        <v>3.023506707542405E-6</v>
      </c>
      <c r="AU77" s="111">
        <v>0</v>
      </c>
      <c r="AV77" s="111">
        <v>1.1231480579605695E-6</v>
      </c>
      <c r="AW77" s="111">
        <v>7.4263564138862041E-8</v>
      </c>
      <c r="AX77" s="111">
        <v>0</v>
      </c>
      <c r="AY77" s="111">
        <v>3.7572849075095921E-22</v>
      </c>
      <c r="AZ77" s="111">
        <v>3.0884242693037181E-21</v>
      </c>
      <c r="BA77" s="111">
        <v>0</v>
      </c>
      <c r="BB77" s="111">
        <v>1.5794412338611798E-8</v>
      </c>
      <c r="BC77" s="111">
        <v>0</v>
      </c>
      <c r="BD77" s="111">
        <v>0</v>
      </c>
      <c r="BE77" s="111">
        <v>0</v>
      </c>
      <c r="BF77" s="111">
        <v>2.2026404666656184E-9</v>
      </c>
      <c r="BG77" s="111">
        <v>1.2517310038669903E-8</v>
      </c>
      <c r="BH77" s="111">
        <v>2.034354883305699E-9</v>
      </c>
      <c r="BI77" s="111">
        <v>5.7314297477789917E-7</v>
      </c>
      <c r="BJ77" s="111">
        <v>1.9425101339901462E-6</v>
      </c>
      <c r="BK77" s="111">
        <v>0</v>
      </c>
      <c r="BL77" s="111">
        <v>2.460227293272969E-2</v>
      </c>
      <c r="BM77" s="111">
        <v>0</v>
      </c>
      <c r="BN77" s="111">
        <v>0</v>
      </c>
      <c r="BO77" s="111">
        <v>3.2807085442021819E-4</v>
      </c>
      <c r="BP77" s="111">
        <v>-9.0881221569217166E-21</v>
      </c>
      <c r="BQ77" s="111">
        <v>9.2286971953754599E-5</v>
      </c>
      <c r="BR77" s="111">
        <v>1.0230968154224484E-4</v>
      </c>
      <c r="BS77" s="111">
        <v>1.0195912415316296E-3</v>
      </c>
      <c r="BT77" s="111">
        <v>2.4607848493909354E-4</v>
      </c>
      <c r="BU77" s="111">
        <v>5.0041847025598274E-2</v>
      </c>
      <c r="BV77" s="111">
        <v>1.90753475623892E-3</v>
      </c>
      <c r="BW77" s="111">
        <v>0</v>
      </c>
      <c r="BX77" s="111">
        <v>1</v>
      </c>
      <c r="BY77" s="111">
        <v>1.6421081705838994E-4</v>
      </c>
      <c r="BZ77" s="111">
        <v>6.2945395631258227E-4</v>
      </c>
      <c r="CA77" s="111">
        <v>4.3134280276980567E-3</v>
      </c>
      <c r="CB77" s="111">
        <v>2.0800294074153828E-3</v>
      </c>
      <c r="CC77" s="111">
        <v>2.4514435123460856E-20</v>
      </c>
      <c r="CD77" s="111">
        <v>1.4723902845304055E-6</v>
      </c>
      <c r="CE77" s="111">
        <v>1.6506322242049021E-5</v>
      </c>
      <c r="CF77" s="111">
        <v>4.7948114150769242E-4</v>
      </c>
      <c r="CG77" s="111">
        <v>1.3443998999928899E-3</v>
      </c>
      <c r="CH77" s="111">
        <v>2.3960400565412173E-4</v>
      </c>
      <c r="CI77" s="111">
        <v>1.3156959559780968E-4</v>
      </c>
      <c r="CJ77" s="111">
        <v>1.1075814145701583E-5</v>
      </c>
      <c r="CK77" s="111">
        <v>1.6505827616965745E-4</v>
      </c>
      <c r="CL77" s="111">
        <v>6.9722830559514455E-5</v>
      </c>
      <c r="CM77" s="111">
        <v>2.1921254592049752E-5</v>
      </c>
      <c r="CN77" s="111">
        <v>1.1282161970609079E-5</v>
      </c>
      <c r="CO77" s="111">
        <v>2.4649945668526036E-6</v>
      </c>
      <c r="CP77" s="111">
        <v>0</v>
      </c>
      <c r="CQ77" s="111">
        <v>0</v>
      </c>
      <c r="CR77" s="111">
        <v>1.1183938504510272E-4</v>
      </c>
      <c r="CS77" s="111">
        <v>6.1738562770845577E-4</v>
      </c>
      <c r="CT77" s="111">
        <v>4.9204343207205983E-4</v>
      </c>
      <c r="CU77" s="111">
        <v>5.2261185065388758E-4</v>
      </c>
      <c r="CV77" s="111">
        <v>3.0707456100334319E-3</v>
      </c>
      <c r="CW77" s="111">
        <v>1.0708326665909022E-5</v>
      </c>
      <c r="CX77" s="111">
        <v>0</v>
      </c>
      <c r="CY77" s="111">
        <v>0</v>
      </c>
      <c r="CZ77" s="111">
        <v>7.5083060493559105E-6</v>
      </c>
      <c r="DA77" s="111">
        <v>2.4735106716160975E-4</v>
      </c>
      <c r="DB77" s="111">
        <v>4.3076992747857756E-4</v>
      </c>
      <c r="DC77" s="111">
        <v>2.4784047223286743E-4</v>
      </c>
    </row>
    <row r="78" spans="1:107" ht="12.75" customHeight="1" x14ac:dyDescent="0.2">
      <c r="A78" s="111" t="s">
        <v>241</v>
      </c>
      <c r="B78" s="355" t="s">
        <v>1951</v>
      </c>
      <c r="C78" s="111">
        <v>1.0762549660399747E-6</v>
      </c>
      <c r="D78" s="111">
        <v>7.4063358248075629E-8</v>
      </c>
      <c r="E78" s="111">
        <v>6.2505705416070557E-7</v>
      </c>
      <c r="F78" s="111">
        <v>3.5025937431133135E-6</v>
      </c>
      <c r="G78" s="111">
        <v>1.8587423450316731E-8</v>
      </c>
      <c r="H78" s="111">
        <v>0</v>
      </c>
      <c r="I78" s="111">
        <v>1.4485017860436035E-6</v>
      </c>
      <c r="J78" s="111">
        <v>-6.419791828189357E-18</v>
      </c>
      <c r="K78" s="111">
        <v>2.7539176306111362E-6</v>
      </c>
      <c r="L78" s="111">
        <v>2.146274178836675E-7</v>
      </c>
      <c r="M78" s="111">
        <v>-6.3210787282099919E-22</v>
      </c>
      <c r="N78" s="111">
        <v>0</v>
      </c>
      <c r="O78" s="111">
        <v>1.1724197077900797E-5</v>
      </c>
      <c r="P78" s="111">
        <v>1.7255279778753272E-6</v>
      </c>
      <c r="Q78" s="111">
        <v>4.3178519108176453E-5</v>
      </c>
      <c r="R78" s="111">
        <v>2.7333373350225468E-5</v>
      </c>
      <c r="S78" s="111">
        <v>1.6924376284973614E-4</v>
      </c>
      <c r="T78" s="111">
        <v>5.6796276334360403E-6</v>
      </c>
      <c r="U78" s="111">
        <v>5.6639055763485165E-4</v>
      </c>
      <c r="V78" s="111">
        <v>-3.838415519092068E-21</v>
      </c>
      <c r="W78" s="111">
        <v>1.8574536434163073E-5</v>
      </c>
      <c r="X78" s="111">
        <v>4.7072586151071066E-6</v>
      </c>
      <c r="Y78" s="111">
        <v>2.2350728108031608E-5</v>
      </c>
      <c r="Z78" s="111">
        <v>9.9238113148023595E-6</v>
      </c>
      <c r="AA78" s="111">
        <v>2.7000260436685739E-8</v>
      </c>
      <c r="AB78" s="111">
        <v>3.69322195053779E-6</v>
      </c>
      <c r="AC78" s="111">
        <v>9.5800934424043107E-3</v>
      </c>
      <c r="AD78" s="111">
        <v>2.8536739440571605E-5</v>
      </c>
      <c r="AE78" s="111">
        <v>5.4857248623366198E-5</v>
      </c>
      <c r="AF78" s="111">
        <v>1.8646170882093661E-6</v>
      </c>
      <c r="AG78" s="111">
        <v>2.4906049477577816E-20</v>
      </c>
      <c r="AH78" s="111">
        <v>2.5598408036362868E-4</v>
      </c>
      <c r="AI78" s="111">
        <v>1.184817886104053E-5</v>
      </c>
      <c r="AJ78" s="111">
        <v>3.3760746289406081E-20</v>
      </c>
      <c r="AK78" s="111">
        <v>3.6209069838218367E-7</v>
      </c>
      <c r="AL78" s="111">
        <v>-2.4483753202269796E-5</v>
      </c>
      <c r="AM78" s="111">
        <v>-1.7683653731177063E-19</v>
      </c>
      <c r="AN78" s="111">
        <v>-1.35984318162785E-20</v>
      </c>
      <c r="AO78" s="111">
        <v>1.0864402716570923E-5</v>
      </c>
      <c r="AP78" s="111">
        <v>-7.4541237771995661E-21</v>
      </c>
      <c r="AQ78" s="111">
        <v>1.7603315165494036E-19</v>
      </c>
      <c r="AR78" s="111">
        <v>4.6068397006493515E-4</v>
      </c>
      <c r="AS78" s="111">
        <v>2.5094551391459896E-5</v>
      </c>
      <c r="AT78" s="111">
        <v>2.142578022768726E-5</v>
      </c>
      <c r="AU78" s="111">
        <v>0</v>
      </c>
      <c r="AV78" s="111">
        <v>3.4465774333186656E-6</v>
      </c>
      <c r="AW78" s="111">
        <v>5.6049147382463714E-7</v>
      </c>
      <c r="AX78" s="111">
        <v>0</v>
      </c>
      <c r="AY78" s="111">
        <v>3.4351078540959968E-21</v>
      </c>
      <c r="AZ78" s="111">
        <v>1.5129303130467084E-20</v>
      </c>
      <c r="BA78" s="111">
        <v>0</v>
      </c>
      <c r="BB78" s="111">
        <v>1.3625404209112234E-7</v>
      </c>
      <c r="BC78" s="111">
        <v>0</v>
      </c>
      <c r="BD78" s="111">
        <v>0</v>
      </c>
      <c r="BE78" s="111">
        <v>0</v>
      </c>
      <c r="BF78" s="111">
        <v>8.0833792531999131E-9</v>
      </c>
      <c r="BG78" s="111">
        <v>5.9411714092542216E-5</v>
      </c>
      <c r="BH78" s="111">
        <v>1.2188054374080946E-8</v>
      </c>
      <c r="BI78" s="111">
        <v>2.1013230545498198E-6</v>
      </c>
      <c r="BJ78" s="111">
        <v>7.9837195917453472E-5</v>
      </c>
      <c r="BK78" s="111">
        <v>0</v>
      </c>
      <c r="BL78" s="111">
        <v>2.1809103577589417E-2</v>
      </c>
      <c r="BM78" s="111">
        <v>0</v>
      </c>
      <c r="BN78" s="111">
        <v>0</v>
      </c>
      <c r="BO78" s="111">
        <v>4.6700286822367716E-2</v>
      </c>
      <c r="BP78" s="111">
        <v>-6.4581198858079139E-20</v>
      </c>
      <c r="BQ78" s="111">
        <v>4.6296215728920519E-3</v>
      </c>
      <c r="BR78" s="111">
        <v>1.2767384604453877E-2</v>
      </c>
      <c r="BS78" s="111">
        <v>2.4287458222598526E-3</v>
      </c>
      <c r="BT78" s="111">
        <v>1.1531808235924579E-3</v>
      </c>
      <c r="BU78" s="111">
        <v>4.7735962469084431E-2</v>
      </c>
      <c r="BV78" s="111">
        <v>4.4299464870705563E-3</v>
      </c>
      <c r="BW78" s="111">
        <v>0</v>
      </c>
      <c r="BX78" s="111">
        <v>0</v>
      </c>
      <c r="BY78" s="111">
        <v>1.0005424109384389</v>
      </c>
      <c r="BZ78" s="111">
        <v>2.5404119309428157E-3</v>
      </c>
      <c r="CA78" s="111">
        <v>1.2823132521114985E-2</v>
      </c>
      <c r="CB78" s="111">
        <v>6.3335589481822068E-3</v>
      </c>
      <c r="CC78" s="111">
        <v>1.1665708353259712E-19</v>
      </c>
      <c r="CD78" s="111">
        <v>9.3285984558646239E-5</v>
      </c>
      <c r="CE78" s="111">
        <v>1.6529437951016068E-4</v>
      </c>
      <c r="CF78" s="111">
        <v>1.0600301007138466E-2</v>
      </c>
      <c r="CG78" s="111">
        <v>9.1725912270834084E-3</v>
      </c>
      <c r="CH78" s="111">
        <v>1.0996250474905953E-3</v>
      </c>
      <c r="CI78" s="111">
        <v>2.4848840848347729E-4</v>
      </c>
      <c r="CJ78" s="111">
        <v>5.7637466971382072E-5</v>
      </c>
      <c r="CK78" s="111">
        <v>1.3323652095607185E-3</v>
      </c>
      <c r="CL78" s="111">
        <v>2.623434871927816E-3</v>
      </c>
      <c r="CM78" s="111">
        <v>4.2605641882127879E-3</v>
      </c>
      <c r="CN78" s="111">
        <v>5.9110169751156903E-4</v>
      </c>
      <c r="CO78" s="111">
        <v>5.8989347150001722E-6</v>
      </c>
      <c r="CP78" s="111">
        <v>0</v>
      </c>
      <c r="CQ78" s="111">
        <v>0</v>
      </c>
      <c r="CR78" s="111">
        <v>4.8399935832281075E-4</v>
      </c>
      <c r="CS78" s="111">
        <v>2.7263167655882247E-3</v>
      </c>
      <c r="CT78" s="111">
        <v>1.9561432132202934E-3</v>
      </c>
      <c r="CU78" s="111">
        <v>4.7210060423016316E-3</v>
      </c>
      <c r="CV78" s="111">
        <v>1.7763544049327142E-2</v>
      </c>
      <c r="CW78" s="111">
        <v>5.8870680259763569E-5</v>
      </c>
      <c r="CX78" s="111">
        <v>0</v>
      </c>
      <c r="CY78" s="111">
        <v>0</v>
      </c>
      <c r="CZ78" s="111">
        <v>1.8059957016061732E-3</v>
      </c>
      <c r="DA78" s="111">
        <v>2.0795875190454679E-4</v>
      </c>
      <c r="DB78" s="111">
        <v>3.6114143982429073E-3</v>
      </c>
      <c r="DC78" s="111">
        <v>9.3254007663352949E-3</v>
      </c>
    </row>
    <row r="79" spans="1:107" ht="12.75" customHeight="1" x14ac:dyDescent="0.2">
      <c r="A79" s="111" t="s">
        <v>242</v>
      </c>
      <c r="B79" s="355" t="s">
        <v>1952</v>
      </c>
      <c r="C79" s="111">
        <v>1.5151188710397232E-6</v>
      </c>
      <c r="D79" s="111">
        <v>2.1353392398291497E-8</v>
      </c>
      <c r="E79" s="111">
        <v>4.203044310674996E-8</v>
      </c>
      <c r="F79" s="111">
        <v>1.1291028782968842E-6</v>
      </c>
      <c r="G79" s="111">
        <v>1.2356361235677113E-8</v>
      </c>
      <c r="H79" s="111">
        <v>0</v>
      </c>
      <c r="I79" s="111">
        <v>9.3555597180816419E-9</v>
      </c>
      <c r="J79" s="111">
        <v>-2.465267736033407E-18</v>
      </c>
      <c r="K79" s="111">
        <v>1.9137879467343228E-7</v>
      </c>
      <c r="L79" s="111">
        <v>3.325523576005944E-8</v>
      </c>
      <c r="M79" s="111">
        <v>-9.300865042704484E-23</v>
      </c>
      <c r="N79" s="111">
        <v>0</v>
      </c>
      <c r="O79" s="111">
        <v>1.1758039278051487E-5</v>
      </c>
      <c r="P79" s="111">
        <v>1.0054768331322672E-6</v>
      </c>
      <c r="Q79" s="111">
        <v>1.54055054952815E-5</v>
      </c>
      <c r="R79" s="111">
        <v>8.1632839079880203E-6</v>
      </c>
      <c r="S79" s="111">
        <v>1.158160565534069E-4</v>
      </c>
      <c r="T79" s="111">
        <v>3.3017483289684052E-6</v>
      </c>
      <c r="U79" s="111">
        <v>1.9286916446435511E-4</v>
      </c>
      <c r="V79" s="111">
        <v>-4.0797056960803495E-22</v>
      </c>
      <c r="W79" s="111">
        <v>3.9377061731372327E-6</v>
      </c>
      <c r="X79" s="111">
        <v>2.0600011954671679E-6</v>
      </c>
      <c r="Y79" s="111">
        <v>1.3659849738529065E-5</v>
      </c>
      <c r="Z79" s="111">
        <v>2.2919692674710734E-6</v>
      </c>
      <c r="AA79" s="111">
        <v>2.2621116837064092E-9</v>
      </c>
      <c r="AB79" s="111">
        <v>3.1765391889883192E-6</v>
      </c>
      <c r="AC79" s="111">
        <v>1.7163965265219003E-2</v>
      </c>
      <c r="AD79" s="111">
        <v>1.4776021272444197E-6</v>
      </c>
      <c r="AE79" s="111">
        <v>3.3555110063080652E-5</v>
      </c>
      <c r="AF79" s="111">
        <v>1.5766236244707551E-5</v>
      </c>
      <c r="AG79" s="111">
        <v>3.1661431732624187E-21</v>
      </c>
      <c r="AH79" s="111">
        <v>6.8521442186492029E-5</v>
      </c>
      <c r="AI79" s="111">
        <v>8.7683831617894745E-7</v>
      </c>
      <c r="AJ79" s="111">
        <v>1.8651730690382375E-21</v>
      </c>
      <c r="AK79" s="111">
        <v>9.4515695836037721E-8</v>
      </c>
      <c r="AL79" s="111">
        <v>-1.4494936852229523E-6</v>
      </c>
      <c r="AM79" s="111">
        <v>-2.5576056655939489E-20</v>
      </c>
      <c r="AN79" s="111">
        <v>-1.3662392647371421E-21</v>
      </c>
      <c r="AO79" s="111">
        <v>3.104514222995787E-6</v>
      </c>
      <c r="AP79" s="111">
        <v>-8.140878772164293E-22</v>
      </c>
      <c r="AQ79" s="111">
        <v>5.8419084274185794E-20</v>
      </c>
      <c r="AR79" s="111">
        <v>3.9317612169406261E-5</v>
      </c>
      <c r="AS79" s="111">
        <v>1.1347256068773827E-5</v>
      </c>
      <c r="AT79" s="111">
        <v>7.5488566525488528E-5</v>
      </c>
      <c r="AU79" s="111">
        <v>0</v>
      </c>
      <c r="AV79" s="111">
        <v>7.6753178963758172E-6</v>
      </c>
      <c r="AW79" s="111">
        <v>2.287501423857129E-6</v>
      </c>
      <c r="AX79" s="111">
        <v>0</v>
      </c>
      <c r="AY79" s="111">
        <v>1.6468174686989048E-20</v>
      </c>
      <c r="AZ79" s="111">
        <v>1.6121762252671331E-20</v>
      </c>
      <c r="BA79" s="111">
        <v>0</v>
      </c>
      <c r="BB79" s="111">
        <v>5.1407591157009325E-7</v>
      </c>
      <c r="BC79" s="111">
        <v>0</v>
      </c>
      <c r="BD79" s="111">
        <v>0</v>
      </c>
      <c r="BE79" s="111">
        <v>0</v>
      </c>
      <c r="BF79" s="111">
        <v>1.8987479951941695E-7</v>
      </c>
      <c r="BG79" s="111">
        <v>3.0164469899924507E-7</v>
      </c>
      <c r="BH79" s="111">
        <v>2.4462696043777973E-8</v>
      </c>
      <c r="BI79" s="111">
        <v>1.2601076510855884E-6</v>
      </c>
      <c r="BJ79" s="111">
        <v>5.169042165536312E-6</v>
      </c>
      <c r="BK79" s="111">
        <v>0</v>
      </c>
      <c r="BL79" s="111">
        <v>1.1660667968808069E-3</v>
      </c>
      <c r="BM79" s="111">
        <v>0</v>
      </c>
      <c r="BN79" s="111">
        <v>0</v>
      </c>
      <c r="BO79" s="111">
        <v>2.5080592878092456E-3</v>
      </c>
      <c r="BP79" s="111">
        <v>-6.6872937406654004E-20</v>
      </c>
      <c r="BQ79" s="111">
        <v>6.1713668760702298E-4</v>
      </c>
      <c r="BR79" s="111">
        <v>6.2118884452840104E-4</v>
      </c>
      <c r="BS79" s="111">
        <v>3.0758906541417624E-3</v>
      </c>
      <c r="BT79" s="111">
        <v>1.252660654917711E-3</v>
      </c>
      <c r="BU79" s="111">
        <v>7.4218853915984581E-3</v>
      </c>
      <c r="BV79" s="111">
        <v>7.9638943211238281E-3</v>
      </c>
      <c r="BW79" s="111">
        <v>0</v>
      </c>
      <c r="BX79" s="111">
        <v>0</v>
      </c>
      <c r="BY79" s="111">
        <v>3.2698684419898189E-3</v>
      </c>
      <c r="BZ79" s="111">
        <v>1.0274364231806843</v>
      </c>
      <c r="CA79" s="111">
        <v>4.8802827045486406E-2</v>
      </c>
      <c r="CB79" s="111">
        <v>3.3671420985401018E-2</v>
      </c>
      <c r="CC79" s="111">
        <v>7.5404296290023938E-19</v>
      </c>
      <c r="CD79" s="111">
        <v>6.1693144050271789E-4</v>
      </c>
      <c r="CE79" s="111">
        <v>1.6177214200776188E-4</v>
      </c>
      <c r="CF79" s="111">
        <v>7.4190812888317761E-2</v>
      </c>
      <c r="CG79" s="111">
        <v>2.1981240833264092E-3</v>
      </c>
      <c r="CH79" s="111">
        <v>2.7938967978681587E-4</v>
      </c>
      <c r="CI79" s="111">
        <v>1.3651894545808457E-4</v>
      </c>
      <c r="CJ79" s="111">
        <v>3.1668953373647466E-5</v>
      </c>
      <c r="CK79" s="111">
        <v>8.2338909655838976E-4</v>
      </c>
      <c r="CL79" s="111">
        <v>2.268921162637738E-4</v>
      </c>
      <c r="CM79" s="111">
        <v>6.3646944821667091E-5</v>
      </c>
      <c r="CN79" s="111">
        <v>9.8745779831879374E-5</v>
      </c>
      <c r="CO79" s="111">
        <v>4.5514778410026664E-6</v>
      </c>
      <c r="CP79" s="111">
        <v>0</v>
      </c>
      <c r="CQ79" s="111">
        <v>0</v>
      </c>
      <c r="CR79" s="111">
        <v>4.1639060979060401E-4</v>
      </c>
      <c r="CS79" s="111">
        <v>6.8424336661989575E-4</v>
      </c>
      <c r="CT79" s="111">
        <v>1.9399317927688839E-3</v>
      </c>
      <c r="CU79" s="111">
        <v>2.2029773900971217E-2</v>
      </c>
      <c r="CV79" s="111">
        <v>5.1460253239048242E-3</v>
      </c>
      <c r="CW79" s="111">
        <v>1.9340469758511161E-5</v>
      </c>
      <c r="CX79" s="111">
        <v>0</v>
      </c>
      <c r="CY79" s="111">
        <v>0</v>
      </c>
      <c r="CZ79" s="111">
        <v>6.4552480858701911E-5</v>
      </c>
      <c r="DA79" s="111">
        <v>1.126551321136257E-4</v>
      </c>
      <c r="DB79" s="111">
        <v>1.9382992734020973E-3</v>
      </c>
      <c r="DC79" s="111">
        <v>8.0652275286971606E-4</v>
      </c>
    </row>
    <row r="80" spans="1:107" ht="12.75" customHeight="1" x14ac:dyDescent="0.2">
      <c r="A80" s="111" t="s">
        <v>244</v>
      </c>
      <c r="B80" s="355" t="s">
        <v>1953</v>
      </c>
      <c r="C80" s="111">
        <v>2.3347421380445603E-6</v>
      </c>
      <c r="D80" s="111">
        <v>3.1604365453271732E-8</v>
      </c>
      <c r="E80" s="111">
        <v>6.335299971577309E-8</v>
      </c>
      <c r="F80" s="111">
        <v>3.5640315124931977E-6</v>
      </c>
      <c r="G80" s="111">
        <v>1.6975848923179509E-8</v>
      </c>
      <c r="H80" s="111">
        <v>0</v>
      </c>
      <c r="I80" s="111">
        <v>-3.4528196913634814E-7</v>
      </c>
      <c r="J80" s="111">
        <v>-8.4981318507065399E-18</v>
      </c>
      <c r="K80" s="111">
        <v>6.5039467258658058E-7</v>
      </c>
      <c r="L80" s="111">
        <v>7.7850933168159276E-8</v>
      </c>
      <c r="M80" s="111">
        <v>-1.5181935620429646E-22</v>
      </c>
      <c r="N80" s="111">
        <v>0</v>
      </c>
      <c r="O80" s="111">
        <v>2.0994097838439505E-4</v>
      </c>
      <c r="P80" s="111">
        <v>1.1128898705920222E-5</v>
      </c>
      <c r="Q80" s="111">
        <v>4.7610067332632261E-5</v>
      </c>
      <c r="R80" s="111">
        <v>2.4186524044354957E-5</v>
      </c>
      <c r="S80" s="111">
        <v>5.8875717700232087E-4</v>
      </c>
      <c r="T80" s="111">
        <v>2.4033828245541858E-5</v>
      </c>
      <c r="U80" s="111">
        <v>3.9450715756901258E-4</v>
      </c>
      <c r="V80" s="111">
        <v>-5.9364019088449336E-22</v>
      </c>
      <c r="W80" s="111">
        <v>7.837482805046681E-6</v>
      </c>
      <c r="X80" s="111">
        <v>4.9017354002490197E-6</v>
      </c>
      <c r="Y80" s="111">
        <v>2.9557646675174328E-5</v>
      </c>
      <c r="Z80" s="111">
        <v>7.6437154382894401E-6</v>
      </c>
      <c r="AA80" s="111">
        <v>7.2753744616747445E-9</v>
      </c>
      <c r="AB80" s="111">
        <v>9.1815044231016369E-6</v>
      </c>
      <c r="AC80" s="111">
        <v>6.3434547501857078E-2</v>
      </c>
      <c r="AD80" s="111">
        <v>2.2258309643381038E-6</v>
      </c>
      <c r="AE80" s="111">
        <v>1.3386291322332959E-4</v>
      </c>
      <c r="AF80" s="111">
        <v>2.2424153629473649E-5</v>
      </c>
      <c r="AG80" s="111">
        <v>6.2687640668476807E-21</v>
      </c>
      <c r="AH80" s="111">
        <v>1.107433732830874E-4</v>
      </c>
      <c r="AI80" s="111">
        <v>2.4740629866330457E-6</v>
      </c>
      <c r="AJ80" s="111">
        <v>1.3072846858331514E-20</v>
      </c>
      <c r="AK80" s="111">
        <v>5.5329568454753763E-7</v>
      </c>
      <c r="AL80" s="111">
        <v>-1.0545436683021122E-5</v>
      </c>
      <c r="AM80" s="111">
        <v>-7.340718266822734E-20</v>
      </c>
      <c r="AN80" s="111">
        <v>-2.1529070740752741E-21</v>
      </c>
      <c r="AO80" s="111">
        <v>3.9861948593046813E-6</v>
      </c>
      <c r="AP80" s="111">
        <v>-1.0834933936253794E-21</v>
      </c>
      <c r="AQ80" s="111">
        <v>9.6779070874428144E-20</v>
      </c>
      <c r="AR80" s="111">
        <v>2.2931829651216685E-4</v>
      </c>
      <c r="AS80" s="111">
        <v>2.0038498826928731E-5</v>
      </c>
      <c r="AT80" s="111">
        <v>2.404612511361842E-5</v>
      </c>
      <c r="AU80" s="111">
        <v>0</v>
      </c>
      <c r="AV80" s="111">
        <v>1.8895152209002544E-6</v>
      </c>
      <c r="AW80" s="111">
        <v>5.0557778828778725E-7</v>
      </c>
      <c r="AX80" s="111">
        <v>0</v>
      </c>
      <c r="AY80" s="111">
        <v>3.1972801848513479E-21</v>
      </c>
      <c r="AZ80" s="111">
        <v>1.1230277583995165E-20</v>
      </c>
      <c r="BA80" s="111">
        <v>0</v>
      </c>
      <c r="BB80" s="111">
        <v>2.4279455240745992E-7</v>
      </c>
      <c r="BC80" s="111">
        <v>0</v>
      </c>
      <c r="BD80" s="111">
        <v>0</v>
      </c>
      <c r="BE80" s="111">
        <v>0</v>
      </c>
      <c r="BF80" s="111">
        <v>4.9712018046228614E-7</v>
      </c>
      <c r="BG80" s="111">
        <v>1.3732646295399738E-7</v>
      </c>
      <c r="BH80" s="111">
        <v>2.0670299594483121E-8</v>
      </c>
      <c r="BI80" s="111">
        <v>1.0922070436770846E-5</v>
      </c>
      <c r="BJ80" s="111">
        <v>9.6065600948986536E-6</v>
      </c>
      <c r="BK80" s="111">
        <v>0</v>
      </c>
      <c r="BL80" s="111">
        <v>8.7110976513528494E-3</v>
      </c>
      <c r="BM80" s="111">
        <v>0</v>
      </c>
      <c r="BN80" s="111">
        <v>0</v>
      </c>
      <c r="BO80" s="111">
        <v>3.7721441557607037E-3</v>
      </c>
      <c r="BP80" s="111">
        <v>-5.103549404218481E-19</v>
      </c>
      <c r="BQ80" s="111">
        <v>3.0584861288154145E-3</v>
      </c>
      <c r="BR80" s="111">
        <v>5.5780083607005922E-4</v>
      </c>
      <c r="BS80" s="111">
        <v>2.3549016826448235E-2</v>
      </c>
      <c r="BT80" s="111">
        <v>4.4417314254656297E-3</v>
      </c>
      <c r="BU80" s="111">
        <v>6.8370203703677482E-2</v>
      </c>
      <c r="BV80" s="111">
        <v>1.6833998250967399E-2</v>
      </c>
      <c r="BW80" s="111">
        <v>0</v>
      </c>
      <c r="BX80" s="111">
        <v>0</v>
      </c>
      <c r="BY80" s="111">
        <v>1.9061819661716553E-3</v>
      </c>
      <c r="BZ80" s="111">
        <v>1.3350604557674469E-2</v>
      </c>
      <c r="CA80" s="111">
        <v>1.0308904721849086</v>
      </c>
      <c r="CB80" s="111">
        <v>0.49008035726345023</v>
      </c>
      <c r="CC80" s="111">
        <v>3.2260718438682286E-19</v>
      </c>
      <c r="CD80" s="111">
        <v>1.0753684462088263E-4</v>
      </c>
      <c r="CE80" s="111">
        <v>4.6947752305747178E-4</v>
      </c>
      <c r="CF80" s="111">
        <v>0.10130036334779184</v>
      </c>
      <c r="CG80" s="111">
        <v>6.6395112042140726E-3</v>
      </c>
      <c r="CH80" s="111">
        <v>5.7389636783940375E-4</v>
      </c>
      <c r="CI80" s="111">
        <v>3.1834672043989465E-4</v>
      </c>
      <c r="CJ80" s="111">
        <v>3.8428309432068366E-5</v>
      </c>
      <c r="CK80" s="111">
        <v>5.4588475165806799E-4</v>
      </c>
      <c r="CL80" s="111">
        <v>2.9729505300815249E-4</v>
      </c>
      <c r="CM80" s="111">
        <v>9.768391142626384E-5</v>
      </c>
      <c r="CN80" s="111">
        <v>1.2605466877647992E-4</v>
      </c>
      <c r="CO80" s="111">
        <v>4.233985650224636E-5</v>
      </c>
      <c r="CP80" s="111">
        <v>0</v>
      </c>
      <c r="CQ80" s="111">
        <v>0</v>
      </c>
      <c r="CR80" s="111">
        <v>4.3206919532454597E-4</v>
      </c>
      <c r="CS80" s="111">
        <v>1.3824984500334669E-3</v>
      </c>
      <c r="CT80" s="111">
        <v>4.5865276007152449E-3</v>
      </c>
      <c r="CU80" s="111">
        <v>4.4653210734996625E-3</v>
      </c>
      <c r="CV80" s="111">
        <v>2.2921956706981474E-2</v>
      </c>
      <c r="CW80" s="111">
        <v>2.7103073183884972E-5</v>
      </c>
      <c r="CX80" s="111">
        <v>0</v>
      </c>
      <c r="CY80" s="111">
        <v>0</v>
      </c>
      <c r="CZ80" s="111">
        <v>3.9704929019039289E-4</v>
      </c>
      <c r="DA80" s="111">
        <v>1.1405224007026805E-4</v>
      </c>
      <c r="DB80" s="111">
        <v>1.9757119889452231E-2</v>
      </c>
      <c r="DC80" s="111">
        <v>1.0567807666262508E-3</v>
      </c>
    </row>
    <row r="81" spans="1:107" ht="12.75" customHeight="1" x14ac:dyDescent="0.2">
      <c r="A81" s="111" t="s">
        <v>245</v>
      </c>
      <c r="B81" s="355" t="s">
        <v>1954</v>
      </c>
      <c r="C81" s="111">
        <v>1.4005494280565218E-6</v>
      </c>
      <c r="D81" s="111">
        <v>4.0293902621566076E-8</v>
      </c>
      <c r="E81" s="111">
        <v>5.5547587163963456E-8</v>
      </c>
      <c r="F81" s="111">
        <v>2.9659098987228693E-6</v>
      </c>
      <c r="G81" s="111">
        <v>1.4675537934557601E-8</v>
      </c>
      <c r="H81" s="111">
        <v>0</v>
      </c>
      <c r="I81" s="111">
        <v>-9.1893973121565272E-9</v>
      </c>
      <c r="J81" s="111">
        <v>-3.0768625867514293E-18</v>
      </c>
      <c r="K81" s="111">
        <v>2.6847637169911812E-7</v>
      </c>
      <c r="L81" s="111">
        <v>5.1207973337827814E-8</v>
      </c>
      <c r="M81" s="111">
        <v>-2.2057937736820659E-22</v>
      </c>
      <c r="N81" s="111">
        <v>0</v>
      </c>
      <c r="O81" s="111">
        <v>7.5143574161144676E-5</v>
      </c>
      <c r="P81" s="111">
        <v>2.9622764430530291E-6</v>
      </c>
      <c r="Q81" s="111">
        <v>4.0564078599956174E-5</v>
      </c>
      <c r="R81" s="111">
        <v>3.7232942745295531E-5</v>
      </c>
      <c r="S81" s="111">
        <v>2.0013458089819695E-4</v>
      </c>
      <c r="T81" s="111">
        <v>9.0125030306563793E-6</v>
      </c>
      <c r="U81" s="111">
        <v>3.2861335550340309E-4</v>
      </c>
      <c r="V81" s="111">
        <v>-7.7127500369686796E-22</v>
      </c>
      <c r="W81" s="111">
        <v>3.9405389315943847E-6</v>
      </c>
      <c r="X81" s="111">
        <v>2.5235905240210935E-6</v>
      </c>
      <c r="Y81" s="111">
        <v>1.4136090970032981E-5</v>
      </c>
      <c r="Z81" s="111">
        <v>3.8055449508605093E-6</v>
      </c>
      <c r="AA81" s="111">
        <v>1.7199684710909697E-8</v>
      </c>
      <c r="AB81" s="111">
        <v>4.1158339171842548E-6</v>
      </c>
      <c r="AC81" s="111">
        <v>2.2586068074132198E-2</v>
      </c>
      <c r="AD81" s="111">
        <v>1.0768399000982672E-6</v>
      </c>
      <c r="AE81" s="111">
        <v>4.266832282269477E-5</v>
      </c>
      <c r="AF81" s="111">
        <v>8.3340477395567673E-6</v>
      </c>
      <c r="AG81" s="111">
        <v>9.4668706320365837E-21</v>
      </c>
      <c r="AH81" s="111">
        <v>6.4340733151085927E-5</v>
      </c>
      <c r="AI81" s="111">
        <v>2.2502791831465869E-6</v>
      </c>
      <c r="AJ81" s="111">
        <v>5.3613121328554422E-21</v>
      </c>
      <c r="AK81" s="111">
        <v>1.7553107160103714E-7</v>
      </c>
      <c r="AL81" s="111">
        <v>-3.9511781022525614E-6</v>
      </c>
      <c r="AM81" s="111">
        <v>-4.4186063164234799E-20</v>
      </c>
      <c r="AN81" s="111">
        <v>-2.6414605089142045E-21</v>
      </c>
      <c r="AO81" s="111">
        <v>3.4955817978917029E-6</v>
      </c>
      <c r="AP81" s="111">
        <v>-1.7137736155058793E-21</v>
      </c>
      <c r="AQ81" s="111">
        <v>1.054809633241794E-19</v>
      </c>
      <c r="AR81" s="111">
        <v>2.0683931886222048E-4</v>
      </c>
      <c r="AS81" s="111">
        <v>3.016958423958086E-5</v>
      </c>
      <c r="AT81" s="111">
        <v>1.995114262782673E-5</v>
      </c>
      <c r="AU81" s="111">
        <v>0</v>
      </c>
      <c r="AV81" s="111">
        <v>9.6153919631407655E-7</v>
      </c>
      <c r="AW81" s="111">
        <v>2.6577124131895066E-7</v>
      </c>
      <c r="AX81" s="111">
        <v>0</v>
      </c>
      <c r="AY81" s="111">
        <v>1.6968083101869967E-21</v>
      </c>
      <c r="AZ81" s="111">
        <v>1.4722099095412121E-20</v>
      </c>
      <c r="BA81" s="111">
        <v>0</v>
      </c>
      <c r="BB81" s="111">
        <v>9.2317194699752388E-8</v>
      </c>
      <c r="BC81" s="111">
        <v>0</v>
      </c>
      <c r="BD81" s="111">
        <v>0</v>
      </c>
      <c r="BE81" s="111">
        <v>0</v>
      </c>
      <c r="BF81" s="111">
        <v>1.3469068637974574E-6</v>
      </c>
      <c r="BG81" s="111">
        <v>1.2241891260414522E-7</v>
      </c>
      <c r="BH81" s="111">
        <v>1.0564513845242966E-8</v>
      </c>
      <c r="BI81" s="111">
        <v>3.0154003818062419E-6</v>
      </c>
      <c r="BJ81" s="111">
        <v>5.1107332399013684E-6</v>
      </c>
      <c r="BK81" s="111">
        <v>0</v>
      </c>
      <c r="BL81" s="111">
        <v>3.4066523501196039E-3</v>
      </c>
      <c r="BM81" s="111">
        <v>0</v>
      </c>
      <c r="BN81" s="111">
        <v>0</v>
      </c>
      <c r="BO81" s="111">
        <v>1.7995174280201057E-3</v>
      </c>
      <c r="BP81" s="111">
        <v>-1.0020963043680203E-19</v>
      </c>
      <c r="BQ81" s="111">
        <v>6.8390072671723834E-4</v>
      </c>
      <c r="BR81" s="111">
        <v>1.0007854315168168E-3</v>
      </c>
      <c r="BS81" s="111">
        <v>6.0972352791347174E-3</v>
      </c>
      <c r="BT81" s="111">
        <v>1.4227482468602119E-3</v>
      </c>
      <c r="BU81" s="111">
        <v>2.0690455014085323E-2</v>
      </c>
      <c r="BV81" s="111">
        <v>3.5369673442793251E-2</v>
      </c>
      <c r="BW81" s="111">
        <v>0</v>
      </c>
      <c r="BX81" s="111">
        <v>0</v>
      </c>
      <c r="BY81" s="111">
        <v>1.8281643431196425E-3</v>
      </c>
      <c r="BZ81" s="111">
        <v>8.584954572655297E-3</v>
      </c>
      <c r="CA81" s="111">
        <v>4.3269377743891377E-2</v>
      </c>
      <c r="CB81" s="111">
        <v>1.3586888809394344</v>
      </c>
      <c r="CC81" s="111">
        <v>4.312821625629507E-19</v>
      </c>
      <c r="CD81" s="111">
        <v>6.4855888383401539E-5</v>
      </c>
      <c r="CE81" s="111">
        <v>1.8769138474371576E-4</v>
      </c>
      <c r="CF81" s="111">
        <v>6.0194357808286754E-2</v>
      </c>
      <c r="CG81" s="111">
        <v>1.324992213512175E-2</v>
      </c>
      <c r="CH81" s="111">
        <v>6.0299232028948407E-4</v>
      </c>
      <c r="CI81" s="111">
        <v>2.9650392673990882E-4</v>
      </c>
      <c r="CJ81" s="111">
        <v>4.4909343008424872E-5</v>
      </c>
      <c r="CK81" s="111">
        <v>7.6099454138440006E-4</v>
      </c>
      <c r="CL81" s="111">
        <v>5.6287315769052554E-4</v>
      </c>
      <c r="CM81" s="111">
        <v>1.3096395886229347E-4</v>
      </c>
      <c r="CN81" s="111">
        <v>2.6781537447630399E-4</v>
      </c>
      <c r="CO81" s="111">
        <v>1.0157676127205015E-4</v>
      </c>
      <c r="CP81" s="111">
        <v>0</v>
      </c>
      <c r="CQ81" s="111">
        <v>0</v>
      </c>
      <c r="CR81" s="111">
        <v>7.4294726559565277E-4</v>
      </c>
      <c r="CS81" s="111">
        <v>1.3139444204764404E-3</v>
      </c>
      <c r="CT81" s="111">
        <v>2.2297426800479852E-3</v>
      </c>
      <c r="CU81" s="111">
        <v>2.3440030538357738E-3</v>
      </c>
      <c r="CV81" s="111">
        <v>9.3566314915348725E-3</v>
      </c>
      <c r="CW81" s="111">
        <v>3.093147060441042E-5</v>
      </c>
      <c r="CX81" s="111">
        <v>0</v>
      </c>
      <c r="CY81" s="111">
        <v>0</v>
      </c>
      <c r="CZ81" s="111">
        <v>9.6556975368164194E-5</v>
      </c>
      <c r="DA81" s="111">
        <v>1.798265647316112E-4</v>
      </c>
      <c r="DB81" s="111">
        <v>5.280469539131482E-3</v>
      </c>
      <c r="DC81" s="111">
        <v>2.0008187861814859E-3</v>
      </c>
    </row>
    <row r="82" spans="1:107" ht="12.75" customHeight="1" x14ac:dyDescent="0.2">
      <c r="A82" s="111" t="s">
        <v>246</v>
      </c>
      <c r="B82" s="355" t="s">
        <v>1955</v>
      </c>
      <c r="C82" s="111">
        <v>0</v>
      </c>
      <c r="D82" s="111">
        <v>0</v>
      </c>
      <c r="E82" s="111">
        <v>0</v>
      </c>
      <c r="F82" s="111">
        <v>0</v>
      </c>
      <c r="G82" s="111">
        <v>0</v>
      </c>
      <c r="H82" s="111">
        <v>0</v>
      </c>
      <c r="I82" s="111">
        <v>0</v>
      </c>
      <c r="J82" s="111">
        <v>0</v>
      </c>
      <c r="K82" s="111">
        <v>0</v>
      </c>
      <c r="L82" s="111">
        <v>0</v>
      </c>
      <c r="M82" s="111">
        <v>0</v>
      </c>
      <c r="N82" s="111">
        <v>0</v>
      </c>
      <c r="O82" s="111">
        <v>0</v>
      </c>
      <c r="P82" s="111">
        <v>0</v>
      </c>
      <c r="Q82" s="111">
        <v>0</v>
      </c>
      <c r="R82" s="111">
        <v>0</v>
      </c>
      <c r="S82" s="111">
        <v>0</v>
      </c>
      <c r="T82" s="111">
        <v>0</v>
      </c>
      <c r="U82" s="111">
        <v>0</v>
      </c>
      <c r="V82" s="111">
        <v>0</v>
      </c>
      <c r="W82" s="111">
        <v>0</v>
      </c>
      <c r="X82" s="111">
        <v>0</v>
      </c>
      <c r="Y82" s="111">
        <v>0</v>
      </c>
      <c r="Z82" s="111">
        <v>0</v>
      </c>
      <c r="AA82" s="111">
        <v>0</v>
      </c>
      <c r="AB82" s="111">
        <v>0</v>
      </c>
      <c r="AC82" s="111">
        <v>0</v>
      </c>
      <c r="AD82" s="111">
        <v>0</v>
      </c>
      <c r="AE82" s="111">
        <v>0</v>
      </c>
      <c r="AF82" s="111">
        <v>0</v>
      </c>
      <c r="AG82" s="111">
        <v>0</v>
      </c>
      <c r="AH82" s="111">
        <v>0</v>
      </c>
      <c r="AI82" s="111">
        <v>0</v>
      </c>
      <c r="AJ82" s="111">
        <v>0</v>
      </c>
      <c r="AK82" s="111">
        <v>0</v>
      </c>
      <c r="AL82" s="111">
        <v>0</v>
      </c>
      <c r="AM82" s="111">
        <v>0</v>
      </c>
      <c r="AN82" s="111">
        <v>0</v>
      </c>
      <c r="AO82" s="111">
        <v>0</v>
      </c>
      <c r="AP82" s="111">
        <v>0</v>
      </c>
      <c r="AQ82" s="111">
        <v>0</v>
      </c>
      <c r="AR82" s="111">
        <v>0</v>
      </c>
      <c r="AS82" s="111">
        <v>0</v>
      </c>
      <c r="AT82" s="111">
        <v>0</v>
      </c>
      <c r="AU82" s="111">
        <v>0</v>
      </c>
      <c r="AV82" s="111">
        <v>0</v>
      </c>
      <c r="AW82" s="111">
        <v>0</v>
      </c>
      <c r="AX82" s="111">
        <v>0</v>
      </c>
      <c r="AY82" s="111">
        <v>0</v>
      </c>
      <c r="AZ82" s="111">
        <v>0</v>
      </c>
      <c r="BA82" s="111">
        <v>0</v>
      </c>
      <c r="BB82" s="111">
        <v>0</v>
      </c>
      <c r="BC82" s="111">
        <v>0</v>
      </c>
      <c r="BD82" s="111">
        <v>0</v>
      </c>
      <c r="BE82" s="111">
        <v>0</v>
      </c>
      <c r="BF82" s="111">
        <v>0</v>
      </c>
      <c r="BG82" s="111">
        <v>0</v>
      </c>
      <c r="BH82" s="111">
        <v>0</v>
      </c>
      <c r="BI82" s="111">
        <v>0</v>
      </c>
      <c r="BJ82" s="111">
        <v>0</v>
      </c>
      <c r="BK82" s="111">
        <v>0</v>
      </c>
      <c r="BL82" s="111">
        <v>0</v>
      </c>
      <c r="BM82" s="111">
        <v>0</v>
      </c>
      <c r="BN82" s="111">
        <v>0</v>
      </c>
      <c r="BO82" s="111">
        <v>0</v>
      </c>
      <c r="BP82" s="111">
        <v>0</v>
      </c>
      <c r="BQ82" s="111">
        <v>0</v>
      </c>
      <c r="BR82" s="111">
        <v>0</v>
      </c>
      <c r="BS82" s="111">
        <v>0</v>
      </c>
      <c r="BT82" s="111">
        <v>0</v>
      </c>
      <c r="BU82" s="111">
        <v>0</v>
      </c>
      <c r="BV82" s="111">
        <v>0</v>
      </c>
      <c r="BW82" s="111">
        <v>0</v>
      </c>
      <c r="BX82" s="111">
        <v>0</v>
      </c>
      <c r="BY82" s="111">
        <v>0</v>
      </c>
      <c r="BZ82" s="111">
        <v>0</v>
      </c>
      <c r="CA82" s="111">
        <v>0</v>
      </c>
      <c r="CB82" s="111">
        <v>0</v>
      </c>
      <c r="CC82" s="111">
        <v>1</v>
      </c>
      <c r="CD82" s="111">
        <v>0</v>
      </c>
      <c r="CE82" s="111">
        <v>0</v>
      </c>
      <c r="CF82" s="111">
        <v>0</v>
      </c>
      <c r="CG82" s="111">
        <v>0</v>
      </c>
      <c r="CH82" s="111">
        <v>0</v>
      </c>
      <c r="CI82" s="111">
        <v>0</v>
      </c>
      <c r="CJ82" s="111">
        <v>0</v>
      </c>
      <c r="CK82" s="111">
        <v>0</v>
      </c>
      <c r="CL82" s="111">
        <v>0</v>
      </c>
      <c r="CM82" s="111">
        <v>0</v>
      </c>
      <c r="CN82" s="111">
        <v>0</v>
      </c>
      <c r="CO82" s="111">
        <v>0</v>
      </c>
      <c r="CP82" s="111">
        <v>0</v>
      </c>
      <c r="CQ82" s="111">
        <v>0</v>
      </c>
      <c r="CR82" s="111">
        <v>0</v>
      </c>
      <c r="CS82" s="111">
        <v>0</v>
      </c>
      <c r="CT82" s="111">
        <v>0</v>
      </c>
      <c r="CU82" s="111">
        <v>0</v>
      </c>
      <c r="CV82" s="111">
        <v>0</v>
      </c>
      <c r="CW82" s="111">
        <v>0</v>
      </c>
      <c r="CX82" s="111">
        <v>0</v>
      </c>
      <c r="CY82" s="111">
        <v>0</v>
      </c>
      <c r="CZ82" s="111">
        <v>0</v>
      </c>
      <c r="DA82" s="111">
        <v>0</v>
      </c>
      <c r="DB82" s="111">
        <v>0</v>
      </c>
      <c r="DC82" s="111">
        <v>0</v>
      </c>
    </row>
    <row r="83" spans="1:107" ht="12.75" customHeight="1" x14ac:dyDescent="0.2">
      <c r="A83" s="111" t="s">
        <v>247</v>
      </c>
      <c r="B83" s="355" t="s">
        <v>1956</v>
      </c>
      <c r="C83" s="111">
        <v>1.7859577429008625E-6</v>
      </c>
      <c r="D83" s="111">
        <v>3.8597975557466047E-8</v>
      </c>
      <c r="E83" s="111">
        <v>5.9135436215329797E-8</v>
      </c>
      <c r="F83" s="111">
        <v>2.1027570235532714E-6</v>
      </c>
      <c r="G83" s="111">
        <v>1.1774647807576132E-8</v>
      </c>
      <c r="H83" s="111">
        <v>0</v>
      </c>
      <c r="I83" s="111">
        <v>6.7120257582402144E-7</v>
      </c>
      <c r="J83" s="111">
        <v>-1.20394589553556E-18</v>
      </c>
      <c r="K83" s="111">
        <v>2.2798345249656127E-7</v>
      </c>
      <c r="L83" s="111">
        <v>5.20922761121398E-8</v>
      </c>
      <c r="M83" s="111">
        <v>-2.4993448351116513E-22</v>
      </c>
      <c r="N83" s="111">
        <v>0</v>
      </c>
      <c r="O83" s="111">
        <v>2.7623259365075383E-5</v>
      </c>
      <c r="P83" s="111">
        <v>6.4918892954602395E-7</v>
      </c>
      <c r="Q83" s="111">
        <v>2.7625641339704753E-5</v>
      </c>
      <c r="R83" s="111">
        <v>1.800253967235767E-5</v>
      </c>
      <c r="S83" s="111">
        <v>1.314765365882493E-3</v>
      </c>
      <c r="T83" s="111">
        <v>1.109909945301616E-5</v>
      </c>
      <c r="U83" s="111">
        <v>9.2019447070456066E-4</v>
      </c>
      <c r="V83" s="111">
        <v>-1.1385458488936951E-21</v>
      </c>
      <c r="W83" s="111">
        <v>9.7824835475560853E-6</v>
      </c>
      <c r="X83" s="111">
        <v>5.2445827776056517E-6</v>
      </c>
      <c r="Y83" s="111">
        <v>3.0011759694858881E-5</v>
      </c>
      <c r="Z83" s="111">
        <v>1.0276432704523565E-5</v>
      </c>
      <c r="AA83" s="111">
        <v>6.42716980780765E-9</v>
      </c>
      <c r="AB83" s="111">
        <v>6.2692790072418169E-6</v>
      </c>
      <c r="AC83" s="111">
        <v>5.527955254972689E-3</v>
      </c>
      <c r="AD83" s="111">
        <v>2.6610093309571068E-6</v>
      </c>
      <c r="AE83" s="111">
        <v>1.664528028590902E-4</v>
      </c>
      <c r="AF83" s="111">
        <v>1.2701069711208808E-5</v>
      </c>
      <c r="AG83" s="111">
        <v>4.6114202460412106E-21</v>
      </c>
      <c r="AH83" s="111">
        <v>1.8765922890071703E-4</v>
      </c>
      <c r="AI83" s="111">
        <v>3.3183670193955434E-6</v>
      </c>
      <c r="AJ83" s="111">
        <v>8.8242895668636012E-21</v>
      </c>
      <c r="AK83" s="111">
        <v>3.3792221426372681E-7</v>
      </c>
      <c r="AL83" s="111">
        <v>-6.6854614476409051E-6</v>
      </c>
      <c r="AM83" s="111">
        <v>-6.4081630239555597E-20</v>
      </c>
      <c r="AN83" s="111">
        <v>-4.374004744290689E-21</v>
      </c>
      <c r="AO83" s="111">
        <v>8.4715498031364007E-6</v>
      </c>
      <c r="AP83" s="111">
        <v>-2.5901380615100094E-21</v>
      </c>
      <c r="AQ83" s="111">
        <v>1.558702412158116E-19</v>
      </c>
      <c r="AR83" s="111">
        <v>1.4480864540748447E-4</v>
      </c>
      <c r="AS83" s="111">
        <v>1.8195161093061031E-5</v>
      </c>
      <c r="AT83" s="111">
        <v>1.8495381541259372E-4</v>
      </c>
      <c r="AU83" s="111">
        <v>0</v>
      </c>
      <c r="AV83" s="111">
        <v>1.8247089546650043E-5</v>
      </c>
      <c r="AW83" s="111">
        <v>5.4213301280311574E-6</v>
      </c>
      <c r="AX83" s="111">
        <v>0</v>
      </c>
      <c r="AY83" s="111">
        <v>3.6760030085471642E-20</v>
      </c>
      <c r="AZ83" s="111">
        <v>5.5102450721945545E-20</v>
      </c>
      <c r="BA83" s="111">
        <v>0</v>
      </c>
      <c r="BB83" s="111">
        <v>1.2443737638172925E-6</v>
      </c>
      <c r="BC83" s="111">
        <v>0</v>
      </c>
      <c r="BD83" s="111">
        <v>0</v>
      </c>
      <c r="BE83" s="111">
        <v>0</v>
      </c>
      <c r="BF83" s="111">
        <v>8.0838994930568337E-9</v>
      </c>
      <c r="BG83" s="111">
        <v>3.5405869678659515E-7</v>
      </c>
      <c r="BH83" s="111">
        <v>7.4234827122467329E-8</v>
      </c>
      <c r="BI83" s="111">
        <v>3.664019143661764E-6</v>
      </c>
      <c r="BJ83" s="111">
        <v>1.2307828889917198E-5</v>
      </c>
      <c r="BK83" s="111">
        <v>0</v>
      </c>
      <c r="BL83" s="111">
        <v>5.6438833588230907E-3</v>
      </c>
      <c r="BM83" s="111">
        <v>0</v>
      </c>
      <c r="BN83" s="111">
        <v>0</v>
      </c>
      <c r="BO83" s="111">
        <v>4.4777330795392652E-3</v>
      </c>
      <c r="BP83" s="111">
        <v>-1.0397814292818368E-19</v>
      </c>
      <c r="BQ83" s="111">
        <v>9.1447559127339785E-4</v>
      </c>
      <c r="BR83" s="111">
        <v>2.1340206085309747E-3</v>
      </c>
      <c r="BS83" s="111">
        <v>4.5894624197616541E-3</v>
      </c>
      <c r="BT83" s="111">
        <v>2.5281746780077084E-3</v>
      </c>
      <c r="BU83" s="111">
        <v>1.7048897620933774E-2</v>
      </c>
      <c r="BV83" s="111">
        <v>4.4969749571010673E-2</v>
      </c>
      <c r="BW83" s="111">
        <v>0</v>
      </c>
      <c r="BX83" s="111">
        <v>0</v>
      </c>
      <c r="BY83" s="111">
        <v>1.7182317815563517E-3</v>
      </c>
      <c r="BZ83" s="111">
        <v>3.0644579211158113E-3</v>
      </c>
      <c r="CA83" s="111">
        <v>1.232389751868177E-2</v>
      </c>
      <c r="CB83" s="111">
        <v>6.043363549093626E-3</v>
      </c>
      <c r="CC83" s="111">
        <v>6.9712368807211976E-19</v>
      </c>
      <c r="CD83" s="111">
        <v>1.0000603161943462</v>
      </c>
      <c r="CE83" s="111">
        <v>1.3092610058098426E-4</v>
      </c>
      <c r="CF83" s="111">
        <v>1.3319792700905131E-2</v>
      </c>
      <c r="CG83" s="111">
        <v>5.9229066239179801E-3</v>
      </c>
      <c r="CH83" s="111">
        <v>6.8629533760458975E-4</v>
      </c>
      <c r="CI83" s="111">
        <v>3.4258263550561771E-4</v>
      </c>
      <c r="CJ83" s="111">
        <v>9.6760490478607682E-5</v>
      </c>
      <c r="CK83" s="111">
        <v>1.7788385375930704E-3</v>
      </c>
      <c r="CL83" s="111">
        <v>7.8409738987711951E-4</v>
      </c>
      <c r="CM83" s="111">
        <v>6.0042258059290962E-5</v>
      </c>
      <c r="CN83" s="111">
        <v>2.9239245017877174E-4</v>
      </c>
      <c r="CO83" s="111">
        <v>3.3344060962391215E-6</v>
      </c>
      <c r="CP83" s="111">
        <v>0</v>
      </c>
      <c r="CQ83" s="111">
        <v>0</v>
      </c>
      <c r="CR83" s="111">
        <v>9.0493357929386398E-4</v>
      </c>
      <c r="CS83" s="111">
        <v>1.8686358406652169E-3</v>
      </c>
      <c r="CT83" s="111">
        <v>7.4512485431457425E-3</v>
      </c>
      <c r="CU83" s="111">
        <v>5.2051176540115783E-2</v>
      </c>
      <c r="CV83" s="111">
        <v>1.9735524424050091E-2</v>
      </c>
      <c r="CW83" s="111">
        <v>4.5745019945835256E-5</v>
      </c>
      <c r="CX83" s="111">
        <v>0</v>
      </c>
      <c r="CY83" s="111">
        <v>0</v>
      </c>
      <c r="CZ83" s="111">
        <v>9.7438185528259908E-5</v>
      </c>
      <c r="DA83" s="111">
        <v>2.4623592171732354E-4</v>
      </c>
      <c r="DB83" s="111">
        <v>8.7720036517858844E-3</v>
      </c>
      <c r="DC83" s="111">
        <v>2.78719417763491E-3</v>
      </c>
    </row>
    <row r="84" spans="1:107" ht="12.75" customHeight="1" x14ac:dyDescent="0.2">
      <c r="A84" s="111" t="s">
        <v>248</v>
      </c>
      <c r="B84" s="355" t="s">
        <v>1957</v>
      </c>
      <c r="C84" s="111">
        <v>2.7650259932019406E-6</v>
      </c>
      <c r="D84" s="111">
        <v>9.0216716415890459E-8</v>
      </c>
      <c r="E84" s="111">
        <v>9.2884277790400495E-8</v>
      </c>
      <c r="F84" s="111">
        <v>8.2631434231095317E-6</v>
      </c>
      <c r="G84" s="111">
        <v>5.8660978433136073E-8</v>
      </c>
      <c r="H84" s="111">
        <v>0</v>
      </c>
      <c r="I84" s="111">
        <v>1.2664578728511738E-6</v>
      </c>
      <c r="J84" s="111">
        <v>-6.2610465357678599E-18</v>
      </c>
      <c r="K84" s="111">
        <v>1.1524553985158392E-6</v>
      </c>
      <c r="L84" s="111">
        <v>9.3881261164859001E-8</v>
      </c>
      <c r="M84" s="111">
        <v>-4.3177363973808112E-22</v>
      </c>
      <c r="N84" s="111">
        <v>0</v>
      </c>
      <c r="O84" s="111">
        <v>1.3379894925945077E-5</v>
      </c>
      <c r="P84" s="111">
        <v>1.1285171647648298E-6</v>
      </c>
      <c r="Q84" s="111">
        <v>1.1126556712977412E-4</v>
      </c>
      <c r="R84" s="111">
        <v>7.9984660383643764E-5</v>
      </c>
      <c r="S84" s="111">
        <v>1.2241084899735732E-3</v>
      </c>
      <c r="T84" s="111">
        <v>2.3057402195712772E-5</v>
      </c>
      <c r="U84" s="111">
        <v>3.6219236669585484E-4</v>
      </c>
      <c r="V84" s="111">
        <v>-3.1510782851676274E-21</v>
      </c>
      <c r="W84" s="111">
        <v>8.7894247817687075E-5</v>
      </c>
      <c r="X84" s="111">
        <v>1.033722602677838E-5</v>
      </c>
      <c r="Y84" s="111">
        <v>6.6378826850444864E-5</v>
      </c>
      <c r="Z84" s="111">
        <v>1.6784584034205113E-5</v>
      </c>
      <c r="AA84" s="111">
        <v>3.4310348336371465E-7</v>
      </c>
      <c r="AB84" s="111">
        <v>5.8895902037466083E-6</v>
      </c>
      <c r="AC84" s="111">
        <v>1.2043822338743974E-3</v>
      </c>
      <c r="AD84" s="111">
        <v>3.1917879036323128E-5</v>
      </c>
      <c r="AE84" s="111">
        <v>2.5506876636928412E-4</v>
      </c>
      <c r="AF84" s="111">
        <v>4.3554347684893095E-6</v>
      </c>
      <c r="AG84" s="111">
        <v>5.9725954621285929E-21</v>
      </c>
      <c r="AH84" s="111">
        <v>1.9964714918971555E-4</v>
      </c>
      <c r="AI84" s="111">
        <v>7.1498216027934648E-6</v>
      </c>
      <c r="AJ84" s="111">
        <v>2.4155058437812619E-20</v>
      </c>
      <c r="AK84" s="111">
        <v>2.5307414622987668E-7</v>
      </c>
      <c r="AL84" s="111">
        <v>-1.8112589703270287E-5</v>
      </c>
      <c r="AM84" s="111">
        <v>-1.2479335189581774E-19</v>
      </c>
      <c r="AN84" s="111">
        <v>-6.4923479114308423E-21</v>
      </c>
      <c r="AO84" s="111">
        <v>8.9314640822504099E-6</v>
      </c>
      <c r="AP84" s="111">
        <v>-4.8970800115044719E-21</v>
      </c>
      <c r="AQ84" s="111">
        <v>1.4443810105257206E-19</v>
      </c>
      <c r="AR84" s="111">
        <v>3.2924464754703419E-4</v>
      </c>
      <c r="AS84" s="111">
        <v>5.0329357129449222E-5</v>
      </c>
      <c r="AT84" s="111">
        <v>5.2723127054273701E-5</v>
      </c>
      <c r="AU84" s="111">
        <v>0</v>
      </c>
      <c r="AV84" s="111">
        <v>4.6428587073387728E-6</v>
      </c>
      <c r="AW84" s="111">
        <v>1.1973418282925686E-6</v>
      </c>
      <c r="AX84" s="111">
        <v>0</v>
      </c>
      <c r="AY84" s="111">
        <v>7.4522677815162468E-21</v>
      </c>
      <c r="AZ84" s="111">
        <v>1.2713051916218931E-20</v>
      </c>
      <c r="BA84" s="111">
        <v>0</v>
      </c>
      <c r="BB84" s="111">
        <v>2.6398081669056003E-7</v>
      </c>
      <c r="BC84" s="111">
        <v>0</v>
      </c>
      <c r="BD84" s="111">
        <v>0</v>
      </c>
      <c r="BE84" s="111">
        <v>0</v>
      </c>
      <c r="BF84" s="111">
        <v>6.9437006978249291E-9</v>
      </c>
      <c r="BG84" s="111">
        <v>8.8504312281119518E-8</v>
      </c>
      <c r="BH84" s="111">
        <v>5.9746681832664906E-8</v>
      </c>
      <c r="BI84" s="111">
        <v>2.3961961323727711E-6</v>
      </c>
      <c r="BJ84" s="111">
        <v>8.3720320767739632E-5</v>
      </c>
      <c r="BK84" s="111">
        <v>0</v>
      </c>
      <c r="BL84" s="111">
        <v>1.5728624578940965E-2</v>
      </c>
      <c r="BM84" s="111">
        <v>0</v>
      </c>
      <c r="BN84" s="111">
        <v>0</v>
      </c>
      <c r="BO84" s="111">
        <v>5.4859191614092848E-2</v>
      </c>
      <c r="BP84" s="111">
        <v>-4.6685962416058659E-20</v>
      </c>
      <c r="BQ84" s="111">
        <v>1.4030159310492801E-3</v>
      </c>
      <c r="BR84" s="111">
        <v>1.0978361902760456E-3</v>
      </c>
      <c r="BS84" s="111">
        <v>4.6202992890345363E-3</v>
      </c>
      <c r="BT84" s="111">
        <v>1.5019856536427677E-3</v>
      </c>
      <c r="BU84" s="111">
        <v>7.0180755350879422E-3</v>
      </c>
      <c r="BV84" s="111">
        <v>3.5854586305795029E-2</v>
      </c>
      <c r="BW84" s="111">
        <v>0</v>
      </c>
      <c r="BX84" s="111">
        <v>0</v>
      </c>
      <c r="BY84" s="111">
        <v>5.6743594482068992E-4</v>
      </c>
      <c r="BZ84" s="111">
        <v>2.8763456710682238E-3</v>
      </c>
      <c r="CA84" s="111">
        <v>1.150945780662742E-2</v>
      </c>
      <c r="CB84" s="111">
        <v>5.7204143797148846E-3</v>
      </c>
      <c r="CC84" s="111">
        <v>1.8346631300376579E-19</v>
      </c>
      <c r="CD84" s="111">
        <v>9.9760630737833524E-6</v>
      </c>
      <c r="CE84" s="111">
        <v>1.0001541905209295</v>
      </c>
      <c r="CF84" s="111">
        <v>6.5013859033550368E-3</v>
      </c>
      <c r="CG84" s="111">
        <v>5.089169412077107E-3</v>
      </c>
      <c r="CH84" s="111">
        <v>3.504898009112606E-4</v>
      </c>
      <c r="CI84" s="111">
        <v>6.8445524958778029E-4</v>
      </c>
      <c r="CJ84" s="111">
        <v>7.4804397437924392E-5</v>
      </c>
      <c r="CK84" s="111">
        <v>1.5583131997892582E-3</v>
      </c>
      <c r="CL84" s="111">
        <v>1.4989094961042613E-3</v>
      </c>
      <c r="CM84" s="111">
        <v>2.3779726871831283E-4</v>
      </c>
      <c r="CN84" s="111">
        <v>5.3976437321916692E-4</v>
      </c>
      <c r="CO84" s="111">
        <v>5.3140083854462308E-3</v>
      </c>
      <c r="CP84" s="111">
        <v>0</v>
      </c>
      <c r="CQ84" s="111">
        <v>0</v>
      </c>
      <c r="CR84" s="111">
        <v>3.0301047088709507E-3</v>
      </c>
      <c r="CS84" s="111">
        <v>7.6261575241738286E-4</v>
      </c>
      <c r="CT84" s="111">
        <v>4.2454048968533845E-3</v>
      </c>
      <c r="CU84" s="111">
        <v>1.0455233488749702E-2</v>
      </c>
      <c r="CV84" s="111">
        <v>5.8182313254034612E-2</v>
      </c>
      <c r="CW84" s="111">
        <v>3.2218096609358096E-5</v>
      </c>
      <c r="CX84" s="111">
        <v>0</v>
      </c>
      <c r="CY84" s="111">
        <v>0</v>
      </c>
      <c r="CZ84" s="111">
        <v>1.1106691094077077E-4</v>
      </c>
      <c r="DA84" s="111">
        <v>3.101970653864331E-4</v>
      </c>
      <c r="DB84" s="111">
        <v>3.3501652246908545E-3</v>
      </c>
      <c r="DC84" s="111">
        <v>5.3281032104930152E-3</v>
      </c>
    </row>
    <row r="85" spans="1:107" ht="12.75" customHeight="1" x14ac:dyDescent="0.2">
      <c r="A85" s="111" t="s">
        <v>249</v>
      </c>
      <c r="B85" s="355" t="s">
        <v>1958</v>
      </c>
      <c r="C85" s="111">
        <v>3.5859011603876072E-6</v>
      </c>
      <c r="D85" s="111">
        <v>1.1127754914446969E-7</v>
      </c>
      <c r="E85" s="111">
        <v>7.1085574330525235E-8</v>
      </c>
      <c r="F85" s="111">
        <v>1.1074377797065753E-5</v>
      </c>
      <c r="G85" s="111">
        <v>1.0816813026850594E-7</v>
      </c>
      <c r="H85" s="111">
        <v>0</v>
      </c>
      <c r="I85" s="111">
        <v>3.8834596262591179E-8</v>
      </c>
      <c r="J85" s="111">
        <v>-1.6109893925319985E-18</v>
      </c>
      <c r="K85" s="111">
        <v>1.0138480931535131E-6</v>
      </c>
      <c r="L85" s="111">
        <v>2.2797730152695199E-7</v>
      </c>
      <c r="M85" s="111">
        <v>-5.1228268513395805E-23</v>
      </c>
      <c r="N85" s="111">
        <v>0</v>
      </c>
      <c r="O85" s="111">
        <v>3.024176473383064E-5</v>
      </c>
      <c r="P85" s="111">
        <v>1.6801633511488787E-6</v>
      </c>
      <c r="Q85" s="111">
        <v>1.550034128767918E-4</v>
      </c>
      <c r="R85" s="111">
        <v>9.7278572062901491E-6</v>
      </c>
      <c r="S85" s="111">
        <v>3.1348944778741193E-4</v>
      </c>
      <c r="T85" s="111">
        <v>8.1249273206149297E-6</v>
      </c>
      <c r="U85" s="111">
        <v>1.6717335612802199E-4</v>
      </c>
      <c r="V85" s="111">
        <v>-4.1001331579097105E-22</v>
      </c>
      <c r="W85" s="111">
        <v>7.5020802175726403E-6</v>
      </c>
      <c r="X85" s="111">
        <v>5.0904067419880624E-6</v>
      </c>
      <c r="Y85" s="111">
        <v>4.2858046562328261E-5</v>
      </c>
      <c r="Z85" s="111">
        <v>3.0755457401383662E-6</v>
      </c>
      <c r="AA85" s="111">
        <v>2.8355968748803155E-9</v>
      </c>
      <c r="AB85" s="111">
        <v>2.1809918861419415E-6</v>
      </c>
      <c r="AC85" s="111">
        <v>1.1227489181020492E-2</v>
      </c>
      <c r="AD85" s="111">
        <v>9.6541824467225956E-7</v>
      </c>
      <c r="AE85" s="111">
        <v>5.4564021462923149E-5</v>
      </c>
      <c r="AF85" s="111">
        <v>4.1607994115076503E-6</v>
      </c>
      <c r="AG85" s="111">
        <v>2.2667913580176511E-21</v>
      </c>
      <c r="AH85" s="111">
        <v>3.9888354187274102E-5</v>
      </c>
      <c r="AI85" s="111">
        <v>9.3565886328807946E-7</v>
      </c>
      <c r="AJ85" s="111">
        <v>4.066340946345834E-21</v>
      </c>
      <c r="AK85" s="111">
        <v>1.0329771223013874E-7</v>
      </c>
      <c r="AL85" s="111">
        <v>-3.2380735869390022E-6</v>
      </c>
      <c r="AM85" s="111">
        <v>-1.3096785956367509E-19</v>
      </c>
      <c r="AN85" s="111">
        <v>-9.3047670052130923E-22</v>
      </c>
      <c r="AO85" s="111">
        <v>1.6513571120521027E-6</v>
      </c>
      <c r="AP85" s="111">
        <v>-5.4398776409954524E-22</v>
      </c>
      <c r="AQ85" s="111">
        <v>3.2824593188846132E-20</v>
      </c>
      <c r="AR85" s="111">
        <v>6.4001218906879873E-5</v>
      </c>
      <c r="AS85" s="111">
        <v>1.1665975009838769E-5</v>
      </c>
      <c r="AT85" s="111">
        <v>1.750496682130794E-5</v>
      </c>
      <c r="AU85" s="111">
        <v>0</v>
      </c>
      <c r="AV85" s="111">
        <v>1.5365430216707354E-6</v>
      </c>
      <c r="AW85" s="111">
        <v>4.4452425136078143E-7</v>
      </c>
      <c r="AX85" s="111">
        <v>0</v>
      </c>
      <c r="AY85" s="111">
        <v>2.9569929846782152E-21</v>
      </c>
      <c r="AZ85" s="111">
        <v>4.4394334608215389E-21</v>
      </c>
      <c r="BA85" s="111">
        <v>0</v>
      </c>
      <c r="BB85" s="111">
        <v>1.1547115951176586E-7</v>
      </c>
      <c r="BC85" s="111">
        <v>0</v>
      </c>
      <c r="BD85" s="111">
        <v>0</v>
      </c>
      <c r="BE85" s="111">
        <v>0</v>
      </c>
      <c r="BF85" s="111">
        <v>2.0143697569988418E-7</v>
      </c>
      <c r="BG85" s="111">
        <v>2.6502014139230401E-7</v>
      </c>
      <c r="BH85" s="111">
        <v>1.020225524960079E-8</v>
      </c>
      <c r="BI85" s="111">
        <v>1.7448019009681941E-6</v>
      </c>
      <c r="BJ85" s="111">
        <v>4.1994876785583834E-6</v>
      </c>
      <c r="BK85" s="111">
        <v>0</v>
      </c>
      <c r="BL85" s="111">
        <v>2.6872652911896265E-3</v>
      </c>
      <c r="BM85" s="111">
        <v>0</v>
      </c>
      <c r="BN85" s="111">
        <v>0</v>
      </c>
      <c r="BO85" s="111">
        <v>1.6246991195781385E-3</v>
      </c>
      <c r="BP85" s="111">
        <v>-7.9387227440318033E-20</v>
      </c>
      <c r="BQ85" s="111">
        <v>7.5932248883550896E-4</v>
      </c>
      <c r="BR85" s="111">
        <v>4.1870973724655988E-4</v>
      </c>
      <c r="BS85" s="111">
        <v>3.8214361373928689E-3</v>
      </c>
      <c r="BT85" s="111">
        <v>7.1653749530192691E-4</v>
      </c>
      <c r="BU85" s="111">
        <v>1.0380148026372271E-2</v>
      </c>
      <c r="BV85" s="111">
        <v>7.6692031910907477E-3</v>
      </c>
      <c r="BW85" s="111">
        <v>0</v>
      </c>
      <c r="BX85" s="111">
        <v>0</v>
      </c>
      <c r="BY85" s="111">
        <v>3.8170663230714143E-3</v>
      </c>
      <c r="BZ85" s="111">
        <v>4.6537431356087205E-2</v>
      </c>
      <c r="CA85" s="111">
        <v>0.13707744115643256</v>
      </c>
      <c r="CB85" s="111">
        <v>6.7243390818260376E-2</v>
      </c>
      <c r="CC85" s="111">
        <v>1.248213438649997E-18</v>
      </c>
      <c r="CD85" s="111">
        <v>6.9077271817899119E-4</v>
      </c>
      <c r="CE85" s="111">
        <v>1.6381901160666364E-3</v>
      </c>
      <c r="CF85" s="111">
        <v>1.0425258331543621</v>
      </c>
      <c r="CG85" s="111">
        <v>1.4126125149293359E-3</v>
      </c>
      <c r="CH85" s="111">
        <v>2.6013516259425359E-4</v>
      </c>
      <c r="CI85" s="111">
        <v>1.3406577833268793E-4</v>
      </c>
      <c r="CJ85" s="111">
        <v>1.275258947893731E-5</v>
      </c>
      <c r="CK85" s="111">
        <v>2.4012759678623856E-4</v>
      </c>
      <c r="CL85" s="111">
        <v>1.4931734143242128E-4</v>
      </c>
      <c r="CM85" s="111">
        <v>5.3122527996725996E-5</v>
      </c>
      <c r="CN85" s="111">
        <v>3.812121870752086E-5</v>
      </c>
      <c r="CO85" s="111">
        <v>2.0688921533817834E-5</v>
      </c>
      <c r="CP85" s="111">
        <v>0</v>
      </c>
      <c r="CQ85" s="111">
        <v>0</v>
      </c>
      <c r="CR85" s="111">
        <v>1.9316015300295923E-4</v>
      </c>
      <c r="CS85" s="111">
        <v>6.1582969188166148E-4</v>
      </c>
      <c r="CT85" s="111">
        <v>1.0939119728437233E-3</v>
      </c>
      <c r="CU85" s="111">
        <v>4.1193481169893532E-3</v>
      </c>
      <c r="CV85" s="111">
        <v>1.0036648752098164E-2</v>
      </c>
      <c r="CW85" s="111">
        <v>1.2102027220575293E-5</v>
      </c>
      <c r="CX85" s="111">
        <v>0</v>
      </c>
      <c r="CY85" s="111">
        <v>0</v>
      </c>
      <c r="CZ85" s="111">
        <v>6.7250585303423873E-5</v>
      </c>
      <c r="DA85" s="111">
        <v>5.4131111547068478E-5</v>
      </c>
      <c r="DB85" s="111">
        <v>2.9870774805405868E-3</v>
      </c>
      <c r="DC85" s="111">
        <v>5.3077134299042879E-4</v>
      </c>
    </row>
    <row r="86" spans="1:107" ht="12.75" customHeight="1" x14ac:dyDescent="0.2">
      <c r="A86" s="111" t="s">
        <v>251</v>
      </c>
      <c r="B86" s="355" t="s">
        <v>1959</v>
      </c>
      <c r="C86" s="111">
        <v>1.0502367087364052E-6</v>
      </c>
      <c r="D86" s="111">
        <v>1.6489912152051555E-7</v>
      </c>
      <c r="E86" s="111">
        <v>6.2774505164705968E-7</v>
      </c>
      <c r="F86" s="111">
        <v>1.3734564861253168E-6</v>
      </c>
      <c r="G86" s="111">
        <v>1.2236545919604554E-8</v>
      </c>
      <c r="H86" s="111">
        <v>0</v>
      </c>
      <c r="I86" s="111">
        <v>3.6298032235490288E-7</v>
      </c>
      <c r="J86" s="111">
        <v>-7.9327110066552308E-19</v>
      </c>
      <c r="K86" s="111">
        <v>7.2078872265754395E-7</v>
      </c>
      <c r="L86" s="111">
        <v>6.9577980901343955E-8</v>
      </c>
      <c r="M86" s="111">
        <v>-1.2961024663213293E-21</v>
      </c>
      <c r="N86" s="111">
        <v>0</v>
      </c>
      <c r="O86" s="111">
        <v>5.3829291438819825E-6</v>
      </c>
      <c r="P86" s="111">
        <v>7.7199837266531728E-7</v>
      </c>
      <c r="Q86" s="111">
        <v>1.793053929282851E-5</v>
      </c>
      <c r="R86" s="111">
        <v>5.8239720568630753E-5</v>
      </c>
      <c r="S86" s="111">
        <v>2.4713988316697901E-4</v>
      </c>
      <c r="T86" s="111">
        <v>4.6947856699751195E-6</v>
      </c>
      <c r="U86" s="111">
        <v>1.3483919248234461E-3</v>
      </c>
      <c r="V86" s="111">
        <v>-1.4474987629359087E-21</v>
      </c>
      <c r="W86" s="111">
        <v>8.1456022389293301E-6</v>
      </c>
      <c r="X86" s="111">
        <v>3.656015934796265E-6</v>
      </c>
      <c r="Y86" s="111">
        <v>1.3719348643536697E-5</v>
      </c>
      <c r="Z86" s="111">
        <v>4.8405371034683822E-6</v>
      </c>
      <c r="AA86" s="111">
        <v>4.150069562015107E-8</v>
      </c>
      <c r="AB86" s="111">
        <v>3.1357586977044575E-6</v>
      </c>
      <c r="AC86" s="111">
        <v>1.2831979795376721E-3</v>
      </c>
      <c r="AD86" s="111">
        <v>3.3311353095079117E-6</v>
      </c>
      <c r="AE86" s="111">
        <v>3.2331912822067296E-5</v>
      </c>
      <c r="AF86" s="111">
        <v>2.1178046541222159E-6</v>
      </c>
      <c r="AG86" s="111">
        <v>3.1011082181822994E-19</v>
      </c>
      <c r="AH86" s="111">
        <v>6.4418588469625479E-5</v>
      </c>
      <c r="AI86" s="111">
        <v>3.969480267243137E-6</v>
      </c>
      <c r="AJ86" s="111">
        <v>6.649141661863136E-21</v>
      </c>
      <c r="AK86" s="111">
        <v>1.8066003258442821E-7</v>
      </c>
      <c r="AL86" s="111">
        <v>-4.0317675118586319E-6</v>
      </c>
      <c r="AM86" s="111">
        <v>-4.3657034816641938E-20</v>
      </c>
      <c r="AN86" s="111">
        <v>-4.7104388628359876E-21</v>
      </c>
      <c r="AO86" s="111">
        <v>4.376738932021968E-6</v>
      </c>
      <c r="AP86" s="111">
        <v>-3.1939151255762224E-21</v>
      </c>
      <c r="AQ86" s="111">
        <v>5.8649428935888601E-20</v>
      </c>
      <c r="AR86" s="111">
        <v>8.8824070159148431E-5</v>
      </c>
      <c r="AS86" s="111">
        <v>1.0265035481211657E-5</v>
      </c>
      <c r="AT86" s="111">
        <v>2.5494692365230778E-5</v>
      </c>
      <c r="AU86" s="111">
        <v>0</v>
      </c>
      <c r="AV86" s="111">
        <v>2.1065539415415098E-6</v>
      </c>
      <c r="AW86" s="111">
        <v>6.5139698672526624E-7</v>
      </c>
      <c r="AX86" s="111">
        <v>0</v>
      </c>
      <c r="AY86" s="111">
        <v>4.0357962038543361E-21</v>
      </c>
      <c r="AZ86" s="111">
        <v>6.2172553881493201E-21</v>
      </c>
      <c r="BA86" s="111">
        <v>0</v>
      </c>
      <c r="BB86" s="111">
        <v>1.7930618431345292E-7</v>
      </c>
      <c r="BC86" s="111">
        <v>0</v>
      </c>
      <c r="BD86" s="111">
        <v>0</v>
      </c>
      <c r="BE86" s="111">
        <v>0</v>
      </c>
      <c r="BF86" s="111">
        <v>8.7565004775697551E-9</v>
      </c>
      <c r="BG86" s="111">
        <v>5.8210836076090066E-8</v>
      </c>
      <c r="BH86" s="111">
        <v>2.4870543151175031E-8</v>
      </c>
      <c r="BI86" s="111">
        <v>5.0500034611571455E-6</v>
      </c>
      <c r="BJ86" s="111">
        <v>1.4979096482937139E-5</v>
      </c>
      <c r="BK86" s="111">
        <v>0</v>
      </c>
      <c r="BL86" s="111">
        <v>4.0693217787387695E-3</v>
      </c>
      <c r="BM86" s="111">
        <v>0</v>
      </c>
      <c r="BN86" s="111">
        <v>0</v>
      </c>
      <c r="BO86" s="111">
        <v>5.6522148698473895E-3</v>
      </c>
      <c r="BP86" s="111">
        <v>-8.2362450430233165E-20</v>
      </c>
      <c r="BQ86" s="111">
        <v>1.8122593443019646E-3</v>
      </c>
      <c r="BR86" s="111">
        <v>2.8743247378615971E-3</v>
      </c>
      <c r="BS86" s="111">
        <v>2.1315635549472882E-3</v>
      </c>
      <c r="BT86" s="111">
        <v>2.1605041000919995E-3</v>
      </c>
      <c r="BU86" s="111">
        <v>7.1950369833398836E-3</v>
      </c>
      <c r="BV86" s="111">
        <v>4.2878363191514082E-3</v>
      </c>
      <c r="BW86" s="111">
        <v>0</v>
      </c>
      <c r="BX86" s="111">
        <v>0</v>
      </c>
      <c r="BY86" s="111">
        <v>4.7490461892087511E-4</v>
      </c>
      <c r="BZ86" s="111">
        <v>5.2385440197694165E-3</v>
      </c>
      <c r="CA86" s="111">
        <v>1.6003115818218255E-2</v>
      </c>
      <c r="CB86" s="111">
        <v>7.7834026670618684E-3</v>
      </c>
      <c r="CC86" s="111">
        <v>7.8302942427220351E-19</v>
      </c>
      <c r="CD86" s="111">
        <v>1.7579846705042466E-5</v>
      </c>
      <c r="CE86" s="111">
        <v>1.0689202823086589E-4</v>
      </c>
      <c r="CF86" s="111">
        <v>2.1034508265424332E-3</v>
      </c>
      <c r="CG86" s="111">
        <v>1.11559047817352</v>
      </c>
      <c r="CH86" s="111">
        <v>1.7243676647081729E-3</v>
      </c>
      <c r="CI86" s="111">
        <v>1.3330823579037741E-3</v>
      </c>
      <c r="CJ86" s="111">
        <v>5.7727371800844361E-4</v>
      </c>
      <c r="CK86" s="111">
        <v>3.9564510783033488E-3</v>
      </c>
      <c r="CL86" s="111">
        <v>1.1145334619594802E-3</v>
      </c>
      <c r="CM86" s="111">
        <v>3.8893504411244718E-3</v>
      </c>
      <c r="CN86" s="111">
        <v>1.5021887737302455E-3</v>
      </c>
      <c r="CO86" s="111">
        <v>2.3240633909526567E-4</v>
      </c>
      <c r="CP86" s="111">
        <v>0</v>
      </c>
      <c r="CQ86" s="111">
        <v>0</v>
      </c>
      <c r="CR86" s="111">
        <v>3.2552149789199478E-4</v>
      </c>
      <c r="CS86" s="111">
        <v>4.6707816043420388E-3</v>
      </c>
      <c r="CT86" s="111">
        <v>5.4428838920058085E-3</v>
      </c>
      <c r="CU86" s="111">
        <v>5.5496488450120368E-3</v>
      </c>
      <c r="CV86" s="111">
        <v>4.0495415356013559E-2</v>
      </c>
      <c r="CW86" s="111">
        <v>1.6295649583521963E-4</v>
      </c>
      <c r="CX86" s="111">
        <v>0</v>
      </c>
      <c r="CY86" s="111">
        <v>0</v>
      </c>
      <c r="CZ86" s="111">
        <v>2.1960029328692773E-4</v>
      </c>
      <c r="DA86" s="111">
        <v>1.9182150409071538E-4</v>
      </c>
      <c r="DB86" s="111">
        <v>3.1802698047617211E-3</v>
      </c>
      <c r="DC86" s="111">
        <v>3.961779768760062E-3</v>
      </c>
    </row>
    <row r="87" spans="1:107" ht="12.75" customHeight="1" x14ac:dyDescent="0.2">
      <c r="A87" s="111" t="s">
        <v>253</v>
      </c>
      <c r="B87" s="355" t="s">
        <v>1960</v>
      </c>
      <c r="C87" s="111">
        <v>2.7837743427808973E-5</v>
      </c>
      <c r="D87" s="111">
        <v>1.7359539187614304E-7</v>
      </c>
      <c r="E87" s="111">
        <v>1.5895515339519792E-5</v>
      </c>
      <c r="F87" s="111">
        <v>5.717302684703639E-6</v>
      </c>
      <c r="G87" s="111">
        <v>1.6210185992708989E-7</v>
      </c>
      <c r="H87" s="111">
        <v>0</v>
      </c>
      <c r="I87" s="111">
        <v>1.27196545330868E-6</v>
      </c>
      <c r="J87" s="111">
        <v>-1.39459850454409E-18</v>
      </c>
      <c r="K87" s="111">
        <v>1.7561220726081157E-6</v>
      </c>
      <c r="L87" s="111">
        <v>8.1753204158606565E-8</v>
      </c>
      <c r="M87" s="111">
        <v>-6.650591555706489E-21</v>
      </c>
      <c r="N87" s="111">
        <v>0</v>
      </c>
      <c r="O87" s="111">
        <v>1.0773055535172955E-5</v>
      </c>
      <c r="P87" s="111">
        <v>1.2917821721722018E-6</v>
      </c>
      <c r="Q87" s="111">
        <v>7.1285259448581034E-5</v>
      </c>
      <c r="R87" s="111">
        <v>4.0936263556321755E-5</v>
      </c>
      <c r="S87" s="111">
        <v>1.3074959647224934E-3</v>
      </c>
      <c r="T87" s="111">
        <v>7.6991880040803657E-6</v>
      </c>
      <c r="U87" s="111">
        <v>1.2554709278388106E-3</v>
      </c>
      <c r="V87" s="111">
        <v>-8.3352789821504152E-21</v>
      </c>
      <c r="W87" s="111">
        <v>1.1423715926513022E-5</v>
      </c>
      <c r="X87" s="111">
        <v>4.6166192463358449E-6</v>
      </c>
      <c r="Y87" s="111">
        <v>2.3490365591548246E-5</v>
      </c>
      <c r="Z87" s="111">
        <v>6.8152838604654718E-6</v>
      </c>
      <c r="AA87" s="111">
        <v>1.5080026339758334E-8</v>
      </c>
      <c r="AB87" s="111">
        <v>1.3392938605342617E-5</v>
      </c>
      <c r="AC87" s="111">
        <v>1.9603233852773455E-3</v>
      </c>
      <c r="AD87" s="111">
        <v>6.1227013017213411E-6</v>
      </c>
      <c r="AE87" s="111">
        <v>1.050010766588175E-4</v>
      </c>
      <c r="AF87" s="111">
        <v>3.8918629889928191E-6</v>
      </c>
      <c r="AG87" s="111">
        <v>4.6601550031406499E-20</v>
      </c>
      <c r="AH87" s="111">
        <v>2.5180197335412274E-4</v>
      </c>
      <c r="AI87" s="111">
        <v>4.84910355928345E-6</v>
      </c>
      <c r="AJ87" s="111">
        <v>3.0052435112943102E-20</v>
      </c>
      <c r="AK87" s="111">
        <v>3.7805079750951679E-7</v>
      </c>
      <c r="AL87" s="111">
        <v>-2.4538804941571339E-5</v>
      </c>
      <c r="AM87" s="111">
        <v>-1.3452273913623021E-19</v>
      </c>
      <c r="AN87" s="111">
        <v>-4.414988494027962E-21</v>
      </c>
      <c r="AO87" s="111">
        <v>7.8952557790466718E-6</v>
      </c>
      <c r="AP87" s="111">
        <v>-2.9311919513139643E-21</v>
      </c>
      <c r="AQ87" s="111">
        <v>1.5776366526942642E-19</v>
      </c>
      <c r="AR87" s="111">
        <v>4.2048164799046511E-4</v>
      </c>
      <c r="AS87" s="111">
        <v>2.1559752792648277E-5</v>
      </c>
      <c r="AT87" s="111">
        <v>5.9302131019243979E-5</v>
      </c>
      <c r="AU87" s="111">
        <v>0</v>
      </c>
      <c r="AV87" s="111">
        <v>5.6067607312281731E-6</v>
      </c>
      <c r="AW87" s="111">
        <v>1.5408954743091681E-6</v>
      </c>
      <c r="AX87" s="111">
        <v>0</v>
      </c>
      <c r="AY87" s="111">
        <v>1.1000896276340871E-20</v>
      </c>
      <c r="AZ87" s="111">
        <v>4.0894000987740347E-20</v>
      </c>
      <c r="BA87" s="111">
        <v>0</v>
      </c>
      <c r="BB87" s="111">
        <v>8.1424950893651742E-7</v>
      </c>
      <c r="BC87" s="111">
        <v>0</v>
      </c>
      <c r="BD87" s="111">
        <v>0</v>
      </c>
      <c r="BE87" s="111">
        <v>0</v>
      </c>
      <c r="BF87" s="111">
        <v>1.3316215591034172E-8</v>
      </c>
      <c r="BG87" s="111">
        <v>1.4200774625561759E-7</v>
      </c>
      <c r="BH87" s="111">
        <v>3.8913370784201305E-8</v>
      </c>
      <c r="BI87" s="111">
        <v>9.3712702220703759E-6</v>
      </c>
      <c r="BJ87" s="111">
        <v>2.6347149310830969E-5</v>
      </c>
      <c r="BK87" s="111">
        <v>0</v>
      </c>
      <c r="BL87" s="111">
        <v>2.0161312858276444E-2</v>
      </c>
      <c r="BM87" s="111">
        <v>0</v>
      </c>
      <c r="BN87" s="111">
        <v>0</v>
      </c>
      <c r="BO87" s="111">
        <v>1.0267809968195396E-2</v>
      </c>
      <c r="BP87" s="111">
        <v>-1.2302552362377191E-19</v>
      </c>
      <c r="BQ87" s="111">
        <v>6.6762837101793119E-4</v>
      </c>
      <c r="BR87" s="111">
        <v>5.4559012766283235E-3</v>
      </c>
      <c r="BS87" s="111">
        <v>4.2363298683700343E-3</v>
      </c>
      <c r="BT87" s="111">
        <v>1.6731706160736095E-3</v>
      </c>
      <c r="BU87" s="111">
        <v>7.4732853240634476E-3</v>
      </c>
      <c r="BV87" s="111">
        <v>9.1687166128451084E-3</v>
      </c>
      <c r="BW87" s="111">
        <v>0</v>
      </c>
      <c r="BX87" s="111">
        <v>0</v>
      </c>
      <c r="BY87" s="111">
        <v>1.2343568588350968E-3</v>
      </c>
      <c r="BZ87" s="111">
        <v>3.8140350629715571E-3</v>
      </c>
      <c r="CA87" s="111">
        <v>2.6064719427565174E-2</v>
      </c>
      <c r="CB87" s="111">
        <v>1.2547102515505731E-2</v>
      </c>
      <c r="CC87" s="111">
        <v>1.3841897002634394E-18</v>
      </c>
      <c r="CD87" s="111">
        <v>9.1098555298801957E-6</v>
      </c>
      <c r="CE87" s="111">
        <v>1.8895446509918545E-4</v>
      </c>
      <c r="CF87" s="111">
        <v>2.9572813646936091E-3</v>
      </c>
      <c r="CG87" s="111">
        <v>3.9300122579279041E-2</v>
      </c>
      <c r="CH87" s="111">
        <v>1.0325006653344306</v>
      </c>
      <c r="CI87" s="111">
        <v>5.0355245949249504E-4</v>
      </c>
      <c r="CJ87" s="111">
        <v>1.4966866448814863E-4</v>
      </c>
      <c r="CK87" s="111">
        <v>5.346219954496257E-2</v>
      </c>
      <c r="CL87" s="111">
        <v>3.1812813083557283E-4</v>
      </c>
      <c r="CM87" s="111">
        <v>1.4192804937456227E-3</v>
      </c>
      <c r="CN87" s="111">
        <v>6.9574556419629526E-4</v>
      </c>
      <c r="CO87" s="111">
        <v>1.0151673579488587E-4</v>
      </c>
      <c r="CP87" s="111">
        <v>0</v>
      </c>
      <c r="CQ87" s="111">
        <v>0</v>
      </c>
      <c r="CR87" s="111">
        <v>2.7169569490134529E-3</v>
      </c>
      <c r="CS87" s="111">
        <v>6.0757485564605102E-3</v>
      </c>
      <c r="CT87" s="111">
        <v>1.2032370838402419E-2</v>
      </c>
      <c r="CU87" s="111">
        <v>1.394660942391596E-2</v>
      </c>
      <c r="CV87" s="111">
        <v>5.4591849543714766E-2</v>
      </c>
      <c r="CW87" s="111">
        <v>3.0986417899241607E-2</v>
      </c>
      <c r="CX87" s="111">
        <v>0</v>
      </c>
      <c r="CY87" s="111">
        <v>0</v>
      </c>
      <c r="CZ87" s="111">
        <v>6.3664535329382586E-4</v>
      </c>
      <c r="DA87" s="111">
        <v>2.9076408062481997E-3</v>
      </c>
      <c r="DB87" s="111">
        <v>5.1258866152178043E-3</v>
      </c>
      <c r="DC87" s="111">
        <v>1.130835130245419E-3</v>
      </c>
    </row>
    <row r="88" spans="1:107" ht="12.75" customHeight="1" x14ac:dyDescent="0.2">
      <c r="A88" s="111" t="s">
        <v>254</v>
      </c>
      <c r="B88" s="355" t="s">
        <v>1961</v>
      </c>
      <c r="C88" s="111">
        <v>3.0414977928456519E-6</v>
      </c>
      <c r="D88" s="111">
        <v>2.5281938155769146E-7</v>
      </c>
      <c r="E88" s="111">
        <v>4.5823093254307167E-7</v>
      </c>
      <c r="F88" s="111">
        <v>2.2338526451133054E-6</v>
      </c>
      <c r="G88" s="111">
        <v>5.1104485729462913E-8</v>
      </c>
      <c r="H88" s="111">
        <v>0</v>
      </c>
      <c r="I88" s="111">
        <v>2.7487802719354785E-7</v>
      </c>
      <c r="J88" s="111">
        <v>-7.6524055614327593E-19</v>
      </c>
      <c r="K88" s="111">
        <v>6.1543472710112826E-7</v>
      </c>
      <c r="L88" s="111">
        <v>5.4475440792099186E-8</v>
      </c>
      <c r="M88" s="111">
        <v>-1.7126938421461876E-21</v>
      </c>
      <c r="N88" s="111">
        <v>0</v>
      </c>
      <c r="O88" s="111">
        <v>1.9301292540977239E-5</v>
      </c>
      <c r="P88" s="111">
        <v>1.5968024717936208E-6</v>
      </c>
      <c r="Q88" s="111">
        <v>2.9234355107807707E-5</v>
      </c>
      <c r="R88" s="111">
        <v>1.0150450262929286E-4</v>
      </c>
      <c r="S88" s="111">
        <v>1.6530017570844263E-3</v>
      </c>
      <c r="T88" s="111">
        <v>7.2321587513466143E-6</v>
      </c>
      <c r="U88" s="111">
        <v>1.5944082991281455E-3</v>
      </c>
      <c r="V88" s="111">
        <v>-1.298534639057031E-21</v>
      </c>
      <c r="W88" s="111">
        <v>1.1200771276294839E-5</v>
      </c>
      <c r="X88" s="111">
        <v>1.0056092449990058E-5</v>
      </c>
      <c r="Y88" s="111">
        <v>3.9453014816379314E-5</v>
      </c>
      <c r="Z88" s="111">
        <v>2.610098502149018E-5</v>
      </c>
      <c r="AA88" s="111">
        <v>4.0400661129309899E-9</v>
      </c>
      <c r="AB88" s="111">
        <v>1.0970441192558348E-5</v>
      </c>
      <c r="AC88" s="111">
        <v>2.7180723635131404E-3</v>
      </c>
      <c r="AD88" s="111">
        <v>2.2204269157310439E-6</v>
      </c>
      <c r="AE88" s="111">
        <v>5.2428022548968358E-4</v>
      </c>
      <c r="AF88" s="111">
        <v>5.07836994892912E-6</v>
      </c>
      <c r="AG88" s="111">
        <v>5.9381691885194833E-21</v>
      </c>
      <c r="AH88" s="111">
        <v>7.4953061972159919E-5</v>
      </c>
      <c r="AI88" s="111">
        <v>1.8681593296768267E-6</v>
      </c>
      <c r="AJ88" s="111">
        <v>2.4214756817026828E-21</v>
      </c>
      <c r="AK88" s="111">
        <v>1.3683027588446482E-7</v>
      </c>
      <c r="AL88" s="111">
        <v>-1.4475279886992202E-6</v>
      </c>
      <c r="AM88" s="111">
        <v>-2.548789500846954E-20</v>
      </c>
      <c r="AN88" s="111">
        <v>-2.3996873809753283E-21</v>
      </c>
      <c r="AO88" s="111">
        <v>5.2019962389443541E-6</v>
      </c>
      <c r="AP88" s="111">
        <v>-1.9155370708030627E-21</v>
      </c>
      <c r="AQ88" s="111">
        <v>7.1321390951259768E-20</v>
      </c>
      <c r="AR88" s="111">
        <v>4.4841917825615985E-5</v>
      </c>
      <c r="AS88" s="111">
        <v>8.4592867168467366E-6</v>
      </c>
      <c r="AT88" s="111">
        <v>8.7915666702177706E-5</v>
      </c>
      <c r="AU88" s="111">
        <v>0</v>
      </c>
      <c r="AV88" s="111">
        <v>7.8905032355698068E-6</v>
      </c>
      <c r="AW88" s="111">
        <v>2.4567468923945619E-6</v>
      </c>
      <c r="AX88" s="111">
        <v>0</v>
      </c>
      <c r="AY88" s="111">
        <v>1.6054234514712086E-20</v>
      </c>
      <c r="AZ88" s="111">
        <v>8.7280437168078832E-20</v>
      </c>
      <c r="BA88" s="111">
        <v>0</v>
      </c>
      <c r="BB88" s="111">
        <v>7.45131192752884E-7</v>
      </c>
      <c r="BC88" s="111">
        <v>0</v>
      </c>
      <c r="BD88" s="111">
        <v>0</v>
      </c>
      <c r="BE88" s="111">
        <v>0</v>
      </c>
      <c r="BF88" s="111">
        <v>2.0033060181363727E-8</v>
      </c>
      <c r="BG88" s="111">
        <v>1.2961045667858675E-7</v>
      </c>
      <c r="BH88" s="111">
        <v>5.0727071258995532E-8</v>
      </c>
      <c r="BI88" s="111">
        <v>1.2068653420550439E-5</v>
      </c>
      <c r="BJ88" s="111">
        <v>1.631644692645875E-5</v>
      </c>
      <c r="BK88" s="111">
        <v>0</v>
      </c>
      <c r="BL88" s="111">
        <v>1.4111850487997192E-3</v>
      </c>
      <c r="BM88" s="111">
        <v>0</v>
      </c>
      <c r="BN88" s="111">
        <v>0</v>
      </c>
      <c r="BO88" s="111">
        <v>3.7566682441831107E-3</v>
      </c>
      <c r="BP88" s="111">
        <v>-5.7500836568298711E-20</v>
      </c>
      <c r="BQ88" s="111">
        <v>3.6359386486707368E-4</v>
      </c>
      <c r="BR88" s="111">
        <v>2.8459459788390671E-4</v>
      </c>
      <c r="BS88" s="111">
        <v>6.0678045364311265E-3</v>
      </c>
      <c r="BT88" s="111">
        <v>2.9162562142503456E-3</v>
      </c>
      <c r="BU88" s="111">
        <v>6.6315943311094821E-3</v>
      </c>
      <c r="BV88" s="111">
        <v>2.3531313298746658E-2</v>
      </c>
      <c r="BW88" s="111">
        <v>0</v>
      </c>
      <c r="BX88" s="111">
        <v>0</v>
      </c>
      <c r="BY88" s="111">
        <v>3.1653990959507619E-4</v>
      </c>
      <c r="BZ88" s="111">
        <v>3.1588205359025521E-3</v>
      </c>
      <c r="CA88" s="111">
        <v>4.0157307424413015E-2</v>
      </c>
      <c r="CB88" s="111">
        <v>1.9303790996953282E-2</v>
      </c>
      <c r="CC88" s="111">
        <v>1.1739865912074403E-18</v>
      </c>
      <c r="CD88" s="111">
        <v>1.1157053398630341E-5</v>
      </c>
      <c r="CE88" s="111">
        <v>2.1786768151993625E-4</v>
      </c>
      <c r="CF88" s="111">
        <v>4.2521396150496998E-3</v>
      </c>
      <c r="CG88" s="111">
        <v>8.4483229137647196E-3</v>
      </c>
      <c r="CH88" s="111">
        <v>2.1996168535519662E-3</v>
      </c>
      <c r="CI88" s="111">
        <v>1.0014989846524565</v>
      </c>
      <c r="CJ88" s="111">
        <v>4.9406452204455776E-4</v>
      </c>
      <c r="CK88" s="111">
        <v>4.7296442570988343E-3</v>
      </c>
      <c r="CL88" s="111">
        <v>5.7249025377081896E-4</v>
      </c>
      <c r="CM88" s="111">
        <v>2.5057502703132294E-3</v>
      </c>
      <c r="CN88" s="111">
        <v>2.1636986788400427E-3</v>
      </c>
      <c r="CO88" s="111">
        <v>5.4490604120918023E-6</v>
      </c>
      <c r="CP88" s="111">
        <v>0</v>
      </c>
      <c r="CQ88" s="111">
        <v>0</v>
      </c>
      <c r="CR88" s="111">
        <v>7.1949965393480677E-4</v>
      </c>
      <c r="CS88" s="111">
        <v>6.2489944093412344E-3</v>
      </c>
      <c r="CT88" s="111">
        <v>6.8902397412923611E-3</v>
      </c>
      <c r="CU88" s="111">
        <v>2.2601772391992753E-2</v>
      </c>
      <c r="CV88" s="111">
        <v>7.4022133018406433E-2</v>
      </c>
      <c r="CW88" s="111">
        <v>1.3316389660503197E-4</v>
      </c>
      <c r="CX88" s="111">
        <v>0</v>
      </c>
      <c r="CY88" s="111">
        <v>0</v>
      </c>
      <c r="CZ88" s="111">
        <v>8.5085746387326581E-5</v>
      </c>
      <c r="DA88" s="111">
        <v>1.2598676427696949E-3</v>
      </c>
      <c r="DB88" s="111">
        <v>2.283424203922834E-3</v>
      </c>
      <c r="DC88" s="111">
        <v>2.0350042260857686E-3</v>
      </c>
    </row>
    <row r="89" spans="1:107" ht="12.75" customHeight="1" x14ac:dyDescent="0.2">
      <c r="A89" s="111" t="s">
        <v>255</v>
      </c>
      <c r="B89" s="355" t="s">
        <v>1962</v>
      </c>
      <c r="C89" s="111">
        <v>2.0676996481297956E-6</v>
      </c>
      <c r="D89" s="111">
        <v>3.5176259023647957E-7</v>
      </c>
      <c r="E89" s="111">
        <v>1.0673962181810111E-6</v>
      </c>
      <c r="F89" s="111">
        <v>1.8839918065661632E-6</v>
      </c>
      <c r="G89" s="111">
        <v>1.8839490250171742E-8</v>
      </c>
      <c r="H89" s="111">
        <v>0</v>
      </c>
      <c r="I89" s="111">
        <v>5.8605308585838685E-7</v>
      </c>
      <c r="J89" s="111">
        <v>-7.7679130990048818E-19</v>
      </c>
      <c r="K89" s="111">
        <v>1.0545857476497515E-6</v>
      </c>
      <c r="L89" s="111">
        <v>7.2961761356315482E-8</v>
      </c>
      <c r="M89" s="111">
        <v>-2.6835347529634948E-21</v>
      </c>
      <c r="N89" s="111">
        <v>0</v>
      </c>
      <c r="O89" s="111">
        <v>5.4309175401828978E-6</v>
      </c>
      <c r="P89" s="111">
        <v>1.1120660694138977E-6</v>
      </c>
      <c r="Q89" s="111">
        <v>2.3882911592316179E-5</v>
      </c>
      <c r="R89" s="111">
        <v>8.7012600311107518E-5</v>
      </c>
      <c r="S89" s="111">
        <v>2.7736452496806121E-4</v>
      </c>
      <c r="T89" s="111">
        <v>5.49826391496991E-6</v>
      </c>
      <c r="U89" s="111">
        <v>3.2154103626051619E-4</v>
      </c>
      <c r="V89" s="111">
        <v>-1.4813131122374238E-21</v>
      </c>
      <c r="W89" s="111">
        <v>9.3407296919146901E-6</v>
      </c>
      <c r="X89" s="111">
        <v>5.6881007983917158E-6</v>
      </c>
      <c r="Y89" s="111">
        <v>1.8673981492223957E-5</v>
      </c>
      <c r="Z89" s="111">
        <v>4.7062260396866549E-6</v>
      </c>
      <c r="AA89" s="111">
        <v>1.049609887210192E-8</v>
      </c>
      <c r="AB89" s="111">
        <v>4.5869696842757304E-6</v>
      </c>
      <c r="AC89" s="111">
        <v>1.0869782930011064E-3</v>
      </c>
      <c r="AD89" s="111">
        <v>3.4270508630334052E-6</v>
      </c>
      <c r="AE89" s="111">
        <v>3.8131467623123334E-5</v>
      </c>
      <c r="AF89" s="111">
        <v>3.6882136954994148E-6</v>
      </c>
      <c r="AG89" s="111">
        <v>2.3074601010158228E-19</v>
      </c>
      <c r="AH89" s="111">
        <v>1.1329212797994355E-4</v>
      </c>
      <c r="AI89" s="111">
        <v>4.3155578033377368E-6</v>
      </c>
      <c r="AJ89" s="111">
        <v>1.2278219185067762E-20</v>
      </c>
      <c r="AK89" s="111">
        <v>1.9378203926369376E-7</v>
      </c>
      <c r="AL89" s="111">
        <v>-8.9272401379184184E-6</v>
      </c>
      <c r="AM89" s="111">
        <v>-6.7636265523513045E-20</v>
      </c>
      <c r="AN89" s="111">
        <v>-4.4830901949641576E-21</v>
      </c>
      <c r="AO89" s="111">
        <v>5.935763173286797E-6</v>
      </c>
      <c r="AP89" s="111">
        <v>-3.0184673275675236E-21</v>
      </c>
      <c r="AQ89" s="111">
        <v>8.2874215865881958E-20</v>
      </c>
      <c r="AR89" s="111">
        <v>1.6943895645480078E-4</v>
      </c>
      <c r="AS89" s="111">
        <v>1.435943596456332E-5</v>
      </c>
      <c r="AT89" s="111">
        <v>6.3969587856515917E-5</v>
      </c>
      <c r="AU89" s="111">
        <v>0</v>
      </c>
      <c r="AV89" s="111">
        <v>3.4538205011067715E-6</v>
      </c>
      <c r="AW89" s="111">
        <v>1.0455299784157406E-6</v>
      </c>
      <c r="AX89" s="111">
        <v>0</v>
      </c>
      <c r="AY89" s="111">
        <v>6.5877387031460997E-21</v>
      </c>
      <c r="AZ89" s="111">
        <v>1.013969726584416E-20</v>
      </c>
      <c r="BA89" s="111">
        <v>0</v>
      </c>
      <c r="BB89" s="111">
        <v>2.919932097888366E-7</v>
      </c>
      <c r="BC89" s="111">
        <v>0</v>
      </c>
      <c r="BD89" s="111">
        <v>0</v>
      </c>
      <c r="BE89" s="111">
        <v>0</v>
      </c>
      <c r="BF89" s="111">
        <v>7.4236398394202311E-9</v>
      </c>
      <c r="BG89" s="111">
        <v>9.7956490290178345E-8</v>
      </c>
      <c r="BH89" s="111">
        <v>3.2840531714318504E-8</v>
      </c>
      <c r="BI89" s="111">
        <v>4.3302482484458665E-6</v>
      </c>
      <c r="BJ89" s="111">
        <v>1.6005618162521303E-5</v>
      </c>
      <c r="BK89" s="111">
        <v>0</v>
      </c>
      <c r="BL89" s="111">
        <v>7.9082512348552358E-3</v>
      </c>
      <c r="BM89" s="111">
        <v>0</v>
      </c>
      <c r="BN89" s="111">
        <v>0</v>
      </c>
      <c r="BO89" s="111">
        <v>5.7235607310815442E-3</v>
      </c>
      <c r="BP89" s="111">
        <v>-1.3286331493498533E-19</v>
      </c>
      <c r="BQ89" s="111">
        <v>1.1241973988795906E-3</v>
      </c>
      <c r="BR89" s="111">
        <v>1.6212952101552296E-3</v>
      </c>
      <c r="BS89" s="111">
        <v>2.7650556317303041E-3</v>
      </c>
      <c r="BT89" s="111">
        <v>1.5821404879214269E-3</v>
      </c>
      <c r="BU89" s="111">
        <v>6.0265066164609049E-3</v>
      </c>
      <c r="BV89" s="111">
        <v>4.4245330061592848E-2</v>
      </c>
      <c r="BW89" s="111">
        <v>0</v>
      </c>
      <c r="BX89" s="111">
        <v>0</v>
      </c>
      <c r="BY89" s="111">
        <v>8.6603548306292074E-4</v>
      </c>
      <c r="BZ89" s="111">
        <v>4.7146153662632837E-3</v>
      </c>
      <c r="CA89" s="111">
        <v>1.355313058732506E-2</v>
      </c>
      <c r="CB89" s="111">
        <v>6.5417033601373889E-3</v>
      </c>
      <c r="CC89" s="111">
        <v>5.740086254265752E-19</v>
      </c>
      <c r="CD89" s="111">
        <v>8.6229769102607309E-6</v>
      </c>
      <c r="CE89" s="111">
        <v>9.0547525895594595E-5</v>
      </c>
      <c r="CF89" s="111">
        <v>1.8382927753076081E-3</v>
      </c>
      <c r="CG89" s="111">
        <v>0.10672759615594853</v>
      </c>
      <c r="CH89" s="111">
        <v>3.2724257571217054E-3</v>
      </c>
      <c r="CI89" s="111">
        <v>3.4616324577444444E-3</v>
      </c>
      <c r="CJ89" s="111">
        <v>1.0050137546358469</v>
      </c>
      <c r="CK89" s="111">
        <v>2.2318559258001618E-3</v>
      </c>
      <c r="CL89" s="111">
        <v>9.9984770676181411E-4</v>
      </c>
      <c r="CM89" s="111">
        <v>5.9265278525589557E-3</v>
      </c>
      <c r="CN89" s="111">
        <v>3.2541489152107693E-3</v>
      </c>
      <c r="CO89" s="111">
        <v>2.4444268753028863E-5</v>
      </c>
      <c r="CP89" s="111">
        <v>0</v>
      </c>
      <c r="CQ89" s="111">
        <v>0</v>
      </c>
      <c r="CR89" s="111">
        <v>2.2428418303369052E-4</v>
      </c>
      <c r="CS89" s="111">
        <v>9.3241759068272111E-3</v>
      </c>
      <c r="CT89" s="111">
        <v>3.3215499000934477E-2</v>
      </c>
      <c r="CU89" s="111">
        <v>9.0175293774827046E-3</v>
      </c>
      <c r="CV89" s="111">
        <v>6.2638852527538008E-2</v>
      </c>
      <c r="CW89" s="111">
        <v>4.5383977632245179E-4</v>
      </c>
      <c r="CX89" s="111">
        <v>0</v>
      </c>
      <c r="CY89" s="111">
        <v>0</v>
      </c>
      <c r="CZ89" s="111">
        <v>3.3802380966339141E-4</v>
      </c>
      <c r="DA89" s="111">
        <v>3.7010156871451793E-4</v>
      </c>
      <c r="DB89" s="111">
        <v>3.1539399471989232E-3</v>
      </c>
      <c r="DC89" s="111">
        <v>3.5541116993705033E-3</v>
      </c>
    </row>
    <row r="90" spans="1:107" ht="12.75" customHeight="1" x14ac:dyDescent="0.2">
      <c r="A90" s="111" t="s">
        <v>257</v>
      </c>
      <c r="B90" s="355" t="s">
        <v>1963</v>
      </c>
      <c r="C90" s="111">
        <v>1.2865728990977074E-5</v>
      </c>
      <c r="D90" s="111">
        <v>1.5758950475916868E-7</v>
      </c>
      <c r="E90" s="111">
        <v>5.7463017434042655E-6</v>
      </c>
      <c r="F90" s="111">
        <v>1.756389504623799E-5</v>
      </c>
      <c r="G90" s="111">
        <v>1.2052366189757907E-7</v>
      </c>
      <c r="H90" s="111">
        <v>0</v>
      </c>
      <c r="I90" s="111">
        <v>3.1288117353232246E-7</v>
      </c>
      <c r="J90" s="111">
        <v>-8.6760115320959619E-19</v>
      </c>
      <c r="K90" s="111">
        <v>9.0226022819936049E-7</v>
      </c>
      <c r="L90" s="111">
        <v>8.4514594790362018E-8</v>
      </c>
      <c r="M90" s="111">
        <v>-2.8397066548085471E-21</v>
      </c>
      <c r="N90" s="111">
        <v>0</v>
      </c>
      <c r="O90" s="111">
        <v>1.4963759784212417E-5</v>
      </c>
      <c r="P90" s="111">
        <v>1.9120392039362591E-6</v>
      </c>
      <c r="Q90" s="111">
        <v>2.4062508412558891E-4</v>
      </c>
      <c r="R90" s="111">
        <v>5.6044457227580505E-5</v>
      </c>
      <c r="S90" s="111">
        <v>2.1239430860110126E-2</v>
      </c>
      <c r="T90" s="111">
        <v>8.7797793112010206E-6</v>
      </c>
      <c r="U90" s="111">
        <v>1.225356111750929E-2</v>
      </c>
      <c r="V90" s="111">
        <v>-4.685099615302034E-21</v>
      </c>
      <c r="W90" s="111">
        <v>1.9866527188483751E-5</v>
      </c>
      <c r="X90" s="111">
        <v>2.258986440813691E-5</v>
      </c>
      <c r="Y90" s="111">
        <v>1.5273949385898988E-4</v>
      </c>
      <c r="Z90" s="111">
        <v>2.7604795036726119E-5</v>
      </c>
      <c r="AA90" s="111">
        <v>5.229560450641137E-9</v>
      </c>
      <c r="AB90" s="111">
        <v>7.3451725910876153E-5</v>
      </c>
      <c r="AC90" s="111">
        <v>2.3552603799429149E-3</v>
      </c>
      <c r="AD90" s="111">
        <v>3.0242917721406395E-6</v>
      </c>
      <c r="AE90" s="111">
        <v>2.0669409173041319E-4</v>
      </c>
      <c r="AF90" s="111">
        <v>2.2633838944714598E-6</v>
      </c>
      <c r="AG90" s="111">
        <v>1.0909863274566792E-20</v>
      </c>
      <c r="AH90" s="111">
        <v>5.4862719540193783E-5</v>
      </c>
      <c r="AI90" s="111">
        <v>2.5880797436723825E-6</v>
      </c>
      <c r="AJ90" s="111">
        <v>5.1526557742661203E-21</v>
      </c>
      <c r="AK90" s="111">
        <v>5.8778288449863683E-7</v>
      </c>
      <c r="AL90" s="111">
        <v>-3.4259292118221978E-6</v>
      </c>
      <c r="AM90" s="111">
        <v>-3.3565860610495149E-20</v>
      </c>
      <c r="AN90" s="111">
        <v>-2.7689565730239225E-21</v>
      </c>
      <c r="AO90" s="111">
        <v>3.2016719339319128E-6</v>
      </c>
      <c r="AP90" s="111">
        <v>-3.289420501590923E-20</v>
      </c>
      <c r="AQ90" s="111">
        <v>2.8003131028205866E-19</v>
      </c>
      <c r="AR90" s="111">
        <v>7.1400458730153649E-5</v>
      </c>
      <c r="AS90" s="111">
        <v>2.4137401053410513E-5</v>
      </c>
      <c r="AT90" s="111">
        <v>2.5855384813579099E-5</v>
      </c>
      <c r="AU90" s="111">
        <v>0</v>
      </c>
      <c r="AV90" s="111">
        <v>2.1109448717132058E-6</v>
      </c>
      <c r="AW90" s="111">
        <v>6.3026085296047724E-7</v>
      </c>
      <c r="AX90" s="111">
        <v>0</v>
      </c>
      <c r="AY90" s="111">
        <v>2.1066814409397716E-20</v>
      </c>
      <c r="AZ90" s="111">
        <v>3.5640552407958164E-20</v>
      </c>
      <c r="BA90" s="111">
        <v>0</v>
      </c>
      <c r="BB90" s="111">
        <v>6.8614032819762629E-7</v>
      </c>
      <c r="BC90" s="111">
        <v>0</v>
      </c>
      <c r="BD90" s="111">
        <v>0</v>
      </c>
      <c r="BE90" s="111">
        <v>0</v>
      </c>
      <c r="BF90" s="111">
        <v>1.7531836619557463E-8</v>
      </c>
      <c r="BG90" s="111">
        <v>8.1098360289768103E-8</v>
      </c>
      <c r="BH90" s="111">
        <v>9.3043282359613938E-8</v>
      </c>
      <c r="BI90" s="111">
        <v>1.6379777126014869E-5</v>
      </c>
      <c r="BJ90" s="111">
        <v>1.1322256308417467E-5</v>
      </c>
      <c r="BK90" s="111">
        <v>0</v>
      </c>
      <c r="BL90" s="111">
        <v>3.2128524340064349E-3</v>
      </c>
      <c r="BM90" s="111">
        <v>0</v>
      </c>
      <c r="BN90" s="111">
        <v>0</v>
      </c>
      <c r="BO90" s="111">
        <v>5.0883445037295683E-3</v>
      </c>
      <c r="BP90" s="111">
        <v>-6.6062420787177463E-20</v>
      </c>
      <c r="BQ90" s="111">
        <v>7.1133691591591399E-4</v>
      </c>
      <c r="BR90" s="111">
        <v>6.2118937310959212E-4</v>
      </c>
      <c r="BS90" s="111">
        <v>1.8370325541361265E-2</v>
      </c>
      <c r="BT90" s="111">
        <v>2.0200123882681076E-3</v>
      </c>
      <c r="BU90" s="111">
        <v>6.2411165862763466E-3</v>
      </c>
      <c r="BV90" s="111">
        <v>1.0964305072324961E-2</v>
      </c>
      <c r="BW90" s="111">
        <v>0</v>
      </c>
      <c r="BX90" s="111">
        <v>0</v>
      </c>
      <c r="BY90" s="111">
        <v>8.6288266492302705E-4</v>
      </c>
      <c r="BZ90" s="111">
        <v>1.0503943993467392E-2</v>
      </c>
      <c r="CA90" s="111">
        <v>3.1736004943786776E-2</v>
      </c>
      <c r="CB90" s="111">
        <v>1.56240351281934E-2</v>
      </c>
      <c r="CC90" s="111">
        <v>3.686956061585785E-18</v>
      </c>
      <c r="CD90" s="111">
        <v>2.963226628713446E-5</v>
      </c>
      <c r="CE90" s="111">
        <v>5.8649527896270724E-4</v>
      </c>
      <c r="CF90" s="111">
        <v>4.7094507267417453E-3</v>
      </c>
      <c r="CG90" s="111">
        <v>1.6493588266406095E-2</v>
      </c>
      <c r="CH90" s="111">
        <v>4.4256373595477211E-3</v>
      </c>
      <c r="CI90" s="111">
        <v>1.2572667691878952E-3</v>
      </c>
      <c r="CJ90" s="111">
        <v>2.628397699599175E-4</v>
      </c>
      <c r="CK90" s="111">
        <v>1.0163764348734714</v>
      </c>
      <c r="CL90" s="111">
        <v>7.035271358048511E-4</v>
      </c>
      <c r="CM90" s="111">
        <v>6.9099970973837341E-4</v>
      </c>
      <c r="CN90" s="111">
        <v>8.616474218690152E-4</v>
      </c>
      <c r="CO90" s="111">
        <v>8.6254239830825932E-6</v>
      </c>
      <c r="CP90" s="111">
        <v>0</v>
      </c>
      <c r="CQ90" s="111">
        <v>0</v>
      </c>
      <c r="CR90" s="111">
        <v>1.4605372501399997E-3</v>
      </c>
      <c r="CS90" s="111">
        <v>1.011814932752109E-2</v>
      </c>
      <c r="CT90" s="111">
        <v>5.5123194631204108E-3</v>
      </c>
      <c r="CU90" s="111">
        <v>5.6867446433563756E-3</v>
      </c>
      <c r="CV90" s="111">
        <v>2.09790955069315E-2</v>
      </c>
      <c r="CW90" s="111">
        <v>1.1060551598043762E-2</v>
      </c>
      <c r="CX90" s="111">
        <v>0</v>
      </c>
      <c r="CY90" s="111">
        <v>0</v>
      </c>
      <c r="CZ90" s="111">
        <v>1.4508461456303742E-4</v>
      </c>
      <c r="DA90" s="111">
        <v>2.6411107539824584E-3</v>
      </c>
      <c r="DB90" s="111">
        <v>4.5048715972245534E-3</v>
      </c>
      <c r="DC90" s="111">
        <v>2.5007948783387032E-3</v>
      </c>
    </row>
    <row r="91" spans="1:107" ht="12.75" customHeight="1" x14ac:dyDescent="0.2">
      <c r="A91" s="111" t="s">
        <v>259</v>
      </c>
      <c r="B91" s="355" t="s">
        <v>1964</v>
      </c>
      <c r="C91" s="111">
        <v>5.9193527917030865E-6</v>
      </c>
      <c r="D91" s="111">
        <v>1.955816325641033E-7</v>
      </c>
      <c r="E91" s="111">
        <v>1.2897270722569809E-7</v>
      </c>
      <c r="F91" s="111">
        <v>3.284074987179485E-6</v>
      </c>
      <c r="G91" s="111">
        <v>2.5300908309675633E-7</v>
      </c>
      <c r="H91" s="111">
        <v>0</v>
      </c>
      <c r="I91" s="111">
        <v>1.2003267402867823E-6</v>
      </c>
      <c r="J91" s="111">
        <v>-1.2965351782730259E-18</v>
      </c>
      <c r="K91" s="111">
        <v>4.839521163946034E-6</v>
      </c>
      <c r="L91" s="111">
        <v>8.3804773606387378E-8</v>
      </c>
      <c r="M91" s="111">
        <v>-8.5024202906374047E-23</v>
      </c>
      <c r="N91" s="111">
        <v>0</v>
      </c>
      <c r="O91" s="111">
        <v>9.3756319742805253E-6</v>
      </c>
      <c r="P91" s="111">
        <v>3.1607729176165186E-6</v>
      </c>
      <c r="Q91" s="111">
        <v>2.6989018056467571E-5</v>
      </c>
      <c r="R91" s="111">
        <v>3.4230113407408433E-5</v>
      </c>
      <c r="S91" s="111">
        <v>2.4351803678994679E-4</v>
      </c>
      <c r="T91" s="111">
        <v>5.6436770130414176E-6</v>
      </c>
      <c r="U91" s="111">
        <v>1.5127612695783625E-3</v>
      </c>
      <c r="V91" s="111">
        <v>-2.9702433110771101E-21</v>
      </c>
      <c r="W91" s="111">
        <v>2.4764534886836665E-5</v>
      </c>
      <c r="X91" s="111">
        <v>2.3392539062755742E-6</v>
      </c>
      <c r="Y91" s="111">
        <v>1.1947509705635847E-5</v>
      </c>
      <c r="Z91" s="111">
        <v>4.2460852062015945E-6</v>
      </c>
      <c r="AA91" s="111">
        <v>9.4934792314171266E-8</v>
      </c>
      <c r="AB91" s="111">
        <v>5.5205902005997545E-6</v>
      </c>
      <c r="AC91" s="111">
        <v>2.9700166770520544E-3</v>
      </c>
      <c r="AD91" s="111">
        <v>4.9488668530857935E-6</v>
      </c>
      <c r="AE91" s="111">
        <v>7.7650702310332927E-5</v>
      </c>
      <c r="AF91" s="111">
        <v>4.9756773570164286E-6</v>
      </c>
      <c r="AG91" s="111">
        <v>3.9718085100765989E-20</v>
      </c>
      <c r="AH91" s="111">
        <v>1.656947098101486E-4</v>
      </c>
      <c r="AI91" s="111">
        <v>7.3262581650453453E-6</v>
      </c>
      <c r="AJ91" s="111">
        <v>1.6450459227320638E-20</v>
      </c>
      <c r="AK91" s="111">
        <v>3.9867367366332102E-7</v>
      </c>
      <c r="AL91" s="111">
        <v>-1.3629697634335105E-5</v>
      </c>
      <c r="AM91" s="111">
        <v>-7.614338772973146E-20</v>
      </c>
      <c r="AN91" s="111">
        <v>-5.4084728156083651E-21</v>
      </c>
      <c r="AO91" s="111">
        <v>6.3947751999814339E-6</v>
      </c>
      <c r="AP91" s="111">
        <v>-8.9445909323204847E-22</v>
      </c>
      <c r="AQ91" s="111">
        <v>1.5378013534212168E-19</v>
      </c>
      <c r="AR91" s="111">
        <v>2.3159780423270173E-4</v>
      </c>
      <c r="AS91" s="111">
        <v>4.847918504438494E-5</v>
      </c>
      <c r="AT91" s="111">
        <v>4.3673847366029551E-5</v>
      </c>
      <c r="AU91" s="111">
        <v>0</v>
      </c>
      <c r="AV91" s="111">
        <v>3.9769813245761914E-6</v>
      </c>
      <c r="AW91" s="111">
        <v>1.3017810749540155E-5</v>
      </c>
      <c r="AX91" s="111">
        <v>0</v>
      </c>
      <c r="AY91" s="111">
        <v>3.1571742285639609E-20</v>
      </c>
      <c r="AZ91" s="111">
        <v>1.202325670456661E-19</v>
      </c>
      <c r="BA91" s="111">
        <v>0</v>
      </c>
      <c r="BB91" s="111">
        <v>5.905861269118807E-7</v>
      </c>
      <c r="BC91" s="111">
        <v>0</v>
      </c>
      <c r="BD91" s="111">
        <v>0</v>
      </c>
      <c r="BE91" s="111">
        <v>0</v>
      </c>
      <c r="BF91" s="111">
        <v>7.7362124661174015E-8</v>
      </c>
      <c r="BG91" s="111">
        <v>2.8252547489272512E-6</v>
      </c>
      <c r="BH91" s="111">
        <v>8.9886474914813027E-8</v>
      </c>
      <c r="BI91" s="111">
        <v>1.7926025816851509E-5</v>
      </c>
      <c r="BJ91" s="111">
        <v>2.913512460502645E-5</v>
      </c>
      <c r="BK91" s="111">
        <v>0</v>
      </c>
      <c r="BL91" s="111">
        <v>1.1011743199864702E-2</v>
      </c>
      <c r="BM91" s="111">
        <v>0</v>
      </c>
      <c r="BN91" s="111">
        <v>0</v>
      </c>
      <c r="BO91" s="111">
        <v>8.2376194052881727E-3</v>
      </c>
      <c r="BP91" s="111">
        <v>-2.362196841437052E-19</v>
      </c>
      <c r="BQ91" s="111">
        <v>2.214247060628938E-3</v>
      </c>
      <c r="BR91" s="111">
        <v>1.3902309810679817E-2</v>
      </c>
      <c r="BS91" s="111">
        <v>3.7338037312912853E-3</v>
      </c>
      <c r="BT91" s="111">
        <v>1.8364012231751939E-3</v>
      </c>
      <c r="BU91" s="111">
        <v>3.1878036771108356E-2</v>
      </c>
      <c r="BV91" s="111">
        <v>1.789768360268797E-3</v>
      </c>
      <c r="BW91" s="111">
        <v>0</v>
      </c>
      <c r="BX91" s="111">
        <v>0</v>
      </c>
      <c r="BY91" s="111">
        <v>1.3612720353445181E-3</v>
      </c>
      <c r="BZ91" s="111">
        <v>4.4629917636998702E-3</v>
      </c>
      <c r="CA91" s="111">
        <v>2.8589521013197752E-2</v>
      </c>
      <c r="CB91" s="111">
        <v>1.374584458553652E-2</v>
      </c>
      <c r="CC91" s="111">
        <v>2.7947282393595204E-19</v>
      </c>
      <c r="CD91" s="111">
        <v>8.288996259247524E-6</v>
      </c>
      <c r="CE91" s="111">
        <v>8.4786139017477464E-4</v>
      </c>
      <c r="CF91" s="111">
        <v>3.1755498613807785E-3</v>
      </c>
      <c r="CG91" s="111">
        <v>8.4785640590861674E-3</v>
      </c>
      <c r="CH91" s="111">
        <v>3.9191311451763325E-4</v>
      </c>
      <c r="CI91" s="111">
        <v>6.1477196758195614E-4</v>
      </c>
      <c r="CJ91" s="111">
        <v>4.933665758040351E-5</v>
      </c>
      <c r="CK91" s="111">
        <v>2.4582115979282153E-3</v>
      </c>
      <c r="CL91" s="111">
        <v>1.0001433923791763</v>
      </c>
      <c r="CM91" s="111">
        <v>9.3899800286500063E-5</v>
      </c>
      <c r="CN91" s="111">
        <v>4.6058121878099401E-5</v>
      </c>
      <c r="CO91" s="111">
        <v>1.2622541855762373E-5</v>
      </c>
      <c r="CP91" s="111">
        <v>0</v>
      </c>
      <c r="CQ91" s="111">
        <v>0</v>
      </c>
      <c r="CR91" s="111">
        <v>1.4542757490134851E-4</v>
      </c>
      <c r="CS91" s="111">
        <v>1.0236018074722061E-3</v>
      </c>
      <c r="CT91" s="111">
        <v>5.2905544336139827E-3</v>
      </c>
      <c r="CU91" s="111">
        <v>1.0248577482962878E-2</v>
      </c>
      <c r="CV91" s="111">
        <v>2.251678625799234E-2</v>
      </c>
      <c r="CW91" s="111">
        <v>4.1302202931131878E-5</v>
      </c>
      <c r="CX91" s="111">
        <v>0</v>
      </c>
      <c r="CY91" s="111">
        <v>0</v>
      </c>
      <c r="CZ91" s="111">
        <v>7.1461361300758868E-5</v>
      </c>
      <c r="DA91" s="111">
        <v>2.6187643398816216E-4</v>
      </c>
      <c r="DB91" s="111">
        <v>4.2160038994038451E-3</v>
      </c>
      <c r="DC91" s="111">
        <v>5.0971015784160645E-4</v>
      </c>
    </row>
    <row r="92" spans="1:107" ht="12.75" customHeight="1" x14ac:dyDescent="0.2">
      <c r="A92" s="111" t="s">
        <v>260</v>
      </c>
      <c r="B92" s="355" t="s">
        <v>1965</v>
      </c>
      <c r="C92" s="111">
        <v>3.0643235395601812E-5</v>
      </c>
      <c r="D92" s="111">
        <v>5.8959633670135544E-7</v>
      </c>
      <c r="E92" s="111">
        <v>1.361323263899832E-4</v>
      </c>
      <c r="F92" s="111">
        <v>1.7081854029349626E-6</v>
      </c>
      <c r="G92" s="111">
        <v>2.9725281800454581E-7</v>
      </c>
      <c r="H92" s="111">
        <v>0</v>
      </c>
      <c r="I92" s="111">
        <v>6.9904936694377759E-7</v>
      </c>
      <c r="J92" s="111">
        <v>-2.0131981367345118E-18</v>
      </c>
      <c r="K92" s="111">
        <v>8.9860068193007661E-5</v>
      </c>
      <c r="L92" s="111">
        <v>3.2544720908954326E-8</v>
      </c>
      <c r="M92" s="111">
        <v>-4.3549975429521095E-20</v>
      </c>
      <c r="N92" s="111">
        <v>0</v>
      </c>
      <c r="O92" s="111">
        <v>5.1397934709860621E-6</v>
      </c>
      <c r="P92" s="111">
        <v>3.5499638087909117E-7</v>
      </c>
      <c r="Q92" s="111">
        <v>1.9553613003967171E-5</v>
      </c>
      <c r="R92" s="111">
        <v>3.8310163961187249E-5</v>
      </c>
      <c r="S92" s="111">
        <v>4.2421785576301704E-4</v>
      </c>
      <c r="T92" s="111">
        <v>4.4615030628977879E-6</v>
      </c>
      <c r="U92" s="111">
        <v>1.0139558065291833E-3</v>
      </c>
      <c r="V92" s="111">
        <v>-2.004623373243423E-21</v>
      </c>
      <c r="W92" s="111">
        <v>9.0782568582024154E-6</v>
      </c>
      <c r="X92" s="111">
        <v>1.6920291775576059E-5</v>
      </c>
      <c r="Y92" s="111">
        <v>1.5539670374140475E-4</v>
      </c>
      <c r="Z92" s="111">
        <v>3.1509521177457857E-6</v>
      </c>
      <c r="AA92" s="111">
        <v>2.430788904547562E-8</v>
      </c>
      <c r="AB92" s="111">
        <v>1.8781472278540728E-6</v>
      </c>
      <c r="AC92" s="111">
        <v>1.637276286144036E-3</v>
      </c>
      <c r="AD92" s="111">
        <v>9.4536769327758478E-6</v>
      </c>
      <c r="AE92" s="111">
        <v>3.3427883725387577E-5</v>
      </c>
      <c r="AF92" s="111">
        <v>1.3938153407234981E-6</v>
      </c>
      <c r="AG92" s="111">
        <v>7.3297423525841576E-21</v>
      </c>
      <c r="AH92" s="111">
        <v>1.561454657987136E-4</v>
      </c>
      <c r="AI92" s="111">
        <v>2.796259250212405E-6</v>
      </c>
      <c r="AJ92" s="111">
        <v>1.0796993402114097E-20</v>
      </c>
      <c r="AK92" s="111">
        <v>2.8963674791292799E-6</v>
      </c>
      <c r="AL92" s="111">
        <v>-8.2635252763456152E-6</v>
      </c>
      <c r="AM92" s="111">
        <v>-5.2543263652275345E-20</v>
      </c>
      <c r="AN92" s="111">
        <v>-2.9755852922004324E-21</v>
      </c>
      <c r="AO92" s="111">
        <v>3.1703044070466304E-6</v>
      </c>
      <c r="AP92" s="111">
        <v>-1.6637948862314192E-21</v>
      </c>
      <c r="AQ92" s="111">
        <v>5.7426580323743908E-20</v>
      </c>
      <c r="AR92" s="111">
        <v>1.481231560101618E-4</v>
      </c>
      <c r="AS92" s="111">
        <v>8.314592682537973E-6</v>
      </c>
      <c r="AT92" s="111">
        <v>1.4361561746114892E-5</v>
      </c>
      <c r="AU92" s="111">
        <v>0</v>
      </c>
      <c r="AV92" s="111">
        <v>1.5263221722839192E-6</v>
      </c>
      <c r="AW92" s="111">
        <v>3.9740707526916668E-7</v>
      </c>
      <c r="AX92" s="111">
        <v>0</v>
      </c>
      <c r="AY92" s="111">
        <v>2.5863592960455264E-21</v>
      </c>
      <c r="AZ92" s="111">
        <v>4.9206547850909775E-21</v>
      </c>
      <c r="BA92" s="111">
        <v>0</v>
      </c>
      <c r="BB92" s="111">
        <v>1.0146800300693783E-7</v>
      </c>
      <c r="BC92" s="111">
        <v>0</v>
      </c>
      <c r="BD92" s="111">
        <v>0</v>
      </c>
      <c r="BE92" s="111">
        <v>0</v>
      </c>
      <c r="BF92" s="111">
        <v>1.1049026415969746E-8</v>
      </c>
      <c r="BG92" s="111">
        <v>6.1489829664774491E-8</v>
      </c>
      <c r="BH92" s="111">
        <v>8.5523990858448611E-9</v>
      </c>
      <c r="BI92" s="111">
        <v>6.8714054847486001E-6</v>
      </c>
      <c r="BJ92" s="111">
        <v>2.6293952780596526E-5</v>
      </c>
      <c r="BK92" s="111">
        <v>0</v>
      </c>
      <c r="BL92" s="111">
        <v>7.0998649182211571E-3</v>
      </c>
      <c r="BM92" s="111">
        <v>0</v>
      </c>
      <c r="BN92" s="111">
        <v>0</v>
      </c>
      <c r="BO92" s="111">
        <v>1.6197160214433168E-2</v>
      </c>
      <c r="BP92" s="111">
        <v>-2.4159108587112608E-19</v>
      </c>
      <c r="BQ92" s="111">
        <v>4.1565927395685381E-3</v>
      </c>
      <c r="BR92" s="111">
        <v>2.134863160303346E-3</v>
      </c>
      <c r="BS92" s="111">
        <v>2.1491914533332932E-3</v>
      </c>
      <c r="BT92" s="111">
        <v>1.5437356483269246E-3</v>
      </c>
      <c r="BU92" s="111">
        <v>1.9135274654740455E-3</v>
      </c>
      <c r="BV92" s="111">
        <v>2.7657123586616495E-3</v>
      </c>
      <c r="BW92" s="111">
        <v>0</v>
      </c>
      <c r="BX92" s="111">
        <v>0</v>
      </c>
      <c r="BY92" s="111">
        <v>7.2092634768679633E-4</v>
      </c>
      <c r="BZ92" s="111">
        <v>1.8075495672414809E-3</v>
      </c>
      <c r="CA92" s="111">
        <v>1.7888249689478802E-2</v>
      </c>
      <c r="CB92" s="111">
        <v>8.6223366826370072E-3</v>
      </c>
      <c r="CC92" s="111">
        <v>5.1810888251123864E-19</v>
      </c>
      <c r="CD92" s="111">
        <v>4.7484640453291556E-6</v>
      </c>
      <c r="CE92" s="111">
        <v>7.1770953698196193E-5</v>
      </c>
      <c r="CF92" s="111">
        <v>1.9581860667906318E-3</v>
      </c>
      <c r="CG92" s="111">
        <v>1.8515508093033502E-3</v>
      </c>
      <c r="CH92" s="111">
        <v>5.1251052352258388E-4</v>
      </c>
      <c r="CI92" s="111">
        <v>1.1721514790388781E-4</v>
      </c>
      <c r="CJ92" s="111">
        <v>1.2554496083477066E-5</v>
      </c>
      <c r="CK92" s="111">
        <v>2.3262901847023892E-3</v>
      </c>
      <c r="CL92" s="111">
        <v>5.0069978400176971E-4</v>
      </c>
      <c r="CM92" s="111">
        <v>1.0000275905088414</v>
      </c>
      <c r="CN92" s="111">
        <v>1.5838114161492068E-5</v>
      </c>
      <c r="CO92" s="111">
        <v>8.7701176897248592E-5</v>
      </c>
      <c r="CP92" s="111">
        <v>0</v>
      </c>
      <c r="CQ92" s="111">
        <v>0</v>
      </c>
      <c r="CR92" s="111">
        <v>2.1692566732890633E-4</v>
      </c>
      <c r="CS92" s="111">
        <v>1.1764126469115965E-3</v>
      </c>
      <c r="CT92" s="111">
        <v>1.3304372461199079E-3</v>
      </c>
      <c r="CU92" s="111">
        <v>3.5861564658414133E-3</v>
      </c>
      <c r="CV92" s="111">
        <v>1.0828499246432817E-2</v>
      </c>
      <c r="CW92" s="111">
        <v>9.6850684148308531E-5</v>
      </c>
      <c r="CX92" s="111">
        <v>0</v>
      </c>
      <c r="CY92" s="111">
        <v>0</v>
      </c>
      <c r="CZ92" s="111">
        <v>6.7689663859754625E-5</v>
      </c>
      <c r="DA92" s="111">
        <v>2.0082041622674414E-4</v>
      </c>
      <c r="DB92" s="111">
        <v>2.0698446482538364E-3</v>
      </c>
      <c r="DC92" s="111">
        <v>1.7798140138325087E-3</v>
      </c>
    </row>
    <row r="93" spans="1:107" ht="12.75" customHeight="1" x14ac:dyDescent="0.2">
      <c r="A93" s="111" t="s">
        <v>261</v>
      </c>
      <c r="B93" s="355" t="s">
        <v>1966</v>
      </c>
      <c r="C93" s="111">
        <v>6.1558310892149931E-6</v>
      </c>
      <c r="D93" s="111">
        <v>1.0410152430082091E-4</v>
      </c>
      <c r="E93" s="111">
        <v>2.6049952430910309E-6</v>
      </c>
      <c r="F93" s="111">
        <v>4.2293374037094398E-6</v>
      </c>
      <c r="G93" s="111">
        <v>6.336713718896791E-8</v>
      </c>
      <c r="H93" s="111">
        <v>0</v>
      </c>
      <c r="I93" s="111">
        <v>3.2638297505241238E-6</v>
      </c>
      <c r="J93" s="111">
        <v>-2.3328815018835267E-18</v>
      </c>
      <c r="K93" s="111">
        <v>5.846251630341135E-7</v>
      </c>
      <c r="L93" s="111">
        <v>9.5543990577026573E-8</v>
      </c>
      <c r="M93" s="111">
        <v>-7.1264346866729227E-19</v>
      </c>
      <c r="N93" s="111">
        <v>0</v>
      </c>
      <c r="O93" s="111">
        <v>1.0988398516967931E-5</v>
      </c>
      <c r="P93" s="111">
        <v>1.3135947381956894E-6</v>
      </c>
      <c r="Q93" s="111">
        <v>5.4559336756063367E-5</v>
      </c>
      <c r="R93" s="111">
        <v>1.0121904645713674E-4</v>
      </c>
      <c r="S93" s="111">
        <v>1.5081165839755475E-3</v>
      </c>
      <c r="T93" s="111">
        <v>2.0082065814829449E-5</v>
      </c>
      <c r="U93" s="111">
        <v>6.1732993596881388E-3</v>
      </c>
      <c r="V93" s="111">
        <v>-8.631057741763263E-21</v>
      </c>
      <c r="W93" s="111">
        <v>5.5038334151898355E-4</v>
      </c>
      <c r="X93" s="111">
        <v>1.1008851946865271E-3</v>
      </c>
      <c r="Y93" s="111">
        <v>2.1081826404241539E-3</v>
      </c>
      <c r="Z93" s="111">
        <v>4.2195551335479371E-5</v>
      </c>
      <c r="AA93" s="111">
        <v>1.9282983729864513E-7</v>
      </c>
      <c r="AB93" s="111">
        <v>6.0799065492180796E-5</v>
      </c>
      <c r="AC93" s="111">
        <v>3.561990193780487E-3</v>
      </c>
      <c r="AD93" s="111">
        <v>9.5738406499531315E-6</v>
      </c>
      <c r="AE93" s="111">
        <v>8.0482256962355466E-4</v>
      </c>
      <c r="AF93" s="111">
        <v>5.164808787848577E-6</v>
      </c>
      <c r="AG93" s="111">
        <v>7.5068359887860728E-20</v>
      </c>
      <c r="AH93" s="111">
        <v>8.7621609210581514E-4</v>
      </c>
      <c r="AI93" s="111">
        <v>4.9097836715035608E-6</v>
      </c>
      <c r="AJ93" s="111">
        <v>1.0117729287830915E-20</v>
      </c>
      <c r="AK93" s="111">
        <v>5.709765505981324E-7</v>
      </c>
      <c r="AL93" s="111">
        <v>-6.5969039151303298E-6</v>
      </c>
      <c r="AM93" s="111">
        <v>-6.4889736357269887E-20</v>
      </c>
      <c r="AN93" s="111">
        <v>-5.6223169481198048E-21</v>
      </c>
      <c r="AO93" s="111">
        <v>6.6517087582990365E-6</v>
      </c>
      <c r="AP93" s="111">
        <v>-2.1683317051145595E-20</v>
      </c>
      <c r="AQ93" s="111">
        <v>1.9229653818846424E-19</v>
      </c>
      <c r="AR93" s="111">
        <v>1.4232899708639123E-4</v>
      </c>
      <c r="AS93" s="111">
        <v>1.2985342319770005E-5</v>
      </c>
      <c r="AT93" s="111">
        <v>6.8885631756327362E-5</v>
      </c>
      <c r="AU93" s="111">
        <v>0</v>
      </c>
      <c r="AV93" s="111">
        <v>6.6555627398567822E-6</v>
      </c>
      <c r="AW93" s="111">
        <v>1.9906880809451848E-6</v>
      </c>
      <c r="AX93" s="111">
        <v>0</v>
      </c>
      <c r="AY93" s="111">
        <v>1.3152122988191772E-20</v>
      </c>
      <c r="AZ93" s="111">
        <v>4.3192393980048406E-20</v>
      </c>
      <c r="BA93" s="111">
        <v>0</v>
      </c>
      <c r="BB93" s="111">
        <v>1.4378557045338411E-6</v>
      </c>
      <c r="BC93" s="111">
        <v>0</v>
      </c>
      <c r="BD93" s="111">
        <v>0</v>
      </c>
      <c r="BE93" s="111">
        <v>0</v>
      </c>
      <c r="BF93" s="111">
        <v>1.2335451920293422E-8</v>
      </c>
      <c r="BG93" s="111">
        <v>1.7141188719315169E-7</v>
      </c>
      <c r="BH93" s="111">
        <v>3.7565564125282089E-8</v>
      </c>
      <c r="BI93" s="111">
        <v>2.9506897532436859E-5</v>
      </c>
      <c r="BJ93" s="111">
        <v>4.2223204195007195E-5</v>
      </c>
      <c r="BK93" s="111">
        <v>0</v>
      </c>
      <c r="BL93" s="111">
        <v>6.3308273240859549E-3</v>
      </c>
      <c r="BM93" s="111">
        <v>0</v>
      </c>
      <c r="BN93" s="111">
        <v>0</v>
      </c>
      <c r="BO93" s="111">
        <v>1.5912172695255911E-2</v>
      </c>
      <c r="BP93" s="111">
        <v>-4.527994291884106E-19</v>
      </c>
      <c r="BQ93" s="111">
        <v>4.8831718693659642E-3</v>
      </c>
      <c r="BR93" s="111">
        <v>1.736997961581141E-3</v>
      </c>
      <c r="BS93" s="111">
        <v>1.0891546219798509E-2</v>
      </c>
      <c r="BT93" s="111">
        <v>7.9057698006543362E-3</v>
      </c>
      <c r="BU93" s="111">
        <v>7.7017623748245343E-3</v>
      </c>
      <c r="BV93" s="111">
        <v>1.4425137403834684E-2</v>
      </c>
      <c r="BW93" s="111">
        <v>0</v>
      </c>
      <c r="BX93" s="111">
        <v>0</v>
      </c>
      <c r="BY93" s="111">
        <v>1.3278996424530135E-3</v>
      </c>
      <c r="BZ93" s="111">
        <v>5.9043939826824484E-3</v>
      </c>
      <c r="CA93" s="111">
        <v>2.1679674095891791E-2</v>
      </c>
      <c r="CB93" s="111">
        <v>1.0697460957906746E-2</v>
      </c>
      <c r="CC93" s="111">
        <v>7.9092781051893383E-19</v>
      </c>
      <c r="CD93" s="111">
        <v>1.4891537920903508E-5</v>
      </c>
      <c r="CE93" s="111">
        <v>3.2698451705755671E-4</v>
      </c>
      <c r="CF93" s="111">
        <v>2.7941362112827214E-3</v>
      </c>
      <c r="CG93" s="111">
        <v>2.3286669675709862E-2</v>
      </c>
      <c r="CH93" s="111">
        <v>5.2459317304729422E-4</v>
      </c>
      <c r="CI93" s="111">
        <v>1.3534756432254491E-3</v>
      </c>
      <c r="CJ93" s="111">
        <v>9.352202494767033E-5</v>
      </c>
      <c r="CK93" s="111">
        <v>6.7042736750336524E-3</v>
      </c>
      <c r="CL93" s="111">
        <v>1.3171604567674118E-3</v>
      </c>
      <c r="CM93" s="111">
        <v>1.4458003968004723E-4</v>
      </c>
      <c r="CN93" s="111">
        <v>1.0006412748510154</v>
      </c>
      <c r="CO93" s="111">
        <v>1.5634906463547296E-5</v>
      </c>
      <c r="CP93" s="111">
        <v>0</v>
      </c>
      <c r="CQ93" s="111">
        <v>0</v>
      </c>
      <c r="CR93" s="111">
        <v>2.2888467563611696E-3</v>
      </c>
      <c r="CS93" s="111">
        <v>1.3755596852300391E-3</v>
      </c>
      <c r="CT93" s="111">
        <v>3.624394659993758E-3</v>
      </c>
      <c r="CU93" s="111">
        <v>1.8430167578144408E-2</v>
      </c>
      <c r="CV93" s="111">
        <v>4.3553777238273327E-2</v>
      </c>
      <c r="CW93" s="111">
        <v>9.5846456551566928E-5</v>
      </c>
      <c r="CX93" s="111">
        <v>0</v>
      </c>
      <c r="CY93" s="111">
        <v>0</v>
      </c>
      <c r="CZ93" s="111">
        <v>7.6418715909993952E-5</v>
      </c>
      <c r="DA93" s="111">
        <v>1.5767543187401967E-3</v>
      </c>
      <c r="DB93" s="111">
        <v>1.3649816525542851E-2</v>
      </c>
      <c r="DC93" s="111">
        <v>4.6820484336625601E-3</v>
      </c>
    </row>
    <row r="94" spans="1:107" ht="12.75" customHeight="1" x14ac:dyDescent="0.2">
      <c r="A94" s="111" t="s">
        <v>262</v>
      </c>
      <c r="B94" s="355" t="s">
        <v>1967</v>
      </c>
      <c r="C94" s="111">
        <v>1.1513791142658856E-4</v>
      </c>
      <c r="D94" s="111">
        <v>4.8183574084364244E-6</v>
      </c>
      <c r="E94" s="111">
        <v>1.9272038275404099E-6</v>
      </c>
      <c r="F94" s="111">
        <v>4.3854018951112732E-6</v>
      </c>
      <c r="G94" s="111">
        <v>8.6194092381259121E-6</v>
      </c>
      <c r="H94" s="111">
        <v>0</v>
      </c>
      <c r="I94" s="111">
        <v>9.9709573778985912E-7</v>
      </c>
      <c r="J94" s="111">
        <v>-1.1079545730467078E-18</v>
      </c>
      <c r="K94" s="111">
        <v>1.6289371484456871E-4</v>
      </c>
      <c r="L94" s="111">
        <v>1.7138032959445353E-6</v>
      </c>
      <c r="M94" s="111">
        <v>-2.2495884215093674E-21</v>
      </c>
      <c r="N94" s="111">
        <v>0</v>
      </c>
      <c r="O94" s="111">
        <v>2.4926857848220605E-5</v>
      </c>
      <c r="P94" s="111">
        <v>2.3603949685168013E-6</v>
      </c>
      <c r="Q94" s="111">
        <v>1.7684733718133253E-5</v>
      </c>
      <c r="R94" s="111">
        <v>7.9233838670275431E-5</v>
      </c>
      <c r="S94" s="111">
        <v>1.531918580560192E-4</v>
      </c>
      <c r="T94" s="111">
        <v>8.7555926025452145E-6</v>
      </c>
      <c r="U94" s="111">
        <v>7.8342878720466112E-4</v>
      </c>
      <c r="V94" s="111">
        <v>-5.3035904216307291E-21</v>
      </c>
      <c r="W94" s="111">
        <v>1.2357199131873578E-4</v>
      </c>
      <c r="X94" s="111">
        <v>5.6884995653122543E-5</v>
      </c>
      <c r="Y94" s="111">
        <v>3.5690966942666052E-4</v>
      </c>
      <c r="Z94" s="111">
        <v>1.3280732717161343E-4</v>
      </c>
      <c r="AA94" s="111">
        <v>6.4362142094093617E-5</v>
      </c>
      <c r="AB94" s="111">
        <v>2.800018700758738E-5</v>
      </c>
      <c r="AC94" s="111">
        <v>1.7619476688018943E-3</v>
      </c>
      <c r="AD94" s="111">
        <v>4.6701429425845634E-6</v>
      </c>
      <c r="AE94" s="111">
        <v>1.404208743655467E-4</v>
      </c>
      <c r="AF94" s="111">
        <v>7.1108867332054563E-6</v>
      </c>
      <c r="AG94" s="111">
        <v>1.5594962611385447E-20</v>
      </c>
      <c r="AH94" s="111">
        <v>2.4621302924872514E-4</v>
      </c>
      <c r="AI94" s="111">
        <v>4.2943364960307303E-6</v>
      </c>
      <c r="AJ94" s="111">
        <v>9.7828481203735897E-21</v>
      </c>
      <c r="AK94" s="111">
        <v>2.050318972235298E-7</v>
      </c>
      <c r="AL94" s="111">
        <v>-3.5318641680896674E-6</v>
      </c>
      <c r="AM94" s="111">
        <v>-4.3787174233069276E-20</v>
      </c>
      <c r="AN94" s="111">
        <v>-5.0913728404575489E-21</v>
      </c>
      <c r="AO94" s="111">
        <v>4.1688141743451555E-6</v>
      </c>
      <c r="AP94" s="111">
        <v>-4.3752985931401187E-21</v>
      </c>
      <c r="AQ94" s="111">
        <v>1.5663438201767419E-18</v>
      </c>
      <c r="AR94" s="111">
        <v>8.2663289276951668E-5</v>
      </c>
      <c r="AS94" s="111">
        <v>1.0258565970526436E-5</v>
      </c>
      <c r="AT94" s="111">
        <v>2.182259737800303E-5</v>
      </c>
      <c r="AU94" s="111">
        <v>0</v>
      </c>
      <c r="AV94" s="111">
        <v>1.6510488359840938E-6</v>
      </c>
      <c r="AW94" s="111">
        <v>4.9680427912260793E-7</v>
      </c>
      <c r="AX94" s="111">
        <v>0</v>
      </c>
      <c r="AY94" s="111">
        <v>3.0693958644716307E-21</v>
      </c>
      <c r="AZ94" s="111">
        <v>9.7526336141879355E-21</v>
      </c>
      <c r="BA94" s="111">
        <v>0</v>
      </c>
      <c r="BB94" s="111">
        <v>1.1872791648844424E-7</v>
      </c>
      <c r="BC94" s="111">
        <v>0</v>
      </c>
      <c r="BD94" s="111">
        <v>0</v>
      </c>
      <c r="BE94" s="111">
        <v>0</v>
      </c>
      <c r="BF94" s="111">
        <v>7.9670591583212857E-9</v>
      </c>
      <c r="BG94" s="111">
        <v>5.8020202869779757E-8</v>
      </c>
      <c r="BH94" s="111">
        <v>2.3234217170269089E-6</v>
      </c>
      <c r="BI94" s="111">
        <v>2.5516787254139423E-6</v>
      </c>
      <c r="BJ94" s="111">
        <v>1.7721288531894712E-5</v>
      </c>
      <c r="BK94" s="111">
        <v>0</v>
      </c>
      <c r="BL94" s="111">
        <v>3.8064838390637064E-3</v>
      </c>
      <c r="BM94" s="111">
        <v>0</v>
      </c>
      <c r="BN94" s="111">
        <v>0</v>
      </c>
      <c r="BO94" s="111">
        <v>7.9040245859601007E-3</v>
      </c>
      <c r="BP94" s="111">
        <v>-2.4795480826531489E-19</v>
      </c>
      <c r="BQ94" s="111">
        <v>3.0939375873871495E-3</v>
      </c>
      <c r="BR94" s="111">
        <v>1.6768314377604192E-3</v>
      </c>
      <c r="BS94" s="111">
        <v>1.8372998143346728E-2</v>
      </c>
      <c r="BT94" s="111">
        <v>2.7922109720029883E-3</v>
      </c>
      <c r="BU94" s="111">
        <v>1.1179002879808582E-2</v>
      </c>
      <c r="BV94" s="111">
        <v>1.4590242238768154E-2</v>
      </c>
      <c r="BW94" s="111">
        <v>0</v>
      </c>
      <c r="BX94" s="111">
        <v>0</v>
      </c>
      <c r="BY94" s="111">
        <v>5.7177277621810695E-4</v>
      </c>
      <c r="BZ94" s="111">
        <v>4.8832149823266457E-3</v>
      </c>
      <c r="CA94" s="111">
        <v>1.436061815257509E-2</v>
      </c>
      <c r="CB94" s="111">
        <v>7.0357293302546198E-3</v>
      </c>
      <c r="CC94" s="111">
        <v>2.6316482293945012E-19</v>
      </c>
      <c r="CD94" s="111">
        <v>1.3815078788529971E-5</v>
      </c>
      <c r="CE94" s="111">
        <v>1.806073720929395E-4</v>
      </c>
      <c r="CF94" s="111">
        <v>1.9903775874690085E-3</v>
      </c>
      <c r="CG94" s="111">
        <v>4.7081935595346567E-3</v>
      </c>
      <c r="CH94" s="111">
        <v>5.7025516657076508E-4</v>
      </c>
      <c r="CI94" s="111">
        <v>5.3370897435334132E-4</v>
      </c>
      <c r="CJ94" s="111">
        <v>2.268427736133513E-5</v>
      </c>
      <c r="CK94" s="111">
        <v>1.0240676676548468E-3</v>
      </c>
      <c r="CL94" s="111">
        <v>1.2659762244879359E-3</v>
      </c>
      <c r="CM94" s="111">
        <v>1.6236162140008154E-4</v>
      </c>
      <c r="CN94" s="111">
        <v>3.6403497674443211E-5</v>
      </c>
      <c r="CO94" s="111">
        <v>1.0221347892294632</v>
      </c>
      <c r="CP94" s="111">
        <v>0</v>
      </c>
      <c r="CQ94" s="111">
        <v>0</v>
      </c>
      <c r="CR94" s="111">
        <v>7.3314564103904773E-4</v>
      </c>
      <c r="CS94" s="111">
        <v>9.993826068496383E-4</v>
      </c>
      <c r="CT94" s="111">
        <v>4.6847789733405155E-3</v>
      </c>
      <c r="CU94" s="111">
        <v>4.2491420594227289E-3</v>
      </c>
      <c r="CV94" s="111">
        <v>2.604502146965524E-2</v>
      </c>
      <c r="CW94" s="111">
        <v>3.3026359199937445E-5</v>
      </c>
      <c r="CX94" s="111">
        <v>0</v>
      </c>
      <c r="CY94" s="111">
        <v>0</v>
      </c>
      <c r="CZ94" s="111">
        <v>6.657177886483857E-3</v>
      </c>
      <c r="DA94" s="111">
        <v>2.6292886734431535E-4</v>
      </c>
      <c r="DB94" s="111">
        <v>2.8126847877683546E-3</v>
      </c>
      <c r="DC94" s="111">
        <v>4.5001062463299055E-3</v>
      </c>
    </row>
    <row r="95" spans="1:107" ht="12.75" customHeight="1" x14ac:dyDescent="0.2">
      <c r="A95" s="111" t="s">
        <v>264</v>
      </c>
      <c r="B95" s="355" t="s">
        <v>1968</v>
      </c>
      <c r="C95" s="111">
        <v>1.3332354298126602E-3</v>
      </c>
      <c r="D95" s="111">
        <v>6.2581950255857552E-5</v>
      </c>
      <c r="E95" s="111">
        <v>2.2087234984672979E-5</v>
      </c>
      <c r="F95" s="111">
        <v>1.4004717924909703E-4</v>
      </c>
      <c r="G95" s="111">
        <v>1.1351813251543261E-4</v>
      </c>
      <c r="H95" s="111">
        <v>0</v>
      </c>
      <c r="I95" s="111">
        <v>5.9016784016243847E-7</v>
      </c>
      <c r="J95" s="111">
        <v>-1.9602675726508322E-18</v>
      </c>
      <c r="K95" s="111">
        <v>6.6979368916082239E-4</v>
      </c>
      <c r="L95" s="111">
        <v>1.3785554477142331E-5</v>
      </c>
      <c r="M95" s="111">
        <v>-1.5115908388497631E-20</v>
      </c>
      <c r="N95" s="111">
        <v>0</v>
      </c>
      <c r="O95" s="111">
        <v>8.7200568743285088E-6</v>
      </c>
      <c r="P95" s="111">
        <v>5.1629629715797415E-6</v>
      </c>
      <c r="Q95" s="111">
        <v>3.2712897023306377E-5</v>
      </c>
      <c r="R95" s="111">
        <v>2.0852923313267253E-4</v>
      </c>
      <c r="S95" s="111">
        <v>5.1841105442803454E-4</v>
      </c>
      <c r="T95" s="111">
        <v>2.6999556065222124E-5</v>
      </c>
      <c r="U95" s="111">
        <v>1.7759508233587114E-3</v>
      </c>
      <c r="V95" s="111">
        <v>-3.0720482675190131E-20</v>
      </c>
      <c r="W95" s="111">
        <v>3.7733558366831388E-5</v>
      </c>
      <c r="X95" s="111">
        <v>3.7494793725795924E-6</v>
      </c>
      <c r="Y95" s="111">
        <v>2.1608203302779844E-5</v>
      </c>
      <c r="Z95" s="111">
        <v>5.219382098029927E-6</v>
      </c>
      <c r="AA95" s="111">
        <v>2.7260575096580255E-6</v>
      </c>
      <c r="AB95" s="111">
        <v>2.2707576058334594E-5</v>
      </c>
      <c r="AC95" s="111">
        <v>1.7530771486300586E-3</v>
      </c>
      <c r="AD95" s="111">
        <v>1.0791672507437136E-5</v>
      </c>
      <c r="AE95" s="111">
        <v>4.7622231349374668E-5</v>
      </c>
      <c r="AF95" s="111">
        <v>5.2370896390094999E-6</v>
      </c>
      <c r="AG95" s="111">
        <v>1.6168546099994552E-20</v>
      </c>
      <c r="AH95" s="111">
        <v>1.2190143108672571E-4</v>
      </c>
      <c r="AI95" s="111">
        <v>3.2031116647439544E-6</v>
      </c>
      <c r="AJ95" s="111">
        <v>7.3729701355065462E-21</v>
      </c>
      <c r="AK95" s="111">
        <v>2.7947352731195174E-7</v>
      </c>
      <c r="AL95" s="111">
        <v>-5.0535310773234141E-6</v>
      </c>
      <c r="AM95" s="111">
        <v>-4.3080141717240147E-20</v>
      </c>
      <c r="AN95" s="111">
        <v>-5.9602010446943164E-21</v>
      </c>
      <c r="AO95" s="111">
        <v>3.5625186391673573E-6</v>
      </c>
      <c r="AP95" s="111">
        <v>-2.5824695047451379E-21</v>
      </c>
      <c r="AQ95" s="111">
        <v>1.2216845383442622E-19</v>
      </c>
      <c r="AR95" s="111">
        <v>1.0067401524003629E-4</v>
      </c>
      <c r="AS95" s="111">
        <v>1.2692655267890966E-5</v>
      </c>
      <c r="AT95" s="111">
        <v>2.4822047285904895E-5</v>
      </c>
      <c r="AU95" s="111">
        <v>0</v>
      </c>
      <c r="AV95" s="111">
        <v>2.2184182449772159E-6</v>
      </c>
      <c r="AW95" s="111">
        <v>6.420925308538131E-7</v>
      </c>
      <c r="AX95" s="111">
        <v>0</v>
      </c>
      <c r="AY95" s="111">
        <v>4.2129904042813776E-21</v>
      </c>
      <c r="AZ95" s="111">
        <v>1.1551711088425718E-20</v>
      </c>
      <c r="BA95" s="111">
        <v>0</v>
      </c>
      <c r="BB95" s="111">
        <v>1.762601488508303E-7</v>
      </c>
      <c r="BC95" s="111">
        <v>0</v>
      </c>
      <c r="BD95" s="111">
        <v>0</v>
      </c>
      <c r="BE95" s="111">
        <v>0</v>
      </c>
      <c r="BF95" s="111">
        <v>1.0900342012739895E-8</v>
      </c>
      <c r="BG95" s="111">
        <v>5.1249642141943602E-8</v>
      </c>
      <c r="BH95" s="111">
        <v>4.5443059963711026E-7</v>
      </c>
      <c r="BI95" s="111">
        <v>9.8553064827897709E-6</v>
      </c>
      <c r="BJ95" s="111">
        <v>2.6544373134003701E-5</v>
      </c>
      <c r="BK95" s="111">
        <v>0</v>
      </c>
      <c r="BL95" s="111">
        <v>4.6718380910162087E-3</v>
      </c>
      <c r="BM95" s="111">
        <v>0</v>
      </c>
      <c r="BN95" s="111">
        <v>0</v>
      </c>
      <c r="BO95" s="111">
        <v>1.5597151515891463E-2</v>
      </c>
      <c r="BP95" s="111">
        <v>-5.3891572854743949E-19</v>
      </c>
      <c r="BQ95" s="111">
        <v>4.1564272994311334E-3</v>
      </c>
      <c r="BR95" s="111">
        <v>2.2456497430409041E-3</v>
      </c>
      <c r="BS95" s="111">
        <v>9.7406884413143227E-3</v>
      </c>
      <c r="BT95" s="111">
        <v>5.4226683376715325E-3</v>
      </c>
      <c r="BU95" s="111">
        <v>5.572526607301175E-3</v>
      </c>
      <c r="BV95" s="111">
        <v>3.7041660549721909E-3</v>
      </c>
      <c r="BW95" s="111">
        <v>0</v>
      </c>
      <c r="BX95" s="111">
        <v>0</v>
      </c>
      <c r="BY95" s="111">
        <v>3.5226810549944656E-4</v>
      </c>
      <c r="BZ95" s="111">
        <v>3.7749426769009102E-3</v>
      </c>
      <c r="CA95" s="111">
        <v>2.0663339337804478E-2</v>
      </c>
      <c r="CB95" s="111">
        <v>1.0015032751958424E-2</v>
      </c>
      <c r="CC95" s="111">
        <v>1.0512829770082311E-19</v>
      </c>
      <c r="CD95" s="111">
        <v>1.0571150412739748E-5</v>
      </c>
      <c r="CE95" s="111">
        <v>1.8963867152563781E-4</v>
      </c>
      <c r="CF95" s="111">
        <v>2.4345897701151457E-3</v>
      </c>
      <c r="CG95" s="111">
        <v>1.2236160118581753E-2</v>
      </c>
      <c r="CH95" s="111">
        <v>5.5356237510182087E-4</v>
      </c>
      <c r="CI95" s="111">
        <v>6.5555800740093153E-4</v>
      </c>
      <c r="CJ95" s="111">
        <v>5.2105719076692969E-5</v>
      </c>
      <c r="CK95" s="111">
        <v>3.4109133516237729E-3</v>
      </c>
      <c r="CL95" s="111">
        <v>8.0679054076024013E-4</v>
      </c>
      <c r="CM95" s="111">
        <v>2.0062175498786419E-4</v>
      </c>
      <c r="CN95" s="111">
        <v>5.0244985957331894E-5</v>
      </c>
      <c r="CO95" s="111">
        <v>5.0442723687402723E-4</v>
      </c>
      <c r="CP95" s="111">
        <v>1</v>
      </c>
      <c r="CQ95" s="111">
        <v>0</v>
      </c>
      <c r="CR95" s="111">
        <v>1.1796333423726129E-4</v>
      </c>
      <c r="CS95" s="111">
        <v>7.4976574040468396E-4</v>
      </c>
      <c r="CT95" s="111">
        <v>5.1692020585351319E-3</v>
      </c>
      <c r="CU95" s="111">
        <v>5.8294975306222669E-3</v>
      </c>
      <c r="CV95" s="111">
        <v>1.7714374333667109E-2</v>
      </c>
      <c r="CW95" s="111">
        <v>5.7048209395296431E-5</v>
      </c>
      <c r="CX95" s="111">
        <v>0</v>
      </c>
      <c r="CY95" s="111">
        <v>0</v>
      </c>
      <c r="CZ95" s="111">
        <v>6.4004985143614026E-3</v>
      </c>
      <c r="DA95" s="111">
        <v>1.6155985409651772E-4</v>
      </c>
      <c r="DB95" s="111">
        <v>5.781567157851825E-3</v>
      </c>
      <c r="DC95" s="111">
        <v>2.867860455612875E-3</v>
      </c>
    </row>
    <row r="96" spans="1:107" ht="12.75" customHeight="1" x14ac:dyDescent="0.2">
      <c r="A96" s="111" t="s">
        <v>266</v>
      </c>
      <c r="B96" s="355" t="s">
        <v>1969</v>
      </c>
      <c r="C96" s="111">
        <v>1.2592152014698995E-3</v>
      </c>
      <c r="D96" s="111">
        <v>6.866998683161213E-5</v>
      </c>
      <c r="E96" s="111">
        <v>2.1063257838667461E-5</v>
      </c>
      <c r="F96" s="111">
        <v>1.454460966726335E-4</v>
      </c>
      <c r="G96" s="111">
        <v>1.2849188092941728E-4</v>
      </c>
      <c r="H96" s="111">
        <v>0</v>
      </c>
      <c r="I96" s="111">
        <v>5.7231136246762596E-7</v>
      </c>
      <c r="J96" s="111">
        <v>-1.7454150740504244E-18</v>
      </c>
      <c r="K96" s="111">
        <v>7.3421264586519448E-4</v>
      </c>
      <c r="L96" s="111">
        <v>1.4778914441872335E-5</v>
      </c>
      <c r="M96" s="111">
        <v>-1.1623001800206356E-20</v>
      </c>
      <c r="N96" s="111">
        <v>0</v>
      </c>
      <c r="O96" s="111">
        <v>1.159890810585682E-5</v>
      </c>
      <c r="P96" s="111">
        <v>3.803001654498017E-6</v>
      </c>
      <c r="Q96" s="111">
        <v>2.614116342097642E-5</v>
      </c>
      <c r="R96" s="111">
        <v>1.0859505840971051E-4</v>
      </c>
      <c r="S96" s="111">
        <v>5.6421811143987004E-4</v>
      </c>
      <c r="T96" s="111">
        <v>3.4986295075934349E-5</v>
      </c>
      <c r="U96" s="111">
        <v>4.6227034129333173E-4</v>
      </c>
      <c r="V96" s="111">
        <v>-2.8948197877865433E-20</v>
      </c>
      <c r="W96" s="111">
        <v>4.6761933031493688E-5</v>
      </c>
      <c r="X96" s="111">
        <v>9.4978652293998547E-6</v>
      </c>
      <c r="Y96" s="111">
        <v>6.6504050401352348E-5</v>
      </c>
      <c r="Z96" s="111">
        <v>1.275942389868567E-5</v>
      </c>
      <c r="AA96" s="111">
        <v>1.98707341145603E-6</v>
      </c>
      <c r="AB96" s="111">
        <v>2.8289985318228368E-5</v>
      </c>
      <c r="AC96" s="111">
        <v>2.4165527062144716E-3</v>
      </c>
      <c r="AD96" s="111">
        <v>9.5764637349185578E-6</v>
      </c>
      <c r="AE96" s="111">
        <v>6.8040465730519965E-5</v>
      </c>
      <c r="AF96" s="111">
        <v>6.413094465171604E-6</v>
      </c>
      <c r="AG96" s="111">
        <v>1.0980105651918957E-20</v>
      </c>
      <c r="AH96" s="111">
        <v>1.2896034115934108E-4</v>
      </c>
      <c r="AI96" s="111">
        <v>2.4231121314654249E-6</v>
      </c>
      <c r="AJ96" s="111">
        <v>7.0791614062158839E-21</v>
      </c>
      <c r="AK96" s="111">
        <v>3.9198465018627724E-7</v>
      </c>
      <c r="AL96" s="111">
        <v>-4.4618843247837273E-6</v>
      </c>
      <c r="AM96" s="111">
        <v>-3.5341286878138096E-20</v>
      </c>
      <c r="AN96" s="111">
        <v>-5.8694577766670611E-21</v>
      </c>
      <c r="AO96" s="111">
        <v>2.864945011514726E-6</v>
      </c>
      <c r="AP96" s="111">
        <v>-2.0086019237921189E-21</v>
      </c>
      <c r="AQ96" s="111">
        <v>3.1407977106623195E-19</v>
      </c>
      <c r="AR96" s="111">
        <v>8.6417345681249951E-5</v>
      </c>
      <c r="AS96" s="111">
        <v>1.2724367750045509E-5</v>
      </c>
      <c r="AT96" s="111">
        <v>2.71850240923405E-5</v>
      </c>
      <c r="AU96" s="111">
        <v>0</v>
      </c>
      <c r="AV96" s="111">
        <v>1.8476316868091181E-6</v>
      </c>
      <c r="AW96" s="111">
        <v>5.3583566319503463E-7</v>
      </c>
      <c r="AX96" s="111">
        <v>0</v>
      </c>
      <c r="AY96" s="111">
        <v>3.5091895990182688E-21</v>
      </c>
      <c r="AZ96" s="111">
        <v>5.0071920524837174E-21</v>
      </c>
      <c r="BA96" s="111">
        <v>0</v>
      </c>
      <c r="BB96" s="111">
        <v>1.8247109118441634E-7</v>
      </c>
      <c r="BC96" s="111">
        <v>0</v>
      </c>
      <c r="BD96" s="111">
        <v>0</v>
      </c>
      <c r="BE96" s="111">
        <v>0</v>
      </c>
      <c r="BF96" s="111">
        <v>1.3147588159809699E-8</v>
      </c>
      <c r="BG96" s="111">
        <v>5.2823211318026534E-8</v>
      </c>
      <c r="BH96" s="111">
        <v>5.5105036922460017E-7</v>
      </c>
      <c r="BI96" s="111">
        <v>1.1030199274281095E-5</v>
      </c>
      <c r="BJ96" s="111">
        <v>2.3815178136576956E-5</v>
      </c>
      <c r="BK96" s="111">
        <v>0</v>
      </c>
      <c r="BL96" s="111">
        <v>3.9963203112887754E-3</v>
      </c>
      <c r="BM96" s="111">
        <v>0</v>
      </c>
      <c r="BN96" s="111">
        <v>0</v>
      </c>
      <c r="BO96" s="111">
        <v>1.2905169398826683E-2</v>
      </c>
      <c r="BP96" s="111">
        <v>-5.9991931544231982E-19</v>
      </c>
      <c r="BQ96" s="111">
        <v>6.7153049976319485E-3</v>
      </c>
      <c r="BR96" s="111">
        <v>3.0201355294189173E-3</v>
      </c>
      <c r="BS96" s="111">
        <v>8.9521903842143934E-3</v>
      </c>
      <c r="BT96" s="111">
        <v>4.1331794053598835E-3</v>
      </c>
      <c r="BU96" s="111">
        <v>9.7578899821298536E-3</v>
      </c>
      <c r="BV96" s="111">
        <v>1.0536774244972258E-2</v>
      </c>
      <c r="BW96" s="111">
        <v>0</v>
      </c>
      <c r="BX96" s="111">
        <v>0</v>
      </c>
      <c r="BY96" s="111">
        <v>4.6896309940886734E-4</v>
      </c>
      <c r="BZ96" s="111">
        <v>3.1290205134235863E-3</v>
      </c>
      <c r="CA96" s="111">
        <v>2.5536001950874101E-2</v>
      </c>
      <c r="CB96" s="111">
        <v>1.2338176458745471E-2</v>
      </c>
      <c r="CC96" s="111">
        <v>1.4986299951705942E-19</v>
      </c>
      <c r="CD96" s="111">
        <v>1.0340894016273471E-5</v>
      </c>
      <c r="CE96" s="111">
        <v>1.6056830065480152E-4</v>
      </c>
      <c r="CF96" s="111">
        <v>2.8301459471217873E-3</v>
      </c>
      <c r="CG96" s="111">
        <v>2.5409961425409818E-3</v>
      </c>
      <c r="CH96" s="111">
        <v>7.1602108229663701E-4</v>
      </c>
      <c r="CI96" s="111">
        <v>1.532911103314476E-4</v>
      </c>
      <c r="CJ96" s="111">
        <v>1.6541920978052816E-5</v>
      </c>
      <c r="CK96" s="111">
        <v>1.1452520434905055E-3</v>
      </c>
      <c r="CL96" s="111">
        <v>5.6009600627206723E-4</v>
      </c>
      <c r="CM96" s="111">
        <v>8.8240493886875443E-5</v>
      </c>
      <c r="CN96" s="111">
        <v>3.7332029926575833E-5</v>
      </c>
      <c r="CO96" s="111">
        <v>1.0743108779168299E-3</v>
      </c>
      <c r="CP96" s="111">
        <v>0</v>
      </c>
      <c r="CQ96" s="111">
        <v>1</v>
      </c>
      <c r="CR96" s="111">
        <v>4.0263223147211745E-4</v>
      </c>
      <c r="CS96" s="111">
        <v>8.2820634872795456E-4</v>
      </c>
      <c r="CT96" s="111">
        <v>1.1502594105319478E-2</v>
      </c>
      <c r="CU96" s="111">
        <v>4.8486989839901344E-3</v>
      </c>
      <c r="CV96" s="111">
        <v>1.6543964028299159E-2</v>
      </c>
      <c r="CW96" s="111">
        <v>3.6812834690323159E-5</v>
      </c>
      <c r="CX96" s="111">
        <v>0</v>
      </c>
      <c r="CY96" s="111">
        <v>0</v>
      </c>
      <c r="CZ96" s="111">
        <v>8.210975483328364E-3</v>
      </c>
      <c r="DA96" s="111">
        <v>2.6007004870242046E-4</v>
      </c>
      <c r="DB96" s="111">
        <v>1.0041841224851918E-2</v>
      </c>
      <c r="DC96" s="111">
        <v>1.990946976424345E-3</v>
      </c>
    </row>
    <row r="97" spans="1:107" ht="12.75" customHeight="1" x14ac:dyDescent="0.2">
      <c r="A97" s="111" t="s">
        <v>267</v>
      </c>
      <c r="B97" s="355" t="s">
        <v>1970</v>
      </c>
      <c r="C97" s="111">
        <v>3.8981838491262657E-4</v>
      </c>
      <c r="D97" s="111">
        <v>4.2977250000519801E-7</v>
      </c>
      <c r="E97" s="111">
        <v>6.1059570265992862E-6</v>
      </c>
      <c r="F97" s="111">
        <v>3.2648289354594947E-6</v>
      </c>
      <c r="G97" s="111">
        <v>1.7097423047218042E-7</v>
      </c>
      <c r="H97" s="111">
        <v>0</v>
      </c>
      <c r="I97" s="111">
        <v>4.8213427380177537E-7</v>
      </c>
      <c r="J97" s="111">
        <v>-6.4367056481718349E-19</v>
      </c>
      <c r="K97" s="111">
        <v>3.5226017123147516E-5</v>
      </c>
      <c r="L97" s="111">
        <v>5.1269356268202847E-8</v>
      </c>
      <c r="M97" s="111">
        <v>-6.0937145309303977E-22</v>
      </c>
      <c r="N97" s="111">
        <v>0</v>
      </c>
      <c r="O97" s="111">
        <v>1.1351667974593712E-5</v>
      </c>
      <c r="P97" s="111">
        <v>1.6139587739700437E-5</v>
      </c>
      <c r="Q97" s="111">
        <v>4.2084090093629367E-5</v>
      </c>
      <c r="R97" s="111">
        <v>2.586984708655195E-4</v>
      </c>
      <c r="S97" s="111">
        <v>8.4358796008713298E-4</v>
      </c>
      <c r="T97" s="111">
        <v>1.4967327966484275E-5</v>
      </c>
      <c r="U97" s="111">
        <v>6.2618284303695643E-3</v>
      </c>
      <c r="V97" s="111">
        <v>-9.6703644347206978E-21</v>
      </c>
      <c r="W97" s="111">
        <v>6.9454577332559341E-6</v>
      </c>
      <c r="X97" s="111">
        <v>4.3096938123612269E-6</v>
      </c>
      <c r="Y97" s="111">
        <v>1.9651931996878048E-5</v>
      </c>
      <c r="Z97" s="111">
        <v>9.8204136742010232E-6</v>
      </c>
      <c r="AA97" s="111">
        <v>3.5667182746408404E-9</v>
      </c>
      <c r="AB97" s="111">
        <v>1.6298924339506919E-5</v>
      </c>
      <c r="AC97" s="111">
        <v>2.2107211967337041E-3</v>
      </c>
      <c r="AD97" s="111">
        <v>1.325884443684217E-5</v>
      </c>
      <c r="AE97" s="111">
        <v>1.66121905694338E-4</v>
      </c>
      <c r="AF97" s="111">
        <v>1.5510991120589011E-5</v>
      </c>
      <c r="AG97" s="111">
        <v>1.7849169556047614E-19</v>
      </c>
      <c r="AH97" s="111">
        <v>1.1746685766800415E-4</v>
      </c>
      <c r="AI97" s="111">
        <v>1.6588835681502954E-6</v>
      </c>
      <c r="AJ97" s="111">
        <v>3.6793870273921343E-21</v>
      </c>
      <c r="AK97" s="111">
        <v>2.765528244776009E-7</v>
      </c>
      <c r="AL97" s="111">
        <v>-2.6821338718499792E-6</v>
      </c>
      <c r="AM97" s="111">
        <v>-2.687386926239409E-20</v>
      </c>
      <c r="AN97" s="111">
        <v>-1.9750041735712558E-21</v>
      </c>
      <c r="AO97" s="111">
        <v>3.7004611330376573E-6</v>
      </c>
      <c r="AP97" s="111">
        <v>-1.4052102319084667E-21</v>
      </c>
      <c r="AQ97" s="111">
        <v>1.4765160605027024E-19</v>
      </c>
      <c r="AR97" s="111">
        <v>5.741345212934842E-5</v>
      </c>
      <c r="AS97" s="111">
        <v>2.8935835664695693E-5</v>
      </c>
      <c r="AT97" s="111">
        <v>5.4454394165082983E-5</v>
      </c>
      <c r="AU97" s="111">
        <v>0</v>
      </c>
      <c r="AV97" s="111">
        <v>5.1968903873200685E-6</v>
      </c>
      <c r="AW97" s="111">
        <v>1.5790817523187818E-6</v>
      </c>
      <c r="AX97" s="111">
        <v>0</v>
      </c>
      <c r="AY97" s="111">
        <v>1.0541134244547927E-20</v>
      </c>
      <c r="AZ97" s="111">
        <v>1.8210456220697997E-20</v>
      </c>
      <c r="BA97" s="111">
        <v>0</v>
      </c>
      <c r="BB97" s="111">
        <v>3.9918447566529905E-7</v>
      </c>
      <c r="BC97" s="111">
        <v>0</v>
      </c>
      <c r="BD97" s="111">
        <v>0</v>
      </c>
      <c r="BE97" s="111">
        <v>0</v>
      </c>
      <c r="BF97" s="111">
        <v>1.3318794760275244E-8</v>
      </c>
      <c r="BG97" s="111">
        <v>1.4206380757431384E-7</v>
      </c>
      <c r="BH97" s="111">
        <v>2.9885572558772034E-8</v>
      </c>
      <c r="BI97" s="111">
        <v>1.1794476628960886E-5</v>
      </c>
      <c r="BJ97" s="111">
        <v>9.7337004435204421E-6</v>
      </c>
      <c r="BK97" s="111">
        <v>0</v>
      </c>
      <c r="BL97" s="111">
        <v>2.3159180812891505E-3</v>
      </c>
      <c r="BM97" s="111">
        <v>0</v>
      </c>
      <c r="BN97" s="111">
        <v>0</v>
      </c>
      <c r="BO97" s="111">
        <v>3.2440074404572927E-3</v>
      </c>
      <c r="BP97" s="111">
        <v>-1.6790715816862774E-19</v>
      </c>
      <c r="BQ97" s="111">
        <v>1.5217068889494371E-3</v>
      </c>
      <c r="BR97" s="111">
        <v>3.3373556780409767E-4</v>
      </c>
      <c r="BS97" s="111">
        <v>9.5618466591024312E-3</v>
      </c>
      <c r="BT97" s="111">
        <v>7.0351728921905776E-3</v>
      </c>
      <c r="BU97" s="111">
        <v>4.469158982057661E-2</v>
      </c>
      <c r="BV97" s="111">
        <v>1.0618674467468496E-2</v>
      </c>
      <c r="BW97" s="111">
        <v>0</v>
      </c>
      <c r="BX97" s="111">
        <v>0</v>
      </c>
      <c r="BY97" s="111">
        <v>1.1743867749125349E-3</v>
      </c>
      <c r="BZ97" s="111">
        <v>6.2748022042391337E-3</v>
      </c>
      <c r="CA97" s="111">
        <v>2.5157101066609015E-2</v>
      </c>
      <c r="CB97" s="111">
        <v>1.2204207698994281E-2</v>
      </c>
      <c r="CC97" s="111">
        <v>8.890121122996236E-19</v>
      </c>
      <c r="CD97" s="111">
        <v>1.228366390686826E-5</v>
      </c>
      <c r="CE97" s="111">
        <v>1.8302184797877886E-4</v>
      </c>
      <c r="CF97" s="111">
        <v>2.9983741896698318E-3</v>
      </c>
      <c r="CG97" s="111">
        <v>1.6271701364903187E-2</v>
      </c>
      <c r="CH97" s="111">
        <v>1.4042447577745285E-3</v>
      </c>
      <c r="CI97" s="111">
        <v>1.3174246102834496E-3</v>
      </c>
      <c r="CJ97" s="111">
        <v>5.8989550156477416E-5</v>
      </c>
      <c r="CK97" s="111">
        <v>8.0614883820970991E-3</v>
      </c>
      <c r="CL97" s="111">
        <v>4.3232444421432617E-4</v>
      </c>
      <c r="CM97" s="111">
        <v>1.1636517155675035E-4</v>
      </c>
      <c r="CN97" s="111">
        <v>5.7877249470565558E-5</v>
      </c>
      <c r="CO97" s="111">
        <v>1.1782115730922236E-5</v>
      </c>
      <c r="CP97" s="111">
        <v>0</v>
      </c>
      <c r="CQ97" s="111">
        <v>0</v>
      </c>
      <c r="CR97" s="111">
        <v>1.0001832218043376</v>
      </c>
      <c r="CS97" s="111">
        <v>2.7566835848204011E-3</v>
      </c>
      <c r="CT97" s="111">
        <v>2.8599735736625697E-3</v>
      </c>
      <c r="CU97" s="111">
        <v>1.4727057147713885E-2</v>
      </c>
      <c r="CV97" s="111">
        <v>3.3122929371051622E-2</v>
      </c>
      <c r="CW97" s="111">
        <v>1.374436660861097E-4</v>
      </c>
      <c r="CX97" s="111">
        <v>0</v>
      </c>
      <c r="CY97" s="111">
        <v>0</v>
      </c>
      <c r="CZ97" s="111">
        <v>6.3326416297378524E-5</v>
      </c>
      <c r="DA97" s="111">
        <v>1.492565134622034E-3</v>
      </c>
      <c r="DB97" s="111">
        <v>8.238058859628113E-3</v>
      </c>
      <c r="DC97" s="111">
        <v>1.5367634037810746E-3</v>
      </c>
    </row>
    <row r="98" spans="1:107" ht="12.75" customHeight="1" x14ac:dyDescent="0.2">
      <c r="A98" s="111" t="s">
        <v>269</v>
      </c>
      <c r="B98" s="355" t="s">
        <v>1971</v>
      </c>
      <c r="C98" s="111">
        <v>1.4056417062226274E-5</v>
      </c>
      <c r="D98" s="111">
        <v>1.1571789135380186E-7</v>
      </c>
      <c r="E98" s="111">
        <v>7.0769023872810593E-6</v>
      </c>
      <c r="F98" s="111">
        <v>3.4825728793204244E-6</v>
      </c>
      <c r="G98" s="111">
        <v>1.0827486703351892E-7</v>
      </c>
      <c r="H98" s="111">
        <v>0</v>
      </c>
      <c r="I98" s="111">
        <v>5.318561547047506E-7</v>
      </c>
      <c r="J98" s="111">
        <v>-1.1553209178899125E-18</v>
      </c>
      <c r="K98" s="111">
        <v>1.3709270412011585E-6</v>
      </c>
      <c r="L98" s="111">
        <v>6.7169859496740543E-8</v>
      </c>
      <c r="M98" s="111">
        <v>-3.0865582570376329E-21</v>
      </c>
      <c r="N98" s="111">
        <v>0</v>
      </c>
      <c r="O98" s="111">
        <v>1.0265162593921218E-5</v>
      </c>
      <c r="P98" s="111">
        <v>1.1385098621402517E-6</v>
      </c>
      <c r="Q98" s="111">
        <v>4.388551678642924E-5</v>
      </c>
      <c r="R98" s="111">
        <v>2.9452303195056117E-5</v>
      </c>
      <c r="S98" s="111">
        <v>1.882691546244216E-3</v>
      </c>
      <c r="T98" s="111">
        <v>6.5533714145016608E-6</v>
      </c>
      <c r="U98" s="111">
        <v>6.8075666587866079E-3</v>
      </c>
      <c r="V98" s="111">
        <v>-4.3141201585687914E-21</v>
      </c>
      <c r="W98" s="111">
        <v>2.3863395975929402E-5</v>
      </c>
      <c r="X98" s="111">
        <v>6.7632025090018817E-6</v>
      </c>
      <c r="Y98" s="111">
        <v>3.0399583354027425E-5</v>
      </c>
      <c r="Z98" s="111">
        <v>1.3905063813493689E-5</v>
      </c>
      <c r="AA98" s="111">
        <v>6.5515563279973238E-9</v>
      </c>
      <c r="AB98" s="111">
        <v>3.6253303733962948E-5</v>
      </c>
      <c r="AC98" s="111">
        <v>2.4418834654527512E-3</v>
      </c>
      <c r="AD98" s="111">
        <v>4.4818726351654952E-6</v>
      </c>
      <c r="AE98" s="111">
        <v>2.3662467534427855E-4</v>
      </c>
      <c r="AF98" s="111">
        <v>2.3819463978180692E-6</v>
      </c>
      <c r="AG98" s="111">
        <v>1.9305189875979558E-20</v>
      </c>
      <c r="AH98" s="111">
        <v>1.0548979174493959E-4</v>
      </c>
      <c r="AI98" s="111">
        <v>2.2670546748443618E-6</v>
      </c>
      <c r="AJ98" s="111">
        <v>1.1336172438193633E-20</v>
      </c>
      <c r="AK98" s="111">
        <v>2.3379847035690159E-7</v>
      </c>
      <c r="AL98" s="111">
        <v>-9.0574941858203443E-6</v>
      </c>
      <c r="AM98" s="111">
        <v>-5.3875191253520919E-20</v>
      </c>
      <c r="AN98" s="111">
        <v>-2.1994101703628004E-21</v>
      </c>
      <c r="AO98" s="111">
        <v>3.8730281735479325E-6</v>
      </c>
      <c r="AP98" s="111">
        <v>-3.2034771884751787E-21</v>
      </c>
      <c r="AQ98" s="111">
        <v>8.6810009769046387E-20</v>
      </c>
      <c r="AR98" s="111">
        <v>1.5997719499005213E-4</v>
      </c>
      <c r="AS98" s="111">
        <v>1.0170981351882058E-5</v>
      </c>
      <c r="AT98" s="111">
        <v>3.0061081134321818E-5</v>
      </c>
      <c r="AU98" s="111">
        <v>0</v>
      </c>
      <c r="AV98" s="111">
        <v>2.6867387879794257E-6</v>
      </c>
      <c r="AW98" s="111">
        <v>7.8565042617590853E-7</v>
      </c>
      <c r="AX98" s="111">
        <v>0</v>
      </c>
      <c r="AY98" s="111">
        <v>6.3133910406409814E-21</v>
      </c>
      <c r="AZ98" s="111">
        <v>5.1204098373431133E-20</v>
      </c>
      <c r="BA98" s="111">
        <v>0</v>
      </c>
      <c r="BB98" s="111">
        <v>3.7198490995251274E-7</v>
      </c>
      <c r="BC98" s="111">
        <v>0</v>
      </c>
      <c r="BD98" s="111">
        <v>0</v>
      </c>
      <c r="BE98" s="111">
        <v>0</v>
      </c>
      <c r="BF98" s="111">
        <v>1.70144300592113E-8</v>
      </c>
      <c r="BG98" s="111">
        <v>8.1318227383009681E-8</v>
      </c>
      <c r="BH98" s="111">
        <v>2.9394253575620856E-8</v>
      </c>
      <c r="BI98" s="111">
        <v>8.1310715880365078E-6</v>
      </c>
      <c r="BJ98" s="111">
        <v>1.8354591100886636E-5</v>
      </c>
      <c r="BK98" s="111">
        <v>0</v>
      </c>
      <c r="BL98" s="111">
        <v>7.5438331958359471E-3</v>
      </c>
      <c r="BM98" s="111">
        <v>0</v>
      </c>
      <c r="BN98" s="111">
        <v>0</v>
      </c>
      <c r="BO98" s="111">
        <v>7.5771705577525423E-3</v>
      </c>
      <c r="BP98" s="111">
        <v>-6.3960492446999486E-20</v>
      </c>
      <c r="BQ98" s="111">
        <v>4.7124697765363923E-4</v>
      </c>
      <c r="BR98" s="111">
        <v>2.0061017636737195E-3</v>
      </c>
      <c r="BS98" s="111">
        <v>5.2680508879438363E-3</v>
      </c>
      <c r="BT98" s="111">
        <v>1.4900374803784213E-3</v>
      </c>
      <c r="BU98" s="111">
        <v>6.8722119492097486E-3</v>
      </c>
      <c r="BV98" s="111">
        <v>4.8985731142850309E-3</v>
      </c>
      <c r="BW98" s="111">
        <v>0</v>
      </c>
      <c r="BX98" s="111">
        <v>0</v>
      </c>
      <c r="BY98" s="111">
        <v>7.8587116959672018E-4</v>
      </c>
      <c r="BZ98" s="111">
        <v>3.6406422411590124E-3</v>
      </c>
      <c r="CA98" s="111">
        <v>3.3871523478519024E-2</v>
      </c>
      <c r="CB98" s="111">
        <v>1.62501641426178E-2</v>
      </c>
      <c r="CC98" s="111">
        <v>1.2329950763021393E-18</v>
      </c>
      <c r="CD98" s="111">
        <v>1.7757890542570875E-5</v>
      </c>
      <c r="CE98" s="111">
        <v>1.8526485795906792E-4</v>
      </c>
      <c r="CF98" s="111">
        <v>3.6921001398668839E-3</v>
      </c>
      <c r="CG98" s="111">
        <v>1.8850112095093331E-2</v>
      </c>
      <c r="CH98" s="111">
        <v>0.34843953207191064</v>
      </c>
      <c r="CI98" s="111">
        <v>6.3284857719680271E-4</v>
      </c>
      <c r="CJ98" s="111">
        <v>1.7592998605698541E-3</v>
      </c>
      <c r="CK98" s="111">
        <v>7.9136694983366576E-2</v>
      </c>
      <c r="CL98" s="111">
        <v>2.8195170427716313E-4</v>
      </c>
      <c r="CM98" s="111">
        <v>1.6180434236576645E-3</v>
      </c>
      <c r="CN98" s="111">
        <v>4.9914747624229302E-4</v>
      </c>
      <c r="CO98" s="111">
        <v>3.736975220109596E-5</v>
      </c>
      <c r="CP98" s="111">
        <v>0</v>
      </c>
      <c r="CQ98" s="111">
        <v>0</v>
      </c>
      <c r="CR98" s="111">
        <v>2.0677736563087519E-3</v>
      </c>
      <c r="CS98" s="111">
        <v>1.0030583883542308</v>
      </c>
      <c r="CT98" s="111">
        <v>5.3775715726980151E-3</v>
      </c>
      <c r="CU98" s="111">
        <v>6.9060116466432096E-3</v>
      </c>
      <c r="CV98" s="111">
        <v>4.17756338203394E-2</v>
      </c>
      <c r="CW98" s="111">
        <v>1.347035921983058E-2</v>
      </c>
      <c r="CX98" s="111">
        <v>0</v>
      </c>
      <c r="CY98" s="111">
        <v>0</v>
      </c>
      <c r="CZ98" s="111">
        <v>5.0938207981477768E-4</v>
      </c>
      <c r="DA98" s="111">
        <v>2.1940101280179527E-3</v>
      </c>
      <c r="DB98" s="111">
        <v>3.7745943610153062E-3</v>
      </c>
      <c r="DC98" s="111">
        <v>1.0022404852778619E-3</v>
      </c>
    </row>
    <row r="99" spans="1:107" ht="12.75" customHeight="1" x14ac:dyDescent="0.2">
      <c r="A99" s="111" t="s">
        <v>270</v>
      </c>
      <c r="B99" s="355" t="s">
        <v>1972</v>
      </c>
      <c r="C99" s="111">
        <v>1.9716802893382535E-5</v>
      </c>
      <c r="D99" s="111">
        <v>6.2981504193462777E-8</v>
      </c>
      <c r="E99" s="111">
        <v>3.764376203966966E-7</v>
      </c>
      <c r="F99" s="111">
        <v>1.2493322187080734E-6</v>
      </c>
      <c r="G99" s="111">
        <v>2.5360555864402977E-8</v>
      </c>
      <c r="H99" s="111">
        <v>0</v>
      </c>
      <c r="I99" s="111">
        <v>8.3544900841823531E-7</v>
      </c>
      <c r="J99" s="111">
        <v>-9.0343672193906427E-19</v>
      </c>
      <c r="K99" s="111">
        <v>2.9848898110547623E-7</v>
      </c>
      <c r="L99" s="111">
        <v>5.8493992798303134E-8</v>
      </c>
      <c r="M99" s="111">
        <v>-3.0924893082772854E-22</v>
      </c>
      <c r="N99" s="111">
        <v>0</v>
      </c>
      <c r="O99" s="111">
        <v>1.122148889378038E-5</v>
      </c>
      <c r="P99" s="111">
        <v>2.6938521322104891E-6</v>
      </c>
      <c r="Q99" s="111">
        <v>1.6039848283076883E-5</v>
      </c>
      <c r="R99" s="111">
        <v>3.9187557509957615E-5</v>
      </c>
      <c r="S99" s="111">
        <v>1.4287548788511405E-4</v>
      </c>
      <c r="T99" s="111">
        <v>3.6550748198758916E-6</v>
      </c>
      <c r="U99" s="111">
        <v>4.842659246775253E-4</v>
      </c>
      <c r="V99" s="111">
        <v>-1.7919886988806981E-21</v>
      </c>
      <c r="W99" s="111">
        <v>1.1102467684450471E-5</v>
      </c>
      <c r="X99" s="111">
        <v>5.8277672340039504E-6</v>
      </c>
      <c r="Y99" s="111">
        <v>3.6767004192072534E-5</v>
      </c>
      <c r="Z99" s="111">
        <v>7.0573689317687015E-6</v>
      </c>
      <c r="AA99" s="111">
        <v>5.3614137478222745E-9</v>
      </c>
      <c r="AB99" s="111">
        <v>2.346343228455437E-5</v>
      </c>
      <c r="AC99" s="111">
        <v>3.0576266191384709E-3</v>
      </c>
      <c r="AD99" s="111">
        <v>4.796786398570998E-6</v>
      </c>
      <c r="AE99" s="111">
        <v>8.8861876411857043E-5</v>
      </c>
      <c r="AF99" s="111">
        <v>2.4538098283274288E-5</v>
      </c>
      <c r="AG99" s="111">
        <v>8.8165462487854587E-20</v>
      </c>
      <c r="AH99" s="111">
        <v>2.4910902723519177E-4</v>
      </c>
      <c r="AI99" s="111">
        <v>2.8897371128032329E-6</v>
      </c>
      <c r="AJ99" s="111">
        <v>4.0807681897172413E-21</v>
      </c>
      <c r="AK99" s="111">
        <v>2.4192643602526618E-7</v>
      </c>
      <c r="AL99" s="111">
        <v>-4.2259839432153096E-6</v>
      </c>
      <c r="AM99" s="111">
        <v>-7.4307777263539652E-20</v>
      </c>
      <c r="AN99" s="111">
        <v>-7.383044860705293E-21</v>
      </c>
      <c r="AO99" s="111">
        <v>1.3457465560817701E-5</v>
      </c>
      <c r="AP99" s="111">
        <v>-3.4435758359837363E-21</v>
      </c>
      <c r="AQ99" s="111">
        <v>2.2566273215252971E-19</v>
      </c>
      <c r="AR99" s="111">
        <v>1.2043207011420306E-4</v>
      </c>
      <c r="AS99" s="111">
        <v>1.8710120859929715E-5</v>
      </c>
      <c r="AT99" s="111">
        <v>9.6125394744072615E-4</v>
      </c>
      <c r="AU99" s="111">
        <v>0</v>
      </c>
      <c r="AV99" s="111">
        <v>3.2097223630435006E-5</v>
      </c>
      <c r="AW99" s="111">
        <v>9.6065468960360829E-6</v>
      </c>
      <c r="AX99" s="111">
        <v>0</v>
      </c>
      <c r="AY99" s="111">
        <v>7.0017674907259304E-20</v>
      </c>
      <c r="AZ99" s="111">
        <v>4.7953941874613802E-20</v>
      </c>
      <c r="BA99" s="111">
        <v>0</v>
      </c>
      <c r="BB99" s="111">
        <v>2.1130994939794122E-6</v>
      </c>
      <c r="BC99" s="111">
        <v>0</v>
      </c>
      <c r="BD99" s="111">
        <v>0</v>
      </c>
      <c r="BE99" s="111">
        <v>0</v>
      </c>
      <c r="BF99" s="111">
        <v>1.4941537068729872E-8</v>
      </c>
      <c r="BG99" s="111">
        <v>4.8120578025135496E-7</v>
      </c>
      <c r="BH99" s="111">
        <v>1.0345544258354532E-7</v>
      </c>
      <c r="BI99" s="111">
        <v>1.4709881465168813E-5</v>
      </c>
      <c r="BJ99" s="111">
        <v>1.1659920296695231E-5</v>
      </c>
      <c r="BK99" s="111">
        <v>0</v>
      </c>
      <c r="BL99" s="111">
        <v>2.3255740850840318E-3</v>
      </c>
      <c r="BM99" s="111">
        <v>0</v>
      </c>
      <c r="BN99" s="111">
        <v>0</v>
      </c>
      <c r="BO99" s="111">
        <v>4.598997254019666E-3</v>
      </c>
      <c r="BP99" s="111">
        <v>-6.6001641953541678E-20</v>
      </c>
      <c r="BQ99" s="111">
        <v>4.0286557493134995E-4</v>
      </c>
      <c r="BR99" s="111">
        <v>6.9159877471471846E-4</v>
      </c>
      <c r="BS99" s="111">
        <v>5.882079663702848E-3</v>
      </c>
      <c r="BT99" s="111">
        <v>2.7923844965465033E-3</v>
      </c>
      <c r="BU99" s="111">
        <v>4.0736674300879419E-2</v>
      </c>
      <c r="BV99" s="111">
        <v>8.2852110249486514E-3</v>
      </c>
      <c r="BW99" s="111">
        <v>0</v>
      </c>
      <c r="BX99" s="111">
        <v>0</v>
      </c>
      <c r="BY99" s="111">
        <v>6.1362073840610779E-4</v>
      </c>
      <c r="BZ99" s="111">
        <v>2.8925659059375309E-3</v>
      </c>
      <c r="CA99" s="111">
        <v>2.9487505351170933E-2</v>
      </c>
      <c r="CB99" s="111">
        <v>1.4187682894171836E-2</v>
      </c>
      <c r="CC99" s="111">
        <v>4.2005171244034363E-19</v>
      </c>
      <c r="CD99" s="111">
        <v>7.2442669173697162E-5</v>
      </c>
      <c r="CE99" s="111">
        <v>1.0433439772573639E-4</v>
      </c>
      <c r="CF99" s="111">
        <v>4.0287011322271598E-3</v>
      </c>
      <c r="CG99" s="111">
        <v>3.8588535541690719E-3</v>
      </c>
      <c r="CH99" s="111">
        <v>1.1445924280710684E-3</v>
      </c>
      <c r="CI99" s="111">
        <v>6.4304440422883449E-4</v>
      </c>
      <c r="CJ99" s="111">
        <v>4.407448427165839E-5</v>
      </c>
      <c r="CK99" s="111">
        <v>1.4161127288829635E-3</v>
      </c>
      <c r="CL99" s="111">
        <v>8.7147988713264662E-4</v>
      </c>
      <c r="CM99" s="111">
        <v>3.1274183378391908E-4</v>
      </c>
      <c r="CN99" s="111">
        <v>3.230991065210502E-4</v>
      </c>
      <c r="CO99" s="111">
        <v>4.2871501204384121E-6</v>
      </c>
      <c r="CP99" s="111">
        <v>0</v>
      </c>
      <c r="CQ99" s="111">
        <v>0</v>
      </c>
      <c r="CR99" s="111">
        <v>1.1946319448207356E-3</v>
      </c>
      <c r="CS99" s="111">
        <v>2.715893911287323E-3</v>
      </c>
      <c r="CT99" s="111">
        <v>1.0029827052915852</v>
      </c>
      <c r="CU99" s="111">
        <v>9.2204706634204894E-2</v>
      </c>
      <c r="CV99" s="111">
        <v>2.8845854614264442E-2</v>
      </c>
      <c r="CW99" s="111">
        <v>5.7735993368291577E-5</v>
      </c>
      <c r="CX99" s="111">
        <v>0</v>
      </c>
      <c r="CY99" s="111">
        <v>0</v>
      </c>
      <c r="CZ99" s="111">
        <v>7.3180178619562677E-5</v>
      </c>
      <c r="DA99" s="111">
        <v>6.1502537944974631E-4</v>
      </c>
      <c r="DB99" s="111">
        <v>2.7519148588545624E-3</v>
      </c>
      <c r="DC99" s="111">
        <v>3.097808637932976E-3</v>
      </c>
    </row>
    <row r="100" spans="1:107" ht="12.75" customHeight="1" x14ac:dyDescent="0.2">
      <c r="A100" s="111" t="s">
        <v>271</v>
      </c>
      <c r="B100" s="355" t="s">
        <v>1973</v>
      </c>
      <c r="C100" s="111">
        <v>1.1298530596509472E-5</v>
      </c>
      <c r="D100" s="111">
        <v>5.4222783638754059E-8</v>
      </c>
      <c r="E100" s="111">
        <v>2.0263763967760757E-7</v>
      </c>
      <c r="F100" s="111">
        <v>1.8200359432218919E-6</v>
      </c>
      <c r="G100" s="111">
        <v>2.1871148851752362E-8</v>
      </c>
      <c r="H100" s="111">
        <v>0</v>
      </c>
      <c r="I100" s="111">
        <v>7.2851424657430022E-6</v>
      </c>
      <c r="J100" s="111">
        <v>-9.2038258768686429E-19</v>
      </c>
      <c r="K100" s="111">
        <v>2.5582140938204934E-7</v>
      </c>
      <c r="L100" s="111">
        <v>8.7316879207306177E-8</v>
      </c>
      <c r="M100" s="111">
        <v>-2.8269685347769322E-22</v>
      </c>
      <c r="N100" s="111">
        <v>0</v>
      </c>
      <c r="O100" s="111">
        <v>6.0890542191323293E-6</v>
      </c>
      <c r="P100" s="111">
        <v>1.4731923034842058E-6</v>
      </c>
      <c r="Q100" s="111">
        <v>2.4114224965357368E-5</v>
      </c>
      <c r="R100" s="111">
        <v>1.2715741860031316E-5</v>
      </c>
      <c r="S100" s="111">
        <v>1.8753978252049401E-4</v>
      </c>
      <c r="T100" s="111">
        <v>4.0818926172272857E-6</v>
      </c>
      <c r="U100" s="111">
        <v>4.5275657065472531E-4</v>
      </c>
      <c r="V100" s="111">
        <v>-2.6681801458467372E-21</v>
      </c>
      <c r="W100" s="111">
        <v>8.2573586609450682E-5</v>
      </c>
      <c r="X100" s="111">
        <v>3.980501043042275E-5</v>
      </c>
      <c r="Y100" s="111">
        <v>3.0418647380930382E-4</v>
      </c>
      <c r="Z100" s="111">
        <v>2.7957981148409321E-5</v>
      </c>
      <c r="AA100" s="111">
        <v>6.8573157845390203E-9</v>
      </c>
      <c r="AB100" s="111">
        <v>6.0529045674144882E-5</v>
      </c>
      <c r="AC100" s="111">
        <v>2.1358749643910335E-3</v>
      </c>
      <c r="AD100" s="111">
        <v>3.3716895851244699E-6</v>
      </c>
      <c r="AE100" s="111">
        <v>5.1262997936828147E-4</v>
      </c>
      <c r="AF100" s="111">
        <v>1.8398688472110296E-4</v>
      </c>
      <c r="AG100" s="111">
        <v>5.4453090279011582E-21</v>
      </c>
      <c r="AH100" s="111">
        <v>2.4419786995572247E-3</v>
      </c>
      <c r="AI100" s="111">
        <v>3.3696300568299064E-6</v>
      </c>
      <c r="AJ100" s="111">
        <v>3.5681412173124238E-21</v>
      </c>
      <c r="AK100" s="111">
        <v>1.316289578929364E-6</v>
      </c>
      <c r="AL100" s="111">
        <v>-9.7277366422798696E-6</v>
      </c>
      <c r="AM100" s="111">
        <v>-3.3342693282539939E-19</v>
      </c>
      <c r="AN100" s="111">
        <v>-2.0244462271200781E-20</v>
      </c>
      <c r="AO100" s="111">
        <v>1.056911042138578E-4</v>
      </c>
      <c r="AP100" s="111">
        <v>-9.1218509729408102E-21</v>
      </c>
      <c r="AQ100" s="111">
        <v>2.0940425339863321E-18</v>
      </c>
      <c r="AR100" s="111">
        <v>5.8155090799772466E-4</v>
      </c>
      <c r="AS100" s="111">
        <v>9.6864238128434709E-5</v>
      </c>
      <c r="AT100" s="111">
        <v>3.3420318411227458E-3</v>
      </c>
      <c r="AU100" s="111">
        <v>0</v>
      </c>
      <c r="AV100" s="111">
        <v>3.5300517491979061E-4</v>
      </c>
      <c r="AW100" s="111">
        <v>1.0544922414952301E-4</v>
      </c>
      <c r="AX100" s="111">
        <v>0</v>
      </c>
      <c r="AY100" s="111">
        <v>7.1878985488575879E-19</v>
      </c>
      <c r="AZ100" s="111">
        <v>3.5502058160620825E-19</v>
      </c>
      <c r="BA100" s="111">
        <v>0</v>
      </c>
      <c r="BB100" s="111">
        <v>2.3146811489203638E-5</v>
      </c>
      <c r="BC100" s="111">
        <v>0</v>
      </c>
      <c r="BD100" s="111">
        <v>0</v>
      </c>
      <c r="BE100" s="111">
        <v>0</v>
      </c>
      <c r="BF100" s="111">
        <v>1.0949734940013029E-8</v>
      </c>
      <c r="BG100" s="111">
        <v>4.9206086401834808E-6</v>
      </c>
      <c r="BH100" s="111">
        <v>9.9379665689522834E-7</v>
      </c>
      <c r="BI100" s="111">
        <v>4.7759640378111225E-6</v>
      </c>
      <c r="BJ100" s="111">
        <v>2.8710396922650222E-5</v>
      </c>
      <c r="BK100" s="111">
        <v>0</v>
      </c>
      <c r="BL100" s="111">
        <v>1.6403810492974611E-3</v>
      </c>
      <c r="BM100" s="111">
        <v>0</v>
      </c>
      <c r="BN100" s="111">
        <v>0</v>
      </c>
      <c r="BO100" s="111">
        <v>5.6441148740864391E-3</v>
      </c>
      <c r="BP100" s="111">
        <v>-3.8210367117823281E-19</v>
      </c>
      <c r="BQ100" s="111">
        <v>8.8167509101995715E-4</v>
      </c>
      <c r="BR100" s="111">
        <v>1.169768026416846E-3</v>
      </c>
      <c r="BS100" s="111">
        <v>3.0991687435927878E-2</v>
      </c>
      <c r="BT100" s="111">
        <v>2.3886653499533197E-3</v>
      </c>
      <c r="BU100" s="111">
        <v>1.0439925045070145E-2</v>
      </c>
      <c r="BV100" s="111">
        <v>3.7294483488576392E-3</v>
      </c>
      <c r="BW100" s="111">
        <v>0</v>
      </c>
      <c r="BX100" s="111">
        <v>0</v>
      </c>
      <c r="BY100" s="111">
        <v>4.5563566347948622E-4</v>
      </c>
      <c r="BZ100" s="111">
        <v>7.6624993850745579E-3</v>
      </c>
      <c r="CA100" s="111">
        <v>1.8332601864218978E-2</v>
      </c>
      <c r="CB100" s="111">
        <v>9.6048962542738016E-3</v>
      </c>
      <c r="CC100" s="111">
        <v>2.4089166371712871E-19</v>
      </c>
      <c r="CD100" s="111">
        <v>2.1295251567146192E-5</v>
      </c>
      <c r="CE100" s="111">
        <v>3.6625668504248988E-4</v>
      </c>
      <c r="CF100" s="111">
        <v>2.6094037363803744E-3</v>
      </c>
      <c r="CG100" s="111">
        <v>6.1768293694811609E-3</v>
      </c>
      <c r="CH100" s="111">
        <v>8.4607915518337398E-4</v>
      </c>
      <c r="CI100" s="111">
        <v>2.7332385493714382E-4</v>
      </c>
      <c r="CJ100" s="111">
        <v>1.6284171214682957E-4</v>
      </c>
      <c r="CK100" s="111">
        <v>5.6307030677268878E-4</v>
      </c>
      <c r="CL100" s="111">
        <v>1.0690308640943032E-3</v>
      </c>
      <c r="CM100" s="111">
        <v>6.5022729270406747E-5</v>
      </c>
      <c r="CN100" s="111">
        <v>3.2668803213433556E-4</v>
      </c>
      <c r="CO100" s="111">
        <v>4.7293396872162969E-6</v>
      </c>
      <c r="CP100" s="111">
        <v>0</v>
      </c>
      <c r="CQ100" s="111">
        <v>0</v>
      </c>
      <c r="CR100" s="111">
        <v>1.273662836567283E-3</v>
      </c>
      <c r="CS100" s="111">
        <v>1.3917164315969679E-3</v>
      </c>
      <c r="CT100" s="111">
        <v>8.4964510743649815E-3</v>
      </c>
      <c r="CU100" s="111">
        <v>1.0201348920425992</v>
      </c>
      <c r="CV100" s="111">
        <v>2.3930459172513577E-2</v>
      </c>
      <c r="CW100" s="111">
        <v>3.7106473214812672E-5</v>
      </c>
      <c r="CX100" s="111">
        <v>0</v>
      </c>
      <c r="CY100" s="111">
        <v>0</v>
      </c>
      <c r="CZ100" s="111">
        <v>5.6082350215454303E-5</v>
      </c>
      <c r="DA100" s="111">
        <v>5.3325147903192816E-4</v>
      </c>
      <c r="DB100" s="111">
        <v>2.7824762730394486E-3</v>
      </c>
      <c r="DC100" s="111">
        <v>3.8000338205214641E-3</v>
      </c>
    </row>
    <row r="101" spans="1:107" ht="12.75" customHeight="1" x14ac:dyDescent="0.2">
      <c r="A101" s="111" t="s">
        <v>273</v>
      </c>
      <c r="B101" s="355" t="s">
        <v>1974</v>
      </c>
      <c r="C101" s="111">
        <v>2.3476568550364595E-6</v>
      </c>
      <c r="D101" s="111">
        <v>2.7415206434861369E-8</v>
      </c>
      <c r="E101" s="111">
        <v>2.0248155500850522E-7</v>
      </c>
      <c r="F101" s="111">
        <v>3.8135639662848065E-6</v>
      </c>
      <c r="G101" s="111">
        <v>3.3098664460723947E-8</v>
      </c>
      <c r="H101" s="111">
        <v>0</v>
      </c>
      <c r="I101" s="111">
        <v>3.2459002572156403E-7</v>
      </c>
      <c r="J101" s="111">
        <v>-9.3179003569812571E-19</v>
      </c>
      <c r="K101" s="111">
        <v>4.2829472495806797E-7</v>
      </c>
      <c r="L101" s="111">
        <v>1.3528639785970556E-7</v>
      </c>
      <c r="M101" s="111">
        <v>-1.5640747281910329E-22</v>
      </c>
      <c r="N101" s="111">
        <v>0</v>
      </c>
      <c r="O101" s="111">
        <v>1.7530792162842169E-5</v>
      </c>
      <c r="P101" s="111">
        <v>2.901168429153432E-6</v>
      </c>
      <c r="Q101" s="111">
        <v>5.1753573433725868E-5</v>
      </c>
      <c r="R101" s="111">
        <v>6.0561730793925583E-5</v>
      </c>
      <c r="S101" s="111">
        <v>7.8849543117367766E-4</v>
      </c>
      <c r="T101" s="111">
        <v>9.3740952389887065E-6</v>
      </c>
      <c r="U101" s="111">
        <v>1.0322277935620348E-3</v>
      </c>
      <c r="V101" s="111">
        <v>-1.9067901180483933E-21</v>
      </c>
      <c r="W101" s="111">
        <v>4.2916644419545429E-5</v>
      </c>
      <c r="X101" s="111">
        <v>4.0603929813083064E-6</v>
      </c>
      <c r="Y101" s="111">
        <v>1.7700062937407009E-5</v>
      </c>
      <c r="Z101" s="111">
        <v>9.7988019296926745E-6</v>
      </c>
      <c r="AA101" s="111">
        <v>7.2493392095213955E-9</v>
      </c>
      <c r="AB101" s="111">
        <v>3.247427876371208E-5</v>
      </c>
      <c r="AC101" s="111">
        <v>1.7293215409681876E-3</v>
      </c>
      <c r="AD101" s="111">
        <v>3.7568495051898769E-6</v>
      </c>
      <c r="AE101" s="111">
        <v>1.2154561028903659E-4</v>
      </c>
      <c r="AF101" s="111">
        <v>1.9891419155397153E-6</v>
      </c>
      <c r="AG101" s="111">
        <v>1.955408318383101E-20</v>
      </c>
      <c r="AH101" s="111">
        <v>5.2897179648000257E-5</v>
      </c>
      <c r="AI101" s="111">
        <v>3.801306659877015E-6</v>
      </c>
      <c r="AJ101" s="111">
        <v>4.0910165697654421E-21</v>
      </c>
      <c r="AK101" s="111">
        <v>1.7988753500525548E-7</v>
      </c>
      <c r="AL101" s="111">
        <v>-2.1069678243765121E-6</v>
      </c>
      <c r="AM101" s="111">
        <v>-4.187623103899347E-20</v>
      </c>
      <c r="AN101" s="111">
        <v>-4.5683181155502594E-21</v>
      </c>
      <c r="AO101" s="111">
        <v>2.4937851000415974E-5</v>
      </c>
      <c r="AP101" s="111">
        <v>-3.6336877957340236E-21</v>
      </c>
      <c r="AQ101" s="111">
        <v>8.229203896819135E-20</v>
      </c>
      <c r="AR101" s="111">
        <v>7.0219681465913904E-5</v>
      </c>
      <c r="AS101" s="111">
        <v>7.7786349381866266E-6</v>
      </c>
      <c r="AT101" s="111">
        <v>9.9332884120824773E-5</v>
      </c>
      <c r="AU101" s="111">
        <v>0</v>
      </c>
      <c r="AV101" s="111">
        <v>2.3730231339186529E-6</v>
      </c>
      <c r="AW101" s="111">
        <v>2.318522802353335E-6</v>
      </c>
      <c r="AX101" s="111">
        <v>0</v>
      </c>
      <c r="AY101" s="111">
        <v>4.6791866125736602E-21</v>
      </c>
      <c r="AZ101" s="111">
        <v>8.0199701380214916E-20</v>
      </c>
      <c r="BA101" s="111">
        <v>0</v>
      </c>
      <c r="BB101" s="111">
        <v>1.9223328423004713E-7</v>
      </c>
      <c r="BC101" s="111">
        <v>0</v>
      </c>
      <c r="BD101" s="111">
        <v>0</v>
      </c>
      <c r="BE101" s="111">
        <v>0</v>
      </c>
      <c r="BF101" s="111">
        <v>1.0254275463956679E-8</v>
      </c>
      <c r="BG101" s="111">
        <v>7.2124415738471634E-8</v>
      </c>
      <c r="BH101" s="111">
        <v>3.9215124561178854E-7</v>
      </c>
      <c r="BI101" s="111">
        <v>1.3668818460021245E-5</v>
      </c>
      <c r="BJ101" s="111">
        <v>1.0874586698144371E-4</v>
      </c>
      <c r="BK101" s="111">
        <v>0</v>
      </c>
      <c r="BL101" s="111">
        <v>2.3021425640656797E-3</v>
      </c>
      <c r="BM101" s="111">
        <v>0</v>
      </c>
      <c r="BN101" s="111">
        <v>0</v>
      </c>
      <c r="BO101" s="111">
        <v>6.3878591335332904E-3</v>
      </c>
      <c r="BP101" s="111">
        <v>-1.8312378042503988E-19</v>
      </c>
      <c r="BQ101" s="111">
        <v>8.2798753497401601E-4</v>
      </c>
      <c r="BR101" s="111">
        <v>7.2555922204373786E-4</v>
      </c>
      <c r="BS101" s="111">
        <v>3.6999268909310686E-3</v>
      </c>
      <c r="BT101" s="111">
        <v>2.955056978455019E-3</v>
      </c>
      <c r="BU101" s="111">
        <v>5.5692298054146666E-3</v>
      </c>
      <c r="BV101" s="111">
        <v>7.0535925837659922E-3</v>
      </c>
      <c r="BW101" s="111">
        <v>0</v>
      </c>
      <c r="BX101" s="111">
        <v>0</v>
      </c>
      <c r="BY101" s="111">
        <v>4.8025592218416753E-4</v>
      </c>
      <c r="BZ101" s="111">
        <v>2.5320683783855462E-3</v>
      </c>
      <c r="CA101" s="111">
        <v>1.9824009245421031E-2</v>
      </c>
      <c r="CB101" s="111">
        <v>9.6605335170286324E-3</v>
      </c>
      <c r="CC101" s="111">
        <v>6.7677674854050296E-19</v>
      </c>
      <c r="CD101" s="111">
        <v>7.0917992366488651E-6</v>
      </c>
      <c r="CE101" s="111">
        <v>8.6455313323926955E-5</v>
      </c>
      <c r="CF101" s="111">
        <v>2.4193570249273245E-3</v>
      </c>
      <c r="CG101" s="111">
        <v>6.8665360770883708E-3</v>
      </c>
      <c r="CH101" s="111">
        <v>1.7965388576531966E-3</v>
      </c>
      <c r="CI101" s="111">
        <v>8.2170195491328634E-4</v>
      </c>
      <c r="CJ101" s="111">
        <v>2.9772069784266366E-4</v>
      </c>
      <c r="CK101" s="111">
        <v>2.6939140274934818E-3</v>
      </c>
      <c r="CL101" s="111">
        <v>1.2026868345680719E-3</v>
      </c>
      <c r="CM101" s="111">
        <v>8.6959077304815636E-4</v>
      </c>
      <c r="CN101" s="111">
        <v>8.925424171835209E-5</v>
      </c>
      <c r="CO101" s="111">
        <v>8.8294021717901971E-6</v>
      </c>
      <c r="CP101" s="111">
        <v>0</v>
      </c>
      <c r="CQ101" s="111">
        <v>0</v>
      </c>
      <c r="CR101" s="111">
        <v>1.3580472806569276E-3</v>
      </c>
      <c r="CS101" s="111">
        <v>4.9037430924651374E-3</v>
      </c>
      <c r="CT101" s="111">
        <v>7.4639665643577982E-3</v>
      </c>
      <c r="CU101" s="111">
        <v>6.4794447605175066E-3</v>
      </c>
      <c r="CV101" s="111">
        <v>1.0644183192093881</v>
      </c>
      <c r="CW101" s="111">
        <v>9.6832152749388656E-5</v>
      </c>
      <c r="CX101" s="111">
        <v>0</v>
      </c>
      <c r="CY101" s="111">
        <v>0</v>
      </c>
      <c r="CZ101" s="111">
        <v>9.7872143352314097E-5</v>
      </c>
      <c r="DA101" s="111">
        <v>8.0636442845930206E-4</v>
      </c>
      <c r="DB101" s="111">
        <v>3.7338149060383808E-3</v>
      </c>
      <c r="DC101" s="111">
        <v>4.2751344234822934E-3</v>
      </c>
    </row>
    <row r="102" spans="1:107" ht="12.75" customHeight="1" x14ac:dyDescent="0.2">
      <c r="A102" s="111" t="s">
        <v>274</v>
      </c>
      <c r="B102" s="355" t="s">
        <v>1975</v>
      </c>
      <c r="C102" s="111">
        <v>7.0606640375942551E-4</v>
      </c>
      <c r="D102" s="111">
        <v>1.3649191122180925E-6</v>
      </c>
      <c r="E102" s="111">
        <v>5.0771941457095451E-4</v>
      </c>
      <c r="F102" s="111">
        <v>7.84286944460677E-6</v>
      </c>
      <c r="G102" s="111">
        <v>1.5245575160112844E-6</v>
      </c>
      <c r="H102" s="111">
        <v>0</v>
      </c>
      <c r="I102" s="111">
        <v>2.8112846422653005E-6</v>
      </c>
      <c r="J102" s="111">
        <v>-4.0065597082653145E-18</v>
      </c>
      <c r="K102" s="111">
        <v>5.2240477785724738E-6</v>
      </c>
      <c r="L102" s="111">
        <v>4.4882472248189649E-8</v>
      </c>
      <c r="M102" s="111">
        <v>-1.9739246079952798E-19</v>
      </c>
      <c r="N102" s="111">
        <v>0</v>
      </c>
      <c r="O102" s="111">
        <v>6.6643302767586615E-5</v>
      </c>
      <c r="P102" s="111">
        <v>4.0423437369079766E-6</v>
      </c>
      <c r="Q102" s="111">
        <v>1.051703616064814E-4</v>
      </c>
      <c r="R102" s="111">
        <v>1.4162749408910808E-4</v>
      </c>
      <c r="S102" s="111">
        <v>4.2223834518450188E-4</v>
      </c>
      <c r="T102" s="111">
        <v>7.8360928658332611E-6</v>
      </c>
      <c r="U102" s="111">
        <v>2.4369931527053238E-3</v>
      </c>
      <c r="V102" s="111">
        <v>-2.1843810872149892E-19</v>
      </c>
      <c r="W102" s="111">
        <v>1.3458325098604023E-5</v>
      </c>
      <c r="X102" s="111">
        <v>6.1799219596027872E-6</v>
      </c>
      <c r="Y102" s="111">
        <v>2.7824542798153775E-5</v>
      </c>
      <c r="Z102" s="111">
        <v>1.66343471011609E-5</v>
      </c>
      <c r="AA102" s="111">
        <v>2.2387547256795885E-8</v>
      </c>
      <c r="AB102" s="111">
        <v>2.2422961437164562E-5</v>
      </c>
      <c r="AC102" s="111">
        <v>5.6047313232230273E-3</v>
      </c>
      <c r="AD102" s="111">
        <v>1.732216372209158E-5</v>
      </c>
      <c r="AE102" s="111">
        <v>3.3497953200950964E-4</v>
      </c>
      <c r="AF102" s="111">
        <v>9.9848270507730761E-6</v>
      </c>
      <c r="AG102" s="111">
        <v>5.6302033395579003E-20</v>
      </c>
      <c r="AH102" s="111">
        <v>2.76276857094362E-4</v>
      </c>
      <c r="AI102" s="111">
        <v>2.0452107782425219E-6</v>
      </c>
      <c r="AJ102" s="111">
        <v>1.0085469964329065E-20</v>
      </c>
      <c r="AK102" s="111">
        <v>3.7153382405017438E-6</v>
      </c>
      <c r="AL102" s="111">
        <v>-8.1579783489627125E-6</v>
      </c>
      <c r="AM102" s="111">
        <v>-4.8640971228270685E-20</v>
      </c>
      <c r="AN102" s="111">
        <v>-3.1897076229747808E-21</v>
      </c>
      <c r="AO102" s="111">
        <v>3.1983181792224117E-6</v>
      </c>
      <c r="AP102" s="111">
        <v>-1.1016012652158642E-21</v>
      </c>
      <c r="AQ102" s="111">
        <v>6.6690722436490171E-20</v>
      </c>
      <c r="AR102" s="111">
        <v>1.4541055736858792E-4</v>
      </c>
      <c r="AS102" s="111">
        <v>1.0620454807599832E-5</v>
      </c>
      <c r="AT102" s="111">
        <v>3.4153342470100221E-5</v>
      </c>
      <c r="AU102" s="111">
        <v>0</v>
      </c>
      <c r="AV102" s="111">
        <v>3.3143451129972376E-6</v>
      </c>
      <c r="AW102" s="111">
        <v>9.4031067470468969E-7</v>
      </c>
      <c r="AX102" s="111">
        <v>0</v>
      </c>
      <c r="AY102" s="111">
        <v>1.3289981916530326E-20</v>
      </c>
      <c r="AZ102" s="111">
        <v>2.5326212463016464E-20</v>
      </c>
      <c r="BA102" s="111">
        <v>0</v>
      </c>
      <c r="BB102" s="111">
        <v>2.3730827005948148E-7</v>
      </c>
      <c r="BC102" s="111">
        <v>0</v>
      </c>
      <c r="BD102" s="111">
        <v>0</v>
      </c>
      <c r="BE102" s="111">
        <v>0</v>
      </c>
      <c r="BF102" s="111">
        <v>3.335790783613035E-8</v>
      </c>
      <c r="BG102" s="111">
        <v>8.4477692223969069E-8</v>
      </c>
      <c r="BH102" s="111">
        <v>1.928613482917982E-8</v>
      </c>
      <c r="BI102" s="111">
        <v>1.49979280002989E-5</v>
      </c>
      <c r="BJ102" s="111">
        <v>5.2121872628492975E-5</v>
      </c>
      <c r="BK102" s="111">
        <v>0</v>
      </c>
      <c r="BL102" s="111">
        <v>6.730797867371169E-3</v>
      </c>
      <c r="BM102" s="111">
        <v>0</v>
      </c>
      <c r="BN102" s="111">
        <v>0</v>
      </c>
      <c r="BO102" s="111">
        <v>2.9566205402991666E-2</v>
      </c>
      <c r="BP102" s="111">
        <v>-1.7026161279934779E-19</v>
      </c>
      <c r="BQ102" s="111">
        <v>3.6848375692217026E-3</v>
      </c>
      <c r="BR102" s="111">
        <v>6.2172405829394612E-3</v>
      </c>
      <c r="BS102" s="111">
        <v>7.6951377524025746E-3</v>
      </c>
      <c r="BT102" s="111">
        <v>4.5223545602977077E-3</v>
      </c>
      <c r="BU102" s="111">
        <v>1.2759936085700694E-2</v>
      </c>
      <c r="BV102" s="111">
        <v>6.6425575014688537E-3</v>
      </c>
      <c r="BW102" s="111">
        <v>0</v>
      </c>
      <c r="BX102" s="111">
        <v>0</v>
      </c>
      <c r="BY102" s="111">
        <v>6.9167843718492795E-4</v>
      </c>
      <c r="BZ102" s="111">
        <v>3.6199762663402723E-3</v>
      </c>
      <c r="CA102" s="111">
        <v>6.5938345020966821E-2</v>
      </c>
      <c r="CB102" s="111">
        <v>3.1599172273053075E-2</v>
      </c>
      <c r="CC102" s="111">
        <v>5.9150419111455881E-19</v>
      </c>
      <c r="CD102" s="111">
        <v>1.2969480006342195E-5</v>
      </c>
      <c r="CE102" s="111">
        <v>1.4575217162983263E-4</v>
      </c>
      <c r="CF102" s="111">
        <v>7.8648805889011894E-3</v>
      </c>
      <c r="CG102" s="111">
        <v>4.9932165027353525E-3</v>
      </c>
      <c r="CH102" s="111">
        <v>4.5607490434311729E-3</v>
      </c>
      <c r="CI102" s="111">
        <v>7.973611493326746E-4</v>
      </c>
      <c r="CJ102" s="111">
        <v>5.7289480999949248E-5</v>
      </c>
      <c r="CK102" s="111">
        <v>6.3910265795888042E-3</v>
      </c>
      <c r="CL102" s="111">
        <v>1.965244299118945E-4</v>
      </c>
      <c r="CM102" s="111">
        <v>2.3832024410329431E-4</v>
      </c>
      <c r="CN102" s="111">
        <v>7.209703034816571E-5</v>
      </c>
      <c r="CO102" s="111">
        <v>5.9166659250041195E-6</v>
      </c>
      <c r="CP102" s="111">
        <v>0</v>
      </c>
      <c r="CQ102" s="111">
        <v>0</v>
      </c>
      <c r="CR102" s="111">
        <v>6.6016794859564722E-3</v>
      </c>
      <c r="CS102" s="111">
        <v>4.2097737513327529E-3</v>
      </c>
      <c r="CT102" s="111">
        <v>3.8656490672402872E-3</v>
      </c>
      <c r="CU102" s="111">
        <v>8.8175682188132241E-3</v>
      </c>
      <c r="CV102" s="111">
        <v>1.4842831088056566E-2</v>
      </c>
      <c r="CW102" s="111">
        <v>1.0080768247776286</v>
      </c>
      <c r="CX102" s="111">
        <v>0</v>
      </c>
      <c r="CY102" s="111">
        <v>0</v>
      </c>
      <c r="CZ102" s="111">
        <v>9.9816250840220551E-5</v>
      </c>
      <c r="DA102" s="111">
        <v>2.0495284012661827E-3</v>
      </c>
      <c r="DB102" s="111">
        <v>4.4150643864391201E-3</v>
      </c>
      <c r="DC102" s="111">
        <v>6.9857616398811596E-4</v>
      </c>
    </row>
    <row r="103" spans="1:107" ht="12.75" customHeight="1" x14ac:dyDescent="0.2">
      <c r="A103" s="111" t="s">
        <v>275</v>
      </c>
      <c r="B103" s="355" t="s">
        <v>1976</v>
      </c>
      <c r="C103" s="111">
        <v>5.088095915442647E-3</v>
      </c>
      <c r="D103" s="111">
        <v>3.9344926863608271E-4</v>
      </c>
      <c r="E103" s="111">
        <v>8.7970238884213503E-5</v>
      </c>
      <c r="F103" s="111">
        <v>1.0582263709548376E-3</v>
      </c>
      <c r="G103" s="111">
        <v>6.6356314290808298E-4</v>
      </c>
      <c r="H103" s="111">
        <v>0</v>
      </c>
      <c r="I103" s="111">
        <v>-2.1574702190165355E-6</v>
      </c>
      <c r="J103" s="111">
        <v>-1.6823853674636253E-18</v>
      </c>
      <c r="K103" s="111">
        <v>6.6103189380364268E-3</v>
      </c>
      <c r="L103" s="111">
        <v>4.4565010939422742E-4</v>
      </c>
      <c r="M103" s="111">
        <v>-3.3776537492684682E-20</v>
      </c>
      <c r="N103" s="111">
        <v>0</v>
      </c>
      <c r="O103" s="111">
        <v>3.37665578260432E-6</v>
      </c>
      <c r="P103" s="111">
        <v>7.7448944281885649E-7</v>
      </c>
      <c r="Q103" s="111">
        <v>9.5209493513804072E-5</v>
      </c>
      <c r="R103" s="111">
        <v>6.063713750289821E-5</v>
      </c>
      <c r="S103" s="111">
        <v>8.9372068683695339E-5</v>
      </c>
      <c r="T103" s="111">
        <v>1.1896735874371486E-5</v>
      </c>
      <c r="U103" s="111">
        <v>2.3276121754268488E-4</v>
      </c>
      <c r="V103" s="111">
        <v>-1.1285462927486702E-19</v>
      </c>
      <c r="W103" s="111">
        <v>2.9547516505780715E-5</v>
      </c>
      <c r="X103" s="111">
        <v>2.7327049158463285E-6</v>
      </c>
      <c r="Y103" s="111">
        <v>1.5440674445139759E-5</v>
      </c>
      <c r="Z103" s="111">
        <v>4.2515726706983247E-6</v>
      </c>
      <c r="AA103" s="111">
        <v>1.283306125423467E-8</v>
      </c>
      <c r="AB103" s="111">
        <v>1.6092735960016841E-5</v>
      </c>
      <c r="AC103" s="111">
        <v>1.6124668201857168E-3</v>
      </c>
      <c r="AD103" s="111">
        <v>4.3880055638878833E-5</v>
      </c>
      <c r="AE103" s="111">
        <v>7.100599911246865E-5</v>
      </c>
      <c r="AF103" s="111">
        <v>2.026958027230698E-6</v>
      </c>
      <c r="AG103" s="111">
        <v>6.3082055127898968E-21</v>
      </c>
      <c r="AH103" s="111">
        <v>1.1993310754819907E-4</v>
      </c>
      <c r="AI103" s="111">
        <v>1.3622724370408623E-6</v>
      </c>
      <c r="AJ103" s="111">
        <v>3.3787969817522479E-21</v>
      </c>
      <c r="AK103" s="111">
        <v>5.6448063109263194E-7</v>
      </c>
      <c r="AL103" s="111">
        <v>-2.657862197552182E-6</v>
      </c>
      <c r="AM103" s="111">
        <v>-2.0656012933982938E-20</v>
      </c>
      <c r="AN103" s="111">
        <v>-8.3096851474080218E-21</v>
      </c>
      <c r="AO103" s="111">
        <v>2.0131232580277511E-6</v>
      </c>
      <c r="AP103" s="111">
        <v>-1.080004974212769E-21</v>
      </c>
      <c r="AQ103" s="111">
        <v>1.9649974874113417E-19</v>
      </c>
      <c r="AR103" s="111">
        <v>4.8983982880810874E-5</v>
      </c>
      <c r="AS103" s="111">
        <v>3.3830534895530293E-5</v>
      </c>
      <c r="AT103" s="111">
        <v>2.5921556901316103E-5</v>
      </c>
      <c r="AU103" s="111">
        <v>0</v>
      </c>
      <c r="AV103" s="111">
        <v>2.2240793579674819E-6</v>
      </c>
      <c r="AW103" s="111">
        <v>6.5448526532933558E-7</v>
      </c>
      <c r="AX103" s="111">
        <v>0</v>
      </c>
      <c r="AY103" s="111">
        <v>4.3978497068517971E-21</v>
      </c>
      <c r="AZ103" s="111">
        <v>2.9364277541205226E-20</v>
      </c>
      <c r="BA103" s="111">
        <v>0</v>
      </c>
      <c r="BB103" s="111">
        <v>1.5700376240597766E-7</v>
      </c>
      <c r="BC103" s="111">
        <v>0</v>
      </c>
      <c r="BD103" s="111">
        <v>0</v>
      </c>
      <c r="BE103" s="111">
        <v>0</v>
      </c>
      <c r="BF103" s="111">
        <v>7.3111879366427781E-9</v>
      </c>
      <c r="BG103" s="111">
        <v>6.4928643463630856E-8</v>
      </c>
      <c r="BH103" s="111">
        <v>1.6902428766624072E-8</v>
      </c>
      <c r="BI103" s="111">
        <v>4.3335761038815925E-6</v>
      </c>
      <c r="BJ103" s="111">
        <v>1.2121135065217334E-4</v>
      </c>
      <c r="BK103" s="111">
        <v>0</v>
      </c>
      <c r="BL103" s="111">
        <v>2.1914396371312829E-3</v>
      </c>
      <c r="BM103" s="111">
        <v>0</v>
      </c>
      <c r="BN103" s="111">
        <v>0</v>
      </c>
      <c r="BO103" s="111">
        <v>1.3260108254113608E-2</v>
      </c>
      <c r="BP103" s="111">
        <v>-1.2831044245110398E-18</v>
      </c>
      <c r="BQ103" s="111">
        <v>5.8171501309468672E-3</v>
      </c>
      <c r="BR103" s="111">
        <v>7.5110177038643852E-3</v>
      </c>
      <c r="BS103" s="111">
        <v>2.402297883322526E-2</v>
      </c>
      <c r="BT103" s="111">
        <v>1.6594754522980103E-2</v>
      </c>
      <c r="BU103" s="111">
        <v>5.3576161936984366E-3</v>
      </c>
      <c r="BV103" s="111">
        <v>1.1582404507419441E-2</v>
      </c>
      <c r="BW103" s="111">
        <v>0</v>
      </c>
      <c r="BX103" s="111">
        <v>0</v>
      </c>
      <c r="BY103" s="111">
        <v>5.8320701666728656E-4</v>
      </c>
      <c r="BZ103" s="111">
        <v>7.5968023497812922E-3</v>
      </c>
      <c r="CA103" s="111">
        <v>9.9932207275336242E-3</v>
      </c>
      <c r="CB103" s="111">
        <v>5.1298891072029569E-3</v>
      </c>
      <c r="CC103" s="111">
        <v>1.8476773826407666E-19</v>
      </c>
      <c r="CD103" s="111">
        <v>2.0587312084768321E-5</v>
      </c>
      <c r="CE103" s="111">
        <v>4.5022936403473456E-4</v>
      </c>
      <c r="CF103" s="111">
        <v>2.5738297446483149E-3</v>
      </c>
      <c r="CG103" s="111">
        <v>7.8781333867108741E-3</v>
      </c>
      <c r="CH103" s="111">
        <v>9.2442794960370597E-3</v>
      </c>
      <c r="CI103" s="111">
        <v>1.7566241588826657E-4</v>
      </c>
      <c r="CJ103" s="111">
        <v>3.3234878189204639E-5</v>
      </c>
      <c r="CK103" s="111">
        <v>1.6131534000767202E-3</v>
      </c>
      <c r="CL103" s="111">
        <v>2.3134672371792454E-4</v>
      </c>
      <c r="CM103" s="111">
        <v>2.3751993362585482E-4</v>
      </c>
      <c r="CN103" s="111">
        <v>4.4955605416669209E-5</v>
      </c>
      <c r="CO103" s="111">
        <v>2.1193233139839372E-5</v>
      </c>
      <c r="CP103" s="111">
        <v>0</v>
      </c>
      <c r="CQ103" s="111">
        <v>0</v>
      </c>
      <c r="CR103" s="111">
        <v>8.6057664643912233E-4</v>
      </c>
      <c r="CS103" s="111">
        <v>4.2215377507342777E-3</v>
      </c>
      <c r="CT103" s="111">
        <v>3.6013188074366484E-3</v>
      </c>
      <c r="CU103" s="111">
        <v>6.1565237310319135E-3</v>
      </c>
      <c r="CV103" s="111">
        <v>9.2202001542029711E-3</v>
      </c>
      <c r="CW103" s="111">
        <v>4.6214540556576225E-4</v>
      </c>
      <c r="CX103" s="111">
        <v>1</v>
      </c>
      <c r="CY103" s="111">
        <v>0</v>
      </c>
      <c r="CZ103" s="111">
        <v>1.4936219988759046E-3</v>
      </c>
      <c r="DA103" s="111">
        <v>3.0996767079328504E-4</v>
      </c>
      <c r="DB103" s="111">
        <v>1.6885535076521894E-3</v>
      </c>
      <c r="DC103" s="111">
        <v>8.2235733683868424E-4</v>
      </c>
    </row>
    <row r="104" spans="1:107" ht="12.75" customHeight="1" x14ac:dyDescent="0.2">
      <c r="A104" s="111" t="s">
        <v>277</v>
      </c>
      <c r="B104" s="355" t="s">
        <v>1977</v>
      </c>
      <c r="C104" s="111">
        <v>4.5924751591637719E-3</v>
      </c>
      <c r="D104" s="111">
        <v>2.3086948465335217E-4</v>
      </c>
      <c r="E104" s="111">
        <v>7.7070066230602565E-5</v>
      </c>
      <c r="F104" s="111">
        <v>1.0394037628942831E-3</v>
      </c>
      <c r="G104" s="111">
        <v>4.7203415740628568E-4</v>
      </c>
      <c r="H104" s="111">
        <v>0</v>
      </c>
      <c r="I104" s="111">
        <v>-4.9588961800836659E-6</v>
      </c>
      <c r="J104" s="111">
        <v>-3.7165964302836842E-18</v>
      </c>
      <c r="K104" s="111">
        <v>2.4086779418203037E-3</v>
      </c>
      <c r="L104" s="111">
        <v>1.661037687125595E-4</v>
      </c>
      <c r="M104" s="111">
        <v>-2.1936332637205084E-20</v>
      </c>
      <c r="N104" s="111">
        <v>0</v>
      </c>
      <c r="O104" s="111">
        <v>2.9806976980215426E-5</v>
      </c>
      <c r="P104" s="111">
        <v>7.3271109201169155E-6</v>
      </c>
      <c r="Q104" s="111">
        <v>5.2881824184434355E-5</v>
      </c>
      <c r="R104" s="111">
        <v>9.070096142483312E-5</v>
      </c>
      <c r="S104" s="111">
        <v>4.3490746877818711E-4</v>
      </c>
      <c r="T104" s="111">
        <v>9.0090010877654703E-6</v>
      </c>
      <c r="U104" s="111">
        <v>2.7676803752954001E-4</v>
      </c>
      <c r="V104" s="111">
        <v>-1.027832920281585E-19</v>
      </c>
      <c r="W104" s="111">
        <v>3.1767767138049065E-5</v>
      </c>
      <c r="X104" s="111">
        <v>3.9225497953842273E-6</v>
      </c>
      <c r="Y104" s="111">
        <v>1.9171737324313692E-5</v>
      </c>
      <c r="Z104" s="111">
        <v>7.8932060162797554E-6</v>
      </c>
      <c r="AA104" s="111">
        <v>3.2820835780591653E-8</v>
      </c>
      <c r="AB104" s="111">
        <v>2.3777583398776279E-5</v>
      </c>
      <c r="AC104" s="111">
        <v>4.8029687425825592E-3</v>
      </c>
      <c r="AD104" s="111">
        <v>1.6731565751467206E-5</v>
      </c>
      <c r="AE104" s="111">
        <v>1.4602001178054284E-4</v>
      </c>
      <c r="AF104" s="111">
        <v>6.4268685155758482E-6</v>
      </c>
      <c r="AG104" s="111">
        <v>8.626238786880455E-20</v>
      </c>
      <c r="AH104" s="111">
        <v>2.5310791550845765E-4</v>
      </c>
      <c r="AI104" s="111">
        <v>2.164310570270911E-6</v>
      </c>
      <c r="AJ104" s="111">
        <v>5.2755372536028645E-21</v>
      </c>
      <c r="AK104" s="111">
        <v>5.1414760227739796E-7</v>
      </c>
      <c r="AL104" s="111">
        <v>-4.1581068527759787E-6</v>
      </c>
      <c r="AM104" s="111">
        <v>-2.9478646038286185E-20</v>
      </c>
      <c r="AN104" s="111">
        <v>-1.1126221780918401E-20</v>
      </c>
      <c r="AO104" s="111">
        <v>2.0358287193295595E-6</v>
      </c>
      <c r="AP104" s="111">
        <v>-1.1913580446179122E-21</v>
      </c>
      <c r="AQ104" s="111">
        <v>4.0465240681730831E-19</v>
      </c>
      <c r="AR104" s="111">
        <v>7.7059030426905145E-5</v>
      </c>
      <c r="AS104" s="111">
        <v>1.6313597274458039E-5</v>
      </c>
      <c r="AT104" s="111">
        <v>2.2570491485358548E-5</v>
      </c>
      <c r="AU104" s="111">
        <v>0</v>
      </c>
      <c r="AV104" s="111">
        <v>1.8056009875927765E-6</v>
      </c>
      <c r="AW104" s="111">
        <v>5.166148433668648E-7</v>
      </c>
      <c r="AX104" s="111">
        <v>0</v>
      </c>
      <c r="AY104" s="111">
        <v>3.4707816511617019E-21</v>
      </c>
      <c r="AZ104" s="111">
        <v>6.8818513375567038E-21</v>
      </c>
      <c r="BA104" s="111">
        <v>0</v>
      </c>
      <c r="BB104" s="111">
        <v>1.4560457044081261E-7</v>
      </c>
      <c r="BC104" s="111">
        <v>0</v>
      </c>
      <c r="BD104" s="111">
        <v>0</v>
      </c>
      <c r="BE104" s="111">
        <v>0</v>
      </c>
      <c r="BF104" s="111">
        <v>3.5170482859908951E-8</v>
      </c>
      <c r="BG104" s="111">
        <v>5.9507999061934707E-8</v>
      </c>
      <c r="BH104" s="111">
        <v>1.8773009818289303E-8</v>
      </c>
      <c r="BI104" s="111">
        <v>5.9820693035592688E-6</v>
      </c>
      <c r="BJ104" s="111">
        <v>6.6617669900783774E-5</v>
      </c>
      <c r="BK104" s="111">
        <v>0</v>
      </c>
      <c r="BL104" s="111">
        <v>3.4771165102088016E-3</v>
      </c>
      <c r="BM104" s="111">
        <v>0</v>
      </c>
      <c r="BN104" s="111">
        <v>0</v>
      </c>
      <c r="BO104" s="111">
        <v>2.7880367173536681E-2</v>
      </c>
      <c r="BP104" s="111">
        <v>-1.8707088010688897E-18</v>
      </c>
      <c r="BQ104" s="111">
        <v>7.8118048552726863E-3</v>
      </c>
      <c r="BR104" s="111">
        <v>2.2977814362674084E-2</v>
      </c>
      <c r="BS104" s="111">
        <v>1.8051172825725732E-2</v>
      </c>
      <c r="BT104" s="111">
        <v>1.0954855934648535E-2</v>
      </c>
      <c r="BU104" s="111">
        <v>1.8476121616096543E-2</v>
      </c>
      <c r="BV104" s="111">
        <v>8.8351266292732884E-3</v>
      </c>
      <c r="BW104" s="111">
        <v>0</v>
      </c>
      <c r="BX104" s="111">
        <v>0</v>
      </c>
      <c r="BY104" s="111">
        <v>5.9226864507867382E-4</v>
      </c>
      <c r="BZ104" s="111">
        <v>6.407619255862711E-3</v>
      </c>
      <c r="CA104" s="111">
        <v>6.5397334871842197E-2</v>
      </c>
      <c r="CB104" s="111">
        <v>3.1401099265876503E-2</v>
      </c>
      <c r="CC104" s="111">
        <v>3.1546974720886766E-19</v>
      </c>
      <c r="CD104" s="111">
        <v>2.9260489472537186E-5</v>
      </c>
      <c r="CE104" s="111">
        <v>3.3765964421701125E-4</v>
      </c>
      <c r="CF104" s="111">
        <v>2.2007719529090784E-2</v>
      </c>
      <c r="CG104" s="111">
        <v>6.7719143553655247E-3</v>
      </c>
      <c r="CH104" s="111">
        <v>2.0100716965115138E-3</v>
      </c>
      <c r="CI104" s="111">
        <v>5.9106477448614273E-4</v>
      </c>
      <c r="CJ104" s="111">
        <v>3.5093455178640837E-5</v>
      </c>
      <c r="CK104" s="111">
        <v>2.0319401409301975E-3</v>
      </c>
      <c r="CL104" s="111">
        <v>2.1812764878557667E-4</v>
      </c>
      <c r="CM104" s="111">
        <v>2.6344802367829403E-4</v>
      </c>
      <c r="CN104" s="111">
        <v>4.3286330277863034E-5</v>
      </c>
      <c r="CO104" s="111">
        <v>7.1109577960586892E-6</v>
      </c>
      <c r="CP104" s="111">
        <v>0</v>
      </c>
      <c r="CQ104" s="111">
        <v>0</v>
      </c>
      <c r="CR104" s="111">
        <v>8.6567053427454347E-4</v>
      </c>
      <c r="CS104" s="111">
        <v>1.4525350937985367E-3</v>
      </c>
      <c r="CT104" s="111">
        <v>5.5112798089455503E-3</v>
      </c>
      <c r="CU104" s="111">
        <v>4.8081218996217454E-3</v>
      </c>
      <c r="CV104" s="111">
        <v>9.7386019764722255E-3</v>
      </c>
      <c r="CW104" s="111">
        <v>1.5908092838695313E-3</v>
      </c>
      <c r="CX104" s="111">
        <v>0</v>
      </c>
      <c r="CY104" s="111">
        <v>1</v>
      </c>
      <c r="CZ104" s="111">
        <v>4.7866955342603353E-3</v>
      </c>
      <c r="DA104" s="111">
        <v>1.4221847845839353E-3</v>
      </c>
      <c r="DB104" s="111">
        <v>4.7865752918156345E-3</v>
      </c>
      <c r="DC104" s="111">
        <v>7.753681118255342E-4</v>
      </c>
    </row>
    <row r="105" spans="1:107" ht="12.75" customHeight="1" x14ac:dyDescent="0.2">
      <c r="A105" s="111" t="s">
        <v>278</v>
      </c>
      <c r="B105" s="355" t="s">
        <v>1978</v>
      </c>
      <c r="C105" s="111">
        <v>3.7413318547907089E-5</v>
      </c>
      <c r="D105" s="111">
        <v>2.130469918168123E-6</v>
      </c>
      <c r="E105" s="111">
        <v>7.7512636528755744E-7</v>
      </c>
      <c r="F105" s="111">
        <v>4.2431701585462666E-6</v>
      </c>
      <c r="G105" s="111">
        <v>4.1116958969268339E-6</v>
      </c>
      <c r="H105" s="111">
        <v>0</v>
      </c>
      <c r="I105" s="111">
        <v>3.5256368961224628E-7</v>
      </c>
      <c r="J105" s="111">
        <v>-1.5949848745605726E-18</v>
      </c>
      <c r="K105" s="111">
        <v>1.2741871888320927E-3</v>
      </c>
      <c r="L105" s="111">
        <v>4.7533864994016322E-5</v>
      </c>
      <c r="M105" s="111">
        <v>-2.9689932842068095E-22</v>
      </c>
      <c r="N105" s="111">
        <v>0</v>
      </c>
      <c r="O105" s="111">
        <v>8.1004867776600966E-6</v>
      </c>
      <c r="P105" s="111">
        <v>2.4063821754491178E-6</v>
      </c>
      <c r="Q105" s="111">
        <v>2.4792551842441591E-5</v>
      </c>
      <c r="R105" s="111">
        <v>1.518466762766251E-5</v>
      </c>
      <c r="S105" s="111">
        <v>1.9721330161465842E-4</v>
      </c>
      <c r="T105" s="111">
        <v>4.9125237303536238E-6</v>
      </c>
      <c r="U105" s="111">
        <v>2.6707808316236086E-4</v>
      </c>
      <c r="V105" s="111">
        <v>-2.7933054418749289E-21</v>
      </c>
      <c r="W105" s="111">
        <v>8.5174253434428074E-5</v>
      </c>
      <c r="X105" s="111">
        <v>2.7130487534101326E-5</v>
      </c>
      <c r="Y105" s="111">
        <v>1.9304482129253045E-4</v>
      </c>
      <c r="Z105" s="111">
        <v>1.2046472222862062E-5</v>
      </c>
      <c r="AA105" s="111">
        <v>4.9319288010162422E-9</v>
      </c>
      <c r="AB105" s="111">
        <v>3.2595524896084478E-4</v>
      </c>
      <c r="AC105" s="111">
        <v>3.70962469762885E-3</v>
      </c>
      <c r="AD105" s="111">
        <v>5.9140534219332204E-6</v>
      </c>
      <c r="AE105" s="111">
        <v>9.9689471242395055E-5</v>
      </c>
      <c r="AF105" s="111">
        <v>3.5027571717031766E-6</v>
      </c>
      <c r="AG105" s="111">
        <v>3.9087997329512166E-20</v>
      </c>
      <c r="AH105" s="111">
        <v>6.7589761460422554E-5</v>
      </c>
      <c r="AI105" s="111">
        <v>1.3098521819322652E-6</v>
      </c>
      <c r="AJ105" s="111">
        <v>3.1518886451924939E-21</v>
      </c>
      <c r="AK105" s="111">
        <v>2.8938913511203367E-7</v>
      </c>
      <c r="AL105" s="111">
        <v>-2.3849817657177286E-6</v>
      </c>
      <c r="AM105" s="111">
        <v>-2.1688690628203724E-20</v>
      </c>
      <c r="AN105" s="111">
        <v>-2.3355513688243225E-21</v>
      </c>
      <c r="AO105" s="111">
        <v>2.6163095940982657E-6</v>
      </c>
      <c r="AP105" s="111">
        <v>-1.7321423718733752E-21</v>
      </c>
      <c r="AQ105" s="111">
        <v>2.3163149921779604E-19</v>
      </c>
      <c r="AR105" s="111">
        <v>4.9119709369657851E-5</v>
      </c>
      <c r="AS105" s="111">
        <v>2.5734254401713974E-5</v>
      </c>
      <c r="AT105" s="111">
        <v>4.3075919728175059E-5</v>
      </c>
      <c r="AU105" s="111">
        <v>0</v>
      </c>
      <c r="AV105" s="111">
        <v>4.1768105614159644E-6</v>
      </c>
      <c r="AW105" s="111">
        <v>1.243546873634647E-6</v>
      </c>
      <c r="AX105" s="111">
        <v>0</v>
      </c>
      <c r="AY105" s="111">
        <v>8.378405111916281E-21</v>
      </c>
      <c r="AZ105" s="111">
        <v>6.6750576551996306E-21</v>
      </c>
      <c r="BA105" s="111">
        <v>0</v>
      </c>
      <c r="BB105" s="111">
        <v>2.9513940938226926E-7</v>
      </c>
      <c r="BC105" s="111">
        <v>0</v>
      </c>
      <c r="BD105" s="111">
        <v>0</v>
      </c>
      <c r="BE105" s="111">
        <v>0</v>
      </c>
      <c r="BF105" s="111">
        <v>1.2287653080841993E-8</v>
      </c>
      <c r="BG105" s="111">
        <v>8.2433074484041052E-8</v>
      </c>
      <c r="BH105" s="111">
        <v>1.7870157940338018E-8</v>
      </c>
      <c r="BI105" s="111">
        <v>5.8536793990086947E-6</v>
      </c>
      <c r="BJ105" s="111">
        <v>1.9119518479729176E-5</v>
      </c>
      <c r="BK105" s="111">
        <v>0</v>
      </c>
      <c r="BL105" s="111">
        <v>2.0147401228914506E-3</v>
      </c>
      <c r="BM105" s="111">
        <v>0</v>
      </c>
      <c r="BN105" s="111">
        <v>0</v>
      </c>
      <c r="BO105" s="111">
        <v>1.0071939807538286E-2</v>
      </c>
      <c r="BP105" s="111">
        <v>-3.33408500960088E-19</v>
      </c>
      <c r="BQ105" s="111">
        <v>5.1254808717291402E-3</v>
      </c>
      <c r="BR105" s="111">
        <v>2.9431217808452673E-3</v>
      </c>
      <c r="BS105" s="111">
        <v>5.090690775746266E-3</v>
      </c>
      <c r="BT105" s="111">
        <v>3.0366985444801745E-3</v>
      </c>
      <c r="BU105" s="111">
        <v>3.1882376615234398E-3</v>
      </c>
      <c r="BV105" s="111">
        <v>8.8913441531396076E-3</v>
      </c>
      <c r="BW105" s="111">
        <v>0</v>
      </c>
      <c r="BX105" s="111">
        <v>0</v>
      </c>
      <c r="BY105" s="111">
        <v>4.16511111611757E-4</v>
      </c>
      <c r="BZ105" s="111">
        <v>2.1712318981876974E-3</v>
      </c>
      <c r="CA105" s="111">
        <v>2.4482462574981739E-2</v>
      </c>
      <c r="CB105" s="111">
        <v>1.1808548845951143E-2</v>
      </c>
      <c r="CC105" s="111">
        <v>3.1911267525530904E-19</v>
      </c>
      <c r="CD105" s="111">
        <v>6.9569594024207504E-6</v>
      </c>
      <c r="CE105" s="111">
        <v>6.3516518697948952E-5</v>
      </c>
      <c r="CF105" s="111">
        <v>2.6019029181620487E-3</v>
      </c>
      <c r="CG105" s="111">
        <v>3.3731519619556462E-3</v>
      </c>
      <c r="CH105" s="111">
        <v>4.9608917776534714E-3</v>
      </c>
      <c r="CI105" s="111">
        <v>4.844349130854897E-5</v>
      </c>
      <c r="CJ105" s="111">
        <v>2.1356201400963168E-5</v>
      </c>
      <c r="CK105" s="111">
        <v>1.5475772726735461E-3</v>
      </c>
      <c r="CL105" s="111">
        <v>2.8976499458196185E-4</v>
      </c>
      <c r="CM105" s="111">
        <v>4.7747385514286956E-4</v>
      </c>
      <c r="CN105" s="111">
        <v>2.5216817399032135E-5</v>
      </c>
      <c r="CO105" s="111">
        <v>2.827858585952171E-6</v>
      </c>
      <c r="CP105" s="111">
        <v>0</v>
      </c>
      <c r="CQ105" s="111">
        <v>0</v>
      </c>
      <c r="CR105" s="111">
        <v>4.176923231352371E-4</v>
      </c>
      <c r="CS105" s="111">
        <v>2.1899267850614707E-3</v>
      </c>
      <c r="CT105" s="111">
        <v>2.2349546201264636E-3</v>
      </c>
      <c r="CU105" s="111">
        <v>1.1825530441511103E-2</v>
      </c>
      <c r="CV105" s="111">
        <v>1.1054659783192561E-2</v>
      </c>
      <c r="CW105" s="111">
        <v>1.6911701391841602E-4</v>
      </c>
      <c r="CX105" s="111">
        <v>0</v>
      </c>
      <c r="CY105" s="111">
        <v>0</v>
      </c>
      <c r="CZ105" s="111">
        <v>1.0056173146778591</v>
      </c>
      <c r="DA105" s="111">
        <v>5.8065096156805017E-4</v>
      </c>
      <c r="DB105" s="111">
        <v>3.3543839176336512E-3</v>
      </c>
      <c r="DC105" s="111">
        <v>1.0300140214824895E-3</v>
      </c>
    </row>
    <row r="106" spans="1:107" ht="12.75" customHeight="1" x14ac:dyDescent="0.2">
      <c r="A106" s="111" t="s">
        <v>279</v>
      </c>
      <c r="B106" s="355" t="s">
        <v>1979</v>
      </c>
      <c r="C106" s="111">
        <v>1.5972934724946364E-3</v>
      </c>
      <c r="D106" s="111">
        <v>1.9411272244852866E-5</v>
      </c>
      <c r="E106" s="111">
        <v>2.5624421332328954E-5</v>
      </c>
      <c r="F106" s="111">
        <v>9.7198969700673017E-5</v>
      </c>
      <c r="G106" s="111">
        <v>3.9103223079651134E-5</v>
      </c>
      <c r="H106" s="111">
        <v>0</v>
      </c>
      <c r="I106" s="111">
        <v>3.9585808228083439E-7</v>
      </c>
      <c r="J106" s="111">
        <v>-2.8370399327506391E-18</v>
      </c>
      <c r="K106" s="111">
        <v>1.9538245481412256E-4</v>
      </c>
      <c r="L106" s="111">
        <v>9.9708133289480793E-6</v>
      </c>
      <c r="M106" s="111">
        <v>-3.451439038567755E-21</v>
      </c>
      <c r="N106" s="111">
        <v>0</v>
      </c>
      <c r="O106" s="111">
        <v>2.3367470372782558E-5</v>
      </c>
      <c r="P106" s="111">
        <v>4.4213881093504917E-6</v>
      </c>
      <c r="Q106" s="111">
        <v>9.8951432923734061E-5</v>
      </c>
      <c r="R106" s="111">
        <v>8.5553874913745984E-5</v>
      </c>
      <c r="S106" s="111">
        <v>1.9994953175025485E-4</v>
      </c>
      <c r="T106" s="111">
        <v>9.7149176877437706E-6</v>
      </c>
      <c r="U106" s="111">
        <v>7.8045135935778738E-4</v>
      </c>
      <c r="V106" s="111">
        <v>-3.4613045780191356E-19</v>
      </c>
      <c r="W106" s="111">
        <v>1.2132080542076054E-5</v>
      </c>
      <c r="X106" s="111">
        <v>7.0705028756513216E-6</v>
      </c>
      <c r="Y106" s="111">
        <v>4.9894044119018714E-5</v>
      </c>
      <c r="Z106" s="111">
        <v>5.8005358449730009E-6</v>
      </c>
      <c r="AA106" s="111">
        <v>9.7221837085123899E-9</v>
      </c>
      <c r="AB106" s="111">
        <v>5.4884760413408264E-5</v>
      </c>
      <c r="AC106" s="111">
        <v>4.1666357176196496E-3</v>
      </c>
      <c r="AD106" s="111">
        <v>1.8290816058551056E-5</v>
      </c>
      <c r="AE106" s="111">
        <v>8.5155327406313765E-5</v>
      </c>
      <c r="AF106" s="111">
        <v>3.9642913745563903E-6</v>
      </c>
      <c r="AG106" s="111">
        <v>1.8218775390329531E-19</v>
      </c>
      <c r="AH106" s="111">
        <v>7.0385724790470762E-5</v>
      </c>
      <c r="AI106" s="111">
        <v>1.6992666459743174E-6</v>
      </c>
      <c r="AJ106" s="111">
        <v>6.1579001239189869E-21</v>
      </c>
      <c r="AK106" s="111">
        <v>2.793997333815776E-6</v>
      </c>
      <c r="AL106" s="111">
        <v>-5.0287710663117605E-6</v>
      </c>
      <c r="AM106" s="111">
        <v>-6.2263033060033152E-20</v>
      </c>
      <c r="AN106" s="111">
        <v>-7.047843555227962E-21</v>
      </c>
      <c r="AO106" s="111">
        <v>2.4185409442718036E-6</v>
      </c>
      <c r="AP106" s="111">
        <v>-1.0273594841987488E-21</v>
      </c>
      <c r="AQ106" s="111">
        <v>2.0881686143562149E-19</v>
      </c>
      <c r="AR106" s="111">
        <v>8.7421495392113414E-5</v>
      </c>
      <c r="AS106" s="111">
        <v>5.7996289204422168E-5</v>
      </c>
      <c r="AT106" s="111">
        <v>1.7069299569147668E-5</v>
      </c>
      <c r="AU106" s="111">
        <v>0</v>
      </c>
      <c r="AV106" s="111">
        <v>1.1044361390083461E-6</v>
      </c>
      <c r="AW106" s="111">
        <v>3.073203275797391E-7</v>
      </c>
      <c r="AX106" s="111">
        <v>0</v>
      </c>
      <c r="AY106" s="111">
        <v>1.9820833014726799E-21</v>
      </c>
      <c r="AZ106" s="111">
        <v>6.5098212503102088E-21</v>
      </c>
      <c r="BA106" s="111">
        <v>0</v>
      </c>
      <c r="BB106" s="111">
        <v>9.6169726163663235E-8</v>
      </c>
      <c r="BC106" s="111">
        <v>0</v>
      </c>
      <c r="BD106" s="111">
        <v>0</v>
      </c>
      <c r="BE106" s="111">
        <v>0</v>
      </c>
      <c r="BF106" s="111">
        <v>2.8039751834341302E-8</v>
      </c>
      <c r="BG106" s="111">
        <v>2.3379407717900757E-7</v>
      </c>
      <c r="BH106" s="111">
        <v>6.181744920567587E-8</v>
      </c>
      <c r="BI106" s="111">
        <v>1.7146458486774898E-5</v>
      </c>
      <c r="BJ106" s="111">
        <v>3.7789254854324242E-5</v>
      </c>
      <c r="BK106" s="111">
        <v>0</v>
      </c>
      <c r="BL106" s="111">
        <v>4.0668939998990674E-3</v>
      </c>
      <c r="BM106" s="111">
        <v>0</v>
      </c>
      <c r="BN106" s="111">
        <v>0</v>
      </c>
      <c r="BO106" s="111">
        <v>2.0715796960148282E-2</v>
      </c>
      <c r="BP106" s="111">
        <v>-5.1930900764062182E-19</v>
      </c>
      <c r="BQ106" s="111">
        <v>2.9652993658881243E-3</v>
      </c>
      <c r="BR106" s="111">
        <v>6.629313239559829E-3</v>
      </c>
      <c r="BS106" s="111">
        <v>7.5960100134181896E-3</v>
      </c>
      <c r="BT106" s="111">
        <v>6.6740413130215491E-3</v>
      </c>
      <c r="BU106" s="111">
        <v>7.5476573610730267E-3</v>
      </c>
      <c r="BV106" s="111">
        <v>1.4385528210504119E-2</v>
      </c>
      <c r="BW106" s="111">
        <v>0</v>
      </c>
      <c r="BX106" s="111">
        <v>0</v>
      </c>
      <c r="BY106" s="111">
        <v>7.0821435906157852E-4</v>
      </c>
      <c r="BZ106" s="111">
        <v>1.047468865830993E-2</v>
      </c>
      <c r="CA106" s="111">
        <v>5.4327186810556365E-2</v>
      </c>
      <c r="CB106" s="111">
        <v>2.6115084590051438E-2</v>
      </c>
      <c r="CC106" s="111">
        <v>3.8266162423357656E-19</v>
      </c>
      <c r="CD106" s="111">
        <v>1.5314847284088714E-5</v>
      </c>
      <c r="CE106" s="111">
        <v>1.159849407880459E-4</v>
      </c>
      <c r="CF106" s="111">
        <v>6.0710953018410247E-3</v>
      </c>
      <c r="CG106" s="111">
        <v>5.2927968051852264E-3</v>
      </c>
      <c r="CH106" s="111">
        <v>1.1835798862792843E-3</v>
      </c>
      <c r="CI106" s="111">
        <v>3.2552609040658546E-4</v>
      </c>
      <c r="CJ106" s="111">
        <v>2.5916704579940938E-5</v>
      </c>
      <c r="CK106" s="111">
        <v>2.0096377409356183E-3</v>
      </c>
      <c r="CL106" s="111">
        <v>2.3526461093125849E-4</v>
      </c>
      <c r="CM106" s="111">
        <v>3.7544996214131169E-4</v>
      </c>
      <c r="CN106" s="111">
        <v>4.5373378236925647E-5</v>
      </c>
      <c r="CO106" s="111">
        <v>1.3896628068299074E-5</v>
      </c>
      <c r="CP106" s="111">
        <v>0</v>
      </c>
      <c r="CQ106" s="111">
        <v>0</v>
      </c>
      <c r="CR106" s="111">
        <v>1.1855118517704469E-3</v>
      </c>
      <c r="CS106" s="111">
        <v>3.0038330983873998E-3</v>
      </c>
      <c r="CT106" s="111">
        <v>2.2578589554597848E-3</v>
      </c>
      <c r="CU106" s="111">
        <v>2.718836362296462E-3</v>
      </c>
      <c r="CV106" s="111">
        <v>1.3626329029030824E-2</v>
      </c>
      <c r="CW106" s="111">
        <v>9.7829947094366229E-4</v>
      </c>
      <c r="CX106" s="111">
        <v>0</v>
      </c>
      <c r="CY106" s="111">
        <v>0</v>
      </c>
      <c r="CZ106" s="111">
        <v>2.5685814073108754E-4</v>
      </c>
      <c r="DA106" s="111">
        <v>1.0051035040635641</v>
      </c>
      <c r="DB106" s="111">
        <v>4.5560153392861739E-3</v>
      </c>
      <c r="DC106" s="111">
        <v>8.3628406656717621E-4</v>
      </c>
    </row>
    <row r="107" spans="1:107" ht="12.75" customHeight="1" x14ac:dyDescent="0.2">
      <c r="A107" s="111" t="s">
        <v>280</v>
      </c>
      <c r="B107" s="355" t="s">
        <v>1980</v>
      </c>
      <c r="C107" s="111">
        <v>3.9277287178143489E-6</v>
      </c>
      <c r="D107" s="111">
        <v>2.0792082053496541E-8</v>
      </c>
      <c r="E107" s="111">
        <v>6.8457298847163375E-8</v>
      </c>
      <c r="F107" s="111">
        <v>1.9725602452220708E-5</v>
      </c>
      <c r="G107" s="111">
        <v>6.3498434917178851E-9</v>
      </c>
      <c r="H107" s="111">
        <v>0</v>
      </c>
      <c r="I107" s="111">
        <v>2.0967515802086625E-7</v>
      </c>
      <c r="J107" s="111">
        <v>-3.1838460721105049E-19</v>
      </c>
      <c r="K107" s="111">
        <v>1.0795642188005194E-7</v>
      </c>
      <c r="L107" s="111">
        <v>6.9665202212321541E-8</v>
      </c>
      <c r="M107" s="111">
        <v>-3.5628862129717626E-22</v>
      </c>
      <c r="N107" s="111">
        <v>0</v>
      </c>
      <c r="O107" s="111">
        <v>3.7759042382539396E-4</v>
      </c>
      <c r="P107" s="111">
        <v>2.2674919924010676E-6</v>
      </c>
      <c r="Q107" s="111">
        <v>2.7417030131739233E-4</v>
      </c>
      <c r="R107" s="111">
        <v>1.9490535039222116E-5</v>
      </c>
      <c r="S107" s="111">
        <v>2.6173680089372431E-2</v>
      </c>
      <c r="T107" s="111">
        <v>1.0894119574257934E-3</v>
      </c>
      <c r="U107" s="111">
        <v>1.1599208001485002E-4</v>
      </c>
      <c r="V107" s="111">
        <v>-8.4029624708541603E-22</v>
      </c>
      <c r="W107" s="111">
        <v>2.0118352475202613E-5</v>
      </c>
      <c r="X107" s="111">
        <v>3.3257245949736255E-5</v>
      </c>
      <c r="Y107" s="111">
        <v>1.5102061524585123E-4</v>
      </c>
      <c r="Z107" s="111">
        <v>1.120767355337466E-4</v>
      </c>
      <c r="AA107" s="111">
        <v>9.9193360592300012E-10</v>
      </c>
      <c r="AB107" s="111">
        <v>1.0376341889678641E-4</v>
      </c>
      <c r="AC107" s="111">
        <v>1.0230835428637339E-3</v>
      </c>
      <c r="AD107" s="111">
        <v>1.0012843100306098E-6</v>
      </c>
      <c r="AE107" s="111">
        <v>2.2744261248490347E-3</v>
      </c>
      <c r="AF107" s="111">
        <v>3.1621479946101654E-5</v>
      </c>
      <c r="AG107" s="111">
        <v>4.8605931836299079E-21</v>
      </c>
      <c r="AH107" s="111">
        <v>1.1531924014076013E-5</v>
      </c>
      <c r="AI107" s="111">
        <v>3.3794912497282409E-7</v>
      </c>
      <c r="AJ107" s="111">
        <v>7.9519494763084106E-22</v>
      </c>
      <c r="AK107" s="111">
        <v>2.2943426577677391E-5</v>
      </c>
      <c r="AL107" s="111">
        <v>-6.71723141826018E-7</v>
      </c>
      <c r="AM107" s="111">
        <v>-7.6651136406075608E-21</v>
      </c>
      <c r="AN107" s="111">
        <v>-6.6978225722596655E-22</v>
      </c>
      <c r="AO107" s="111">
        <v>6.8697090821815829E-7</v>
      </c>
      <c r="AP107" s="111">
        <v>-1.3666265457437957E-21</v>
      </c>
      <c r="AQ107" s="111">
        <v>5.143455358240164E-19</v>
      </c>
      <c r="AR107" s="111">
        <v>1.1903147904175286E-5</v>
      </c>
      <c r="AS107" s="111">
        <v>2.7563891599937899E-5</v>
      </c>
      <c r="AT107" s="111">
        <v>3.7315292565671754E-6</v>
      </c>
      <c r="AU107" s="111">
        <v>0</v>
      </c>
      <c r="AV107" s="111">
        <v>2.9041025301898294E-7</v>
      </c>
      <c r="AW107" s="111">
        <v>8.5915183159463734E-8</v>
      </c>
      <c r="AX107" s="111">
        <v>0</v>
      </c>
      <c r="AY107" s="111">
        <v>5.7277997604823912E-22</v>
      </c>
      <c r="AZ107" s="111">
        <v>4.7558765512651394E-21</v>
      </c>
      <c r="BA107" s="111">
        <v>0</v>
      </c>
      <c r="BB107" s="111">
        <v>7.0762772239597853E-6</v>
      </c>
      <c r="BC107" s="111">
        <v>0</v>
      </c>
      <c r="BD107" s="111">
        <v>0</v>
      </c>
      <c r="BE107" s="111">
        <v>0</v>
      </c>
      <c r="BF107" s="111">
        <v>1.0207406963185017E-8</v>
      </c>
      <c r="BG107" s="111">
        <v>2.7105183322229358E-8</v>
      </c>
      <c r="BH107" s="111">
        <v>2.0592548398373518E-8</v>
      </c>
      <c r="BI107" s="111">
        <v>3.3263742279561584E-4</v>
      </c>
      <c r="BJ107" s="111">
        <v>1.9570042101059791E-5</v>
      </c>
      <c r="BK107" s="111">
        <v>0</v>
      </c>
      <c r="BL107" s="111">
        <v>5.0795970042757184E-4</v>
      </c>
      <c r="BM107" s="111">
        <v>0</v>
      </c>
      <c r="BN107" s="111">
        <v>0</v>
      </c>
      <c r="BO107" s="111">
        <v>1.6784140109919632E-3</v>
      </c>
      <c r="BP107" s="111">
        <v>-3.503310779078776E-20</v>
      </c>
      <c r="BQ107" s="111">
        <v>1.5618469749156886E-4</v>
      </c>
      <c r="BR107" s="111">
        <v>1.1124934884746734E-4</v>
      </c>
      <c r="BS107" s="111">
        <v>6.3731414659969093E-2</v>
      </c>
      <c r="BT107" s="111">
        <v>2.5616410963054118E-2</v>
      </c>
      <c r="BU107" s="111">
        <v>2.2945746862107382E-3</v>
      </c>
      <c r="BV107" s="111">
        <v>2.1585970189677926E-3</v>
      </c>
      <c r="BW107" s="111">
        <v>0</v>
      </c>
      <c r="BX107" s="111">
        <v>0</v>
      </c>
      <c r="BY107" s="111">
        <v>3.8935270533507386E-4</v>
      </c>
      <c r="BZ107" s="111">
        <v>2.3118492584016062E-2</v>
      </c>
      <c r="CA107" s="111">
        <v>1.0293556058170866E-2</v>
      </c>
      <c r="CB107" s="111">
        <v>6.6299974181217927E-3</v>
      </c>
      <c r="CC107" s="111">
        <v>1.6474869925529279E-19</v>
      </c>
      <c r="CD107" s="111">
        <v>6.0332501097495547E-5</v>
      </c>
      <c r="CE107" s="111">
        <v>1.0394382010621354E-3</v>
      </c>
      <c r="CF107" s="111">
        <v>2.8584284239072427E-3</v>
      </c>
      <c r="CG107" s="111">
        <v>1.5380523480458864E-3</v>
      </c>
      <c r="CH107" s="111">
        <v>1.4464413050597862E-4</v>
      </c>
      <c r="CI107" s="111">
        <v>9.6640511711631113E-5</v>
      </c>
      <c r="CJ107" s="111">
        <v>2.0162290078709633E-5</v>
      </c>
      <c r="CK107" s="111">
        <v>1.5574536388384693E-4</v>
      </c>
      <c r="CL107" s="111">
        <v>7.5859186105667477E-5</v>
      </c>
      <c r="CM107" s="111">
        <v>2.7191538262584448E-5</v>
      </c>
      <c r="CN107" s="111">
        <v>9.591876968711481E-5</v>
      </c>
      <c r="CO107" s="111">
        <v>6.888996434921499E-6</v>
      </c>
      <c r="CP107" s="111">
        <v>0</v>
      </c>
      <c r="CQ107" s="111">
        <v>0</v>
      </c>
      <c r="CR107" s="111">
        <v>5.5496380927358591E-5</v>
      </c>
      <c r="CS107" s="111">
        <v>3.2565927864424695E-4</v>
      </c>
      <c r="CT107" s="111">
        <v>6.0214667667826888E-4</v>
      </c>
      <c r="CU107" s="111">
        <v>7.7302155389583527E-4</v>
      </c>
      <c r="CV107" s="111">
        <v>3.1292044363524256E-3</v>
      </c>
      <c r="CW107" s="111">
        <v>7.5144235776161105E-6</v>
      </c>
      <c r="CX107" s="111">
        <v>0</v>
      </c>
      <c r="CY107" s="111">
        <v>0</v>
      </c>
      <c r="CZ107" s="111">
        <v>1.1961920889668103E-5</v>
      </c>
      <c r="DA107" s="111">
        <v>5.8392779968476591E-5</v>
      </c>
      <c r="DB107" s="111">
        <v>1.0005538081276559</v>
      </c>
      <c r="DC107" s="111">
        <v>2.6965308718471129E-4</v>
      </c>
    </row>
    <row r="108" spans="1:107" ht="12.75" customHeight="1" x14ac:dyDescent="0.2">
      <c r="A108" s="111" t="s">
        <v>281</v>
      </c>
      <c r="B108" s="355" t="s">
        <v>1981</v>
      </c>
      <c r="C108" s="111">
        <v>9.2768458788021364E-6</v>
      </c>
      <c r="D108" s="111">
        <v>1.4821989813933709E-7</v>
      </c>
      <c r="E108" s="111">
        <v>6.8202781985098754E-7</v>
      </c>
      <c r="F108" s="111">
        <v>3.0982577958720729E-6</v>
      </c>
      <c r="G108" s="111">
        <v>1.965700354330153E-7</v>
      </c>
      <c r="H108" s="111">
        <v>0</v>
      </c>
      <c r="I108" s="111">
        <v>2.4954116860593422E-5</v>
      </c>
      <c r="J108" s="111">
        <v>-4.0029155612105655E-18</v>
      </c>
      <c r="K108" s="111">
        <v>1.2375258196061339E-5</v>
      </c>
      <c r="L108" s="111">
        <v>1.3466067816773515E-5</v>
      </c>
      <c r="M108" s="111">
        <v>-3.9034275838658798E-22</v>
      </c>
      <c r="N108" s="111">
        <v>0</v>
      </c>
      <c r="O108" s="111">
        <v>8.4053435191088844E-5</v>
      </c>
      <c r="P108" s="111">
        <v>2.637955144690834E-6</v>
      </c>
      <c r="Q108" s="111">
        <v>3.3991629030664173E-5</v>
      </c>
      <c r="R108" s="111">
        <v>2.4647859043225565E-5</v>
      </c>
      <c r="S108" s="111">
        <v>6.8010132429673683E-4</v>
      </c>
      <c r="T108" s="111">
        <v>9.7075917452565163E-6</v>
      </c>
      <c r="U108" s="111">
        <v>7.4244214322383227E-4</v>
      </c>
      <c r="V108" s="111">
        <v>-3.0027074113596187E-19</v>
      </c>
      <c r="W108" s="111">
        <v>3.8089872692377281E-4</v>
      </c>
      <c r="X108" s="111">
        <v>2.469466981471151E-4</v>
      </c>
      <c r="Y108" s="111">
        <v>1.2427368550134662E-3</v>
      </c>
      <c r="Z108" s="111">
        <v>8.1161262690893294E-4</v>
      </c>
      <c r="AA108" s="111">
        <v>1.3473632233874368E-6</v>
      </c>
      <c r="AB108" s="111">
        <v>4.1274118831797055E-5</v>
      </c>
      <c r="AC108" s="111">
        <v>1.221928006805815E-2</v>
      </c>
      <c r="AD108" s="111">
        <v>1.2862867559241972E-5</v>
      </c>
      <c r="AE108" s="111">
        <v>7.3808054391234692E-4</v>
      </c>
      <c r="AF108" s="111">
        <v>7.10175512710398E-6</v>
      </c>
      <c r="AG108" s="111">
        <v>4.4797725935184066E-19</v>
      </c>
      <c r="AH108" s="111">
        <v>1.7899300021591747E-3</v>
      </c>
      <c r="AI108" s="111">
        <v>7.8319736258758692E-4</v>
      </c>
      <c r="AJ108" s="111">
        <v>1.6211798126642987E-19</v>
      </c>
      <c r="AK108" s="111">
        <v>1.2227087125908101E-5</v>
      </c>
      <c r="AL108" s="111">
        <v>2.5755727316050648E-4</v>
      </c>
      <c r="AM108" s="111">
        <v>-4.050710282996445E-18</v>
      </c>
      <c r="AN108" s="111">
        <v>-8.5699251271077127E-19</v>
      </c>
      <c r="AO108" s="111">
        <v>4.9982131967334943E-4</v>
      </c>
      <c r="AP108" s="111">
        <v>-7.4539012825606624E-19</v>
      </c>
      <c r="AQ108" s="111">
        <v>5.0904678318112037E-18</v>
      </c>
      <c r="AR108" s="111">
        <v>4.8028071823113817E-4</v>
      </c>
      <c r="AS108" s="111">
        <v>8.6260919491043978E-5</v>
      </c>
      <c r="AT108" s="111">
        <v>3.1821118459277122E-5</v>
      </c>
      <c r="AU108" s="111">
        <v>0</v>
      </c>
      <c r="AV108" s="111">
        <v>9.7681472816547611E-6</v>
      </c>
      <c r="AW108" s="111">
        <v>4.0380439354291153E-6</v>
      </c>
      <c r="AX108" s="111">
        <v>0</v>
      </c>
      <c r="AY108" s="111">
        <v>1.1266647921612458E-20</v>
      </c>
      <c r="AZ108" s="111">
        <v>3.8929384377701118E-20</v>
      </c>
      <c r="BA108" s="111">
        <v>0</v>
      </c>
      <c r="BB108" s="111">
        <v>2.6142047349156836E-7</v>
      </c>
      <c r="BC108" s="111">
        <v>0</v>
      </c>
      <c r="BD108" s="111">
        <v>0</v>
      </c>
      <c r="BE108" s="111">
        <v>0</v>
      </c>
      <c r="BF108" s="111">
        <v>6.9217874249127383E-8</v>
      </c>
      <c r="BG108" s="111">
        <v>8.4312126481285271E-7</v>
      </c>
      <c r="BH108" s="111">
        <v>4.1985660637800927E-8</v>
      </c>
      <c r="BI108" s="111">
        <v>8.6571513190751937E-6</v>
      </c>
      <c r="BJ108" s="111">
        <v>6.5492482751425575E-5</v>
      </c>
      <c r="BK108" s="111">
        <v>0</v>
      </c>
      <c r="BL108" s="111">
        <v>4.4216630918726277E-3</v>
      </c>
      <c r="BM108" s="111">
        <v>0</v>
      </c>
      <c r="BN108" s="111">
        <v>0</v>
      </c>
      <c r="BO108" s="111">
        <v>2.1594184704421281E-2</v>
      </c>
      <c r="BP108" s="111">
        <v>-1.2377166895133844E-19</v>
      </c>
      <c r="BQ108" s="111">
        <v>1.1322754833628715E-3</v>
      </c>
      <c r="BR108" s="111">
        <v>5.1116393268882763E-3</v>
      </c>
      <c r="BS108" s="111">
        <v>1.197345546350446E-2</v>
      </c>
      <c r="BT108" s="111">
        <v>1.2664407296545197E-3</v>
      </c>
      <c r="BU108" s="111">
        <v>1.9347058762324447E-2</v>
      </c>
      <c r="BV108" s="111">
        <v>7.5015301899853106E-3</v>
      </c>
      <c r="BW108" s="111">
        <v>0</v>
      </c>
      <c r="BX108" s="111">
        <v>0</v>
      </c>
      <c r="BY108" s="111">
        <v>9.050295280055952E-4</v>
      </c>
      <c r="BZ108" s="111">
        <v>4.8755480382284062E-2</v>
      </c>
      <c r="CA108" s="111">
        <v>7.8462097621548405E-2</v>
      </c>
      <c r="CB108" s="111">
        <v>3.8646181213962606E-2</v>
      </c>
      <c r="CC108" s="111">
        <v>3.0647847033409026E-18</v>
      </c>
      <c r="CD108" s="111">
        <v>1.5013537935697004E-4</v>
      </c>
      <c r="CE108" s="111">
        <v>5.1556289398078535E-4</v>
      </c>
      <c r="CF108" s="111">
        <v>5.2502625075628209E-2</v>
      </c>
      <c r="CG108" s="111">
        <v>0.10381448584436867</v>
      </c>
      <c r="CH108" s="111">
        <v>1.4157896404435651E-3</v>
      </c>
      <c r="CI108" s="111">
        <v>7.1571522169246106E-4</v>
      </c>
      <c r="CJ108" s="111">
        <v>3.1220707766000543E-4</v>
      </c>
      <c r="CK108" s="111">
        <v>3.0863254874281122E-3</v>
      </c>
      <c r="CL108" s="111">
        <v>0.28154495761986936</v>
      </c>
      <c r="CM108" s="111">
        <v>1.7177238235434608E-3</v>
      </c>
      <c r="CN108" s="111">
        <v>2.291809337573631E-4</v>
      </c>
      <c r="CO108" s="111">
        <v>2.9662225123952071E-5</v>
      </c>
      <c r="CP108" s="111">
        <v>0</v>
      </c>
      <c r="CQ108" s="111">
        <v>0</v>
      </c>
      <c r="CR108" s="111">
        <v>6.6553188944082154E-3</v>
      </c>
      <c r="CS108" s="111">
        <v>3.5109911178893109E-3</v>
      </c>
      <c r="CT108" s="111">
        <v>1.012277475096238E-2</v>
      </c>
      <c r="CU108" s="111">
        <v>6.0778678994125547E-3</v>
      </c>
      <c r="CV108" s="111">
        <v>3.3269766807549825E-2</v>
      </c>
      <c r="CW108" s="111">
        <v>6.1396777640287123E-4</v>
      </c>
      <c r="CX108" s="111">
        <v>0</v>
      </c>
      <c r="CY108" s="111">
        <v>0</v>
      </c>
      <c r="CZ108" s="111">
        <v>7.9947897262406219E-3</v>
      </c>
      <c r="DA108" s="111">
        <v>2.2637236712778827E-3</v>
      </c>
      <c r="DB108" s="111">
        <v>3.6643597019763601E-3</v>
      </c>
      <c r="DC108" s="111">
        <v>1.0007946420323444</v>
      </c>
    </row>
    <row r="110" spans="1:107" x14ac:dyDescent="0.2">
      <c r="A110" s="111" t="s">
        <v>2043</v>
      </c>
    </row>
    <row r="111" spans="1:107" x14ac:dyDescent="0.2">
      <c r="A111" s="503" t="s">
        <v>1877</v>
      </c>
      <c r="B111" s="503"/>
      <c r="C111" s="111" t="s">
        <v>324</v>
      </c>
      <c r="D111" s="111" t="s">
        <v>325</v>
      </c>
      <c r="E111" s="111" t="s">
        <v>113</v>
      </c>
      <c r="F111" s="111" t="s">
        <v>114</v>
      </c>
      <c r="G111" s="111" t="s">
        <v>115</v>
      </c>
      <c r="H111" s="111" t="s">
        <v>116</v>
      </c>
      <c r="I111" s="111" t="s">
        <v>118</v>
      </c>
      <c r="J111" s="111" t="s">
        <v>120</v>
      </c>
      <c r="K111" s="111" t="s">
        <v>122</v>
      </c>
      <c r="L111" s="111" t="s">
        <v>123</v>
      </c>
      <c r="M111" s="111" t="s">
        <v>124</v>
      </c>
      <c r="N111" s="111" t="s">
        <v>126</v>
      </c>
      <c r="O111" s="111" t="s">
        <v>326</v>
      </c>
      <c r="P111" s="111" t="s">
        <v>130</v>
      </c>
      <c r="Q111" s="111" t="s">
        <v>132</v>
      </c>
      <c r="R111" s="111" t="s">
        <v>133</v>
      </c>
      <c r="S111" s="111" t="s">
        <v>134</v>
      </c>
      <c r="T111" s="111" t="s">
        <v>136</v>
      </c>
      <c r="U111" s="111" t="s">
        <v>138</v>
      </c>
      <c r="V111" s="111" t="s">
        <v>140</v>
      </c>
      <c r="W111" s="111" t="s">
        <v>142</v>
      </c>
      <c r="X111" s="111" t="s">
        <v>143</v>
      </c>
      <c r="Y111" s="111" t="s">
        <v>145</v>
      </c>
      <c r="Z111" s="111" t="s">
        <v>147</v>
      </c>
      <c r="AA111" s="111" t="s">
        <v>149</v>
      </c>
      <c r="AB111" s="111" t="s">
        <v>151</v>
      </c>
      <c r="AC111" s="111" t="s">
        <v>153</v>
      </c>
      <c r="AD111" s="111" t="s">
        <v>155</v>
      </c>
      <c r="AE111" s="111" t="s">
        <v>157</v>
      </c>
      <c r="AF111" s="111" t="s">
        <v>158</v>
      </c>
      <c r="AG111" s="111" t="s">
        <v>159</v>
      </c>
      <c r="AH111" s="111" t="s">
        <v>161</v>
      </c>
      <c r="AI111" s="111" t="s">
        <v>163</v>
      </c>
      <c r="AJ111" s="111" t="s">
        <v>165</v>
      </c>
      <c r="AK111" s="111" t="s">
        <v>167</v>
      </c>
      <c r="AL111" s="111" t="s">
        <v>169</v>
      </c>
      <c r="AM111" s="111" t="s">
        <v>171</v>
      </c>
      <c r="AN111" s="111" t="s">
        <v>173</v>
      </c>
      <c r="AO111" s="111" t="s">
        <v>175</v>
      </c>
      <c r="AP111" s="111" t="s">
        <v>177</v>
      </c>
      <c r="AQ111" s="111" t="s">
        <v>179</v>
      </c>
      <c r="AR111" s="111" t="s">
        <v>181</v>
      </c>
      <c r="AS111" s="111" t="s">
        <v>183</v>
      </c>
      <c r="AT111" s="111" t="s">
        <v>185</v>
      </c>
      <c r="AU111" s="111" t="s">
        <v>187</v>
      </c>
      <c r="AV111" s="111" t="s">
        <v>189</v>
      </c>
      <c r="AW111" s="111" t="s">
        <v>191</v>
      </c>
      <c r="AX111" s="111" t="s">
        <v>193</v>
      </c>
      <c r="AY111" s="111" t="s">
        <v>195</v>
      </c>
      <c r="AZ111" s="111" t="s">
        <v>197</v>
      </c>
      <c r="BA111" s="111" t="s">
        <v>199</v>
      </c>
      <c r="BB111" s="111" t="s">
        <v>201</v>
      </c>
      <c r="BC111" s="111" t="s">
        <v>203</v>
      </c>
      <c r="BD111" s="111" t="s">
        <v>205</v>
      </c>
      <c r="BE111" s="111" t="s">
        <v>207</v>
      </c>
      <c r="BF111" s="111" t="s">
        <v>209</v>
      </c>
      <c r="BG111" s="111" t="s">
        <v>211</v>
      </c>
      <c r="BH111" s="111" t="s">
        <v>213</v>
      </c>
      <c r="BI111" s="111" t="s">
        <v>215</v>
      </c>
      <c r="BJ111" s="111" t="s">
        <v>327</v>
      </c>
      <c r="BK111" s="111" t="s">
        <v>328</v>
      </c>
      <c r="BL111" s="111" t="s">
        <v>329</v>
      </c>
      <c r="BM111" s="111" t="s">
        <v>330</v>
      </c>
      <c r="BN111" s="111" t="s">
        <v>224</v>
      </c>
      <c r="BO111" s="111" t="s">
        <v>226</v>
      </c>
      <c r="BP111" s="111" t="s">
        <v>228</v>
      </c>
      <c r="BQ111" s="111" t="s">
        <v>230</v>
      </c>
      <c r="BR111" s="111" t="s">
        <v>231</v>
      </c>
      <c r="BS111" s="111" t="s">
        <v>232</v>
      </c>
      <c r="BT111" s="111" t="s">
        <v>234</v>
      </c>
      <c r="BU111" s="111" t="s">
        <v>236</v>
      </c>
      <c r="BV111" s="111" t="s">
        <v>237</v>
      </c>
      <c r="BW111" s="111" t="s">
        <v>238</v>
      </c>
      <c r="BX111" s="111" t="s">
        <v>240</v>
      </c>
      <c r="BY111" s="111" t="s">
        <v>241</v>
      </c>
      <c r="BZ111" s="111" t="s">
        <v>242</v>
      </c>
      <c r="CA111" s="111" t="s">
        <v>244</v>
      </c>
      <c r="CB111" s="111" t="s">
        <v>245</v>
      </c>
      <c r="CC111" s="111" t="s">
        <v>246</v>
      </c>
      <c r="CD111" s="111" t="s">
        <v>247</v>
      </c>
      <c r="CE111" s="111" t="s">
        <v>248</v>
      </c>
      <c r="CF111" s="111" t="s">
        <v>249</v>
      </c>
      <c r="CG111" s="111" t="s">
        <v>251</v>
      </c>
      <c r="CH111" s="111" t="s">
        <v>253</v>
      </c>
      <c r="CI111" s="111" t="s">
        <v>254</v>
      </c>
      <c r="CJ111" s="111" t="s">
        <v>255</v>
      </c>
      <c r="CK111" s="111" t="s">
        <v>257</v>
      </c>
      <c r="CL111" s="111" t="s">
        <v>259</v>
      </c>
      <c r="CM111" s="111" t="s">
        <v>260</v>
      </c>
      <c r="CN111" s="111" t="s">
        <v>261</v>
      </c>
      <c r="CO111" s="111" t="s">
        <v>262</v>
      </c>
      <c r="CP111" s="111" t="s">
        <v>264</v>
      </c>
      <c r="CQ111" s="111" t="s">
        <v>266</v>
      </c>
      <c r="CR111" s="111" t="s">
        <v>267</v>
      </c>
      <c r="CS111" s="111" t="s">
        <v>269</v>
      </c>
      <c r="CT111" s="111" t="s">
        <v>270</v>
      </c>
      <c r="CU111" s="111" t="s">
        <v>271</v>
      </c>
      <c r="CV111" s="111" t="s">
        <v>273</v>
      </c>
      <c r="CW111" s="111" t="s">
        <v>274</v>
      </c>
      <c r="CX111" s="111" t="s">
        <v>275</v>
      </c>
      <c r="CY111" s="111" t="s">
        <v>277</v>
      </c>
      <c r="CZ111" s="111" t="s">
        <v>278</v>
      </c>
      <c r="DA111" s="111" t="s">
        <v>279</v>
      </c>
      <c r="DB111" s="111" t="s">
        <v>280</v>
      </c>
      <c r="DC111" s="111" t="s">
        <v>281</v>
      </c>
    </row>
    <row r="112" spans="1:107" x14ac:dyDescent="0.2">
      <c r="A112" s="503"/>
      <c r="B112" s="503"/>
      <c r="C112" s="355" t="s">
        <v>1878</v>
      </c>
      <c r="D112" s="355" t="s">
        <v>1879</v>
      </c>
      <c r="E112" s="355" t="s">
        <v>1442</v>
      </c>
      <c r="F112" s="355" t="s">
        <v>1880</v>
      </c>
      <c r="G112" s="355" t="s">
        <v>1881</v>
      </c>
      <c r="H112" s="355" t="s">
        <v>1882</v>
      </c>
      <c r="I112" s="355" t="s">
        <v>1883</v>
      </c>
      <c r="J112" s="355" t="s">
        <v>1884</v>
      </c>
      <c r="K112" s="355" t="s">
        <v>1885</v>
      </c>
      <c r="L112" s="355" t="s">
        <v>1886</v>
      </c>
      <c r="M112" s="355" t="s">
        <v>1887</v>
      </c>
      <c r="N112" s="355" t="s">
        <v>1888</v>
      </c>
      <c r="O112" s="355" t="s">
        <v>1889</v>
      </c>
      <c r="P112" s="355" t="s">
        <v>1890</v>
      </c>
      <c r="Q112" s="355" t="s">
        <v>1891</v>
      </c>
      <c r="R112" s="355" t="s">
        <v>1892</v>
      </c>
      <c r="S112" s="355" t="s">
        <v>1893</v>
      </c>
      <c r="T112" s="355" t="s">
        <v>1894</v>
      </c>
      <c r="U112" s="355" t="s">
        <v>1895</v>
      </c>
      <c r="V112" s="355" t="s">
        <v>1896</v>
      </c>
      <c r="W112" s="355" t="s">
        <v>1897</v>
      </c>
      <c r="X112" s="355" t="s">
        <v>1898</v>
      </c>
      <c r="Y112" s="355" t="s">
        <v>1899</v>
      </c>
      <c r="Z112" s="355" t="s">
        <v>1900</v>
      </c>
      <c r="AA112" s="355" t="s">
        <v>1901</v>
      </c>
      <c r="AB112" s="355" t="s">
        <v>1902</v>
      </c>
      <c r="AC112" s="355" t="s">
        <v>1903</v>
      </c>
      <c r="AD112" s="355" t="s">
        <v>1904</v>
      </c>
      <c r="AE112" s="355" t="s">
        <v>1905</v>
      </c>
      <c r="AF112" s="355" t="s">
        <v>1906</v>
      </c>
      <c r="AG112" s="355" t="s">
        <v>1907</v>
      </c>
      <c r="AH112" s="355" t="s">
        <v>1908</v>
      </c>
      <c r="AI112" s="355" t="s">
        <v>1909</v>
      </c>
      <c r="AJ112" s="355" t="s">
        <v>1910</v>
      </c>
      <c r="AK112" s="355" t="s">
        <v>1911</v>
      </c>
      <c r="AL112" s="355" t="s">
        <v>1912</v>
      </c>
      <c r="AM112" s="355" t="s">
        <v>1913</v>
      </c>
      <c r="AN112" s="355" t="s">
        <v>1914</v>
      </c>
      <c r="AO112" s="355" t="s">
        <v>1915</v>
      </c>
      <c r="AP112" s="355" t="s">
        <v>1916</v>
      </c>
      <c r="AQ112" s="355" t="s">
        <v>1917</v>
      </c>
      <c r="AR112" s="355" t="s">
        <v>1918</v>
      </c>
      <c r="AS112" s="355" t="s">
        <v>1919</v>
      </c>
      <c r="AT112" s="355" t="s">
        <v>1920</v>
      </c>
      <c r="AU112" s="355" t="s">
        <v>1921</v>
      </c>
      <c r="AV112" s="355" t="s">
        <v>1922</v>
      </c>
      <c r="AW112" s="355" t="s">
        <v>1923</v>
      </c>
      <c r="AX112" s="355" t="s">
        <v>1924</v>
      </c>
      <c r="AY112" s="355" t="s">
        <v>1925</v>
      </c>
      <c r="AZ112" s="355" t="s">
        <v>1926</v>
      </c>
      <c r="BA112" s="355" t="s">
        <v>1927</v>
      </c>
      <c r="BB112" s="355" t="s">
        <v>1928</v>
      </c>
      <c r="BC112" s="355" t="s">
        <v>1929</v>
      </c>
      <c r="BD112" s="355" t="s">
        <v>1930</v>
      </c>
      <c r="BE112" s="355" t="s">
        <v>1931</v>
      </c>
      <c r="BF112" s="355" t="s">
        <v>1932</v>
      </c>
      <c r="BG112" s="355" t="s">
        <v>1933</v>
      </c>
      <c r="BH112" s="355" t="s">
        <v>1934</v>
      </c>
      <c r="BI112" s="355" t="s">
        <v>1935</v>
      </c>
      <c r="BJ112" s="355" t="s">
        <v>1936</v>
      </c>
      <c r="BK112" s="355" t="s">
        <v>1937</v>
      </c>
      <c r="BL112" s="355" t="s">
        <v>1938</v>
      </c>
      <c r="BM112" s="355" t="s">
        <v>1939</v>
      </c>
      <c r="BN112" s="355" t="s">
        <v>1940</v>
      </c>
      <c r="BO112" s="355" t="s">
        <v>1941</v>
      </c>
      <c r="BP112" s="355" t="s">
        <v>1942</v>
      </c>
      <c r="BQ112" s="355" t="s">
        <v>1943</v>
      </c>
      <c r="BR112" s="355" t="s">
        <v>1944</v>
      </c>
      <c r="BS112" s="355" t="s">
        <v>1945</v>
      </c>
      <c r="BT112" s="355" t="s">
        <v>1946</v>
      </c>
      <c r="BU112" s="355" t="s">
        <v>1947</v>
      </c>
      <c r="BV112" s="355" t="s">
        <v>1948</v>
      </c>
      <c r="BW112" s="355" t="s">
        <v>1949</v>
      </c>
      <c r="BX112" s="355" t="s">
        <v>1950</v>
      </c>
      <c r="BY112" s="355" t="s">
        <v>1951</v>
      </c>
      <c r="BZ112" s="355" t="s">
        <v>1952</v>
      </c>
      <c r="CA112" s="355" t="s">
        <v>1953</v>
      </c>
      <c r="CB112" s="355" t="s">
        <v>1954</v>
      </c>
      <c r="CC112" s="355" t="s">
        <v>1955</v>
      </c>
      <c r="CD112" s="355" t="s">
        <v>1956</v>
      </c>
      <c r="CE112" s="355" t="s">
        <v>1957</v>
      </c>
      <c r="CF112" s="355" t="s">
        <v>1958</v>
      </c>
      <c r="CG112" s="355" t="s">
        <v>1959</v>
      </c>
      <c r="CH112" s="355" t="s">
        <v>1960</v>
      </c>
      <c r="CI112" s="355" t="s">
        <v>1961</v>
      </c>
      <c r="CJ112" s="355" t="s">
        <v>1962</v>
      </c>
      <c r="CK112" s="355" t="s">
        <v>1963</v>
      </c>
      <c r="CL112" s="355" t="s">
        <v>1964</v>
      </c>
      <c r="CM112" s="355" t="s">
        <v>1965</v>
      </c>
      <c r="CN112" s="355" t="s">
        <v>1966</v>
      </c>
      <c r="CO112" s="355" t="s">
        <v>1967</v>
      </c>
      <c r="CP112" s="355" t="s">
        <v>1968</v>
      </c>
      <c r="CQ112" s="355" t="s">
        <v>1969</v>
      </c>
      <c r="CR112" s="355" t="s">
        <v>1970</v>
      </c>
      <c r="CS112" s="355" t="s">
        <v>1971</v>
      </c>
      <c r="CT112" s="355" t="s">
        <v>1972</v>
      </c>
      <c r="CU112" s="355" t="s">
        <v>1973</v>
      </c>
      <c r="CV112" s="355" t="s">
        <v>1974</v>
      </c>
      <c r="CW112" s="355" t="s">
        <v>1975</v>
      </c>
      <c r="CX112" s="355" t="s">
        <v>1976</v>
      </c>
      <c r="CY112" s="355" t="s">
        <v>1977</v>
      </c>
      <c r="CZ112" s="355" t="s">
        <v>1978</v>
      </c>
      <c r="DA112" s="355" t="s">
        <v>1979</v>
      </c>
      <c r="DB112" s="355" t="s">
        <v>1980</v>
      </c>
      <c r="DC112" s="355" t="s">
        <v>1981</v>
      </c>
    </row>
    <row r="113" spans="1:107" x14ac:dyDescent="0.2">
      <c r="A113" s="111" t="s">
        <v>346</v>
      </c>
      <c r="B113" s="355" t="s">
        <v>1878</v>
      </c>
      <c r="C113" s="111">
        <f>C4*波及計算!$K7</f>
        <v>0</v>
      </c>
      <c r="D113" s="111">
        <f>D4*波及計算!$K7</f>
        <v>0</v>
      </c>
      <c r="E113" s="111">
        <f>E4*波及計算!$K7</f>
        <v>0</v>
      </c>
      <c r="F113" s="111">
        <f>F4*波及計算!$K7</f>
        <v>0</v>
      </c>
      <c r="G113" s="111">
        <f>G4*波及計算!$K7</f>
        <v>0</v>
      </c>
      <c r="H113" s="111">
        <f>H4*波及計算!$K7</f>
        <v>0</v>
      </c>
      <c r="I113" s="111">
        <f>I4*波及計算!$K7</f>
        <v>0</v>
      </c>
      <c r="J113" s="111">
        <f>J4*波及計算!$K7</f>
        <v>0</v>
      </c>
      <c r="K113" s="111">
        <f>K4*波及計算!$K7</f>
        <v>0</v>
      </c>
      <c r="L113" s="111">
        <f>L4*波及計算!$K7</f>
        <v>0</v>
      </c>
      <c r="M113" s="111">
        <f>M4*波及計算!$K7</f>
        <v>0</v>
      </c>
      <c r="N113" s="111">
        <f>N4*波及計算!$K7</f>
        <v>0</v>
      </c>
      <c r="O113" s="111">
        <f>O4*波及計算!$K7</f>
        <v>0</v>
      </c>
      <c r="P113" s="111">
        <f>P4*波及計算!$K7</f>
        <v>0</v>
      </c>
      <c r="Q113" s="111">
        <f>Q4*波及計算!$K7</f>
        <v>0</v>
      </c>
      <c r="R113" s="111">
        <f>R4*波及計算!$K7</f>
        <v>0</v>
      </c>
      <c r="S113" s="111">
        <f>S4*波及計算!$K7</f>
        <v>0</v>
      </c>
      <c r="T113" s="111">
        <f>T4*波及計算!$K7</f>
        <v>0</v>
      </c>
      <c r="U113" s="111">
        <f>U4*波及計算!$K7</f>
        <v>0</v>
      </c>
      <c r="V113" s="111">
        <f>V4*波及計算!$K7</f>
        <v>0</v>
      </c>
      <c r="W113" s="111">
        <f>W4*波及計算!$K7</f>
        <v>0</v>
      </c>
      <c r="X113" s="111">
        <f>X4*波及計算!$K7</f>
        <v>0</v>
      </c>
      <c r="Y113" s="111">
        <f>Y4*波及計算!$K7</f>
        <v>0</v>
      </c>
      <c r="Z113" s="111">
        <f>Z4*波及計算!$K7</f>
        <v>0</v>
      </c>
      <c r="AA113" s="111">
        <f>AA4*波及計算!$K7</f>
        <v>0</v>
      </c>
      <c r="AB113" s="111">
        <f>AB4*波及計算!$K7</f>
        <v>0</v>
      </c>
      <c r="AC113" s="111">
        <f>AC4*波及計算!$K7</f>
        <v>0</v>
      </c>
      <c r="AD113" s="111">
        <f>AD4*波及計算!$K7</f>
        <v>0</v>
      </c>
      <c r="AE113" s="111">
        <f>AE4*波及計算!$K7</f>
        <v>0</v>
      </c>
      <c r="AF113" s="111">
        <f>AF4*波及計算!$K7</f>
        <v>0</v>
      </c>
      <c r="AG113" s="111">
        <f>AG4*波及計算!$K7</f>
        <v>0</v>
      </c>
      <c r="AH113" s="111">
        <f>AH4*波及計算!$K7</f>
        <v>0</v>
      </c>
      <c r="AI113" s="111">
        <f>AI4*波及計算!$K7</f>
        <v>0</v>
      </c>
      <c r="AJ113" s="111">
        <f>AJ4*波及計算!$K7</f>
        <v>0</v>
      </c>
      <c r="AK113" s="111">
        <f>AK4*波及計算!$K7</f>
        <v>0</v>
      </c>
      <c r="AL113" s="111">
        <f>AL4*波及計算!$K7</f>
        <v>0</v>
      </c>
      <c r="AM113" s="111">
        <f>AM4*波及計算!$K7</f>
        <v>0</v>
      </c>
      <c r="AN113" s="111">
        <f>AN4*波及計算!$K7</f>
        <v>0</v>
      </c>
      <c r="AO113" s="111">
        <f>AO4*波及計算!$K7</f>
        <v>0</v>
      </c>
      <c r="AP113" s="111">
        <f>AP4*波及計算!$K7</f>
        <v>0</v>
      </c>
      <c r="AQ113" s="111">
        <f>AQ4*波及計算!$K7</f>
        <v>0</v>
      </c>
      <c r="AR113" s="111">
        <f>AR4*波及計算!$K7</f>
        <v>0</v>
      </c>
      <c r="AS113" s="111">
        <f>AS4*波及計算!$K7</f>
        <v>0</v>
      </c>
      <c r="AT113" s="111">
        <f>AT4*波及計算!$K7</f>
        <v>0</v>
      </c>
      <c r="AU113" s="111">
        <f>AU4*波及計算!$K7</f>
        <v>0</v>
      </c>
      <c r="AV113" s="111">
        <f>AV4*波及計算!$K7</f>
        <v>0</v>
      </c>
      <c r="AW113" s="111">
        <f>AW4*波及計算!$K7</f>
        <v>0</v>
      </c>
      <c r="AX113" s="111">
        <f>AX4*波及計算!$K7</f>
        <v>0</v>
      </c>
      <c r="AY113" s="111">
        <f>AY4*波及計算!$K7</f>
        <v>0</v>
      </c>
      <c r="AZ113" s="111">
        <f>AZ4*波及計算!$K7</f>
        <v>0</v>
      </c>
      <c r="BA113" s="111">
        <f>BA4*波及計算!$K7</f>
        <v>0</v>
      </c>
      <c r="BB113" s="111">
        <f>BB4*波及計算!$K7</f>
        <v>0</v>
      </c>
      <c r="BC113" s="111">
        <f>BC4*波及計算!$K7</f>
        <v>0</v>
      </c>
      <c r="BD113" s="111">
        <f>BD4*波及計算!$K7</f>
        <v>0</v>
      </c>
      <c r="BE113" s="111">
        <f>BE4*波及計算!$K7</f>
        <v>0</v>
      </c>
      <c r="BF113" s="111">
        <f>BF4*波及計算!$K7</f>
        <v>0</v>
      </c>
      <c r="BG113" s="111">
        <f>BG4*波及計算!$K7</f>
        <v>0</v>
      </c>
      <c r="BH113" s="111">
        <f>BH4*波及計算!$K7</f>
        <v>0</v>
      </c>
      <c r="BI113" s="111">
        <f>BI4*波及計算!$K7</f>
        <v>0</v>
      </c>
      <c r="BJ113" s="111">
        <f>BJ4*波及計算!$K7</f>
        <v>0</v>
      </c>
      <c r="BK113" s="111">
        <f>BK4*波及計算!$K7</f>
        <v>0</v>
      </c>
      <c r="BL113" s="111">
        <f>BL4*波及計算!$K7</f>
        <v>0</v>
      </c>
      <c r="BM113" s="111">
        <f>BM4*波及計算!$K7</f>
        <v>0</v>
      </c>
      <c r="BN113" s="111">
        <f>BN4*波及計算!$K7</f>
        <v>0</v>
      </c>
      <c r="BO113" s="111">
        <f>BO4*波及計算!$K7</f>
        <v>0</v>
      </c>
      <c r="BP113" s="111">
        <f>BP4*波及計算!$K7</f>
        <v>0</v>
      </c>
      <c r="BQ113" s="111">
        <f>BQ4*波及計算!$K7</f>
        <v>0</v>
      </c>
      <c r="BR113" s="111">
        <f>BR4*波及計算!$K7</f>
        <v>0</v>
      </c>
      <c r="BS113" s="111">
        <f>BS4*波及計算!$K7</f>
        <v>0</v>
      </c>
      <c r="BT113" s="111">
        <f>BT4*波及計算!$K7</f>
        <v>0</v>
      </c>
      <c r="BU113" s="111">
        <f>BU4*波及計算!$K7</f>
        <v>0</v>
      </c>
      <c r="BV113" s="111">
        <f>BV4*波及計算!$K7</f>
        <v>0</v>
      </c>
      <c r="BW113" s="111">
        <f>BW4*波及計算!$K7</f>
        <v>0</v>
      </c>
      <c r="BX113" s="111">
        <f>BX4*波及計算!$K7</f>
        <v>0</v>
      </c>
      <c r="BY113" s="111">
        <f>BY4*波及計算!$K7</f>
        <v>0</v>
      </c>
      <c r="BZ113" s="111">
        <f>BZ4*波及計算!$K7</f>
        <v>0</v>
      </c>
      <c r="CA113" s="111">
        <f>CA4*波及計算!$K7</f>
        <v>0</v>
      </c>
      <c r="CB113" s="111">
        <f>CB4*波及計算!$K7</f>
        <v>0</v>
      </c>
      <c r="CC113" s="111">
        <f>CC4*波及計算!$K7</f>
        <v>0</v>
      </c>
      <c r="CD113" s="111">
        <f>CD4*波及計算!$K7</f>
        <v>0</v>
      </c>
      <c r="CE113" s="111">
        <f>CE4*波及計算!$K7</f>
        <v>0</v>
      </c>
      <c r="CF113" s="111">
        <f>CF4*波及計算!$K7</f>
        <v>0</v>
      </c>
      <c r="CG113" s="111">
        <f>CG4*波及計算!$K7</f>
        <v>0</v>
      </c>
      <c r="CH113" s="111">
        <f>CH4*波及計算!$K7</f>
        <v>0</v>
      </c>
      <c r="CI113" s="111">
        <f>CI4*波及計算!$K7</f>
        <v>0</v>
      </c>
      <c r="CJ113" s="111">
        <f>CJ4*波及計算!$K7</f>
        <v>0</v>
      </c>
      <c r="CK113" s="111">
        <f>CK4*波及計算!$K7</f>
        <v>0</v>
      </c>
      <c r="CL113" s="111">
        <f>CL4*波及計算!$K7</f>
        <v>0</v>
      </c>
      <c r="CM113" s="111">
        <f>CM4*波及計算!$K7</f>
        <v>0</v>
      </c>
      <c r="CN113" s="111">
        <f>CN4*波及計算!$K7</f>
        <v>0</v>
      </c>
      <c r="CO113" s="111">
        <f>CO4*波及計算!$K7</f>
        <v>0</v>
      </c>
      <c r="CP113" s="111">
        <f>CP4*波及計算!$K7</f>
        <v>0</v>
      </c>
      <c r="CQ113" s="111">
        <f>CQ4*波及計算!$K7</f>
        <v>0</v>
      </c>
      <c r="CR113" s="111">
        <f>CR4*波及計算!$K7</f>
        <v>0</v>
      </c>
      <c r="CS113" s="111">
        <f>CS4*波及計算!$K7</f>
        <v>0</v>
      </c>
      <c r="CT113" s="111">
        <f>CT4*波及計算!$K7</f>
        <v>0</v>
      </c>
      <c r="CU113" s="111">
        <f>CU4*波及計算!$K7</f>
        <v>0</v>
      </c>
      <c r="CV113" s="111">
        <f>CV4*波及計算!$K7</f>
        <v>0</v>
      </c>
      <c r="CW113" s="111">
        <f>CW4*波及計算!$K7</f>
        <v>0</v>
      </c>
      <c r="CX113" s="111">
        <f>CX4*波及計算!$K7</f>
        <v>0</v>
      </c>
      <c r="CY113" s="111">
        <f>CY4*波及計算!$K7</f>
        <v>0</v>
      </c>
      <c r="CZ113" s="111">
        <f>CZ4*波及計算!$K7</f>
        <v>0</v>
      </c>
      <c r="DA113" s="111">
        <f>DA4*波及計算!$K7</f>
        <v>0</v>
      </c>
      <c r="DB113" s="111">
        <f>DB4*波及計算!$K7</f>
        <v>0</v>
      </c>
      <c r="DC113" s="111">
        <f>DC4*波及計算!$K7</f>
        <v>0</v>
      </c>
    </row>
    <row r="114" spans="1:107" x14ac:dyDescent="0.2">
      <c r="A114" s="111" t="s">
        <v>347</v>
      </c>
      <c r="B114" s="355" t="s">
        <v>1879</v>
      </c>
      <c r="C114" s="111">
        <f>C5*波及計算!$K8</f>
        <v>0</v>
      </c>
      <c r="D114" s="111">
        <f>D5*波及計算!$K8</f>
        <v>0</v>
      </c>
      <c r="E114" s="111">
        <f>E5*波及計算!$K8</f>
        <v>0</v>
      </c>
      <c r="F114" s="111">
        <f>F5*波及計算!$K8</f>
        <v>0</v>
      </c>
      <c r="G114" s="111">
        <f>G5*波及計算!$K8</f>
        <v>0</v>
      </c>
      <c r="H114" s="111">
        <f>H5*波及計算!$K8</f>
        <v>0</v>
      </c>
      <c r="I114" s="111">
        <f>I5*波及計算!$K8</f>
        <v>0</v>
      </c>
      <c r="J114" s="111">
        <f>J5*波及計算!$K8</f>
        <v>0</v>
      </c>
      <c r="K114" s="111">
        <f>K5*波及計算!$K8</f>
        <v>0</v>
      </c>
      <c r="L114" s="111">
        <f>L5*波及計算!$K8</f>
        <v>0</v>
      </c>
      <c r="M114" s="111">
        <f>M5*波及計算!$K8</f>
        <v>0</v>
      </c>
      <c r="N114" s="111">
        <f>N5*波及計算!$K8</f>
        <v>0</v>
      </c>
      <c r="O114" s="111">
        <f>O5*波及計算!$K8</f>
        <v>0</v>
      </c>
      <c r="P114" s="111">
        <f>P5*波及計算!$K8</f>
        <v>0</v>
      </c>
      <c r="Q114" s="111">
        <f>Q5*波及計算!$K8</f>
        <v>0</v>
      </c>
      <c r="R114" s="111">
        <f>R5*波及計算!$K8</f>
        <v>0</v>
      </c>
      <c r="S114" s="111">
        <f>S5*波及計算!$K8</f>
        <v>0</v>
      </c>
      <c r="T114" s="111">
        <f>T5*波及計算!$K8</f>
        <v>0</v>
      </c>
      <c r="U114" s="111">
        <f>U5*波及計算!$K8</f>
        <v>0</v>
      </c>
      <c r="V114" s="111">
        <f>V5*波及計算!$K8</f>
        <v>0</v>
      </c>
      <c r="W114" s="111">
        <f>W5*波及計算!$K8</f>
        <v>0</v>
      </c>
      <c r="X114" s="111">
        <f>X5*波及計算!$K8</f>
        <v>0</v>
      </c>
      <c r="Y114" s="111">
        <f>Y5*波及計算!$K8</f>
        <v>0</v>
      </c>
      <c r="Z114" s="111">
        <f>Z5*波及計算!$K8</f>
        <v>0</v>
      </c>
      <c r="AA114" s="111">
        <f>AA5*波及計算!$K8</f>
        <v>0</v>
      </c>
      <c r="AB114" s="111">
        <f>AB5*波及計算!$K8</f>
        <v>0</v>
      </c>
      <c r="AC114" s="111">
        <f>AC5*波及計算!$K8</f>
        <v>0</v>
      </c>
      <c r="AD114" s="111">
        <f>AD5*波及計算!$K8</f>
        <v>0</v>
      </c>
      <c r="AE114" s="111">
        <f>AE5*波及計算!$K8</f>
        <v>0</v>
      </c>
      <c r="AF114" s="111">
        <f>AF5*波及計算!$K8</f>
        <v>0</v>
      </c>
      <c r="AG114" s="111">
        <f>AG5*波及計算!$K8</f>
        <v>0</v>
      </c>
      <c r="AH114" s="111">
        <f>AH5*波及計算!$K8</f>
        <v>0</v>
      </c>
      <c r="AI114" s="111">
        <f>AI5*波及計算!$K8</f>
        <v>0</v>
      </c>
      <c r="AJ114" s="111">
        <f>AJ5*波及計算!$K8</f>
        <v>0</v>
      </c>
      <c r="AK114" s="111">
        <f>AK5*波及計算!$K8</f>
        <v>0</v>
      </c>
      <c r="AL114" s="111">
        <f>AL5*波及計算!$K8</f>
        <v>0</v>
      </c>
      <c r="AM114" s="111">
        <f>AM5*波及計算!$K8</f>
        <v>0</v>
      </c>
      <c r="AN114" s="111">
        <f>AN5*波及計算!$K8</f>
        <v>0</v>
      </c>
      <c r="AO114" s="111">
        <f>AO5*波及計算!$K8</f>
        <v>0</v>
      </c>
      <c r="AP114" s="111">
        <f>AP5*波及計算!$K8</f>
        <v>0</v>
      </c>
      <c r="AQ114" s="111">
        <f>AQ5*波及計算!$K8</f>
        <v>0</v>
      </c>
      <c r="AR114" s="111">
        <f>AR5*波及計算!$K8</f>
        <v>0</v>
      </c>
      <c r="AS114" s="111">
        <f>AS5*波及計算!$K8</f>
        <v>0</v>
      </c>
      <c r="AT114" s="111">
        <f>AT5*波及計算!$K8</f>
        <v>0</v>
      </c>
      <c r="AU114" s="111">
        <f>AU5*波及計算!$K8</f>
        <v>0</v>
      </c>
      <c r="AV114" s="111">
        <f>AV5*波及計算!$K8</f>
        <v>0</v>
      </c>
      <c r="AW114" s="111">
        <f>AW5*波及計算!$K8</f>
        <v>0</v>
      </c>
      <c r="AX114" s="111">
        <f>AX5*波及計算!$K8</f>
        <v>0</v>
      </c>
      <c r="AY114" s="111">
        <f>AY5*波及計算!$K8</f>
        <v>0</v>
      </c>
      <c r="AZ114" s="111">
        <f>AZ5*波及計算!$K8</f>
        <v>0</v>
      </c>
      <c r="BA114" s="111">
        <f>BA5*波及計算!$K8</f>
        <v>0</v>
      </c>
      <c r="BB114" s="111">
        <f>BB5*波及計算!$K8</f>
        <v>0</v>
      </c>
      <c r="BC114" s="111">
        <f>BC5*波及計算!$K8</f>
        <v>0</v>
      </c>
      <c r="BD114" s="111">
        <f>BD5*波及計算!$K8</f>
        <v>0</v>
      </c>
      <c r="BE114" s="111">
        <f>BE5*波及計算!$K8</f>
        <v>0</v>
      </c>
      <c r="BF114" s="111">
        <f>BF5*波及計算!$K8</f>
        <v>0</v>
      </c>
      <c r="BG114" s="111">
        <f>BG5*波及計算!$K8</f>
        <v>0</v>
      </c>
      <c r="BH114" s="111">
        <f>BH5*波及計算!$K8</f>
        <v>0</v>
      </c>
      <c r="BI114" s="111">
        <f>BI5*波及計算!$K8</f>
        <v>0</v>
      </c>
      <c r="BJ114" s="111">
        <f>BJ5*波及計算!$K8</f>
        <v>0</v>
      </c>
      <c r="BK114" s="111">
        <f>BK5*波及計算!$K8</f>
        <v>0</v>
      </c>
      <c r="BL114" s="111">
        <f>BL5*波及計算!$K8</f>
        <v>0</v>
      </c>
      <c r="BM114" s="111">
        <f>BM5*波及計算!$K8</f>
        <v>0</v>
      </c>
      <c r="BN114" s="111">
        <f>BN5*波及計算!$K8</f>
        <v>0</v>
      </c>
      <c r="BO114" s="111">
        <f>BO5*波及計算!$K8</f>
        <v>0</v>
      </c>
      <c r="BP114" s="111">
        <f>BP5*波及計算!$K8</f>
        <v>0</v>
      </c>
      <c r="BQ114" s="111">
        <f>BQ5*波及計算!$K8</f>
        <v>0</v>
      </c>
      <c r="BR114" s="111">
        <f>BR5*波及計算!$K8</f>
        <v>0</v>
      </c>
      <c r="BS114" s="111">
        <f>BS5*波及計算!$K8</f>
        <v>0</v>
      </c>
      <c r="BT114" s="111">
        <f>BT5*波及計算!$K8</f>
        <v>0</v>
      </c>
      <c r="BU114" s="111">
        <f>BU5*波及計算!$K8</f>
        <v>0</v>
      </c>
      <c r="BV114" s="111">
        <f>BV5*波及計算!$K8</f>
        <v>0</v>
      </c>
      <c r="BW114" s="111">
        <f>BW5*波及計算!$K8</f>
        <v>0</v>
      </c>
      <c r="BX114" s="111">
        <f>BX5*波及計算!$K8</f>
        <v>0</v>
      </c>
      <c r="BY114" s="111">
        <f>BY5*波及計算!$K8</f>
        <v>0</v>
      </c>
      <c r="BZ114" s="111">
        <f>BZ5*波及計算!$K8</f>
        <v>0</v>
      </c>
      <c r="CA114" s="111">
        <f>CA5*波及計算!$K8</f>
        <v>0</v>
      </c>
      <c r="CB114" s="111">
        <f>CB5*波及計算!$K8</f>
        <v>0</v>
      </c>
      <c r="CC114" s="111">
        <f>CC5*波及計算!$K8</f>
        <v>0</v>
      </c>
      <c r="CD114" s="111">
        <f>CD5*波及計算!$K8</f>
        <v>0</v>
      </c>
      <c r="CE114" s="111">
        <f>CE5*波及計算!$K8</f>
        <v>0</v>
      </c>
      <c r="CF114" s="111">
        <f>CF5*波及計算!$K8</f>
        <v>0</v>
      </c>
      <c r="CG114" s="111">
        <f>CG5*波及計算!$K8</f>
        <v>0</v>
      </c>
      <c r="CH114" s="111">
        <f>CH5*波及計算!$K8</f>
        <v>0</v>
      </c>
      <c r="CI114" s="111">
        <f>CI5*波及計算!$K8</f>
        <v>0</v>
      </c>
      <c r="CJ114" s="111">
        <f>CJ5*波及計算!$K8</f>
        <v>0</v>
      </c>
      <c r="CK114" s="111">
        <f>CK5*波及計算!$K8</f>
        <v>0</v>
      </c>
      <c r="CL114" s="111">
        <f>CL5*波及計算!$K8</f>
        <v>0</v>
      </c>
      <c r="CM114" s="111">
        <f>CM5*波及計算!$K8</f>
        <v>0</v>
      </c>
      <c r="CN114" s="111">
        <f>CN5*波及計算!$K8</f>
        <v>0</v>
      </c>
      <c r="CO114" s="111">
        <f>CO5*波及計算!$K8</f>
        <v>0</v>
      </c>
      <c r="CP114" s="111">
        <f>CP5*波及計算!$K8</f>
        <v>0</v>
      </c>
      <c r="CQ114" s="111">
        <f>CQ5*波及計算!$K8</f>
        <v>0</v>
      </c>
      <c r="CR114" s="111">
        <f>CR5*波及計算!$K8</f>
        <v>0</v>
      </c>
      <c r="CS114" s="111">
        <f>CS5*波及計算!$K8</f>
        <v>0</v>
      </c>
      <c r="CT114" s="111">
        <f>CT5*波及計算!$K8</f>
        <v>0</v>
      </c>
      <c r="CU114" s="111">
        <f>CU5*波及計算!$K8</f>
        <v>0</v>
      </c>
      <c r="CV114" s="111">
        <f>CV5*波及計算!$K8</f>
        <v>0</v>
      </c>
      <c r="CW114" s="111">
        <f>CW5*波及計算!$K8</f>
        <v>0</v>
      </c>
      <c r="CX114" s="111">
        <f>CX5*波及計算!$K8</f>
        <v>0</v>
      </c>
      <c r="CY114" s="111">
        <f>CY5*波及計算!$K8</f>
        <v>0</v>
      </c>
      <c r="CZ114" s="111">
        <f>CZ5*波及計算!$K8</f>
        <v>0</v>
      </c>
      <c r="DA114" s="111">
        <f>DA5*波及計算!$K8</f>
        <v>0</v>
      </c>
      <c r="DB114" s="111">
        <f>DB5*波及計算!$K8</f>
        <v>0</v>
      </c>
      <c r="DC114" s="111">
        <f>DC5*波及計算!$K8</f>
        <v>0</v>
      </c>
    </row>
    <row r="115" spans="1:107" x14ac:dyDescent="0.2">
      <c r="A115" s="111" t="s">
        <v>113</v>
      </c>
      <c r="B115" s="355" t="s">
        <v>1442</v>
      </c>
      <c r="C115" s="111">
        <f>C6*波及計算!$K9</f>
        <v>0</v>
      </c>
      <c r="D115" s="111">
        <f>D6*波及計算!$K9</f>
        <v>0</v>
      </c>
      <c r="E115" s="111">
        <f>E6*波及計算!$K9</f>
        <v>0</v>
      </c>
      <c r="F115" s="111">
        <f>F6*波及計算!$K9</f>
        <v>0</v>
      </c>
      <c r="G115" s="111">
        <f>G6*波及計算!$K9</f>
        <v>0</v>
      </c>
      <c r="H115" s="111">
        <f>H6*波及計算!$K9</f>
        <v>0</v>
      </c>
      <c r="I115" s="111">
        <f>I6*波及計算!$K9</f>
        <v>0</v>
      </c>
      <c r="J115" s="111">
        <f>J6*波及計算!$K9</f>
        <v>0</v>
      </c>
      <c r="K115" s="111">
        <f>K6*波及計算!$K9</f>
        <v>0</v>
      </c>
      <c r="L115" s="111">
        <f>L6*波及計算!$K9</f>
        <v>0</v>
      </c>
      <c r="M115" s="111">
        <f>M6*波及計算!$K9</f>
        <v>0</v>
      </c>
      <c r="N115" s="111">
        <f>N6*波及計算!$K9</f>
        <v>0</v>
      </c>
      <c r="O115" s="111">
        <f>O6*波及計算!$K9</f>
        <v>0</v>
      </c>
      <c r="P115" s="111">
        <f>P6*波及計算!$K9</f>
        <v>0</v>
      </c>
      <c r="Q115" s="111">
        <f>Q6*波及計算!$K9</f>
        <v>0</v>
      </c>
      <c r="R115" s="111">
        <f>R6*波及計算!$K9</f>
        <v>0</v>
      </c>
      <c r="S115" s="111">
        <f>S6*波及計算!$K9</f>
        <v>0</v>
      </c>
      <c r="T115" s="111">
        <f>T6*波及計算!$K9</f>
        <v>0</v>
      </c>
      <c r="U115" s="111">
        <f>U6*波及計算!$K9</f>
        <v>0</v>
      </c>
      <c r="V115" s="111">
        <f>V6*波及計算!$K9</f>
        <v>0</v>
      </c>
      <c r="W115" s="111">
        <f>W6*波及計算!$K9</f>
        <v>0</v>
      </c>
      <c r="X115" s="111">
        <f>X6*波及計算!$K9</f>
        <v>0</v>
      </c>
      <c r="Y115" s="111">
        <f>Y6*波及計算!$K9</f>
        <v>0</v>
      </c>
      <c r="Z115" s="111">
        <f>Z6*波及計算!$K9</f>
        <v>0</v>
      </c>
      <c r="AA115" s="111">
        <f>AA6*波及計算!$K9</f>
        <v>0</v>
      </c>
      <c r="AB115" s="111">
        <f>AB6*波及計算!$K9</f>
        <v>0</v>
      </c>
      <c r="AC115" s="111">
        <f>AC6*波及計算!$K9</f>
        <v>0</v>
      </c>
      <c r="AD115" s="111">
        <f>AD6*波及計算!$K9</f>
        <v>0</v>
      </c>
      <c r="AE115" s="111">
        <f>AE6*波及計算!$K9</f>
        <v>0</v>
      </c>
      <c r="AF115" s="111">
        <f>AF6*波及計算!$K9</f>
        <v>0</v>
      </c>
      <c r="AG115" s="111">
        <f>AG6*波及計算!$K9</f>
        <v>0</v>
      </c>
      <c r="AH115" s="111">
        <f>AH6*波及計算!$K9</f>
        <v>0</v>
      </c>
      <c r="AI115" s="111">
        <f>AI6*波及計算!$K9</f>
        <v>0</v>
      </c>
      <c r="AJ115" s="111">
        <f>AJ6*波及計算!$K9</f>
        <v>0</v>
      </c>
      <c r="AK115" s="111">
        <f>AK6*波及計算!$K9</f>
        <v>0</v>
      </c>
      <c r="AL115" s="111">
        <f>AL6*波及計算!$K9</f>
        <v>0</v>
      </c>
      <c r="AM115" s="111">
        <f>AM6*波及計算!$K9</f>
        <v>0</v>
      </c>
      <c r="AN115" s="111">
        <f>AN6*波及計算!$K9</f>
        <v>0</v>
      </c>
      <c r="AO115" s="111">
        <f>AO6*波及計算!$K9</f>
        <v>0</v>
      </c>
      <c r="AP115" s="111">
        <f>AP6*波及計算!$K9</f>
        <v>0</v>
      </c>
      <c r="AQ115" s="111">
        <f>AQ6*波及計算!$K9</f>
        <v>0</v>
      </c>
      <c r="AR115" s="111">
        <f>AR6*波及計算!$K9</f>
        <v>0</v>
      </c>
      <c r="AS115" s="111">
        <f>AS6*波及計算!$K9</f>
        <v>0</v>
      </c>
      <c r="AT115" s="111">
        <f>AT6*波及計算!$K9</f>
        <v>0</v>
      </c>
      <c r="AU115" s="111">
        <f>AU6*波及計算!$K9</f>
        <v>0</v>
      </c>
      <c r="AV115" s="111">
        <f>AV6*波及計算!$K9</f>
        <v>0</v>
      </c>
      <c r="AW115" s="111">
        <f>AW6*波及計算!$K9</f>
        <v>0</v>
      </c>
      <c r="AX115" s="111">
        <f>AX6*波及計算!$K9</f>
        <v>0</v>
      </c>
      <c r="AY115" s="111">
        <f>AY6*波及計算!$K9</f>
        <v>0</v>
      </c>
      <c r="AZ115" s="111">
        <f>AZ6*波及計算!$K9</f>
        <v>0</v>
      </c>
      <c r="BA115" s="111">
        <f>BA6*波及計算!$K9</f>
        <v>0</v>
      </c>
      <c r="BB115" s="111">
        <f>BB6*波及計算!$K9</f>
        <v>0</v>
      </c>
      <c r="BC115" s="111">
        <f>BC6*波及計算!$K9</f>
        <v>0</v>
      </c>
      <c r="BD115" s="111">
        <f>BD6*波及計算!$K9</f>
        <v>0</v>
      </c>
      <c r="BE115" s="111">
        <f>BE6*波及計算!$K9</f>
        <v>0</v>
      </c>
      <c r="BF115" s="111">
        <f>BF6*波及計算!$K9</f>
        <v>0</v>
      </c>
      <c r="BG115" s="111">
        <f>BG6*波及計算!$K9</f>
        <v>0</v>
      </c>
      <c r="BH115" s="111">
        <f>BH6*波及計算!$K9</f>
        <v>0</v>
      </c>
      <c r="BI115" s="111">
        <f>BI6*波及計算!$K9</f>
        <v>0</v>
      </c>
      <c r="BJ115" s="111">
        <f>BJ6*波及計算!$K9</f>
        <v>0</v>
      </c>
      <c r="BK115" s="111">
        <f>BK6*波及計算!$K9</f>
        <v>0</v>
      </c>
      <c r="BL115" s="111">
        <f>BL6*波及計算!$K9</f>
        <v>0</v>
      </c>
      <c r="BM115" s="111">
        <f>BM6*波及計算!$K9</f>
        <v>0</v>
      </c>
      <c r="BN115" s="111">
        <f>BN6*波及計算!$K9</f>
        <v>0</v>
      </c>
      <c r="BO115" s="111">
        <f>BO6*波及計算!$K9</f>
        <v>0</v>
      </c>
      <c r="BP115" s="111">
        <f>BP6*波及計算!$K9</f>
        <v>0</v>
      </c>
      <c r="BQ115" s="111">
        <f>BQ6*波及計算!$K9</f>
        <v>0</v>
      </c>
      <c r="BR115" s="111">
        <f>BR6*波及計算!$K9</f>
        <v>0</v>
      </c>
      <c r="BS115" s="111">
        <f>BS6*波及計算!$K9</f>
        <v>0</v>
      </c>
      <c r="BT115" s="111">
        <f>BT6*波及計算!$K9</f>
        <v>0</v>
      </c>
      <c r="BU115" s="111">
        <f>BU6*波及計算!$K9</f>
        <v>0</v>
      </c>
      <c r="BV115" s="111">
        <f>BV6*波及計算!$K9</f>
        <v>0</v>
      </c>
      <c r="BW115" s="111">
        <f>BW6*波及計算!$K9</f>
        <v>0</v>
      </c>
      <c r="BX115" s="111">
        <f>BX6*波及計算!$K9</f>
        <v>0</v>
      </c>
      <c r="BY115" s="111">
        <f>BY6*波及計算!$K9</f>
        <v>0</v>
      </c>
      <c r="BZ115" s="111">
        <f>BZ6*波及計算!$K9</f>
        <v>0</v>
      </c>
      <c r="CA115" s="111">
        <f>CA6*波及計算!$K9</f>
        <v>0</v>
      </c>
      <c r="CB115" s="111">
        <f>CB6*波及計算!$K9</f>
        <v>0</v>
      </c>
      <c r="CC115" s="111">
        <f>CC6*波及計算!$K9</f>
        <v>0</v>
      </c>
      <c r="CD115" s="111">
        <f>CD6*波及計算!$K9</f>
        <v>0</v>
      </c>
      <c r="CE115" s="111">
        <f>CE6*波及計算!$K9</f>
        <v>0</v>
      </c>
      <c r="CF115" s="111">
        <f>CF6*波及計算!$K9</f>
        <v>0</v>
      </c>
      <c r="CG115" s="111">
        <f>CG6*波及計算!$K9</f>
        <v>0</v>
      </c>
      <c r="CH115" s="111">
        <f>CH6*波及計算!$K9</f>
        <v>0</v>
      </c>
      <c r="CI115" s="111">
        <f>CI6*波及計算!$K9</f>
        <v>0</v>
      </c>
      <c r="CJ115" s="111">
        <f>CJ6*波及計算!$K9</f>
        <v>0</v>
      </c>
      <c r="CK115" s="111">
        <f>CK6*波及計算!$K9</f>
        <v>0</v>
      </c>
      <c r="CL115" s="111">
        <f>CL6*波及計算!$K9</f>
        <v>0</v>
      </c>
      <c r="CM115" s="111">
        <f>CM6*波及計算!$K9</f>
        <v>0</v>
      </c>
      <c r="CN115" s="111">
        <f>CN6*波及計算!$K9</f>
        <v>0</v>
      </c>
      <c r="CO115" s="111">
        <f>CO6*波及計算!$K9</f>
        <v>0</v>
      </c>
      <c r="CP115" s="111">
        <f>CP6*波及計算!$K9</f>
        <v>0</v>
      </c>
      <c r="CQ115" s="111">
        <f>CQ6*波及計算!$K9</f>
        <v>0</v>
      </c>
      <c r="CR115" s="111">
        <f>CR6*波及計算!$K9</f>
        <v>0</v>
      </c>
      <c r="CS115" s="111">
        <f>CS6*波及計算!$K9</f>
        <v>0</v>
      </c>
      <c r="CT115" s="111">
        <f>CT6*波及計算!$K9</f>
        <v>0</v>
      </c>
      <c r="CU115" s="111">
        <f>CU6*波及計算!$K9</f>
        <v>0</v>
      </c>
      <c r="CV115" s="111">
        <f>CV6*波及計算!$K9</f>
        <v>0</v>
      </c>
      <c r="CW115" s="111">
        <f>CW6*波及計算!$K9</f>
        <v>0</v>
      </c>
      <c r="CX115" s="111">
        <f>CX6*波及計算!$K9</f>
        <v>0</v>
      </c>
      <c r="CY115" s="111">
        <f>CY6*波及計算!$K9</f>
        <v>0</v>
      </c>
      <c r="CZ115" s="111">
        <f>CZ6*波及計算!$K9</f>
        <v>0</v>
      </c>
      <c r="DA115" s="111">
        <f>DA6*波及計算!$K9</f>
        <v>0</v>
      </c>
      <c r="DB115" s="111">
        <f>DB6*波及計算!$K9</f>
        <v>0</v>
      </c>
      <c r="DC115" s="111">
        <f>DC6*波及計算!$K9</f>
        <v>0</v>
      </c>
    </row>
    <row r="116" spans="1:107" x14ac:dyDescent="0.2">
      <c r="A116" s="111" t="s">
        <v>114</v>
      </c>
      <c r="B116" s="355" t="s">
        <v>1880</v>
      </c>
      <c r="C116" s="111">
        <f>C7*波及計算!$K10</f>
        <v>0</v>
      </c>
      <c r="D116" s="111">
        <f>D7*波及計算!$K10</f>
        <v>0</v>
      </c>
      <c r="E116" s="111">
        <f>E7*波及計算!$K10</f>
        <v>0</v>
      </c>
      <c r="F116" s="111">
        <f>F7*波及計算!$K10</f>
        <v>0</v>
      </c>
      <c r="G116" s="111">
        <f>G7*波及計算!$K10</f>
        <v>0</v>
      </c>
      <c r="H116" s="111">
        <f>H7*波及計算!$K10</f>
        <v>0</v>
      </c>
      <c r="I116" s="111">
        <f>I7*波及計算!$K10</f>
        <v>0</v>
      </c>
      <c r="J116" s="111">
        <f>J7*波及計算!$K10</f>
        <v>0</v>
      </c>
      <c r="K116" s="111">
        <f>K7*波及計算!$K10</f>
        <v>0</v>
      </c>
      <c r="L116" s="111">
        <f>L7*波及計算!$K10</f>
        <v>0</v>
      </c>
      <c r="M116" s="111">
        <f>M7*波及計算!$K10</f>
        <v>0</v>
      </c>
      <c r="N116" s="111">
        <f>N7*波及計算!$K10</f>
        <v>0</v>
      </c>
      <c r="O116" s="111">
        <f>O7*波及計算!$K10</f>
        <v>0</v>
      </c>
      <c r="P116" s="111">
        <f>P7*波及計算!$K10</f>
        <v>0</v>
      </c>
      <c r="Q116" s="111">
        <f>Q7*波及計算!$K10</f>
        <v>0</v>
      </c>
      <c r="R116" s="111">
        <f>R7*波及計算!$K10</f>
        <v>0</v>
      </c>
      <c r="S116" s="111">
        <f>S7*波及計算!$K10</f>
        <v>0</v>
      </c>
      <c r="T116" s="111">
        <f>T7*波及計算!$K10</f>
        <v>0</v>
      </c>
      <c r="U116" s="111">
        <f>U7*波及計算!$K10</f>
        <v>0</v>
      </c>
      <c r="V116" s="111">
        <f>V7*波及計算!$K10</f>
        <v>0</v>
      </c>
      <c r="W116" s="111">
        <f>W7*波及計算!$K10</f>
        <v>0</v>
      </c>
      <c r="X116" s="111">
        <f>X7*波及計算!$K10</f>
        <v>0</v>
      </c>
      <c r="Y116" s="111">
        <f>Y7*波及計算!$K10</f>
        <v>0</v>
      </c>
      <c r="Z116" s="111">
        <f>Z7*波及計算!$K10</f>
        <v>0</v>
      </c>
      <c r="AA116" s="111">
        <f>AA7*波及計算!$K10</f>
        <v>0</v>
      </c>
      <c r="AB116" s="111">
        <f>AB7*波及計算!$K10</f>
        <v>0</v>
      </c>
      <c r="AC116" s="111">
        <f>AC7*波及計算!$K10</f>
        <v>0</v>
      </c>
      <c r="AD116" s="111">
        <f>AD7*波及計算!$K10</f>
        <v>0</v>
      </c>
      <c r="AE116" s="111">
        <f>AE7*波及計算!$K10</f>
        <v>0</v>
      </c>
      <c r="AF116" s="111">
        <f>AF7*波及計算!$K10</f>
        <v>0</v>
      </c>
      <c r="AG116" s="111">
        <f>AG7*波及計算!$K10</f>
        <v>0</v>
      </c>
      <c r="AH116" s="111">
        <f>AH7*波及計算!$K10</f>
        <v>0</v>
      </c>
      <c r="AI116" s="111">
        <f>AI7*波及計算!$K10</f>
        <v>0</v>
      </c>
      <c r="AJ116" s="111">
        <f>AJ7*波及計算!$K10</f>
        <v>0</v>
      </c>
      <c r="AK116" s="111">
        <f>AK7*波及計算!$K10</f>
        <v>0</v>
      </c>
      <c r="AL116" s="111">
        <f>AL7*波及計算!$K10</f>
        <v>0</v>
      </c>
      <c r="AM116" s="111">
        <f>AM7*波及計算!$K10</f>
        <v>0</v>
      </c>
      <c r="AN116" s="111">
        <f>AN7*波及計算!$K10</f>
        <v>0</v>
      </c>
      <c r="AO116" s="111">
        <f>AO7*波及計算!$K10</f>
        <v>0</v>
      </c>
      <c r="AP116" s="111">
        <f>AP7*波及計算!$K10</f>
        <v>0</v>
      </c>
      <c r="AQ116" s="111">
        <f>AQ7*波及計算!$K10</f>
        <v>0</v>
      </c>
      <c r="AR116" s="111">
        <f>AR7*波及計算!$K10</f>
        <v>0</v>
      </c>
      <c r="AS116" s="111">
        <f>AS7*波及計算!$K10</f>
        <v>0</v>
      </c>
      <c r="AT116" s="111">
        <f>AT7*波及計算!$K10</f>
        <v>0</v>
      </c>
      <c r="AU116" s="111">
        <f>AU7*波及計算!$K10</f>
        <v>0</v>
      </c>
      <c r="AV116" s="111">
        <f>AV7*波及計算!$K10</f>
        <v>0</v>
      </c>
      <c r="AW116" s="111">
        <f>AW7*波及計算!$K10</f>
        <v>0</v>
      </c>
      <c r="AX116" s="111">
        <f>AX7*波及計算!$K10</f>
        <v>0</v>
      </c>
      <c r="AY116" s="111">
        <f>AY7*波及計算!$K10</f>
        <v>0</v>
      </c>
      <c r="AZ116" s="111">
        <f>AZ7*波及計算!$K10</f>
        <v>0</v>
      </c>
      <c r="BA116" s="111">
        <f>BA7*波及計算!$K10</f>
        <v>0</v>
      </c>
      <c r="BB116" s="111">
        <f>BB7*波及計算!$K10</f>
        <v>0</v>
      </c>
      <c r="BC116" s="111">
        <f>BC7*波及計算!$K10</f>
        <v>0</v>
      </c>
      <c r="BD116" s="111">
        <f>BD7*波及計算!$K10</f>
        <v>0</v>
      </c>
      <c r="BE116" s="111">
        <f>BE7*波及計算!$K10</f>
        <v>0</v>
      </c>
      <c r="BF116" s="111">
        <f>BF7*波及計算!$K10</f>
        <v>0</v>
      </c>
      <c r="BG116" s="111">
        <f>BG7*波及計算!$K10</f>
        <v>0</v>
      </c>
      <c r="BH116" s="111">
        <f>BH7*波及計算!$K10</f>
        <v>0</v>
      </c>
      <c r="BI116" s="111">
        <f>BI7*波及計算!$K10</f>
        <v>0</v>
      </c>
      <c r="BJ116" s="111">
        <f>BJ7*波及計算!$K10</f>
        <v>0</v>
      </c>
      <c r="BK116" s="111">
        <f>BK7*波及計算!$K10</f>
        <v>0</v>
      </c>
      <c r="BL116" s="111">
        <f>BL7*波及計算!$K10</f>
        <v>0</v>
      </c>
      <c r="BM116" s="111">
        <f>BM7*波及計算!$K10</f>
        <v>0</v>
      </c>
      <c r="BN116" s="111">
        <f>BN7*波及計算!$K10</f>
        <v>0</v>
      </c>
      <c r="BO116" s="111">
        <f>BO7*波及計算!$K10</f>
        <v>0</v>
      </c>
      <c r="BP116" s="111">
        <f>BP7*波及計算!$K10</f>
        <v>0</v>
      </c>
      <c r="BQ116" s="111">
        <f>BQ7*波及計算!$K10</f>
        <v>0</v>
      </c>
      <c r="BR116" s="111">
        <f>BR7*波及計算!$K10</f>
        <v>0</v>
      </c>
      <c r="BS116" s="111">
        <f>BS7*波及計算!$K10</f>
        <v>0</v>
      </c>
      <c r="BT116" s="111">
        <f>BT7*波及計算!$K10</f>
        <v>0</v>
      </c>
      <c r="BU116" s="111">
        <f>BU7*波及計算!$K10</f>
        <v>0</v>
      </c>
      <c r="BV116" s="111">
        <f>BV7*波及計算!$K10</f>
        <v>0</v>
      </c>
      <c r="BW116" s="111">
        <f>BW7*波及計算!$K10</f>
        <v>0</v>
      </c>
      <c r="BX116" s="111">
        <f>BX7*波及計算!$K10</f>
        <v>0</v>
      </c>
      <c r="BY116" s="111">
        <f>BY7*波及計算!$K10</f>
        <v>0</v>
      </c>
      <c r="BZ116" s="111">
        <f>BZ7*波及計算!$K10</f>
        <v>0</v>
      </c>
      <c r="CA116" s="111">
        <f>CA7*波及計算!$K10</f>
        <v>0</v>
      </c>
      <c r="CB116" s="111">
        <f>CB7*波及計算!$K10</f>
        <v>0</v>
      </c>
      <c r="CC116" s="111">
        <f>CC7*波及計算!$K10</f>
        <v>0</v>
      </c>
      <c r="CD116" s="111">
        <f>CD7*波及計算!$K10</f>
        <v>0</v>
      </c>
      <c r="CE116" s="111">
        <f>CE7*波及計算!$K10</f>
        <v>0</v>
      </c>
      <c r="CF116" s="111">
        <f>CF7*波及計算!$K10</f>
        <v>0</v>
      </c>
      <c r="CG116" s="111">
        <f>CG7*波及計算!$K10</f>
        <v>0</v>
      </c>
      <c r="CH116" s="111">
        <f>CH7*波及計算!$K10</f>
        <v>0</v>
      </c>
      <c r="CI116" s="111">
        <f>CI7*波及計算!$K10</f>
        <v>0</v>
      </c>
      <c r="CJ116" s="111">
        <f>CJ7*波及計算!$K10</f>
        <v>0</v>
      </c>
      <c r="CK116" s="111">
        <f>CK7*波及計算!$K10</f>
        <v>0</v>
      </c>
      <c r="CL116" s="111">
        <f>CL7*波及計算!$K10</f>
        <v>0</v>
      </c>
      <c r="CM116" s="111">
        <f>CM7*波及計算!$K10</f>
        <v>0</v>
      </c>
      <c r="CN116" s="111">
        <f>CN7*波及計算!$K10</f>
        <v>0</v>
      </c>
      <c r="CO116" s="111">
        <f>CO7*波及計算!$K10</f>
        <v>0</v>
      </c>
      <c r="CP116" s="111">
        <f>CP7*波及計算!$K10</f>
        <v>0</v>
      </c>
      <c r="CQ116" s="111">
        <f>CQ7*波及計算!$K10</f>
        <v>0</v>
      </c>
      <c r="CR116" s="111">
        <f>CR7*波及計算!$K10</f>
        <v>0</v>
      </c>
      <c r="CS116" s="111">
        <f>CS7*波及計算!$K10</f>
        <v>0</v>
      </c>
      <c r="CT116" s="111">
        <f>CT7*波及計算!$K10</f>
        <v>0</v>
      </c>
      <c r="CU116" s="111">
        <f>CU7*波及計算!$K10</f>
        <v>0</v>
      </c>
      <c r="CV116" s="111">
        <f>CV7*波及計算!$K10</f>
        <v>0</v>
      </c>
      <c r="CW116" s="111">
        <f>CW7*波及計算!$K10</f>
        <v>0</v>
      </c>
      <c r="CX116" s="111">
        <f>CX7*波及計算!$K10</f>
        <v>0</v>
      </c>
      <c r="CY116" s="111">
        <f>CY7*波及計算!$K10</f>
        <v>0</v>
      </c>
      <c r="CZ116" s="111">
        <f>CZ7*波及計算!$K10</f>
        <v>0</v>
      </c>
      <c r="DA116" s="111">
        <f>DA7*波及計算!$K10</f>
        <v>0</v>
      </c>
      <c r="DB116" s="111">
        <f>DB7*波及計算!$K10</f>
        <v>0</v>
      </c>
      <c r="DC116" s="111">
        <f>DC7*波及計算!$K10</f>
        <v>0</v>
      </c>
    </row>
    <row r="117" spans="1:107" x14ac:dyDescent="0.2">
      <c r="A117" s="111" t="s">
        <v>115</v>
      </c>
      <c r="B117" s="355" t="s">
        <v>1881</v>
      </c>
      <c r="C117" s="111">
        <f>C8*波及計算!$K11</f>
        <v>0</v>
      </c>
      <c r="D117" s="111">
        <f>D8*波及計算!$K11</f>
        <v>0</v>
      </c>
      <c r="E117" s="111">
        <f>E8*波及計算!$K11</f>
        <v>0</v>
      </c>
      <c r="F117" s="111">
        <f>F8*波及計算!$K11</f>
        <v>0</v>
      </c>
      <c r="G117" s="111">
        <f>G8*波及計算!$K11</f>
        <v>0</v>
      </c>
      <c r="H117" s="111">
        <f>H8*波及計算!$K11</f>
        <v>0</v>
      </c>
      <c r="I117" s="111">
        <f>I8*波及計算!$K11</f>
        <v>0</v>
      </c>
      <c r="J117" s="111">
        <f>J8*波及計算!$K11</f>
        <v>0</v>
      </c>
      <c r="K117" s="111">
        <f>K8*波及計算!$K11</f>
        <v>0</v>
      </c>
      <c r="L117" s="111">
        <f>L8*波及計算!$K11</f>
        <v>0</v>
      </c>
      <c r="M117" s="111">
        <f>M8*波及計算!$K11</f>
        <v>0</v>
      </c>
      <c r="N117" s="111">
        <f>N8*波及計算!$K11</f>
        <v>0</v>
      </c>
      <c r="O117" s="111">
        <f>O8*波及計算!$K11</f>
        <v>0</v>
      </c>
      <c r="P117" s="111">
        <f>P8*波及計算!$K11</f>
        <v>0</v>
      </c>
      <c r="Q117" s="111">
        <f>Q8*波及計算!$K11</f>
        <v>0</v>
      </c>
      <c r="R117" s="111">
        <f>R8*波及計算!$K11</f>
        <v>0</v>
      </c>
      <c r="S117" s="111">
        <f>S8*波及計算!$K11</f>
        <v>0</v>
      </c>
      <c r="T117" s="111">
        <f>T8*波及計算!$K11</f>
        <v>0</v>
      </c>
      <c r="U117" s="111">
        <f>U8*波及計算!$K11</f>
        <v>0</v>
      </c>
      <c r="V117" s="111">
        <f>V8*波及計算!$K11</f>
        <v>0</v>
      </c>
      <c r="W117" s="111">
        <f>W8*波及計算!$K11</f>
        <v>0</v>
      </c>
      <c r="X117" s="111">
        <f>X8*波及計算!$K11</f>
        <v>0</v>
      </c>
      <c r="Y117" s="111">
        <f>Y8*波及計算!$K11</f>
        <v>0</v>
      </c>
      <c r="Z117" s="111">
        <f>Z8*波及計算!$K11</f>
        <v>0</v>
      </c>
      <c r="AA117" s="111">
        <f>AA8*波及計算!$K11</f>
        <v>0</v>
      </c>
      <c r="AB117" s="111">
        <f>AB8*波及計算!$K11</f>
        <v>0</v>
      </c>
      <c r="AC117" s="111">
        <f>AC8*波及計算!$K11</f>
        <v>0</v>
      </c>
      <c r="AD117" s="111">
        <f>AD8*波及計算!$K11</f>
        <v>0</v>
      </c>
      <c r="AE117" s="111">
        <f>AE8*波及計算!$K11</f>
        <v>0</v>
      </c>
      <c r="AF117" s="111">
        <f>AF8*波及計算!$K11</f>
        <v>0</v>
      </c>
      <c r="AG117" s="111">
        <f>AG8*波及計算!$K11</f>
        <v>0</v>
      </c>
      <c r="AH117" s="111">
        <f>AH8*波及計算!$K11</f>
        <v>0</v>
      </c>
      <c r="AI117" s="111">
        <f>AI8*波及計算!$K11</f>
        <v>0</v>
      </c>
      <c r="AJ117" s="111">
        <f>AJ8*波及計算!$K11</f>
        <v>0</v>
      </c>
      <c r="AK117" s="111">
        <f>AK8*波及計算!$K11</f>
        <v>0</v>
      </c>
      <c r="AL117" s="111">
        <f>AL8*波及計算!$K11</f>
        <v>0</v>
      </c>
      <c r="AM117" s="111">
        <f>AM8*波及計算!$K11</f>
        <v>0</v>
      </c>
      <c r="AN117" s="111">
        <f>AN8*波及計算!$K11</f>
        <v>0</v>
      </c>
      <c r="AO117" s="111">
        <f>AO8*波及計算!$K11</f>
        <v>0</v>
      </c>
      <c r="AP117" s="111">
        <f>AP8*波及計算!$K11</f>
        <v>0</v>
      </c>
      <c r="AQ117" s="111">
        <f>AQ8*波及計算!$K11</f>
        <v>0</v>
      </c>
      <c r="AR117" s="111">
        <f>AR8*波及計算!$K11</f>
        <v>0</v>
      </c>
      <c r="AS117" s="111">
        <f>AS8*波及計算!$K11</f>
        <v>0</v>
      </c>
      <c r="AT117" s="111">
        <f>AT8*波及計算!$K11</f>
        <v>0</v>
      </c>
      <c r="AU117" s="111">
        <f>AU8*波及計算!$K11</f>
        <v>0</v>
      </c>
      <c r="AV117" s="111">
        <f>AV8*波及計算!$K11</f>
        <v>0</v>
      </c>
      <c r="AW117" s="111">
        <f>AW8*波及計算!$K11</f>
        <v>0</v>
      </c>
      <c r="AX117" s="111">
        <f>AX8*波及計算!$K11</f>
        <v>0</v>
      </c>
      <c r="AY117" s="111">
        <f>AY8*波及計算!$K11</f>
        <v>0</v>
      </c>
      <c r="AZ117" s="111">
        <f>AZ8*波及計算!$K11</f>
        <v>0</v>
      </c>
      <c r="BA117" s="111">
        <f>BA8*波及計算!$K11</f>
        <v>0</v>
      </c>
      <c r="BB117" s="111">
        <f>BB8*波及計算!$K11</f>
        <v>0</v>
      </c>
      <c r="BC117" s="111">
        <f>BC8*波及計算!$K11</f>
        <v>0</v>
      </c>
      <c r="BD117" s="111">
        <f>BD8*波及計算!$K11</f>
        <v>0</v>
      </c>
      <c r="BE117" s="111">
        <f>BE8*波及計算!$K11</f>
        <v>0</v>
      </c>
      <c r="BF117" s="111">
        <f>BF8*波及計算!$K11</f>
        <v>0</v>
      </c>
      <c r="BG117" s="111">
        <f>BG8*波及計算!$K11</f>
        <v>0</v>
      </c>
      <c r="BH117" s="111">
        <f>BH8*波及計算!$K11</f>
        <v>0</v>
      </c>
      <c r="BI117" s="111">
        <f>BI8*波及計算!$K11</f>
        <v>0</v>
      </c>
      <c r="BJ117" s="111">
        <f>BJ8*波及計算!$K11</f>
        <v>0</v>
      </c>
      <c r="BK117" s="111">
        <f>BK8*波及計算!$K11</f>
        <v>0</v>
      </c>
      <c r="BL117" s="111">
        <f>BL8*波及計算!$K11</f>
        <v>0</v>
      </c>
      <c r="BM117" s="111">
        <f>BM8*波及計算!$K11</f>
        <v>0</v>
      </c>
      <c r="BN117" s="111">
        <f>BN8*波及計算!$K11</f>
        <v>0</v>
      </c>
      <c r="BO117" s="111">
        <f>BO8*波及計算!$K11</f>
        <v>0</v>
      </c>
      <c r="BP117" s="111">
        <f>BP8*波及計算!$K11</f>
        <v>0</v>
      </c>
      <c r="BQ117" s="111">
        <f>BQ8*波及計算!$K11</f>
        <v>0</v>
      </c>
      <c r="BR117" s="111">
        <f>BR8*波及計算!$K11</f>
        <v>0</v>
      </c>
      <c r="BS117" s="111">
        <f>BS8*波及計算!$K11</f>
        <v>0</v>
      </c>
      <c r="BT117" s="111">
        <f>BT8*波及計算!$K11</f>
        <v>0</v>
      </c>
      <c r="BU117" s="111">
        <f>BU8*波及計算!$K11</f>
        <v>0</v>
      </c>
      <c r="BV117" s="111">
        <f>BV8*波及計算!$K11</f>
        <v>0</v>
      </c>
      <c r="BW117" s="111">
        <f>BW8*波及計算!$K11</f>
        <v>0</v>
      </c>
      <c r="BX117" s="111">
        <f>BX8*波及計算!$K11</f>
        <v>0</v>
      </c>
      <c r="BY117" s="111">
        <f>BY8*波及計算!$K11</f>
        <v>0</v>
      </c>
      <c r="BZ117" s="111">
        <f>BZ8*波及計算!$K11</f>
        <v>0</v>
      </c>
      <c r="CA117" s="111">
        <f>CA8*波及計算!$K11</f>
        <v>0</v>
      </c>
      <c r="CB117" s="111">
        <f>CB8*波及計算!$K11</f>
        <v>0</v>
      </c>
      <c r="CC117" s="111">
        <f>CC8*波及計算!$K11</f>
        <v>0</v>
      </c>
      <c r="CD117" s="111">
        <f>CD8*波及計算!$K11</f>
        <v>0</v>
      </c>
      <c r="CE117" s="111">
        <f>CE8*波及計算!$K11</f>
        <v>0</v>
      </c>
      <c r="CF117" s="111">
        <f>CF8*波及計算!$K11</f>
        <v>0</v>
      </c>
      <c r="CG117" s="111">
        <f>CG8*波及計算!$K11</f>
        <v>0</v>
      </c>
      <c r="CH117" s="111">
        <f>CH8*波及計算!$K11</f>
        <v>0</v>
      </c>
      <c r="CI117" s="111">
        <f>CI8*波及計算!$K11</f>
        <v>0</v>
      </c>
      <c r="CJ117" s="111">
        <f>CJ8*波及計算!$K11</f>
        <v>0</v>
      </c>
      <c r="CK117" s="111">
        <f>CK8*波及計算!$K11</f>
        <v>0</v>
      </c>
      <c r="CL117" s="111">
        <f>CL8*波及計算!$K11</f>
        <v>0</v>
      </c>
      <c r="CM117" s="111">
        <f>CM8*波及計算!$K11</f>
        <v>0</v>
      </c>
      <c r="CN117" s="111">
        <f>CN8*波及計算!$K11</f>
        <v>0</v>
      </c>
      <c r="CO117" s="111">
        <f>CO8*波及計算!$K11</f>
        <v>0</v>
      </c>
      <c r="CP117" s="111">
        <f>CP8*波及計算!$K11</f>
        <v>0</v>
      </c>
      <c r="CQ117" s="111">
        <f>CQ8*波及計算!$K11</f>
        <v>0</v>
      </c>
      <c r="CR117" s="111">
        <f>CR8*波及計算!$K11</f>
        <v>0</v>
      </c>
      <c r="CS117" s="111">
        <f>CS8*波及計算!$K11</f>
        <v>0</v>
      </c>
      <c r="CT117" s="111">
        <f>CT8*波及計算!$K11</f>
        <v>0</v>
      </c>
      <c r="CU117" s="111">
        <f>CU8*波及計算!$K11</f>
        <v>0</v>
      </c>
      <c r="CV117" s="111">
        <f>CV8*波及計算!$K11</f>
        <v>0</v>
      </c>
      <c r="CW117" s="111">
        <f>CW8*波及計算!$K11</f>
        <v>0</v>
      </c>
      <c r="CX117" s="111">
        <f>CX8*波及計算!$K11</f>
        <v>0</v>
      </c>
      <c r="CY117" s="111">
        <f>CY8*波及計算!$K11</f>
        <v>0</v>
      </c>
      <c r="CZ117" s="111">
        <f>CZ8*波及計算!$K11</f>
        <v>0</v>
      </c>
      <c r="DA117" s="111">
        <f>DA8*波及計算!$K11</f>
        <v>0</v>
      </c>
      <c r="DB117" s="111">
        <f>DB8*波及計算!$K11</f>
        <v>0</v>
      </c>
      <c r="DC117" s="111">
        <f>DC8*波及計算!$K11</f>
        <v>0</v>
      </c>
    </row>
    <row r="118" spans="1:107" x14ac:dyDescent="0.2">
      <c r="A118" s="111" t="s">
        <v>116</v>
      </c>
      <c r="B118" s="355" t="s">
        <v>1882</v>
      </c>
      <c r="C118" s="111">
        <f>C9*波及計算!$K12</f>
        <v>0</v>
      </c>
      <c r="D118" s="111">
        <f>D9*波及計算!$K12</f>
        <v>0</v>
      </c>
      <c r="E118" s="111">
        <f>E9*波及計算!$K12</f>
        <v>0</v>
      </c>
      <c r="F118" s="111">
        <f>F9*波及計算!$K12</f>
        <v>0</v>
      </c>
      <c r="G118" s="111">
        <f>G9*波及計算!$K12</f>
        <v>0</v>
      </c>
      <c r="H118" s="111">
        <f>H9*波及計算!$K12</f>
        <v>0</v>
      </c>
      <c r="I118" s="111">
        <f>I9*波及計算!$K12</f>
        <v>0</v>
      </c>
      <c r="J118" s="111">
        <f>J9*波及計算!$K12</f>
        <v>0</v>
      </c>
      <c r="K118" s="111">
        <f>K9*波及計算!$K12</f>
        <v>0</v>
      </c>
      <c r="L118" s="111">
        <f>L9*波及計算!$K12</f>
        <v>0</v>
      </c>
      <c r="M118" s="111">
        <f>M9*波及計算!$K12</f>
        <v>0</v>
      </c>
      <c r="N118" s="111">
        <f>N9*波及計算!$K12</f>
        <v>0</v>
      </c>
      <c r="O118" s="111">
        <f>O9*波及計算!$K12</f>
        <v>0</v>
      </c>
      <c r="P118" s="111">
        <f>P9*波及計算!$K12</f>
        <v>0</v>
      </c>
      <c r="Q118" s="111">
        <f>Q9*波及計算!$K12</f>
        <v>0</v>
      </c>
      <c r="R118" s="111">
        <f>R9*波及計算!$K12</f>
        <v>0</v>
      </c>
      <c r="S118" s="111">
        <f>S9*波及計算!$K12</f>
        <v>0</v>
      </c>
      <c r="T118" s="111">
        <f>T9*波及計算!$K12</f>
        <v>0</v>
      </c>
      <c r="U118" s="111">
        <f>U9*波及計算!$K12</f>
        <v>0</v>
      </c>
      <c r="V118" s="111">
        <f>V9*波及計算!$K12</f>
        <v>0</v>
      </c>
      <c r="W118" s="111">
        <f>W9*波及計算!$K12</f>
        <v>0</v>
      </c>
      <c r="X118" s="111">
        <f>X9*波及計算!$K12</f>
        <v>0</v>
      </c>
      <c r="Y118" s="111">
        <f>Y9*波及計算!$K12</f>
        <v>0</v>
      </c>
      <c r="Z118" s="111">
        <f>Z9*波及計算!$K12</f>
        <v>0</v>
      </c>
      <c r="AA118" s="111">
        <f>AA9*波及計算!$K12</f>
        <v>0</v>
      </c>
      <c r="AB118" s="111">
        <f>AB9*波及計算!$K12</f>
        <v>0</v>
      </c>
      <c r="AC118" s="111">
        <f>AC9*波及計算!$K12</f>
        <v>0</v>
      </c>
      <c r="AD118" s="111">
        <f>AD9*波及計算!$K12</f>
        <v>0</v>
      </c>
      <c r="AE118" s="111">
        <f>AE9*波及計算!$K12</f>
        <v>0</v>
      </c>
      <c r="AF118" s="111">
        <f>AF9*波及計算!$K12</f>
        <v>0</v>
      </c>
      <c r="AG118" s="111">
        <f>AG9*波及計算!$K12</f>
        <v>0</v>
      </c>
      <c r="AH118" s="111">
        <f>AH9*波及計算!$K12</f>
        <v>0</v>
      </c>
      <c r="AI118" s="111">
        <f>AI9*波及計算!$K12</f>
        <v>0</v>
      </c>
      <c r="AJ118" s="111">
        <f>AJ9*波及計算!$K12</f>
        <v>0</v>
      </c>
      <c r="AK118" s="111">
        <f>AK9*波及計算!$K12</f>
        <v>0</v>
      </c>
      <c r="AL118" s="111">
        <f>AL9*波及計算!$K12</f>
        <v>0</v>
      </c>
      <c r="AM118" s="111">
        <f>AM9*波及計算!$K12</f>
        <v>0</v>
      </c>
      <c r="AN118" s="111">
        <f>AN9*波及計算!$K12</f>
        <v>0</v>
      </c>
      <c r="AO118" s="111">
        <f>AO9*波及計算!$K12</f>
        <v>0</v>
      </c>
      <c r="AP118" s="111">
        <f>AP9*波及計算!$K12</f>
        <v>0</v>
      </c>
      <c r="AQ118" s="111">
        <f>AQ9*波及計算!$K12</f>
        <v>0</v>
      </c>
      <c r="AR118" s="111">
        <f>AR9*波及計算!$K12</f>
        <v>0</v>
      </c>
      <c r="AS118" s="111">
        <f>AS9*波及計算!$K12</f>
        <v>0</v>
      </c>
      <c r="AT118" s="111">
        <f>AT9*波及計算!$K12</f>
        <v>0</v>
      </c>
      <c r="AU118" s="111">
        <f>AU9*波及計算!$K12</f>
        <v>0</v>
      </c>
      <c r="AV118" s="111">
        <f>AV9*波及計算!$K12</f>
        <v>0</v>
      </c>
      <c r="AW118" s="111">
        <f>AW9*波及計算!$K12</f>
        <v>0</v>
      </c>
      <c r="AX118" s="111">
        <f>AX9*波及計算!$K12</f>
        <v>0</v>
      </c>
      <c r="AY118" s="111">
        <f>AY9*波及計算!$K12</f>
        <v>0</v>
      </c>
      <c r="AZ118" s="111">
        <f>AZ9*波及計算!$K12</f>
        <v>0</v>
      </c>
      <c r="BA118" s="111">
        <f>BA9*波及計算!$K12</f>
        <v>0</v>
      </c>
      <c r="BB118" s="111">
        <f>BB9*波及計算!$K12</f>
        <v>0</v>
      </c>
      <c r="BC118" s="111">
        <f>BC9*波及計算!$K12</f>
        <v>0</v>
      </c>
      <c r="BD118" s="111">
        <f>BD9*波及計算!$K12</f>
        <v>0</v>
      </c>
      <c r="BE118" s="111">
        <f>BE9*波及計算!$K12</f>
        <v>0</v>
      </c>
      <c r="BF118" s="111">
        <f>BF9*波及計算!$K12</f>
        <v>0</v>
      </c>
      <c r="BG118" s="111">
        <f>BG9*波及計算!$K12</f>
        <v>0</v>
      </c>
      <c r="BH118" s="111">
        <f>BH9*波及計算!$K12</f>
        <v>0</v>
      </c>
      <c r="BI118" s="111">
        <f>BI9*波及計算!$K12</f>
        <v>0</v>
      </c>
      <c r="BJ118" s="111">
        <f>BJ9*波及計算!$K12</f>
        <v>0</v>
      </c>
      <c r="BK118" s="111">
        <f>BK9*波及計算!$K12</f>
        <v>0</v>
      </c>
      <c r="BL118" s="111">
        <f>BL9*波及計算!$K12</f>
        <v>0</v>
      </c>
      <c r="BM118" s="111">
        <f>BM9*波及計算!$K12</f>
        <v>0</v>
      </c>
      <c r="BN118" s="111">
        <f>BN9*波及計算!$K12</f>
        <v>0</v>
      </c>
      <c r="BO118" s="111">
        <f>BO9*波及計算!$K12</f>
        <v>0</v>
      </c>
      <c r="BP118" s="111">
        <f>BP9*波及計算!$K12</f>
        <v>0</v>
      </c>
      <c r="BQ118" s="111">
        <f>BQ9*波及計算!$K12</f>
        <v>0</v>
      </c>
      <c r="BR118" s="111">
        <f>BR9*波及計算!$K12</f>
        <v>0</v>
      </c>
      <c r="BS118" s="111">
        <f>BS9*波及計算!$K12</f>
        <v>0</v>
      </c>
      <c r="BT118" s="111">
        <f>BT9*波及計算!$K12</f>
        <v>0</v>
      </c>
      <c r="BU118" s="111">
        <f>BU9*波及計算!$K12</f>
        <v>0</v>
      </c>
      <c r="BV118" s="111">
        <f>BV9*波及計算!$K12</f>
        <v>0</v>
      </c>
      <c r="BW118" s="111">
        <f>BW9*波及計算!$K12</f>
        <v>0</v>
      </c>
      <c r="BX118" s="111">
        <f>BX9*波及計算!$K12</f>
        <v>0</v>
      </c>
      <c r="BY118" s="111">
        <f>BY9*波及計算!$K12</f>
        <v>0</v>
      </c>
      <c r="BZ118" s="111">
        <f>BZ9*波及計算!$K12</f>
        <v>0</v>
      </c>
      <c r="CA118" s="111">
        <f>CA9*波及計算!$K12</f>
        <v>0</v>
      </c>
      <c r="CB118" s="111">
        <f>CB9*波及計算!$K12</f>
        <v>0</v>
      </c>
      <c r="CC118" s="111">
        <f>CC9*波及計算!$K12</f>
        <v>0</v>
      </c>
      <c r="CD118" s="111">
        <f>CD9*波及計算!$K12</f>
        <v>0</v>
      </c>
      <c r="CE118" s="111">
        <f>CE9*波及計算!$K12</f>
        <v>0</v>
      </c>
      <c r="CF118" s="111">
        <f>CF9*波及計算!$K12</f>
        <v>0</v>
      </c>
      <c r="CG118" s="111">
        <f>CG9*波及計算!$K12</f>
        <v>0</v>
      </c>
      <c r="CH118" s="111">
        <f>CH9*波及計算!$K12</f>
        <v>0</v>
      </c>
      <c r="CI118" s="111">
        <f>CI9*波及計算!$K12</f>
        <v>0</v>
      </c>
      <c r="CJ118" s="111">
        <f>CJ9*波及計算!$K12</f>
        <v>0</v>
      </c>
      <c r="CK118" s="111">
        <f>CK9*波及計算!$K12</f>
        <v>0</v>
      </c>
      <c r="CL118" s="111">
        <f>CL9*波及計算!$K12</f>
        <v>0</v>
      </c>
      <c r="CM118" s="111">
        <f>CM9*波及計算!$K12</f>
        <v>0</v>
      </c>
      <c r="CN118" s="111">
        <f>CN9*波及計算!$K12</f>
        <v>0</v>
      </c>
      <c r="CO118" s="111">
        <f>CO9*波及計算!$K12</f>
        <v>0</v>
      </c>
      <c r="CP118" s="111">
        <f>CP9*波及計算!$K12</f>
        <v>0</v>
      </c>
      <c r="CQ118" s="111">
        <f>CQ9*波及計算!$K12</f>
        <v>0</v>
      </c>
      <c r="CR118" s="111">
        <f>CR9*波及計算!$K12</f>
        <v>0</v>
      </c>
      <c r="CS118" s="111">
        <f>CS9*波及計算!$K12</f>
        <v>0</v>
      </c>
      <c r="CT118" s="111">
        <f>CT9*波及計算!$K12</f>
        <v>0</v>
      </c>
      <c r="CU118" s="111">
        <f>CU9*波及計算!$K12</f>
        <v>0</v>
      </c>
      <c r="CV118" s="111">
        <f>CV9*波及計算!$K12</f>
        <v>0</v>
      </c>
      <c r="CW118" s="111">
        <f>CW9*波及計算!$K12</f>
        <v>0</v>
      </c>
      <c r="CX118" s="111">
        <f>CX9*波及計算!$K12</f>
        <v>0</v>
      </c>
      <c r="CY118" s="111">
        <f>CY9*波及計算!$K12</f>
        <v>0</v>
      </c>
      <c r="CZ118" s="111">
        <f>CZ9*波及計算!$K12</f>
        <v>0</v>
      </c>
      <c r="DA118" s="111">
        <f>DA9*波及計算!$K12</f>
        <v>0</v>
      </c>
      <c r="DB118" s="111">
        <f>DB9*波及計算!$K12</f>
        <v>0</v>
      </c>
      <c r="DC118" s="111">
        <f>DC9*波及計算!$K12</f>
        <v>0</v>
      </c>
    </row>
    <row r="119" spans="1:107" x14ac:dyDescent="0.2">
      <c r="A119" s="111" t="s">
        <v>118</v>
      </c>
      <c r="B119" s="355" t="s">
        <v>1883</v>
      </c>
      <c r="C119" s="111">
        <f>C10*波及計算!$K13</f>
        <v>0</v>
      </c>
      <c r="D119" s="111">
        <f>D10*波及計算!$K13</f>
        <v>0</v>
      </c>
      <c r="E119" s="111">
        <f>E10*波及計算!$K13</f>
        <v>0</v>
      </c>
      <c r="F119" s="111">
        <f>F10*波及計算!$K13</f>
        <v>0</v>
      </c>
      <c r="G119" s="111">
        <f>G10*波及計算!$K13</f>
        <v>0</v>
      </c>
      <c r="H119" s="111">
        <f>H10*波及計算!$K13</f>
        <v>0</v>
      </c>
      <c r="I119" s="111">
        <f>I10*波及計算!$K13</f>
        <v>0</v>
      </c>
      <c r="J119" s="111">
        <f>J10*波及計算!$K13</f>
        <v>0</v>
      </c>
      <c r="K119" s="111">
        <f>K10*波及計算!$K13</f>
        <v>0</v>
      </c>
      <c r="L119" s="111">
        <f>L10*波及計算!$K13</f>
        <v>0</v>
      </c>
      <c r="M119" s="111">
        <f>M10*波及計算!$K13</f>
        <v>0</v>
      </c>
      <c r="N119" s="111">
        <f>N10*波及計算!$K13</f>
        <v>0</v>
      </c>
      <c r="O119" s="111">
        <f>O10*波及計算!$K13</f>
        <v>0</v>
      </c>
      <c r="P119" s="111">
        <f>P10*波及計算!$K13</f>
        <v>0</v>
      </c>
      <c r="Q119" s="111">
        <f>Q10*波及計算!$K13</f>
        <v>0</v>
      </c>
      <c r="R119" s="111">
        <f>R10*波及計算!$K13</f>
        <v>0</v>
      </c>
      <c r="S119" s="111">
        <f>S10*波及計算!$K13</f>
        <v>0</v>
      </c>
      <c r="T119" s="111">
        <f>T10*波及計算!$K13</f>
        <v>0</v>
      </c>
      <c r="U119" s="111">
        <f>U10*波及計算!$K13</f>
        <v>0</v>
      </c>
      <c r="V119" s="111">
        <f>V10*波及計算!$K13</f>
        <v>0</v>
      </c>
      <c r="W119" s="111">
        <f>W10*波及計算!$K13</f>
        <v>0</v>
      </c>
      <c r="X119" s="111">
        <f>X10*波及計算!$K13</f>
        <v>0</v>
      </c>
      <c r="Y119" s="111">
        <f>Y10*波及計算!$K13</f>
        <v>0</v>
      </c>
      <c r="Z119" s="111">
        <f>Z10*波及計算!$K13</f>
        <v>0</v>
      </c>
      <c r="AA119" s="111">
        <f>AA10*波及計算!$K13</f>
        <v>0</v>
      </c>
      <c r="AB119" s="111">
        <f>AB10*波及計算!$K13</f>
        <v>0</v>
      </c>
      <c r="AC119" s="111">
        <f>AC10*波及計算!$K13</f>
        <v>0</v>
      </c>
      <c r="AD119" s="111">
        <f>AD10*波及計算!$K13</f>
        <v>0</v>
      </c>
      <c r="AE119" s="111">
        <f>AE10*波及計算!$K13</f>
        <v>0</v>
      </c>
      <c r="AF119" s="111">
        <f>AF10*波及計算!$K13</f>
        <v>0</v>
      </c>
      <c r="AG119" s="111">
        <f>AG10*波及計算!$K13</f>
        <v>0</v>
      </c>
      <c r="AH119" s="111">
        <f>AH10*波及計算!$K13</f>
        <v>0</v>
      </c>
      <c r="AI119" s="111">
        <f>AI10*波及計算!$K13</f>
        <v>0</v>
      </c>
      <c r="AJ119" s="111">
        <f>AJ10*波及計算!$K13</f>
        <v>0</v>
      </c>
      <c r="AK119" s="111">
        <f>AK10*波及計算!$K13</f>
        <v>0</v>
      </c>
      <c r="AL119" s="111">
        <f>AL10*波及計算!$K13</f>
        <v>0</v>
      </c>
      <c r="AM119" s="111">
        <f>AM10*波及計算!$K13</f>
        <v>0</v>
      </c>
      <c r="AN119" s="111">
        <f>AN10*波及計算!$K13</f>
        <v>0</v>
      </c>
      <c r="AO119" s="111">
        <f>AO10*波及計算!$K13</f>
        <v>0</v>
      </c>
      <c r="AP119" s="111">
        <f>AP10*波及計算!$K13</f>
        <v>0</v>
      </c>
      <c r="AQ119" s="111">
        <f>AQ10*波及計算!$K13</f>
        <v>0</v>
      </c>
      <c r="AR119" s="111">
        <f>AR10*波及計算!$K13</f>
        <v>0</v>
      </c>
      <c r="AS119" s="111">
        <f>AS10*波及計算!$K13</f>
        <v>0</v>
      </c>
      <c r="AT119" s="111">
        <f>AT10*波及計算!$K13</f>
        <v>0</v>
      </c>
      <c r="AU119" s="111">
        <f>AU10*波及計算!$K13</f>
        <v>0</v>
      </c>
      <c r="AV119" s="111">
        <f>AV10*波及計算!$K13</f>
        <v>0</v>
      </c>
      <c r="AW119" s="111">
        <f>AW10*波及計算!$K13</f>
        <v>0</v>
      </c>
      <c r="AX119" s="111">
        <f>AX10*波及計算!$K13</f>
        <v>0</v>
      </c>
      <c r="AY119" s="111">
        <f>AY10*波及計算!$K13</f>
        <v>0</v>
      </c>
      <c r="AZ119" s="111">
        <f>AZ10*波及計算!$K13</f>
        <v>0</v>
      </c>
      <c r="BA119" s="111">
        <f>BA10*波及計算!$K13</f>
        <v>0</v>
      </c>
      <c r="BB119" s="111">
        <f>BB10*波及計算!$K13</f>
        <v>0</v>
      </c>
      <c r="BC119" s="111">
        <f>BC10*波及計算!$K13</f>
        <v>0</v>
      </c>
      <c r="BD119" s="111">
        <f>BD10*波及計算!$K13</f>
        <v>0</v>
      </c>
      <c r="BE119" s="111">
        <f>BE10*波及計算!$K13</f>
        <v>0</v>
      </c>
      <c r="BF119" s="111">
        <f>BF10*波及計算!$K13</f>
        <v>0</v>
      </c>
      <c r="BG119" s="111">
        <f>BG10*波及計算!$K13</f>
        <v>0</v>
      </c>
      <c r="BH119" s="111">
        <f>BH10*波及計算!$K13</f>
        <v>0</v>
      </c>
      <c r="BI119" s="111">
        <f>BI10*波及計算!$K13</f>
        <v>0</v>
      </c>
      <c r="BJ119" s="111">
        <f>BJ10*波及計算!$K13</f>
        <v>0</v>
      </c>
      <c r="BK119" s="111">
        <f>BK10*波及計算!$K13</f>
        <v>0</v>
      </c>
      <c r="BL119" s="111">
        <f>BL10*波及計算!$K13</f>
        <v>0</v>
      </c>
      <c r="BM119" s="111">
        <f>BM10*波及計算!$K13</f>
        <v>0</v>
      </c>
      <c r="BN119" s="111">
        <f>BN10*波及計算!$K13</f>
        <v>0</v>
      </c>
      <c r="BO119" s="111">
        <f>BO10*波及計算!$K13</f>
        <v>0</v>
      </c>
      <c r="BP119" s="111">
        <f>BP10*波及計算!$K13</f>
        <v>0</v>
      </c>
      <c r="BQ119" s="111">
        <f>BQ10*波及計算!$K13</f>
        <v>0</v>
      </c>
      <c r="BR119" s="111">
        <f>BR10*波及計算!$K13</f>
        <v>0</v>
      </c>
      <c r="BS119" s="111">
        <f>BS10*波及計算!$K13</f>
        <v>0</v>
      </c>
      <c r="BT119" s="111">
        <f>BT10*波及計算!$K13</f>
        <v>0</v>
      </c>
      <c r="BU119" s="111">
        <f>BU10*波及計算!$K13</f>
        <v>0</v>
      </c>
      <c r="BV119" s="111">
        <f>BV10*波及計算!$K13</f>
        <v>0</v>
      </c>
      <c r="BW119" s="111">
        <f>BW10*波及計算!$K13</f>
        <v>0</v>
      </c>
      <c r="BX119" s="111">
        <f>BX10*波及計算!$K13</f>
        <v>0</v>
      </c>
      <c r="BY119" s="111">
        <f>BY10*波及計算!$K13</f>
        <v>0</v>
      </c>
      <c r="BZ119" s="111">
        <f>BZ10*波及計算!$K13</f>
        <v>0</v>
      </c>
      <c r="CA119" s="111">
        <f>CA10*波及計算!$K13</f>
        <v>0</v>
      </c>
      <c r="CB119" s="111">
        <f>CB10*波及計算!$K13</f>
        <v>0</v>
      </c>
      <c r="CC119" s="111">
        <f>CC10*波及計算!$K13</f>
        <v>0</v>
      </c>
      <c r="CD119" s="111">
        <f>CD10*波及計算!$K13</f>
        <v>0</v>
      </c>
      <c r="CE119" s="111">
        <f>CE10*波及計算!$K13</f>
        <v>0</v>
      </c>
      <c r="CF119" s="111">
        <f>CF10*波及計算!$K13</f>
        <v>0</v>
      </c>
      <c r="CG119" s="111">
        <f>CG10*波及計算!$K13</f>
        <v>0</v>
      </c>
      <c r="CH119" s="111">
        <f>CH10*波及計算!$K13</f>
        <v>0</v>
      </c>
      <c r="CI119" s="111">
        <f>CI10*波及計算!$K13</f>
        <v>0</v>
      </c>
      <c r="CJ119" s="111">
        <f>CJ10*波及計算!$K13</f>
        <v>0</v>
      </c>
      <c r="CK119" s="111">
        <f>CK10*波及計算!$K13</f>
        <v>0</v>
      </c>
      <c r="CL119" s="111">
        <f>CL10*波及計算!$K13</f>
        <v>0</v>
      </c>
      <c r="CM119" s="111">
        <f>CM10*波及計算!$K13</f>
        <v>0</v>
      </c>
      <c r="CN119" s="111">
        <f>CN10*波及計算!$K13</f>
        <v>0</v>
      </c>
      <c r="CO119" s="111">
        <f>CO10*波及計算!$K13</f>
        <v>0</v>
      </c>
      <c r="CP119" s="111">
        <f>CP10*波及計算!$K13</f>
        <v>0</v>
      </c>
      <c r="CQ119" s="111">
        <f>CQ10*波及計算!$K13</f>
        <v>0</v>
      </c>
      <c r="CR119" s="111">
        <f>CR10*波及計算!$K13</f>
        <v>0</v>
      </c>
      <c r="CS119" s="111">
        <f>CS10*波及計算!$K13</f>
        <v>0</v>
      </c>
      <c r="CT119" s="111">
        <f>CT10*波及計算!$K13</f>
        <v>0</v>
      </c>
      <c r="CU119" s="111">
        <f>CU10*波及計算!$K13</f>
        <v>0</v>
      </c>
      <c r="CV119" s="111">
        <f>CV10*波及計算!$K13</f>
        <v>0</v>
      </c>
      <c r="CW119" s="111">
        <f>CW10*波及計算!$K13</f>
        <v>0</v>
      </c>
      <c r="CX119" s="111">
        <f>CX10*波及計算!$K13</f>
        <v>0</v>
      </c>
      <c r="CY119" s="111">
        <f>CY10*波及計算!$K13</f>
        <v>0</v>
      </c>
      <c r="CZ119" s="111">
        <f>CZ10*波及計算!$K13</f>
        <v>0</v>
      </c>
      <c r="DA119" s="111">
        <f>DA10*波及計算!$K13</f>
        <v>0</v>
      </c>
      <c r="DB119" s="111">
        <f>DB10*波及計算!$K13</f>
        <v>0</v>
      </c>
      <c r="DC119" s="111">
        <f>DC10*波及計算!$K13</f>
        <v>0</v>
      </c>
    </row>
    <row r="120" spans="1:107" x14ac:dyDescent="0.2">
      <c r="A120" s="111" t="s">
        <v>120</v>
      </c>
      <c r="B120" s="355" t="s">
        <v>1884</v>
      </c>
      <c r="C120" s="111">
        <f>C11*波及計算!$K14</f>
        <v>0</v>
      </c>
      <c r="D120" s="111">
        <f>D11*波及計算!$K14</f>
        <v>0</v>
      </c>
      <c r="E120" s="111">
        <f>E11*波及計算!$K14</f>
        <v>0</v>
      </c>
      <c r="F120" s="111">
        <f>F11*波及計算!$K14</f>
        <v>0</v>
      </c>
      <c r="G120" s="111">
        <f>G11*波及計算!$K14</f>
        <v>0</v>
      </c>
      <c r="H120" s="111">
        <f>H11*波及計算!$K14</f>
        <v>0</v>
      </c>
      <c r="I120" s="111">
        <f>I11*波及計算!$K14</f>
        <v>0</v>
      </c>
      <c r="J120" s="111">
        <f>J11*波及計算!$K14</f>
        <v>0</v>
      </c>
      <c r="K120" s="111">
        <f>K11*波及計算!$K14</f>
        <v>0</v>
      </c>
      <c r="L120" s="111">
        <f>L11*波及計算!$K14</f>
        <v>0</v>
      </c>
      <c r="M120" s="111">
        <f>M11*波及計算!$K14</f>
        <v>0</v>
      </c>
      <c r="N120" s="111">
        <f>N11*波及計算!$K14</f>
        <v>0</v>
      </c>
      <c r="O120" s="111">
        <f>O11*波及計算!$K14</f>
        <v>0</v>
      </c>
      <c r="P120" s="111">
        <f>P11*波及計算!$K14</f>
        <v>0</v>
      </c>
      <c r="Q120" s="111">
        <f>Q11*波及計算!$K14</f>
        <v>0</v>
      </c>
      <c r="R120" s="111">
        <f>R11*波及計算!$K14</f>
        <v>0</v>
      </c>
      <c r="S120" s="111">
        <f>S11*波及計算!$K14</f>
        <v>0</v>
      </c>
      <c r="T120" s="111">
        <f>T11*波及計算!$K14</f>
        <v>0</v>
      </c>
      <c r="U120" s="111">
        <f>U11*波及計算!$K14</f>
        <v>0</v>
      </c>
      <c r="V120" s="111">
        <f>V11*波及計算!$K14</f>
        <v>0</v>
      </c>
      <c r="W120" s="111">
        <f>W11*波及計算!$K14</f>
        <v>0</v>
      </c>
      <c r="X120" s="111">
        <f>X11*波及計算!$K14</f>
        <v>0</v>
      </c>
      <c r="Y120" s="111">
        <f>Y11*波及計算!$K14</f>
        <v>0</v>
      </c>
      <c r="Z120" s="111">
        <f>Z11*波及計算!$K14</f>
        <v>0</v>
      </c>
      <c r="AA120" s="111">
        <f>AA11*波及計算!$K14</f>
        <v>0</v>
      </c>
      <c r="AB120" s="111">
        <f>AB11*波及計算!$K14</f>
        <v>0</v>
      </c>
      <c r="AC120" s="111">
        <f>AC11*波及計算!$K14</f>
        <v>0</v>
      </c>
      <c r="AD120" s="111">
        <f>AD11*波及計算!$K14</f>
        <v>0</v>
      </c>
      <c r="AE120" s="111">
        <f>AE11*波及計算!$K14</f>
        <v>0</v>
      </c>
      <c r="AF120" s="111">
        <f>AF11*波及計算!$K14</f>
        <v>0</v>
      </c>
      <c r="AG120" s="111">
        <f>AG11*波及計算!$K14</f>
        <v>0</v>
      </c>
      <c r="AH120" s="111">
        <f>AH11*波及計算!$K14</f>
        <v>0</v>
      </c>
      <c r="AI120" s="111">
        <f>AI11*波及計算!$K14</f>
        <v>0</v>
      </c>
      <c r="AJ120" s="111">
        <f>AJ11*波及計算!$K14</f>
        <v>0</v>
      </c>
      <c r="AK120" s="111">
        <f>AK11*波及計算!$K14</f>
        <v>0</v>
      </c>
      <c r="AL120" s="111">
        <f>AL11*波及計算!$K14</f>
        <v>0</v>
      </c>
      <c r="AM120" s="111">
        <f>AM11*波及計算!$K14</f>
        <v>0</v>
      </c>
      <c r="AN120" s="111">
        <f>AN11*波及計算!$K14</f>
        <v>0</v>
      </c>
      <c r="AO120" s="111">
        <f>AO11*波及計算!$K14</f>
        <v>0</v>
      </c>
      <c r="AP120" s="111">
        <f>AP11*波及計算!$K14</f>
        <v>0</v>
      </c>
      <c r="AQ120" s="111">
        <f>AQ11*波及計算!$K14</f>
        <v>0</v>
      </c>
      <c r="AR120" s="111">
        <f>AR11*波及計算!$K14</f>
        <v>0</v>
      </c>
      <c r="AS120" s="111">
        <f>AS11*波及計算!$K14</f>
        <v>0</v>
      </c>
      <c r="AT120" s="111">
        <f>AT11*波及計算!$K14</f>
        <v>0</v>
      </c>
      <c r="AU120" s="111">
        <f>AU11*波及計算!$K14</f>
        <v>0</v>
      </c>
      <c r="AV120" s="111">
        <f>AV11*波及計算!$K14</f>
        <v>0</v>
      </c>
      <c r="AW120" s="111">
        <f>AW11*波及計算!$K14</f>
        <v>0</v>
      </c>
      <c r="AX120" s="111">
        <f>AX11*波及計算!$K14</f>
        <v>0</v>
      </c>
      <c r="AY120" s="111">
        <f>AY11*波及計算!$K14</f>
        <v>0</v>
      </c>
      <c r="AZ120" s="111">
        <f>AZ11*波及計算!$K14</f>
        <v>0</v>
      </c>
      <c r="BA120" s="111">
        <f>BA11*波及計算!$K14</f>
        <v>0</v>
      </c>
      <c r="BB120" s="111">
        <f>BB11*波及計算!$K14</f>
        <v>0</v>
      </c>
      <c r="BC120" s="111">
        <f>BC11*波及計算!$K14</f>
        <v>0</v>
      </c>
      <c r="BD120" s="111">
        <f>BD11*波及計算!$K14</f>
        <v>0</v>
      </c>
      <c r="BE120" s="111">
        <f>BE11*波及計算!$K14</f>
        <v>0</v>
      </c>
      <c r="BF120" s="111">
        <f>BF11*波及計算!$K14</f>
        <v>0</v>
      </c>
      <c r="BG120" s="111">
        <f>BG11*波及計算!$K14</f>
        <v>0</v>
      </c>
      <c r="BH120" s="111">
        <f>BH11*波及計算!$K14</f>
        <v>0</v>
      </c>
      <c r="BI120" s="111">
        <f>BI11*波及計算!$K14</f>
        <v>0</v>
      </c>
      <c r="BJ120" s="111">
        <f>BJ11*波及計算!$K14</f>
        <v>0</v>
      </c>
      <c r="BK120" s="111">
        <f>BK11*波及計算!$K14</f>
        <v>0</v>
      </c>
      <c r="BL120" s="111">
        <f>BL11*波及計算!$K14</f>
        <v>0</v>
      </c>
      <c r="BM120" s="111">
        <f>BM11*波及計算!$K14</f>
        <v>0</v>
      </c>
      <c r="BN120" s="111">
        <f>BN11*波及計算!$K14</f>
        <v>0</v>
      </c>
      <c r="BO120" s="111">
        <f>BO11*波及計算!$K14</f>
        <v>0</v>
      </c>
      <c r="BP120" s="111">
        <f>BP11*波及計算!$K14</f>
        <v>0</v>
      </c>
      <c r="BQ120" s="111">
        <f>BQ11*波及計算!$K14</f>
        <v>0</v>
      </c>
      <c r="BR120" s="111">
        <f>BR11*波及計算!$K14</f>
        <v>0</v>
      </c>
      <c r="BS120" s="111">
        <f>BS11*波及計算!$K14</f>
        <v>0</v>
      </c>
      <c r="BT120" s="111">
        <f>BT11*波及計算!$K14</f>
        <v>0</v>
      </c>
      <c r="BU120" s="111">
        <f>BU11*波及計算!$K14</f>
        <v>0</v>
      </c>
      <c r="BV120" s="111">
        <f>BV11*波及計算!$K14</f>
        <v>0</v>
      </c>
      <c r="BW120" s="111">
        <f>BW11*波及計算!$K14</f>
        <v>0</v>
      </c>
      <c r="BX120" s="111">
        <f>BX11*波及計算!$K14</f>
        <v>0</v>
      </c>
      <c r="BY120" s="111">
        <f>BY11*波及計算!$K14</f>
        <v>0</v>
      </c>
      <c r="BZ120" s="111">
        <f>BZ11*波及計算!$K14</f>
        <v>0</v>
      </c>
      <c r="CA120" s="111">
        <f>CA11*波及計算!$K14</f>
        <v>0</v>
      </c>
      <c r="CB120" s="111">
        <f>CB11*波及計算!$K14</f>
        <v>0</v>
      </c>
      <c r="CC120" s="111">
        <f>CC11*波及計算!$K14</f>
        <v>0</v>
      </c>
      <c r="CD120" s="111">
        <f>CD11*波及計算!$K14</f>
        <v>0</v>
      </c>
      <c r="CE120" s="111">
        <f>CE11*波及計算!$K14</f>
        <v>0</v>
      </c>
      <c r="CF120" s="111">
        <f>CF11*波及計算!$K14</f>
        <v>0</v>
      </c>
      <c r="CG120" s="111">
        <f>CG11*波及計算!$K14</f>
        <v>0</v>
      </c>
      <c r="CH120" s="111">
        <f>CH11*波及計算!$K14</f>
        <v>0</v>
      </c>
      <c r="CI120" s="111">
        <f>CI11*波及計算!$K14</f>
        <v>0</v>
      </c>
      <c r="CJ120" s="111">
        <f>CJ11*波及計算!$K14</f>
        <v>0</v>
      </c>
      <c r="CK120" s="111">
        <f>CK11*波及計算!$K14</f>
        <v>0</v>
      </c>
      <c r="CL120" s="111">
        <f>CL11*波及計算!$K14</f>
        <v>0</v>
      </c>
      <c r="CM120" s="111">
        <f>CM11*波及計算!$K14</f>
        <v>0</v>
      </c>
      <c r="CN120" s="111">
        <f>CN11*波及計算!$K14</f>
        <v>0</v>
      </c>
      <c r="CO120" s="111">
        <f>CO11*波及計算!$K14</f>
        <v>0</v>
      </c>
      <c r="CP120" s="111">
        <f>CP11*波及計算!$K14</f>
        <v>0</v>
      </c>
      <c r="CQ120" s="111">
        <f>CQ11*波及計算!$K14</f>
        <v>0</v>
      </c>
      <c r="CR120" s="111">
        <f>CR11*波及計算!$K14</f>
        <v>0</v>
      </c>
      <c r="CS120" s="111">
        <f>CS11*波及計算!$K14</f>
        <v>0</v>
      </c>
      <c r="CT120" s="111">
        <f>CT11*波及計算!$K14</f>
        <v>0</v>
      </c>
      <c r="CU120" s="111">
        <f>CU11*波及計算!$K14</f>
        <v>0</v>
      </c>
      <c r="CV120" s="111">
        <f>CV11*波及計算!$K14</f>
        <v>0</v>
      </c>
      <c r="CW120" s="111">
        <f>CW11*波及計算!$K14</f>
        <v>0</v>
      </c>
      <c r="CX120" s="111">
        <f>CX11*波及計算!$K14</f>
        <v>0</v>
      </c>
      <c r="CY120" s="111">
        <f>CY11*波及計算!$K14</f>
        <v>0</v>
      </c>
      <c r="CZ120" s="111">
        <f>CZ11*波及計算!$K14</f>
        <v>0</v>
      </c>
      <c r="DA120" s="111">
        <f>DA11*波及計算!$K14</f>
        <v>0</v>
      </c>
      <c r="DB120" s="111">
        <f>DB11*波及計算!$K14</f>
        <v>0</v>
      </c>
      <c r="DC120" s="111">
        <f>DC11*波及計算!$K14</f>
        <v>0</v>
      </c>
    </row>
    <row r="121" spans="1:107" x14ac:dyDescent="0.2">
      <c r="A121" s="111" t="s">
        <v>122</v>
      </c>
      <c r="B121" s="355" t="s">
        <v>1885</v>
      </c>
      <c r="C121" s="111">
        <f>C12*波及計算!$K15</f>
        <v>0</v>
      </c>
      <c r="D121" s="111">
        <f>D12*波及計算!$K15</f>
        <v>0</v>
      </c>
      <c r="E121" s="111">
        <f>E12*波及計算!$K15</f>
        <v>0</v>
      </c>
      <c r="F121" s="111">
        <f>F12*波及計算!$K15</f>
        <v>0</v>
      </c>
      <c r="G121" s="111">
        <f>G12*波及計算!$K15</f>
        <v>0</v>
      </c>
      <c r="H121" s="111">
        <f>H12*波及計算!$K15</f>
        <v>0</v>
      </c>
      <c r="I121" s="111">
        <f>I12*波及計算!$K15</f>
        <v>0</v>
      </c>
      <c r="J121" s="111">
        <f>J12*波及計算!$K15</f>
        <v>0</v>
      </c>
      <c r="K121" s="111">
        <f>K12*波及計算!$K15</f>
        <v>0</v>
      </c>
      <c r="L121" s="111">
        <f>L12*波及計算!$K15</f>
        <v>0</v>
      </c>
      <c r="M121" s="111">
        <f>M12*波及計算!$K15</f>
        <v>0</v>
      </c>
      <c r="N121" s="111">
        <f>N12*波及計算!$K15</f>
        <v>0</v>
      </c>
      <c r="O121" s="111">
        <f>O12*波及計算!$K15</f>
        <v>0</v>
      </c>
      <c r="P121" s="111">
        <f>P12*波及計算!$K15</f>
        <v>0</v>
      </c>
      <c r="Q121" s="111">
        <f>Q12*波及計算!$K15</f>
        <v>0</v>
      </c>
      <c r="R121" s="111">
        <f>R12*波及計算!$K15</f>
        <v>0</v>
      </c>
      <c r="S121" s="111">
        <f>S12*波及計算!$K15</f>
        <v>0</v>
      </c>
      <c r="T121" s="111">
        <f>T12*波及計算!$K15</f>
        <v>0</v>
      </c>
      <c r="U121" s="111">
        <f>U12*波及計算!$K15</f>
        <v>0</v>
      </c>
      <c r="V121" s="111">
        <f>V12*波及計算!$K15</f>
        <v>0</v>
      </c>
      <c r="W121" s="111">
        <f>W12*波及計算!$K15</f>
        <v>0</v>
      </c>
      <c r="X121" s="111">
        <f>X12*波及計算!$K15</f>
        <v>0</v>
      </c>
      <c r="Y121" s="111">
        <f>Y12*波及計算!$K15</f>
        <v>0</v>
      </c>
      <c r="Z121" s="111">
        <f>Z12*波及計算!$K15</f>
        <v>0</v>
      </c>
      <c r="AA121" s="111">
        <f>AA12*波及計算!$K15</f>
        <v>0</v>
      </c>
      <c r="AB121" s="111">
        <f>AB12*波及計算!$K15</f>
        <v>0</v>
      </c>
      <c r="AC121" s="111">
        <f>AC12*波及計算!$K15</f>
        <v>0</v>
      </c>
      <c r="AD121" s="111">
        <f>AD12*波及計算!$K15</f>
        <v>0</v>
      </c>
      <c r="AE121" s="111">
        <f>AE12*波及計算!$K15</f>
        <v>0</v>
      </c>
      <c r="AF121" s="111">
        <f>AF12*波及計算!$K15</f>
        <v>0</v>
      </c>
      <c r="AG121" s="111">
        <f>AG12*波及計算!$K15</f>
        <v>0</v>
      </c>
      <c r="AH121" s="111">
        <f>AH12*波及計算!$K15</f>
        <v>0</v>
      </c>
      <c r="AI121" s="111">
        <f>AI12*波及計算!$K15</f>
        <v>0</v>
      </c>
      <c r="AJ121" s="111">
        <f>AJ12*波及計算!$K15</f>
        <v>0</v>
      </c>
      <c r="AK121" s="111">
        <f>AK12*波及計算!$K15</f>
        <v>0</v>
      </c>
      <c r="AL121" s="111">
        <f>AL12*波及計算!$K15</f>
        <v>0</v>
      </c>
      <c r="AM121" s="111">
        <f>AM12*波及計算!$K15</f>
        <v>0</v>
      </c>
      <c r="AN121" s="111">
        <f>AN12*波及計算!$K15</f>
        <v>0</v>
      </c>
      <c r="AO121" s="111">
        <f>AO12*波及計算!$K15</f>
        <v>0</v>
      </c>
      <c r="AP121" s="111">
        <f>AP12*波及計算!$K15</f>
        <v>0</v>
      </c>
      <c r="AQ121" s="111">
        <f>AQ12*波及計算!$K15</f>
        <v>0</v>
      </c>
      <c r="AR121" s="111">
        <f>AR12*波及計算!$K15</f>
        <v>0</v>
      </c>
      <c r="AS121" s="111">
        <f>AS12*波及計算!$K15</f>
        <v>0</v>
      </c>
      <c r="AT121" s="111">
        <f>AT12*波及計算!$K15</f>
        <v>0</v>
      </c>
      <c r="AU121" s="111">
        <f>AU12*波及計算!$K15</f>
        <v>0</v>
      </c>
      <c r="AV121" s="111">
        <f>AV12*波及計算!$K15</f>
        <v>0</v>
      </c>
      <c r="AW121" s="111">
        <f>AW12*波及計算!$K15</f>
        <v>0</v>
      </c>
      <c r="AX121" s="111">
        <f>AX12*波及計算!$K15</f>
        <v>0</v>
      </c>
      <c r="AY121" s="111">
        <f>AY12*波及計算!$K15</f>
        <v>0</v>
      </c>
      <c r="AZ121" s="111">
        <f>AZ12*波及計算!$K15</f>
        <v>0</v>
      </c>
      <c r="BA121" s="111">
        <f>BA12*波及計算!$K15</f>
        <v>0</v>
      </c>
      <c r="BB121" s="111">
        <f>BB12*波及計算!$K15</f>
        <v>0</v>
      </c>
      <c r="BC121" s="111">
        <f>BC12*波及計算!$K15</f>
        <v>0</v>
      </c>
      <c r="BD121" s="111">
        <f>BD12*波及計算!$K15</f>
        <v>0</v>
      </c>
      <c r="BE121" s="111">
        <f>BE12*波及計算!$K15</f>
        <v>0</v>
      </c>
      <c r="BF121" s="111">
        <f>BF12*波及計算!$K15</f>
        <v>0</v>
      </c>
      <c r="BG121" s="111">
        <f>BG12*波及計算!$K15</f>
        <v>0</v>
      </c>
      <c r="BH121" s="111">
        <f>BH12*波及計算!$K15</f>
        <v>0</v>
      </c>
      <c r="BI121" s="111">
        <f>BI12*波及計算!$K15</f>
        <v>0</v>
      </c>
      <c r="BJ121" s="111">
        <f>BJ12*波及計算!$K15</f>
        <v>0</v>
      </c>
      <c r="BK121" s="111">
        <f>BK12*波及計算!$K15</f>
        <v>0</v>
      </c>
      <c r="BL121" s="111">
        <f>BL12*波及計算!$K15</f>
        <v>0</v>
      </c>
      <c r="BM121" s="111">
        <f>BM12*波及計算!$K15</f>
        <v>0</v>
      </c>
      <c r="BN121" s="111">
        <f>BN12*波及計算!$K15</f>
        <v>0</v>
      </c>
      <c r="BO121" s="111">
        <f>BO12*波及計算!$K15</f>
        <v>0</v>
      </c>
      <c r="BP121" s="111">
        <f>BP12*波及計算!$K15</f>
        <v>0</v>
      </c>
      <c r="BQ121" s="111">
        <f>BQ12*波及計算!$K15</f>
        <v>0</v>
      </c>
      <c r="BR121" s="111">
        <f>BR12*波及計算!$K15</f>
        <v>0</v>
      </c>
      <c r="BS121" s="111">
        <f>BS12*波及計算!$K15</f>
        <v>0</v>
      </c>
      <c r="BT121" s="111">
        <f>BT12*波及計算!$K15</f>
        <v>0</v>
      </c>
      <c r="BU121" s="111">
        <f>BU12*波及計算!$K15</f>
        <v>0</v>
      </c>
      <c r="BV121" s="111">
        <f>BV12*波及計算!$K15</f>
        <v>0</v>
      </c>
      <c r="BW121" s="111">
        <f>BW12*波及計算!$K15</f>
        <v>0</v>
      </c>
      <c r="BX121" s="111">
        <f>BX12*波及計算!$K15</f>
        <v>0</v>
      </c>
      <c r="BY121" s="111">
        <f>BY12*波及計算!$K15</f>
        <v>0</v>
      </c>
      <c r="BZ121" s="111">
        <f>BZ12*波及計算!$K15</f>
        <v>0</v>
      </c>
      <c r="CA121" s="111">
        <f>CA12*波及計算!$K15</f>
        <v>0</v>
      </c>
      <c r="CB121" s="111">
        <f>CB12*波及計算!$K15</f>
        <v>0</v>
      </c>
      <c r="CC121" s="111">
        <f>CC12*波及計算!$K15</f>
        <v>0</v>
      </c>
      <c r="CD121" s="111">
        <f>CD12*波及計算!$K15</f>
        <v>0</v>
      </c>
      <c r="CE121" s="111">
        <f>CE12*波及計算!$K15</f>
        <v>0</v>
      </c>
      <c r="CF121" s="111">
        <f>CF12*波及計算!$K15</f>
        <v>0</v>
      </c>
      <c r="CG121" s="111">
        <f>CG12*波及計算!$K15</f>
        <v>0</v>
      </c>
      <c r="CH121" s="111">
        <f>CH12*波及計算!$K15</f>
        <v>0</v>
      </c>
      <c r="CI121" s="111">
        <f>CI12*波及計算!$K15</f>
        <v>0</v>
      </c>
      <c r="CJ121" s="111">
        <f>CJ12*波及計算!$K15</f>
        <v>0</v>
      </c>
      <c r="CK121" s="111">
        <f>CK12*波及計算!$K15</f>
        <v>0</v>
      </c>
      <c r="CL121" s="111">
        <f>CL12*波及計算!$K15</f>
        <v>0</v>
      </c>
      <c r="CM121" s="111">
        <f>CM12*波及計算!$K15</f>
        <v>0</v>
      </c>
      <c r="CN121" s="111">
        <f>CN12*波及計算!$K15</f>
        <v>0</v>
      </c>
      <c r="CO121" s="111">
        <f>CO12*波及計算!$K15</f>
        <v>0</v>
      </c>
      <c r="CP121" s="111">
        <f>CP12*波及計算!$K15</f>
        <v>0</v>
      </c>
      <c r="CQ121" s="111">
        <f>CQ12*波及計算!$K15</f>
        <v>0</v>
      </c>
      <c r="CR121" s="111">
        <f>CR12*波及計算!$K15</f>
        <v>0</v>
      </c>
      <c r="CS121" s="111">
        <f>CS12*波及計算!$K15</f>
        <v>0</v>
      </c>
      <c r="CT121" s="111">
        <f>CT12*波及計算!$K15</f>
        <v>0</v>
      </c>
      <c r="CU121" s="111">
        <f>CU12*波及計算!$K15</f>
        <v>0</v>
      </c>
      <c r="CV121" s="111">
        <f>CV12*波及計算!$K15</f>
        <v>0</v>
      </c>
      <c r="CW121" s="111">
        <f>CW12*波及計算!$K15</f>
        <v>0</v>
      </c>
      <c r="CX121" s="111">
        <f>CX12*波及計算!$K15</f>
        <v>0</v>
      </c>
      <c r="CY121" s="111">
        <f>CY12*波及計算!$K15</f>
        <v>0</v>
      </c>
      <c r="CZ121" s="111">
        <f>CZ12*波及計算!$K15</f>
        <v>0</v>
      </c>
      <c r="DA121" s="111">
        <f>DA12*波及計算!$K15</f>
        <v>0</v>
      </c>
      <c r="DB121" s="111">
        <f>DB12*波及計算!$K15</f>
        <v>0</v>
      </c>
      <c r="DC121" s="111">
        <f>DC12*波及計算!$K15</f>
        <v>0</v>
      </c>
    </row>
    <row r="122" spans="1:107" x14ac:dyDescent="0.2">
      <c r="A122" s="111" t="s">
        <v>123</v>
      </c>
      <c r="B122" s="355" t="s">
        <v>1886</v>
      </c>
      <c r="C122" s="111">
        <f>C13*波及計算!$K16</f>
        <v>0</v>
      </c>
      <c r="D122" s="111">
        <f>D13*波及計算!$K16</f>
        <v>0</v>
      </c>
      <c r="E122" s="111">
        <f>E13*波及計算!$K16</f>
        <v>0</v>
      </c>
      <c r="F122" s="111">
        <f>F13*波及計算!$K16</f>
        <v>0</v>
      </c>
      <c r="G122" s="111">
        <f>G13*波及計算!$K16</f>
        <v>0</v>
      </c>
      <c r="H122" s="111">
        <f>H13*波及計算!$K16</f>
        <v>0</v>
      </c>
      <c r="I122" s="111">
        <f>I13*波及計算!$K16</f>
        <v>0</v>
      </c>
      <c r="J122" s="111">
        <f>J13*波及計算!$K16</f>
        <v>0</v>
      </c>
      <c r="K122" s="111">
        <f>K13*波及計算!$K16</f>
        <v>0</v>
      </c>
      <c r="L122" s="111">
        <f>L13*波及計算!$K16</f>
        <v>0</v>
      </c>
      <c r="M122" s="111">
        <f>M13*波及計算!$K16</f>
        <v>0</v>
      </c>
      <c r="N122" s="111">
        <f>N13*波及計算!$K16</f>
        <v>0</v>
      </c>
      <c r="O122" s="111">
        <f>O13*波及計算!$K16</f>
        <v>0</v>
      </c>
      <c r="P122" s="111">
        <f>P13*波及計算!$K16</f>
        <v>0</v>
      </c>
      <c r="Q122" s="111">
        <f>Q13*波及計算!$K16</f>
        <v>0</v>
      </c>
      <c r="R122" s="111">
        <f>R13*波及計算!$K16</f>
        <v>0</v>
      </c>
      <c r="S122" s="111">
        <f>S13*波及計算!$K16</f>
        <v>0</v>
      </c>
      <c r="T122" s="111">
        <f>T13*波及計算!$K16</f>
        <v>0</v>
      </c>
      <c r="U122" s="111">
        <f>U13*波及計算!$K16</f>
        <v>0</v>
      </c>
      <c r="V122" s="111">
        <f>V13*波及計算!$K16</f>
        <v>0</v>
      </c>
      <c r="W122" s="111">
        <f>W13*波及計算!$K16</f>
        <v>0</v>
      </c>
      <c r="X122" s="111">
        <f>X13*波及計算!$K16</f>
        <v>0</v>
      </c>
      <c r="Y122" s="111">
        <f>Y13*波及計算!$K16</f>
        <v>0</v>
      </c>
      <c r="Z122" s="111">
        <f>Z13*波及計算!$K16</f>
        <v>0</v>
      </c>
      <c r="AA122" s="111">
        <f>AA13*波及計算!$K16</f>
        <v>0</v>
      </c>
      <c r="AB122" s="111">
        <f>AB13*波及計算!$K16</f>
        <v>0</v>
      </c>
      <c r="AC122" s="111">
        <f>AC13*波及計算!$K16</f>
        <v>0</v>
      </c>
      <c r="AD122" s="111">
        <f>AD13*波及計算!$K16</f>
        <v>0</v>
      </c>
      <c r="AE122" s="111">
        <f>AE13*波及計算!$K16</f>
        <v>0</v>
      </c>
      <c r="AF122" s="111">
        <f>AF13*波及計算!$K16</f>
        <v>0</v>
      </c>
      <c r="AG122" s="111">
        <f>AG13*波及計算!$K16</f>
        <v>0</v>
      </c>
      <c r="AH122" s="111">
        <f>AH13*波及計算!$K16</f>
        <v>0</v>
      </c>
      <c r="AI122" s="111">
        <f>AI13*波及計算!$K16</f>
        <v>0</v>
      </c>
      <c r="AJ122" s="111">
        <f>AJ13*波及計算!$K16</f>
        <v>0</v>
      </c>
      <c r="AK122" s="111">
        <f>AK13*波及計算!$K16</f>
        <v>0</v>
      </c>
      <c r="AL122" s="111">
        <f>AL13*波及計算!$K16</f>
        <v>0</v>
      </c>
      <c r="AM122" s="111">
        <f>AM13*波及計算!$K16</f>
        <v>0</v>
      </c>
      <c r="AN122" s="111">
        <f>AN13*波及計算!$K16</f>
        <v>0</v>
      </c>
      <c r="AO122" s="111">
        <f>AO13*波及計算!$K16</f>
        <v>0</v>
      </c>
      <c r="AP122" s="111">
        <f>AP13*波及計算!$K16</f>
        <v>0</v>
      </c>
      <c r="AQ122" s="111">
        <f>AQ13*波及計算!$K16</f>
        <v>0</v>
      </c>
      <c r="AR122" s="111">
        <f>AR13*波及計算!$K16</f>
        <v>0</v>
      </c>
      <c r="AS122" s="111">
        <f>AS13*波及計算!$K16</f>
        <v>0</v>
      </c>
      <c r="AT122" s="111">
        <f>AT13*波及計算!$K16</f>
        <v>0</v>
      </c>
      <c r="AU122" s="111">
        <f>AU13*波及計算!$K16</f>
        <v>0</v>
      </c>
      <c r="AV122" s="111">
        <f>AV13*波及計算!$K16</f>
        <v>0</v>
      </c>
      <c r="AW122" s="111">
        <f>AW13*波及計算!$K16</f>
        <v>0</v>
      </c>
      <c r="AX122" s="111">
        <f>AX13*波及計算!$K16</f>
        <v>0</v>
      </c>
      <c r="AY122" s="111">
        <f>AY13*波及計算!$K16</f>
        <v>0</v>
      </c>
      <c r="AZ122" s="111">
        <f>AZ13*波及計算!$K16</f>
        <v>0</v>
      </c>
      <c r="BA122" s="111">
        <f>BA13*波及計算!$K16</f>
        <v>0</v>
      </c>
      <c r="BB122" s="111">
        <f>BB13*波及計算!$K16</f>
        <v>0</v>
      </c>
      <c r="BC122" s="111">
        <f>BC13*波及計算!$K16</f>
        <v>0</v>
      </c>
      <c r="BD122" s="111">
        <f>BD13*波及計算!$K16</f>
        <v>0</v>
      </c>
      <c r="BE122" s="111">
        <f>BE13*波及計算!$K16</f>
        <v>0</v>
      </c>
      <c r="BF122" s="111">
        <f>BF13*波及計算!$K16</f>
        <v>0</v>
      </c>
      <c r="BG122" s="111">
        <f>BG13*波及計算!$K16</f>
        <v>0</v>
      </c>
      <c r="BH122" s="111">
        <f>BH13*波及計算!$K16</f>
        <v>0</v>
      </c>
      <c r="BI122" s="111">
        <f>BI13*波及計算!$K16</f>
        <v>0</v>
      </c>
      <c r="BJ122" s="111">
        <f>BJ13*波及計算!$K16</f>
        <v>0</v>
      </c>
      <c r="BK122" s="111">
        <f>BK13*波及計算!$K16</f>
        <v>0</v>
      </c>
      <c r="BL122" s="111">
        <f>BL13*波及計算!$K16</f>
        <v>0</v>
      </c>
      <c r="BM122" s="111">
        <f>BM13*波及計算!$K16</f>
        <v>0</v>
      </c>
      <c r="BN122" s="111">
        <f>BN13*波及計算!$K16</f>
        <v>0</v>
      </c>
      <c r="BO122" s="111">
        <f>BO13*波及計算!$K16</f>
        <v>0</v>
      </c>
      <c r="BP122" s="111">
        <f>BP13*波及計算!$K16</f>
        <v>0</v>
      </c>
      <c r="BQ122" s="111">
        <f>BQ13*波及計算!$K16</f>
        <v>0</v>
      </c>
      <c r="BR122" s="111">
        <f>BR13*波及計算!$K16</f>
        <v>0</v>
      </c>
      <c r="BS122" s="111">
        <f>BS13*波及計算!$K16</f>
        <v>0</v>
      </c>
      <c r="BT122" s="111">
        <f>BT13*波及計算!$K16</f>
        <v>0</v>
      </c>
      <c r="BU122" s="111">
        <f>BU13*波及計算!$K16</f>
        <v>0</v>
      </c>
      <c r="BV122" s="111">
        <f>BV13*波及計算!$K16</f>
        <v>0</v>
      </c>
      <c r="BW122" s="111">
        <f>BW13*波及計算!$K16</f>
        <v>0</v>
      </c>
      <c r="BX122" s="111">
        <f>BX13*波及計算!$K16</f>
        <v>0</v>
      </c>
      <c r="BY122" s="111">
        <f>BY13*波及計算!$K16</f>
        <v>0</v>
      </c>
      <c r="BZ122" s="111">
        <f>BZ13*波及計算!$K16</f>
        <v>0</v>
      </c>
      <c r="CA122" s="111">
        <f>CA13*波及計算!$K16</f>
        <v>0</v>
      </c>
      <c r="CB122" s="111">
        <f>CB13*波及計算!$K16</f>
        <v>0</v>
      </c>
      <c r="CC122" s="111">
        <f>CC13*波及計算!$K16</f>
        <v>0</v>
      </c>
      <c r="CD122" s="111">
        <f>CD13*波及計算!$K16</f>
        <v>0</v>
      </c>
      <c r="CE122" s="111">
        <f>CE13*波及計算!$K16</f>
        <v>0</v>
      </c>
      <c r="CF122" s="111">
        <f>CF13*波及計算!$K16</f>
        <v>0</v>
      </c>
      <c r="CG122" s="111">
        <f>CG13*波及計算!$K16</f>
        <v>0</v>
      </c>
      <c r="CH122" s="111">
        <f>CH13*波及計算!$K16</f>
        <v>0</v>
      </c>
      <c r="CI122" s="111">
        <f>CI13*波及計算!$K16</f>
        <v>0</v>
      </c>
      <c r="CJ122" s="111">
        <f>CJ13*波及計算!$K16</f>
        <v>0</v>
      </c>
      <c r="CK122" s="111">
        <f>CK13*波及計算!$K16</f>
        <v>0</v>
      </c>
      <c r="CL122" s="111">
        <f>CL13*波及計算!$K16</f>
        <v>0</v>
      </c>
      <c r="CM122" s="111">
        <f>CM13*波及計算!$K16</f>
        <v>0</v>
      </c>
      <c r="CN122" s="111">
        <f>CN13*波及計算!$K16</f>
        <v>0</v>
      </c>
      <c r="CO122" s="111">
        <f>CO13*波及計算!$K16</f>
        <v>0</v>
      </c>
      <c r="CP122" s="111">
        <f>CP13*波及計算!$K16</f>
        <v>0</v>
      </c>
      <c r="CQ122" s="111">
        <f>CQ13*波及計算!$K16</f>
        <v>0</v>
      </c>
      <c r="CR122" s="111">
        <f>CR13*波及計算!$K16</f>
        <v>0</v>
      </c>
      <c r="CS122" s="111">
        <f>CS13*波及計算!$K16</f>
        <v>0</v>
      </c>
      <c r="CT122" s="111">
        <f>CT13*波及計算!$K16</f>
        <v>0</v>
      </c>
      <c r="CU122" s="111">
        <f>CU13*波及計算!$K16</f>
        <v>0</v>
      </c>
      <c r="CV122" s="111">
        <f>CV13*波及計算!$K16</f>
        <v>0</v>
      </c>
      <c r="CW122" s="111">
        <f>CW13*波及計算!$K16</f>
        <v>0</v>
      </c>
      <c r="CX122" s="111">
        <f>CX13*波及計算!$K16</f>
        <v>0</v>
      </c>
      <c r="CY122" s="111">
        <f>CY13*波及計算!$K16</f>
        <v>0</v>
      </c>
      <c r="CZ122" s="111">
        <f>CZ13*波及計算!$K16</f>
        <v>0</v>
      </c>
      <c r="DA122" s="111">
        <f>DA13*波及計算!$K16</f>
        <v>0</v>
      </c>
      <c r="DB122" s="111">
        <f>DB13*波及計算!$K16</f>
        <v>0</v>
      </c>
      <c r="DC122" s="111">
        <f>DC13*波及計算!$K16</f>
        <v>0</v>
      </c>
    </row>
    <row r="123" spans="1:107" x14ac:dyDescent="0.2">
      <c r="A123" s="111" t="s">
        <v>124</v>
      </c>
      <c r="B123" s="355" t="s">
        <v>1887</v>
      </c>
      <c r="C123" s="111">
        <f>C14*波及計算!$K17</f>
        <v>0</v>
      </c>
      <c r="D123" s="111">
        <f>D14*波及計算!$K17</f>
        <v>0</v>
      </c>
      <c r="E123" s="111">
        <f>E14*波及計算!$K17</f>
        <v>0</v>
      </c>
      <c r="F123" s="111">
        <f>F14*波及計算!$K17</f>
        <v>0</v>
      </c>
      <c r="G123" s="111">
        <f>G14*波及計算!$K17</f>
        <v>0</v>
      </c>
      <c r="H123" s="111">
        <f>H14*波及計算!$K17</f>
        <v>0</v>
      </c>
      <c r="I123" s="111">
        <f>I14*波及計算!$K17</f>
        <v>0</v>
      </c>
      <c r="J123" s="111">
        <f>J14*波及計算!$K17</f>
        <v>0</v>
      </c>
      <c r="K123" s="111">
        <f>K14*波及計算!$K17</f>
        <v>0</v>
      </c>
      <c r="L123" s="111">
        <f>L14*波及計算!$K17</f>
        <v>0</v>
      </c>
      <c r="M123" s="111">
        <f>M14*波及計算!$K17</f>
        <v>0</v>
      </c>
      <c r="N123" s="111">
        <f>N14*波及計算!$K17</f>
        <v>0</v>
      </c>
      <c r="O123" s="111">
        <f>O14*波及計算!$K17</f>
        <v>0</v>
      </c>
      <c r="P123" s="111">
        <f>P14*波及計算!$K17</f>
        <v>0</v>
      </c>
      <c r="Q123" s="111">
        <f>Q14*波及計算!$K17</f>
        <v>0</v>
      </c>
      <c r="R123" s="111">
        <f>R14*波及計算!$K17</f>
        <v>0</v>
      </c>
      <c r="S123" s="111">
        <f>S14*波及計算!$K17</f>
        <v>0</v>
      </c>
      <c r="T123" s="111">
        <f>T14*波及計算!$K17</f>
        <v>0</v>
      </c>
      <c r="U123" s="111">
        <f>U14*波及計算!$K17</f>
        <v>0</v>
      </c>
      <c r="V123" s="111">
        <f>V14*波及計算!$K17</f>
        <v>0</v>
      </c>
      <c r="W123" s="111">
        <f>W14*波及計算!$K17</f>
        <v>0</v>
      </c>
      <c r="X123" s="111">
        <f>X14*波及計算!$K17</f>
        <v>0</v>
      </c>
      <c r="Y123" s="111">
        <f>Y14*波及計算!$K17</f>
        <v>0</v>
      </c>
      <c r="Z123" s="111">
        <f>Z14*波及計算!$K17</f>
        <v>0</v>
      </c>
      <c r="AA123" s="111">
        <f>AA14*波及計算!$K17</f>
        <v>0</v>
      </c>
      <c r="AB123" s="111">
        <f>AB14*波及計算!$K17</f>
        <v>0</v>
      </c>
      <c r="AC123" s="111">
        <f>AC14*波及計算!$K17</f>
        <v>0</v>
      </c>
      <c r="AD123" s="111">
        <f>AD14*波及計算!$K17</f>
        <v>0</v>
      </c>
      <c r="AE123" s="111">
        <f>AE14*波及計算!$K17</f>
        <v>0</v>
      </c>
      <c r="AF123" s="111">
        <f>AF14*波及計算!$K17</f>
        <v>0</v>
      </c>
      <c r="AG123" s="111">
        <f>AG14*波及計算!$K17</f>
        <v>0</v>
      </c>
      <c r="AH123" s="111">
        <f>AH14*波及計算!$K17</f>
        <v>0</v>
      </c>
      <c r="AI123" s="111">
        <f>AI14*波及計算!$K17</f>
        <v>0</v>
      </c>
      <c r="AJ123" s="111">
        <f>AJ14*波及計算!$K17</f>
        <v>0</v>
      </c>
      <c r="AK123" s="111">
        <f>AK14*波及計算!$K17</f>
        <v>0</v>
      </c>
      <c r="AL123" s="111">
        <f>AL14*波及計算!$K17</f>
        <v>0</v>
      </c>
      <c r="AM123" s="111">
        <f>AM14*波及計算!$K17</f>
        <v>0</v>
      </c>
      <c r="AN123" s="111">
        <f>AN14*波及計算!$K17</f>
        <v>0</v>
      </c>
      <c r="AO123" s="111">
        <f>AO14*波及計算!$K17</f>
        <v>0</v>
      </c>
      <c r="AP123" s="111">
        <f>AP14*波及計算!$K17</f>
        <v>0</v>
      </c>
      <c r="AQ123" s="111">
        <f>AQ14*波及計算!$K17</f>
        <v>0</v>
      </c>
      <c r="AR123" s="111">
        <f>AR14*波及計算!$K17</f>
        <v>0</v>
      </c>
      <c r="AS123" s="111">
        <f>AS14*波及計算!$K17</f>
        <v>0</v>
      </c>
      <c r="AT123" s="111">
        <f>AT14*波及計算!$K17</f>
        <v>0</v>
      </c>
      <c r="AU123" s="111">
        <f>AU14*波及計算!$K17</f>
        <v>0</v>
      </c>
      <c r="AV123" s="111">
        <f>AV14*波及計算!$K17</f>
        <v>0</v>
      </c>
      <c r="AW123" s="111">
        <f>AW14*波及計算!$K17</f>
        <v>0</v>
      </c>
      <c r="AX123" s="111">
        <f>AX14*波及計算!$K17</f>
        <v>0</v>
      </c>
      <c r="AY123" s="111">
        <f>AY14*波及計算!$K17</f>
        <v>0</v>
      </c>
      <c r="AZ123" s="111">
        <f>AZ14*波及計算!$K17</f>
        <v>0</v>
      </c>
      <c r="BA123" s="111">
        <f>BA14*波及計算!$K17</f>
        <v>0</v>
      </c>
      <c r="BB123" s="111">
        <f>BB14*波及計算!$K17</f>
        <v>0</v>
      </c>
      <c r="BC123" s="111">
        <f>BC14*波及計算!$K17</f>
        <v>0</v>
      </c>
      <c r="BD123" s="111">
        <f>BD14*波及計算!$K17</f>
        <v>0</v>
      </c>
      <c r="BE123" s="111">
        <f>BE14*波及計算!$K17</f>
        <v>0</v>
      </c>
      <c r="BF123" s="111">
        <f>BF14*波及計算!$K17</f>
        <v>0</v>
      </c>
      <c r="BG123" s="111">
        <f>BG14*波及計算!$K17</f>
        <v>0</v>
      </c>
      <c r="BH123" s="111">
        <f>BH14*波及計算!$K17</f>
        <v>0</v>
      </c>
      <c r="BI123" s="111">
        <f>BI14*波及計算!$K17</f>
        <v>0</v>
      </c>
      <c r="BJ123" s="111">
        <f>BJ14*波及計算!$K17</f>
        <v>0</v>
      </c>
      <c r="BK123" s="111">
        <f>BK14*波及計算!$K17</f>
        <v>0</v>
      </c>
      <c r="BL123" s="111">
        <f>BL14*波及計算!$K17</f>
        <v>0</v>
      </c>
      <c r="BM123" s="111">
        <f>BM14*波及計算!$K17</f>
        <v>0</v>
      </c>
      <c r="BN123" s="111">
        <f>BN14*波及計算!$K17</f>
        <v>0</v>
      </c>
      <c r="BO123" s="111">
        <f>BO14*波及計算!$K17</f>
        <v>0</v>
      </c>
      <c r="BP123" s="111">
        <f>BP14*波及計算!$K17</f>
        <v>0</v>
      </c>
      <c r="BQ123" s="111">
        <f>BQ14*波及計算!$K17</f>
        <v>0</v>
      </c>
      <c r="BR123" s="111">
        <f>BR14*波及計算!$K17</f>
        <v>0</v>
      </c>
      <c r="BS123" s="111">
        <f>BS14*波及計算!$K17</f>
        <v>0</v>
      </c>
      <c r="BT123" s="111">
        <f>BT14*波及計算!$K17</f>
        <v>0</v>
      </c>
      <c r="BU123" s="111">
        <f>BU14*波及計算!$K17</f>
        <v>0</v>
      </c>
      <c r="BV123" s="111">
        <f>BV14*波及計算!$K17</f>
        <v>0</v>
      </c>
      <c r="BW123" s="111">
        <f>BW14*波及計算!$K17</f>
        <v>0</v>
      </c>
      <c r="BX123" s="111">
        <f>BX14*波及計算!$K17</f>
        <v>0</v>
      </c>
      <c r="BY123" s="111">
        <f>BY14*波及計算!$K17</f>
        <v>0</v>
      </c>
      <c r="BZ123" s="111">
        <f>BZ14*波及計算!$K17</f>
        <v>0</v>
      </c>
      <c r="CA123" s="111">
        <f>CA14*波及計算!$K17</f>
        <v>0</v>
      </c>
      <c r="CB123" s="111">
        <f>CB14*波及計算!$K17</f>
        <v>0</v>
      </c>
      <c r="CC123" s="111">
        <f>CC14*波及計算!$K17</f>
        <v>0</v>
      </c>
      <c r="CD123" s="111">
        <f>CD14*波及計算!$K17</f>
        <v>0</v>
      </c>
      <c r="CE123" s="111">
        <f>CE14*波及計算!$K17</f>
        <v>0</v>
      </c>
      <c r="CF123" s="111">
        <f>CF14*波及計算!$K17</f>
        <v>0</v>
      </c>
      <c r="CG123" s="111">
        <f>CG14*波及計算!$K17</f>
        <v>0</v>
      </c>
      <c r="CH123" s="111">
        <f>CH14*波及計算!$K17</f>
        <v>0</v>
      </c>
      <c r="CI123" s="111">
        <f>CI14*波及計算!$K17</f>
        <v>0</v>
      </c>
      <c r="CJ123" s="111">
        <f>CJ14*波及計算!$K17</f>
        <v>0</v>
      </c>
      <c r="CK123" s="111">
        <f>CK14*波及計算!$K17</f>
        <v>0</v>
      </c>
      <c r="CL123" s="111">
        <f>CL14*波及計算!$K17</f>
        <v>0</v>
      </c>
      <c r="CM123" s="111">
        <f>CM14*波及計算!$K17</f>
        <v>0</v>
      </c>
      <c r="CN123" s="111">
        <f>CN14*波及計算!$K17</f>
        <v>0</v>
      </c>
      <c r="CO123" s="111">
        <f>CO14*波及計算!$K17</f>
        <v>0</v>
      </c>
      <c r="CP123" s="111">
        <f>CP14*波及計算!$K17</f>
        <v>0</v>
      </c>
      <c r="CQ123" s="111">
        <f>CQ14*波及計算!$K17</f>
        <v>0</v>
      </c>
      <c r="CR123" s="111">
        <f>CR14*波及計算!$K17</f>
        <v>0</v>
      </c>
      <c r="CS123" s="111">
        <f>CS14*波及計算!$K17</f>
        <v>0</v>
      </c>
      <c r="CT123" s="111">
        <f>CT14*波及計算!$K17</f>
        <v>0</v>
      </c>
      <c r="CU123" s="111">
        <f>CU14*波及計算!$K17</f>
        <v>0</v>
      </c>
      <c r="CV123" s="111">
        <f>CV14*波及計算!$K17</f>
        <v>0</v>
      </c>
      <c r="CW123" s="111">
        <f>CW14*波及計算!$K17</f>
        <v>0</v>
      </c>
      <c r="CX123" s="111">
        <f>CX14*波及計算!$K17</f>
        <v>0</v>
      </c>
      <c r="CY123" s="111">
        <f>CY14*波及計算!$K17</f>
        <v>0</v>
      </c>
      <c r="CZ123" s="111">
        <f>CZ14*波及計算!$K17</f>
        <v>0</v>
      </c>
      <c r="DA123" s="111">
        <f>DA14*波及計算!$K17</f>
        <v>0</v>
      </c>
      <c r="DB123" s="111">
        <f>DB14*波及計算!$K17</f>
        <v>0</v>
      </c>
      <c r="DC123" s="111">
        <f>DC14*波及計算!$K17</f>
        <v>0</v>
      </c>
    </row>
    <row r="124" spans="1:107" x14ac:dyDescent="0.2">
      <c r="A124" s="111" t="s">
        <v>126</v>
      </c>
      <c r="B124" s="355" t="s">
        <v>1888</v>
      </c>
      <c r="C124" s="111">
        <f>C15*波及計算!$K18</f>
        <v>0</v>
      </c>
      <c r="D124" s="111">
        <f>D15*波及計算!$K18</f>
        <v>0</v>
      </c>
      <c r="E124" s="111">
        <f>E15*波及計算!$K18</f>
        <v>0</v>
      </c>
      <c r="F124" s="111">
        <f>F15*波及計算!$K18</f>
        <v>0</v>
      </c>
      <c r="G124" s="111">
        <f>G15*波及計算!$K18</f>
        <v>0</v>
      </c>
      <c r="H124" s="111">
        <f>H15*波及計算!$K18</f>
        <v>0</v>
      </c>
      <c r="I124" s="111">
        <f>I15*波及計算!$K18</f>
        <v>0</v>
      </c>
      <c r="J124" s="111">
        <f>J15*波及計算!$K18</f>
        <v>0</v>
      </c>
      <c r="K124" s="111">
        <f>K15*波及計算!$K18</f>
        <v>0</v>
      </c>
      <c r="L124" s="111">
        <f>L15*波及計算!$K18</f>
        <v>0</v>
      </c>
      <c r="M124" s="111">
        <f>M15*波及計算!$K18</f>
        <v>0</v>
      </c>
      <c r="N124" s="111">
        <f>N15*波及計算!$K18</f>
        <v>0</v>
      </c>
      <c r="O124" s="111">
        <f>O15*波及計算!$K18</f>
        <v>0</v>
      </c>
      <c r="P124" s="111">
        <f>P15*波及計算!$K18</f>
        <v>0</v>
      </c>
      <c r="Q124" s="111">
        <f>Q15*波及計算!$K18</f>
        <v>0</v>
      </c>
      <c r="R124" s="111">
        <f>R15*波及計算!$K18</f>
        <v>0</v>
      </c>
      <c r="S124" s="111">
        <f>S15*波及計算!$K18</f>
        <v>0</v>
      </c>
      <c r="T124" s="111">
        <f>T15*波及計算!$K18</f>
        <v>0</v>
      </c>
      <c r="U124" s="111">
        <f>U15*波及計算!$K18</f>
        <v>0</v>
      </c>
      <c r="V124" s="111">
        <f>V15*波及計算!$K18</f>
        <v>0</v>
      </c>
      <c r="W124" s="111">
        <f>W15*波及計算!$K18</f>
        <v>0</v>
      </c>
      <c r="X124" s="111">
        <f>X15*波及計算!$K18</f>
        <v>0</v>
      </c>
      <c r="Y124" s="111">
        <f>Y15*波及計算!$K18</f>
        <v>0</v>
      </c>
      <c r="Z124" s="111">
        <f>Z15*波及計算!$K18</f>
        <v>0</v>
      </c>
      <c r="AA124" s="111">
        <f>AA15*波及計算!$K18</f>
        <v>0</v>
      </c>
      <c r="AB124" s="111">
        <f>AB15*波及計算!$K18</f>
        <v>0</v>
      </c>
      <c r="AC124" s="111">
        <f>AC15*波及計算!$K18</f>
        <v>0</v>
      </c>
      <c r="AD124" s="111">
        <f>AD15*波及計算!$K18</f>
        <v>0</v>
      </c>
      <c r="AE124" s="111">
        <f>AE15*波及計算!$K18</f>
        <v>0</v>
      </c>
      <c r="AF124" s="111">
        <f>AF15*波及計算!$K18</f>
        <v>0</v>
      </c>
      <c r="AG124" s="111">
        <f>AG15*波及計算!$K18</f>
        <v>0</v>
      </c>
      <c r="AH124" s="111">
        <f>AH15*波及計算!$K18</f>
        <v>0</v>
      </c>
      <c r="AI124" s="111">
        <f>AI15*波及計算!$K18</f>
        <v>0</v>
      </c>
      <c r="AJ124" s="111">
        <f>AJ15*波及計算!$K18</f>
        <v>0</v>
      </c>
      <c r="AK124" s="111">
        <f>AK15*波及計算!$K18</f>
        <v>0</v>
      </c>
      <c r="AL124" s="111">
        <f>AL15*波及計算!$K18</f>
        <v>0</v>
      </c>
      <c r="AM124" s="111">
        <f>AM15*波及計算!$K18</f>
        <v>0</v>
      </c>
      <c r="AN124" s="111">
        <f>AN15*波及計算!$K18</f>
        <v>0</v>
      </c>
      <c r="AO124" s="111">
        <f>AO15*波及計算!$K18</f>
        <v>0</v>
      </c>
      <c r="AP124" s="111">
        <f>AP15*波及計算!$K18</f>
        <v>0</v>
      </c>
      <c r="AQ124" s="111">
        <f>AQ15*波及計算!$K18</f>
        <v>0</v>
      </c>
      <c r="AR124" s="111">
        <f>AR15*波及計算!$K18</f>
        <v>0</v>
      </c>
      <c r="AS124" s="111">
        <f>AS15*波及計算!$K18</f>
        <v>0</v>
      </c>
      <c r="AT124" s="111">
        <f>AT15*波及計算!$K18</f>
        <v>0</v>
      </c>
      <c r="AU124" s="111">
        <f>AU15*波及計算!$K18</f>
        <v>0</v>
      </c>
      <c r="AV124" s="111">
        <f>AV15*波及計算!$K18</f>
        <v>0</v>
      </c>
      <c r="AW124" s="111">
        <f>AW15*波及計算!$K18</f>
        <v>0</v>
      </c>
      <c r="AX124" s="111">
        <f>AX15*波及計算!$K18</f>
        <v>0</v>
      </c>
      <c r="AY124" s="111">
        <f>AY15*波及計算!$K18</f>
        <v>0</v>
      </c>
      <c r="AZ124" s="111">
        <f>AZ15*波及計算!$K18</f>
        <v>0</v>
      </c>
      <c r="BA124" s="111">
        <f>BA15*波及計算!$K18</f>
        <v>0</v>
      </c>
      <c r="BB124" s="111">
        <f>BB15*波及計算!$K18</f>
        <v>0</v>
      </c>
      <c r="BC124" s="111">
        <f>BC15*波及計算!$K18</f>
        <v>0</v>
      </c>
      <c r="BD124" s="111">
        <f>BD15*波及計算!$K18</f>
        <v>0</v>
      </c>
      <c r="BE124" s="111">
        <f>BE15*波及計算!$K18</f>
        <v>0</v>
      </c>
      <c r="BF124" s="111">
        <f>BF15*波及計算!$K18</f>
        <v>0</v>
      </c>
      <c r="BG124" s="111">
        <f>BG15*波及計算!$K18</f>
        <v>0</v>
      </c>
      <c r="BH124" s="111">
        <f>BH15*波及計算!$K18</f>
        <v>0</v>
      </c>
      <c r="BI124" s="111">
        <f>BI15*波及計算!$K18</f>
        <v>0</v>
      </c>
      <c r="BJ124" s="111">
        <f>BJ15*波及計算!$K18</f>
        <v>0</v>
      </c>
      <c r="BK124" s="111">
        <f>BK15*波及計算!$K18</f>
        <v>0</v>
      </c>
      <c r="BL124" s="111">
        <f>BL15*波及計算!$K18</f>
        <v>0</v>
      </c>
      <c r="BM124" s="111">
        <f>BM15*波及計算!$K18</f>
        <v>0</v>
      </c>
      <c r="BN124" s="111">
        <f>BN15*波及計算!$K18</f>
        <v>0</v>
      </c>
      <c r="BO124" s="111">
        <f>BO15*波及計算!$K18</f>
        <v>0</v>
      </c>
      <c r="BP124" s="111">
        <f>BP15*波及計算!$K18</f>
        <v>0</v>
      </c>
      <c r="BQ124" s="111">
        <f>BQ15*波及計算!$K18</f>
        <v>0</v>
      </c>
      <c r="BR124" s="111">
        <f>BR15*波及計算!$K18</f>
        <v>0</v>
      </c>
      <c r="BS124" s="111">
        <f>BS15*波及計算!$K18</f>
        <v>0</v>
      </c>
      <c r="BT124" s="111">
        <f>BT15*波及計算!$K18</f>
        <v>0</v>
      </c>
      <c r="BU124" s="111">
        <f>BU15*波及計算!$K18</f>
        <v>0</v>
      </c>
      <c r="BV124" s="111">
        <f>BV15*波及計算!$K18</f>
        <v>0</v>
      </c>
      <c r="BW124" s="111">
        <f>BW15*波及計算!$K18</f>
        <v>0</v>
      </c>
      <c r="BX124" s="111">
        <f>BX15*波及計算!$K18</f>
        <v>0</v>
      </c>
      <c r="BY124" s="111">
        <f>BY15*波及計算!$K18</f>
        <v>0</v>
      </c>
      <c r="BZ124" s="111">
        <f>BZ15*波及計算!$K18</f>
        <v>0</v>
      </c>
      <c r="CA124" s="111">
        <f>CA15*波及計算!$K18</f>
        <v>0</v>
      </c>
      <c r="CB124" s="111">
        <f>CB15*波及計算!$K18</f>
        <v>0</v>
      </c>
      <c r="CC124" s="111">
        <f>CC15*波及計算!$K18</f>
        <v>0</v>
      </c>
      <c r="CD124" s="111">
        <f>CD15*波及計算!$K18</f>
        <v>0</v>
      </c>
      <c r="CE124" s="111">
        <f>CE15*波及計算!$K18</f>
        <v>0</v>
      </c>
      <c r="CF124" s="111">
        <f>CF15*波及計算!$K18</f>
        <v>0</v>
      </c>
      <c r="CG124" s="111">
        <f>CG15*波及計算!$K18</f>
        <v>0</v>
      </c>
      <c r="CH124" s="111">
        <f>CH15*波及計算!$K18</f>
        <v>0</v>
      </c>
      <c r="CI124" s="111">
        <f>CI15*波及計算!$K18</f>
        <v>0</v>
      </c>
      <c r="CJ124" s="111">
        <f>CJ15*波及計算!$K18</f>
        <v>0</v>
      </c>
      <c r="CK124" s="111">
        <f>CK15*波及計算!$K18</f>
        <v>0</v>
      </c>
      <c r="CL124" s="111">
        <f>CL15*波及計算!$K18</f>
        <v>0</v>
      </c>
      <c r="CM124" s="111">
        <f>CM15*波及計算!$K18</f>
        <v>0</v>
      </c>
      <c r="CN124" s="111">
        <f>CN15*波及計算!$K18</f>
        <v>0</v>
      </c>
      <c r="CO124" s="111">
        <f>CO15*波及計算!$K18</f>
        <v>0</v>
      </c>
      <c r="CP124" s="111">
        <f>CP15*波及計算!$K18</f>
        <v>0</v>
      </c>
      <c r="CQ124" s="111">
        <f>CQ15*波及計算!$K18</f>
        <v>0</v>
      </c>
      <c r="CR124" s="111">
        <f>CR15*波及計算!$K18</f>
        <v>0</v>
      </c>
      <c r="CS124" s="111">
        <f>CS15*波及計算!$K18</f>
        <v>0</v>
      </c>
      <c r="CT124" s="111">
        <f>CT15*波及計算!$K18</f>
        <v>0</v>
      </c>
      <c r="CU124" s="111">
        <f>CU15*波及計算!$K18</f>
        <v>0</v>
      </c>
      <c r="CV124" s="111">
        <f>CV15*波及計算!$K18</f>
        <v>0</v>
      </c>
      <c r="CW124" s="111">
        <f>CW15*波及計算!$K18</f>
        <v>0</v>
      </c>
      <c r="CX124" s="111">
        <f>CX15*波及計算!$K18</f>
        <v>0</v>
      </c>
      <c r="CY124" s="111">
        <f>CY15*波及計算!$K18</f>
        <v>0</v>
      </c>
      <c r="CZ124" s="111">
        <f>CZ15*波及計算!$K18</f>
        <v>0</v>
      </c>
      <c r="DA124" s="111">
        <f>DA15*波及計算!$K18</f>
        <v>0</v>
      </c>
      <c r="DB124" s="111">
        <f>DB15*波及計算!$K18</f>
        <v>0</v>
      </c>
      <c r="DC124" s="111">
        <f>DC15*波及計算!$K18</f>
        <v>0</v>
      </c>
    </row>
    <row r="125" spans="1:107" x14ac:dyDescent="0.2">
      <c r="A125" s="111" t="s">
        <v>348</v>
      </c>
      <c r="B125" s="355" t="s">
        <v>1889</v>
      </c>
      <c r="C125" s="111">
        <f>C16*波及計算!$K19</f>
        <v>0</v>
      </c>
      <c r="D125" s="111">
        <f>D16*波及計算!$K19</f>
        <v>0</v>
      </c>
      <c r="E125" s="111">
        <f>E16*波及計算!$K19</f>
        <v>0</v>
      </c>
      <c r="F125" s="111">
        <f>F16*波及計算!$K19</f>
        <v>0</v>
      </c>
      <c r="G125" s="111">
        <f>G16*波及計算!$K19</f>
        <v>0</v>
      </c>
      <c r="H125" s="111">
        <f>H16*波及計算!$K19</f>
        <v>0</v>
      </c>
      <c r="I125" s="111">
        <f>I16*波及計算!$K19</f>
        <v>0</v>
      </c>
      <c r="J125" s="111">
        <f>J16*波及計算!$K19</f>
        <v>0</v>
      </c>
      <c r="K125" s="111">
        <f>K16*波及計算!$K19</f>
        <v>0</v>
      </c>
      <c r="L125" s="111">
        <f>L16*波及計算!$K19</f>
        <v>0</v>
      </c>
      <c r="M125" s="111">
        <f>M16*波及計算!$K19</f>
        <v>0</v>
      </c>
      <c r="N125" s="111">
        <f>N16*波及計算!$K19</f>
        <v>0</v>
      </c>
      <c r="O125" s="111">
        <f>O16*波及計算!$K19</f>
        <v>0</v>
      </c>
      <c r="P125" s="111">
        <f>P16*波及計算!$K19</f>
        <v>0</v>
      </c>
      <c r="Q125" s="111">
        <f>Q16*波及計算!$K19</f>
        <v>0</v>
      </c>
      <c r="R125" s="111">
        <f>R16*波及計算!$K19</f>
        <v>0</v>
      </c>
      <c r="S125" s="111">
        <f>S16*波及計算!$K19</f>
        <v>0</v>
      </c>
      <c r="T125" s="111">
        <f>T16*波及計算!$K19</f>
        <v>0</v>
      </c>
      <c r="U125" s="111">
        <f>U16*波及計算!$K19</f>
        <v>0</v>
      </c>
      <c r="V125" s="111">
        <f>V16*波及計算!$K19</f>
        <v>0</v>
      </c>
      <c r="W125" s="111">
        <f>W16*波及計算!$K19</f>
        <v>0</v>
      </c>
      <c r="X125" s="111">
        <f>X16*波及計算!$K19</f>
        <v>0</v>
      </c>
      <c r="Y125" s="111">
        <f>Y16*波及計算!$K19</f>
        <v>0</v>
      </c>
      <c r="Z125" s="111">
        <f>Z16*波及計算!$K19</f>
        <v>0</v>
      </c>
      <c r="AA125" s="111">
        <f>AA16*波及計算!$K19</f>
        <v>0</v>
      </c>
      <c r="AB125" s="111">
        <f>AB16*波及計算!$K19</f>
        <v>0</v>
      </c>
      <c r="AC125" s="111">
        <f>AC16*波及計算!$K19</f>
        <v>0</v>
      </c>
      <c r="AD125" s="111">
        <f>AD16*波及計算!$K19</f>
        <v>0</v>
      </c>
      <c r="AE125" s="111">
        <f>AE16*波及計算!$K19</f>
        <v>0</v>
      </c>
      <c r="AF125" s="111">
        <f>AF16*波及計算!$K19</f>
        <v>0</v>
      </c>
      <c r="AG125" s="111">
        <f>AG16*波及計算!$K19</f>
        <v>0</v>
      </c>
      <c r="AH125" s="111">
        <f>AH16*波及計算!$K19</f>
        <v>0</v>
      </c>
      <c r="AI125" s="111">
        <f>AI16*波及計算!$K19</f>
        <v>0</v>
      </c>
      <c r="AJ125" s="111">
        <f>AJ16*波及計算!$K19</f>
        <v>0</v>
      </c>
      <c r="AK125" s="111">
        <f>AK16*波及計算!$K19</f>
        <v>0</v>
      </c>
      <c r="AL125" s="111">
        <f>AL16*波及計算!$K19</f>
        <v>0</v>
      </c>
      <c r="AM125" s="111">
        <f>AM16*波及計算!$K19</f>
        <v>0</v>
      </c>
      <c r="AN125" s="111">
        <f>AN16*波及計算!$K19</f>
        <v>0</v>
      </c>
      <c r="AO125" s="111">
        <f>AO16*波及計算!$K19</f>
        <v>0</v>
      </c>
      <c r="AP125" s="111">
        <f>AP16*波及計算!$K19</f>
        <v>0</v>
      </c>
      <c r="AQ125" s="111">
        <f>AQ16*波及計算!$K19</f>
        <v>0</v>
      </c>
      <c r="AR125" s="111">
        <f>AR16*波及計算!$K19</f>
        <v>0</v>
      </c>
      <c r="AS125" s="111">
        <f>AS16*波及計算!$K19</f>
        <v>0</v>
      </c>
      <c r="AT125" s="111">
        <f>AT16*波及計算!$K19</f>
        <v>0</v>
      </c>
      <c r="AU125" s="111">
        <f>AU16*波及計算!$K19</f>
        <v>0</v>
      </c>
      <c r="AV125" s="111">
        <f>AV16*波及計算!$K19</f>
        <v>0</v>
      </c>
      <c r="AW125" s="111">
        <f>AW16*波及計算!$K19</f>
        <v>0</v>
      </c>
      <c r="AX125" s="111">
        <f>AX16*波及計算!$K19</f>
        <v>0</v>
      </c>
      <c r="AY125" s="111">
        <f>AY16*波及計算!$K19</f>
        <v>0</v>
      </c>
      <c r="AZ125" s="111">
        <f>AZ16*波及計算!$K19</f>
        <v>0</v>
      </c>
      <c r="BA125" s="111">
        <f>BA16*波及計算!$K19</f>
        <v>0</v>
      </c>
      <c r="BB125" s="111">
        <f>BB16*波及計算!$K19</f>
        <v>0</v>
      </c>
      <c r="BC125" s="111">
        <f>BC16*波及計算!$K19</f>
        <v>0</v>
      </c>
      <c r="BD125" s="111">
        <f>BD16*波及計算!$K19</f>
        <v>0</v>
      </c>
      <c r="BE125" s="111">
        <f>BE16*波及計算!$K19</f>
        <v>0</v>
      </c>
      <c r="BF125" s="111">
        <f>BF16*波及計算!$K19</f>
        <v>0</v>
      </c>
      <c r="BG125" s="111">
        <f>BG16*波及計算!$K19</f>
        <v>0</v>
      </c>
      <c r="BH125" s="111">
        <f>BH16*波及計算!$K19</f>
        <v>0</v>
      </c>
      <c r="BI125" s="111">
        <f>BI16*波及計算!$K19</f>
        <v>0</v>
      </c>
      <c r="BJ125" s="111">
        <f>BJ16*波及計算!$K19</f>
        <v>0</v>
      </c>
      <c r="BK125" s="111">
        <f>BK16*波及計算!$K19</f>
        <v>0</v>
      </c>
      <c r="BL125" s="111">
        <f>BL16*波及計算!$K19</f>
        <v>0</v>
      </c>
      <c r="BM125" s="111">
        <f>BM16*波及計算!$K19</f>
        <v>0</v>
      </c>
      <c r="BN125" s="111">
        <f>BN16*波及計算!$K19</f>
        <v>0</v>
      </c>
      <c r="BO125" s="111">
        <f>BO16*波及計算!$K19</f>
        <v>0</v>
      </c>
      <c r="BP125" s="111">
        <f>BP16*波及計算!$K19</f>
        <v>0</v>
      </c>
      <c r="BQ125" s="111">
        <f>BQ16*波及計算!$K19</f>
        <v>0</v>
      </c>
      <c r="BR125" s="111">
        <f>BR16*波及計算!$K19</f>
        <v>0</v>
      </c>
      <c r="BS125" s="111">
        <f>BS16*波及計算!$K19</f>
        <v>0</v>
      </c>
      <c r="BT125" s="111">
        <f>BT16*波及計算!$K19</f>
        <v>0</v>
      </c>
      <c r="BU125" s="111">
        <f>BU16*波及計算!$K19</f>
        <v>0</v>
      </c>
      <c r="BV125" s="111">
        <f>BV16*波及計算!$K19</f>
        <v>0</v>
      </c>
      <c r="BW125" s="111">
        <f>BW16*波及計算!$K19</f>
        <v>0</v>
      </c>
      <c r="BX125" s="111">
        <f>BX16*波及計算!$K19</f>
        <v>0</v>
      </c>
      <c r="BY125" s="111">
        <f>BY16*波及計算!$K19</f>
        <v>0</v>
      </c>
      <c r="BZ125" s="111">
        <f>BZ16*波及計算!$K19</f>
        <v>0</v>
      </c>
      <c r="CA125" s="111">
        <f>CA16*波及計算!$K19</f>
        <v>0</v>
      </c>
      <c r="CB125" s="111">
        <f>CB16*波及計算!$K19</f>
        <v>0</v>
      </c>
      <c r="CC125" s="111">
        <f>CC16*波及計算!$K19</f>
        <v>0</v>
      </c>
      <c r="CD125" s="111">
        <f>CD16*波及計算!$K19</f>
        <v>0</v>
      </c>
      <c r="CE125" s="111">
        <f>CE16*波及計算!$K19</f>
        <v>0</v>
      </c>
      <c r="CF125" s="111">
        <f>CF16*波及計算!$K19</f>
        <v>0</v>
      </c>
      <c r="CG125" s="111">
        <f>CG16*波及計算!$K19</f>
        <v>0</v>
      </c>
      <c r="CH125" s="111">
        <f>CH16*波及計算!$K19</f>
        <v>0</v>
      </c>
      <c r="CI125" s="111">
        <f>CI16*波及計算!$K19</f>
        <v>0</v>
      </c>
      <c r="CJ125" s="111">
        <f>CJ16*波及計算!$K19</f>
        <v>0</v>
      </c>
      <c r="CK125" s="111">
        <f>CK16*波及計算!$K19</f>
        <v>0</v>
      </c>
      <c r="CL125" s="111">
        <f>CL16*波及計算!$K19</f>
        <v>0</v>
      </c>
      <c r="CM125" s="111">
        <f>CM16*波及計算!$K19</f>
        <v>0</v>
      </c>
      <c r="CN125" s="111">
        <f>CN16*波及計算!$K19</f>
        <v>0</v>
      </c>
      <c r="CO125" s="111">
        <f>CO16*波及計算!$K19</f>
        <v>0</v>
      </c>
      <c r="CP125" s="111">
        <f>CP16*波及計算!$K19</f>
        <v>0</v>
      </c>
      <c r="CQ125" s="111">
        <f>CQ16*波及計算!$K19</f>
        <v>0</v>
      </c>
      <c r="CR125" s="111">
        <f>CR16*波及計算!$K19</f>
        <v>0</v>
      </c>
      <c r="CS125" s="111">
        <f>CS16*波及計算!$K19</f>
        <v>0</v>
      </c>
      <c r="CT125" s="111">
        <f>CT16*波及計算!$K19</f>
        <v>0</v>
      </c>
      <c r="CU125" s="111">
        <f>CU16*波及計算!$K19</f>
        <v>0</v>
      </c>
      <c r="CV125" s="111">
        <f>CV16*波及計算!$K19</f>
        <v>0</v>
      </c>
      <c r="CW125" s="111">
        <f>CW16*波及計算!$K19</f>
        <v>0</v>
      </c>
      <c r="CX125" s="111">
        <f>CX16*波及計算!$K19</f>
        <v>0</v>
      </c>
      <c r="CY125" s="111">
        <f>CY16*波及計算!$K19</f>
        <v>0</v>
      </c>
      <c r="CZ125" s="111">
        <f>CZ16*波及計算!$K19</f>
        <v>0</v>
      </c>
      <c r="DA125" s="111">
        <f>DA16*波及計算!$K19</f>
        <v>0</v>
      </c>
      <c r="DB125" s="111">
        <f>DB16*波及計算!$K19</f>
        <v>0</v>
      </c>
      <c r="DC125" s="111">
        <f>DC16*波及計算!$K19</f>
        <v>0</v>
      </c>
    </row>
    <row r="126" spans="1:107" x14ac:dyDescent="0.2">
      <c r="A126" s="111" t="s">
        <v>130</v>
      </c>
      <c r="B126" s="355" t="s">
        <v>1890</v>
      </c>
      <c r="C126" s="111">
        <f>C17*波及計算!$K20</f>
        <v>0</v>
      </c>
      <c r="D126" s="111">
        <f>D17*波及計算!$K20</f>
        <v>0</v>
      </c>
      <c r="E126" s="111">
        <f>E17*波及計算!$K20</f>
        <v>0</v>
      </c>
      <c r="F126" s="111">
        <f>F17*波及計算!$K20</f>
        <v>0</v>
      </c>
      <c r="G126" s="111">
        <f>G17*波及計算!$K20</f>
        <v>0</v>
      </c>
      <c r="H126" s="111">
        <f>H17*波及計算!$K20</f>
        <v>0</v>
      </c>
      <c r="I126" s="111">
        <f>I17*波及計算!$K20</f>
        <v>0</v>
      </c>
      <c r="J126" s="111">
        <f>J17*波及計算!$K20</f>
        <v>0</v>
      </c>
      <c r="K126" s="111">
        <f>K17*波及計算!$K20</f>
        <v>0</v>
      </c>
      <c r="L126" s="111">
        <f>L17*波及計算!$K20</f>
        <v>0</v>
      </c>
      <c r="M126" s="111">
        <f>M17*波及計算!$K20</f>
        <v>0</v>
      </c>
      <c r="N126" s="111">
        <f>N17*波及計算!$K20</f>
        <v>0</v>
      </c>
      <c r="O126" s="111">
        <f>O17*波及計算!$K20</f>
        <v>0</v>
      </c>
      <c r="P126" s="111">
        <f>P17*波及計算!$K20</f>
        <v>0</v>
      </c>
      <c r="Q126" s="111">
        <f>Q17*波及計算!$K20</f>
        <v>0</v>
      </c>
      <c r="R126" s="111">
        <f>R17*波及計算!$K20</f>
        <v>0</v>
      </c>
      <c r="S126" s="111">
        <f>S17*波及計算!$K20</f>
        <v>0</v>
      </c>
      <c r="T126" s="111">
        <f>T17*波及計算!$K20</f>
        <v>0</v>
      </c>
      <c r="U126" s="111">
        <f>U17*波及計算!$K20</f>
        <v>0</v>
      </c>
      <c r="V126" s="111">
        <f>V17*波及計算!$K20</f>
        <v>0</v>
      </c>
      <c r="W126" s="111">
        <f>W17*波及計算!$K20</f>
        <v>0</v>
      </c>
      <c r="X126" s="111">
        <f>X17*波及計算!$K20</f>
        <v>0</v>
      </c>
      <c r="Y126" s="111">
        <f>Y17*波及計算!$K20</f>
        <v>0</v>
      </c>
      <c r="Z126" s="111">
        <f>Z17*波及計算!$K20</f>
        <v>0</v>
      </c>
      <c r="AA126" s="111">
        <f>AA17*波及計算!$K20</f>
        <v>0</v>
      </c>
      <c r="AB126" s="111">
        <f>AB17*波及計算!$K20</f>
        <v>0</v>
      </c>
      <c r="AC126" s="111">
        <f>AC17*波及計算!$K20</f>
        <v>0</v>
      </c>
      <c r="AD126" s="111">
        <f>AD17*波及計算!$K20</f>
        <v>0</v>
      </c>
      <c r="AE126" s="111">
        <f>AE17*波及計算!$K20</f>
        <v>0</v>
      </c>
      <c r="AF126" s="111">
        <f>AF17*波及計算!$K20</f>
        <v>0</v>
      </c>
      <c r="AG126" s="111">
        <f>AG17*波及計算!$K20</f>
        <v>0</v>
      </c>
      <c r="AH126" s="111">
        <f>AH17*波及計算!$K20</f>
        <v>0</v>
      </c>
      <c r="AI126" s="111">
        <f>AI17*波及計算!$K20</f>
        <v>0</v>
      </c>
      <c r="AJ126" s="111">
        <f>AJ17*波及計算!$K20</f>
        <v>0</v>
      </c>
      <c r="AK126" s="111">
        <f>AK17*波及計算!$K20</f>
        <v>0</v>
      </c>
      <c r="AL126" s="111">
        <f>AL17*波及計算!$K20</f>
        <v>0</v>
      </c>
      <c r="AM126" s="111">
        <f>AM17*波及計算!$K20</f>
        <v>0</v>
      </c>
      <c r="AN126" s="111">
        <f>AN17*波及計算!$K20</f>
        <v>0</v>
      </c>
      <c r="AO126" s="111">
        <f>AO17*波及計算!$K20</f>
        <v>0</v>
      </c>
      <c r="AP126" s="111">
        <f>AP17*波及計算!$K20</f>
        <v>0</v>
      </c>
      <c r="AQ126" s="111">
        <f>AQ17*波及計算!$K20</f>
        <v>0</v>
      </c>
      <c r="AR126" s="111">
        <f>AR17*波及計算!$K20</f>
        <v>0</v>
      </c>
      <c r="AS126" s="111">
        <f>AS17*波及計算!$K20</f>
        <v>0</v>
      </c>
      <c r="AT126" s="111">
        <f>AT17*波及計算!$K20</f>
        <v>0</v>
      </c>
      <c r="AU126" s="111">
        <f>AU17*波及計算!$K20</f>
        <v>0</v>
      </c>
      <c r="AV126" s="111">
        <f>AV17*波及計算!$K20</f>
        <v>0</v>
      </c>
      <c r="AW126" s="111">
        <f>AW17*波及計算!$K20</f>
        <v>0</v>
      </c>
      <c r="AX126" s="111">
        <f>AX17*波及計算!$K20</f>
        <v>0</v>
      </c>
      <c r="AY126" s="111">
        <f>AY17*波及計算!$K20</f>
        <v>0</v>
      </c>
      <c r="AZ126" s="111">
        <f>AZ17*波及計算!$K20</f>
        <v>0</v>
      </c>
      <c r="BA126" s="111">
        <f>BA17*波及計算!$K20</f>
        <v>0</v>
      </c>
      <c r="BB126" s="111">
        <f>BB17*波及計算!$K20</f>
        <v>0</v>
      </c>
      <c r="BC126" s="111">
        <f>BC17*波及計算!$K20</f>
        <v>0</v>
      </c>
      <c r="BD126" s="111">
        <f>BD17*波及計算!$K20</f>
        <v>0</v>
      </c>
      <c r="BE126" s="111">
        <f>BE17*波及計算!$K20</f>
        <v>0</v>
      </c>
      <c r="BF126" s="111">
        <f>BF17*波及計算!$K20</f>
        <v>0</v>
      </c>
      <c r="BG126" s="111">
        <f>BG17*波及計算!$K20</f>
        <v>0</v>
      </c>
      <c r="BH126" s="111">
        <f>BH17*波及計算!$K20</f>
        <v>0</v>
      </c>
      <c r="BI126" s="111">
        <f>BI17*波及計算!$K20</f>
        <v>0</v>
      </c>
      <c r="BJ126" s="111">
        <f>BJ17*波及計算!$K20</f>
        <v>0</v>
      </c>
      <c r="BK126" s="111">
        <f>BK17*波及計算!$K20</f>
        <v>0</v>
      </c>
      <c r="BL126" s="111">
        <f>BL17*波及計算!$K20</f>
        <v>0</v>
      </c>
      <c r="BM126" s="111">
        <f>BM17*波及計算!$K20</f>
        <v>0</v>
      </c>
      <c r="BN126" s="111">
        <f>BN17*波及計算!$K20</f>
        <v>0</v>
      </c>
      <c r="BO126" s="111">
        <f>BO17*波及計算!$K20</f>
        <v>0</v>
      </c>
      <c r="BP126" s="111">
        <f>BP17*波及計算!$K20</f>
        <v>0</v>
      </c>
      <c r="BQ126" s="111">
        <f>BQ17*波及計算!$K20</f>
        <v>0</v>
      </c>
      <c r="BR126" s="111">
        <f>BR17*波及計算!$K20</f>
        <v>0</v>
      </c>
      <c r="BS126" s="111">
        <f>BS17*波及計算!$K20</f>
        <v>0</v>
      </c>
      <c r="BT126" s="111">
        <f>BT17*波及計算!$K20</f>
        <v>0</v>
      </c>
      <c r="BU126" s="111">
        <f>BU17*波及計算!$K20</f>
        <v>0</v>
      </c>
      <c r="BV126" s="111">
        <f>BV17*波及計算!$K20</f>
        <v>0</v>
      </c>
      <c r="BW126" s="111">
        <f>BW17*波及計算!$K20</f>
        <v>0</v>
      </c>
      <c r="BX126" s="111">
        <f>BX17*波及計算!$K20</f>
        <v>0</v>
      </c>
      <c r="BY126" s="111">
        <f>BY17*波及計算!$K20</f>
        <v>0</v>
      </c>
      <c r="BZ126" s="111">
        <f>BZ17*波及計算!$K20</f>
        <v>0</v>
      </c>
      <c r="CA126" s="111">
        <f>CA17*波及計算!$K20</f>
        <v>0</v>
      </c>
      <c r="CB126" s="111">
        <f>CB17*波及計算!$K20</f>
        <v>0</v>
      </c>
      <c r="CC126" s="111">
        <f>CC17*波及計算!$K20</f>
        <v>0</v>
      </c>
      <c r="CD126" s="111">
        <f>CD17*波及計算!$K20</f>
        <v>0</v>
      </c>
      <c r="CE126" s="111">
        <f>CE17*波及計算!$K20</f>
        <v>0</v>
      </c>
      <c r="CF126" s="111">
        <f>CF17*波及計算!$K20</f>
        <v>0</v>
      </c>
      <c r="CG126" s="111">
        <f>CG17*波及計算!$K20</f>
        <v>0</v>
      </c>
      <c r="CH126" s="111">
        <f>CH17*波及計算!$K20</f>
        <v>0</v>
      </c>
      <c r="CI126" s="111">
        <f>CI17*波及計算!$K20</f>
        <v>0</v>
      </c>
      <c r="CJ126" s="111">
        <f>CJ17*波及計算!$K20</f>
        <v>0</v>
      </c>
      <c r="CK126" s="111">
        <f>CK17*波及計算!$K20</f>
        <v>0</v>
      </c>
      <c r="CL126" s="111">
        <f>CL17*波及計算!$K20</f>
        <v>0</v>
      </c>
      <c r="CM126" s="111">
        <f>CM17*波及計算!$K20</f>
        <v>0</v>
      </c>
      <c r="CN126" s="111">
        <f>CN17*波及計算!$K20</f>
        <v>0</v>
      </c>
      <c r="CO126" s="111">
        <f>CO17*波及計算!$K20</f>
        <v>0</v>
      </c>
      <c r="CP126" s="111">
        <f>CP17*波及計算!$K20</f>
        <v>0</v>
      </c>
      <c r="CQ126" s="111">
        <f>CQ17*波及計算!$K20</f>
        <v>0</v>
      </c>
      <c r="CR126" s="111">
        <f>CR17*波及計算!$K20</f>
        <v>0</v>
      </c>
      <c r="CS126" s="111">
        <f>CS17*波及計算!$K20</f>
        <v>0</v>
      </c>
      <c r="CT126" s="111">
        <f>CT17*波及計算!$K20</f>
        <v>0</v>
      </c>
      <c r="CU126" s="111">
        <f>CU17*波及計算!$K20</f>
        <v>0</v>
      </c>
      <c r="CV126" s="111">
        <f>CV17*波及計算!$K20</f>
        <v>0</v>
      </c>
      <c r="CW126" s="111">
        <f>CW17*波及計算!$K20</f>
        <v>0</v>
      </c>
      <c r="CX126" s="111">
        <f>CX17*波及計算!$K20</f>
        <v>0</v>
      </c>
      <c r="CY126" s="111">
        <f>CY17*波及計算!$K20</f>
        <v>0</v>
      </c>
      <c r="CZ126" s="111">
        <f>CZ17*波及計算!$K20</f>
        <v>0</v>
      </c>
      <c r="DA126" s="111">
        <f>DA17*波及計算!$K20</f>
        <v>0</v>
      </c>
      <c r="DB126" s="111">
        <f>DB17*波及計算!$K20</f>
        <v>0</v>
      </c>
      <c r="DC126" s="111">
        <f>DC17*波及計算!$K20</f>
        <v>0</v>
      </c>
    </row>
    <row r="127" spans="1:107" x14ac:dyDescent="0.2">
      <c r="A127" s="111" t="s">
        <v>132</v>
      </c>
      <c r="B127" s="355" t="s">
        <v>1891</v>
      </c>
      <c r="C127" s="111">
        <f>C18*波及計算!$K21</f>
        <v>0</v>
      </c>
      <c r="D127" s="111">
        <f>D18*波及計算!$K21</f>
        <v>0</v>
      </c>
      <c r="E127" s="111">
        <f>E18*波及計算!$K21</f>
        <v>0</v>
      </c>
      <c r="F127" s="111">
        <f>F18*波及計算!$K21</f>
        <v>0</v>
      </c>
      <c r="G127" s="111">
        <f>G18*波及計算!$K21</f>
        <v>0</v>
      </c>
      <c r="H127" s="111">
        <f>H18*波及計算!$K21</f>
        <v>0</v>
      </c>
      <c r="I127" s="111">
        <f>I18*波及計算!$K21</f>
        <v>0</v>
      </c>
      <c r="J127" s="111">
        <f>J18*波及計算!$K21</f>
        <v>0</v>
      </c>
      <c r="K127" s="111">
        <f>K18*波及計算!$K21</f>
        <v>0</v>
      </c>
      <c r="L127" s="111">
        <f>L18*波及計算!$K21</f>
        <v>0</v>
      </c>
      <c r="M127" s="111">
        <f>M18*波及計算!$K21</f>
        <v>0</v>
      </c>
      <c r="N127" s="111">
        <f>N18*波及計算!$K21</f>
        <v>0</v>
      </c>
      <c r="O127" s="111">
        <f>O18*波及計算!$K21</f>
        <v>0</v>
      </c>
      <c r="P127" s="111">
        <f>P18*波及計算!$K21</f>
        <v>0</v>
      </c>
      <c r="Q127" s="111">
        <f>Q18*波及計算!$K21</f>
        <v>0</v>
      </c>
      <c r="R127" s="111">
        <f>R18*波及計算!$K21</f>
        <v>0</v>
      </c>
      <c r="S127" s="111">
        <f>S18*波及計算!$K21</f>
        <v>0</v>
      </c>
      <c r="T127" s="111">
        <f>T18*波及計算!$K21</f>
        <v>0</v>
      </c>
      <c r="U127" s="111">
        <f>U18*波及計算!$K21</f>
        <v>0</v>
      </c>
      <c r="V127" s="111">
        <f>V18*波及計算!$K21</f>
        <v>0</v>
      </c>
      <c r="W127" s="111">
        <f>W18*波及計算!$K21</f>
        <v>0</v>
      </c>
      <c r="X127" s="111">
        <f>X18*波及計算!$K21</f>
        <v>0</v>
      </c>
      <c r="Y127" s="111">
        <f>Y18*波及計算!$K21</f>
        <v>0</v>
      </c>
      <c r="Z127" s="111">
        <f>Z18*波及計算!$K21</f>
        <v>0</v>
      </c>
      <c r="AA127" s="111">
        <f>AA18*波及計算!$K21</f>
        <v>0</v>
      </c>
      <c r="AB127" s="111">
        <f>AB18*波及計算!$K21</f>
        <v>0</v>
      </c>
      <c r="AC127" s="111">
        <f>AC18*波及計算!$K21</f>
        <v>0</v>
      </c>
      <c r="AD127" s="111">
        <f>AD18*波及計算!$K21</f>
        <v>0</v>
      </c>
      <c r="AE127" s="111">
        <f>AE18*波及計算!$K21</f>
        <v>0</v>
      </c>
      <c r="AF127" s="111">
        <f>AF18*波及計算!$K21</f>
        <v>0</v>
      </c>
      <c r="AG127" s="111">
        <f>AG18*波及計算!$K21</f>
        <v>0</v>
      </c>
      <c r="AH127" s="111">
        <f>AH18*波及計算!$K21</f>
        <v>0</v>
      </c>
      <c r="AI127" s="111">
        <f>AI18*波及計算!$K21</f>
        <v>0</v>
      </c>
      <c r="AJ127" s="111">
        <f>AJ18*波及計算!$K21</f>
        <v>0</v>
      </c>
      <c r="AK127" s="111">
        <f>AK18*波及計算!$K21</f>
        <v>0</v>
      </c>
      <c r="AL127" s="111">
        <f>AL18*波及計算!$K21</f>
        <v>0</v>
      </c>
      <c r="AM127" s="111">
        <f>AM18*波及計算!$K21</f>
        <v>0</v>
      </c>
      <c r="AN127" s="111">
        <f>AN18*波及計算!$K21</f>
        <v>0</v>
      </c>
      <c r="AO127" s="111">
        <f>AO18*波及計算!$K21</f>
        <v>0</v>
      </c>
      <c r="AP127" s="111">
        <f>AP18*波及計算!$K21</f>
        <v>0</v>
      </c>
      <c r="AQ127" s="111">
        <f>AQ18*波及計算!$K21</f>
        <v>0</v>
      </c>
      <c r="AR127" s="111">
        <f>AR18*波及計算!$K21</f>
        <v>0</v>
      </c>
      <c r="AS127" s="111">
        <f>AS18*波及計算!$K21</f>
        <v>0</v>
      </c>
      <c r="AT127" s="111">
        <f>AT18*波及計算!$K21</f>
        <v>0</v>
      </c>
      <c r="AU127" s="111">
        <f>AU18*波及計算!$K21</f>
        <v>0</v>
      </c>
      <c r="AV127" s="111">
        <f>AV18*波及計算!$K21</f>
        <v>0</v>
      </c>
      <c r="AW127" s="111">
        <f>AW18*波及計算!$K21</f>
        <v>0</v>
      </c>
      <c r="AX127" s="111">
        <f>AX18*波及計算!$K21</f>
        <v>0</v>
      </c>
      <c r="AY127" s="111">
        <f>AY18*波及計算!$K21</f>
        <v>0</v>
      </c>
      <c r="AZ127" s="111">
        <f>AZ18*波及計算!$K21</f>
        <v>0</v>
      </c>
      <c r="BA127" s="111">
        <f>BA18*波及計算!$K21</f>
        <v>0</v>
      </c>
      <c r="BB127" s="111">
        <f>BB18*波及計算!$K21</f>
        <v>0</v>
      </c>
      <c r="BC127" s="111">
        <f>BC18*波及計算!$K21</f>
        <v>0</v>
      </c>
      <c r="BD127" s="111">
        <f>BD18*波及計算!$K21</f>
        <v>0</v>
      </c>
      <c r="BE127" s="111">
        <f>BE18*波及計算!$K21</f>
        <v>0</v>
      </c>
      <c r="BF127" s="111">
        <f>BF18*波及計算!$K21</f>
        <v>0</v>
      </c>
      <c r="BG127" s="111">
        <f>BG18*波及計算!$K21</f>
        <v>0</v>
      </c>
      <c r="BH127" s="111">
        <f>BH18*波及計算!$K21</f>
        <v>0</v>
      </c>
      <c r="BI127" s="111">
        <f>BI18*波及計算!$K21</f>
        <v>0</v>
      </c>
      <c r="BJ127" s="111">
        <f>BJ18*波及計算!$K21</f>
        <v>0</v>
      </c>
      <c r="BK127" s="111">
        <f>BK18*波及計算!$K21</f>
        <v>0</v>
      </c>
      <c r="BL127" s="111">
        <f>BL18*波及計算!$K21</f>
        <v>0</v>
      </c>
      <c r="BM127" s="111">
        <f>BM18*波及計算!$K21</f>
        <v>0</v>
      </c>
      <c r="BN127" s="111">
        <f>BN18*波及計算!$K21</f>
        <v>0</v>
      </c>
      <c r="BO127" s="111">
        <f>BO18*波及計算!$K21</f>
        <v>0</v>
      </c>
      <c r="BP127" s="111">
        <f>BP18*波及計算!$K21</f>
        <v>0</v>
      </c>
      <c r="BQ127" s="111">
        <f>BQ18*波及計算!$K21</f>
        <v>0</v>
      </c>
      <c r="BR127" s="111">
        <f>BR18*波及計算!$K21</f>
        <v>0</v>
      </c>
      <c r="BS127" s="111">
        <f>BS18*波及計算!$K21</f>
        <v>0</v>
      </c>
      <c r="BT127" s="111">
        <f>BT18*波及計算!$K21</f>
        <v>0</v>
      </c>
      <c r="BU127" s="111">
        <f>BU18*波及計算!$K21</f>
        <v>0</v>
      </c>
      <c r="BV127" s="111">
        <f>BV18*波及計算!$K21</f>
        <v>0</v>
      </c>
      <c r="BW127" s="111">
        <f>BW18*波及計算!$K21</f>
        <v>0</v>
      </c>
      <c r="BX127" s="111">
        <f>BX18*波及計算!$K21</f>
        <v>0</v>
      </c>
      <c r="BY127" s="111">
        <f>BY18*波及計算!$K21</f>
        <v>0</v>
      </c>
      <c r="BZ127" s="111">
        <f>BZ18*波及計算!$K21</f>
        <v>0</v>
      </c>
      <c r="CA127" s="111">
        <f>CA18*波及計算!$K21</f>
        <v>0</v>
      </c>
      <c r="CB127" s="111">
        <f>CB18*波及計算!$K21</f>
        <v>0</v>
      </c>
      <c r="CC127" s="111">
        <f>CC18*波及計算!$K21</f>
        <v>0</v>
      </c>
      <c r="CD127" s="111">
        <f>CD18*波及計算!$K21</f>
        <v>0</v>
      </c>
      <c r="CE127" s="111">
        <f>CE18*波及計算!$K21</f>
        <v>0</v>
      </c>
      <c r="CF127" s="111">
        <f>CF18*波及計算!$K21</f>
        <v>0</v>
      </c>
      <c r="CG127" s="111">
        <f>CG18*波及計算!$K21</f>
        <v>0</v>
      </c>
      <c r="CH127" s="111">
        <f>CH18*波及計算!$K21</f>
        <v>0</v>
      </c>
      <c r="CI127" s="111">
        <f>CI18*波及計算!$K21</f>
        <v>0</v>
      </c>
      <c r="CJ127" s="111">
        <f>CJ18*波及計算!$K21</f>
        <v>0</v>
      </c>
      <c r="CK127" s="111">
        <f>CK18*波及計算!$K21</f>
        <v>0</v>
      </c>
      <c r="CL127" s="111">
        <f>CL18*波及計算!$K21</f>
        <v>0</v>
      </c>
      <c r="CM127" s="111">
        <f>CM18*波及計算!$K21</f>
        <v>0</v>
      </c>
      <c r="CN127" s="111">
        <f>CN18*波及計算!$K21</f>
        <v>0</v>
      </c>
      <c r="CO127" s="111">
        <f>CO18*波及計算!$K21</f>
        <v>0</v>
      </c>
      <c r="CP127" s="111">
        <f>CP18*波及計算!$K21</f>
        <v>0</v>
      </c>
      <c r="CQ127" s="111">
        <f>CQ18*波及計算!$K21</f>
        <v>0</v>
      </c>
      <c r="CR127" s="111">
        <f>CR18*波及計算!$K21</f>
        <v>0</v>
      </c>
      <c r="CS127" s="111">
        <f>CS18*波及計算!$K21</f>
        <v>0</v>
      </c>
      <c r="CT127" s="111">
        <f>CT18*波及計算!$K21</f>
        <v>0</v>
      </c>
      <c r="CU127" s="111">
        <f>CU18*波及計算!$K21</f>
        <v>0</v>
      </c>
      <c r="CV127" s="111">
        <f>CV18*波及計算!$K21</f>
        <v>0</v>
      </c>
      <c r="CW127" s="111">
        <f>CW18*波及計算!$K21</f>
        <v>0</v>
      </c>
      <c r="CX127" s="111">
        <f>CX18*波及計算!$K21</f>
        <v>0</v>
      </c>
      <c r="CY127" s="111">
        <f>CY18*波及計算!$K21</f>
        <v>0</v>
      </c>
      <c r="CZ127" s="111">
        <f>CZ18*波及計算!$K21</f>
        <v>0</v>
      </c>
      <c r="DA127" s="111">
        <f>DA18*波及計算!$K21</f>
        <v>0</v>
      </c>
      <c r="DB127" s="111">
        <f>DB18*波及計算!$K21</f>
        <v>0</v>
      </c>
      <c r="DC127" s="111">
        <f>DC18*波及計算!$K21</f>
        <v>0</v>
      </c>
    </row>
    <row r="128" spans="1:107" x14ac:dyDescent="0.2">
      <c r="A128" s="111" t="s">
        <v>133</v>
      </c>
      <c r="B128" s="355" t="s">
        <v>1892</v>
      </c>
      <c r="C128" s="111">
        <f>C19*波及計算!$K22</f>
        <v>0</v>
      </c>
      <c r="D128" s="111">
        <f>D19*波及計算!$K22</f>
        <v>0</v>
      </c>
      <c r="E128" s="111">
        <f>E19*波及計算!$K22</f>
        <v>0</v>
      </c>
      <c r="F128" s="111">
        <f>F19*波及計算!$K22</f>
        <v>0</v>
      </c>
      <c r="G128" s="111">
        <f>G19*波及計算!$K22</f>
        <v>0</v>
      </c>
      <c r="H128" s="111">
        <f>H19*波及計算!$K22</f>
        <v>0</v>
      </c>
      <c r="I128" s="111">
        <f>I19*波及計算!$K22</f>
        <v>0</v>
      </c>
      <c r="J128" s="111">
        <f>J19*波及計算!$K22</f>
        <v>0</v>
      </c>
      <c r="K128" s="111">
        <f>K19*波及計算!$K22</f>
        <v>0</v>
      </c>
      <c r="L128" s="111">
        <f>L19*波及計算!$K22</f>
        <v>0</v>
      </c>
      <c r="M128" s="111">
        <f>M19*波及計算!$K22</f>
        <v>0</v>
      </c>
      <c r="N128" s="111">
        <f>N19*波及計算!$K22</f>
        <v>0</v>
      </c>
      <c r="O128" s="111">
        <f>O19*波及計算!$K22</f>
        <v>0</v>
      </c>
      <c r="P128" s="111">
        <f>P19*波及計算!$K22</f>
        <v>0</v>
      </c>
      <c r="Q128" s="111">
        <f>Q19*波及計算!$K22</f>
        <v>0</v>
      </c>
      <c r="R128" s="111">
        <f>R19*波及計算!$K22</f>
        <v>0</v>
      </c>
      <c r="S128" s="111">
        <f>S19*波及計算!$K22</f>
        <v>0</v>
      </c>
      <c r="T128" s="111">
        <f>T19*波及計算!$K22</f>
        <v>0</v>
      </c>
      <c r="U128" s="111">
        <f>U19*波及計算!$K22</f>
        <v>0</v>
      </c>
      <c r="V128" s="111">
        <f>V19*波及計算!$K22</f>
        <v>0</v>
      </c>
      <c r="W128" s="111">
        <f>W19*波及計算!$K22</f>
        <v>0</v>
      </c>
      <c r="X128" s="111">
        <f>X19*波及計算!$K22</f>
        <v>0</v>
      </c>
      <c r="Y128" s="111">
        <f>Y19*波及計算!$K22</f>
        <v>0</v>
      </c>
      <c r="Z128" s="111">
        <f>Z19*波及計算!$K22</f>
        <v>0</v>
      </c>
      <c r="AA128" s="111">
        <f>AA19*波及計算!$K22</f>
        <v>0</v>
      </c>
      <c r="AB128" s="111">
        <f>AB19*波及計算!$K22</f>
        <v>0</v>
      </c>
      <c r="AC128" s="111">
        <f>AC19*波及計算!$K22</f>
        <v>0</v>
      </c>
      <c r="AD128" s="111">
        <f>AD19*波及計算!$K22</f>
        <v>0</v>
      </c>
      <c r="AE128" s="111">
        <f>AE19*波及計算!$K22</f>
        <v>0</v>
      </c>
      <c r="AF128" s="111">
        <f>AF19*波及計算!$K22</f>
        <v>0</v>
      </c>
      <c r="AG128" s="111">
        <f>AG19*波及計算!$K22</f>
        <v>0</v>
      </c>
      <c r="AH128" s="111">
        <f>AH19*波及計算!$K22</f>
        <v>0</v>
      </c>
      <c r="AI128" s="111">
        <f>AI19*波及計算!$K22</f>
        <v>0</v>
      </c>
      <c r="AJ128" s="111">
        <f>AJ19*波及計算!$K22</f>
        <v>0</v>
      </c>
      <c r="AK128" s="111">
        <f>AK19*波及計算!$K22</f>
        <v>0</v>
      </c>
      <c r="AL128" s="111">
        <f>AL19*波及計算!$K22</f>
        <v>0</v>
      </c>
      <c r="AM128" s="111">
        <f>AM19*波及計算!$K22</f>
        <v>0</v>
      </c>
      <c r="AN128" s="111">
        <f>AN19*波及計算!$K22</f>
        <v>0</v>
      </c>
      <c r="AO128" s="111">
        <f>AO19*波及計算!$K22</f>
        <v>0</v>
      </c>
      <c r="AP128" s="111">
        <f>AP19*波及計算!$K22</f>
        <v>0</v>
      </c>
      <c r="AQ128" s="111">
        <f>AQ19*波及計算!$K22</f>
        <v>0</v>
      </c>
      <c r="AR128" s="111">
        <f>AR19*波及計算!$K22</f>
        <v>0</v>
      </c>
      <c r="AS128" s="111">
        <f>AS19*波及計算!$K22</f>
        <v>0</v>
      </c>
      <c r="AT128" s="111">
        <f>AT19*波及計算!$K22</f>
        <v>0</v>
      </c>
      <c r="AU128" s="111">
        <f>AU19*波及計算!$K22</f>
        <v>0</v>
      </c>
      <c r="AV128" s="111">
        <f>AV19*波及計算!$K22</f>
        <v>0</v>
      </c>
      <c r="AW128" s="111">
        <f>AW19*波及計算!$K22</f>
        <v>0</v>
      </c>
      <c r="AX128" s="111">
        <f>AX19*波及計算!$K22</f>
        <v>0</v>
      </c>
      <c r="AY128" s="111">
        <f>AY19*波及計算!$K22</f>
        <v>0</v>
      </c>
      <c r="AZ128" s="111">
        <f>AZ19*波及計算!$K22</f>
        <v>0</v>
      </c>
      <c r="BA128" s="111">
        <f>BA19*波及計算!$K22</f>
        <v>0</v>
      </c>
      <c r="BB128" s="111">
        <f>BB19*波及計算!$K22</f>
        <v>0</v>
      </c>
      <c r="BC128" s="111">
        <f>BC19*波及計算!$K22</f>
        <v>0</v>
      </c>
      <c r="BD128" s="111">
        <f>BD19*波及計算!$K22</f>
        <v>0</v>
      </c>
      <c r="BE128" s="111">
        <f>BE19*波及計算!$K22</f>
        <v>0</v>
      </c>
      <c r="BF128" s="111">
        <f>BF19*波及計算!$K22</f>
        <v>0</v>
      </c>
      <c r="BG128" s="111">
        <f>BG19*波及計算!$K22</f>
        <v>0</v>
      </c>
      <c r="BH128" s="111">
        <f>BH19*波及計算!$K22</f>
        <v>0</v>
      </c>
      <c r="BI128" s="111">
        <f>BI19*波及計算!$K22</f>
        <v>0</v>
      </c>
      <c r="BJ128" s="111">
        <f>BJ19*波及計算!$K22</f>
        <v>0</v>
      </c>
      <c r="BK128" s="111">
        <f>BK19*波及計算!$K22</f>
        <v>0</v>
      </c>
      <c r="BL128" s="111">
        <f>BL19*波及計算!$K22</f>
        <v>0</v>
      </c>
      <c r="BM128" s="111">
        <f>BM19*波及計算!$K22</f>
        <v>0</v>
      </c>
      <c r="BN128" s="111">
        <f>BN19*波及計算!$K22</f>
        <v>0</v>
      </c>
      <c r="BO128" s="111">
        <f>BO19*波及計算!$K22</f>
        <v>0</v>
      </c>
      <c r="BP128" s="111">
        <f>BP19*波及計算!$K22</f>
        <v>0</v>
      </c>
      <c r="BQ128" s="111">
        <f>BQ19*波及計算!$K22</f>
        <v>0</v>
      </c>
      <c r="BR128" s="111">
        <f>BR19*波及計算!$K22</f>
        <v>0</v>
      </c>
      <c r="BS128" s="111">
        <f>BS19*波及計算!$K22</f>
        <v>0</v>
      </c>
      <c r="BT128" s="111">
        <f>BT19*波及計算!$K22</f>
        <v>0</v>
      </c>
      <c r="BU128" s="111">
        <f>BU19*波及計算!$K22</f>
        <v>0</v>
      </c>
      <c r="BV128" s="111">
        <f>BV19*波及計算!$K22</f>
        <v>0</v>
      </c>
      <c r="BW128" s="111">
        <f>BW19*波及計算!$K22</f>
        <v>0</v>
      </c>
      <c r="BX128" s="111">
        <f>BX19*波及計算!$K22</f>
        <v>0</v>
      </c>
      <c r="BY128" s="111">
        <f>BY19*波及計算!$K22</f>
        <v>0</v>
      </c>
      <c r="BZ128" s="111">
        <f>BZ19*波及計算!$K22</f>
        <v>0</v>
      </c>
      <c r="CA128" s="111">
        <f>CA19*波及計算!$K22</f>
        <v>0</v>
      </c>
      <c r="CB128" s="111">
        <f>CB19*波及計算!$K22</f>
        <v>0</v>
      </c>
      <c r="CC128" s="111">
        <f>CC19*波及計算!$K22</f>
        <v>0</v>
      </c>
      <c r="CD128" s="111">
        <f>CD19*波及計算!$K22</f>
        <v>0</v>
      </c>
      <c r="CE128" s="111">
        <f>CE19*波及計算!$K22</f>
        <v>0</v>
      </c>
      <c r="CF128" s="111">
        <f>CF19*波及計算!$K22</f>
        <v>0</v>
      </c>
      <c r="CG128" s="111">
        <f>CG19*波及計算!$K22</f>
        <v>0</v>
      </c>
      <c r="CH128" s="111">
        <f>CH19*波及計算!$K22</f>
        <v>0</v>
      </c>
      <c r="CI128" s="111">
        <f>CI19*波及計算!$K22</f>
        <v>0</v>
      </c>
      <c r="CJ128" s="111">
        <f>CJ19*波及計算!$K22</f>
        <v>0</v>
      </c>
      <c r="CK128" s="111">
        <f>CK19*波及計算!$K22</f>
        <v>0</v>
      </c>
      <c r="CL128" s="111">
        <f>CL19*波及計算!$K22</f>
        <v>0</v>
      </c>
      <c r="CM128" s="111">
        <f>CM19*波及計算!$K22</f>
        <v>0</v>
      </c>
      <c r="CN128" s="111">
        <f>CN19*波及計算!$K22</f>
        <v>0</v>
      </c>
      <c r="CO128" s="111">
        <f>CO19*波及計算!$K22</f>
        <v>0</v>
      </c>
      <c r="CP128" s="111">
        <f>CP19*波及計算!$K22</f>
        <v>0</v>
      </c>
      <c r="CQ128" s="111">
        <f>CQ19*波及計算!$K22</f>
        <v>0</v>
      </c>
      <c r="CR128" s="111">
        <f>CR19*波及計算!$K22</f>
        <v>0</v>
      </c>
      <c r="CS128" s="111">
        <f>CS19*波及計算!$K22</f>
        <v>0</v>
      </c>
      <c r="CT128" s="111">
        <f>CT19*波及計算!$K22</f>
        <v>0</v>
      </c>
      <c r="CU128" s="111">
        <f>CU19*波及計算!$K22</f>
        <v>0</v>
      </c>
      <c r="CV128" s="111">
        <f>CV19*波及計算!$K22</f>
        <v>0</v>
      </c>
      <c r="CW128" s="111">
        <f>CW19*波及計算!$K22</f>
        <v>0</v>
      </c>
      <c r="CX128" s="111">
        <f>CX19*波及計算!$K22</f>
        <v>0</v>
      </c>
      <c r="CY128" s="111">
        <f>CY19*波及計算!$K22</f>
        <v>0</v>
      </c>
      <c r="CZ128" s="111">
        <f>CZ19*波及計算!$K22</f>
        <v>0</v>
      </c>
      <c r="DA128" s="111">
        <f>DA19*波及計算!$K22</f>
        <v>0</v>
      </c>
      <c r="DB128" s="111">
        <f>DB19*波及計算!$K22</f>
        <v>0</v>
      </c>
      <c r="DC128" s="111">
        <f>DC19*波及計算!$K22</f>
        <v>0</v>
      </c>
    </row>
    <row r="129" spans="1:107" x14ac:dyDescent="0.2">
      <c r="A129" s="111" t="s">
        <v>134</v>
      </c>
      <c r="B129" s="355" t="s">
        <v>1893</v>
      </c>
      <c r="C129" s="111">
        <f>C20*波及計算!$K23</f>
        <v>0</v>
      </c>
      <c r="D129" s="111">
        <f>D20*波及計算!$K23</f>
        <v>0</v>
      </c>
      <c r="E129" s="111">
        <f>E20*波及計算!$K23</f>
        <v>0</v>
      </c>
      <c r="F129" s="111">
        <f>F20*波及計算!$K23</f>
        <v>0</v>
      </c>
      <c r="G129" s="111">
        <f>G20*波及計算!$K23</f>
        <v>0</v>
      </c>
      <c r="H129" s="111">
        <f>H20*波及計算!$K23</f>
        <v>0</v>
      </c>
      <c r="I129" s="111">
        <f>I20*波及計算!$K23</f>
        <v>0</v>
      </c>
      <c r="J129" s="111">
        <f>J20*波及計算!$K23</f>
        <v>0</v>
      </c>
      <c r="K129" s="111">
        <f>K20*波及計算!$K23</f>
        <v>0</v>
      </c>
      <c r="L129" s="111">
        <f>L20*波及計算!$K23</f>
        <v>0</v>
      </c>
      <c r="M129" s="111">
        <f>M20*波及計算!$K23</f>
        <v>0</v>
      </c>
      <c r="N129" s="111">
        <f>N20*波及計算!$K23</f>
        <v>0</v>
      </c>
      <c r="O129" s="111">
        <f>O20*波及計算!$K23</f>
        <v>0</v>
      </c>
      <c r="P129" s="111">
        <f>P20*波及計算!$K23</f>
        <v>0</v>
      </c>
      <c r="Q129" s="111">
        <f>Q20*波及計算!$K23</f>
        <v>0</v>
      </c>
      <c r="R129" s="111">
        <f>R20*波及計算!$K23</f>
        <v>0</v>
      </c>
      <c r="S129" s="111">
        <f>S20*波及計算!$K23</f>
        <v>0</v>
      </c>
      <c r="T129" s="111">
        <f>T20*波及計算!$K23</f>
        <v>0</v>
      </c>
      <c r="U129" s="111">
        <f>U20*波及計算!$K23</f>
        <v>0</v>
      </c>
      <c r="V129" s="111">
        <f>V20*波及計算!$K23</f>
        <v>0</v>
      </c>
      <c r="W129" s="111">
        <f>W20*波及計算!$K23</f>
        <v>0</v>
      </c>
      <c r="X129" s="111">
        <f>X20*波及計算!$K23</f>
        <v>0</v>
      </c>
      <c r="Y129" s="111">
        <f>Y20*波及計算!$K23</f>
        <v>0</v>
      </c>
      <c r="Z129" s="111">
        <f>Z20*波及計算!$K23</f>
        <v>0</v>
      </c>
      <c r="AA129" s="111">
        <f>AA20*波及計算!$K23</f>
        <v>0</v>
      </c>
      <c r="AB129" s="111">
        <f>AB20*波及計算!$K23</f>
        <v>0</v>
      </c>
      <c r="AC129" s="111">
        <f>AC20*波及計算!$K23</f>
        <v>0</v>
      </c>
      <c r="AD129" s="111">
        <f>AD20*波及計算!$K23</f>
        <v>0</v>
      </c>
      <c r="AE129" s="111">
        <f>AE20*波及計算!$K23</f>
        <v>0</v>
      </c>
      <c r="AF129" s="111">
        <f>AF20*波及計算!$K23</f>
        <v>0</v>
      </c>
      <c r="AG129" s="111">
        <f>AG20*波及計算!$K23</f>
        <v>0</v>
      </c>
      <c r="AH129" s="111">
        <f>AH20*波及計算!$K23</f>
        <v>0</v>
      </c>
      <c r="AI129" s="111">
        <f>AI20*波及計算!$K23</f>
        <v>0</v>
      </c>
      <c r="AJ129" s="111">
        <f>AJ20*波及計算!$K23</f>
        <v>0</v>
      </c>
      <c r="AK129" s="111">
        <f>AK20*波及計算!$K23</f>
        <v>0</v>
      </c>
      <c r="AL129" s="111">
        <f>AL20*波及計算!$K23</f>
        <v>0</v>
      </c>
      <c r="AM129" s="111">
        <f>AM20*波及計算!$K23</f>
        <v>0</v>
      </c>
      <c r="AN129" s="111">
        <f>AN20*波及計算!$K23</f>
        <v>0</v>
      </c>
      <c r="AO129" s="111">
        <f>AO20*波及計算!$K23</f>
        <v>0</v>
      </c>
      <c r="AP129" s="111">
        <f>AP20*波及計算!$K23</f>
        <v>0</v>
      </c>
      <c r="AQ129" s="111">
        <f>AQ20*波及計算!$K23</f>
        <v>0</v>
      </c>
      <c r="AR129" s="111">
        <f>AR20*波及計算!$K23</f>
        <v>0</v>
      </c>
      <c r="AS129" s="111">
        <f>AS20*波及計算!$K23</f>
        <v>0</v>
      </c>
      <c r="AT129" s="111">
        <f>AT20*波及計算!$K23</f>
        <v>0</v>
      </c>
      <c r="AU129" s="111">
        <f>AU20*波及計算!$K23</f>
        <v>0</v>
      </c>
      <c r="AV129" s="111">
        <f>AV20*波及計算!$K23</f>
        <v>0</v>
      </c>
      <c r="AW129" s="111">
        <f>AW20*波及計算!$K23</f>
        <v>0</v>
      </c>
      <c r="AX129" s="111">
        <f>AX20*波及計算!$K23</f>
        <v>0</v>
      </c>
      <c r="AY129" s="111">
        <f>AY20*波及計算!$K23</f>
        <v>0</v>
      </c>
      <c r="AZ129" s="111">
        <f>AZ20*波及計算!$K23</f>
        <v>0</v>
      </c>
      <c r="BA129" s="111">
        <f>BA20*波及計算!$K23</f>
        <v>0</v>
      </c>
      <c r="BB129" s="111">
        <f>BB20*波及計算!$K23</f>
        <v>0</v>
      </c>
      <c r="BC129" s="111">
        <f>BC20*波及計算!$K23</f>
        <v>0</v>
      </c>
      <c r="BD129" s="111">
        <f>BD20*波及計算!$K23</f>
        <v>0</v>
      </c>
      <c r="BE129" s="111">
        <f>BE20*波及計算!$K23</f>
        <v>0</v>
      </c>
      <c r="BF129" s="111">
        <f>BF20*波及計算!$K23</f>
        <v>0</v>
      </c>
      <c r="BG129" s="111">
        <f>BG20*波及計算!$K23</f>
        <v>0</v>
      </c>
      <c r="BH129" s="111">
        <f>BH20*波及計算!$K23</f>
        <v>0</v>
      </c>
      <c r="BI129" s="111">
        <f>BI20*波及計算!$K23</f>
        <v>0</v>
      </c>
      <c r="BJ129" s="111">
        <f>BJ20*波及計算!$K23</f>
        <v>0</v>
      </c>
      <c r="BK129" s="111">
        <f>BK20*波及計算!$K23</f>
        <v>0</v>
      </c>
      <c r="BL129" s="111">
        <f>BL20*波及計算!$K23</f>
        <v>0</v>
      </c>
      <c r="BM129" s="111">
        <f>BM20*波及計算!$K23</f>
        <v>0</v>
      </c>
      <c r="BN129" s="111">
        <f>BN20*波及計算!$K23</f>
        <v>0</v>
      </c>
      <c r="BO129" s="111">
        <f>BO20*波及計算!$K23</f>
        <v>0</v>
      </c>
      <c r="BP129" s="111">
        <f>BP20*波及計算!$K23</f>
        <v>0</v>
      </c>
      <c r="BQ129" s="111">
        <f>BQ20*波及計算!$K23</f>
        <v>0</v>
      </c>
      <c r="BR129" s="111">
        <f>BR20*波及計算!$K23</f>
        <v>0</v>
      </c>
      <c r="BS129" s="111">
        <f>BS20*波及計算!$K23</f>
        <v>0</v>
      </c>
      <c r="BT129" s="111">
        <f>BT20*波及計算!$K23</f>
        <v>0</v>
      </c>
      <c r="BU129" s="111">
        <f>BU20*波及計算!$K23</f>
        <v>0</v>
      </c>
      <c r="BV129" s="111">
        <f>BV20*波及計算!$K23</f>
        <v>0</v>
      </c>
      <c r="BW129" s="111">
        <f>BW20*波及計算!$K23</f>
        <v>0</v>
      </c>
      <c r="BX129" s="111">
        <f>BX20*波及計算!$K23</f>
        <v>0</v>
      </c>
      <c r="BY129" s="111">
        <f>BY20*波及計算!$K23</f>
        <v>0</v>
      </c>
      <c r="BZ129" s="111">
        <f>BZ20*波及計算!$K23</f>
        <v>0</v>
      </c>
      <c r="CA129" s="111">
        <f>CA20*波及計算!$K23</f>
        <v>0</v>
      </c>
      <c r="CB129" s="111">
        <f>CB20*波及計算!$K23</f>
        <v>0</v>
      </c>
      <c r="CC129" s="111">
        <f>CC20*波及計算!$K23</f>
        <v>0</v>
      </c>
      <c r="CD129" s="111">
        <f>CD20*波及計算!$K23</f>
        <v>0</v>
      </c>
      <c r="CE129" s="111">
        <f>CE20*波及計算!$K23</f>
        <v>0</v>
      </c>
      <c r="CF129" s="111">
        <f>CF20*波及計算!$K23</f>
        <v>0</v>
      </c>
      <c r="CG129" s="111">
        <f>CG20*波及計算!$K23</f>
        <v>0</v>
      </c>
      <c r="CH129" s="111">
        <f>CH20*波及計算!$K23</f>
        <v>0</v>
      </c>
      <c r="CI129" s="111">
        <f>CI20*波及計算!$K23</f>
        <v>0</v>
      </c>
      <c r="CJ129" s="111">
        <f>CJ20*波及計算!$K23</f>
        <v>0</v>
      </c>
      <c r="CK129" s="111">
        <f>CK20*波及計算!$K23</f>
        <v>0</v>
      </c>
      <c r="CL129" s="111">
        <f>CL20*波及計算!$K23</f>
        <v>0</v>
      </c>
      <c r="CM129" s="111">
        <f>CM20*波及計算!$K23</f>
        <v>0</v>
      </c>
      <c r="CN129" s="111">
        <f>CN20*波及計算!$K23</f>
        <v>0</v>
      </c>
      <c r="CO129" s="111">
        <f>CO20*波及計算!$K23</f>
        <v>0</v>
      </c>
      <c r="CP129" s="111">
        <f>CP20*波及計算!$K23</f>
        <v>0</v>
      </c>
      <c r="CQ129" s="111">
        <f>CQ20*波及計算!$K23</f>
        <v>0</v>
      </c>
      <c r="CR129" s="111">
        <f>CR20*波及計算!$K23</f>
        <v>0</v>
      </c>
      <c r="CS129" s="111">
        <f>CS20*波及計算!$K23</f>
        <v>0</v>
      </c>
      <c r="CT129" s="111">
        <f>CT20*波及計算!$K23</f>
        <v>0</v>
      </c>
      <c r="CU129" s="111">
        <f>CU20*波及計算!$K23</f>
        <v>0</v>
      </c>
      <c r="CV129" s="111">
        <f>CV20*波及計算!$K23</f>
        <v>0</v>
      </c>
      <c r="CW129" s="111">
        <f>CW20*波及計算!$K23</f>
        <v>0</v>
      </c>
      <c r="CX129" s="111">
        <f>CX20*波及計算!$K23</f>
        <v>0</v>
      </c>
      <c r="CY129" s="111">
        <f>CY20*波及計算!$K23</f>
        <v>0</v>
      </c>
      <c r="CZ129" s="111">
        <f>CZ20*波及計算!$K23</f>
        <v>0</v>
      </c>
      <c r="DA129" s="111">
        <f>DA20*波及計算!$K23</f>
        <v>0</v>
      </c>
      <c r="DB129" s="111">
        <f>DB20*波及計算!$K23</f>
        <v>0</v>
      </c>
      <c r="DC129" s="111">
        <f>DC20*波及計算!$K23</f>
        <v>0</v>
      </c>
    </row>
    <row r="130" spans="1:107" x14ac:dyDescent="0.2">
      <c r="A130" s="111" t="s">
        <v>136</v>
      </c>
      <c r="B130" s="355" t="s">
        <v>1894</v>
      </c>
      <c r="C130" s="111">
        <f>C21*波及計算!$K24</f>
        <v>0</v>
      </c>
      <c r="D130" s="111">
        <f>D21*波及計算!$K24</f>
        <v>0</v>
      </c>
      <c r="E130" s="111">
        <f>E21*波及計算!$K24</f>
        <v>0</v>
      </c>
      <c r="F130" s="111">
        <f>F21*波及計算!$K24</f>
        <v>0</v>
      </c>
      <c r="G130" s="111">
        <f>G21*波及計算!$K24</f>
        <v>0</v>
      </c>
      <c r="H130" s="111">
        <f>H21*波及計算!$K24</f>
        <v>0</v>
      </c>
      <c r="I130" s="111">
        <f>I21*波及計算!$K24</f>
        <v>0</v>
      </c>
      <c r="J130" s="111">
        <f>J21*波及計算!$K24</f>
        <v>0</v>
      </c>
      <c r="K130" s="111">
        <f>K21*波及計算!$K24</f>
        <v>0</v>
      </c>
      <c r="L130" s="111">
        <f>L21*波及計算!$K24</f>
        <v>0</v>
      </c>
      <c r="M130" s="111">
        <f>M21*波及計算!$K24</f>
        <v>0</v>
      </c>
      <c r="N130" s="111">
        <f>N21*波及計算!$K24</f>
        <v>0</v>
      </c>
      <c r="O130" s="111">
        <f>O21*波及計算!$K24</f>
        <v>0</v>
      </c>
      <c r="P130" s="111">
        <f>P21*波及計算!$K24</f>
        <v>0</v>
      </c>
      <c r="Q130" s="111">
        <f>Q21*波及計算!$K24</f>
        <v>0</v>
      </c>
      <c r="R130" s="111">
        <f>R21*波及計算!$K24</f>
        <v>0</v>
      </c>
      <c r="S130" s="111">
        <f>S21*波及計算!$K24</f>
        <v>0</v>
      </c>
      <c r="T130" s="111">
        <f>T21*波及計算!$K24</f>
        <v>0</v>
      </c>
      <c r="U130" s="111">
        <f>U21*波及計算!$K24</f>
        <v>0</v>
      </c>
      <c r="V130" s="111">
        <f>V21*波及計算!$K24</f>
        <v>0</v>
      </c>
      <c r="W130" s="111">
        <f>W21*波及計算!$K24</f>
        <v>0</v>
      </c>
      <c r="X130" s="111">
        <f>X21*波及計算!$K24</f>
        <v>0</v>
      </c>
      <c r="Y130" s="111">
        <f>Y21*波及計算!$K24</f>
        <v>0</v>
      </c>
      <c r="Z130" s="111">
        <f>Z21*波及計算!$K24</f>
        <v>0</v>
      </c>
      <c r="AA130" s="111">
        <f>AA21*波及計算!$K24</f>
        <v>0</v>
      </c>
      <c r="AB130" s="111">
        <f>AB21*波及計算!$K24</f>
        <v>0</v>
      </c>
      <c r="AC130" s="111">
        <f>AC21*波及計算!$K24</f>
        <v>0</v>
      </c>
      <c r="AD130" s="111">
        <f>AD21*波及計算!$K24</f>
        <v>0</v>
      </c>
      <c r="AE130" s="111">
        <f>AE21*波及計算!$K24</f>
        <v>0</v>
      </c>
      <c r="AF130" s="111">
        <f>AF21*波及計算!$K24</f>
        <v>0</v>
      </c>
      <c r="AG130" s="111">
        <f>AG21*波及計算!$K24</f>
        <v>0</v>
      </c>
      <c r="AH130" s="111">
        <f>AH21*波及計算!$K24</f>
        <v>0</v>
      </c>
      <c r="AI130" s="111">
        <f>AI21*波及計算!$K24</f>
        <v>0</v>
      </c>
      <c r="AJ130" s="111">
        <f>AJ21*波及計算!$K24</f>
        <v>0</v>
      </c>
      <c r="AK130" s="111">
        <f>AK21*波及計算!$K24</f>
        <v>0</v>
      </c>
      <c r="AL130" s="111">
        <f>AL21*波及計算!$K24</f>
        <v>0</v>
      </c>
      <c r="AM130" s="111">
        <f>AM21*波及計算!$K24</f>
        <v>0</v>
      </c>
      <c r="AN130" s="111">
        <f>AN21*波及計算!$K24</f>
        <v>0</v>
      </c>
      <c r="AO130" s="111">
        <f>AO21*波及計算!$K24</f>
        <v>0</v>
      </c>
      <c r="AP130" s="111">
        <f>AP21*波及計算!$K24</f>
        <v>0</v>
      </c>
      <c r="AQ130" s="111">
        <f>AQ21*波及計算!$K24</f>
        <v>0</v>
      </c>
      <c r="AR130" s="111">
        <f>AR21*波及計算!$K24</f>
        <v>0</v>
      </c>
      <c r="AS130" s="111">
        <f>AS21*波及計算!$K24</f>
        <v>0</v>
      </c>
      <c r="AT130" s="111">
        <f>AT21*波及計算!$K24</f>
        <v>0</v>
      </c>
      <c r="AU130" s="111">
        <f>AU21*波及計算!$K24</f>
        <v>0</v>
      </c>
      <c r="AV130" s="111">
        <f>AV21*波及計算!$K24</f>
        <v>0</v>
      </c>
      <c r="AW130" s="111">
        <f>AW21*波及計算!$K24</f>
        <v>0</v>
      </c>
      <c r="AX130" s="111">
        <f>AX21*波及計算!$K24</f>
        <v>0</v>
      </c>
      <c r="AY130" s="111">
        <f>AY21*波及計算!$K24</f>
        <v>0</v>
      </c>
      <c r="AZ130" s="111">
        <f>AZ21*波及計算!$K24</f>
        <v>0</v>
      </c>
      <c r="BA130" s="111">
        <f>BA21*波及計算!$K24</f>
        <v>0</v>
      </c>
      <c r="BB130" s="111">
        <f>BB21*波及計算!$K24</f>
        <v>0</v>
      </c>
      <c r="BC130" s="111">
        <f>BC21*波及計算!$K24</f>
        <v>0</v>
      </c>
      <c r="BD130" s="111">
        <f>BD21*波及計算!$K24</f>
        <v>0</v>
      </c>
      <c r="BE130" s="111">
        <f>BE21*波及計算!$K24</f>
        <v>0</v>
      </c>
      <c r="BF130" s="111">
        <f>BF21*波及計算!$K24</f>
        <v>0</v>
      </c>
      <c r="BG130" s="111">
        <f>BG21*波及計算!$K24</f>
        <v>0</v>
      </c>
      <c r="BH130" s="111">
        <f>BH21*波及計算!$K24</f>
        <v>0</v>
      </c>
      <c r="BI130" s="111">
        <f>BI21*波及計算!$K24</f>
        <v>0</v>
      </c>
      <c r="BJ130" s="111">
        <f>BJ21*波及計算!$K24</f>
        <v>0</v>
      </c>
      <c r="BK130" s="111">
        <f>BK21*波及計算!$K24</f>
        <v>0</v>
      </c>
      <c r="BL130" s="111">
        <f>BL21*波及計算!$K24</f>
        <v>0</v>
      </c>
      <c r="BM130" s="111">
        <f>BM21*波及計算!$K24</f>
        <v>0</v>
      </c>
      <c r="BN130" s="111">
        <f>BN21*波及計算!$K24</f>
        <v>0</v>
      </c>
      <c r="BO130" s="111">
        <f>BO21*波及計算!$K24</f>
        <v>0</v>
      </c>
      <c r="BP130" s="111">
        <f>BP21*波及計算!$K24</f>
        <v>0</v>
      </c>
      <c r="BQ130" s="111">
        <f>BQ21*波及計算!$K24</f>
        <v>0</v>
      </c>
      <c r="BR130" s="111">
        <f>BR21*波及計算!$K24</f>
        <v>0</v>
      </c>
      <c r="BS130" s="111">
        <f>BS21*波及計算!$K24</f>
        <v>0</v>
      </c>
      <c r="BT130" s="111">
        <f>BT21*波及計算!$K24</f>
        <v>0</v>
      </c>
      <c r="BU130" s="111">
        <f>BU21*波及計算!$K24</f>
        <v>0</v>
      </c>
      <c r="BV130" s="111">
        <f>BV21*波及計算!$K24</f>
        <v>0</v>
      </c>
      <c r="BW130" s="111">
        <f>BW21*波及計算!$K24</f>
        <v>0</v>
      </c>
      <c r="BX130" s="111">
        <f>BX21*波及計算!$K24</f>
        <v>0</v>
      </c>
      <c r="BY130" s="111">
        <f>BY21*波及計算!$K24</f>
        <v>0</v>
      </c>
      <c r="BZ130" s="111">
        <f>BZ21*波及計算!$K24</f>
        <v>0</v>
      </c>
      <c r="CA130" s="111">
        <f>CA21*波及計算!$K24</f>
        <v>0</v>
      </c>
      <c r="CB130" s="111">
        <f>CB21*波及計算!$K24</f>
        <v>0</v>
      </c>
      <c r="CC130" s="111">
        <f>CC21*波及計算!$K24</f>
        <v>0</v>
      </c>
      <c r="CD130" s="111">
        <f>CD21*波及計算!$K24</f>
        <v>0</v>
      </c>
      <c r="CE130" s="111">
        <f>CE21*波及計算!$K24</f>
        <v>0</v>
      </c>
      <c r="CF130" s="111">
        <f>CF21*波及計算!$K24</f>
        <v>0</v>
      </c>
      <c r="CG130" s="111">
        <f>CG21*波及計算!$K24</f>
        <v>0</v>
      </c>
      <c r="CH130" s="111">
        <f>CH21*波及計算!$K24</f>
        <v>0</v>
      </c>
      <c r="CI130" s="111">
        <f>CI21*波及計算!$K24</f>
        <v>0</v>
      </c>
      <c r="CJ130" s="111">
        <f>CJ21*波及計算!$K24</f>
        <v>0</v>
      </c>
      <c r="CK130" s="111">
        <f>CK21*波及計算!$K24</f>
        <v>0</v>
      </c>
      <c r="CL130" s="111">
        <f>CL21*波及計算!$K24</f>
        <v>0</v>
      </c>
      <c r="CM130" s="111">
        <f>CM21*波及計算!$K24</f>
        <v>0</v>
      </c>
      <c r="CN130" s="111">
        <f>CN21*波及計算!$K24</f>
        <v>0</v>
      </c>
      <c r="CO130" s="111">
        <f>CO21*波及計算!$K24</f>
        <v>0</v>
      </c>
      <c r="CP130" s="111">
        <f>CP21*波及計算!$K24</f>
        <v>0</v>
      </c>
      <c r="CQ130" s="111">
        <f>CQ21*波及計算!$K24</f>
        <v>0</v>
      </c>
      <c r="CR130" s="111">
        <f>CR21*波及計算!$K24</f>
        <v>0</v>
      </c>
      <c r="CS130" s="111">
        <f>CS21*波及計算!$K24</f>
        <v>0</v>
      </c>
      <c r="CT130" s="111">
        <f>CT21*波及計算!$K24</f>
        <v>0</v>
      </c>
      <c r="CU130" s="111">
        <f>CU21*波及計算!$K24</f>
        <v>0</v>
      </c>
      <c r="CV130" s="111">
        <f>CV21*波及計算!$K24</f>
        <v>0</v>
      </c>
      <c r="CW130" s="111">
        <f>CW21*波及計算!$K24</f>
        <v>0</v>
      </c>
      <c r="CX130" s="111">
        <f>CX21*波及計算!$K24</f>
        <v>0</v>
      </c>
      <c r="CY130" s="111">
        <f>CY21*波及計算!$K24</f>
        <v>0</v>
      </c>
      <c r="CZ130" s="111">
        <f>CZ21*波及計算!$K24</f>
        <v>0</v>
      </c>
      <c r="DA130" s="111">
        <f>DA21*波及計算!$K24</f>
        <v>0</v>
      </c>
      <c r="DB130" s="111">
        <f>DB21*波及計算!$K24</f>
        <v>0</v>
      </c>
      <c r="DC130" s="111">
        <f>DC21*波及計算!$K24</f>
        <v>0</v>
      </c>
    </row>
    <row r="131" spans="1:107" x14ac:dyDescent="0.2">
      <c r="A131" s="111" t="s">
        <v>138</v>
      </c>
      <c r="B131" s="355" t="s">
        <v>1895</v>
      </c>
      <c r="C131" s="111">
        <f>C22*波及計算!$K25</f>
        <v>0</v>
      </c>
      <c r="D131" s="111">
        <f>D22*波及計算!$K25</f>
        <v>0</v>
      </c>
      <c r="E131" s="111">
        <f>E22*波及計算!$K25</f>
        <v>0</v>
      </c>
      <c r="F131" s="111">
        <f>F22*波及計算!$K25</f>
        <v>0</v>
      </c>
      <c r="G131" s="111">
        <f>G22*波及計算!$K25</f>
        <v>0</v>
      </c>
      <c r="H131" s="111">
        <f>H22*波及計算!$K25</f>
        <v>0</v>
      </c>
      <c r="I131" s="111">
        <f>I22*波及計算!$K25</f>
        <v>0</v>
      </c>
      <c r="J131" s="111">
        <f>J22*波及計算!$K25</f>
        <v>0</v>
      </c>
      <c r="K131" s="111">
        <f>K22*波及計算!$K25</f>
        <v>0</v>
      </c>
      <c r="L131" s="111">
        <f>L22*波及計算!$K25</f>
        <v>0</v>
      </c>
      <c r="M131" s="111">
        <f>M22*波及計算!$K25</f>
        <v>0</v>
      </c>
      <c r="N131" s="111">
        <f>N22*波及計算!$K25</f>
        <v>0</v>
      </c>
      <c r="O131" s="111">
        <f>O22*波及計算!$K25</f>
        <v>0</v>
      </c>
      <c r="P131" s="111">
        <f>P22*波及計算!$K25</f>
        <v>0</v>
      </c>
      <c r="Q131" s="111">
        <f>Q22*波及計算!$K25</f>
        <v>0</v>
      </c>
      <c r="R131" s="111">
        <f>R22*波及計算!$K25</f>
        <v>0</v>
      </c>
      <c r="S131" s="111">
        <f>S22*波及計算!$K25</f>
        <v>0</v>
      </c>
      <c r="T131" s="111">
        <f>T22*波及計算!$K25</f>
        <v>0</v>
      </c>
      <c r="U131" s="111">
        <f>U22*波及計算!$K25</f>
        <v>0</v>
      </c>
      <c r="V131" s="111">
        <f>V22*波及計算!$K25</f>
        <v>0</v>
      </c>
      <c r="W131" s="111">
        <f>W22*波及計算!$K25</f>
        <v>0</v>
      </c>
      <c r="X131" s="111">
        <f>X22*波及計算!$K25</f>
        <v>0</v>
      </c>
      <c r="Y131" s="111">
        <f>Y22*波及計算!$K25</f>
        <v>0</v>
      </c>
      <c r="Z131" s="111">
        <f>Z22*波及計算!$K25</f>
        <v>0</v>
      </c>
      <c r="AA131" s="111">
        <f>AA22*波及計算!$K25</f>
        <v>0</v>
      </c>
      <c r="AB131" s="111">
        <f>AB22*波及計算!$K25</f>
        <v>0</v>
      </c>
      <c r="AC131" s="111">
        <f>AC22*波及計算!$K25</f>
        <v>0</v>
      </c>
      <c r="AD131" s="111">
        <f>AD22*波及計算!$K25</f>
        <v>0</v>
      </c>
      <c r="AE131" s="111">
        <f>AE22*波及計算!$K25</f>
        <v>0</v>
      </c>
      <c r="AF131" s="111">
        <f>AF22*波及計算!$K25</f>
        <v>0</v>
      </c>
      <c r="AG131" s="111">
        <f>AG22*波及計算!$K25</f>
        <v>0</v>
      </c>
      <c r="AH131" s="111">
        <f>AH22*波及計算!$K25</f>
        <v>0</v>
      </c>
      <c r="AI131" s="111">
        <f>AI22*波及計算!$K25</f>
        <v>0</v>
      </c>
      <c r="AJ131" s="111">
        <f>AJ22*波及計算!$K25</f>
        <v>0</v>
      </c>
      <c r="AK131" s="111">
        <f>AK22*波及計算!$K25</f>
        <v>0</v>
      </c>
      <c r="AL131" s="111">
        <f>AL22*波及計算!$K25</f>
        <v>0</v>
      </c>
      <c r="AM131" s="111">
        <f>AM22*波及計算!$K25</f>
        <v>0</v>
      </c>
      <c r="AN131" s="111">
        <f>AN22*波及計算!$K25</f>
        <v>0</v>
      </c>
      <c r="AO131" s="111">
        <f>AO22*波及計算!$K25</f>
        <v>0</v>
      </c>
      <c r="AP131" s="111">
        <f>AP22*波及計算!$K25</f>
        <v>0</v>
      </c>
      <c r="AQ131" s="111">
        <f>AQ22*波及計算!$K25</f>
        <v>0</v>
      </c>
      <c r="AR131" s="111">
        <f>AR22*波及計算!$K25</f>
        <v>0</v>
      </c>
      <c r="AS131" s="111">
        <f>AS22*波及計算!$K25</f>
        <v>0</v>
      </c>
      <c r="AT131" s="111">
        <f>AT22*波及計算!$K25</f>
        <v>0</v>
      </c>
      <c r="AU131" s="111">
        <f>AU22*波及計算!$K25</f>
        <v>0</v>
      </c>
      <c r="AV131" s="111">
        <f>AV22*波及計算!$K25</f>
        <v>0</v>
      </c>
      <c r="AW131" s="111">
        <f>AW22*波及計算!$K25</f>
        <v>0</v>
      </c>
      <c r="AX131" s="111">
        <f>AX22*波及計算!$K25</f>
        <v>0</v>
      </c>
      <c r="AY131" s="111">
        <f>AY22*波及計算!$K25</f>
        <v>0</v>
      </c>
      <c r="AZ131" s="111">
        <f>AZ22*波及計算!$K25</f>
        <v>0</v>
      </c>
      <c r="BA131" s="111">
        <f>BA22*波及計算!$K25</f>
        <v>0</v>
      </c>
      <c r="BB131" s="111">
        <f>BB22*波及計算!$K25</f>
        <v>0</v>
      </c>
      <c r="BC131" s="111">
        <f>BC22*波及計算!$K25</f>
        <v>0</v>
      </c>
      <c r="BD131" s="111">
        <f>BD22*波及計算!$K25</f>
        <v>0</v>
      </c>
      <c r="BE131" s="111">
        <f>BE22*波及計算!$K25</f>
        <v>0</v>
      </c>
      <c r="BF131" s="111">
        <f>BF22*波及計算!$K25</f>
        <v>0</v>
      </c>
      <c r="BG131" s="111">
        <f>BG22*波及計算!$K25</f>
        <v>0</v>
      </c>
      <c r="BH131" s="111">
        <f>BH22*波及計算!$K25</f>
        <v>0</v>
      </c>
      <c r="BI131" s="111">
        <f>BI22*波及計算!$K25</f>
        <v>0</v>
      </c>
      <c r="BJ131" s="111">
        <f>BJ22*波及計算!$K25</f>
        <v>0</v>
      </c>
      <c r="BK131" s="111">
        <f>BK22*波及計算!$K25</f>
        <v>0</v>
      </c>
      <c r="BL131" s="111">
        <f>BL22*波及計算!$K25</f>
        <v>0</v>
      </c>
      <c r="BM131" s="111">
        <f>BM22*波及計算!$K25</f>
        <v>0</v>
      </c>
      <c r="BN131" s="111">
        <f>BN22*波及計算!$K25</f>
        <v>0</v>
      </c>
      <c r="BO131" s="111">
        <f>BO22*波及計算!$K25</f>
        <v>0</v>
      </c>
      <c r="BP131" s="111">
        <f>BP22*波及計算!$K25</f>
        <v>0</v>
      </c>
      <c r="BQ131" s="111">
        <f>BQ22*波及計算!$K25</f>
        <v>0</v>
      </c>
      <c r="BR131" s="111">
        <f>BR22*波及計算!$K25</f>
        <v>0</v>
      </c>
      <c r="BS131" s="111">
        <f>BS22*波及計算!$K25</f>
        <v>0</v>
      </c>
      <c r="BT131" s="111">
        <f>BT22*波及計算!$K25</f>
        <v>0</v>
      </c>
      <c r="BU131" s="111">
        <f>BU22*波及計算!$K25</f>
        <v>0</v>
      </c>
      <c r="BV131" s="111">
        <f>BV22*波及計算!$K25</f>
        <v>0</v>
      </c>
      <c r="BW131" s="111">
        <f>BW22*波及計算!$K25</f>
        <v>0</v>
      </c>
      <c r="BX131" s="111">
        <f>BX22*波及計算!$K25</f>
        <v>0</v>
      </c>
      <c r="BY131" s="111">
        <f>BY22*波及計算!$K25</f>
        <v>0</v>
      </c>
      <c r="BZ131" s="111">
        <f>BZ22*波及計算!$K25</f>
        <v>0</v>
      </c>
      <c r="CA131" s="111">
        <f>CA22*波及計算!$K25</f>
        <v>0</v>
      </c>
      <c r="CB131" s="111">
        <f>CB22*波及計算!$K25</f>
        <v>0</v>
      </c>
      <c r="CC131" s="111">
        <f>CC22*波及計算!$K25</f>
        <v>0</v>
      </c>
      <c r="CD131" s="111">
        <f>CD22*波及計算!$K25</f>
        <v>0</v>
      </c>
      <c r="CE131" s="111">
        <f>CE22*波及計算!$K25</f>
        <v>0</v>
      </c>
      <c r="CF131" s="111">
        <f>CF22*波及計算!$K25</f>
        <v>0</v>
      </c>
      <c r="CG131" s="111">
        <f>CG22*波及計算!$K25</f>
        <v>0</v>
      </c>
      <c r="CH131" s="111">
        <f>CH22*波及計算!$K25</f>
        <v>0</v>
      </c>
      <c r="CI131" s="111">
        <f>CI22*波及計算!$K25</f>
        <v>0</v>
      </c>
      <c r="CJ131" s="111">
        <f>CJ22*波及計算!$K25</f>
        <v>0</v>
      </c>
      <c r="CK131" s="111">
        <f>CK22*波及計算!$K25</f>
        <v>0</v>
      </c>
      <c r="CL131" s="111">
        <f>CL22*波及計算!$K25</f>
        <v>0</v>
      </c>
      <c r="CM131" s="111">
        <f>CM22*波及計算!$K25</f>
        <v>0</v>
      </c>
      <c r="CN131" s="111">
        <f>CN22*波及計算!$K25</f>
        <v>0</v>
      </c>
      <c r="CO131" s="111">
        <f>CO22*波及計算!$K25</f>
        <v>0</v>
      </c>
      <c r="CP131" s="111">
        <f>CP22*波及計算!$K25</f>
        <v>0</v>
      </c>
      <c r="CQ131" s="111">
        <f>CQ22*波及計算!$K25</f>
        <v>0</v>
      </c>
      <c r="CR131" s="111">
        <f>CR22*波及計算!$K25</f>
        <v>0</v>
      </c>
      <c r="CS131" s="111">
        <f>CS22*波及計算!$K25</f>
        <v>0</v>
      </c>
      <c r="CT131" s="111">
        <f>CT22*波及計算!$K25</f>
        <v>0</v>
      </c>
      <c r="CU131" s="111">
        <f>CU22*波及計算!$K25</f>
        <v>0</v>
      </c>
      <c r="CV131" s="111">
        <f>CV22*波及計算!$K25</f>
        <v>0</v>
      </c>
      <c r="CW131" s="111">
        <f>CW22*波及計算!$K25</f>
        <v>0</v>
      </c>
      <c r="CX131" s="111">
        <f>CX22*波及計算!$K25</f>
        <v>0</v>
      </c>
      <c r="CY131" s="111">
        <f>CY22*波及計算!$K25</f>
        <v>0</v>
      </c>
      <c r="CZ131" s="111">
        <f>CZ22*波及計算!$K25</f>
        <v>0</v>
      </c>
      <c r="DA131" s="111">
        <f>DA22*波及計算!$K25</f>
        <v>0</v>
      </c>
      <c r="DB131" s="111">
        <f>DB22*波及計算!$K25</f>
        <v>0</v>
      </c>
      <c r="DC131" s="111">
        <f>DC22*波及計算!$K25</f>
        <v>0</v>
      </c>
    </row>
    <row r="132" spans="1:107" x14ac:dyDescent="0.2">
      <c r="A132" s="111" t="s">
        <v>140</v>
      </c>
      <c r="B132" s="355" t="s">
        <v>1896</v>
      </c>
      <c r="C132" s="111">
        <f>C23*波及計算!$K26</f>
        <v>0</v>
      </c>
      <c r="D132" s="111">
        <f>D23*波及計算!$K26</f>
        <v>0</v>
      </c>
      <c r="E132" s="111">
        <f>E23*波及計算!$K26</f>
        <v>0</v>
      </c>
      <c r="F132" s="111">
        <f>F23*波及計算!$K26</f>
        <v>0</v>
      </c>
      <c r="G132" s="111">
        <f>G23*波及計算!$K26</f>
        <v>0</v>
      </c>
      <c r="H132" s="111">
        <f>H23*波及計算!$K26</f>
        <v>0</v>
      </c>
      <c r="I132" s="111">
        <f>I23*波及計算!$K26</f>
        <v>0</v>
      </c>
      <c r="J132" s="111">
        <f>J23*波及計算!$K26</f>
        <v>0</v>
      </c>
      <c r="K132" s="111">
        <f>K23*波及計算!$K26</f>
        <v>0</v>
      </c>
      <c r="L132" s="111">
        <f>L23*波及計算!$K26</f>
        <v>0</v>
      </c>
      <c r="M132" s="111">
        <f>M23*波及計算!$K26</f>
        <v>0</v>
      </c>
      <c r="N132" s="111">
        <f>N23*波及計算!$K26</f>
        <v>0</v>
      </c>
      <c r="O132" s="111">
        <f>O23*波及計算!$K26</f>
        <v>0</v>
      </c>
      <c r="P132" s="111">
        <f>P23*波及計算!$K26</f>
        <v>0</v>
      </c>
      <c r="Q132" s="111">
        <f>Q23*波及計算!$K26</f>
        <v>0</v>
      </c>
      <c r="R132" s="111">
        <f>R23*波及計算!$K26</f>
        <v>0</v>
      </c>
      <c r="S132" s="111">
        <f>S23*波及計算!$K26</f>
        <v>0</v>
      </c>
      <c r="T132" s="111">
        <f>T23*波及計算!$K26</f>
        <v>0</v>
      </c>
      <c r="U132" s="111">
        <f>U23*波及計算!$K26</f>
        <v>0</v>
      </c>
      <c r="V132" s="111">
        <f>V23*波及計算!$K26</f>
        <v>0</v>
      </c>
      <c r="W132" s="111">
        <f>W23*波及計算!$K26</f>
        <v>0</v>
      </c>
      <c r="X132" s="111">
        <f>X23*波及計算!$K26</f>
        <v>0</v>
      </c>
      <c r="Y132" s="111">
        <f>Y23*波及計算!$K26</f>
        <v>0</v>
      </c>
      <c r="Z132" s="111">
        <f>Z23*波及計算!$K26</f>
        <v>0</v>
      </c>
      <c r="AA132" s="111">
        <f>AA23*波及計算!$K26</f>
        <v>0</v>
      </c>
      <c r="AB132" s="111">
        <f>AB23*波及計算!$K26</f>
        <v>0</v>
      </c>
      <c r="AC132" s="111">
        <f>AC23*波及計算!$K26</f>
        <v>0</v>
      </c>
      <c r="AD132" s="111">
        <f>AD23*波及計算!$K26</f>
        <v>0</v>
      </c>
      <c r="AE132" s="111">
        <f>AE23*波及計算!$K26</f>
        <v>0</v>
      </c>
      <c r="AF132" s="111">
        <f>AF23*波及計算!$K26</f>
        <v>0</v>
      </c>
      <c r="AG132" s="111">
        <f>AG23*波及計算!$K26</f>
        <v>0</v>
      </c>
      <c r="AH132" s="111">
        <f>AH23*波及計算!$K26</f>
        <v>0</v>
      </c>
      <c r="AI132" s="111">
        <f>AI23*波及計算!$K26</f>
        <v>0</v>
      </c>
      <c r="AJ132" s="111">
        <f>AJ23*波及計算!$K26</f>
        <v>0</v>
      </c>
      <c r="AK132" s="111">
        <f>AK23*波及計算!$K26</f>
        <v>0</v>
      </c>
      <c r="AL132" s="111">
        <f>AL23*波及計算!$K26</f>
        <v>0</v>
      </c>
      <c r="AM132" s="111">
        <f>AM23*波及計算!$K26</f>
        <v>0</v>
      </c>
      <c r="AN132" s="111">
        <f>AN23*波及計算!$K26</f>
        <v>0</v>
      </c>
      <c r="AO132" s="111">
        <f>AO23*波及計算!$K26</f>
        <v>0</v>
      </c>
      <c r="AP132" s="111">
        <f>AP23*波及計算!$K26</f>
        <v>0</v>
      </c>
      <c r="AQ132" s="111">
        <f>AQ23*波及計算!$K26</f>
        <v>0</v>
      </c>
      <c r="AR132" s="111">
        <f>AR23*波及計算!$K26</f>
        <v>0</v>
      </c>
      <c r="AS132" s="111">
        <f>AS23*波及計算!$K26</f>
        <v>0</v>
      </c>
      <c r="AT132" s="111">
        <f>AT23*波及計算!$K26</f>
        <v>0</v>
      </c>
      <c r="AU132" s="111">
        <f>AU23*波及計算!$K26</f>
        <v>0</v>
      </c>
      <c r="AV132" s="111">
        <f>AV23*波及計算!$K26</f>
        <v>0</v>
      </c>
      <c r="AW132" s="111">
        <f>AW23*波及計算!$K26</f>
        <v>0</v>
      </c>
      <c r="AX132" s="111">
        <f>AX23*波及計算!$K26</f>
        <v>0</v>
      </c>
      <c r="AY132" s="111">
        <f>AY23*波及計算!$K26</f>
        <v>0</v>
      </c>
      <c r="AZ132" s="111">
        <f>AZ23*波及計算!$K26</f>
        <v>0</v>
      </c>
      <c r="BA132" s="111">
        <f>BA23*波及計算!$K26</f>
        <v>0</v>
      </c>
      <c r="BB132" s="111">
        <f>BB23*波及計算!$K26</f>
        <v>0</v>
      </c>
      <c r="BC132" s="111">
        <f>BC23*波及計算!$K26</f>
        <v>0</v>
      </c>
      <c r="BD132" s="111">
        <f>BD23*波及計算!$K26</f>
        <v>0</v>
      </c>
      <c r="BE132" s="111">
        <f>BE23*波及計算!$K26</f>
        <v>0</v>
      </c>
      <c r="BF132" s="111">
        <f>BF23*波及計算!$K26</f>
        <v>0</v>
      </c>
      <c r="BG132" s="111">
        <f>BG23*波及計算!$K26</f>
        <v>0</v>
      </c>
      <c r="BH132" s="111">
        <f>BH23*波及計算!$K26</f>
        <v>0</v>
      </c>
      <c r="BI132" s="111">
        <f>BI23*波及計算!$K26</f>
        <v>0</v>
      </c>
      <c r="BJ132" s="111">
        <f>BJ23*波及計算!$K26</f>
        <v>0</v>
      </c>
      <c r="BK132" s="111">
        <f>BK23*波及計算!$K26</f>
        <v>0</v>
      </c>
      <c r="BL132" s="111">
        <f>BL23*波及計算!$K26</f>
        <v>0</v>
      </c>
      <c r="BM132" s="111">
        <f>BM23*波及計算!$K26</f>
        <v>0</v>
      </c>
      <c r="BN132" s="111">
        <f>BN23*波及計算!$K26</f>
        <v>0</v>
      </c>
      <c r="BO132" s="111">
        <f>BO23*波及計算!$K26</f>
        <v>0</v>
      </c>
      <c r="BP132" s="111">
        <f>BP23*波及計算!$K26</f>
        <v>0</v>
      </c>
      <c r="BQ132" s="111">
        <f>BQ23*波及計算!$K26</f>
        <v>0</v>
      </c>
      <c r="BR132" s="111">
        <f>BR23*波及計算!$K26</f>
        <v>0</v>
      </c>
      <c r="BS132" s="111">
        <f>BS23*波及計算!$K26</f>
        <v>0</v>
      </c>
      <c r="BT132" s="111">
        <f>BT23*波及計算!$K26</f>
        <v>0</v>
      </c>
      <c r="BU132" s="111">
        <f>BU23*波及計算!$K26</f>
        <v>0</v>
      </c>
      <c r="BV132" s="111">
        <f>BV23*波及計算!$K26</f>
        <v>0</v>
      </c>
      <c r="BW132" s="111">
        <f>BW23*波及計算!$K26</f>
        <v>0</v>
      </c>
      <c r="BX132" s="111">
        <f>BX23*波及計算!$K26</f>
        <v>0</v>
      </c>
      <c r="BY132" s="111">
        <f>BY23*波及計算!$K26</f>
        <v>0</v>
      </c>
      <c r="BZ132" s="111">
        <f>BZ23*波及計算!$K26</f>
        <v>0</v>
      </c>
      <c r="CA132" s="111">
        <f>CA23*波及計算!$K26</f>
        <v>0</v>
      </c>
      <c r="CB132" s="111">
        <f>CB23*波及計算!$K26</f>
        <v>0</v>
      </c>
      <c r="CC132" s="111">
        <f>CC23*波及計算!$K26</f>
        <v>0</v>
      </c>
      <c r="CD132" s="111">
        <f>CD23*波及計算!$K26</f>
        <v>0</v>
      </c>
      <c r="CE132" s="111">
        <f>CE23*波及計算!$K26</f>
        <v>0</v>
      </c>
      <c r="CF132" s="111">
        <f>CF23*波及計算!$K26</f>
        <v>0</v>
      </c>
      <c r="CG132" s="111">
        <f>CG23*波及計算!$K26</f>
        <v>0</v>
      </c>
      <c r="CH132" s="111">
        <f>CH23*波及計算!$K26</f>
        <v>0</v>
      </c>
      <c r="CI132" s="111">
        <f>CI23*波及計算!$K26</f>
        <v>0</v>
      </c>
      <c r="CJ132" s="111">
        <f>CJ23*波及計算!$K26</f>
        <v>0</v>
      </c>
      <c r="CK132" s="111">
        <f>CK23*波及計算!$K26</f>
        <v>0</v>
      </c>
      <c r="CL132" s="111">
        <f>CL23*波及計算!$K26</f>
        <v>0</v>
      </c>
      <c r="CM132" s="111">
        <f>CM23*波及計算!$K26</f>
        <v>0</v>
      </c>
      <c r="CN132" s="111">
        <f>CN23*波及計算!$K26</f>
        <v>0</v>
      </c>
      <c r="CO132" s="111">
        <f>CO23*波及計算!$K26</f>
        <v>0</v>
      </c>
      <c r="CP132" s="111">
        <f>CP23*波及計算!$K26</f>
        <v>0</v>
      </c>
      <c r="CQ132" s="111">
        <f>CQ23*波及計算!$K26</f>
        <v>0</v>
      </c>
      <c r="CR132" s="111">
        <f>CR23*波及計算!$K26</f>
        <v>0</v>
      </c>
      <c r="CS132" s="111">
        <f>CS23*波及計算!$K26</f>
        <v>0</v>
      </c>
      <c r="CT132" s="111">
        <f>CT23*波及計算!$K26</f>
        <v>0</v>
      </c>
      <c r="CU132" s="111">
        <f>CU23*波及計算!$K26</f>
        <v>0</v>
      </c>
      <c r="CV132" s="111">
        <f>CV23*波及計算!$K26</f>
        <v>0</v>
      </c>
      <c r="CW132" s="111">
        <f>CW23*波及計算!$K26</f>
        <v>0</v>
      </c>
      <c r="CX132" s="111">
        <f>CX23*波及計算!$K26</f>
        <v>0</v>
      </c>
      <c r="CY132" s="111">
        <f>CY23*波及計算!$K26</f>
        <v>0</v>
      </c>
      <c r="CZ132" s="111">
        <f>CZ23*波及計算!$K26</f>
        <v>0</v>
      </c>
      <c r="DA132" s="111">
        <f>DA23*波及計算!$K26</f>
        <v>0</v>
      </c>
      <c r="DB132" s="111">
        <f>DB23*波及計算!$K26</f>
        <v>0</v>
      </c>
      <c r="DC132" s="111">
        <f>DC23*波及計算!$K26</f>
        <v>0</v>
      </c>
    </row>
    <row r="133" spans="1:107" x14ac:dyDescent="0.2">
      <c r="A133" s="111" t="s">
        <v>142</v>
      </c>
      <c r="B133" s="355" t="s">
        <v>1897</v>
      </c>
      <c r="C133" s="111">
        <f>C24*波及計算!$K27</f>
        <v>0</v>
      </c>
      <c r="D133" s="111">
        <f>D24*波及計算!$K27</f>
        <v>0</v>
      </c>
      <c r="E133" s="111">
        <f>E24*波及計算!$K27</f>
        <v>0</v>
      </c>
      <c r="F133" s="111">
        <f>F24*波及計算!$K27</f>
        <v>0</v>
      </c>
      <c r="G133" s="111">
        <f>G24*波及計算!$K27</f>
        <v>0</v>
      </c>
      <c r="H133" s="111">
        <f>H24*波及計算!$K27</f>
        <v>0</v>
      </c>
      <c r="I133" s="111">
        <f>I24*波及計算!$K27</f>
        <v>0</v>
      </c>
      <c r="J133" s="111">
        <f>J24*波及計算!$K27</f>
        <v>0</v>
      </c>
      <c r="K133" s="111">
        <f>K24*波及計算!$K27</f>
        <v>0</v>
      </c>
      <c r="L133" s="111">
        <f>L24*波及計算!$K27</f>
        <v>0</v>
      </c>
      <c r="M133" s="111">
        <f>M24*波及計算!$K27</f>
        <v>0</v>
      </c>
      <c r="N133" s="111">
        <f>N24*波及計算!$K27</f>
        <v>0</v>
      </c>
      <c r="O133" s="111">
        <f>O24*波及計算!$K27</f>
        <v>0</v>
      </c>
      <c r="P133" s="111">
        <f>P24*波及計算!$K27</f>
        <v>0</v>
      </c>
      <c r="Q133" s="111">
        <f>Q24*波及計算!$K27</f>
        <v>0</v>
      </c>
      <c r="R133" s="111">
        <f>R24*波及計算!$K27</f>
        <v>0</v>
      </c>
      <c r="S133" s="111">
        <f>S24*波及計算!$K27</f>
        <v>0</v>
      </c>
      <c r="T133" s="111">
        <f>T24*波及計算!$K27</f>
        <v>0</v>
      </c>
      <c r="U133" s="111">
        <f>U24*波及計算!$K27</f>
        <v>0</v>
      </c>
      <c r="V133" s="111">
        <f>V24*波及計算!$K27</f>
        <v>0</v>
      </c>
      <c r="W133" s="111">
        <f>W24*波及計算!$K27</f>
        <v>0</v>
      </c>
      <c r="X133" s="111">
        <f>X24*波及計算!$K27</f>
        <v>0</v>
      </c>
      <c r="Y133" s="111">
        <f>Y24*波及計算!$K27</f>
        <v>0</v>
      </c>
      <c r="Z133" s="111">
        <f>Z24*波及計算!$K27</f>
        <v>0</v>
      </c>
      <c r="AA133" s="111">
        <f>AA24*波及計算!$K27</f>
        <v>0</v>
      </c>
      <c r="AB133" s="111">
        <f>AB24*波及計算!$K27</f>
        <v>0</v>
      </c>
      <c r="AC133" s="111">
        <f>AC24*波及計算!$K27</f>
        <v>0</v>
      </c>
      <c r="AD133" s="111">
        <f>AD24*波及計算!$K27</f>
        <v>0</v>
      </c>
      <c r="AE133" s="111">
        <f>AE24*波及計算!$K27</f>
        <v>0</v>
      </c>
      <c r="AF133" s="111">
        <f>AF24*波及計算!$K27</f>
        <v>0</v>
      </c>
      <c r="AG133" s="111">
        <f>AG24*波及計算!$K27</f>
        <v>0</v>
      </c>
      <c r="AH133" s="111">
        <f>AH24*波及計算!$K27</f>
        <v>0</v>
      </c>
      <c r="AI133" s="111">
        <f>AI24*波及計算!$K27</f>
        <v>0</v>
      </c>
      <c r="AJ133" s="111">
        <f>AJ24*波及計算!$K27</f>
        <v>0</v>
      </c>
      <c r="AK133" s="111">
        <f>AK24*波及計算!$K27</f>
        <v>0</v>
      </c>
      <c r="AL133" s="111">
        <f>AL24*波及計算!$K27</f>
        <v>0</v>
      </c>
      <c r="AM133" s="111">
        <f>AM24*波及計算!$K27</f>
        <v>0</v>
      </c>
      <c r="AN133" s="111">
        <f>AN24*波及計算!$K27</f>
        <v>0</v>
      </c>
      <c r="AO133" s="111">
        <f>AO24*波及計算!$K27</f>
        <v>0</v>
      </c>
      <c r="AP133" s="111">
        <f>AP24*波及計算!$K27</f>
        <v>0</v>
      </c>
      <c r="AQ133" s="111">
        <f>AQ24*波及計算!$K27</f>
        <v>0</v>
      </c>
      <c r="AR133" s="111">
        <f>AR24*波及計算!$K27</f>
        <v>0</v>
      </c>
      <c r="AS133" s="111">
        <f>AS24*波及計算!$K27</f>
        <v>0</v>
      </c>
      <c r="AT133" s="111">
        <f>AT24*波及計算!$K27</f>
        <v>0</v>
      </c>
      <c r="AU133" s="111">
        <f>AU24*波及計算!$K27</f>
        <v>0</v>
      </c>
      <c r="AV133" s="111">
        <f>AV24*波及計算!$K27</f>
        <v>0</v>
      </c>
      <c r="AW133" s="111">
        <f>AW24*波及計算!$K27</f>
        <v>0</v>
      </c>
      <c r="AX133" s="111">
        <f>AX24*波及計算!$K27</f>
        <v>0</v>
      </c>
      <c r="AY133" s="111">
        <f>AY24*波及計算!$K27</f>
        <v>0</v>
      </c>
      <c r="AZ133" s="111">
        <f>AZ24*波及計算!$K27</f>
        <v>0</v>
      </c>
      <c r="BA133" s="111">
        <f>BA24*波及計算!$K27</f>
        <v>0</v>
      </c>
      <c r="BB133" s="111">
        <f>BB24*波及計算!$K27</f>
        <v>0</v>
      </c>
      <c r="BC133" s="111">
        <f>BC24*波及計算!$K27</f>
        <v>0</v>
      </c>
      <c r="BD133" s="111">
        <f>BD24*波及計算!$K27</f>
        <v>0</v>
      </c>
      <c r="BE133" s="111">
        <f>BE24*波及計算!$K27</f>
        <v>0</v>
      </c>
      <c r="BF133" s="111">
        <f>BF24*波及計算!$K27</f>
        <v>0</v>
      </c>
      <c r="BG133" s="111">
        <f>BG24*波及計算!$K27</f>
        <v>0</v>
      </c>
      <c r="BH133" s="111">
        <f>BH24*波及計算!$K27</f>
        <v>0</v>
      </c>
      <c r="BI133" s="111">
        <f>BI24*波及計算!$K27</f>
        <v>0</v>
      </c>
      <c r="BJ133" s="111">
        <f>BJ24*波及計算!$K27</f>
        <v>0</v>
      </c>
      <c r="BK133" s="111">
        <f>BK24*波及計算!$K27</f>
        <v>0</v>
      </c>
      <c r="BL133" s="111">
        <f>BL24*波及計算!$K27</f>
        <v>0</v>
      </c>
      <c r="BM133" s="111">
        <f>BM24*波及計算!$K27</f>
        <v>0</v>
      </c>
      <c r="BN133" s="111">
        <f>BN24*波及計算!$K27</f>
        <v>0</v>
      </c>
      <c r="BO133" s="111">
        <f>BO24*波及計算!$K27</f>
        <v>0</v>
      </c>
      <c r="BP133" s="111">
        <f>BP24*波及計算!$K27</f>
        <v>0</v>
      </c>
      <c r="BQ133" s="111">
        <f>BQ24*波及計算!$K27</f>
        <v>0</v>
      </c>
      <c r="BR133" s="111">
        <f>BR24*波及計算!$K27</f>
        <v>0</v>
      </c>
      <c r="BS133" s="111">
        <f>BS24*波及計算!$K27</f>
        <v>0</v>
      </c>
      <c r="BT133" s="111">
        <f>BT24*波及計算!$K27</f>
        <v>0</v>
      </c>
      <c r="BU133" s="111">
        <f>BU24*波及計算!$K27</f>
        <v>0</v>
      </c>
      <c r="BV133" s="111">
        <f>BV24*波及計算!$K27</f>
        <v>0</v>
      </c>
      <c r="BW133" s="111">
        <f>BW24*波及計算!$K27</f>
        <v>0</v>
      </c>
      <c r="BX133" s="111">
        <f>BX24*波及計算!$K27</f>
        <v>0</v>
      </c>
      <c r="BY133" s="111">
        <f>BY24*波及計算!$K27</f>
        <v>0</v>
      </c>
      <c r="BZ133" s="111">
        <f>BZ24*波及計算!$K27</f>
        <v>0</v>
      </c>
      <c r="CA133" s="111">
        <f>CA24*波及計算!$K27</f>
        <v>0</v>
      </c>
      <c r="CB133" s="111">
        <f>CB24*波及計算!$K27</f>
        <v>0</v>
      </c>
      <c r="CC133" s="111">
        <f>CC24*波及計算!$K27</f>
        <v>0</v>
      </c>
      <c r="CD133" s="111">
        <f>CD24*波及計算!$K27</f>
        <v>0</v>
      </c>
      <c r="CE133" s="111">
        <f>CE24*波及計算!$K27</f>
        <v>0</v>
      </c>
      <c r="CF133" s="111">
        <f>CF24*波及計算!$K27</f>
        <v>0</v>
      </c>
      <c r="CG133" s="111">
        <f>CG24*波及計算!$K27</f>
        <v>0</v>
      </c>
      <c r="CH133" s="111">
        <f>CH24*波及計算!$K27</f>
        <v>0</v>
      </c>
      <c r="CI133" s="111">
        <f>CI24*波及計算!$K27</f>
        <v>0</v>
      </c>
      <c r="CJ133" s="111">
        <f>CJ24*波及計算!$K27</f>
        <v>0</v>
      </c>
      <c r="CK133" s="111">
        <f>CK24*波及計算!$K27</f>
        <v>0</v>
      </c>
      <c r="CL133" s="111">
        <f>CL24*波及計算!$K27</f>
        <v>0</v>
      </c>
      <c r="CM133" s="111">
        <f>CM24*波及計算!$K27</f>
        <v>0</v>
      </c>
      <c r="CN133" s="111">
        <f>CN24*波及計算!$K27</f>
        <v>0</v>
      </c>
      <c r="CO133" s="111">
        <f>CO24*波及計算!$K27</f>
        <v>0</v>
      </c>
      <c r="CP133" s="111">
        <f>CP24*波及計算!$K27</f>
        <v>0</v>
      </c>
      <c r="CQ133" s="111">
        <f>CQ24*波及計算!$K27</f>
        <v>0</v>
      </c>
      <c r="CR133" s="111">
        <f>CR24*波及計算!$K27</f>
        <v>0</v>
      </c>
      <c r="CS133" s="111">
        <f>CS24*波及計算!$K27</f>
        <v>0</v>
      </c>
      <c r="CT133" s="111">
        <f>CT24*波及計算!$K27</f>
        <v>0</v>
      </c>
      <c r="CU133" s="111">
        <f>CU24*波及計算!$K27</f>
        <v>0</v>
      </c>
      <c r="CV133" s="111">
        <f>CV24*波及計算!$K27</f>
        <v>0</v>
      </c>
      <c r="CW133" s="111">
        <f>CW24*波及計算!$K27</f>
        <v>0</v>
      </c>
      <c r="CX133" s="111">
        <f>CX24*波及計算!$K27</f>
        <v>0</v>
      </c>
      <c r="CY133" s="111">
        <f>CY24*波及計算!$K27</f>
        <v>0</v>
      </c>
      <c r="CZ133" s="111">
        <f>CZ24*波及計算!$K27</f>
        <v>0</v>
      </c>
      <c r="DA133" s="111">
        <f>DA24*波及計算!$K27</f>
        <v>0</v>
      </c>
      <c r="DB133" s="111">
        <f>DB24*波及計算!$K27</f>
        <v>0</v>
      </c>
      <c r="DC133" s="111">
        <f>DC24*波及計算!$K27</f>
        <v>0</v>
      </c>
    </row>
    <row r="134" spans="1:107" x14ac:dyDescent="0.2">
      <c r="A134" s="111" t="s">
        <v>143</v>
      </c>
      <c r="B134" s="355" t="s">
        <v>1898</v>
      </c>
      <c r="C134" s="111">
        <f>C25*波及計算!$K28</f>
        <v>0</v>
      </c>
      <c r="D134" s="111">
        <f>D25*波及計算!$K28</f>
        <v>0</v>
      </c>
      <c r="E134" s="111">
        <f>E25*波及計算!$K28</f>
        <v>0</v>
      </c>
      <c r="F134" s="111">
        <f>F25*波及計算!$K28</f>
        <v>0</v>
      </c>
      <c r="G134" s="111">
        <f>G25*波及計算!$K28</f>
        <v>0</v>
      </c>
      <c r="H134" s="111">
        <f>H25*波及計算!$K28</f>
        <v>0</v>
      </c>
      <c r="I134" s="111">
        <f>I25*波及計算!$K28</f>
        <v>0</v>
      </c>
      <c r="J134" s="111">
        <f>J25*波及計算!$K28</f>
        <v>0</v>
      </c>
      <c r="K134" s="111">
        <f>K25*波及計算!$K28</f>
        <v>0</v>
      </c>
      <c r="L134" s="111">
        <f>L25*波及計算!$K28</f>
        <v>0</v>
      </c>
      <c r="M134" s="111">
        <f>M25*波及計算!$K28</f>
        <v>0</v>
      </c>
      <c r="N134" s="111">
        <f>N25*波及計算!$K28</f>
        <v>0</v>
      </c>
      <c r="O134" s="111">
        <f>O25*波及計算!$K28</f>
        <v>0</v>
      </c>
      <c r="P134" s="111">
        <f>P25*波及計算!$K28</f>
        <v>0</v>
      </c>
      <c r="Q134" s="111">
        <f>Q25*波及計算!$K28</f>
        <v>0</v>
      </c>
      <c r="R134" s="111">
        <f>R25*波及計算!$K28</f>
        <v>0</v>
      </c>
      <c r="S134" s="111">
        <f>S25*波及計算!$K28</f>
        <v>0</v>
      </c>
      <c r="T134" s="111">
        <f>T25*波及計算!$K28</f>
        <v>0</v>
      </c>
      <c r="U134" s="111">
        <f>U25*波及計算!$K28</f>
        <v>0</v>
      </c>
      <c r="V134" s="111">
        <f>V25*波及計算!$K28</f>
        <v>0</v>
      </c>
      <c r="W134" s="111">
        <f>W25*波及計算!$K28</f>
        <v>0</v>
      </c>
      <c r="X134" s="111">
        <f>X25*波及計算!$K28</f>
        <v>0</v>
      </c>
      <c r="Y134" s="111">
        <f>Y25*波及計算!$K28</f>
        <v>0</v>
      </c>
      <c r="Z134" s="111">
        <f>Z25*波及計算!$K28</f>
        <v>0</v>
      </c>
      <c r="AA134" s="111">
        <f>AA25*波及計算!$K28</f>
        <v>0</v>
      </c>
      <c r="AB134" s="111">
        <f>AB25*波及計算!$K28</f>
        <v>0</v>
      </c>
      <c r="AC134" s="111">
        <f>AC25*波及計算!$K28</f>
        <v>0</v>
      </c>
      <c r="AD134" s="111">
        <f>AD25*波及計算!$K28</f>
        <v>0</v>
      </c>
      <c r="AE134" s="111">
        <f>AE25*波及計算!$K28</f>
        <v>0</v>
      </c>
      <c r="AF134" s="111">
        <f>AF25*波及計算!$K28</f>
        <v>0</v>
      </c>
      <c r="AG134" s="111">
        <f>AG25*波及計算!$K28</f>
        <v>0</v>
      </c>
      <c r="AH134" s="111">
        <f>AH25*波及計算!$K28</f>
        <v>0</v>
      </c>
      <c r="AI134" s="111">
        <f>AI25*波及計算!$K28</f>
        <v>0</v>
      </c>
      <c r="AJ134" s="111">
        <f>AJ25*波及計算!$K28</f>
        <v>0</v>
      </c>
      <c r="AK134" s="111">
        <f>AK25*波及計算!$K28</f>
        <v>0</v>
      </c>
      <c r="AL134" s="111">
        <f>AL25*波及計算!$K28</f>
        <v>0</v>
      </c>
      <c r="AM134" s="111">
        <f>AM25*波及計算!$K28</f>
        <v>0</v>
      </c>
      <c r="AN134" s="111">
        <f>AN25*波及計算!$K28</f>
        <v>0</v>
      </c>
      <c r="AO134" s="111">
        <f>AO25*波及計算!$K28</f>
        <v>0</v>
      </c>
      <c r="AP134" s="111">
        <f>AP25*波及計算!$K28</f>
        <v>0</v>
      </c>
      <c r="AQ134" s="111">
        <f>AQ25*波及計算!$K28</f>
        <v>0</v>
      </c>
      <c r="AR134" s="111">
        <f>AR25*波及計算!$K28</f>
        <v>0</v>
      </c>
      <c r="AS134" s="111">
        <f>AS25*波及計算!$K28</f>
        <v>0</v>
      </c>
      <c r="AT134" s="111">
        <f>AT25*波及計算!$K28</f>
        <v>0</v>
      </c>
      <c r="AU134" s="111">
        <f>AU25*波及計算!$K28</f>
        <v>0</v>
      </c>
      <c r="AV134" s="111">
        <f>AV25*波及計算!$K28</f>
        <v>0</v>
      </c>
      <c r="AW134" s="111">
        <f>AW25*波及計算!$K28</f>
        <v>0</v>
      </c>
      <c r="AX134" s="111">
        <f>AX25*波及計算!$K28</f>
        <v>0</v>
      </c>
      <c r="AY134" s="111">
        <f>AY25*波及計算!$K28</f>
        <v>0</v>
      </c>
      <c r="AZ134" s="111">
        <f>AZ25*波及計算!$K28</f>
        <v>0</v>
      </c>
      <c r="BA134" s="111">
        <f>BA25*波及計算!$K28</f>
        <v>0</v>
      </c>
      <c r="BB134" s="111">
        <f>BB25*波及計算!$K28</f>
        <v>0</v>
      </c>
      <c r="BC134" s="111">
        <f>BC25*波及計算!$K28</f>
        <v>0</v>
      </c>
      <c r="BD134" s="111">
        <f>BD25*波及計算!$K28</f>
        <v>0</v>
      </c>
      <c r="BE134" s="111">
        <f>BE25*波及計算!$K28</f>
        <v>0</v>
      </c>
      <c r="BF134" s="111">
        <f>BF25*波及計算!$K28</f>
        <v>0</v>
      </c>
      <c r="BG134" s="111">
        <f>BG25*波及計算!$K28</f>
        <v>0</v>
      </c>
      <c r="BH134" s="111">
        <f>BH25*波及計算!$K28</f>
        <v>0</v>
      </c>
      <c r="BI134" s="111">
        <f>BI25*波及計算!$K28</f>
        <v>0</v>
      </c>
      <c r="BJ134" s="111">
        <f>BJ25*波及計算!$K28</f>
        <v>0</v>
      </c>
      <c r="BK134" s="111">
        <f>BK25*波及計算!$K28</f>
        <v>0</v>
      </c>
      <c r="BL134" s="111">
        <f>BL25*波及計算!$K28</f>
        <v>0</v>
      </c>
      <c r="BM134" s="111">
        <f>BM25*波及計算!$K28</f>
        <v>0</v>
      </c>
      <c r="BN134" s="111">
        <f>BN25*波及計算!$K28</f>
        <v>0</v>
      </c>
      <c r="BO134" s="111">
        <f>BO25*波及計算!$K28</f>
        <v>0</v>
      </c>
      <c r="BP134" s="111">
        <f>BP25*波及計算!$K28</f>
        <v>0</v>
      </c>
      <c r="BQ134" s="111">
        <f>BQ25*波及計算!$K28</f>
        <v>0</v>
      </c>
      <c r="BR134" s="111">
        <f>BR25*波及計算!$K28</f>
        <v>0</v>
      </c>
      <c r="BS134" s="111">
        <f>BS25*波及計算!$K28</f>
        <v>0</v>
      </c>
      <c r="BT134" s="111">
        <f>BT25*波及計算!$K28</f>
        <v>0</v>
      </c>
      <c r="BU134" s="111">
        <f>BU25*波及計算!$K28</f>
        <v>0</v>
      </c>
      <c r="BV134" s="111">
        <f>BV25*波及計算!$K28</f>
        <v>0</v>
      </c>
      <c r="BW134" s="111">
        <f>BW25*波及計算!$K28</f>
        <v>0</v>
      </c>
      <c r="BX134" s="111">
        <f>BX25*波及計算!$K28</f>
        <v>0</v>
      </c>
      <c r="BY134" s="111">
        <f>BY25*波及計算!$K28</f>
        <v>0</v>
      </c>
      <c r="BZ134" s="111">
        <f>BZ25*波及計算!$K28</f>
        <v>0</v>
      </c>
      <c r="CA134" s="111">
        <f>CA25*波及計算!$K28</f>
        <v>0</v>
      </c>
      <c r="CB134" s="111">
        <f>CB25*波及計算!$K28</f>
        <v>0</v>
      </c>
      <c r="CC134" s="111">
        <f>CC25*波及計算!$K28</f>
        <v>0</v>
      </c>
      <c r="CD134" s="111">
        <f>CD25*波及計算!$K28</f>
        <v>0</v>
      </c>
      <c r="CE134" s="111">
        <f>CE25*波及計算!$K28</f>
        <v>0</v>
      </c>
      <c r="CF134" s="111">
        <f>CF25*波及計算!$K28</f>
        <v>0</v>
      </c>
      <c r="CG134" s="111">
        <f>CG25*波及計算!$K28</f>
        <v>0</v>
      </c>
      <c r="CH134" s="111">
        <f>CH25*波及計算!$K28</f>
        <v>0</v>
      </c>
      <c r="CI134" s="111">
        <f>CI25*波及計算!$K28</f>
        <v>0</v>
      </c>
      <c r="CJ134" s="111">
        <f>CJ25*波及計算!$K28</f>
        <v>0</v>
      </c>
      <c r="CK134" s="111">
        <f>CK25*波及計算!$K28</f>
        <v>0</v>
      </c>
      <c r="CL134" s="111">
        <f>CL25*波及計算!$K28</f>
        <v>0</v>
      </c>
      <c r="CM134" s="111">
        <f>CM25*波及計算!$K28</f>
        <v>0</v>
      </c>
      <c r="CN134" s="111">
        <f>CN25*波及計算!$K28</f>
        <v>0</v>
      </c>
      <c r="CO134" s="111">
        <f>CO25*波及計算!$K28</f>
        <v>0</v>
      </c>
      <c r="CP134" s="111">
        <f>CP25*波及計算!$K28</f>
        <v>0</v>
      </c>
      <c r="CQ134" s="111">
        <f>CQ25*波及計算!$K28</f>
        <v>0</v>
      </c>
      <c r="CR134" s="111">
        <f>CR25*波及計算!$K28</f>
        <v>0</v>
      </c>
      <c r="CS134" s="111">
        <f>CS25*波及計算!$K28</f>
        <v>0</v>
      </c>
      <c r="CT134" s="111">
        <f>CT25*波及計算!$K28</f>
        <v>0</v>
      </c>
      <c r="CU134" s="111">
        <f>CU25*波及計算!$K28</f>
        <v>0</v>
      </c>
      <c r="CV134" s="111">
        <f>CV25*波及計算!$K28</f>
        <v>0</v>
      </c>
      <c r="CW134" s="111">
        <f>CW25*波及計算!$K28</f>
        <v>0</v>
      </c>
      <c r="CX134" s="111">
        <f>CX25*波及計算!$K28</f>
        <v>0</v>
      </c>
      <c r="CY134" s="111">
        <f>CY25*波及計算!$K28</f>
        <v>0</v>
      </c>
      <c r="CZ134" s="111">
        <f>CZ25*波及計算!$K28</f>
        <v>0</v>
      </c>
      <c r="DA134" s="111">
        <f>DA25*波及計算!$K28</f>
        <v>0</v>
      </c>
      <c r="DB134" s="111">
        <f>DB25*波及計算!$K28</f>
        <v>0</v>
      </c>
      <c r="DC134" s="111">
        <f>DC25*波及計算!$K28</f>
        <v>0</v>
      </c>
    </row>
    <row r="135" spans="1:107" x14ac:dyDescent="0.2">
      <c r="A135" s="111" t="s">
        <v>145</v>
      </c>
      <c r="B135" s="355" t="s">
        <v>1899</v>
      </c>
      <c r="C135" s="111">
        <f>C26*波及計算!$K29</f>
        <v>0</v>
      </c>
      <c r="D135" s="111">
        <f>D26*波及計算!$K29</f>
        <v>0</v>
      </c>
      <c r="E135" s="111">
        <f>E26*波及計算!$K29</f>
        <v>0</v>
      </c>
      <c r="F135" s="111">
        <f>F26*波及計算!$K29</f>
        <v>0</v>
      </c>
      <c r="G135" s="111">
        <f>G26*波及計算!$K29</f>
        <v>0</v>
      </c>
      <c r="H135" s="111">
        <f>H26*波及計算!$K29</f>
        <v>0</v>
      </c>
      <c r="I135" s="111">
        <f>I26*波及計算!$K29</f>
        <v>0</v>
      </c>
      <c r="J135" s="111">
        <f>J26*波及計算!$K29</f>
        <v>0</v>
      </c>
      <c r="K135" s="111">
        <f>K26*波及計算!$K29</f>
        <v>0</v>
      </c>
      <c r="L135" s="111">
        <f>L26*波及計算!$K29</f>
        <v>0</v>
      </c>
      <c r="M135" s="111">
        <f>M26*波及計算!$K29</f>
        <v>0</v>
      </c>
      <c r="N135" s="111">
        <f>N26*波及計算!$K29</f>
        <v>0</v>
      </c>
      <c r="O135" s="111">
        <f>O26*波及計算!$K29</f>
        <v>0</v>
      </c>
      <c r="P135" s="111">
        <f>P26*波及計算!$K29</f>
        <v>0</v>
      </c>
      <c r="Q135" s="111">
        <f>Q26*波及計算!$K29</f>
        <v>0</v>
      </c>
      <c r="R135" s="111">
        <f>R26*波及計算!$K29</f>
        <v>0</v>
      </c>
      <c r="S135" s="111">
        <f>S26*波及計算!$K29</f>
        <v>0</v>
      </c>
      <c r="T135" s="111">
        <f>T26*波及計算!$K29</f>
        <v>0</v>
      </c>
      <c r="U135" s="111">
        <f>U26*波及計算!$K29</f>
        <v>0</v>
      </c>
      <c r="V135" s="111">
        <f>V26*波及計算!$K29</f>
        <v>0</v>
      </c>
      <c r="W135" s="111">
        <f>W26*波及計算!$K29</f>
        <v>0</v>
      </c>
      <c r="X135" s="111">
        <f>X26*波及計算!$K29</f>
        <v>0</v>
      </c>
      <c r="Y135" s="111">
        <f>Y26*波及計算!$K29</f>
        <v>0</v>
      </c>
      <c r="Z135" s="111">
        <f>Z26*波及計算!$K29</f>
        <v>0</v>
      </c>
      <c r="AA135" s="111">
        <f>AA26*波及計算!$K29</f>
        <v>0</v>
      </c>
      <c r="AB135" s="111">
        <f>AB26*波及計算!$K29</f>
        <v>0</v>
      </c>
      <c r="AC135" s="111">
        <f>AC26*波及計算!$K29</f>
        <v>0</v>
      </c>
      <c r="AD135" s="111">
        <f>AD26*波及計算!$K29</f>
        <v>0</v>
      </c>
      <c r="AE135" s="111">
        <f>AE26*波及計算!$K29</f>
        <v>0</v>
      </c>
      <c r="AF135" s="111">
        <f>AF26*波及計算!$K29</f>
        <v>0</v>
      </c>
      <c r="AG135" s="111">
        <f>AG26*波及計算!$K29</f>
        <v>0</v>
      </c>
      <c r="AH135" s="111">
        <f>AH26*波及計算!$K29</f>
        <v>0</v>
      </c>
      <c r="AI135" s="111">
        <f>AI26*波及計算!$K29</f>
        <v>0</v>
      </c>
      <c r="AJ135" s="111">
        <f>AJ26*波及計算!$K29</f>
        <v>0</v>
      </c>
      <c r="AK135" s="111">
        <f>AK26*波及計算!$K29</f>
        <v>0</v>
      </c>
      <c r="AL135" s="111">
        <f>AL26*波及計算!$K29</f>
        <v>0</v>
      </c>
      <c r="AM135" s="111">
        <f>AM26*波及計算!$K29</f>
        <v>0</v>
      </c>
      <c r="AN135" s="111">
        <f>AN26*波及計算!$K29</f>
        <v>0</v>
      </c>
      <c r="AO135" s="111">
        <f>AO26*波及計算!$K29</f>
        <v>0</v>
      </c>
      <c r="AP135" s="111">
        <f>AP26*波及計算!$K29</f>
        <v>0</v>
      </c>
      <c r="AQ135" s="111">
        <f>AQ26*波及計算!$K29</f>
        <v>0</v>
      </c>
      <c r="AR135" s="111">
        <f>AR26*波及計算!$K29</f>
        <v>0</v>
      </c>
      <c r="AS135" s="111">
        <f>AS26*波及計算!$K29</f>
        <v>0</v>
      </c>
      <c r="AT135" s="111">
        <f>AT26*波及計算!$K29</f>
        <v>0</v>
      </c>
      <c r="AU135" s="111">
        <f>AU26*波及計算!$K29</f>
        <v>0</v>
      </c>
      <c r="AV135" s="111">
        <f>AV26*波及計算!$K29</f>
        <v>0</v>
      </c>
      <c r="AW135" s="111">
        <f>AW26*波及計算!$K29</f>
        <v>0</v>
      </c>
      <c r="AX135" s="111">
        <f>AX26*波及計算!$K29</f>
        <v>0</v>
      </c>
      <c r="AY135" s="111">
        <f>AY26*波及計算!$K29</f>
        <v>0</v>
      </c>
      <c r="AZ135" s="111">
        <f>AZ26*波及計算!$K29</f>
        <v>0</v>
      </c>
      <c r="BA135" s="111">
        <f>BA26*波及計算!$K29</f>
        <v>0</v>
      </c>
      <c r="BB135" s="111">
        <f>BB26*波及計算!$K29</f>
        <v>0</v>
      </c>
      <c r="BC135" s="111">
        <f>BC26*波及計算!$K29</f>
        <v>0</v>
      </c>
      <c r="BD135" s="111">
        <f>BD26*波及計算!$K29</f>
        <v>0</v>
      </c>
      <c r="BE135" s="111">
        <f>BE26*波及計算!$K29</f>
        <v>0</v>
      </c>
      <c r="BF135" s="111">
        <f>BF26*波及計算!$K29</f>
        <v>0</v>
      </c>
      <c r="BG135" s="111">
        <f>BG26*波及計算!$K29</f>
        <v>0</v>
      </c>
      <c r="BH135" s="111">
        <f>BH26*波及計算!$K29</f>
        <v>0</v>
      </c>
      <c r="BI135" s="111">
        <f>BI26*波及計算!$K29</f>
        <v>0</v>
      </c>
      <c r="BJ135" s="111">
        <f>BJ26*波及計算!$K29</f>
        <v>0</v>
      </c>
      <c r="BK135" s="111">
        <f>BK26*波及計算!$K29</f>
        <v>0</v>
      </c>
      <c r="BL135" s="111">
        <f>BL26*波及計算!$K29</f>
        <v>0</v>
      </c>
      <c r="BM135" s="111">
        <f>BM26*波及計算!$K29</f>
        <v>0</v>
      </c>
      <c r="BN135" s="111">
        <f>BN26*波及計算!$K29</f>
        <v>0</v>
      </c>
      <c r="BO135" s="111">
        <f>BO26*波及計算!$K29</f>
        <v>0</v>
      </c>
      <c r="BP135" s="111">
        <f>BP26*波及計算!$K29</f>
        <v>0</v>
      </c>
      <c r="BQ135" s="111">
        <f>BQ26*波及計算!$K29</f>
        <v>0</v>
      </c>
      <c r="BR135" s="111">
        <f>BR26*波及計算!$K29</f>
        <v>0</v>
      </c>
      <c r="BS135" s="111">
        <f>BS26*波及計算!$K29</f>
        <v>0</v>
      </c>
      <c r="BT135" s="111">
        <f>BT26*波及計算!$K29</f>
        <v>0</v>
      </c>
      <c r="BU135" s="111">
        <f>BU26*波及計算!$K29</f>
        <v>0</v>
      </c>
      <c r="BV135" s="111">
        <f>BV26*波及計算!$K29</f>
        <v>0</v>
      </c>
      <c r="BW135" s="111">
        <f>BW26*波及計算!$K29</f>
        <v>0</v>
      </c>
      <c r="BX135" s="111">
        <f>BX26*波及計算!$K29</f>
        <v>0</v>
      </c>
      <c r="BY135" s="111">
        <f>BY26*波及計算!$K29</f>
        <v>0</v>
      </c>
      <c r="BZ135" s="111">
        <f>BZ26*波及計算!$K29</f>
        <v>0</v>
      </c>
      <c r="CA135" s="111">
        <f>CA26*波及計算!$K29</f>
        <v>0</v>
      </c>
      <c r="CB135" s="111">
        <f>CB26*波及計算!$K29</f>
        <v>0</v>
      </c>
      <c r="CC135" s="111">
        <f>CC26*波及計算!$K29</f>
        <v>0</v>
      </c>
      <c r="CD135" s="111">
        <f>CD26*波及計算!$K29</f>
        <v>0</v>
      </c>
      <c r="CE135" s="111">
        <f>CE26*波及計算!$K29</f>
        <v>0</v>
      </c>
      <c r="CF135" s="111">
        <f>CF26*波及計算!$K29</f>
        <v>0</v>
      </c>
      <c r="CG135" s="111">
        <f>CG26*波及計算!$K29</f>
        <v>0</v>
      </c>
      <c r="CH135" s="111">
        <f>CH26*波及計算!$K29</f>
        <v>0</v>
      </c>
      <c r="CI135" s="111">
        <f>CI26*波及計算!$K29</f>
        <v>0</v>
      </c>
      <c r="CJ135" s="111">
        <f>CJ26*波及計算!$K29</f>
        <v>0</v>
      </c>
      <c r="CK135" s="111">
        <f>CK26*波及計算!$K29</f>
        <v>0</v>
      </c>
      <c r="CL135" s="111">
        <f>CL26*波及計算!$K29</f>
        <v>0</v>
      </c>
      <c r="CM135" s="111">
        <f>CM26*波及計算!$K29</f>
        <v>0</v>
      </c>
      <c r="CN135" s="111">
        <f>CN26*波及計算!$K29</f>
        <v>0</v>
      </c>
      <c r="CO135" s="111">
        <f>CO26*波及計算!$K29</f>
        <v>0</v>
      </c>
      <c r="CP135" s="111">
        <f>CP26*波及計算!$K29</f>
        <v>0</v>
      </c>
      <c r="CQ135" s="111">
        <f>CQ26*波及計算!$K29</f>
        <v>0</v>
      </c>
      <c r="CR135" s="111">
        <f>CR26*波及計算!$K29</f>
        <v>0</v>
      </c>
      <c r="CS135" s="111">
        <f>CS26*波及計算!$K29</f>
        <v>0</v>
      </c>
      <c r="CT135" s="111">
        <f>CT26*波及計算!$K29</f>
        <v>0</v>
      </c>
      <c r="CU135" s="111">
        <f>CU26*波及計算!$K29</f>
        <v>0</v>
      </c>
      <c r="CV135" s="111">
        <f>CV26*波及計算!$K29</f>
        <v>0</v>
      </c>
      <c r="CW135" s="111">
        <f>CW26*波及計算!$K29</f>
        <v>0</v>
      </c>
      <c r="CX135" s="111">
        <f>CX26*波及計算!$K29</f>
        <v>0</v>
      </c>
      <c r="CY135" s="111">
        <f>CY26*波及計算!$K29</f>
        <v>0</v>
      </c>
      <c r="CZ135" s="111">
        <f>CZ26*波及計算!$K29</f>
        <v>0</v>
      </c>
      <c r="DA135" s="111">
        <f>DA26*波及計算!$K29</f>
        <v>0</v>
      </c>
      <c r="DB135" s="111">
        <f>DB26*波及計算!$K29</f>
        <v>0</v>
      </c>
      <c r="DC135" s="111">
        <f>DC26*波及計算!$K29</f>
        <v>0</v>
      </c>
    </row>
    <row r="136" spans="1:107" x14ac:dyDescent="0.2">
      <c r="A136" s="111" t="s">
        <v>147</v>
      </c>
      <c r="B136" s="355" t="s">
        <v>1900</v>
      </c>
      <c r="C136" s="111">
        <f>C27*波及計算!$K30</f>
        <v>0</v>
      </c>
      <c r="D136" s="111">
        <f>D27*波及計算!$K30</f>
        <v>0</v>
      </c>
      <c r="E136" s="111">
        <f>E27*波及計算!$K30</f>
        <v>0</v>
      </c>
      <c r="F136" s="111">
        <f>F27*波及計算!$K30</f>
        <v>0</v>
      </c>
      <c r="G136" s="111">
        <f>G27*波及計算!$K30</f>
        <v>0</v>
      </c>
      <c r="H136" s="111">
        <f>H27*波及計算!$K30</f>
        <v>0</v>
      </c>
      <c r="I136" s="111">
        <f>I27*波及計算!$K30</f>
        <v>0</v>
      </c>
      <c r="J136" s="111">
        <f>J27*波及計算!$K30</f>
        <v>0</v>
      </c>
      <c r="K136" s="111">
        <f>K27*波及計算!$K30</f>
        <v>0</v>
      </c>
      <c r="L136" s="111">
        <f>L27*波及計算!$K30</f>
        <v>0</v>
      </c>
      <c r="M136" s="111">
        <f>M27*波及計算!$K30</f>
        <v>0</v>
      </c>
      <c r="N136" s="111">
        <f>N27*波及計算!$K30</f>
        <v>0</v>
      </c>
      <c r="O136" s="111">
        <f>O27*波及計算!$K30</f>
        <v>0</v>
      </c>
      <c r="P136" s="111">
        <f>P27*波及計算!$K30</f>
        <v>0</v>
      </c>
      <c r="Q136" s="111">
        <f>Q27*波及計算!$K30</f>
        <v>0</v>
      </c>
      <c r="R136" s="111">
        <f>R27*波及計算!$K30</f>
        <v>0</v>
      </c>
      <c r="S136" s="111">
        <f>S27*波及計算!$K30</f>
        <v>0</v>
      </c>
      <c r="T136" s="111">
        <f>T27*波及計算!$K30</f>
        <v>0</v>
      </c>
      <c r="U136" s="111">
        <f>U27*波及計算!$K30</f>
        <v>0</v>
      </c>
      <c r="V136" s="111">
        <f>V27*波及計算!$K30</f>
        <v>0</v>
      </c>
      <c r="W136" s="111">
        <f>W27*波及計算!$K30</f>
        <v>0</v>
      </c>
      <c r="X136" s="111">
        <f>X27*波及計算!$K30</f>
        <v>0</v>
      </c>
      <c r="Y136" s="111">
        <f>Y27*波及計算!$K30</f>
        <v>0</v>
      </c>
      <c r="Z136" s="111">
        <f>Z27*波及計算!$K30</f>
        <v>0</v>
      </c>
      <c r="AA136" s="111">
        <f>AA27*波及計算!$K30</f>
        <v>0</v>
      </c>
      <c r="AB136" s="111">
        <f>AB27*波及計算!$K30</f>
        <v>0</v>
      </c>
      <c r="AC136" s="111">
        <f>AC27*波及計算!$K30</f>
        <v>0</v>
      </c>
      <c r="AD136" s="111">
        <f>AD27*波及計算!$K30</f>
        <v>0</v>
      </c>
      <c r="AE136" s="111">
        <f>AE27*波及計算!$K30</f>
        <v>0</v>
      </c>
      <c r="AF136" s="111">
        <f>AF27*波及計算!$K30</f>
        <v>0</v>
      </c>
      <c r="AG136" s="111">
        <f>AG27*波及計算!$K30</f>
        <v>0</v>
      </c>
      <c r="AH136" s="111">
        <f>AH27*波及計算!$K30</f>
        <v>0</v>
      </c>
      <c r="AI136" s="111">
        <f>AI27*波及計算!$K30</f>
        <v>0</v>
      </c>
      <c r="AJ136" s="111">
        <f>AJ27*波及計算!$K30</f>
        <v>0</v>
      </c>
      <c r="AK136" s="111">
        <f>AK27*波及計算!$K30</f>
        <v>0</v>
      </c>
      <c r="AL136" s="111">
        <f>AL27*波及計算!$K30</f>
        <v>0</v>
      </c>
      <c r="AM136" s="111">
        <f>AM27*波及計算!$K30</f>
        <v>0</v>
      </c>
      <c r="AN136" s="111">
        <f>AN27*波及計算!$K30</f>
        <v>0</v>
      </c>
      <c r="AO136" s="111">
        <f>AO27*波及計算!$K30</f>
        <v>0</v>
      </c>
      <c r="AP136" s="111">
        <f>AP27*波及計算!$K30</f>
        <v>0</v>
      </c>
      <c r="AQ136" s="111">
        <f>AQ27*波及計算!$K30</f>
        <v>0</v>
      </c>
      <c r="AR136" s="111">
        <f>AR27*波及計算!$K30</f>
        <v>0</v>
      </c>
      <c r="AS136" s="111">
        <f>AS27*波及計算!$K30</f>
        <v>0</v>
      </c>
      <c r="AT136" s="111">
        <f>AT27*波及計算!$K30</f>
        <v>0</v>
      </c>
      <c r="AU136" s="111">
        <f>AU27*波及計算!$K30</f>
        <v>0</v>
      </c>
      <c r="AV136" s="111">
        <f>AV27*波及計算!$K30</f>
        <v>0</v>
      </c>
      <c r="AW136" s="111">
        <f>AW27*波及計算!$K30</f>
        <v>0</v>
      </c>
      <c r="AX136" s="111">
        <f>AX27*波及計算!$K30</f>
        <v>0</v>
      </c>
      <c r="AY136" s="111">
        <f>AY27*波及計算!$K30</f>
        <v>0</v>
      </c>
      <c r="AZ136" s="111">
        <f>AZ27*波及計算!$K30</f>
        <v>0</v>
      </c>
      <c r="BA136" s="111">
        <f>BA27*波及計算!$K30</f>
        <v>0</v>
      </c>
      <c r="BB136" s="111">
        <f>BB27*波及計算!$K30</f>
        <v>0</v>
      </c>
      <c r="BC136" s="111">
        <f>BC27*波及計算!$K30</f>
        <v>0</v>
      </c>
      <c r="BD136" s="111">
        <f>BD27*波及計算!$K30</f>
        <v>0</v>
      </c>
      <c r="BE136" s="111">
        <f>BE27*波及計算!$K30</f>
        <v>0</v>
      </c>
      <c r="BF136" s="111">
        <f>BF27*波及計算!$K30</f>
        <v>0</v>
      </c>
      <c r="BG136" s="111">
        <f>BG27*波及計算!$K30</f>
        <v>0</v>
      </c>
      <c r="BH136" s="111">
        <f>BH27*波及計算!$K30</f>
        <v>0</v>
      </c>
      <c r="BI136" s="111">
        <f>BI27*波及計算!$K30</f>
        <v>0</v>
      </c>
      <c r="BJ136" s="111">
        <f>BJ27*波及計算!$K30</f>
        <v>0</v>
      </c>
      <c r="BK136" s="111">
        <f>BK27*波及計算!$K30</f>
        <v>0</v>
      </c>
      <c r="BL136" s="111">
        <f>BL27*波及計算!$K30</f>
        <v>0</v>
      </c>
      <c r="BM136" s="111">
        <f>BM27*波及計算!$K30</f>
        <v>0</v>
      </c>
      <c r="BN136" s="111">
        <f>BN27*波及計算!$K30</f>
        <v>0</v>
      </c>
      <c r="BO136" s="111">
        <f>BO27*波及計算!$K30</f>
        <v>0</v>
      </c>
      <c r="BP136" s="111">
        <f>BP27*波及計算!$K30</f>
        <v>0</v>
      </c>
      <c r="BQ136" s="111">
        <f>BQ27*波及計算!$K30</f>
        <v>0</v>
      </c>
      <c r="BR136" s="111">
        <f>BR27*波及計算!$K30</f>
        <v>0</v>
      </c>
      <c r="BS136" s="111">
        <f>BS27*波及計算!$K30</f>
        <v>0</v>
      </c>
      <c r="BT136" s="111">
        <f>BT27*波及計算!$K30</f>
        <v>0</v>
      </c>
      <c r="BU136" s="111">
        <f>BU27*波及計算!$K30</f>
        <v>0</v>
      </c>
      <c r="BV136" s="111">
        <f>BV27*波及計算!$K30</f>
        <v>0</v>
      </c>
      <c r="BW136" s="111">
        <f>BW27*波及計算!$K30</f>
        <v>0</v>
      </c>
      <c r="BX136" s="111">
        <f>BX27*波及計算!$K30</f>
        <v>0</v>
      </c>
      <c r="BY136" s="111">
        <f>BY27*波及計算!$K30</f>
        <v>0</v>
      </c>
      <c r="BZ136" s="111">
        <f>BZ27*波及計算!$K30</f>
        <v>0</v>
      </c>
      <c r="CA136" s="111">
        <f>CA27*波及計算!$K30</f>
        <v>0</v>
      </c>
      <c r="CB136" s="111">
        <f>CB27*波及計算!$K30</f>
        <v>0</v>
      </c>
      <c r="CC136" s="111">
        <f>CC27*波及計算!$K30</f>
        <v>0</v>
      </c>
      <c r="CD136" s="111">
        <f>CD27*波及計算!$K30</f>
        <v>0</v>
      </c>
      <c r="CE136" s="111">
        <f>CE27*波及計算!$K30</f>
        <v>0</v>
      </c>
      <c r="CF136" s="111">
        <f>CF27*波及計算!$K30</f>
        <v>0</v>
      </c>
      <c r="CG136" s="111">
        <f>CG27*波及計算!$K30</f>
        <v>0</v>
      </c>
      <c r="CH136" s="111">
        <f>CH27*波及計算!$K30</f>
        <v>0</v>
      </c>
      <c r="CI136" s="111">
        <f>CI27*波及計算!$K30</f>
        <v>0</v>
      </c>
      <c r="CJ136" s="111">
        <f>CJ27*波及計算!$K30</f>
        <v>0</v>
      </c>
      <c r="CK136" s="111">
        <f>CK27*波及計算!$K30</f>
        <v>0</v>
      </c>
      <c r="CL136" s="111">
        <f>CL27*波及計算!$K30</f>
        <v>0</v>
      </c>
      <c r="CM136" s="111">
        <f>CM27*波及計算!$K30</f>
        <v>0</v>
      </c>
      <c r="CN136" s="111">
        <f>CN27*波及計算!$K30</f>
        <v>0</v>
      </c>
      <c r="CO136" s="111">
        <f>CO27*波及計算!$K30</f>
        <v>0</v>
      </c>
      <c r="CP136" s="111">
        <f>CP27*波及計算!$K30</f>
        <v>0</v>
      </c>
      <c r="CQ136" s="111">
        <f>CQ27*波及計算!$K30</f>
        <v>0</v>
      </c>
      <c r="CR136" s="111">
        <f>CR27*波及計算!$K30</f>
        <v>0</v>
      </c>
      <c r="CS136" s="111">
        <f>CS27*波及計算!$K30</f>
        <v>0</v>
      </c>
      <c r="CT136" s="111">
        <f>CT27*波及計算!$K30</f>
        <v>0</v>
      </c>
      <c r="CU136" s="111">
        <f>CU27*波及計算!$K30</f>
        <v>0</v>
      </c>
      <c r="CV136" s="111">
        <f>CV27*波及計算!$K30</f>
        <v>0</v>
      </c>
      <c r="CW136" s="111">
        <f>CW27*波及計算!$K30</f>
        <v>0</v>
      </c>
      <c r="CX136" s="111">
        <f>CX27*波及計算!$K30</f>
        <v>0</v>
      </c>
      <c r="CY136" s="111">
        <f>CY27*波及計算!$K30</f>
        <v>0</v>
      </c>
      <c r="CZ136" s="111">
        <f>CZ27*波及計算!$K30</f>
        <v>0</v>
      </c>
      <c r="DA136" s="111">
        <f>DA27*波及計算!$K30</f>
        <v>0</v>
      </c>
      <c r="DB136" s="111">
        <f>DB27*波及計算!$K30</f>
        <v>0</v>
      </c>
      <c r="DC136" s="111">
        <f>DC27*波及計算!$K30</f>
        <v>0</v>
      </c>
    </row>
    <row r="137" spans="1:107" x14ac:dyDescent="0.2">
      <c r="A137" s="111" t="s">
        <v>149</v>
      </c>
      <c r="B137" s="355" t="s">
        <v>1901</v>
      </c>
      <c r="C137" s="111">
        <f>C28*波及計算!$K31</f>
        <v>0</v>
      </c>
      <c r="D137" s="111">
        <f>D28*波及計算!$K31</f>
        <v>0</v>
      </c>
      <c r="E137" s="111">
        <f>E28*波及計算!$K31</f>
        <v>0</v>
      </c>
      <c r="F137" s="111">
        <f>F28*波及計算!$K31</f>
        <v>0</v>
      </c>
      <c r="G137" s="111">
        <f>G28*波及計算!$K31</f>
        <v>0</v>
      </c>
      <c r="H137" s="111">
        <f>H28*波及計算!$K31</f>
        <v>0</v>
      </c>
      <c r="I137" s="111">
        <f>I28*波及計算!$K31</f>
        <v>0</v>
      </c>
      <c r="J137" s="111">
        <f>J28*波及計算!$K31</f>
        <v>0</v>
      </c>
      <c r="K137" s="111">
        <f>K28*波及計算!$K31</f>
        <v>0</v>
      </c>
      <c r="L137" s="111">
        <f>L28*波及計算!$K31</f>
        <v>0</v>
      </c>
      <c r="M137" s="111">
        <f>M28*波及計算!$K31</f>
        <v>0</v>
      </c>
      <c r="N137" s="111">
        <f>N28*波及計算!$K31</f>
        <v>0</v>
      </c>
      <c r="O137" s="111">
        <f>O28*波及計算!$K31</f>
        <v>0</v>
      </c>
      <c r="P137" s="111">
        <f>P28*波及計算!$K31</f>
        <v>0</v>
      </c>
      <c r="Q137" s="111">
        <f>Q28*波及計算!$K31</f>
        <v>0</v>
      </c>
      <c r="R137" s="111">
        <f>R28*波及計算!$K31</f>
        <v>0</v>
      </c>
      <c r="S137" s="111">
        <f>S28*波及計算!$K31</f>
        <v>0</v>
      </c>
      <c r="T137" s="111">
        <f>T28*波及計算!$K31</f>
        <v>0</v>
      </c>
      <c r="U137" s="111">
        <f>U28*波及計算!$K31</f>
        <v>0</v>
      </c>
      <c r="V137" s="111">
        <f>V28*波及計算!$K31</f>
        <v>0</v>
      </c>
      <c r="W137" s="111">
        <f>W28*波及計算!$K31</f>
        <v>0</v>
      </c>
      <c r="X137" s="111">
        <f>X28*波及計算!$K31</f>
        <v>0</v>
      </c>
      <c r="Y137" s="111">
        <f>Y28*波及計算!$K31</f>
        <v>0</v>
      </c>
      <c r="Z137" s="111">
        <f>Z28*波及計算!$K31</f>
        <v>0</v>
      </c>
      <c r="AA137" s="111">
        <f>AA28*波及計算!$K31</f>
        <v>0</v>
      </c>
      <c r="AB137" s="111">
        <f>AB28*波及計算!$K31</f>
        <v>0</v>
      </c>
      <c r="AC137" s="111">
        <f>AC28*波及計算!$K31</f>
        <v>0</v>
      </c>
      <c r="AD137" s="111">
        <f>AD28*波及計算!$K31</f>
        <v>0</v>
      </c>
      <c r="AE137" s="111">
        <f>AE28*波及計算!$K31</f>
        <v>0</v>
      </c>
      <c r="AF137" s="111">
        <f>AF28*波及計算!$K31</f>
        <v>0</v>
      </c>
      <c r="AG137" s="111">
        <f>AG28*波及計算!$K31</f>
        <v>0</v>
      </c>
      <c r="AH137" s="111">
        <f>AH28*波及計算!$K31</f>
        <v>0</v>
      </c>
      <c r="AI137" s="111">
        <f>AI28*波及計算!$K31</f>
        <v>0</v>
      </c>
      <c r="AJ137" s="111">
        <f>AJ28*波及計算!$K31</f>
        <v>0</v>
      </c>
      <c r="AK137" s="111">
        <f>AK28*波及計算!$K31</f>
        <v>0</v>
      </c>
      <c r="AL137" s="111">
        <f>AL28*波及計算!$K31</f>
        <v>0</v>
      </c>
      <c r="AM137" s="111">
        <f>AM28*波及計算!$K31</f>
        <v>0</v>
      </c>
      <c r="AN137" s="111">
        <f>AN28*波及計算!$K31</f>
        <v>0</v>
      </c>
      <c r="AO137" s="111">
        <f>AO28*波及計算!$K31</f>
        <v>0</v>
      </c>
      <c r="AP137" s="111">
        <f>AP28*波及計算!$K31</f>
        <v>0</v>
      </c>
      <c r="AQ137" s="111">
        <f>AQ28*波及計算!$K31</f>
        <v>0</v>
      </c>
      <c r="AR137" s="111">
        <f>AR28*波及計算!$K31</f>
        <v>0</v>
      </c>
      <c r="AS137" s="111">
        <f>AS28*波及計算!$K31</f>
        <v>0</v>
      </c>
      <c r="AT137" s="111">
        <f>AT28*波及計算!$K31</f>
        <v>0</v>
      </c>
      <c r="AU137" s="111">
        <f>AU28*波及計算!$K31</f>
        <v>0</v>
      </c>
      <c r="AV137" s="111">
        <f>AV28*波及計算!$K31</f>
        <v>0</v>
      </c>
      <c r="AW137" s="111">
        <f>AW28*波及計算!$K31</f>
        <v>0</v>
      </c>
      <c r="AX137" s="111">
        <f>AX28*波及計算!$K31</f>
        <v>0</v>
      </c>
      <c r="AY137" s="111">
        <f>AY28*波及計算!$K31</f>
        <v>0</v>
      </c>
      <c r="AZ137" s="111">
        <f>AZ28*波及計算!$K31</f>
        <v>0</v>
      </c>
      <c r="BA137" s="111">
        <f>BA28*波及計算!$K31</f>
        <v>0</v>
      </c>
      <c r="BB137" s="111">
        <f>BB28*波及計算!$K31</f>
        <v>0</v>
      </c>
      <c r="BC137" s="111">
        <f>BC28*波及計算!$K31</f>
        <v>0</v>
      </c>
      <c r="BD137" s="111">
        <f>BD28*波及計算!$K31</f>
        <v>0</v>
      </c>
      <c r="BE137" s="111">
        <f>BE28*波及計算!$K31</f>
        <v>0</v>
      </c>
      <c r="BF137" s="111">
        <f>BF28*波及計算!$K31</f>
        <v>0</v>
      </c>
      <c r="BG137" s="111">
        <f>BG28*波及計算!$K31</f>
        <v>0</v>
      </c>
      <c r="BH137" s="111">
        <f>BH28*波及計算!$K31</f>
        <v>0</v>
      </c>
      <c r="BI137" s="111">
        <f>BI28*波及計算!$K31</f>
        <v>0</v>
      </c>
      <c r="BJ137" s="111">
        <f>BJ28*波及計算!$K31</f>
        <v>0</v>
      </c>
      <c r="BK137" s="111">
        <f>BK28*波及計算!$K31</f>
        <v>0</v>
      </c>
      <c r="BL137" s="111">
        <f>BL28*波及計算!$K31</f>
        <v>0</v>
      </c>
      <c r="BM137" s="111">
        <f>BM28*波及計算!$K31</f>
        <v>0</v>
      </c>
      <c r="BN137" s="111">
        <f>BN28*波及計算!$K31</f>
        <v>0</v>
      </c>
      <c r="BO137" s="111">
        <f>BO28*波及計算!$K31</f>
        <v>0</v>
      </c>
      <c r="BP137" s="111">
        <f>BP28*波及計算!$K31</f>
        <v>0</v>
      </c>
      <c r="BQ137" s="111">
        <f>BQ28*波及計算!$K31</f>
        <v>0</v>
      </c>
      <c r="BR137" s="111">
        <f>BR28*波及計算!$K31</f>
        <v>0</v>
      </c>
      <c r="BS137" s="111">
        <f>BS28*波及計算!$K31</f>
        <v>0</v>
      </c>
      <c r="BT137" s="111">
        <f>BT28*波及計算!$K31</f>
        <v>0</v>
      </c>
      <c r="BU137" s="111">
        <f>BU28*波及計算!$K31</f>
        <v>0</v>
      </c>
      <c r="BV137" s="111">
        <f>BV28*波及計算!$K31</f>
        <v>0</v>
      </c>
      <c r="BW137" s="111">
        <f>BW28*波及計算!$K31</f>
        <v>0</v>
      </c>
      <c r="BX137" s="111">
        <f>BX28*波及計算!$K31</f>
        <v>0</v>
      </c>
      <c r="BY137" s="111">
        <f>BY28*波及計算!$K31</f>
        <v>0</v>
      </c>
      <c r="BZ137" s="111">
        <f>BZ28*波及計算!$K31</f>
        <v>0</v>
      </c>
      <c r="CA137" s="111">
        <f>CA28*波及計算!$K31</f>
        <v>0</v>
      </c>
      <c r="CB137" s="111">
        <f>CB28*波及計算!$K31</f>
        <v>0</v>
      </c>
      <c r="CC137" s="111">
        <f>CC28*波及計算!$K31</f>
        <v>0</v>
      </c>
      <c r="CD137" s="111">
        <f>CD28*波及計算!$K31</f>
        <v>0</v>
      </c>
      <c r="CE137" s="111">
        <f>CE28*波及計算!$K31</f>
        <v>0</v>
      </c>
      <c r="CF137" s="111">
        <f>CF28*波及計算!$K31</f>
        <v>0</v>
      </c>
      <c r="CG137" s="111">
        <f>CG28*波及計算!$K31</f>
        <v>0</v>
      </c>
      <c r="CH137" s="111">
        <f>CH28*波及計算!$K31</f>
        <v>0</v>
      </c>
      <c r="CI137" s="111">
        <f>CI28*波及計算!$K31</f>
        <v>0</v>
      </c>
      <c r="CJ137" s="111">
        <f>CJ28*波及計算!$K31</f>
        <v>0</v>
      </c>
      <c r="CK137" s="111">
        <f>CK28*波及計算!$K31</f>
        <v>0</v>
      </c>
      <c r="CL137" s="111">
        <f>CL28*波及計算!$K31</f>
        <v>0</v>
      </c>
      <c r="CM137" s="111">
        <f>CM28*波及計算!$K31</f>
        <v>0</v>
      </c>
      <c r="CN137" s="111">
        <f>CN28*波及計算!$K31</f>
        <v>0</v>
      </c>
      <c r="CO137" s="111">
        <f>CO28*波及計算!$K31</f>
        <v>0</v>
      </c>
      <c r="CP137" s="111">
        <f>CP28*波及計算!$K31</f>
        <v>0</v>
      </c>
      <c r="CQ137" s="111">
        <f>CQ28*波及計算!$K31</f>
        <v>0</v>
      </c>
      <c r="CR137" s="111">
        <f>CR28*波及計算!$K31</f>
        <v>0</v>
      </c>
      <c r="CS137" s="111">
        <f>CS28*波及計算!$K31</f>
        <v>0</v>
      </c>
      <c r="CT137" s="111">
        <f>CT28*波及計算!$K31</f>
        <v>0</v>
      </c>
      <c r="CU137" s="111">
        <f>CU28*波及計算!$K31</f>
        <v>0</v>
      </c>
      <c r="CV137" s="111">
        <f>CV28*波及計算!$K31</f>
        <v>0</v>
      </c>
      <c r="CW137" s="111">
        <f>CW28*波及計算!$K31</f>
        <v>0</v>
      </c>
      <c r="CX137" s="111">
        <f>CX28*波及計算!$K31</f>
        <v>0</v>
      </c>
      <c r="CY137" s="111">
        <f>CY28*波及計算!$K31</f>
        <v>0</v>
      </c>
      <c r="CZ137" s="111">
        <f>CZ28*波及計算!$K31</f>
        <v>0</v>
      </c>
      <c r="DA137" s="111">
        <f>DA28*波及計算!$K31</f>
        <v>0</v>
      </c>
      <c r="DB137" s="111">
        <f>DB28*波及計算!$K31</f>
        <v>0</v>
      </c>
      <c r="DC137" s="111">
        <f>DC28*波及計算!$K31</f>
        <v>0</v>
      </c>
    </row>
    <row r="138" spans="1:107" x14ac:dyDescent="0.2">
      <c r="A138" s="111" t="s">
        <v>151</v>
      </c>
      <c r="B138" s="355" t="s">
        <v>1902</v>
      </c>
      <c r="C138" s="111">
        <f>C29*波及計算!$K32</f>
        <v>0</v>
      </c>
      <c r="D138" s="111">
        <f>D29*波及計算!$K32</f>
        <v>0</v>
      </c>
      <c r="E138" s="111">
        <f>E29*波及計算!$K32</f>
        <v>0</v>
      </c>
      <c r="F138" s="111">
        <f>F29*波及計算!$K32</f>
        <v>0</v>
      </c>
      <c r="G138" s="111">
        <f>G29*波及計算!$K32</f>
        <v>0</v>
      </c>
      <c r="H138" s="111">
        <f>H29*波及計算!$K32</f>
        <v>0</v>
      </c>
      <c r="I138" s="111">
        <f>I29*波及計算!$K32</f>
        <v>0</v>
      </c>
      <c r="J138" s="111">
        <f>J29*波及計算!$K32</f>
        <v>0</v>
      </c>
      <c r="K138" s="111">
        <f>K29*波及計算!$K32</f>
        <v>0</v>
      </c>
      <c r="L138" s="111">
        <f>L29*波及計算!$K32</f>
        <v>0</v>
      </c>
      <c r="M138" s="111">
        <f>M29*波及計算!$K32</f>
        <v>0</v>
      </c>
      <c r="N138" s="111">
        <f>N29*波及計算!$K32</f>
        <v>0</v>
      </c>
      <c r="O138" s="111">
        <f>O29*波及計算!$K32</f>
        <v>0</v>
      </c>
      <c r="P138" s="111">
        <f>P29*波及計算!$K32</f>
        <v>0</v>
      </c>
      <c r="Q138" s="111">
        <f>Q29*波及計算!$K32</f>
        <v>0</v>
      </c>
      <c r="R138" s="111">
        <f>R29*波及計算!$K32</f>
        <v>0</v>
      </c>
      <c r="S138" s="111">
        <f>S29*波及計算!$K32</f>
        <v>0</v>
      </c>
      <c r="T138" s="111">
        <f>T29*波及計算!$K32</f>
        <v>0</v>
      </c>
      <c r="U138" s="111">
        <f>U29*波及計算!$K32</f>
        <v>0</v>
      </c>
      <c r="V138" s="111">
        <f>V29*波及計算!$K32</f>
        <v>0</v>
      </c>
      <c r="W138" s="111">
        <f>W29*波及計算!$K32</f>
        <v>0</v>
      </c>
      <c r="X138" s="111">
        <f>X29*波及計算!$K32</f>
        <v>0</v>
      </c>
      <c r="Y138" s="111">
        <f>Y29*波及計算!$K32</f>
        <v>0</v>
      </c>
      <c r="Z138" s="111">
        <f>Z29*波及計算!$K32</f>
        <v>0</v>
      </c>
      <c r="AA138" s="111">
        <f>AA29*波及計算!$K32</f>
        <v>0</v>
      </c>
      <c r="AB138" s="111">
        <f>AB29*波及計算!$K32</f>
        <v>0</v>
      </c>
      <c r="AC138" s="111">
        <f>AC29*波及計算!$K32</f>
        <v>0</v>
      </c>
      <c r="AD138" s="111">
        <f>AD29*波及計算!$K32</f>
        <v>0</v>
      </c>
      <c r="AE138" s="111">
        <f>AE29*波及計算!$K32</f>
        <v>0</v>
      </c>
      <c r="AF138" s="111">
        <f>AF29*波及計算!$K32</f>
        <v>0</v>
      </c>
      <c r="AG138" s="111">
        <f>AG29*波及計算!$K32</f>
        <v>0</v>
      </c>
      <c r="AH138" s="111">
        <f>AH29*波及計算!$K32</f>
        <v>0</v>
      </c>
      <c r="AI138" s="111">
        <f>AI29*波及計算!$K32</f>
        <v>0</v>
      </c>
      <c r="AJ138" s="111">
        <f>AJ29*波及計算!$K32</f>
        <v>0</v>
      </c>
      <c r="AK138" s="111">
        <f>AK29*波及計算!$K32</f>
        <v>0</v>
      </c>
      <c r="AL138" s="111">
        <f>AL29*波及計算!$K32</f>
        <v>0</v>
      </c>
      <c r="AM138" s="111">
        <f>AM29*波及計算!$K32</f>
        <v>0</v>
      </c>
      <c r="AN138" s="111">
        <f>AN29*波及計算!$K32</f>
        <v>0</v>
      </c>
      <c r="AO138" s="111">
        <f>AO29*波及計算!$K32</f>
        <v>0</v>
      </c>
      <c r="AP138" s="111">
        <f>AP29*波及計算!$K32</f>
        <v>0</v>
      </c>
      <c r="AQ138" s="111">
        <f>AQ29*波及計算!$K32</f>
        <v>0</v>
      </c>
      <c r="AR138" s="111">
        <f>AR29*波及計算!$K32</f>
        <v>0</v>
      </c>
      <c r="AS138" s="111">
        <f>AS29*波及計算!$K32</f>
        <v>0</v>
      </c>
      <c r="AT138" s="111">
        <f>AT29*波及計算!$K32</f>
        <v>0</v>
      </c>
      <c r="AU138" s="111">
        <f>AU29*波及計算!$K32</f>
        <v>0</v>
      </c>
      <c r="AV138" s="111">
        <f>AV29*波及計算!$K32</f>
        <v>0</v>
      </c>
      <c r="AW138" s="111">
        <f>AW29*波及計算!$K32</f>
        <v>0</v>
      </c>
      <c r="AX138" s="111">
        <f>AX29*波及計算!$K32</f>
        <v>0</v>
      </c>
      <c r="AY138" s="111">
        <f>AY29*波及計算!$K32</f>
        <v>0</v>
      </c>
      <c r="AZ138" s="111">
        <f>AZ29*波及計算!$K32</f>
        <v>0</v>
      </c>
      <c r="BA138" s="111">
        <f>BA29*波及計算!$K32</f>
        <v>0</v>
      </c>
      <c r="BB138" s="111">
        <f>BB29*波及計算!$K32</f>
        <v>0</v>
      </c>
      <c r="BC138" s="111">
        <f>BC29*波及計算!$K32</f>
        <v>0</v>
      </c>
      <c r="BD138" s="111">
        <f>BD29*波及計算!$K32</f>
        <v>0</v>
      </c>
      <c r="BE138" s="111">
        <f>BE29*波及計算!$K32</f>
        <v>0</v>
      </c>
      <c r="BF138" s="111">
        <f>BF29*波及計算!$K32</f>
        <v>0</v>
      </c>
      <c r="BG138" s="111">
        <f>BG29*波及計算!$K32</f>
        <v>0</v>
      </c>
      <c r="BH138" s="111">
        <f>BH29*波及計算!$K32</f>
        <v>0</v>
      </c>
      <c r="BI138" s="111">
        <f>BI29*波及計算!$K32</f>
        <v>0</v>
      </c>
      <c r="BJ138" s="111">
        <f>BJ29*波及計算!$K32</f>
        <v>0</v>
      </c>
      <c r="BK138" s="111">
        <f>BK29*波及計算!$K32</f>
        <v>0</v>
      </c>
      <c r="BL138" s="111">
        <f>BL29*波及計算!$K32</f>
        <v>0</v>
      </c>
      <c r="BM138" s="111">
        <f>BM29*波及計算!$K32</f>
        <v>0</v>
      </c>
      <c r="BN138" s="111">
        <f>BN29*波及計算!$K32</f>
        <v>0</v>
      </c>
      <c r="BO138" s="111">
        <f>BO29*波及計算!$K32</f>
        <v>0</v>
      </c>
      <c r="BP138" s="111">
        <f>BP29*波及計算!$K32</f>
        <v>0</v>
      </c>
      <c r="BQ138" s="111">
        <f>BQ29*波及計算!$K32</f>
        <v>0</v>
      </c>
      <c r="BR138" s="111">
        <f>BR29*波及計算!$K32</f>
        <v>0</v>
      </c>
      <c r="BS138" s="111">
        <f>BS29*波及計算!$K32</f>
        <v>0</v>
      </c>
      <c r="BT138" s="111">
        <f>BT29*波及計算!$K32</f>
        <v>0</v>
      </c>
      <c r="BU138" s="111">
        <f>BU29*波及計算!$K32</f>
        <v>0</v>
      </c>
      <c r="BV138" s="111">
        <f>BV29*波及計算!$K32</f>
        <v>0</v>
      </c>
      <c r="BW138" s="111">
        <f>BW29*波及計算!$K32</f>
        <v>0</v>
      </c>
      <c r="BX138" s="111">
        <f>BX29*波及計算!$K32</f>
        <v>0</v>
      </c>
      <c r="BY138" s="111">
        <f>BY29*波及計算!$K32</f>
        <v>0</v>
      </c>
      <c r="BZ138" s="111">
        <f>BZ29*波及計算!$K32</f>
        <v>0</v>
      </c>
      <c r="CA138" s="111">
        <f>CA29*波及計算!$K32</f>
        <v>0</v>
      </c>
      <c r="CB138" s="111">
        <f>CB29*波及計算!$K32</f>
        <v>0</v>
      </c>
      <c r="CC138" s="111">
        <f>CC29*波及計算!$K32</f>
        <v>0</v>
      </c>
      <c r="CD138" s="111">
        <f>CD29*波及計算!$K32</f>
        <v>0</v>
      </c>
      <c r="CE138" s="111">
        <f>CE29*波及計算!$K32</f>
        <v>0</v>
      </c>
      <c r="CF138" s="111">
        <f>CF29*波及計算!$K32</f>
        <v>0</v>
      </c>
      <c r="CG138" s="111">
        <f>CG29*波及計算!$K32</f>
        <v>0</v>
      </c>
      <c r="CH138" s="111">
        <f>CH29*波及計算!$K32</f>
        <v>0</v>
      </c>
      <c r="CI138" s="111">
        <f>CI29*波及計算!$K32</f>
        <v>0</v>
      </c>
      <c r="CJ138" s="111">
        <f>CJ29*波及計算!$K32</f>
        <v>0</v>
      </c>
      <c r="CK138" s="111">
        <f>CK29*波及計算!$K32</f>
        <v>0</v>
      </c>
      <c r="CL138" s="111">
        <f>CL29*波及計算!$K32</f>
        <v>0</v>
      </c>
      <c r="CM138" s="111">
        <f>CM29*波及計算!$K32</f>
        <v>0</v>
      </c>
      <c r="CN138" s="111">
        <f>CN29*波及計算!$K32</f>
        <v>0</v>
      </c>
      <c r="CO138" s="111">
        <f>CO29*波及計算!$K32</f>
        <v>0</v>
      </c>
      <c r="CP138" s="111">
        <f>CP29*波及計算!$K32</f>
        <v>0</v>
      </c>
      <c r="CQ138" s="111">
        <f>CQ29*波及計算!$K32</f>
        <v>0</v>
      </c>
      <c r="CR138" s="111">
        <f>CR29*波及計算!$K32</f>
        <v>0</v>
      </c>
      <c r="CS138" s="111">
        <f>CS29*波及計算!$K32</f>
        <v>0</v>
      </c>
      <c r="CT138" s="111">
        <f>CT29*波及計算!$K32</f>
        <v>0</v>
      </c>
      <c r="CU138" s="111">
        <f>CU29*波及計算!$K32</f>
        <v>0</v>
      </c>
      <c r="CV138" s="111">
        <f>CV29*波及計算!$K32</f>
        <v>0</v>
      </c>
      <c r="CW138" s="111">
        <f>CW29*波及計算!$K32</f>
        <v>0</v>
      </c>
      <c r="CX138" s="111">
        <f>CX29*波及計算!$K32</f>
        <v>0</v>
      </c>
      <c r="CY138" s="111">
        <f>CY29*波及計算!$K32</f>
        <v>0</v>
      </c>
      <c r="CZ138" s="111">
        <f>CZ29*波及計算!$K32</f>
        <v>0</v>
      </c>
      <c r="DA138" s="111">
        <f>DA29*波及計算!$K32</f>
        <v>0</v>
      </c>
      <c r="DB138" s="111">
        <f>DB29*波及計算!$K32</f>
        <v>0</v>
      </c>
      <c r="DC138" s="111">
        <f>DC29*波及計算!$K32</f>
        <v>0</v>
      </c>
    </row>
    <row r="139" spans="1:107" x14ac:dyDescent="0.2">
      <c r="A139" s="111" t="s">
        <v>153</v>
      </c>
      <c r="B139" s="355" t="s">
        <v>1903</v>
      </c>
      <c r="C139" s="111">
        <f>C30*波及計算!$K33</f>
        <v>0</v>
      </c>
      <c r="D139" s="111">
        <f>D30*波及計算!$K33</f>
        <v>0</v>
      </c>
      <c r="E139" s="111">
        <f>E30*波及計算!$K33</f>
        <v>0</v>
      </c>
      <c r="F139" s="111">
        <f>F30*波及計算!$K33</f>
        <v>0</v>
      </c>
      <c r="G139" s="111">
        <f>G30*波及計算!$K33</f>
        <v>0</v>
      </c>
      <c r="H139" s="111">
        <f>H30*波及計算!$K33</f>
        <v>0</v>
      </c>
      <c r="I139" s="111">
        <f>I30*波及計算!$K33</f>
        <v>0</v>
      </c>
      <c r="J139" s="111">
        <f>J30*波及計算!$K33</f>
        <v>0</v>
      </c>
      <c r="K139" s="111">
        <f>K30*波及計算!$K33</f>
        <v>0</v>
      </c>
      <c r="L139" s="111">
        <f>L30*波及計算!$K33</f>
        <v>0</v>
      </c>
      <c r="M139" s="111">
        <f>M30*波及計算!$K33</f>
        <v>0</v>
      </c>
      <c r="N139" s="111">
        <f>N30*波及計算!$K33</f>
        <v>0</v>
      </c>
      <c r="O139" s="111">
        <f>O30*波及計算!$K33</f>
        <v>0</v>
      </c>
      <c r="P139" s="111">
        <f>P30*波及計算!$K33</f>
        <v>0</v>
      </c>
      <c r="Q139" s="111">
        <f>Q30*波及計算!$K33</f>
        <v>0</v>
      </c>
      <c r="R139" s="111">
        <f>R30*波及計算!$K33</f>
        <v>0</v>
      </c>
      <c r="S139" s="111">
        <f>S30*波及計算!$K33</f>
        <v>0</v>
      </c>
      <c r="T139" s="111">
        <f>T30*波及計算!$K33</f>
        <v>0</v>
      </c>
      <c r="U139" s="111">
        <f>U30*波及計算!$K33</f>
        <v>0</v>
      </c>
      <c r="V139" s="111">
        <f>V30*波及計算!$K33</f>
        <v>0</v>
      </c>
      <c r="W139" s="111">
        <f>W30*波及計算!$K33</f>
        <v>0</v>
      </c>
      <c r="X139" s="111">
        <f>X30*波及計算!$K33</f>
        <v>0</v>
      </c>
      <c r="Y139" s="111">
        <f>Y30*波及計算!$K33</f>
        <v>0</v>
      </c>
      <c r="Z139" s="111">
        <f>Z30*波及計算!$K33</f>
        <v>0</v>
      </c>
      <c r="AA139" s="111">
        <f>AA30*波及計算!$K33</f>
        <v>0</v>
      </c>
      <c r="AB139" s="111">
        <f>AB30*波及計算!$K33</f>
        <v>0</v>
      </c>
      <c r="AC139" s="111">
        <f>AC30*波及計算!$K33</f>
        <v>0</v>
      </c>
      <c r="AD139" s="111">
        <f>AD30*波及計算!$K33</f>
        <v>0</v>
      </c>
      <c r="AE139" s="111">
        <f>AE30*波及計算!$K33</f>
        <v>0</v>
      </c>
      <c r="AF139" s="111">
        <f>AF30*波及計算!$K33</f>
        <v>0</v>
      </c>
      <c r="AG139" s="111">
        <f>AG30*波及計算!$K33</f>
        <v>0</v>
      </c>
      <c r="AH139" s="111">
        <f>AH30*波及計算!$K33</f>
        <v>0</v>
      </c>
      <c r="AI139" s="111">
        <f>AI30*波及計算!$K33</f>
        <v>0</v>
      </c>
      <c r="AJ139" s="111">
        <f>AJ30*波及計算!$K33</f>
        <v>0</v>
      </c>
      <c r="AK139" s="111">
        <f>AK30*波及計算!$K33</f>
        <v>0</v>
      </c>
      <c r="AL139" s="111">
        <f>AL30*波及計算!$K33</f>
        <v>0</v>
      </c>
      <c r="AM139" s="111">
        <f>AM30*波及計算!$K33</f>
        <v>0</v>
      </c>
      <c r="AN139" s="111">
        <f>AN30*波及計算!$K33</f>
        <v>0</v>
      </c>
      <c r="AO139" s="111">
        <f>AO30*波及計算!$K33</f>
        <v>0</v>
      </c>
      <c r="AP139" s="111">
        <f>AP30*波及計算!$K33</f>
        <v>0</v>
      </c>
      <c r="AQ139" s="111">
        <f>AQ30*波及計算!$K33</f>
        <v>0</v>
      </c>
      <c r="AR139" s="111">
        <f>AR30*波及計算!$K33</f>
        <v>0</v>
      </c>
      <c r="AS139" s="111">
        <f>AS30*波及計算!$K33</f>
        <v>0</v>
      </c>
      <c r="AT139" s="111">
        <f>AT30*波及計算!$K33</f>
        <v>0</v>
      </c>
      <c r="AU139" s="111">
        <f>AU30*波及計算!$K33</f>
        <v>0</v>
      </c>
      <c r="AV139" s="111">
        <f>AV30*波及計算!$K33</f>
        <v>0</v>
      </c>
      <c r="AW139" s="111">
        <f>AW30*波及計算!$K33</f>
        <v>0</v>
      </c>
      <c r="AX139" s="111">
        <f>AX30*波及計算!$K33</f>
        <v>0</v>
      </c>
      <c r="AY139" s="111">
        <f>AY30*波及計算!$K33</f>
        <v>0</v>
      </c>
      <c r="AZ139" s="111">
        <f>AZ30*波及計算!$K33</f>
        <v>0</v>
      </c>
      <c r="BA139" s="111">
        <f>BA30*波及計算!$K33</f>
        <v>0</v>
      </c>
      <c r="BB139" s="111">
        <f>BB30*波及計算!$K33</f>
        <v>0</v>
      </c>
      <c r="BC139" s="111">
        <f>BC30*波及計算!$K33</f>
        <v>0</v>
      </c>
      <c r="BD139" s="111">
        <f>BD30*波及計算!$K33</f>
        <v>0</v>
      </c>
      <c r="BE139" s="111">
        <f>BE30*波及計算!$K33</f>
        <v>0</v>
      </c>
      <c r="BF139" s="111">
        <f>BF30*波及計算!$K33</f>
        <v>0</v>
      </c>
      <c r="BG139" s="111">
        <f>BG30*波及計算!$K33</f>
        <v>0</v>
      </c>
      <c r="BH139" s="111">
        <f>BH30*波及計算!$K33</f>
        <v>0</v>
      </c>
      <c r="BI139" s="111">
        <f>BI30*波及計算!$K33</f>
        <v>0</v>
      </c>
      <c r="BJ139" s="111">
        <f>BJ30*波及計算!$K33</f>
        <v>0</v>
      </c>
      <c r="BK139" s="111">
        <f>BK30*波及計算!$K33</f>
        <v>0</v>
      </c>
      <c r="BL139" s="111">
        <f>BL30*波及計算!$K33</f>
        <v>0</v>
      </c>
      <c r="BM139" s="111">
        <f>BM30*波及計算!$K33</f>
        <v>0</v>
      </c>
      <c r="BN139" s="111">
        <f>BN30*波及計算!$K33</f>
        <v>0</v>
      </c>
      <c r="BO139" s="111">
        <f>BO30*波及計算!$K33</f>
        <v>0</v>
      </c>
      <c r="BP139" s="111">
        <f>BP30*波及計算!$K33</f>
        <v>0</v>
      </c>
      <c r="BQ139" s="111">
        <f>BQ30*波及計算!$K33</f>
        <v>0</v>
      </c>
      <c r="BR139" s="111">
        <f>BR30*波及計算!$K33</f>
        <v>0</v>
      </c>
      <c r="BS139" s="111">
        <f>BS30*波及計算!$K33</f>
        <v>0</v>
      </c>
      <c r="BT139" s="111">
        <f>BT30*波及計算!$K33</f>
        <v>0</v>
      </c>
      <c r="BU139" s="111">
        <f>BU30*波及計算!$K33</f>
        <v>0</v>
      </c>
      <c r="BV139" s="111">
        <f>BV30*波及計算!$K33</f>
        <v>0</v>
      </c>
      <c r="BW139" s="111">
        <f>BW30*波及計算!$K33</f>
        <v>0</v>
      </c>
      <c r="BX139" s="111">
        <f>BX30*波及計算!$K33</f>
        <v>0</v>
      </c>
      <c r="BY139" s="111">
        <f>BY30*波及計算!$K33</f>
        <v>0</v>
      </c>
      <c r="BZ139" s="111">
        <f>BZ30*波及計算!$K33</f>
        <v>0</v>
      </c>
      <c r="CA139" s="111">
        <f>CA30*波及計算!$K33</f>
        <v>0</v>
      </c>
      <c r="CB139" s="111">
        <f>CB30*波及計算!$K33</f>
        <v>0</v>
      </c>
      <c r="CC139" s="111">
        <f>CC30*波及計算!$K33</f>
        <v>0</v>
      </c>
      <c r="CD139" s="111">
        <f>CD30*波及計算!$K33</f>
        <v>0</v>
      </c>
      <c r="CE139" s="111">
        <f>CE30*波及計算!$K33</f>
        <v>0</v>
      </c>
      <c r="CF139" s="111">
        <f>CF30*波及計算!$K33</f>
        <v>0</v>
      </c>
      <c r="CG139" s="111">
        <f>CG30*波及計算!$K33</f>
        <v>0</v>
      </c>
      <c r="CH139" s="111">
        <f>CH30*波及計算!$K33</f>
        <v>0</v>
      </c>
      <c r="CI139" s="111">
        <f>CI30*波及計算!$K33</f>
        <v>0</v>
      </c>
      <c r="CJ139" s="111">
        <f>CJ30*波及計算!$K33</f>
        <v>0</v>
      </c>
      <c r="CK139" s="111">
        <f>CK30*波及計算!$K33</f>
        <v>0</v>
      </c>
      <c r="CL139" s="111">
        <f>CL30*波及計算!$K33</f>
        <v>0</v>
      </c>
      <c r="CM139" s="111">
        <f>CM30*波及計算!$K33</f>
        <v>0</v>
      </c>
      <c r="CN139" s="111">
        <f>CN30*波及計算!$K33</f>
        <v>0</v>
      </c>
      <c r="CO139" s="111">
        <f>CO30*波及計算!$K33</f>
        <v>0</v>
      </c>
      <c r="CP139" s="111">
        <f>CP30*波及計算!$K33</f>
        <v>0</v>
      </c>
      <c r="CQ139" s="111">
        <f>CQ30*波及計算!$K33</f>
        <v>0</v>
      </c>
      <c r="CR139" s="111">
        <f>CR30*波及計算!$K33</f>
        <v>0</v>
      </c>
      <c r="CS139" s="111">
        <f>CS30*波及計算!$K33</f>
        <v>0</v>
      </c>
      <c r="CT139" s="111">
        <f>CT30*波及計算!$K33</f>
        <v>0</v>
      </c>
      <c r="CU139" s="111">
        <f>CU30*波及計算!$K33</f>
        <v>0</v>
      </c>
      <c r="CV139" s="111">
        <f>CV30*波及計算!$K33</f>
        <v>0</v>
      </c>
      <c r="CW139" s="111">
        <f>CW30*波及計算!$K33</f>
        <v>0</v>
      </c>
      <c r="CX139" s="111">
        <f>CX30*波及計算!$K33</f>
        <v>0</v>
      </c>
      <c r="CY139" s="111">
        <f>CY30*波及計算!$K33</f>
        <v>0</v>
      </c>
      <c r="CZ139" s="111">
        <f>CZ30*波及計算!$K33</f>
        <v>0</v>
      </c>
      <c r="DA139" s="111">
        <f>DA30*波及計算!$K33</f>
        <v>0</v>
      </c>
      <c r="DB139" s="111">
        <f>DB30*波及計算!$K33</f>
        <v>0</v>
      </c>
      <c r="DC139" s="111">
        <f>DC30*波及計算!$K33</f>
        <v>0</v>
      </c>
    </row>
    <row r="140" spans="1:107" x14ac:dyDescent="0.2">
      <c r="A140" s="111" t="s">
        <v>155</v>
      </c>
      <c r="B140" s="355" t="s">
        <v>1904</v>
      </c>
      <c r="C140" s="111">
        <f>C31*波及計算!$K34</f>
        <v>0</v>
      </c>
      <c r="D140" s="111">
        <f>D31*波及計算!$K34</f>
        <v>0</v>
      </c>
      <c r="E140" s="111">
        <f>E31*波及計算!$K34</f>
        <v>0</v>
      </c>
      <c r="F140" s="111">
        <f>F31*波及計算!$K34</f>
        <v>0</v>
      </c>
      <c r="G140" s="111">
        <f>G31*波及計算!$K34</f>
        <v>0</v>
      </c>
      <c r="H140" s="111">
        <f>H31*波及計算!$K34</f>
        <v>0</v>
      </c>
      <c r="I140" s="111">
        <f>I31*波及計算!$K34</f>
        <v>0</v>
      </c>
      <c r="J140" s="111">
        <f>J31*波及計算!$K34</f>
        <v>0</v>
      </c>
      <c r="K140" s="111">
        <f>K31*波及計算!$K34</f>
        <v>0</v>
      </c>
      <c r="L140" s="111">
        <f>L31*波及計算!$K34</f>
        <v>0</v>
      </c>
      <c r="M140" s="111">
        <f>M31*波及計算!$K34</f>
        <v>0</v>
      </c>
      <c r="N140" s="111">
        <f>N31*波及計算!$K34</f>
        <v>0</v>
      </c>
      <c r="O140" s="111">
        <f>O31*波及計算!$K34</f>
        <v>0</v>
      </c>
      <c r="P140" s="111">
        <f>P31*波及計算!$K34</f>
        <v>0</v>
      </c>
      <c r="Q140" s="111">
        <f>Q31*波及計算!$K34</f>
        <v>0</v>
      </c>
      <c r="R140" s="111">
        <f>R31*波及計算!$K34</f>
        <v>0</v>
      </c>
      <c r="S140" s="111">
        <f>S31*波及計算!$K34</f>
        <v>0</v>
      </c>
      <c r="T140" s="111">
        <f>T31*波及計算!$K34</f>
        <v>0</v>
      </c>
      <c r="U140" s="111">
        <f>U31*波及計算!$K34</f>
        <v>0</v>
      </c>
      <c r="V140" s="111">
        <f>V31*波及計算!$K34</f>
        <v>0</v>
      </c>
      <c r="W140" s="111">
        <f>W31*波及計算!$K34</f>
        <v>0</v>
      </c>
      <c r="X140" s="111">
        <f>X31*波及計算!$K34</f>
        <v>0</v>
      </c>
      <c r="Y140" s="111">
        <f>Y31*波及計算!$K34</f>
        <v>0</v>
      </c>
      <c r="Z140" s="111">
        <f>Z31*波及計算!$K34</f>
        <v>0</v>
      </c>
      <c r="AA140" s="111">
        <f>AA31*波及計算!$K34</f>
        <v>0</v>
      </c>
      <c r="AB140" s="111">
        <f>AB31*波及計算!$K34</f>
        <v>0</v>
      </c>
      <c r="AC140" s="111">
        <f>AC31*波及計算!$K34</f>
        <v>0</v>
      </c>
      <c r="AD140" s="111">
        <f>AD31*波及計算!$K34</f>
        <v>0</v>
      </c>
      <c r="AE140" s="111">
        <f>AE31*波及計算!$K34</f>
        <v>0</v>
      </c>
      <c r="AF140" s="111">
        <f>AF31*波及計算!$K34</f>
        <v>0</v>
      </c>
      <c r="AG140" s="111">
        <f>AG31*波及計算!$K34</f>
        <v>0</v>
      </c>
      <c r="AH140" s="111">
        <f>AH31*波及計算!$K34</f>
        <v>0</v>
      </c>
      <c r="AI140" s="111">
        <f>AI31*波及計算!$K34</f>
        <v>0</v>
      </c>
      <c r="AJ140" s="111">
        <f>AJ31*波及計算!$K34</f>
        <v>0</v>
      </c>
      <c r="AK140" s="111">
        <f>AK31*波及計算!$K34</f>
        <v>0</v>
      </c>
      <c r="AL140" s="111">
        <f>AL31*波及計算!$K34</f>
        <v>0</v>
      </c>
      <c r="AM140" s="111">
        <f>AM31*波及計算!$K34</f>
        <v>0</v>
      </c>
      <c r="AN140" s="111">
        <f>AN31*波及計算!$K34</f>
        <v>0</v>
      </c>
      <c r="AO140" s="111">
        <f>AO31*波及計算!$K34</f>
        <v>0</v>
      </c>
      <c r="AP140" s="111">
        <f>AP31*波及計算!$K34</f>
        <v>0</v>
      </c>
      <c r="AQ140" s="111">
        <f>AQ31*波及計算!$K34</f>
        <v>0</v>
      </c>
      <c r="AR140" s="111">
        <f>AR31*波及計算!$K34</f>
        <v>0</v>
      </c>
      <c r="AS140" s="111">
        <f>AS31*波及計算!$K34</f>
        <v>0</v>
      </c>
      <c r="AT140" s="111">
        <f>AT31*波及計算!$K34</f>
        <v>0</v>
      </c>
      <c r="AU140" s="111">
        <f>AU31*波及計算!$K34</f>
        <v>0</v>
      </c>
      <c r="AV140" s="111">
        <f>AV31*波及計算!$K34</f>
        <v>0</v>
      </c>
      <c r="AW140" s="111">
        <f>AW31*波及計算!$K34</f>
        <v>0</v>
      </c>
      <c r="AX140" s="111">
        <f>AX31*波及計算!$K34</f>
        <v>0</v>
      </c>
      <c r="AY140" s="111">
        <f>AY31*波及計算!$K34</f>
        <v>0</v>
      </c>
      <c r="AZ140" s="111">
        <f>AZ31*波及計算!$K34</f>
        <v>0</v>
      </c>
      <c r="BA140" s="111">
        <f>BA31*波及計算!$K34</f>
        <v>0</v>
      </c>
      <c r="BB140" s="111">
        <f>BB31*波及計算!$K34</f>
        <v>0</v>
      </c>
      <c r="BC140" s="111">
        <f>BC31*波及計算!$K34</f>
        <v>0</v>
      </c>
      <c r="BD140" s="111">
        <f>BD31*波及計算!$K34</f>
        <v>0</v>
      </c>
      <c r="BE140" s="111">
        <f>BE31*波及計算!$K34</f>
        <v>0</v>
      </c>
      <c r="BF140" s="111">
        <f>BF31*波及計算!$K34</f>
        <v>0</v>
      </c>
      <c r="BG140" s="111">
        <f>BG31*波及計算!$K34</f>
        <v>0</v>
      </c>
      <c r="BH140" s="111">
        <f>BH31*波及計算!$K34</f>
        <v>0</v>
      </c>
      <c r="BI140" s="111">
        <f>BI31*波及計算!$K34</f>
        <v>0</v>
      </c>
      <c r="BJ140" s="111">
        <f>BJ31*波及計算!$K34</f>
        <v>0</v>
      </c>
      <c r="BK140" s="111">
        <f>BK31*波及計算!$K34</f>
        <v>0</v>
      </c>
      <c r="BL140" s="111">
        <f>BL31*波及計算!$K34</f>
        <v>0</v>
      </c>
      <c r="BM140" s="111">
        <f>BM31*波及計算!$K34</f>
        <v>0</v>
      </c>
      <c r="BN140" s="111">
        <f>BN31*波及計算!$K34</f>
        <v>0</v>
      </c>
      <c r="BO140" s="111">
        <f>BO31*波及計算!$K34</f>
        <v>0</v>
      </c>
      <c r="BP140" s="111">
        <f>BP31*波及計算!$K34</f>
        <v>0</v>
      </c>
      <c r="BQ140" s="111">
        <f>BQ31*波及計算!$K34</f>
        <v>0</v>
      </c>
      <c r="BR140" s="111">
        <f>BR31*波及計算!$K34</f>
        <v>0</v>
      </c>
      <c r="BS140" s="111">
        <f>BS31*波及計算!$K34</f>
        <v>0</v>
      </c>
      <c r="BT140" s="111">
        <f>BT31*波及計算!$K34</f>
        <v>0</v>
      </c>
      <c r="BU140" s="111">
        <f>BU31*波及計算!$K34</f>
        <v>0</v>
      </c>
      <c r="BV140" s="111">
        <f>BV31*波及計算!$K34</f>
        <v>0</v>
      </c>
      <c r="BW140" s="111">
        <f>BW31*波及計算!$K34</f>
        <v>0</v>
      </c>
      <c r="BX140" s="111">
        <f>BX31*波及計算!$K34</f>
        <v>0</v>
      </c>
      <c r="BY140" s="111">
        <f>BY31*波及計算!$K34</f>
        <v>0</v>
      </c>
      <c r="BZ140" s="111">
        <f>BZ31*波及計算!$K34</f>
        <v>0</v>
      </c>
      <c r="CA140" s="111">
        <f>CA31*波及計算!$K34</f>
        <v>0</v>
      </c>
      <c r="CB140" s="111">
        <f>CB31*波及計算!$K34</f>
        <v>0</v>
      </c>
      <c r="CC140" s="111">
        <f>CC31*波及計算!$K34</f>
        <v>0</v>
      </c>
      <c r="CD140" s="111">
        <f>CD31*波及計算!$K34</f>
        <v>0</v>
      </c>
      <c r="CE140" s="111">
        <f>CE31*波及計算!$K34</f>
        <v>0</v>
      </c>
      <c r="CF140" s="111">
        <f>CF31*波及計算!$K34</f>
        <v>0</v>
      </c>
      <c r="CG140" s="111">
        <f>CG31*波及計算!$K34</f>
        <v>0</v>
      </c>
      <c r="CH140" s="111">
        <f>CH31*波及計算!$K34</f>
        <v>0</v>
      </c>
      <c r="CI140" s="111">
        <f>CI31*波及計算!$K34</f>
        <v>0</v>
      </c>
      <c r="CJ140" s="111">
        <f>CJ31*波及計算!$K34</f>
        <v>0</v>
      </c>
      <c r="CK140" s="111">
        <f>CK31*波及計算!$K34</f>
        <v>0</v>
      </c>
      <c r="CL140" s="111">
        <f>CL31*波及計算!$K34</f>
        <v>0</v>
      </c>
      <c r="CM140" s="111">
        <f>CM31*波及計算!$K34</f>
        <v>0</v>
      </c>
      <c r="CN140" s="111">
        <f>CN31*波及計算!$K34</f>
        <v>0</v>
      </c>
      <c r="CO140" s="111">
        <f>CO31*波及計算!$K34</f>
        <v>0</v>
      </c>
      <c r="CP140" s="111">
        <f>CP31*波及計算!$K34</f>
        <v>0</v>
      </c>
      <c r="CQ140" s="111">
        <f>CQ31*波及計算!$K34</f>
        <v>0</v>
      </c>
      <c r="CR140" s="111">
        <f>CR31*波及計算!$K34</f>
        <v>0</v>
      </c>
      <c r="CS140" s="111">
        <f>CS31*波及計算!$K34</f>
        <v>0</v>
      </c>
      <c r="CT140" s="111">
        <f>CT31*波及計算!$K34</f>
        <v>0</v>
      </c>
      <c r="CU140" s="111">
        <f>CU31*波及計算!$K34</f>
        <v>0</v>
      </c>
      <c r="CV140" s="111">
        <f>CV31*波及計算!$K34</f>
        <v>0</v>
      </c>
      <c r="CW140" s="111">
        <f>CW31*波及計算!$K34</f>
        <v>0</v>
      </c>
      <c r="CX140" s="111">
        <f>CX31*波及計算!$K34</f>
        <v>0</v>
      </c>
      <c r="CY140" s="111">
        <f>CY31*波及計算!$K34</f>
        <v>0</v>
      </c>
      <c r="CZ140" s="111">
        <f>CZ31*波及計算!$K34</f>
        <v>0</v>
      </c>
      <c r="DA140" s="111">
        <f>DA31*波及計算!$K34</f>
        <v>0</v>
      </c>
      <c r="DB140" s="111">
        <f>DB31*波及計算!$K34</f>
        <v>0</v>
      </c>
      <c r="DC140" s="111">
        <f>DC31*波及計算!$K34</f>
        <v>0</v>
      </c>
    </row>
    <row r="141" spans="1:107" x14ac:dyDescent="0.2">
      <c r="A141" s="111" t="s">
        <v>157</v>
      </c>
      <c r="B141" s="355" t="s">
        <v>1905</v>
      </c>
      <c r="C141" s="111">
        <f>C32*波及計算!$K35</f>
        <v>0</v>
      </c>
      <c r="D141" s="111">
        <f>D32*波及計算!$K35</f>
        <v>0</v>
      </c>
      <c r="E141" s="111">
        <f>E32*波及計算!$K35</f>
        <v>0</v>
      </c>
      <c r="F141" s="111">
        <f>F32*波及計算!$K35</f>
        <v>0</v>
      </c>
      <c r="G141" s="111">
        <f>G32*波及計算!$K35</f>
        <v>0</v>
      </c>
      <c r="H141" s="111">
        <f>H32*波及計算!$K35</f>
        <v>0</v>
      </c>
      <c r="I141" s="111">
        <f>I32*波及計算!$K35</f>
        <v>0</v>
      </c>
      <c r="J141" s="111">
        <f>J32*波及計算!$K35</f>
        <v>0</v>
      </c>
      <c r="K141" s="111">
        <f>K32*波及計算!$K35</f>
        <v>0</v>
      </c>
      <c r="L141" s="111">
        <f>L32*波及計算!$K35</f>
        <v>0</v>
      </c>
      <c r="M141" s="111">
        <f>M32*波及計算!$K35</f>
        <v>0</v>
      </c>
      <c r="N141" s="111">
        <f>N32*波及計算!$K35</f>
        <v>0</v>
      </c>
      <c r="O141" s="111">
        <f>O32*波及計算!$K35</f>
        <v>0</v>
      </c>
      <c r="P141" s="111">
        <f>P32*波及計算!$K35</f>
        <v>0</v>
      </c>
      <c r="Q141" s="111">
        <f>Q32*波及計算!$K35</f>
        <v>0</v>
      </c>
      <c r="R141" s="111">
        <f>R32*波及計算!$K35</f>
        <v>0</v>
      </c>
      <c r="S141" s="111">
        <f>S32*波及計算!$K35</f>
        <v>0</v>
      </c>
      <c r="T141" s="111">
        <f>T32*波及計算!$K35</f>
        <v>0</v>
      </c>
      <c r="U141" s="111">
        <f>U32*波及計算!$K35</f>
        <v>0</v>
      </c>
      <c r="V141" s="111">
        <f>V32*波及計算!$K35</f>
        <v>0</v>
      </c>
      <c r="W141" s="111">
        <f>W32*波及計算!$K35</f>
        <v>0</v>
      </c>
      <c r="X141" s="111">
        <f>X32*波及計算!$K35</f>
        <v>0</v>
      </c>
      <c r="Y141" s="111">
        <f>Y32*波及計算!$K35</f>
        <v>0</v>
      </c>
      <c r="Z141" s="111">
        <f>Z32*波及計算!$K35</f>
        <v>0</v>
      </c>
      <c r="AA141" s="111">
        <f>AA32*波及計算!$K35</f>
        <v>0</v>
      </c>
      <c r="AB141" s="111">
        <f>AB32*波及計算!$K35</f>
        <v>0</v>
      </c>
      <c r="AC141" s="111">
        <f>AC32*波及計算!$K35</f>
        <v>0</v>
      </c>
      <c r="AD141" s="111">
        <f>AD32*波及計算!$K35</f>
        <v>0</v>
      </c>
      <c r="AE141" s="111">
        <f>AE32*波及計算!$K35</f>
        <v>0</v>
      </c>
      <c r="AF141" s="111">
        <f>AF32*波及計算!$K35</f>
        <v>0</v>
      </c>
      <c r="AG141" s="111">
        <f>AG32*波及計算!$K35</f>
        <v>0</v>
      </c>
      <c r="AH141" s="111">
        <f>AH32*波及計算!$K35</f>
        <v>0</v>
      </c>
      <c r="AI141" s="111">
        <f>AI32*波及計算!$K35</f>
        <v>0</v>
      </c>
      <c r="AJ141" s="111">
        <f>AJ32*波及計算!$K35</f>
        <v>0</v>
      </c>
      <c r="AK141" s="111">
        <f>AK32*波及計算!$K35</f>
        <v>0</v>
      </c>
      <c r="AL141" s="111">
        <f>AL32*波及計算!$K35</f>
        <v>0</v>
      </c>
      <c r="AM141" s="111">
        <f>AM32*波及計算!$K35</f>
        <v>0</v>
      </c>
      <c r="AN141" s="111">
        <f>AN32*波及計算!$K35</f>
        <v>0</v>
      </c>
      <c r="AO141" s="111">
        <f>AO32*波及計算!$K35</f>
        <v>0</v>
      </c>
      <c r="AP141" s="111">
        <f>AP32*波及計算!$K35</f>
        <v>0</v>
      </c>
      <c r="AQ141" s="111">
        <f>AQ32*波及計算!$K35</f>
        <v>0</v>
      </c>
      <c r="AR141" s="111">
        <f>AR32*波及計算!$K35</f>
        <v>0</v>
      </c>
      <c r="AS141" s="111">
        <f>AS32*波及計算!$K35</f>
        <v>0</v>
      </c>
      <c r="AT141" s="111">
        <f>AT32*波及計算!$K35</f>
        <v>0</v>
      </c>
      <c r="AU141" s="111">
        <f>AU32*波及計算!$K35</f>
        <v>0</v>
      </c>
      <c r="AV141" s="111">
        <f>AV32*波及計算!$K35</f>
        <v>0</v>
      </c>
      <c r="AW141" s="111">
        <f>AW32*波及計算!$K35</f>
        <v>0</v>
      </c>
      <c r="AX141" s="111">
        <f>AX32*波及計算!$K35</f>
        <v>0</v>
      </c>
      <c r="AY141" s="111">
        <f>AY32*波及計算!$K35</f>
        <v>0</v>
      </c>
      <c r="AZ141" s="111">
        <f>AZ32*波及計算!$K35</f>
        <v>0</v>
      </c>
      <c r="BA141" s="111">
        <f>BA32*波及計算!$K35</f>
        <v>0</v>
      </c>
      <c r="BB141" s="111">
        <f>BB32*波及計算!$K35</f>
        <v>0</v>
      </c>
      <c r="BC141" s="111">
        <f>BC32*波及計算!$K35</f>
        <v>0</v>
      </c>
      <c r="BD141" s="111">
        <f>BD32*波及計算!$K35</f>
        <v>0</v>
      </c>
      <c r="BE141" s="111">
        <f>BE32*波及計算!$K35</f>
        <v>0</v>
      </c>
      <c r="BF141" s="111">
        <f>BF32*波及計算!$K35</f>
        <v>0</v>
      </c>
      <c r="BG141" s="111">
        <f>BG32*波及計算!$K35</f>
        <v>0</v>
      </c>
      <c r="BH141" s="111">
        <f>BH32*波及計算!$K35</f>
        <v>0</v>
      </c>
      <c r="BI141" s="111">
        <f>BI32*波及計算!$K35</f>
        <v>0</v>
      </c>
      <c r="BJ141" s="111">
        <f>BJ32*波及計算!$K35</f>
        <v>0</v>
      </c>
      <c r="BK141" s="111">
        <f>BK32*波及計算!$K35</f>
        <v>0</v>
      </c>
      <c r="BL141" s="111">
        <f>BL32*波及計算!$K35</f>
        <v>0</v>
      </c>
      <c r="BM141" s="111">
        <f>BM32*波及計算!$K35</f>
        <v>0</v>
      </c>
      <c r="BN141" s="111">
        <f>BN32*波及計算!$K35</f>
        <v>0</v>
      </c>
      <c r="BO141" s="111">
        <f>BO32*波及計算!$K35</f>
        <v>0</v>
      </c>
      <c r="BP141" s="111">
        <f>BP32*波及計算!$K35</f>
        <v>0</v>
      </c>
      <c r="BQ141" s="111">
        <f>BQ32*波及計算!$K35</f>
        <v>0</v>
      </c>
      <c r="BR141" s="111">
        <f>BR32*波及計算!$K35</f>
        <v>0</v>
      </c>
      <c r="BS141" s="111">
        <f>BS32*波及計算!$K35</f>
        <v>0</v>
      </c>
      <c r="BT141" s="111">
        <f>BT32*波及計算!$K35</f>
        <v>0</v>
      </c>
      <c r="BU141" s="111">
        <f>BU32*波及計算!$K35</f>
        <v>0</v>
      </c>
      <c r="BV141" s="111">
        <f>BV32*波及計算!$K35</f>
        <v>0</v>
      </c>
      <c r="BW141" s="111">
        <f>BW32*波及計算!$K35</f>
        <v>0</v>
      </c>
      <c r="BX141" s="111">
        <f>BX32*波及計算!$K35</f>
        <v>0</v>
      </c>
      <c r="BY141" s="111">
        <f>BY32*波及計算!$K35</f>
        <v>0</v>
      </c>
      <c r="BZ141" s="111">
        <f>BZ32*波及計算!$K35</f>
        <v>0</v>
      </c>
      <c r="CA141" s="111">
        <f>CA32*波及計算!$K35</f>
        <v>0</v>
      </c>
      <c r="CB141" s="111">
        <f>CB32*波及計算!$K35</f>
        <v>0</v>
      </c>
      <c r="CC141" s="111">
        <f>CC32*波及計算!$K35</f>
        <v>0</v>
      </c>
      <c r="CD141" s="111">
        <f>CD32*波及計算!$K35</f>
        <v>0</v>
      </c>
      <c r="CE141" s="111">
        <f>CE32*波及計算!$K35</f>
        <v>0</v>
      </c>
      <c r="CF141" s="111">
        <f>CF32*波及計算!$K35</f>
        <v>0</v>
      </c>
      <c r="CG141" s="111">
        <f>CG32*波及計算!$K35</f>
        <v>0</v>
      </c>
      <c r="CH141" s="111">
        <f>CH32*波及計算!$K35</f>
        <v>0</v>
      </c>
      <c r="CI141" s="111">
        <f>CI32*波及計算!$K35</f>
        <v>0</v>
      </c>
      <c r="CJ141" s="111">
        <f>CJ32*波及計算!$K35</f>
        <v>0</v>
      </c>
      <c r="CK141" s="111">
        <f>CK32*波及計算!$K35</f>
        <v>0</v>
      </c>
      <c r="CL141" s="111">
        <f>CL32*波及計算!$K35</f>
        <v>0</v>
      </c>
      <c r="CM141" s="111">
        <f>CM32*波及計算!$K35</f>
        <v>0</v>
      </c>
      <c r="CN141" s="111">
        <f>CN32*波及計算!$K35</f>
        <v>0</v>
      </c>
      <c r="CO141" s="111">
        <f>CO32*波及計算!$K35</f>
        <v>0</v>
      </c>
      <c r="CP141" s="111">
        <f>CP32*波及計算!$K35</f>
        <v>0</v>
      </c>
      <c r="CQ141" s="111">
        <f>CQ32*波及計算!$K35</f>
        <v>0</v>
      </c>
      <c r="CR141" s="111">
        <f>CR32*波及計算!$K35</f>
        <v>0</v>
      </c>
      <c r="CS141" s="111">
        <f>CS32*波及計算!$K35</f>
        <v>0</v>
      </c>
      <c r="CT141" s="111">
        <f>CT32*波及計算!$K35</f>
        <v>0</v>
      </c>
      <c r="CU141" s="111">
        <f>CU32*波及計算!$K35</f>
        <v>0</v>
      </c>
      <c r="CV141" s="111">
        <f>CV32*波及計算!$K35</f>
        <v>0</v>
      </c>
      <c r="CW141" s="111">
        <f>CW32*波及計算!$K35</f>
        <v>0</v>
      </c>
      <c r="CX141" s="111">
        <f>CX32*波及計算!$K35</f>
        <v>0</v>
      </c>
      <c r="CY141" s="111">
        <f>CY32*波及計算!$K35</f>
        <v>0</v>
      </c>
      <c r="CZ141" s="111">
        <f>CZ32*波及計算!$K35</f>
        <v>0</v>
      </c>
      <c r="DA141" s="111">
        <f>DA32*波及計算!$K35</f>
        <v>0</v>
      </c>
      <c r="DB141" s="111">
        <f>DB32*波及計算!$K35</f>
        <v>0</v>
      </c>
      <c r="DC141" s="111">
        <f>DC32*波及計算!$K35</f>
        <v>0</v>
      </c>
    </row>
    <row r="142" spans="1:107" x14ac:dyDescent="0.2">
      <c r="A142" s="111" t="s">
        <v>158</v>
      </c>
      <c r="B142" s="355" t="s">
        <v>1906</v>
      </c>
      <c r="C142" s="111">
        <f>C33*波及計算!$K36</f>
        <v>0</v>
      </c>
      <c r="D142" s="111">
        <f>D33*波及計算!$K36</f>
        <v>0</v>
      </c>
      <c r="E142" s="111">
        <f>E33*波及計算!$K36</f>
        <v>0</v>
      </c>
      <c r="F142" s="111">
        <f>F33*波及計算!$K36</f>
        <v>0</v>
      </c>
      <c r="G142" s="111">
        <f>G33*波及計算!$K36</f>
        <v>0</v>
      </c>
      <c r="H142" s="111">
        <f>H33*波及計算!$K36</f>
        <v>0</v>
      </c>
      <c r="I142" s="111">
        <f>I33*波及計算!$K36</f>
        <v>0</v>
      </c>
      <c r="J142" s="111">
        <f>J33*波及計算!$K36</f>
        <v>0</v>
      </c>
      <c r="K142" s="111">
        <f>K33*波及計算!$K36</f>
        <v>0</v>
      </c>
      <c r="L142" s="111">
        <f>L33*波及計算!$K36</f>
        <v>0</v>
      </c>
      <c r="M142" s="111">
        <f>M33*波及計算!$K36</f>
        <v>0</v>
      </c>
      <c r="N142" s="111">
        <f>N33*波及計算!$K36</f>
        <v>0</v>
      </c>
      <c r="O142" s="111">
        <f>O33*波及計算!$K36</f>
        <v>0</v>
      </c>
      <c r="P142" s="111">
        <f>P33*波及計算!$K36</f>
        <v>0</v>
      </c>
      <c r="Q142" s="111">
        <f>Q33*波及計算!$K36</f>
        <v>0</v>
      </c>
      <c r="R142" s="111">
        <f>R33*波及計算!$K36</f>
        <v>0</v>
      </c>
      <c r="S142" s="111">
        <f>S33*波及計算!$K36</f>
        <v>0</v>
      </c>
      <c r="T142" s="111">
        <f>T33*波及計算!$K36</f>
        <v>0</v>
      </c>
      <c r="U142" s="111">
        <f>U33*波及計算!$K36</f>
        <v>0</v>
      </c>
      <c r="V142" s="111">
        <f>V33*波及計算!$K36</f>
        <v>0</v>
      </c>
      <c r="W142" s="111">
        <f>W33*波及計算!$K36</f>
        <v>0</v>
      </c>
      <c r="X142" s="111">
        <f>X33*波及計算!$K36</f>
        <v>0</v>
      </c>
      <c r="Y142" s="111">
        <f>Y33*波及計算!$K36</f>
        <v>0</v>
      </c>
      <c r="Z142" s="111">
        <f>Z33*波及計算!$K36</f>
        <v>0</v>
      </c>
      <c r="AA142" s="111">
        <f>AA33*波及計算!$K36</f>
        <v>0</v>
      </c>
      <c r="AB142" s="111">
        <f>AB33*波及計算!$K36</f>
        <v>0</v>
      </c>
      <c r="AC142" s="111">
        <f>AC33*波及計算!$K36</f>
        <v>0</v>
      </c>
      <c r="AD142" s="111">
        <f>AD33*波及計算!$K36</f>
        <v>0</v>
      </c>
      <c r="AE142" s="111">
        <f>AE33*波及計算!$K36</f>
        <v>0</v>
      </c>
      <c r="AF142" s="111">
        <f>AF33*波及計算!$K36</f>
        <v>0</v>
      </c>
      <c r="AG142" s="111">
        <f>AG33*波及計算!$K36</f>
        <v>0</v>
      </c>
      <c r="AH142" s="111">
        <f>AH33*波及計算!$K36</f>
        <v>0</v>
      </c>
      <c r="AI142" s="111">
        <f>AI33*波及計算!$K36</f>
        <v>0</v>
      </c>
      <c r="AJ142" s="111">
        <f>AJ33*波及計算!$K36</f>
        <v>0</v>
      </c>
      <c r="AK142" s="111">
        <f>AK33*波及計算!$K36</f>
        <v>0</v>
      </c>
      <c r="AL142" s="111">
        <f>AL33*波及計算!$K36</f>
        <v>0</v>
      </c>
      <c r="AM142" s="111">
        <f>AM33*波及計算!$K36</f>
        <v>0</v>
      </c>
      <c r="AN142" s="111">
        <f>AN33*波及計算!$K36</f>
        <v>0</v>
      </c>
      <c r="AO142" s="111">
        <f>AO33*波及計算!$K36</f>
        <v>0</v>
      </c>
      <c r="AP142" s="111">
        <f>AP33*波及計算!$K36</f>
        <v>0</v>
      </c>
      <c r="AQ142" s="111">
        <f>AQ33*波及計算!$K36</f>
        <v>0</v>
      </c>
      <c r="AR142" s="111">
        <f>AR33*波及計算!$K36</f>
        <v>0</v>
      </c>
      <c r="AS142" s="111">
        <f>AS33*波及計算!$K36</f>
        <v>0</v>
      </c>
      <c r="AT142" s="111">
        <f>AT33*波及計算!$K36</f>
        <v>0</v>
      </c>
      <c r="AU142" s="111">
        <f>AU33*波及計算!$K36</f>
        <v>0</v>
      </c>
      <c r="AV142" s="111">
        <f>AV33*波及計算!$K36</f>
        <v>0</v>
      </c>
      <c r="AW142" s="111">
        <f>AW33*波及計算!$K36</f>
        <v>0</v>
      </c>
      <c r="AX142" s="111">
        <f>AX33*波及計算!$K36</f>
        <v>0</v>
      </c>
      <c r="AY142" s="111">
        <f>AY33*波及計算!$K36</f>
        <v>0</v>
      </c>
      <c r="AZ142" s="111">
        <f>AZ33*波及計算!$K36</f>
        <v>0</v>
      </c>
      <c r="BA142" s="111">
        <f>BA33*波及計算!$K36</f>
        <v>0</v>
      </c>
      <c r="BB142" s="111">
        <f>BB33*波及計算!$K36</f>
        <v>0</v>
      </c>
      <c r="BC142" s="111">
        <f>BC33*波及計算!$K36</f>
        <v>0</v>
      </c>
      <c r="BD142" s="111">
        <f>BD33*波及計算!$K36</f>
        <v>0</v>
      </c>
      <c r="BE142" s="111">
        <f>BE33*波及計算!$K36</f>
        <v>0</v>
      </c>
      <c r="BF142" s="111">
        <f>BF33*波及計算!$K36</f>
        <v>0</v>
      </c>
      <c r="BG142" s="111">
        <f>BG33*波及計算!$K36</f>
        <v>0</v>
      </c>
      <c r="BH142" s="111">
        <f>BH33*波及計算!$K36</f>
        <v>0</v>
      </c>
      <c r="BI142" s="111">
        <f>BI33*波及計算!$K36</f>
        <v>0</v>
      </c>
      <c r="BJ142" s="111">
        <f>BJ33*波及計算!$K36</f>
        <v>0</v>
      </c>
      <c r="BK142" s="111">
        <f>BK33*波及計算!$K36</f>
        <v>0</v>
      </c>
      <c r="BL142" s="111">
        <f>BL33*波及計算!$K36</f>
        <v>0</v>
      </c>
      <c r="BM142" s="111">
        <f>BM33*波及計算!$K36</f>
        <v>0</v>
      </c>
      <c r="BN142" s="111">
        <f>BN33*波及計算!$K36</f>
        <v>0</v>
      </c>
      <c r="BO142" s="111">
        <f>BO33*波及計算!$K36</f>
        <v>0</v>
      </c>
      <c r="BP142" s="111">
        <f>BP33*波及計算!$K36</f>
        <v>0</v>
      </c>
      <c r="BQ142" s="111">
        <f>BQ33*波及計算!$K36</f>
        <v>0</v>
      </c>
      <c r="BR142" s="111">
        <f>BR33*波及計算!$K36</f>
        <v>0</v>
      </c>
      <c r="BS142" s="111">
        <f>BS33*波及計算!$K36</f>
        <v>0</v>
      </c>
      <c r="BT142" s="111">
        <f>BT33*波及計算!$K36</f>
        <v>0</v>
      </c>
      <c r="BU142" s="111">
        <f>BU33*波及計算!$K36</f>
        <v>0</v>
      </c>
      <c r="BV142" s="111">
        <f>BV33*波及計算!$K36</f>
        <v>0</v>
      </c>
      <c r="BW142" s="111">
        <f>BW33*波及計算!$K36</f>
        <v>0</v>
      </c>
      <c r="BX142" s="111">
        <f>BX33*波及計算!$K36</f>
        <v>0</v>
      </c>
      <c r="BY142" s="111">
        <f>BY33*波及計算!$K36</f>
        <v>0</v>
      </c>
      <c r="BZ142" s="111">
        <f>BZ33*波及計算!$K36</f>
        <v>0</v>
      </c>
      <c r="CA142" s="111">
        <f>CA33*波及計算!$K36</f>
        <v>0</v>
      </c>
      <c r="CB142" s="111">
        <f>CB33*波及計算!$K36</f>
        <v>0</v>
      </c>
      <c r="CC142" s="111">
        <f>CC33*波及計算!$K36</f>
        <v>0</v>
      </c>
      <c r="CD142" s="111">
        <f>CD33*波及計算!$K36</f>
        <v>0</v>
      </c>
      <c r="CE142" s="111">
        <f>CE33*波及計算!$K36</f>
        <v>0</v>
      </c>
      <c r="CF142" s="111">
        <f>CF33*波及計算!$K36</f>
        <v>0</v>
      </c>
      <c r="CG142" s="111">
        <f>CG33*波及計算!$K36</f>
        <v>0</v>
      </c>
      <c r="CH142" s="111">
        <f>CH33*波及計算!$K36</f>
        <v>0</v>
      </c>
      <c r="CI142" s="111">
        <f>CI33*波及計算!$K36</f>
        <v>0</v>
      </c>
      <c r="CJ142" s="111">
        <f>CJ33*波及計算!$K36</f>
        <v>0</v>
      </c>
      <c r="CK142" s="111">
        <f>CK33*波及計算!$K36</f>
        <v>0</v>
      </c>
      <c r="CL142" s="111">
        <f>CL33*波及計算!$K36</f>
        <v>0</v>
      </c>
      <c r="CM142" s="111">
        <f>CM33*波及計算!$K36</f>
        <v>0</v>
      </c>
      <c r="CN142" s="111">
        <f>CN33*波及計算!$K36</f>
        <v>0</v>
      </c>
      <c r="CO142" s="111">
        <f>CO33*波及計算!$K36</f>
        <v>0</v>
      </c>
      <c r="CP142" s="111">
        <f>CP33*波及計算!$K36</f>
        <v>0</v>
      </c>
      <c r="CQ142" s="111">
        <f>CQ33*波及計算!$K36</f>
        <v>0</v>
      </c>
      <c r="CR142" s="111">
        <f>CR33*波及計算!$K36</f>
        <v>0</v>
      </c>
      <c r="CS142" s="111">
        <f>CS33*波及計算!$K36</f>
        <v>0</v>
      </c>
      <c r="CT142" s="111">
        <f>CT33*波及計算!$K36</f>
        <v>0</v>
      </c>
      <c r="CU142" s="111">
        <f>CU33*波及計算!$K36</f>
        <v>0</v>
      </c>
      <c r="CV142" s="111">
        <f>CV33*波及計算!$K36</f>
        <v>0</v>
      </c>
      <c r="CW142" s="111">
        <f>CW33*波及計算!$K36</f>
        <v>0</v>
      </c>
      <c r="CX142" s="111">
        <f>CX33*波及計算!$K36</f>
        <v>0</v>
      </c>
      <c r="CY142" s="111">
        <f>CY33*波及計算!$K36</f>
        <v>0</v>
      </c>
      <c r="CZ142" s="111">
        <f>CZ33*波及計算!$K36</f>
        <v>0</v>
      </c>
      <c r="DA142" s="111">
        <f>DA33*波及計算!$K36</f>
        <v>0</v>
      </c>
      <c r="DB142" s="111">
        <f>DB33*波及計算!$K36</f>
        <v>0</v>
      </c>
      <c r="DC142" s="111">
        <f>DC33*波及計算!$K36</f>
        <v>0</v>
      </c>
    </row>
    <row r="143" spans="1:107" x14ac:dyDescent="0.2">
      <c r="A143" s="111" t="s">
        <v>159</v>
      </c>
      <c r="B143" s="355" t="s">
        <v>1907</v>
      </c>
      <c r="C143" s="111">
        <f>C34*波及計算!$K37</f>
        <v>0</v>
      </c>
      <c r="D143" s="111">
        <f>D34*波及計算!$K37</f>
        <v>0</v>
      </c>
      <c r="E143" s="111">
        <f>E34*波及計算!$K37</f>
        <v>0</v>
      </c>
      <c r="F143" s="111">
        <f>F34*波及計算!$K37</f>
        <v>0</v>
      </c>
      <c r="G143" s="111">
        <f>G34*波及計算!$K37</f>
        <v>0</v>
      </c>
      <c r="H143" s="111">
        <f>H34*波及計算!$K37</f>
        <v>0</v>
      </c>
      <c r="I143" s="111">
        <f>I34*波及計算!$K37</f>
        <v>0</v>
      </c>
      <c r="J143" s="111">
        <f>J34*波及計算!$K37</f>
        <v>0</v>
      </c>
      <c r="K143" s="111">
        <f>K34*波及計算!$K37</f>
        <v>0</v>
      </c>
      <c r="L143" s="111">
        <f>L34*波及計算!$K37</f>
        <v>0</v>
      </c>
      <c r="M143" s="111">
        <f>M34*波及計算!$K37</f>
        <v>0</v>
      </c>
      <c r="N143" s="111">
        <f>N34*波及計算!$K37</f>
        <v>0</v>
      </c>
      <c r="O143" s="111">
        <f>O34*波及計算!$K37</f>
        <v>0</v>
      </c>
      <c r="P143" s="111">
        <f>P34*波及計算!$K37</f>
        <v>0</v>
      </c>
      <c r="Q143" s="111">
        <f>Q34*波及計算!$K37</f>
        <v>0</v>
      </c>
      <c r="R143" s="111">
        <f>R34*波及計算!$K37</f>
        <v>0</v>
      </c>
      <c r="S143" s="111">
        <f>S34*波及計算!$K37</f>
        <v>0</v>
      </c>
      <c r="T143" s="111">
        <f>T34*波及計算!$K37</f>
        <v>0</v>
      </c>
      <c r="U143" s="111">
        <f>U34*波及計算!$K37</f>
        <v>0</v>
      </c>
      <c r="V143" s="111">
        <f>V34*波及計算!$K37</f>
        <v>0</v>
      </c>
      <c r="W143" s="111">
        <f>W34*波及計算!$K37</f>
        <v>0</v>
      </c>
      <c r="X143" s="111">
        <f>X34*波及計算!$K37</f>
        <v>0</v>
      </c>
      <c r="Y143" s="111">
        <f>Y34*波及計算!$K37</f>
        <v>0</v>
      </c>
      <c r="Z143" s="111">
        <f>Z34*波及計算!$K37</f>
        <v>0</v>
      </c>
      <c r="AA143" s="111">
        <f>AA34*波及計算!$K37</f>
        <v>0</v>
      </c>
      <c r="AB143" s="111">
        <f>AB34*波及計算!$K37</f>
        <v>0</v>
      </c>
      <c r="AC143" s="111">
        <f>AC34*波及計算!$K37</f>
        <v>0</v>
      </c>
      <c r="AD143" s="111">
        <f>AD34*波及計算!$K37</f>
        <v>0</v>
      </c>
      <c r="AE143" s="111">
        <f>AE34*波及計算!$K37</f>
        <v>0</v>
      </c>
      <c r="AF143" s="111">
        <f>AF34*波及計算!$K37</f>
        <v>0</v>
      </c>
      <c r="AG143" s="111">
        <f>AG34*波及計算!$K37</f>
        <v>0</v>
      </c>
      <c r="AH143" s="111">
        <f>AH34*波及計算!$K37</f>
        <v>0</v>
      </c>
      <c r="AI143" s="111">
        <f>AI34*波及計算!$K37</f>
        <v>0</v>
      </c>
      <c r="AJ143" s="111">
        <f>AJ34*波及計算!$K37</f>
        <v>0</v>
      </c>
      <c r="AK143" s="111">
        <f>AK34*波及計算!$K37</f>
        <v>0</v>
      </c>
      <c r="AL143" s="111">
        <f>AL34*波及計算!$K37</f>
        <v>0</v>
      </c>
      <c r="AM143" s="111">
        <f>AM34*波及計算!$K37</f>
        <v>0</v>
      </c>
      <c r="AN143" s="111">
        <f>AN34*波及計算!$K37</f>
        <v>0</v>
      </c>
      <c r="AO143" s="111">
        <f>AO34*波及計算!$K37</f>
        <v>0</v>
      </c>
      <c r="AP143" s="111">
        <f>AP34*波及計算!$K37</f>
        <v>0</v>
      </c>
      <c r="AQ143" s="111">
        <f>AQ34*波及計算!$K37</f>
        <v>0</v>
      </c>
      <c r="AR143" s="111">
        <f>AR34*波及計算!$K37</f>
        <v>0</v>
      </c>
      <c r="AS143" s="111">
        <f>AS34*波及計算!$K37</f>
        <v>0</v>
      </c>
      <c r="AT143" s="111">
        <f>AT34*波及計算!$K37</f>
        <v>0</v>
      </c>
      <c r="AU143" s="111">
        <f>AU34*波及計算!$K37</f>
        <v>0</v>
      </c>
      <c r="AV143" s="111">
        <f>AV34*波及計算!$K37</f>
        <v>0</v>
      </c>
      <c r="AW143" s="111">
        <f>AW34*波及計算!$K37</f>
        <v>0</v>
      </c>
      <c r="AX143" s="111">
        <f>AX34*波及計算!$K37</f>
        <v>0</v>
      </c>
      <c r="AY143" s="111">
        <f>AY34*波及計算!$K37</f>
        <v>0</v>
      </c>
      <c r="AZ143" s="111">
        <f>AZ34*波及計算!$K37</f>
        <v>0</v>
      </c>
      <c r="BA143" s="111">
        <f>BA34*波及計算!$K37</f>
        <v>0</v>
      </c>
      <c r="BB143" s="111">
        <f>BB34*波及計算!$K37</f>
        <v>0</v>
      </c>
      <c r="BC143" s="111">
        <f>BC34*波及計算!$K37</f>
        <v>0</v>
      </c>
      <c r="BD143" s="111">
        <f>BD34*波及計算!$K37</f>
        <v>0</v>
      </c>
      <c r="BE143" s="111">
        <f>BE34*波及計算!$K37</f>
        <v>0</v>
      </c>
      <c r="BF143" s="111">
        <f>BF34*波及計算!$K37</f>
        <v>0</v>
      </c>
      <c r="BG143" s="111">
        <f>BG34*波及計算!$K37</f>
        <v>0</v>
      </c>
      <c r="BH143" s="111">
        <f>BH34*波及計算!$K37</f>
        <v>0</v>
      </c>
      <c r="BI143" s="111">
        <f>BI34*波及計算!$K37</f>
        <v>0</v>
      </c>
      <c r="BJ143" s="111">
        <f>BJ34*波及計算!$K37</f>
        <v>0</v>
      </c>
      <c r="BK143" s="111">
        <f>BK34*波及計算!$K37</f>
        <v>0</v>
      </c>
      <c r="BL143" s="111">
        <f>BL34*波及計算!$K37</f>
        <v>0</v>
      </c>
      <c r="BM143" s="111">
        <f>BM34*波及計算!$K37</f>
        <v>0</v>
      </c>
      <c r="BN143" s="111">
        <f>BN34*波及計算!$K37</f>
        <v>0</v>
      </c>
      <c r="BO143" s="111">
        <f>BO34*波及計算!$K37</f>
        <v>0</v>
      </c>
      <c r="BP143" s="111">
        <f>BP34*波及計算!$K37</f>
        <v>0</v>
      </c>
      <c r="BQ143" s="111">
        <f>BQ34*波及計算!$K37</f>
        <v>0</v>
      </c>
      <c r="BR143" s="111">
        <f>BR34*波及計算!$K37</f>
        <v>0</v>
      </c>
      <c r="BS143" s="111">
        <f>BS34*波及計算!$K37</f>
        <v>0</v>
      </c>
      <c r="BT143" s="111">
        <f>BT34*波及計算!$K37</f>
        <v>0</v>
      </c>
      <c r="BU143" s="111">
        <f>BU34*波及計算!$K37</f>
        <v>0</v>
      </c>
      <c r="BV143" s="111">
        <f>BV34*波及計算!$K37</f>
        <v>0</v>
      </c>
      <c r="BW143" s="111">
        <f>BW34*波及計算!$K37</f>
        <v>0</v>
      </c>
      <c r="BX143" s="111">
        <f>BX34*波及計算!$K37</f>
        <v>0</v>
      </c>
      <c r="BY143" s="111">
        <f>BY34*波及計算!$K37</f>
        <v>0</v>
      </c>
      <c r="BZ143" s="111">
        <f>BZ34*波及計算!$K37</f>
        <v>0</v>
      </c>
      <c r="CA143" s="111">
        <f>CA34*波及計算!$K37</f>
        <v>0</v>
      </c>
      <c r="CB143" s="111">
        <f>CB34*波及計算!$K37</f>
        <v>0</v>
      </c>
      <c r="CC143" s="111">
        <f>CC34*波及計算!$K37</f>
        <v>0</v>
      </c>
      <c r="CD143" s="111">
        <f>CD34*波及計算!$K37</f>
        <v>0</v>
      </c>
      <c r="CE143" s="111">
        <f>CE34*波及計算!$K37</f>
        <v>0</v>
      </c>
      <c r="CF143" s="111">
        <f>CF34*波及計算!$K37</f>
        <v>0</v>
      </c>
      <c r="CG143" s="111">
        <f>CG34*波及計算!$K37</f>
        <v>0</v>
      </c>
      <c r="CH143" s="111">
        <f>CH34*波及計算!$K37</f>
        <v>0</v>
      </c>
      <c r="CI143" s="111">
        <f>CI34*波及計算!$K37</f>
        <v>0</v>
      </c>
      <c r="CJ143" s="111">
        <f>CJ34*波及計算!$K37</f>
        <v>0</v>
      </c>
      <c r="CK143" s="111">
        <f>CK34*波及計算!$K37</f>
        <v>0</v>
      </c>
      <c r="CL143" s="111">
        <f>CL34*波及計算!$K37</f>
        <v>0</v>
      </c>
      <c r="CM143" s="111">
        <f>CM34*波及計算!$K37</f>
        <v>0</v>
      </c>
      <c r="CN143" s="111">
        <f>CN34*波及計算!$K37</f>
        <v>0</v>
      </c>
      <c r="CO143" s="111">
        <f>CO34*波及計算!$K37</f>
        <v>0</v>
      </c>
      <c r="CP143" s="111">
        <f>CP34*波及計算!$K37</f>
        <v>0</v>
      </c>
      <c r="CQ143" s="111">
        <f>CQ34*波及計算!$K37</f>
        <v>0</v>
      </c>
      <c r="CR143" s="111">
        <f>CR34*波及計算!$K37</f>
        <v>0</v>
      </c>
      <c r="CS143" s="111">
        <f>CS34*波及計算!$K37</f>
        <v>0</v>
      </c>
      <c r="CT143" s="111">
        <f>CT34*波及計算!$K37</f>
        <v>0</v>
      </c>
      <c r="CU143" s="111">
        <f>CU34*波及計算!$K37</f>
        <v>0</v>
      </c>
      <c r="CV143" s="111">
        <f>CV34*波及計算!$K37</f>
        <v>0</v>
      </c>
      <c r="CW143" s="111">
        <f>CW34*波及計算!$K37</f>
        <v>0</v>
      </c>
      <c r="CX143" s="111">
        <f>CX34*波及計算!$K37</f>
        <v>0</v>
      </c>
      <c r="CY143" s="111">
        <f>CY34*波及計算!$K37</f>
        <v>0</v>
      </c>
      <c r="CZ143" s="111">
        <f>CZ34*波及計算!$K37</f>
        <v>0</v>
      </c>
      <c r="DA143" s="111">
        <f>DA34*波及計算!$K37</f>
        <v>0</v>
      </c>
      <c r="DB143" s="111">
        <f>DB34*波及計算!$K37</f>
        <v>0</v>
      </c>
      <c r="DC143" s="111">
        <f>DC34*波及計算!$K37</f>
        <v>0</v>
      </c>
    </row>
    <row r="144" spans="1:107" x14ac:dyDescent="0.2">
      <c r="A144" s="111" t="s">
        <v>161</v>
      </c>
      <c r="B144" s="355" t="s">
        <v>1908</v>
      </c>
      <c r="C144" s="111">
        <f>C35*波及計算!$K38</f>
        <v>0</v>
      </c>
      <c r="D144" s="111">
        <f>D35*波及計算!$K38</f>
        <v>0</v>
      </c>
      <c r="E144" s="111">
        <f>E35*波及計算!$K38</f>
        <v>0</v>
      </c>
      <c r="F144" s="111">
        <f>F35*波及計算!$K38</f>
        <v>0</v>
      </c>
      <c r="G144" s="111">
        <f>G35*波及計算!$K38</f>
        <v>0</v>
      </c>
      <c r="H144" s="111">
        <f>H35*波及計算!$K38</f>
        <v>0</v>
      </c>
      <c r="I144" s="111">
        <f>I35*波及計算!$K38</f>
        <v>0</v>
      </c>
      <c r="J144" s="111">
        <f>J35*波及計算!$K38</f>
        <v>0</v>
      </c>
      <c r="K144" s="111">
        <f>K35*波及計算!$K38</f>
        <v>0</v>
      </c>
      <c r="L144" s="111">
        <f>L35*波及計算!$K38</f>
        <v>0</v>
      </c>
      <c r="M144" s="111">
        <f>M35*波及計算!$K38</f>
        <v>0</v>
      </c>
      <c r="N144" s="111">
        <f>N35*波及計算!$K38</f>
        <v>0</v>
      </c>
      <c r="O144" s="111">
        <f>O35*波及計算!$K38</f>
        <v>0</v>
      </c>
      <c r="P144" s="111">
        <f>P35*波及計算!$K38</f>
        <v>0</v>
      </c>
      <c r="Q144" s="111">
        <f>Q35*波及計算!$K38</f>
        <v>0</v>
      </c>
      <c r="R144" s="111">
        <f>R35*波及計算!$K38</f>
        <v>0</v>
      </c>
      <c r="S144" s="111">
        <f>S35*波及計算!$K38</f>
        <v>0</v>
      </c>
      <c r="T144" s="111">
        <f>T35*波及計算!$K38</f>
        <v>0</v>
      </c>
      <c r="U144" s="111">
        <f>U35*波及計算!$K38</f>
        <v>0</v>
      </c>
      <c r="V144" s="111">
        <f>V35*波及計算!$K38</f>
        <v>0</v>
      </c>
      <c r="W144" s="111">
        <f>W35*波及計算!$K38</f>
        <v>0</v>
      </c>
      <c r="X144" s="111">
        <f>X35*波及計算!$K38</f>
        <v>0</v>
      </c>
      <c r="Y144" s="111">
        <f>Y35*波及計算!$K38</f>
        <v>0</v>
      </c>
      <c r="Z144" s="111">
        <f>Z35*波及計算!$K38</f>
        <v>0</v>
      </c>
      <c r="AA144" s="111">
        <f>AA35*波及計算!$K38</f>
        <v>0</v>
      </c>
      <c r="AB144" s="111">
        <f>AB35*波及計算!$K38</f>
        <v>0</v>
      </c>
      <c r="AC144" s="111">
        <f>AC35*波及計算!$K38</f>
        <v>0</v>
      </c>
      <c r="AD144" s="111">
        <f>AD35*波及計算!$K38</f>
        <v>0</v>
      </c>
      <c r="AE144" s="111">
        <f>AE35*波及計算!$K38</f>
        <v>0</v>
      </c>
      <c r="AF144" s="111">
        <f>AF35*波及計算!$K38</f>
        <v>0</v>
      </c>
      <c r="AG144" s="111">
        <f>AG35*波及計算!$K38</f>
        <v>0</v>
      </c>
      <c r="AH144" s="111">
        <f>AH35*波及計算!$K38</f>
        <v>0</v>
      </c>
      <c r="AI144" s="111">
        <f>AI35*波及計算!$K38</f>
        <v>0</v>
      </c>
      <c r="AJ144" s="111">
        <f>AJ35*波及計算!$K38</f>
        <v>0</v>
      </c>
      <c r="AK144" s="111">
        <f>AK35*波及計算!$K38</f>
        <v>0</v>
      </c>
      <c r="AL144" s="111">
        <f>AL35*波及計算!$K38</f>
        <v>0</v>
      </c>
      <c r="AM144" s="111">
        <f>AM35*波及計算!$K38</f>
        <v>0</v>
      </c>
      <c r="AN144" s="111">
        <f>AN35*波及計算!$K38</f>
        <v>0</v>
      </c>
      <c r="AO144" s="111">
        <f>AO35*波及計算!$K38</f>
        <v>0</v>
      </c>
      <c r="AP144" s="111">
        <f>AP35*波及計算!$K38</f>
        <v>0</v>
      </c>
      <c r="AQ144" s="111">
        <f>AQ35*波及計算!$K38</f>
        <v>0</v>
      </c>
      <c r="AR144" s="111">
        <f>AR35*波及計算!$K38</f>
        <v>0</v>
      </c>
      <c r="AS144" s="111">
        <f>AS35*波及計算!$K38</f>
        <v>0</v>
      </c>
      <c r="AT144" s="111">
        <f>AT35*波及計算!$K38</f>
        <v>0</v>
      </c>
      <c r="AU144" s="111">
        <f>AU35*波及計算!$K38</f>
        <v>0</v>
      </c>
      <c r="AV144" s="111">
        <f>AV35*波及計算!$K38</f>
        <v>0</v>
      </c>
      <c r="AW144" s="111">
        <f>AW35*波及計算!$K38</f>
        <v>0</v>
      </c>
      <c r="AX144" s="111">
        <f>AX35*波及計算!$K38</f>
        <v>0</v>
      </c>
      <c r="AY144" s="111">
        <f>AY35*波及計算!$K38</f>
        <v>0</v>
      </c>
      <c r="AZ144" s="111">
        <f>AZ35*波及計算!$K38</f>
        <v>0</v>
      </c>
      <c r="BA144" s="111">
        <f>BA35*波及計算!$K38</f>
        <v>0</v>
      </c>
      <c r="BB144" s="111">
        <f>BB35*波及計算!$K38</f>
        <v>0</v>
      </c>
      <c r="BC144" s="111">
        <f>BC35*波及計算!$K38</f>
        <v>0</v>
      </c>
      <c r="BD144" s="111">
        <f>BD35*波及計算!$K38</f>
        <v>0</v>
      </c>
      <c r="BE144" s="111">
        <f>BE35*波及計算!$K38</f>
        <v>0</v>
      </c>
      <c r="BF144" s="111">
        <f>BF35*波及計算!$K38</f>
        <v>0</v>
      </c>
      <c r="BG144" s="111">
        <f>BG35*波及計算!$K38</f>
        <v>0</v>
      </c>
      <c r="BH144" s="111">
        <f>BH35*波及計算!$K38</f>
        <v>0</v>
      </c>
      <c r="BI144" s="111">
        <f>BI35*波及計算!$K38</f>
        <v>0</v>
      </c>
      <c r="BJ144" s="111">
        <f>BJ35*波及計算!$K38</f>
        <v>0</v>
      </c>
      <c r="BK144" s="111">
        <f>BK35*波及計算!$K38</f>
        <v>0</v>
      </c>
      <c r="BL144" s="111">
        <f>BL35*波及計算!$K38</f>
        <v>0</v>
      </c>
      <c r="BM144" s="111">
        <f>BM35*波及計算!$K38</f>
        <v>0</v>
      </c>
      <c r="BN144" s="111">
        <f>BN35*波及計算!$K38</f>
        <v>0</v>
      </c>
      <c r="BO144" s="111">
        <f>BO35*波及計算!$K38</f>
        <v>0</v>
      </c>
      <c r="BP144" s="111">
        <f>BP35*波及計算!$K38</f>
        <v>0</v>
      </c>
      <c r="BQ144" s="111">
        <f>BQ35*波及計算!$K38</f>
        <v>0</v>
      </c>
      <c r="BR144" s="111">
        <f>BR35*波及計算!$K38</f>
        <v>0</v>
      </c>
      <c r="BS144" s="111">
        <f>BS35*波及計算!$K38</f>
        <v>0</v>
      </c>
      <c r="BT144" s="111">
        <f>BT35*波及計算!$K38</f>
        <v>0</v>
      </c>
      <c r="BU144" s="111">
        <f>BU35*波及計算!$K38</f>
        <v>0</v>
      </c>
      <c r="BV144" s="111">
        <f>BV35*波及計算!$K38</f>
        <v>0</v>
      </c>
      <c r="BW144" s="111">
        <f>BW35*波及計算!$K38</f>
        <v>0</v>
      </c>
      <c r="BX144" s="111">
        <f>BX35*波及計算!$K38</f>
        <v>0</v>
      </c>
      <c r="BY144" s="111">
        <f>BY35*波及計算!$K38</f>
        <v>0</v>
      </c>
      <c r="BZ144" s="111">
        <f>BZ35*波及計算!$K38</f>
        <v>0</v>
      </c>
      <c r="CA144" s="111">
        <f>CA35*波及計算!$K38</f>
        <v>0</v>
      </c>
      <c r="CB144" s="111">
        <f>CB35*波及計算!$K38</f>
        <v>0</v>
      </c>
      <c r="CC144" s="111">
        <f>CC35*波及計算!$K38</f>
        <v>0</v>
      </c>
      <c r="CD144" s="111">
        <f>CD35*波及計算!$K38</f>
        <v>0</v>
      </c>
      <c r="CE144" s="111">
        <f>CE35*波及計算!$K38</f>
        <v>0</v>
      </c>
      <c r="CF144" s="111">
        <f>CF35*波及計算!$K38</f>
        <v>0</v>
      </c>
      <c r="CG144" s="111">
        <f>CG35*波及計算!$K38</f>
        <v>0</v>
      </c>
      <c r="CH144" s="111">
        <f>CH35*波及計算!$K38</f>
        <v>0</v>
      </c>
      <c r="CI144" s="111">
        <f>CI35*波及計算!$K38</f>
        <v>0</v>
      </c>
      <c r="CJ144" s="111">
        <f>CJ35*波及計算!$K38</f>
        <v>0</v>
      </c>
      <c r="CK144" s="111">
        <f>CK35*波及計算!$K38</f>
        <v>0</v>
      </c>
      <c r="CL144" s="111">
        <f>CL35*波及計算!$K38</f>
        <v>0</v>
      </c>
      <c r="CM144" s="111">
        <f>CM35*波及計算!$K38</f>
        <v>0</v>
      </c>
      <c r="CN144" s="111">
        <f>CN35*波及計算!$K38</f>
        <v>0</v>
      </c>
      <c r="CO144" s="111">
        <f>CO35*波及計算!$K38</f>
        <v>0</v>
      </c>
      <c r="CP144" s="111">
        <f>CP35*波及計算!$K38</f>
        <v>0</v>
      </c>
      <c r="CQ144" s="111">
        <f>CQ35*波及計算!$K38</f>
        <v>0</v>
      </c>
      <c r="CR144" s="111">
        <f>CR35*波及計算!$K38</f>
        <v>0</v>
      </c>
      <c r="CS144" s="111">
        <f>CS35*波及計算!$K38</f>
        <v>0</v>
      </c>
      <c r="CT144" s="111">
        <f>CT35*波及計算!$K38</f>
        <v>0</v>
      </c>
      <c r="CU144" s="111">
        <f>CU35*波及計算!$K38</f>
        <v>0</v>
      </c>
      <c r="CV144" s="111">
        <f>CV35*波及計算!$K38</f>
        <v>0</v>
      </c>
      <c r="CW144" s="111">
        <f>CW35*波及計算!$K38</f>
        <v>0</v>
      </c>
      <c r="CX144" s="111">
        <f>CX35*波及計算!$K38</f>
        <v>0</v>
      </c>
      <c r="CY144" s="111">
        <f>CY35*波及計算!$K38</f>
        <v>0</v>
      </c>
      <c r="CZ144" s="111">
        <f>CZ35*波及計算!$K38</f>
        <v>0</v>
      </c>
      <c r="DA144" s="111">
        <f>DA35*波及計算!$K38</f>
        <v>0</v>
      </c>
      <c r="DB144" s="111">
        <f>DB35*波及計算!$K38</f>
        <v>0</v>
      </c>
      <c r="DC144" s="111">
        <f>DC35*波及計算!$K38</f>
        <v>0</v>
      </c>
    </row>
    <row r="145" spans="1:107" x14ac:dyDescent="0.2">
      <c r="A145" s="111" t="s">
        <v>163</v>
      </c>
      <c r="B145" s="355" t="s">
        <v>1909</v>
      </c>
      <c r="C145" s="111">
        <f>C36*波及計算!$K39</f>
        <v>0</v>
      </c>
      <c r="D145" s="111">
        <f>D36*波及計算!$K39</f>
        <v>0</v>
      </c>
      <c r="E145" s="111">
        <f>E36*波及計算!$K39</f>
        <v>0</v>
      </c>
      <c r="F145" s="111">
        <f>F36*波及計算!$K39</f>
        <v>0</v>
      </c>
      <c r="G145" s="111">
        <f>G36*波及計算!$K39</f>
        <v>0</v>
      </c>
      <c r="H145" s="111">
        <f>H36*波及計算!$K39</f>
        <v>0</v>
      </c>
      <c r="I145" s="111">
        <f>I36*波及計算!$K39</f>
        <v>0</v>
      </c>
      <c r="J145" s="111">
        <f>J36*波及計算!$K39</f>
        <v>0</v>
      </c>
      <c r="K145" s="111">
        <f>K36*波及計算!$K39</f>
        <v>0</v>
      </c>
      <c r="L145" s="111">
        <f>L36*波及計算!$K39</f>
        <v>0</v>
      </c>
      <c r="M145" s="111">
        <f>M36*波及計算!$K39</f>
        <v>0</v>
      </c>
      <c r="N145" s="111">
        <f>N36*波及計算!$K39</f>
        <v>0</v>
      </c>
      <c r="O145" s="111">
        <f>O36*波及計算!$K39</f>
        <v>0</v>
      </c>
      <c r="P145" s="111">
        <f>P36*波及計算!$K39</f>
        <v>0</v>
      </c>
      <c r="Q145" s="111">
        <f>Q36*波及計算!$K39</f>
        <v>0</v>
      </c>
      <c r="R145" s="111">
        <f>R36*波及計算!$K39</f>
        <v>0</v>
      </c>
      <c r="S145" s="111">
        <f>S36*波及計算!$K39</f>
        <v>0</v>
      </c>
      <c r="T145" s="111">
        <f>T36*波及計算!$K39</f>
        <v>0</v>
      </c>
      <c r="U145" s="111">
        <f>U36*波及計算!$K39</f>
        <v>0</v>
      </c>
      <c r="V145" s="111">
        <f>V36*波及計算!$K39</f>
        <v>0</v>
      </c>
      <c r="W145" s="111">
        <f>W36*波及計算!$K39</f>
        <v>0</v>
      </c>
      <c r="X145" s="111">
        <f>X36*波及計算!$K39</f>
        <v>0</v>
      </c>
      <c r="Y145" s="111">
        <f>Y36*波及計算!$K39</f>
        <v>0</v>
      </c>
      <c r="Z145" s="111">
        <f>Z36*波及計算!$K39</f>
        <v>0</v>
      </c>
      <c r="AA145" s="111">
        <f>AA36*波及計算!$K39</f>
        <v>0</v>
      </c>
      <c r="AB145" s="111">
        <f>AB36*波及計算!$K39</f>
        <v>0</v>
      </c>
      <c r="AC145" s="111">
        <f>AC36*波及計算!$K39</f>
        <v>0</v>
      </c>
      <c r="AD145" s="111">
        <f>AD36*波及計算!$K39</f>
        <v>0</v>
      </c>
      <c r="AE145" s="111">
        <f>AE36*波及計算!$K39</f>
        <v>0</v>
      </c>
      <c r="AF145" s="111">
        <f>AF36*波及計算!$K39</f>
        <v>0</v>
      </c>
      <c r="AG145" s="111">
        <f>AG36*波及計算!$K39</f>
        <v>0</v>
      </c>
      <c r="AH145" s="111">
        <f>AH36*波及計算!$K39</f>
        <v>0</v>
      </c>
      <c r="AI145" s="111">
        <f>AI36*波及計算!$K39</f>
        <v>0</v>
      </c>
      <c r="AJ145" s="111">
        <f>AJ36*波及計算!$K39</f>
        <v>0</v>
      </c>
      <c r="AK145" s="111">
        <f>AK36*波及計算!$K39</f>
        <v>0</v>
      </c>
      <c r="AL145" s="111">
        <f>AL36*波及計算!$K39</f>
        <v>0</v>
      </c>
      <c r="AM145" s="111">
        <f>AM36*波及計算!$K39</f>
        <v>0</v>
      </c>
      <c r="AN145" s="111">
        <f>AN36*波及計算!$K39</f>
        <v>0</v>
      </c>
      <c r="AO145" s="111">
        <f>AO36*波及計算!$K39</f>
        <v>0</v>
      </c>
      <c r="AP145" s="111">
        <f>AP36*波及計算!$K39</f>
        <v>0</v>
      </c>
      <c r="AQ145" s="111">
        <f>AQ36*波及計算!$K39</f>
        <v>0</v>
      </c>
      <c r="AR145" s="111">
        <f>AR36*波及計算!$K39</f>
        <v>0</v>
      </c>
      <c r="AS145" s="111">
        <f>AS36*波及計算!$K39</f>
        <v>0</v>
      </c>
      <c r="AT145" s="111">
        <f>AT36*波及計算!$K39</f>
        <v>0</v>
      </c>
      <c r="AU145" s="111">
        <f>AU36*波及計算!$K39</f>
        <v>0</v>
      </c>
      <c r="AV145" s="111">
        <f>AV36*波及計算!$K39</f>
        <v>0</v>
      </c>
      <c r="AW145" s="111">
        <f>AW36*波及計算!$K39</f>
        <v>0</v>
      </c>
      <c r="AX145" s="111">
        <f>AX36*波及計算!$K39</f>
        <v>0</v>
      </c>
      <c r="AY145" s="111">
        <f>AY36*波及計算!$K39</f>
        <v>0</v>
      </c>
      <c r="AZ145" s="111">
        <f>AZ36*波及計算!$K39</f>
        <v>0</v>
      </c>
      <c r="BA145" s="111">
        <f>BA36*波及計算!$K39</f>
        <v>0</v>
      </c>
      <c r="BB145" s="111">
        <f>BB36*波及計算!$K39</f>
        <v>0</v>
      </c>
      <c r="BC145" s="111">
        <f>BC36*波及計算!$K39</f>
        <v>0</v>
      </c>
      <c r="BD145" s="111">
        <f>BD36*波及計算!$K39</f>
        <v>0</v>
      </c>
      <c r="BE145" s="111">
        <f>BE36*波及計算!$K39</f>
        <v>0</v>
      </c>
      <c r="BF145" s="111">
        <f>BF36*波及計算!$K39</f>
        <v>0</v>
      </c>
      <c r="BG145" s="111">
        <f>BG36*波及計算!$K39</f>
        <v>0</v>
      </c>
      <c r="BH145" s="111">
        <f>BH36*波及計算!$K39</f>
        <v>0</v>
      </c>
      <c r="BI145" s="111">
        <f>BI36*波及計算!$K39</f>
        <v>0</v>
      </c>
      <c r="BJ145" s="111">
        <f>BJ36*波及計算!$K39</f>
        <v>0</v>
      </c>
      <c r="BK145" s="111">
        <f>BK36*波及計算!$K39</f>
        <v>0</v>
      </c>
      <c r="BL145" s="111">
        <f>BL36*波及計算!$K39</f>
        <v>0</v>
      </c>
      <c r="BM145" s="111">
        <f>BM36*波及計算!$K39</f>
        <v>0</v>
      </c>
      <c r="BN145" s="111">
        <f>BN36*波及計算!$K39</f>
        <v>0</v>
      </c>
      <c r="BO145" s="111">
        <f>BO36*波及計算!$K39</f>
        <v>0</v>
      </c>
      <c r="BP145" s="111">
        <f>BP36*波及計算!$K39</f>
        <v>0</v>
      </c>
      <c r="BQ145" s="111">
        <f>BQ36*波及計算!$K39</f>
        <v>0</v>
      </c>
      <c r="BR145" s="111">
        <f>BR36*波及計算!$K39</f>
        <v>0</v>
      </c>
      <c r="BS145" s="111">
        <f>BS36*波及計算!$K39</f>
        <v>0</v>
      </c>
      <c r="BT145" s="111">
        <f>BT36*波及計算!$K39</f>
        <v>0</v>
      </c>
      <c r="BU145" s="111">
        <f>BU36*波及計算!$K39</f>
        <v>0</v>
      </c>
      <c r="BV145" s="111">
        <f>BV36*波及計算!$K39</f>
        <v>0</v>
      </c>
      <c r="BW145" s="111">
        <f>BW36*波及計算!$K39</f>
        <v>0</v>
      </c>
      <c r="BX145" s="111">
        <f>BX36*波及計算!$K39</f>
        <v>0</v>
      </c>
      <c r="BY145" s="111">
        <f>BY36*波及計算!$K39</f>
        <v>0</v>
      </c>
      <c r="BZ145" s="111">
        <f>BZ36*波及計算!$K39</f>
        <v>0</v>
      </c>
      <c r="CA145" s="111">
        <f>CA36*波及計算!$K39</f>
        <v>0</v>
      </c>
      <c r="CB145" s="111">
        <f>CB36*波及計算!$K39</f>
        <v>0</v>
      </c>
      <c r="CC145" s="111">
        <f>CC36*波及計算!$K39</f>
        <v>0</v>
      </c>
      <c r="CD145" s="111">
        <f>CD36*波及計算!$K39</f>
        <v>0</v>
      </c>
      <c r="CE145" s="111">
        <f>CE36*波及計算!$K39</f>
        <v>0</v>
      </c>
      <c r="CF145" s="111">
        <f>CF36*波及計算!$K39</f>
        <v>0</v>
      </c>
      <c r="CG145" s="111">
        <f>CG36*波及計算!$K39</f>
        <v>0</v>
      </c>
      <c r="CH145" s="111">
        <f>CH36*波及計算!$K39</f>
        <v>0</v>
      </c>
      <c r="CI145" s="111">
        <f>CI36*波及計算!$K39</f>
        <v>0</v>
      </c>
      <c r="CJ145" s="111">
        <f>CJ36*波及計算!$K39</f>
        <v>0</v>
      </c>
      <c r="CK145" s="111">
        <f>CK36*波及計算!$K39</f>
        <v>0</v>
      </c>
      <c r="CL145" s="111">
        <f>CL36*波及計算!$K39</f>
        <v>0</v>
      </c>
      <c r="CM145" s="111">
        <f>CM36*波及計算!$K39</f>
        <v>0</v>
      </c>
      <c r="CN145" s="111">
        <f>CN36*波及計算!$K39</f>
        <v>0</v>
      </c>
      <c r="CO145" s="111">
        <f>CO36*波及計算!$K39</f>
        <v>0</v>
      </c>
      <c r="CP145" s="111">
        <f>CP36*波及計算!$K39</f>
        <v>0</v>
      </c>
      <c r="CQ145" s="111">
        <f>CQ36*波及計算!$K39</f>
        <v>0</v>
      </c>
      <c r="CR145" s="111">
        <f>CR36*波及計算!$K39</f>
        <v>0</v>
      </c>
      <c r="CS145" s="111">
        <f>CS36*波及計算!$K39</f>
        <v>0</v>
      </c>
      <c r="CT145" s="111">
        <f>CT36*波及計算!$K39</f>
        <v>0</v>
      </c>
      <c r="CU145" s="111">
        <f>CU36*波及計算!$K39</f>
        <v>0</v>
      </c>
      <c r="CV145" s="111">
        <f>CV36*波及計算!$K39</f>
        <v>0</v>
      </c>
      <c r="CW145" s="111">
        <f>CW36*波及計算!$K39</f>
        <v>0</v>
      </c>
      <c r="CX145" s="111">
        <f>CX36*波及計算!$K39</f>
        <v>0</v>
      </c>
      <c r="CY145" s="111">
        <f>CY36*波及計算!$K39</f>
        <v>0</v>
      </c>
      <c r="CZ145" s="111">
        <f>CZ36*波及計算!$K39</f>
        <v>0</v>
      </c>
      <c r="DA145" s="111">
        <f>DA36*波及計算!$K39</f>
        <v>0</v>
      </c>
      <c r="DB145" s="111">
        <f>DB36*波及計算!$K39</f>
        <v>0</v>
      </c>
      <c r="DC145" s="111">
        <f>DC36*波及計算!$K39</f>
        <v>0</v>
      </c>
    </row>
    <row r="146" spans="1:107" x14ac:dyDescent="0.2">
      <c r="A146" s="111" t="s">
        <v>165</v>
      </c>
      <c r="B146" s="355" t="s">
        <v>1910</v>
      </c>
      <c r="C146" s="111">
        <f>C37*波及計算!$K40</f>
        <v>0</v>
      </c>
      <c r="D146" s="111">
        <f>D37*波及計算!$K40</f>
        <v>0</v>
      </c>
      <c r="E146" s="111">
        <f>E37*波及計算!$K40</f>
        <v>0</v>
      </c>
      <c r="F146" s="111">
        <f>F37*波及計算!$K40</f>
        <v>0</v>
      </c>
      <c r="G146" s="111">
        <f>G37*波及計算!$K40</f>
        <v>0</v>
      </c>
      <c r="H146" s="111">
        <f>H37*波及計算!$K40</f>
        <v>0</v>
      </c>
      <c r="I146" s="111">
        <f>I37*波及計算!$K40</f>
        <v>0</v>
      </c>
      <c r="J146" s="111">
        <f>J37*波及計算!$K40</f>
        <v>0</v>
      </c>
      <c r="K146" s="111">
        <f>K37*波及計算!$K40</f>
        <v>0</v>
      </c>
      <c r="L146" s="111">
        <f>L37*波及計算!$K40</f>
        <v>0</v>
      </c>
      <c r="M146" s="111">
        <f>M37*波及計算!$K40</f>
        <v>0</v>
      </c>
      <c r="N146" s="111">
        <f>N37*波及計算!$K40</f>
        <v>0</v>
      </c>
      <c r="O146" s="111">
        <f>O37*波及計算!$K40</f>
        <v>0</v>
      </c>
      <c r="P146" s="111">
        <f>P37*波及計算!$K40</f>
        <v>0</v>
      </c>
      <c r="Q146" s="111">
        <f>Q37*波及計算!$K40</f>
        <v>0</v>
      </c>
      <c r="R146" s="111">
        <f>R37*波及計算!$K40</f>
        <v>0</v>
      </c>
      <c r="S146" s="111">
        <f>S37*波及計算!$K40</f>
        <v>0</v>
      </c>
      <c r="T146" s="111">
        <f>T37*波及計算!$K40</f>
        <v>0</v>
      </c>
      <c r="U146" s="111">
        <f>U37*波及計算!$K40</f>
        <v>0</v>
      </c>
      <c r="V146" s="111">
        <f>V37*波及計算!$K40</f>
        <v>0</v>
      </c>
      <c r="W146" s="111">
        <f>W37*波及計算!$K40</f>
        <v>0</v>
      </c>
      <c r="X146" s="111">
        <f>X37*波及計算!$K40</f>
        <v>0</v>
      </c>
      <c r="Y146" s="111">
        <f>Y37*波及計算!$K40</f>
        <v>0</v>
      </c>
      <c r="Z146" s="111">
        <f>Z37*波及計算!$K40</f>
        <v>0</v>
      </c>
      <c r="AA146" s="111">
        <f>AA37*波及計算!$K40</f>
        <v>0</v>
      </c>
      <c r="AB146" s="111">
        <f>AB37*波及計算!$K40</f>
        <v>0</v>
      </c>
      <c r="AC146" s="111">
        <f>AC37*波及計算!$K40</f>
        <v>0</v>
      </c>
      <c r="AD146" s="111">
        <f>AD37*波及計算!$K40</f>
        <v>0</v>
      </c>
      <c r="AE146" s="111">
        <f>AE37*波及計算!$K40</f>
        <v>0</v>
      </c>
      <c r="AF146" s="111">
        <f>AF37*波及計算!$K40</f>
        <v>0</v>
      </c>
      <c r="AG146" s="111">
        <f>AG37*波及計算!$K40</f>
        <v>0</v>
      </c>
      <c r="AH146" s="111">
        <f>AH37*波及計算!$K40</f>
        <v>0</v>
      </c>
      <c r="AI146" s="111">
        <f>AI37*波及計算!$K40</f>
        <v>0</v>
      </c>
      <c r="AJ146" s="111">
        <f>AJ37*波及計算!$K40</f>
        <v>0</v>
      </c>
      <c r="AK146" s="111">
        <f>AK37*波及計算!$K40</f>
        <v>0</v>
      </c>
      <c r="AL146" s="111">
        <f>AL37*波及計算!$K40</f>
        <v>0</v>
      </c>
      <c r="AM146" s="111">
        <f>AM37*波及計算!$K40</f>
        <v>0</v>
      </c>
      <c r="AN146" s="111">
        <f>AN37*波及計算!$K40</f>
        <v>0</v>
      </c>
      <c r="AO146" s="111">
        <f>AO37*波及計算!$K40</f>
        <v>0</v>
      </c>
      <c r="AP146" s="111">
        <f>AP37*波及計算!$K40</f>
        <v>0</v>
      </c>
      <c r="AQ146" s="111">
        <f>AQ37*波及計算!$K40</f>
        <v>0</v>
      </c>
      <c r="AR146" s="111">
        <f>AR37*波及計算!$K40</f>
        <v>0</v>
      </c>
      <c r="AS146" s="111">
        <f>AS37*波及計算!$K40</f>
        <v>0</v>
      </c>
      <c r="AT146" s="111">
        <f>AT37*波及計算!$K40</f>
        <v>0</v>
      </c>
      <c r="AU146" s="111">
        <f>AU37*波及計算!$K40</f>
        <v>0</v>
      </c>
      <c r="AV146" s="111">
        <f>AV37*波及計算!$K40</f>
        <v>0</v>
      </c>
      <c r="AW146" s="111">
        <f>AW37*波及計算!$K40</f>
        <v>0</v>
      </c>
      <c r="AX146" s="111">
        <f>AX37*波及計算!$K40</f>
        <v>0</v>
      </c>
      <c r="AY146" s="111">
        <f>AY37*波及計算!$K40</f>
        <v>0</v>
      </c>
      <c r="AZ146" s="111">
        <f>AZ37*波及計算!$K40</f>
        <v>0</v>
      </c>
      <c r="BA146" s="111">
        <f>BA37*波及計算!$K40</f>
        <v>0</v>
      </c>
      <c r="BB146" s="111">
        <f>BB37*波及計算!$K40</f>
        <v>0</v>
      </c>
      <c r="BC146" s="111">
        <f>BC37*波及計算!$K40</f>
        <v>0</v>
      </c>
      <c r="BD146" s="111">
        <f>BD37*波及計算!$K40</f>
        <v>0</v>
      </c>
      <c r="BE146" s="111">
        <f>BE37*波及計算!$K40</f>
        <v>0</v>
      </c>
      <c r="BF146" s="111">
        <f>BF37*波及計算!$K40</f>
        <v>0</v>
      </c>
      <c r="BG146" s="111">
        <f>BG37*波及計算!$K40</f>
        <v>0</v>
      </c>
      <c r="BH146" s="111">
        <f>BH37*波及計算!$K40</f>
        <v>0</v>
      </c>
      <c r="BI146" s="111">
        <f>BI37*波及計算!$K40</f>
        <v>0</v>
      </c>
      <c r="BJ146" s="111">
        <f>BJ37*波及計算!$K40</f>
        <v>0</v>
      </c>
      <c r="BK146" s="111">
        <f>BK37*波及計算!$K40</f>
        <v>0</v>
      </c>
      <c r="BL146" s="111">
        <f>BL37*波及計算!$K40</f>
        <v>0</v>
      </c>
      <c r="BM146" s="111">
        <f>BM37*波及計算!$K40</f>
        <v>0</v>
      </c>
      <c r="BN146" s="111">
        <f>BN37*波及計算!$K40</f>
        <v>0</v>
      </c>
      <c r="BO146" s="111">
        <f>BO37*波及計算!$K40</f>
        <v>0</v>
      </c>
      <c r="BP146" s="111">
        <f>BP37*波及計算!$K40</f>
        <v>0</v>
      </c>
      <c r="BQ146" s="111">
        <f>BQ37*波及計算!$K40</f>
        <v>0</v>
      </c>
      <c r="BR146" s="111">
        <f>BR37*波及計算!$K40</f>
        <v>0</v>
      </c>
      <c r="BS146" s="111">
        <f>BS37*波及計算!$K40</f>
        <v>0</v>
      </c>
      <c r="BT146" s="111">
        <f>BT37*波及計算!$K40</f>
        <v>0</v>
      </c>
      <c r="BU146" s="111">
        <f>BU37*波及計算!$K40</f>
        <v>0</v>
      </c>
      <c r="BV146" s="111">
        <f>BV37*波及計算!$K40</f>
        <v>0</v>
      </c>
      <c r="BW146" s="111">
        <f>BW37*波及計算!$K40</f>
        <v>0</v>
      </c>
      <c r="BX146" s="111">
        <f>BX37*波及計算!$K40</f>
        <v>0</v>
      </c>
      <c r="BY146" s="111">
        <f>BY37*波及計算!$K40</f>
        <v>0</v>
      </c>
      <c r="BZ146" s="111">
        <f>BZ37*波及計算!$K40</f>
        <v>0</v>
      </c>
      <c r="CA146" s="111">
        <f>CA37*波及計算!$K40</f>
        <v>0</v>
      </c>
      <c r="CB146" s="111">
        <f>CB37*波及計算!$K40</f>
        <v>0</v>
      </c>
      <c r="CC146" s="111">
        <f>CC37*波及計算!$K40</f>
        <v>0</v>
      </c>
      <c r="CD146" s="111">
        <f>CD37*波及計算!$K40</f>
        <v>0</v>
      </c>
      <c r="CE146" s="111">
        <f>CE37*波及計算!$K40</f>
        <v>0</v>
      </c>
      <c r="CF146" s="111">
        <f>CF37*波及計算!$K40</f>
        <v>0</v>
      </c>
      <c r="CG146" s="111">
        <f>CG37*波及計算!$K40</f>
        <v>0</v>
      </c>
      <c r="CH146" s="111">
        <f>CH37*波及計算!$K40</f>
        <v>0</v>
      </c>
      <c r="CI146" s="111">
        <f>CI37*波及計算!$K40</f>
        <v>0</v>
      </c>
      <c r="CJ146" s="111">
        <f>CJ37*波及計算!$K40</f>
        <v>0</v>
      </c>
      <c r="CK146" s="111">
        <f>CK37*波及計算!$K40</f>
        <v>0</v>
      </c>
      <c r="CL146" s="111">
        <f>CL37*波及計算!$K40</f>
        <v>0</v>
      </c>
      <c r="CM146" s="111">
        <f>CM37*波及計算!$K40</f>
        <v>0</v>
      </c>
      <c r="CN146" s="111">
        <f>CN37*波及計算!$K40</f>
        <v>0</v>
      </c>
      <c r="CO146" s="111">
        <f>CO37*波及計算!$K40</f>
        <v>0</v>
      </c>
      <c r="CP146" s="111">
        <f>CP37*波及計算!$K40</f>
        <v>0</v>
      </c>
      <c r="CQ146" s="111">
        <f>CQ37*波及計算!$K40</f>
        <v>0</v>
      </c>
      <c r="CR146" s="111">
        <f>CR37*波及計算!$K40</f>
        <v>0</v>
      </c>
      <c r="CS146" s="111">
        <f>CS37*波及計算!$K40</f>
        <v>0</v>
      </c>
      <c r="CT146" s="111">
        <f>CT37*波及計算!$K40</f>
        <v>0</v>
      </c>
      <c r="CU146" s="111">
        <f>CU37*波及計算!$K40</f>
        <v>0</v>
      </c>
      <c r="CV146" s="111">
        <f>CV37*波及計算!$K40</f>
        <v>0</v>
      </c>
      <c r="CW146" s="111">
        <f>CW37*波及計算!$K40</f>
        <v>0</v>
      </c>
      <c r="CX146" s="111">
        <f>CX37*波及計算!$K40</f>
        <v>0</v>
      </c>
      <c r="CY146" s="111">
        <f>CY37*波及計算!$K40</f>
        <v>0</v>
      </c>
      <c r="CZ146" s="111">
        <f>CZ37*波及計算!$K40</f>
        <v>0</v>
      </c>
      <c r="DA146" s="111">
        <f>DA37*波及計算!$K40</f>
        <v>0</v>
      </c>
      <c r="DB146" s="111">
        <f>DB37*波及計算!$K40</f>
        <v>0</v>
      </c>
      <c r="DC146" s="111">
        <f>DC37*波及計算!$K40</f>
        <v>0</v>
      </c>
    </row>
    <row r="147" spans="1:107" x14ac:dyDescent="0.2">
      <c r="A147" s="111" t="s">
        <v>167</v>
      </c>
      <c r="B147" s="355" t="s">
        <v>1911</v>
      </c>
      <c r="C147" s="111">
        <f>C38*波及計算!$K41</f>
        <v>0</v>
      </c>
      <c r="D147" s="111">
        <f>D38*波及計算!$K41</f>
        <v>0</v>
      </c>
      <c r="E147" s="111">
        <f>E38*波及計算!$K41</f>
        <v>0</v>
      </c>
      <c r="F147" s="111">
        <f>F38*波及計算!$K41</f>
        <v>0</v>
      </c>
      <c r="G147" s="111">
        <f>G38*波及計算!$K41</f>
        <v>0</v>
      </c>
      <c r="H147" s="111">
        <f>H38*波及計算!$K41</f>
        <v>0</v>
      </c>
      <c r="I147" s="111">
        <f>I38*波及計算!$K41</f>
        <v>0</v>
      </c>
      <c r="J147" s="111">
        <f>J38*波及計算!$K41</f>
        <v>0</v>
      </c>
      <c r="K147" s="111">
        <f>K38*波及計算!$K41</f>
        <v>0</v>
      </c>
      <c r="L147" s="111">
        <f>L38*波及計算!$K41</f>
        <v>0</v>
      </c>
      <c r="M147" s="111">
        <f>M38*波及計算!$K41</f>
        <v>0</v>
      </c>
      <c r="N147" s="111">
        <f>N38*波及計算!$K41</f>
        <v>0</v>
      </c>
      <c r="O147" s="111">
        <f>O38*波及計算!$K41</f>
        <v>0</v>
      </c>
      <c r="P147" s="111">
        <f>P38*波及計算!$K41</f>
        <v>0</v>
      </c>
      <c r="Q147" s="111">
        <f>Q38*波及計算!$K41</f>
        <v>0</v>
      </c>
      <c r="R147" s="111">
        <f>R38*波及計算!$K41</f>
        <v>0</v>
      </c>
      <c r="S147" s="111">
        <f>S38*波及計算!$K41</f>
        <v>0</v>
      </c>
      <c r="T147" s="111">
        <f>T38*波及計算!$K41</f>
        <v>0</v>
      </c>
      <c r="U147" s="111">
        <f>U38*波及計算!$K41</f>
        <v>0</v>
      </c>
      <c r="V147" s="111">
        <f>V38*波及計算!$K41</f>
        <v>0</v>
      </c>
      <c r="W147" s="111">
        <f>W38*波及計算!$K41</f>
        <v>0</v>
      </c>
      <c r="X147" s="111">
        <f>X38*波及計算!$K41</f>
        <v>0</v>
      </c>
      <c r="Y147" s="111">
        <f>Y38*波及計算!$K41</f>
        <v>0</v>
      </c>
      <c r="Z147" s="111">
        <f>Z38*波及計算!$K41</f>
        <v>0</v>
      </c>
      <c r="AA147" s="111">
        <f>AA38*波及計算!$K41</f>
        <v>0</v>
      </c>
      <c r="AB147" s="111">
        <f>AB38*波及計算!$K41</f>
        <v>0</v>
      </c>
      <c r="AC147" s="111">
        <f>AC38*波及計算!$K41</f>
        <v>0</v>
      </c>
      <c r="AD147" s="111">
        <f>AD38*波及計算!$K41</f>
        <v>0</v>
      </c>
      <c r="AE147" s="111">
        <f>AE38*波及計算!$K41</f>
        <v>0</v>
      </c>
      <c r="AF147" s="111">
        <f>AF38*波及計算!$K41</f>
        <v>0</v>
      </c>
      <c r="AG147" s="111">
        <f>AG38*波及計算!$K41</f>
        <v>0</v>
      </c>
      <c r="AH147" s="111">
        <f>AH38*波及計算!$K41</f>
        <v>0</v>
      </c>
      <c r="AI147" s="111">
        <f>AI38*波及計算!$K41</f>
        <v>0</v>
      </c>
      <c r="AJ147" s="111">
        <f>AJ38*波及計算!$K41</f>
        <v>0</v>
      </c>
      <c r="AK147" s="111">
        <f>AK38*波及計算!$K41</f>
        <v>0</v>
      </c>
      <c r="AL147" s="111">
        <f>AL38*波及計算!$K41</f>
        <v>0</v>
      </c>
      <c r="AM147" s="111">
        <f>AM38*波及計算!$K41</f>
        <v>0</v>
      </c>
      <c r="AN147" s="111">
        <f>AN38*波及計算!$K41</f>
        <v>0</v>
      </c>
      <c r="AO147" s="111">
        <f>AO38*波及計算!$K41</f>
        <v>0</v>
      </c>
      <c r="AP147" s="111">
        <f>AP38*波及計算!$K41</f>
        <v>0</v>
      </c>
      <c r="AQ147" s="111">
        <f>AQ38*波及計算!$K41</f>
        <v>0</v>
      </c>
      <c r="AR147" s="111">
        <f>AR38*波及計算!$K41</f>
        <v>0</v>
      </c>
      <c r="AS147" s="111">
        <f>AS38*波及計算!$K41</f>
        <v>0</v>
      </c>
      <c r="AT147" s="111">
        <f>AT38*波及計算!$K41</f>
        <v>0</v>
      </c>
      <c r="AU147" s="111">
        <f>AU38*波及計算!$K41</f>
        <v>0</v>
      </c>
      <c r="AV147" s="111">
        <f>AV38*波及計算!$K41</f>
        <v>0</v>
      </c>
      <c r="AW147" s="111">
        <f>AW38*波及計算!$K41</f>
        <v>0</v>
      </c>
      <c r="AX147" s="111">
        <f>AX38*波及計算!$K41</f>
        <v>0</v>
      </c>
      <c r="AY147" s="111">
        <f>AY38*波及計算!$K41</f>
        <v>0</v>
      </c>
      <c r="AZ147" s="111">
        <f>AZ38*波及計算!$K41</f>
        <v>0</v>
      </c>
      <c r="BA147" s="111">
        <f>BA38*波及計算!$K41</f>
        <v>0</v>
      </c>
      <c r="BB147" s="111">
        <f>BB38*波及計算!$K41</f>
        <v>0</v>
      </c>
      <c r="BC147" s="111">
        <f>BC38*波及計算!$K41</f>
        <v>0</v>
      </c>
      <c r="BD147" s="111">
        <f>BD38*波及計算!$K41</f>
        <v>0</v>
      </c>
      <c r="BE147" s="111">
        <f>BE38*波及計算!$K41</f>
        <v>0</v>
      </c>
      <c r="BF147" s="111">
        <f>BF38*波及計算!$K41</f>
        <v>0</v>
      </c>
      <c r="BG147" s="111">
        <f>BG38*波及計算!$K41</f>
        <v>0</v>
      </c>
      <c r="BH147" s="111">
        <f>BH38*波及計算!$K41</f>
        <v>0</v>
      </c>
      <c r="BI147" s="111">
        <f>BI38*波及計算!$K41</f>
        <v>0</v>
      </c>
      <c r="BJ147" s="111">
        <f>BJ38*波及計算!$K41</f>
        <v>0</v>
      </c>
      <c r="BK147" s="111">
        <f>BK38*波及計算!$K41</f>
        <v>0</v>
      </c>
      <c r="BL147" s="111">
        <f>BL38*波及計算!$K41</f>
        <v>0</v>
      </c>
      <c r="BM147" s="111">
        <f>BM38*波及計算!$K41</f>
        <v>0</v>
      </c>
      <c r="BN147" s="111">
        <f>BN38*波及計算!$K41</f>
        <v>0</v>
      </c>
      <c r="BO147" s="111">
        <f>BO38*波及計算!$K41</f>
        <v>0</v>
      </c>
      <c r="BP147" s="111">
        <f>BP38*波及計算!$K41</f>
        <v>0</v>
      </c>
      <c r="BQ147" s="111">
        <f>BQ38*波及計算!$K41</f>
        <v>0</v>
      </c>
      <c r="BR147" s="111">
        <f>BR38*波及計算!$K41</f>
        <v>0</v>
      </c>
      <c r="BS147" s="111">
        <f>BS38*波及計算!$K41</f>
        <v>0</v>
      </c>
      <c r="BT147" s="111">
        <f>BT38*波及計算!$K41</f>
        <v>0</v>
      </c>
      <c r="BU147" s="111">
        <f>BU38*波及計算!$K41</f>
        <v>0</v>
      </c>
      <c r="BV147" s="111">
        <f>BV38*波及計算!$K41</f>
        <v>0</v>
      </c>
      <c r="BW147" s="111">
        <f>BW38*波及計算!$K41</f>
        <v>0</v>
      </c>
      <c r="BX147" s="111">
        <f>BX38*波及計算!$K41</f>
        <v>0</v>
      </c>
      <c r="BY147" s="111">
        <f>BY38*波及計算!$K41</f>
        <v>0</v>
      </c>
      <c r="BZ147" s="111">
        <f>BZ38*波及計算!$K41</f>
        <v>0</v>
      </c>
      <c r="CA147" s="111">
        <f>CA38*波及計算!$K41</f>
        <v>0</v>
      </c>
      <c r="CB147" s="111">
        <f>CB38*波及計算!$K41</f>
        <v>0</v>
      </c>
      <c r="CC147" s="111">
        <f>CC38*波及計算!$K41</f>
        <v>0</v>
      </c>
      <c r="CD147" s="111">
        <f>CD38*波及計算!$K41</f>
        <v>0</v>
      </c>
      <c r="CE147" s="111">
        <f>CE38*波及計算!$K41</f>
        <v>0</v>
      </c>
      <c r="CF147" s="111">
        <f>CF38*波及計算!$K41</f>
        <v>0</v>
      </c>
      <c r="CG147" s="111">
        <f>CG38*波及計算!$K41</f>
        <v>0</v>
      </c>
      <c r="CH147" s="111">
        <f>CH38*波及計算!$K41</f>
        <v>0</v>
      </c>
      <c r="CI147" s="111">
        <f>CI38*波及計算!$K41</f>
        <v>0</v>
      </c>
      <c r="CJ147" s="111">
        <f>CJ38*波及計算!$K41</f>
        <v>0</v>
      </c>
      <c r="CK147" s="111">
        <f>CK38*波及計算!$K41</f>
        <v>0</v>
      </c>
      <c r="CL147" s="111">
        <f>CL38*波及計算!$K41</f>
        <v>0</v>
      </c>
      <c r="CM147" s="111">
        <f>CM38*波及計算!$K41</f>
        <v>0</v>
      </c>
      <c r="CN147" s="111">
        <f>CN38*波及計算!$K41</f>
        <v>0</v>
      </c>
      <c r="CO147" s="111">
        <f>CO38*波及計算!$K41</f>
        <v>0</v>
      </c>
      <c r="CP147" s="111">
        <f>CP38*波及計算!$K41</f>
        <v>0</v>
      </c>
      <c r="CQ147" s="111">
        <f>CQ38*波及計算!$K41</f>
        <v>0</v>
      </c>
      <c r="CR147" s="111">
        <f>CR38*波及計算!$K41</f>
        <v>0</v>
      </c>
      <c r="CS147" s="111">
        <f>CS38*波及計算!$K41</f>
        <v>0</v>
      </c>
      <c r="CT147" s="111">
        <f>CT38*波及計算!$K41</f>
        <v>0</v>
      </c>
      <c r="CU147" s="111">
        <f>CU38*波及計算!$K41</f>
        <v>0</v>
      </c>
      <c r="CV147" s="111">
        <f>CV38*波及計算!$K41</f>
        <v>0</v>
      </c>
      <c r="CW147" s="111">
        <f>CW38*波及計算!$K41</f>
        <v>0</v>
      </c>
      <c r="CX147" s="111">
        <f>CX38*波及計算!$K41</f>
        <v>0</v>
      </c>
      <c r="CY147" s="111">
        <f>CY38*波及計算!$K41</f>
        <v>0</v>
      </c>
      <c r="CZ147" s="111">
        <f>CZ38*波及計算!$K41</f>
        <v>0</v>
      </c>
      <c r="DA147" s="111">
        <f>DA38*波及計算!$K41</f>
        <v>0</v>
      </c>
      <c r="DB147" s="111">
        <f>DB38*波及計算!$K41</f>
        <v>0</v>
      </c>
      <c r="DC147" s="111">
        <f>DC38*波及計算!$K41</f>
        <v>0</v>
      </c>
    </row>
    <row r="148" spans="1:107" x14ac:dyDescent="0.2">
      <c r="A148" s="111" t="s">
        <v>169</v>
      </c>
      <c r="B148" s="355" t="s">
        <v>1912</v>
      </c>
      <c r="C148" s="111">
        <f>C39*波及計算!$K42</f>
        <v>0</v>
      </c>
      <c r="D148" s="111">
        <f>D39*波及計算!$K42</f>
        <v>0</v>
      </c>
      <c r="E148" s="111">
        <f>E39*波及計算!$K42</f>
        <v>0</v>
      </c>
      <c r="F148" s="111">
        <f>F39*波及計算!$K42</f>
        <v>0</v>
      </c>
      <c r="G148" s="111">
        <f>G39*波及計算!$K42</f>
        <v>0</v>
      </c>
      <c r="H148" s="111">
        <f>H39*波及計算!$K42</f>
        <v>0</v>
      </c>
      <c r="I148" s="111">
        <f>I39*波及計算!$K42</f>
        <v>0</v>
      </c>
      <c r="J148" s="111">
        <f>J39*波及計算!$K42</f>
        <v>0</v>
      </c>
      <c r="K148" s="111">
        <f>K39*波及計算!$K42</f>
        <v>0</v>
      </c>
      <c r="L148" s="111">
        <f>L39*波及計算!$K42</f>
        <v>0</v>
      </c>
      <c r="M148" s="111">
        <f>M39*波及計算!$K42</f>
        <v>0</v>
      </c>
      <c r="N148" s="111">
        <f>N39*波及計算!$K42</f>
        <v>0</v>
      </c>
      <c r="O148" s="111">
        <f>O39*波及計算!$K42</f>
        <v>0</v>
      </c>
      <c r="P148" s="111">
        <f>P39*波及計算!$K42</f>
        <v>0</v>
      </c>
      <c r="Q148" s="111">
        <f>Q39*波及計算!$K42</f>
        <v>0</v>
      </c>
      <c r="R148" s="111">
        <f>R39*波及計算!$K42</f>
        <v>0</v>
      </c>
      <c r="S148" s="111">
        <f>S39*波及計算!$K42</f>
        <v>0</v>
      </c>
      <c r="T148" s="111">
        <f>T39*波及計算!$K42</f>
        <v>0</v>
      </c>
      <c r="U148" s="111">
        <f>U39*波及計算!$K42</f>
        <v>0</v>
      </c>
      <c r="V148" s="111">
        <f>V39*波及計算!$K42</f>
        <v>0</v>
      </c>
      <c r="W148" s="111">
        <f>W39*波及計算!$K42</f>
        <v>0</v>
      </c>
      <c r="X148" s="111">
        <f>X39*波及計算!$K42</f>
        <v>0</v>
      </c>
      <c r="Y148" s="111">
        <f>Y39*波及計算!$K42</f>
        <v>0</v>
      </c>
      <c r="Z148" s="111">
        <f>Z39*波及計算!$K42</f>
        <v>0</v>
      </c>
      <c r="AA148" s="111">
        <f>AA39*波及計算!$K42</f>
        <v>0</v>
      </c>
      <c r="AB148" s="111">
        <f>AB39*波及計算!$K42</f>
        <v>0</v>
      </c>
      <c r="AC148" s="111">
        <f>AC39*波及計算!$K42</f>
        <v>0</v>
      </c>
      <c r="AD148" s="111">
        <f>AD39*波及計算!$K42</f>
        <v>0</v>
      </c>
      <c r="AE148" s="111">
        <f>AE39*波及計算!$K42</f>
        <v>0</v>
      </c>
      <c r="AF148" s="111">
        <f>AF39*波及計算!$K42</f>
        <v>0</v>
      </c>
      <c r="AG148" s="111">
        <f>AG39*波及計算!$K42</f>
        <v>0</v>
      </c>
      <c r="AH148" s="111">
        <f>AH39*波及計算!$K42</f>
        <v>0</v>
      </c>
      <c r="AI148" s="111">
        <f>AI39*波及計算!$K42</f>
        <v>0</v>
      </c>
      <c r="AJ148" s="111">
        <f>AJ39*波及計算!$K42</f>
        <v>0</v>
      </c>
      <c r="AK148" s="111">
        <f>AK39*波及計算!$K42</f>
        <v>0</v>
      </c>
      <c r="AL148" s="111">
        <f>AL39*波及計算!$K42</f>
        <v>0</v>
      </c>
      <c r="AM148" s="111">
        <f>AM39*波及計算!$K42</f>
        <v>0</v>
      </c>
      <c r="AN148" s="111">
        <f>AN39*波及計算!$K42</f>
        <v>0</v>
      </c>
      <c r="AO148" s="111">
        <f>AO39*波及計算!$K42</f>
        <v>0</v>
      </c>
      <c r="AP148" s="111">
        <f>AP39*波及計算!$K42</f>
        <v>0</v>
      </c>
      <c r="AQ148" s="111">
        <f>AQ39*波及計算!$K42</f>
        <v>0</v>
      </c>
      <c r="AR148" s="111">
        <f>AR39*波及計算!$K42</f>
        <v>0</v>
      </c>
      <c r="AS148" s="111">
        <f>AS39*波及計算!$K42</f>
        <v>0</v>
      </c>
      <c r="AT148" s="111">
        <f>AT39*波及計算!$K42</f>
        <v>0</v>
      </c>
      <c r="AU148" s="111">
        <f>AU39*波及計算!$K42</f>
        <v>0</v>
      </c>
      <c r="AV148" s="111">
        <f>AV39*波及計算!$K42</f>
        <v>0</v>
      </c>
      <c r="AW148" s="111">
        <f>AW39*波及計算!$K42</f>
        <v>0</v>
      </c>
      <c r="AX148" s="111">
        <f>AX39*波及計算!$K42</f>
        <v>0</v>
      </c>
      <c r="AY148" s="111">
        <f>AY39*波及計算!$K42</f>
        <v>0</v>
      </c>
      <c r="AZ148" s="111">
        <f>AZ39*波及計算!$K42</f>
        <v>0</v>
      </c>
      <c r="BA148" s="111">
        <f>BA39*波及計算!$K42</f>
        <v>0</v>
      </c>
      <c r="BB148" s="111">
        <f>BB39*波及計算!$K42</f>
        <v>0</v>
      </c>
      <c r="BC148" s="111">
        <f>BC39*波及計算!$K42</f>
        <v>0</v>
      </c>
      <c r="BD148" s="111">
        <f>BD39*波及計算!$K42</f>
        <v>0</v>
      </c>
      <c r="BE148" s="111">
        <f>BE39*波及計算!$K42</f>
        <v>0</v>
      </c>
      <c r="BF148" s="111">
        <f>BF39*波及計算!$K42</f>
        <v>0</v>
      </c>
      <c r="BG148" s="111">
        <f>BG39*波及計算!$K42</f>
        <v>0</v>
      </c>
      <c r="BH148" s="111">
        <f>BH39*波及計算!$K42</f>
        <v>0</v>
      </c>
      <c r="BI148" s="111">
        <f>BI39*波及計算!$K42</f>
        <v>0</v>
      </c>
      <c r="BJ148" s="111">
        <f>BJ39*波及計算!$K42</f>
        <v>0</v>
      </c>
      <c r="BK148" s="111">
        <f>BK39*波及計算!$K42</f>
        <v>0</v>
      </c>
      <c r="BL148" s="111">
        <f>BL39*波及計算!$K42</f>
        <v>0</v>
      </c>
      <c r="BM148" s="111">
        <f>BM39*波及計算!$K42</f>
        <v>0</v>
      </c>
      <c r="BN148" s="111">
        <f>BN39*波及計算!$K42</f>
        <v>0</v>
      </c>
      <c r="BO148" s="111">
        <f>BO39*波及計算!$K42</f>
        <v>0</v>
      </c>
      <c r="BP148" s="111">
        <f>BP39*波及計算!$K42</f>
        <v>0</v>
      </c>
      <c r="BQ148" s="111">
        <f>BQ39*波及計算!$K42</f>
        <v>0</v>
      </c>
      <c r="BR148" s="111">
        <f>BR39*波及計算!$K42</f>
        <v>0</v>
      </c>
      <c r="BS148" s="111">
        <f>BS39*波及計算!$K42</f>
        <v>0</v>
      </c>
      <c r="BT148" s="111">
        <f>BT39*波及計算!$K42</f>
        <v>0</v>
      </c>
      <c r="BU148" s="111">
        <f>BU39*波及計算!$K42</f>
        <v>0</v>
      </c>
      <c r="BV148" s="111">
        <f>BV39*波及計算!$K42</f>
        <v>0</v>
      </c>
      <c r="BW148" s="111">
        <f>BW39*波及計算!$K42</f>
        <v>0</v>
      </c>
      <c r="BX148" s="111">
        <f>BX39*波及計算!$K42</f>
        <v>0</v>
      </c>
      <c r="BY148" s="111">
        <f>BY39*波及計算!$K42</f>
        <v>0</v>
      </c>
      <c r="BZ148" s="111">
        <f>BZ39*波及計算!$K42</f>
        <v>0</v>
      </c>
      <c r="CA148" s="111">
        <f>CA39*波及計算!$K42</f>
        <v>0</v>
      </c>
      <c r="CB148" s="111">
        <f>CB39*波及計算!$K42</f>
        <v>0</v>
      </c>
      <c r="CC148" s="111">
        <f>CC39*波及計算!$K42</f>
        <v>0</v>
      </c>
      <c r="CD148" s="111">
        <f>CD39*波及計算!$K42</f>
        <v>0</v>
      </c>
      <c r="CE148" s="111">
        <f>CE39*波及計算!$K42</f>
        <v>0</v>
      </c>
      <c r="CF148" s="111">
        <f>CF39*波及計算!$K42</f>
        <v>0</v>
      </c>
      <c r="CG148" s="111">
        <f>CG39*波及計算!$K42</f>
        <v>0</v>
      </c>
      <c r="CH148" s="111">
        <f>CH39*波及計算!$K42</f>
        <v>0</v>
      </c>
      <c r="CI148" s="111">
        <f>CI39*波及計算!$K42</f>
        <v>0</v>
      </c>
      <c r="CJ148" s="111">
        <f>CJ39*波及計算!$K42</f>
        <v>0</v>
      </c>
      <c r="CK148" s="111">
        <f>CK39*波及計算!$K42</f>
        <v>0</v>
      </c>
      <c r="CL148" s="111">
        <f>CL39*波及計算!$K42</f>
        <v>0</v>
      </c>
      <c r="CM148" s="111">
        <f>CM39*波及計算!$K42</f>
        <v>0</v>
      </c>
      <c r="CN148" s="111">
        <f>CN39*波及計算!$K42</f>
        <v>0</v>
      </c>
      <c r="CO148" s="111">
        <f>CO39*波及計算!$K42</f>
        <v>0</v>
      </c>
      <c r="CP148" s="111">
        <f>CP39*波及計算!$K42</f>
        <v>0</v>
      </c>
      <c r="CQ148" s="111">
        <f>CQ39*波及計算!$K42</f>
        <v>0</v>
      </c>
      <c r="CR148" s="111">
        <f>CR39*波及計算!$K42</f>
        <v>0</v>
      </c>
      <c r="CS148" s="111">
        <f>CS39*波及計算!$K42</f>
        <v>0</v>
      </c>
      <c r="CT148" s="111">
        <f>CT39*波及計算!$K42</f>
        <v>0</v>
      </c>
      <c r="CU148" s="111">
        <f>CU39*波及計算!$K42</f>
        <v>0</v>
      </c>
      <c r="CV148" s="111">
        <f>CV39*波及計算!$K42</f>
        <v>0</v>
      </c>
      <c r="CW148" s="111">
        <f>CW39*波及計算!$K42</f>
        <v>0</v>
      </c>
      <c r="CX148" s="111">
        <f>CX39*波及計算!$K42</f>
        <v>0</v>
      </c>
      <c r="CY148" s="111">
        <f>CY39*波及計算!$K42</f>
        <v>0</v>
      </c>
      <c r="CZ148" s="111">
        <f>CZ39*波及計算!$K42</f>
        <v>0</v>
      </c>
      <c r="DA148" s="111">
        <f>DA39*波及計算!$K42</f>
        <v>0</v>
      </c>
      <c r="DB148" s="111">
        <f>DB39*波及計算!$K42</f>
        <v>0</v>
      </c>
      <c r="DC148" s="111">
        <f>DC39*波及計算!$K42</f>
        <v>0</v>
      </c>
    </row>
    <row r="149" spans="1:107" x14ac:dyDescent="0.2">
      <c r="A149" s="111" t="s">
        <v>171</v>
      </c>
      <c r="B149" s="355" t="s">
        <v>1913</v>
      </c>
      <c r="C149" s="111">
        <f>C40*波及計算!$K43</f>
        <v>0</v>
      </c>
      <c r="D149" s="111">
        <f>D40*波及計算!$K43</f>
        <v>0</v>
      </c>
      <c r="E149" s="111">
        <f>E40*波及計算!$K43</f>
        <v>0</v>
      </c>
      <c r="F149" s="111">
        <f>F40*波及計算!$K43</f>
        <v>0</v>
      </c>
      <c r="G149" s="111">
        <f>G40*波及計算!$K43</f>
        <v>0</v>
      </c>
      <c r="H149" s="111">
        <f>H40*波及計算!$K43</f>
        <v>0</v>
      </c>
      <c r="I149" s="111">
        <f>I40*波及計算!$K43</f>
        <v>0</v>
      </c>
      <c r="J149" s="111">
        <f>J40*波及計算!$K43</f>
        <v>0</v>
      </c>
      <c r="K149" s="111">
        <f>K40*波及計算!$K43</f>
        <v>0</v>
      </c>
      <c r="L149" s="111">
        <f>L40*波及計算!$K43</f>
        <v>0</v>
      </c>
      <c r="M149" s="111">
        <f>M40*波及計算!$K43</f>
        <v>0</v>
      </c>
      <c r="N149" s="111">
        <f>N40*波及計算!$K43</f>
        <v>0</v>
      </c>
      <c r="O149" s="111">
        <f>O40*波及計算!$K43</f>
        <v>0</v>
      </c>
      <c r="P149" s="111">
        <f>P40*波及計算!$K43</f>
        <v>0</v>
      </c>
      <c r="Q149" s="111">
        <f>Q40*波及計算!$K43</f>
        <v>0</v>
      </c>
      <c r="R149" s="111">
        <f>R40*波及計算!$K43</f>
        <v>0</v>
      </c>
      <c r="S149" s="111">
        <f>S40*波及計算!$K43</f>
        <v>0</v>
      </c>
      <c r="T149" s="111">
        <f>T40*波及計算!$K43</f>
        <v>0</v>
      </c>
      <c r="U149" s="111">
        <f>U40*波及計算!$K43</f>
        <v>0</v>
      </c>
      <c r="V149" s="111">
        <f>V40*波及計算!$K43</f>
        <v>0</v>
      </c>
      <c r="W149" s="111">
        <f>W40*波及計算!$K43</f>
        <v>0</v>
      </c>
      <c r="X149" s="111">
        <f>X40*波及計算!$K43</f>
        <v>0</v>
      </c>
      <c r="Y149" s="111">
        <f>Y40*波及計算!$K43</f>
        <v>0</v>
      </c>
      <c r="Z149" s="111">
        <f>Z40*波及計算!$K43</f>
        <v>0</v>
      </c>
      <c r="AA149" s="111">
        <f>AA40*波及計算!$K43</f>
        <v>0</v>
      </c>
      <c r="AB149" s="111">
        <f>AB40*波及計算!$K43</f>
        <v>0</v>
      </c>
      <c r="AC149" s="111">
        <f>AC40*波及計算!$K43</f>
        <v>0</v>
      </c>
      <c r="AD149" s="111">
        <f>AD40*波及計算!$K43</f>
        <v>0</v>
      </c>
      <c r="AE149" s="111">
        <f>AE40*波及計算!$K43</f>
        <v>0</v>
      </c>
      <c r="AF149" s="111">
        <f>AF40*波及計算!$K43</f>
        <v>0</v>
      </c>
      <c r="AG149" s="111">
        <f>AG40*波及計算!$K43</f>
        <v>0</v>
      </c>
      <c r="AH149" s="111">
        <f>AH40*波及計算!$K43</f>
        <v>0</v>
      </c>
      <c r="AI149" s="111">
        <f>AI40*波及計算!$K43</f>
        <v>0</v>
      </c>
      <c r="AJ149" s="111">
        <f>AJ40*波及計算!$K43</f>
        <v>0</v>
      </c>
      <c r="AK149" s="111">
        <f>AK40*波及計算!$K43</f>
        <v>0</v>
      </c>
      <c r="AL149" s="111">
        <f>AL40*波及計算!$K43</f>
        <v>0</v>
      </c>
      <c r="AM149" s="111">
        <f>AM40*波及計算!$K43</f>
        <v>0</v>
      </c>
      <c r="AN149" s="111">
        <f>AN40*波及計算!$K43</f>
        <v>0</v>
      </c>
      <c r="AO149" s="111">
        <f>AO40*波及計算!$K43</f>
        <v>0</v>
      </c>
      <c r="AP149" s="111">
        <f>AP40*波及計算!$K43</f>
        <v>0</v>
      </c>
      <c r="AQ149" s="111">
        <f>AQ40*波及計算!$K43</f>
        <v>0</v>
      </c>
      <c r="AR149" s="111">
        <f>AR40*波及計算!$K43</f>
        <v>0</v>
      </c>
      <c r="AS149" s="111">
        <f>AS40*波及計算!$K43</f>
        <v>0</v>
      </c>
      <c r="AT149" s="111">
        <f>AT40*波及計算!$K43</f>
        <v>0</v>
      </c>
      <c r="AU149" s="111">
        <f>AU40*波及計算!$K43</f>
        <v>0</v>
      </c>
      <c r="AV149" s="111">
        <f>AV40*波及計算!$K43</f>
        <v>0</v>
      </c>
      <c r="AW149" s="111">
        <f>AW40*波及計算!$K43</f>
        <v>0</v>
      </c>
      <c r="AX149" s="111">
        <f>AX40*波及計算!$K43</f>
        <v>0</v>
      </c>
      <c r="AY149" s="111">
        <f>AY40*波及計算!$K43</f>
        <v>0</v>
      </c>
      <c r="AZ149" s="111">
        <f>AZ40*波及計算!$K43</f>
        <v>0</v>
      </c>
      <c r="BA149" s="111">
        <f>BA40*波及計算!$K43</f>
        <v>0</v>
      </c>
      <c r="BB149" s="111">
        <f>BB40*波及計算!$K43</f>
        <v>0</v>
      </c>
      <c r="BC149" s="111">
        <f>BC40*波及計算!$K43</f>
        <v>0</v>
      </c>
      <c r="BD149" s="111">
        <f>BD40*波及計算!$K43</f>
        <v>0</v>
      </c>
      <c r="BE149" s="111">
        <f>BE40*波及計算!$K43</f>
        <v>0</v>
      </c>
      <c r="BF149" s="111">
        <f>BF40*波及計算!$K43</f>
        <v>0</v>
      </c>
      <c r="BG149" s="111">
        <f>BG40*波及計算!$K43</f>
        <v>0</v>
      </c>
      <c r="BH149" s="111">
        <f>BH40*波及計算!$K43</f>
        <v>0</v>
      </c>
      <c r="BI149" s="111">
        <f>BI40*波及計算!$K43</f>
        <v>0</v>
      </c>
      <c r="BJ149" s="111">
        <f>BJ40*波及計算!$K43</f>
        <v>0</v>
      </c>
      <c r="BK149" s="111">
        <f>BK40*波及計算!$K43</f>
        <v>0</v>
      </c>
      <c r="BL149" s="111">
        <f>BL40*波及計算!$K43</f>
        <v>0</v>
      </c>
      <c r="BM149" s="111">
        <f>BM40*波及計算!$K43</f>
        <v>0</v>
      </c>
      <c r="BN149" s="111">
        <f>BN40*波及計算!$K43</f>
        <v>0</v>
      </c>
      <c r="BO149" s="111">
        <f>BO40*波及計算!$K43</f>
        <v>0</v>
      </c>
      <c r="BP149" s="111">
        <f>BP40*波及計算!$K43</f>
        <v>0</v>
      </c>
      <c r="BQ149" s="111">
        <f>BQ40*波及計算!$K43</f>
        <v>0</v>
      </c>
      <c r="BR149" s="111">
        <f>BR40*波及計算!$K43</f>
        <v>0</v>
      </c>
      <c r="BS149" s="111">
        <f>BS40*波及計算!$K43</f>
        <v>0</v>
      </c>
      <c r="BT149" s="111">
        <f>BT40*波及計算!$K43</f>
        <v>0</v>
      </c>
      <c r="BU149" s="111">
        <f>BU40*波及計算!$K43</f>
        <v>0</v>
      </c>
      <c r="BV149" s="111">
        <f>BV40*波及計算!$K43</f>
        <v>0</v>
      </c>
      <c r="BW149" s="111">
        <f>BW40*波及計算!$K43</f>
        <v>0</v>
      </c>
      <c r="BX149" s="111">
        <f>BX40*波及計算!$K43</f>
        <v>0</v>
      </c>
      <c r="BY149" s="111">
        <f>BY40*波及計算!$K43</f>
        <v>0</v>
      </c>
      <c r="BZ149" s="111">
        <f>BZ40*波及計算!$K43</f>
        <v>0</v>
      </c>
      <c r="CA149" s="111">
        <f>CA40*波及計算!$K43</f>
        <v>0</v>
      </c>
      <c r="CB149" s="111">
        <f>CB40*波及計算!$K43</f>
        <v>0</v>
      </c>
      <c r="CC149" s="111">
        <f>CC40*波及計算!$K43</f>
        <v>0</v>
      </c>
      <c r="CD149" s="111">
        <f>CD40*波及計算!$K43</f>
        <v>0</v>
      </c>
      <c r="CE149" s="111">
        <f>CE40*波及計算!$K43</f>
        <v>0</v>
      </c>
      <c r="CF149" s="111">
        <f>CF40*波及計算!$K43</f>
        <v>0</v>
      </c>
      <c r="CG149" s="111">
        <f>CG40*波及計算!$K43</f>
        <v>0</v>
      </c>
      <c r="CH149" s="111">
        <f>CH40*波及計算!$K43</f>
        <v>0</v>
      </c>
      <c r="CI149" s="111">
        <f>CI40*波及計算!$K43</f>
        <v>0</v>
      </c>
      <c r="CJ149" s="111">
        <f>CJ40*波及計算!$K43</f>
        <v>0</v>
      </c>
      <c r="CK149" s="111">
        <f>CK40*波及計算!$K43</f>
        <v>0</v>
      </c>
      <c r="CL149" s="111">
        <f>CL40*波及計算!$K43</f>
        <v>0</v>
      </c>
      <c r="CM149" s="111">
        <f>CM40*波及計算!$K43</f>
        <v>0</v>
      </c>
      <c r="CN149" s="111">
        <f>CN40*波及計算!$K43</f>
        <v>0</v>
      </c>
      <c r="CO149" s="111">
        <f>CO40*波及計算!$K43</f>
        <v>0</v>
      </c>
      <c r="CP149" s="111">
        <f>CP40*波及計算!$K43</f>
        <v>0</v>
      </c>
      <c r="CQ149" s="111">
        <f>CQ40*波及計算!$K43</f>
        <v>0</v>
      </c>
      <c r="CR149" s="111">
        <f>CR40*波及計算!$K43</f>
        <v>0</v>
      </c>
      <c r="CS149" s="111">
        <f>CS40*波及計算!$K43</f>
        <v>0</v>
      </c>
      <c r="CT149" s="111">
        <f>CT40*波及計算!$K43</f>
        <v>0</v>
      </c>
      <c r="CU149" s="111">
        <f>CU40*波及計算!$K43</f>
        <v>0</v>
      </c>
      <c r="CV149" s="111">
        <f>CV40*波及計算!$K43</f>
        <v>0</v>
      </c>
      <c r="CW149" s="111">
        <f>CW40*波及計算!$K43</f>
        <v>0</v>
      </c>
      <c r="CX149" s="111">
        <f>CX40*波及計算!$K43</f>
        <v>0</v>
      </c>
      <c r="CY149" s="111">
        <f>CY40*波及計算!$K43</f>
        <v>0</v>
      </c>
      <c r="CZ149" s="111">
        <f>CZ40*波及計算!$K43</f>
        <v>0</v>
      </c>
      <c r="DA149" s="111">
        <f>DA40*波及計算!$K43</f>
        <v>0</v>
      </c>
      <c r="DB149" s="111">
        <f>DB40*波及計算!$K43</f>
        <v>0</v>
      </c>
      <c r="DC149" s="111">
        <f>DC40*波及計算!$K43</f>
        <v>0</v>
      </c>
    </row>
    <row r="150" spans="1:107" x14ac:dyDescent="0.2">
      <c r="A150" s="111" t="s">
        <v>173</v>
      </c>
      <c r="B150" s="355" t="s">
        <v>1914</v>
      </c>
      <c r="C150" s="111">
        <f>C41*波及計算!$K44</f>
        <v>0</v>
      </c>
      <c r="D150" s="111">
        <f>D41*波及計算!$K44</f>
        <v>0</v>
      </c>
      <c r="E150" s="111">
        <f>E41*波及計算!$K44</f>
        <v>0</v>
      </c>
      <c r="F150" s="111">
        <f>F41*波及計算!$K44</f>
        <v>0</v>
      </c>
      <c r="G150" s="111">
        <f>G41*波及計算!$K44</f>
        <v>0</v>
      </c>
      <c r="H150" s="111">
        <f>H41*波及計算!$K44</f>
        <v>0</v>
      </c>
      <c r="I150" s="111">
        <f>I41*波及計算!$K44</f>
        <v>0</v>
      </c>
      <c r="J150" s="111">
        <f>J41*波及計算!$K44</f>
        <v>0</v>
      </c>
      <c r="K150" s="111">
        <f>K41*波及計算!$K44</f>
        <v>0</v>
      </c>
      <c r="L150" s="111">
        <f>L41*波及計算!$K44</f>
        <v>0</v>
      </c>
      <c r="M150" s="111">
        <f>M41*波及計算!$K44</f>
        <v>0</v>
      </c>
      <c r="N150" s="111">
        <f>N41*波及計算!$K44</f>
        <v>0</v>
      </c>
      <c r="O150" s="111">
        <f>O41*波及計算!$K44</f>
        <v>0</v>
      </c>
      <c r="P150" s="111">
        <f>P41*波及計算!$K44</f>
        <v>0</v>
      </c>
      <c r="Q150" s="111">
        <f>Q41*波及計算!$K44</f>
        <v>0</v>
      </c>
      <c r="R150" s="111">
        <f>R41*波及計算!$K44</f>
        <v>0</v>
      </c>
      <c r="S150" s="111">
        <f>S41*波及計算!$K44</f>
        <v>0</v>
      </c>
      <c r="T150" s="111">
        <f>T41*波及計算!$K44</f>
        <v>0</v>
      </c>
      <c r="U150" s="111">
        <f>U41*波及計算!$K44</f>
        <v>0</v>
      </c>
      <c r="V150" s="111">
        <f>V41*波及計算!$K44</f>
        <v>0</v>
      </c>
      <c r="W150" s="111">
        <f>W41*波及計算!$K44</f>
        <v>0</v>
      </c>
      <c r="X150" s="111">
        <f>X41*波及計算!$K44</f>
        <v>0</v>
      </c>
      <c r="Y150" s="111">
        <f>Y41*波及計算!$K44</f>
        <v>0</v>
      </c>
      <c r="Z150" s="111">
        <f>Z41*波及計算!$K44</f>
        <v>0</v>
      </c>
      <c r="AA150" s="111">
        <f>AA41*波及計算!$K44</f>
        <v>0</v>
      </c>
      <c r="AB150" s="111">
        <f>AB41*波及計算!$K44</f>
        <v>0</v>
      </c>
      <c r="AC150" s="111">
        <f>AC41*波及計算!$K44</f>
        <v>0</v>
      </c>
      <c r="AD150" s="111">
        <f>AD41*波及計算!$K44</f>
        <v>0</v>
      </c>
      <c r="AE150" s="111">
        <f>AE41*波及計算!$K44</f>
        <v>0</v>
      </c>
      <c r="AF150" s="111">
        <f>AF41*波及計算!$K44</f>
        <v>0</v>
      </c>
      <c r="AG150" s="111">
        <f>AG41*波及計算!$K44</f>
        <v>0</v>
      </c>
      <c r="AH150" s="111">
        <f>AH41*波及計算!$K44</f>
        <v>0</v>
      </c>
      <c r="AI150" s="111">
        <f>AI41*波及計算!$K44</f>
        <v>0</v>
      </c>
      <c r="AJ150" s="111">
        <f>AJ41*波及計算!$K44</f>
        <v>0</v>
      </c>
      <c r="AK150" s="111">
        <f>AK41*波及計算!$K44</f>
        <v>0</v>
      </c>
      <c r="AL150" s="111">
        <f>AL41*波及計算!$K44</f>
        <v>0</v>
      </c>
      <c r="AM150" s="111">
        <f>AM41*波及計算!$K44</f>
        <v>0</v>
      </c>
      <c r="AN150" s="111">
        <f>AN41*波及計算!$K44</f>
        <v>0</v>
      </c>
      <c r="AO150" s="111">
        <f>AO41*波及計算!$K44</f>
        <v>0</v>
      </c>
      <c r="AP150" s="111">
        <f>AP41*波及計算!$K44</f>
        <v>0</v>
      </c>
      <c r="AQ150" s="111">
        <f>AQ41*波及計算!$K44</f>
        <v>0</v>
      </c>
      <c r="AR150" s="111">
        <f>AR41*波及計算!$K44</f>
        <v>0</v>
      </c>
      <c r="AS150" s="111">
        <f>AS41*波及計算!$K44</f>
        <v>0</v>
      </c>
      <c r="AT150" s="111">
        <f>AT41*波及計算!$K44</f>
        <v>0</v>
      </c>
      <c r="AU150" s="111">
        <f>AU41*波及計算!$K44</f>
        <v>0</v>
      </c>
      <c r="AV150" s="111">
        <f>AV41*波及計算!$K44</f>
        <v>0</v>
      </c>
      <c r="AW150" s="111">
        <f>AW41*波及計算!$K44</f>
        <v>0</v>
      </c>
      <c r="AX150" s="111">
        <f>AX41*波及計算!$K44</f>
        <v>0</v>
      </c>
      <c r="AY150" s="111">
        <f>AY41*波及計算!$K44</f>
        <v>0</v>
      </c>
      <c r="AZ150" s="111">
        <f>AZ41*波及計算!$K44</f>
        <v>0</v>
      </c>
      <c r="BA150" s="111">
        <f>BA41*波及計算!$K44</f>
        <v>0</v>
      </c>
      <c r="BB150" s="111">
        <f>BB41*波及計算!$K44</f>
        <v>0</v>
      </c>
      <c r="BC150" s="111">
        <f>BC41*波及計算!$K44</f>
        <v>0</v>
      </c>
      <c r="BD150" s="111">
        <f>BD41*波及計算!$K44</f>
        <v>0</v>
      </c>
      <c r="BE150" s="111">
        <f>BE41*波及計算!$K44</f>
        <v>0</v>
      </c>
      <c r="BF150" s="111">
        <f>BF41*波及計算!$K44</f>
        <v>0</v>
      </c>
      <c r="BG150" s="111">
        <f>BG41*波及計算!$K44</f>
        <v>0</v>
      </c>
      <c r="BH150" s="111">
        <f>BH41*波及計算!$K44</f>
        <v>0</v>
      </c>
      <c r="BI150" s="111">
        <f>BI41*波及計算!$K44</f>
        <v>0</v>
      </c>
      <c r="BJ150" s="111">
        <f>BJ41*波及計算!$K44</f>
        <v>0</v>
      </c>
      <c r="BK150" s="111">
        <f>BK41*波及計算!$K44</f>
        <v>0</v>
      </c>
      <c r="BL150" s="111">
        <f>BL41*波及計算!$K44</f>
        <v>0</v>
      </c>
      <c r="BM150" s="111">
        <f>BM41*波及計算!$K44</f>
        <v>0</v>
      </c>
      <c r="BN150" s="111">
        <f>BN41*波及計算!$K44</f>
        <v>0</v>
      </c>
      <c r="BO150" s="111">
        <f>BO41*波及計算!$K44</f>
        <v>0</v>
      </c>
      <c r="BP150" s="111">
        <f>BP41*波及計算!$K44</f>
        <v>0</v>
      </c>
      <c r="BQ150" s="111">
        <f>BQ41*波及計算!$K44</f>
        <v>0</v>
      </c>
      <c r="BR150" s="111">
        <f>BR41*波及計算!$K44</f>
        <v>0</v>
      </c>
      <c r="BS150" s="111">
        <f>BS41*波及計算!$K44</f>
        <v>0</v>
      </c>
      <c r="BT150" s="111">
        <f>BT41*波及計算!$K44</f>
        <v>0</v>
      </c>
      <c r="BU150" s="111">
        <f>BU41*波及計算!$K44</f>
        <v>0</v>
      </c>
      <c r="BV150" s="111">
        <f>BV41*波及計算!$K44</f>
        <v>0</v>
      </c>
      <c r="BW150" s="111">
        <f>BW41*波及計算!$K44</f>
        <v>0</v>
      </c>
      <c r="BX150" s="111">
        <f>BX41*波及計算!$K44</f>
        <v>0</v>
      </c>
      <c r="BY150" s="111">
        <f>BY41*波及計算!$K44</f>
        <v>0</v>
      </c>
      <c r="BZ150" s="111">
        <f>BZ41*波及計算!$K44</f>
        <v>0</v>
      </c>
      <c r="CA150" s="111">
        <f>CA41*波及計算!$K44</f>
        <v>0</v>
      </c>
      <c r="CB150" s="111">
        <f>CB41*波及計算!$K44</f>
        <v>0</v>
      </c>
      <c r="CC150" s="111">
        <f>CC41*波及計算!$K44</f>
        <v>0</v>
      </c>
      <c r="CD150" s="111">
        <f>CD41*波及計算!$K44</f>
        <v>0</v>
      </c>
      <c r="CE150" s="111">
        <f>CE41*波及計算!$K44</f>
        <v>0</v>
      </c>
      <c r="CF150" s="111">
        <f>CF41*波及計算!$K44</f>
        <v>0</v>
      </c>
      <c r="CG150" s="111">
        <f>CG41*波及計算!$K44</f>
        <v>0</v>
      </c>
      <c r="CH150" s="111">
        <f>CH41*波及計算!$K44</f>
        <v>0</v>
      </c>
      <c r="CI150" s="111">
        <f>CI41*波及計算!$K44</f>
        <v>0</v>
      </c>
      <c r="CJ150" s="111">
        <f>CJ41*波及計算!$K44</f>
        <v>0</v>
      </c>
      <c r="CK150" s="111">
        <f>CK41*波及計算!$K44</f>
        <v>0</v>
      </c>
      <c r="CL150" s="111">
        <f>CL41*波及計算!$K44</f>
        <v>0</v>
      </c>
      <c r="CM150" s="111">
        <f>CM41*波及計算!$K44</f>
        <v>0</v>
      </c>
      <c r="CN150" s="111">
        <f>CN41*波及計算!$K44</f>
        <v>0</v>
      </c>
      <c r="CO150" s="111">
        <f>CO41*波及計算!$K44</f>
        <v>0</v>
      </c>
      <c r="CP150" s="111">
        <f>CP41*波及計算!$K44</f>
        <v>0</v>
      </c>
      <c r="CQ150" s="111">
        <f>CQ41*波及計算!$K44</f>
        <v>0</v>
      </c>
      <c r="CR150" s="111">
        <f>CR41*波及計算!$K44</f>
        <v>0</v>
      </c>
      <c r="CS150" s="111">
        <f>CS41*波及計算!$K44</f>
        <v>0</v>
      </c>
      <c r="CT150" s="111">
        <f>CT41*波及計算!$K44</f>
        <v>0</v>
      </c>
      <c r="CU150" s="111">
        <f>CU41*波及計算!$K44</f>
        <v>0</v>
      </c>
      <c r="CV150" s="111">
        <f>CV41*波及計算!$K44</f>
        <v>0</v>
      </c>
      <c r="CW150" s="111">
        <f>CW41*波及計算!$K44</f>
        <v>0</v>
      </c>
      <c r="CX150" s="111">
        <f>CX41*波及計算!$K44</f>
        <v>0</v>
      </c>
      <c r="CY150" s="111">
        <f>CY41*波及計算!$K44</f>
        <v>0</v>
      </c>
      <c r="CZ150" s="111">
        <f>CZ41*波及計算!$K44</f>
        <v>0</v>
      </c>
      <c r="DA150" s="111">
        <f>DA41*波及計算!$K44</f>
        <v>0</v>
      </c>
      <c r="DB150" s="111">
        <f>DB41*波及計算!$K44</f>
        <v>0</v>
      </c>
      <c r="DC150" s="111">
        <f>DC41*波及計算!$K44</f>
        <v>0</v>
      </c>
    </row>
    <row r="151" spans="1:107" x14ac:dyDescent="0.2">
      <c r="A151" s="111" t="s">
        <v>175</v>
      </c>
      <c r="B151" s="355" t="s">
        <v>1915</v>
      </c>
      <c r="C151" s="111">
        <f>C42*波及計算!$K45</f>
        <v>0</v>
      </c>
      <c r="D151" s="111">
        <f>D42*波及計算!$K45</f>
        <v>0</v>
      </c>
      <c r="E151" s="111">
        <f>E42*波及計算!$K45</f>
        <v>0</v>
      </c>
      <c r="F151" s="111">
        <f>F42*波及計算!$K45</f>
        <v>0</v>
      </c>
      <c r="G151" s="111">
        <f>G42*波及計算!$K45</f>
        <v>0</v>
      </c>
      <c r="H151" s="111">
        <f>H42*波及計算!$K45</f>
        <v>0</v>
      </c>
      <c r="I151" s="111">
        <f>I42*波及計算!$K45</f>
        <v>0</v>
      </c>
      <c r="J151" s="111">
        <f>J42*波及計算!$K45</f>
        <v>0</v>
      </c>
      <c r="K151" s="111">
        <f>K42*波及計算!$K45</f>
        <v>0</v>
      </c>
      <c r="L151" s="111">
        <f>L42*波及計算!$K45</f>
        <v>0</v>
      </c>
      <c r="M151" s="111">
        <f>M42*波及計算!$K45</f>
        <v>0</v>
      </c>
      <c r="N151" s="111">
        <f>N42*波及計算!$K45</f>
        <v>0</v>
      </c>
      <c r="O151" s="111">
        <f>O42*波及計算!$K45</f>
        <v>0</v>
      </c>
      <c r="P151" s="111">
        <f>P42*波及計算!$K45</f>
        <v>0</v>
      </c>
      <c r="Q151" s="111">
        <f>Q42*波及計算!$K45</f>
        <v>0</v>
      </c>
      <c r="R151" s="111">
        <f>R42*波及計算!$K45</f>
        <v>0</v>
      </c>
      <c r="S151" s="111">
        <f>S42*波及計算!$K45</f>
        <v>0</v>
      </c>
      <c r="T151" s="111">
        <f>T42*波及計算!$K45</f>
        <v>0</v>
      </c>
      <c r="U151" s="111">
        <f>U42*波及計算!$K45</f>
        <v>0</v>
      </c>
      <c r="V151" s="111">
        <f>V42*波及計算!$K45</f>
        <v>0</v>
      </c>
      <c r="W151" s="111">
        <f>W42*波及計算!$K45</f>
        <v>0</v>
      </c>
      <c r="X151" s="111">
        <f>X42*波及計算!$K45</f>
        <v>0</v>
      </c>
      <c r="Y151" s="111">
        <f>Y42*波及計算!$K45</f>
        <v>0</v>
      </c>
      <c r="Z151" s="111">
        <f>Z42*波及計算!$K45</f>
        <v>0</v>
      </c>
      <c r="AA151" s="111">
        <f>AA42*波及計算!$K45</f>
        <v>0</v>
      </c>
      <c r="AB151" s="111">
        <f>AB42*波及計算!$K45</f>
        <v>0</v>
      </c>
      <c r="AC151" s="111">
        <f>AC42*波及計算!$K45</f>
        <v>0</v>
      </c>
      <c r="AD151" s="111">
        <f>AD42*波及計算!$K45</f>
        <v>0</v>
      </c>
      <c r="AE151" s="111">
        <f>AE42*波及計算!$K45</f>
        <v>0</v>
      </c>
      <c r="AF151" s="111">
        <f>AF42*波及計算!$K45</f>
        <v>0</v>
      </c>
      <c r="AG151" s="111">
        <f>AG42*波及計算!$K45</f>
        <v>0</v>
      </c>
      <c r="AH151" s="111">
        <f>AH42*波及計算!$K45</f>
        <v>0</v>
      </c>
      <c r="AI151" s="111">
        <f>AI42*波及計算!$K45</f>
        <v>0</v>
      </c>
      <c r="AJ151" s="111">
        <f>AJ42*波及計算!$K45</f>
        <v>0</v>
      </c>
      <c r="AK151" s="111">
        <f>AK42*波及計算!$K45</f>
        <v>0</v>
      </c>
      <c r="AL151" s="111">
        <f>AL42*波及計算!$K45</f>
        <v>0</v>
      </c>
      <c r="AM151" s="111">
        <f>AM42*波及計算!$K45</f>
        <v>0</v>
      </c>
      <c r="AN151" s="111">
        <f>AN42*波及計算!$K45</f>
        <v>0</v>
      </c>
      <c r="AO151" s="111">
        <f>AO42*波及計算!$K45</f>
        <v>0</v>
      </c>
      <c r="AP151" s="111">
        <f>AP42*波及計算!$K45</f>
        <v>0</v>
      </c>
      <c r="AQ151" s="111">
        <f>AQ42*波及計算!$K45</f>
        <v>0</v>
      </c>
      <c r="AR151" s="111">
        <f>AR42*波及計算!$K45</f>
        <v>0</v>
      </c>
      <c r="AS151" s="111">
        <f>AS42*波及計算!$K45</f>
        <v>0</v>
      </c>
      <c r="AT151" s="111">
        <f>AT42*波及計算!$K45</f>
        <v>0</v>
      </c>
      <c r="AU151" s="111">
        <f>AU42*波及計算!$K45</f>
        <v>0</v>
      </c>
      <c r="AV151" s="111">
        <f>AV42*波及計算!$K45</f>
        <v>0</v>
      </c>
      <c r="AW151" s="111">
        <f>AW42*波及計算!$K45</f>
        <v>0</v>
      </c>
      <c r="AX151" s="111">
        <f>AX42*波及計算!$K45</f>
        <v>0</v>
      </c>
      <c r="AY151" s="111">
        <f>AY42*波及計算!$K45</f>
        <v>0</v>
      </c>
      <c r="AZ151" s="111">
        <f>AZ42*波及計算!$K45</f>
        <v>0</v>
      </c>
      <c r="BA151" s="111">
        <f>BA42*波及計算!$K45</f>
        <v>0</v>
      </c>
      <c r="BB151" s="111">
        <f>BB42*波及計算!$K45</f>
        <v>0</v>
      </c>
      <c r="BC151" s="111">
        <f>BC42*波及計算!$K45</f>
        <v>0</v>
      </c>
      <c r="BD151" s="111">
        <f>BD42*波及計算!$K45</f>
        <v>0</v>
      </c>
      <c r="BE151" s="111">
        <f>BE42*波及計算!$K45</f>
        <v>0</v>
      </c>
      <c r="BF151" s="111">
        <f>BF42*波及計算!$K45</f>
        <v>0</v>
      </c>
      <c r="BG151" s="111">
        <f>BG42*波及計算!$K45</f>
        <v>0</v>
      </c>
      <c r="BH151" s="111">
        <f>BH42*波及計算!$K45</f>
        <v>0</v>
      </c>
      <c r="BI151" s="111">
        <f>BI42*波及計算!$K45</f>
        <v>0</v>
      </c>
      <c r="BJ151" s="111">
        <f>BJ42*波及計算!$K45</f>
        <v>0</v>
      </c>
      <c r="BK151" s="111">
        <f>BK42*波及計算!$K45</f>
        <v>0</v>
      </c>
      <c r="BL151" s="111">
        <f>BL42*波及計算!$K45</f>
        <v>0</v>
      </c>
      <c r="BM151" s="111">
        <f>BM42*波及計算!$K45</f>
        <v>0</v>
      </c>
      <c r="BN151" s="111">
        <f>BN42*波及計算!$K45</f>
        <v>0</v>
      </c>
      <c r="BO151" s="111">
        <f>BO42*波及計算!$K45</f>
        <v>0</v>
      </c>
      <c r="BP151" s="111">
        <f>BP42*波及計算!$K45</f>
        <v>0</v>
      </c>
      <c r="BQ151" s="111">
        <f>BQ42*波及計算!$K45</f>
        <v>0</v>
      </c>
      <c r="BR151" s="111">
        <f>BR42*波及計算!$K45</f>
        <v>0</v>
      </c>
      <c r="BS151" s="111">
        <f>BS42*波及計算!$K45</f>
        <v>0</v>
      </c>
      <c r="BT151" s="111">
        <f>BT42*波及計算!$K45</f>
        <v>0</v>
      </c>
      <c r="BU151" s="111">
        <f>BU42*波及計算!$K45</f>
        <v>0</v>
      </c>
      <c r="BV151" s="111">
        <f>BV42*波及計算!$K45</f>
        <v>0</v>
      </c>
      <c r="BW151" s="111">
        <f>BW42*波及計算!$K45</f>
        <v>0</v>
      </c>
      <c r="BX151" s="111">
        <f>BX42*波及計算!$K45</f>
        <v>0</v>
      </c>
      <c r="BY151" s="111">
        <f>BY42*波及計算!$K45</f>
        <v>0</v>
      </c>
      <c r="BZ151" s="111">
        <f>BZ42*波及計算!$K45</f>
        <v>0</v>
      </c>
      <c r="CA151" s="111">
        <f>CA42*波及計算!$K45</f>
        <v>0</v>
      </c>
      <c r="CB151" s="111">
        <f>CB42*波及計算!$K45</f>
        <v>0</v>
      </c>
      <c r="CC151" s="111">
        <f>CC42*波及計算!$K45</f>
        <v>0</v>
      </c>
      <c r="CD151" s="111">
        <f>CD42*波及計算!$K45</f>
        <v>0</v>
      </c>
      <c r="CE151" s="111">
        <f>CE42*波及計算!$K45</f>
        <v>0</v>
      </c>
      <c r="CF151" s="111">
        <f>CF42*波及計算!$K45</f>
        <v>0</v>
      </c>
      <c r="CG151" s="111">
        <f>CG42*波及計算!$K45</f>
        <v>0</v>
      </c>
      <c r="CH151" s="111">
        <f>CH42*波及計算!$K45</f>
        <v>0</v>
      </c>
      <c r="CI151" s="111">
        <f>CI42*波及計算!$K45</f>
        <v>0</v>
      </c>
      <c r="CJ151" s="111">
        <f>CJ42*波及計算!$K45</f>
        <v>0</v>
      </c>
      <c r="CK151" s="111">
        <f>CK42*波及計算!$K45</f>
        <v>0</v>
      </c>
      <c r="CL151" s="111">
        <f>CL42*波及計算!$K45</f>
        <v>0</v>
      </c>
      <c r="CM151" s="111">
        <f>CM42*波及計算!$K45</f>
        <v>0</v>
      </c>
      <c r="CN151" s="111">
        <f>CN42*波及計算!$K45</f>
        <v>0</v>
      </c>
      <c r="CO151" s="111">
        <f>CO42*波及計算!$K45</f>
        <v>0</v>
      </c>
      <c r="CP151" s="111">
        <f>CP42*波及計算!$K45</f>
        <v>0</v>
      </c>
      <c r="CQ151" s="111">
        <f>CQ42*波及計算!$K45</f>
        <v>0</v>
      </c>
      <c r="CR151" s="111">
        <f>CR42*波及計算!$K45</f>
        <v>0</v>
      </c>
      <c r="CS151" s="111">
        <f>CS42*波及計算!$K45</f>
        <v>0</v>
      </c>
      <c r="CT151" s="111">
        <f>CT42*波及計算!$K45</f>
        <v>0</v>
      </c>
      <c r="CU151" s="111">
        <f>CU42*波及計算!$K45</f>
        <v>0</v>
      </c>
      <c r="CV151" s="111">
        <f>CV42*波及計算!$K45</f>
        <v>0</v>
      </c>
      <c r="CW151" s="111">
        <f>CW42*波及計算!$K45</f>
        <v>0</v>
      </c>
      <c r="CX151" s="111">
        <f>CX42*波及計算!$K45</f>
        <v>0</v>
      </c>
      <c r="CY151" s="111">
        <f>CY42*波及計算!$K45</f>
        <v>0</v>
      </c>
      <c r="CZ151" s="111">
        <f>CZ42*波及計算!$K45</f>
        <v>0</v>
      </c>
      <c r="DA151" s="111">
        <f>DA42*波及計算!$K45</f>
        <v>0</v>
      </c>
      <c r="DB151" s="111">
        <f>DB42*波及計算!$K45</f>
        <v>0</v>
      </c>
      <c r="DC151" s="111">
        <f>DC42*波及計算!$K45</f>
        <v>0</v>
      </c>
    </row>
    <row r="152" spans="1:107" x14ac:dyDescent="0.2">
      <c r="A152" s="111" t="s">
        <v>177</v>
      </c>
      <c r="B152" s="355" t="s">
        <v>1916</v>
      </c>
      <c r="C152" s="111">
        <f>C43*波及計算!$K46</f>
        <v>0</v>
      </c>
      <c r="D152" s="111">
        <f>D43*波及計算!$K46</f>
        <v>0</v>
      </c>
      <c r="E152" s="111">
        <f>E43*波及計算!$K46</f>
        <v>0</v>
      </c>
      <c r="F152" s="111">
        <f>F43*波及計算!$K46</f>
        <v>0</v>
      </c>
      <c r="G152" s="111">
        <f>G43*波及計算!$K46</f>
        <v>0</v>
      </c>
      <c r="H152" s="111">
        <f>H43*波及計算!$K46</f>
        <v>0</v>
      </c>
      <c r="I152" s="111">
        <f>I43*波及計算!$K46</f>
        <v>0</v>
      </c>
      <c r="J152" s="111">
        <f>J43*波及計算!$K46</f>
        <v>0</v>
      </c>
      <c r="K152" s="111">
        <f>K43*波及計算!$K46</f>
        <v>0</v>
      </c>
      <c r="L152" s="111">
        <f>L43*波及計算!$K46</f>
        <v>0</v>
      </c>
      <c r="M152" s="111">
        <f>M43*波及計算!$K46</f>
        <v>0</v>
      </c>
      <c r="N152" s="111">
        <f>N43*波及計算!$K46</f>
        <v>0</v>
      </c>
      <c r="O152" s="111">
        <f>O43*波及計算!$K46</f>
        <v>0</v>
      </c>
      <c r="P152" s="111">
        <f>P43*波及計算!$K46</f>
        <v>0</v>
      </c>
      <c r="Q152" s="111">
        <f>Q43*波及計算!$K46</f>
        <v>0</v>
      </c>
      <c r="R152" s="111">
        <f>R43*波及計算!$K46</f>
        <v>0</v>
      </c>
      <c r="S152" s="111">
        <f>S43*波及計算!$K46</f>
        <v>0</v>
      </c>
      <c r="T152" s="111">
        <f>T43*波及計算!$K46</f>
        <v>0</v>
      </c>
      <c r="U152" s="111">
        <f>U43*波及計算!$K46</f>
        <v>0</v>
      </c>
      <c r="V152" s="111">
        <f>V43*波及計算!$K46</f>
        <v>0</v>
      </c>
      <c r="W152" s="111">
        <f>W43*波及計算!$K46</f>
        <v>0</v>
      </c>
      <c r="X152" s="111">
        <f>X43*波及計算!$K46</f>
        <v>0</v>
      </c>
      <c r="Y152" s="111">
        <f>Y43*波及計算!$K46</f>
        <v>0</v>
      </c>
      <c r="Z152" s="111">
        <f>Z43*波及計算!$K46</f>
        <v>0</v>
      </c>
      <c r="AA152" s="111">
        <f>AA43*波及計算!$K46</f>
        <v>0</v>
      </c>
      <c r="AB152" s="111">
        <f>AB43*波及計算!$K46</f>
        <v>0</v>
      </c>
      <c r="AC152" s="111">
        <f>AC43*波及計算!$K46</f>
        <v>0</v>
      </c>
      <c r="AD152" s="111">
        <f>AD43*波及計算!$K46</f>
        <v>0</v>
      </c>
      <c r="AE152" s="111">
        <f>AE43*波及計算!$K46</f>
        <v>0</v>
      </c>
      <c r="AF152" s="111">
        <f>AF43*波及計算!$K46</f>
        <v>0</v>
      </c>
      <c r="AG152" s="111">
        <f>AG43*波及計算!$K46</f>
        <v>0</v>
      </c>
      <c r="AH152" s="111">
        <f>AH43*波及計算!$K46</f>
        <v>0</v>
      </c>
      <c r="AI152" s="111">
        <f>AI43*波及計算!$K46</f>
        <v>0</v>
      </c>
      <c r="AJ152" s="111">
        <f>AJ43*波及計算!$K46</f>
        <v>0</v>
      </c>
      <c r="AK152" s="111">
        <f>AK43*波及計算!$K46</f>
        <v>0</v>
      </c>
      <c r="AL152" s="111">
        <f>AL43*波及計算!$K46</f>
        <v>0</v>
      </c>
      <c r="AM152" s="111">
        <f>AM43*波及計算!$K46</f>
        <v>0</v>
      </c>
      <c r="AN152" s="111">
        <f>AN43*波及計算!$K46</f>
        <v>0</v>
      </c>
      <c r="AO152" s="111">
        <f>AO43*波及計算!$K46</f>
        <v>0</v>
      </c>
      <c r="AP152" s="111">
        <f>AP43*波及計算!$K46</f>
        <v>0</v>
      </c>
      <c r="AQ152" s="111">
        <f>AQ43*波及計算!$K46</f>
        <v>0</v>
      </c>
      <c r="AR152" s="111">
        <f>AR43*波及計算!$K46</f>
        <v>0</v>
      </c>
      <c r="AS152" s="111">
        <f>AS43*波及計算!$K46</f>
        <v>0</v>
      </c>
      <c r="AT152" s="111">
        <f>AT43*波及計算!$K46</f>
        <v>0</v>
      </c>
      <c r="AU152" s="111">
        <f>AU43*波及計算!$K46</f>
        <v>0</v>
      </c>
      <c r="AV152" s="111">
        <f>AV43*波及計算!$K46</f>
        <v>0</v>
      </c>
      <c r="AW152" s="111">
        <f>AW43*波及計算!$K46</f>
        <v>0</v>
      </c>
      <c r="AX152" s="111">
        <f>AX43*波及計算!$K46</f>
        <v>0</v>
      </c>
      <c r="AY152" s="111">
        <f>AY43*波及計算!$K46</f>
        <v>0</v>
      </c>
      <c r="AZ152" s="111">
        <f>AZ43*波及計算!$K46</f>
        <v>0</v>
      </c>
      <c r="BA152" s="111">
        <f>BA43*波及計算!$K46</f>
        <v>0</v>
      </c>
      <c r="BB152" s="111">
        <f>BB43*波及計算!$K46</f>
        <v>0</v>
      </c>
      <c r="BC152" s="111">
        <f>BC43*波及計算!$K46</f>
        <v>0</v>
      </c>
      <c r="BD152" s="111">
        <f>BD43*波及計算!$K46</f>
        <v>0</v>
      </c>
      <c r="BE152" s="111">
        <f>BE43*波及計算!$K46</f>
        <v>0</v>
      </c>
      <c r="BF152" s="111">
        <f>BF43*波及計算!$K46</f>
        <v>0</v>
      </c>
      <c r="BG152" s="111">
        <f>BG43*波及計算!$K46</f>
        <v>0</v>
      </c>
      <c r="BH152" s="111">
        <f>BH43*波及計算!$K46</f>
        <v>0</v>
      </c>
      <c r="BI152" s="111">
        <f>BI43*波及計算!$K46</f>
        <v>0</v>
      </c>
      <c r="BJ152" s="111">
        <f>BJ43*波及計算!$K46</f>
        <v>0</v>
      </c>
      <c r="BK152" s="111">
        <f>BK43*波及計算!$K46</f>
        <v>0</v>
      </c>
      <c r="BL152" s="111">
        <f>BL43*波及計算!$K46</f>
        <v>0</v>
      </c>
      <c r="BM152" s="111">
        <f>BM43*波及計算!$K46</f>
        <v>0</v>
      </c>
      <c r="BN152" s="111">
        <f>BN43*波及計算!$K46</f>
        <v>0</v>
      </c>
      <c r="BO152" s="111">
        <f>BO43*波及計算!$K46</f>
        <v>0</v>
      </c>
      <c r="BP152" s="111">
        <f>BP43*波及計算!$K46</f>
        <v>0</v>
      </c>
      <c r="BQ152" s="111">
        <f>BQ43*波及計算!$K46</f>
        <v>0</v>
      </c>
      <c r="BR152" s="111">
        <f>BR43*波及計算!$K46</f>
        <v>0</v>
      </c>
      <c r="BS152" s="111">
        <f>BS43*波及計算!$K46</f>
        <v>0</v>
      </c>
      <c r="BT152" s="111">
        <f>BT43*波及計算!$K46</f>
        <v>0</v>
      </c>
      <c r="BU152" s="111">
        <f>BU43*波及計算!$K46</f>
        <v>0</v>
      </c>
      <c r="BV152" s="111">
        <f>BV43*波及計算!$K46</f>
        <v>0</v>
      </c>
      <c r="BW152" s="111">
        <f>BW43*波及計算!$K46</f>
        <v>0</v>
      </c>
      <c r="BX152" s="111">
        <f>BX43*波及計算!$K46</f>
        <v>0</v>
      </c>
      <c r="BY152" s="111">
        <f>BY43*波及計算!$K46</f>
        <v>0</v>
      </c>
      <c r="BZ152" s="111">
        <f>BZ43*波及計算!$K46</f>
        <v>0</v>
      </c>
      <c r="CA152" s="111">
        <f>CA43*波及計算!$K46</f>
        <v>0</v>
      </c>
      <c r="CB152" s="111">
        <f>CB43*波及計算!$K46</f>
        <v>0</v>
      </c>
      <c r="CC152" s="111">
        <f>CC43*波及計算!$K46</f>
        <v>0</v>
      </c>
      <c r="CD152" s="111">
        <f>CD43*波及計算!$K46</f>
        <v>0</v>
      </c>
      <c r="CE152" s="111">
        <f>CE43*波及計算!$K46</f>
        <v>0</v>
      </c>
      <c r="CF152" s="111">
        <f>CF43*波及計算!$K46</f>
        <v>0</v>
      </c>
      <c r="CG152" s="111">
        <f>CG43*波及計算!$K46</f>
        <v>0</v>
      </c>
      <c r="CH152" s="111">
        <f>CH43*波及計算!$K46</f>
        <v>0</v>
      </c>
      <c r="CI152" s="111">
        <f>CI43*波及計算!$K46</f>
        <v>0</v>
      </c>
      <c r="CJ152" s="111">
        <f>CJ43*波及計算!$K46</f>
        <v>0</v>
      </c>
      <c r="CK152" s="111">
        <f>CK43*波及計算!$K46</f>
        <v>0</v>
      </c>
      <c r="CL152" s="111">
        <f>CL43*波及計算!$K46</f>
        <v>0</v>
      </c>
      <c r="CM152" s="111">
        <f>CM43*波及計算!$K46</f>
        <v>0</v>
      </c>
      <c r="CN152" s="111">
        <f>CN43*波及計算!$K46</f>
        <v>0</v>
      </c>
      <c r="CO152" s="111">
        <f>CO43*波及計算!$K46</f>
        <v>0</v>
      </c>
      <c r="CP152" s="111">
        <f>CP43*波及計算!$K46</f>
        <v>0</v>
      </c>
      <c r="CQ152" s="111">
        <f>CQ43*波及計算!$K46</f>
        <v>0</v>
      </c>
      <c r="CR152" s="111">
        <f>CR43*波及計算!$K46</f>
        <v>0</v>
      </c>
      <c r="CS152" s="111">
        <f>CS43*波及計算!$K46</f>
        <v>0</v>
      </c>
      <c r="CT152" s="111">
        <f>CT43*波及計算!$K46</f>
        <v>0</v>
      </c>
      <c r="CU152" s="111">
        <f>CU43*波及計算!$K46</f>
        <v>0</v>
      </c>
      <c r="CV152" s="111">
        <f>CV43*波及計算!$K46</f>
        <v>0</v>
      </c>
      <c r="CW152" s="111">
        <f>CW43*波及計算!$K46</f>
        <v>0</v>
      </c>
      <c r="CX152" s="111">
        <f>CX43*波及計算!$K46</f>
        <v>0</v>
      </c>
      <c r="CY152" s="111">
        <f>CY43*波及計算!$K46</f>
        <v>0</v>
      </c>
      <c r="CZ152" s="111">
        <f>CZ43*波及計算!$K46</f>
        <v>0</v>
      </c>
      <c r="DA152" s="111">
        <f>DA43*波及計算!$K46</f>
        <v>0</v>
      </c>
      <c r="DB152" s="111">
        <f>DB43*波及計算!$K46</f>
        <v>0</v>
      </c>
      <c r="DC152" s="111">
        <f>DC43*波及計算!$K46</f>
        <v>0</v>
      </c>
    </row>
    <row r="153" spans="1:107" x14ac:dyDescent="0.2">
      <c r="A153" s="111" t="s">
        <v>179</v>
      </c>
      <c r="B153" s="355" t="s">
        <v>1917</v>
      </c>
      <c r="C153" s="111">
        <f>C44*波及計算!$K47</f>
        <v>0</v>
      </c>
      <c r="D153" s="111">
        <f>D44*波及計算!$K47</f>
        <v>0</v>
      </c>
      <c r="E153" s="111">
        <f>E44*波及計算!$K47</f>
        <v>0</v>
      </c>
      <c r="F153" s="111">
        <f>F44*波及計算!$K47</f>
        <v>0</v>
      </c>
      <c r="G153" s="111">
        <f>G44*波及計算!$K47</f>
        <v>0</v>
      </c>
      <c r="H153" s="111">
        <f>H44*波及計算!$K47</f>
        <v>0</v>
      </c>
      <c r="I153" s="111">
        <f>I44*波及計算!$K47</f>
        <v>0</v>
      </c>
      <c r="J153" s="111">
        <f>J44*波及計算!$K47</f>
        <v>0</v>
      </c>
      <c r="K153" s="111">
        <f>K44*波及計算!$K47</f>
        <v>0</v>
      </c>
      <c r="L153" s="111">
        <f>L44*波及計算!$K47</f>
        <v>0</v>
      </c>
      <c r="M153" s="111">
        <f>M44*波及計算!$K47</f>
        <v>0</v>
      </c>
      <c r="N153" s="111">
        <f>N44*波及計算!$K47</f>
        <v>0</v>
      </c>
      <c r="O153" s="111">
        <f>O44*波及計算!$K47</f>
        <v>0</v>
      </c>
      <c r="P153" s="111">
        <f>P44*波及計算!$K47</f>
        <v>0</v>
      </c>
      <c r="Q153" s="111">
        <f>Q44*波及計算!$K47</f>
        <v>0</v>
      </c>
      <c r="R153" s="111">
        <f>R44*波及計算!$K47</f>
        <v>0</v>
      </c>
      <c r="S153" s="111">
        <f>S44*波及計算!$K47</f>
        <v>0</v>
      </c>
      <c r="T153" s="111">
        <f>T44*波及計算!$K47</f>
        <v>0</v>
      </c>
      <c r="U153" s="111">
        <f>U44*波及計算!$K47</f>
        <v>0</v>
      </c>
      <c r="V153" s="111">
        <f>V44*波及計算!$K47</f>
        <v>0</v>
      </c>
      <c r="W153" s="111">
        <f>W44*波及計算!$K47</f>
        <v>0</v>
      </c>
      <c r="X153" s="111">
        <f>X44*波及計算!$K47</f>
        <v>0</v>
      </c>
      <c r="Y153" s="111">
        <f>Y44*波及計算!$K47</f>
        <v>0</v>
      </c>
      <c r="Z153" s="111">
        <f>Z44*波及計算!$K47</f>
        <v>0</v>
      </c>
      <c r="AA153" s="111">
        <f>AA44*波及計算!$K47</f>
        <v>0</v>
      </c>
      <c r="AB153" s="111">
        <f>AB44*波及計算!$K47</f>
        <v>0</v>
      </c>
      <c r="AC153" s="111">
        <f>AC44*波及計算!$K47</f>
        <v>0</v>
      </c>
      <c r="AD153" s="111">
        <f>AD44*波及計算!$K47</f>
        <v>0</v>
      </c>
      <c r="AE153" s="111">
        <f>AE44*波及計算!$K47</f>
        <v>0</v>
      </c>
      <c r="AF153" s="111">
        <f>AF44*波及計算!$K47</f>
        <v>0</v>
      </c>
      <c r="AG153" s="111">
        <f>AG44*波及計算!$K47</f>
        <v>0</v>
      </c>
      <c r="AH153" s="111">
        <f>AH44*波及計算!$K47</f>
        <v>0</v>
      </c>
      <c r="AI153" s="111">
        <f>AI44*波及計算!$K47</f>
        <v>0</v>
      </c>
      <c r="AJ153" s="111">
        <f>AJ44*波及計算!$K47</f>
        <v>0</v>
      </c>
      <c r="AK153" s="111">
        <f>AK44*波及計算!$K47</f>
        <v>0</v>
      </c>
      <c r="AL153" s="111">
        <f>AL44*波及計算!$K47</f>
        <v>0</v>
      </c>
      <c r="AM153" s="111">
        <f>AM44*波及計算!$K47</f>
        <v>0</v>
      </c>
      <c r="AN153" s="111">
        <f>AN44*波及計算!$K47</f>
        <v>0</v>
      </c>
      <c r="AO153" s="111">
        <f>AO44*波及計算!$K47</f>
        <v>0</v>
      </c>
      <c r="AP153" s="111">
        <f>AP44*波及計算!$K47</f>
        <v>0</v>
      </c>
      <c r="AQ153" s="111">
        <f>AQ44*波及計算!$K47</f>
        <v>0</v>
      </c>
      <c r="AR153" s="111">
        <f>AR44*波及計算!$K47</f>
        <v>0</v>
      </c>
      <c r="AS153" s="111">
        <f>AS44*波及計算!$K47</f>
        <v>0</v>
      </c>
      <c r="AT153" s="111">
        <f>AT44*波及計算!$K47</f>
        <v>0</v>
      </c>
      <c r="AU153" s="111">
        <f>AU44*波及計算!$K47</f>
        <v>0</v>
      </c>
      <c r="AV153" s="111">
        <f>AV44*波及計算!$K47</f>
        <v>0</v>
      </c>
      <c r="AW153" s="111">
        <f>AW44*波及計算!$K47</f>
        <v>0</v>
      </c>
      <c r="AX153" s="111">
        <f>AX44*波及計算!$K47</f>
        <v>0</v>
      </c>
      <c r="AY153" s="111">
        <f>AY44*波及計算!$K47</f>
        <v>0</v>
      </c>
      <c r="AZ153" s="111">
        <f>AZ44*波及計算!$K47</f>
        <v>0</v>
      </c>
      <c r="BA153" s="111">
        <f>BA44*波及計算!$K47</f>
        <v>0</v>
      </c>
      <c r="BB153" s="111">
        <f>BB44*波及計算!$K47</f>
        <v>0</v>
      </c>
      <c r="BC153" s="111">
        <f>BC44*波及計算!$K47</f>
        <v>0</v>
      </c>
      <c r="BD153" s="111">
        <f>BD44*波及計算!$K47</f>
        <v>0</v>
      </c>
      <c r="BE153" s="111">
        <f>BE44*波及計算!$K47</f>
        <v>0</v>
      </c>
      <c r="BF153" s="111">
        <f>BF44*波及計算!$K47</f>
        <v>0</v>
      </c>
      <c r="BG153" s="111">
        <f>BG44*波及計算!$K47</f>
        <v>0</v>
      </c>
      <c r="BH153" s="111">
        <f>BH44*波及計算!$K47</f>
        <v>0</v>
      </c>
      <c r="BI153" s="111">
        <f>BI44*波及計算!$K47</f>
        <v>0</v>
      </c>
      <c r="BJ153" s="111">
        <f>BJ44*波及計算!$K47</f>
        <v>0</v>
      </c>
      <c r="BK153" s="111">
        <f>BK44*波及計算!$K47</f>
        <v>0</v>
      </c>
      <c r="BL153" s="111">
        <f>BL44*波及計算!$K47</f>
        <v>0</v>
      </c>
      <c r="BM153" s="111">
        <f>BM44*波及計算!$K47</f>
        <v>0</v>
      </c>
      <c r="BN153" s="111">
        <f>BN44*波及計算!$K47</f>
        <v>0</v>
      </c>
      <c r="BO153" s="111">
        <f>BO44*波及計算!$K47</f>
        <v>0</v>
      </c>
      <c r="BP153" s="111">
        <f>BP44*波及計算!$K47</f>
        <v>0</v>
      </c>
      <c r="BQ153" s="111">
        <f>BQ44*波及計算!$K47</f>
        <v>0</v>
      </c>
      <c r="BR153" s="111">
        <f>BR44*波及計算!$K47</f>
        <v>0</v>
      </c>
      <c r="BS153" s="111">
        <f>BS44*波及計算!$K47</f>
        <v>0</v>
      </c>
      <c r="BT153" s="111">
        <f>BT44*波及計算!$K47</f>
        <v>0</v>
      </c>
      <c r="BU153" s="111">
        <f>BU44*波及計算!$K47</f>
        <v>0</v>
      </c>
      <c r="BV153" s="111">
        <f>BV44*波及計算!$K47</f>
        <v>0</v>
      </c>
      <c r="BW153" s="111">
        <f>BW44*波及計算!$K47</f>
        <v>0</v>
      </c>
      <c r="BX153" s="111">
        <f>BX44*波及計算!$K47</f>
        <v>0</v>
      </c>
      <c r="BY153" s="111">
        <f>BY44*波及計算!$K47</f>
        <v>0</v>
      </c>
      <c r="BZ153" s="111">
        <f>BZ44*波及計算!$K47</f>
        <v>0</v>
      </c>
      <c r="CA153" s="111">
        <f>CA44*波及計算!$K47</f>
        <v>0</v>
      </c>
      <c r="CB153" s="111">
        <f>CB44*波及計算!$K47</f>
        <v>0</v>
      </c>
      <c r="CC153" s="111">
        <f>CC44*波及計算!$K47</f>
        <v>0</v>
      </c>
      <c r="CD153" s="111">
        <f>CD44*波及計算!$K47</f>
        <v>0</v>
      </c>
      <c r="CE153" s="111">
        <f>CE44*波及計算!$K47</f>
        <v>0</v>
      </c>
      <c r="CF153" s="111">
        <f>CF44*波及計算!$K47</f>
        <v>0</v>
      </c>
      <c r="CG153" s="111">
        <f>CG44*波及計算!$K47</f>
        <v>0</v>
      </c>
      <c r="CH153" s="111">
        <f>CH44*波及計算!$K47</f>
        <v>0</v>
      </c>
      <c r="CI153" s="111">
        <f>CI44*波及計算!$K47</f>
        <v>0</v>
      </c>
      <c r="CJ153" s="111">
        <f>CJ44*波及計算!$K47</f>
        <v>0</v>
      </c>
      <c r="CK153" s="111">
        <f>CK44*波及計算!$K47</f>
        <v>0</v>
      </c>
      <c r="CL153" s="111">
        <f>CL44*波及計算!$K47</f>
        <v>0</v>
      </c>
      <c r="CM153" s="111">
        <f>CM44*波及計算!$K47</f>
        <v>0</v>
      </c>
      <c r="CN153" s="111">
        <f>CN44*波及計算!$K47</f>
        <v>0</v>
      </c>
      <c r="CO153" s="111">
        <f>CO44*波及計算!$K47</f>
        <v>0</v>
      </c>
      <c r="CP153" s="111">
        <f>CP44*波及計算!$K47</f>
        <v>0</v>
      </c>
      <c r="CQ153" s="111">
        <f>CQ44*波及計算!$K47</f>
        <v>0</v>
      </c>
      <c r="CR153" s="111">
        <f>CR44*波及計算!$K47</f>
        <v>0</v>
      </c>
      <c r="CS153" s="111">
        <f>CS44*波及計算!$K47</f>
        <v>0</v>
      </c>
      <c r="CT153" s="111">
        <f>CT44*波及計算!$K47</f>
        <v>0</v>
      </c>
      <c r="CU153" s="111">
        <f>CU44*波及計算!$K47</f>
        <v>0</v>
      </c>
      <c r="CV153" s="111">
        <f>CV44*波及計算!$K47</f>
        <v>0</v>
      </c>
      <c r="CW153" s="111">
        <f>CW44*波及計算!$K47</f>
        <v>0</v>
      </c>
      <c r="CX153" s="111">
        <f>CX44*波及計算!$K47</f>
        <v>0</v>
      </c>
      <c r="CY153" s="111">
        <f>CY44*波及計算!$K47</f>
        <v>0</v>
      </c>
      <c r="CZ153" s="111">
        <f>CZ44*波及計算!$K47</f>
        <v>0</v>
      </c>
      <c r="DA153" s="111">
        <f>DA44*波及計算!$K47</f>
        <v>0</v>
      </c>
      <c r="DB153" s="111">
        <f>DB44*波及計算!$K47</f>
        <v>0</v>
      </c>
      <c r="DC153" s="111">
        <f>DC44*波及計算!$K47</f>
        <v>0</v>
      </c>
    </row>
    <row r="154" spans="1:107" x14ac:dyDescent="0.2">
      <c r="A154" s="111" t="s">
        <v>181</v>
      </c>
      <c r="B154" s="355" t="s">
        <v>1918</v>
      </c>
      <c r="C154" s="111">
        <f>C45*波及計算!$K48</f>
        <v>0</v>
      </c>
      <c r="D154" s="111">
        <f>D45*波及計算!$K48</f>
        <v>0</v>
      </c>
      <c r="E154" s="111">
        <f>E45*波及計算!$K48</f>
        <v>0</v>
      </c>
      <c r="F154" s="111">
        <f>F45*波及計算!$K48</f>
        <v>0</v>
      </c>
      <c r="G154" s="111">
        <f>G45*波及計算!$K48</f>
        <v>0</v>
      </c>
      <c r="H154" s="111">
        <f>H45*波及計算!$K48</f>
        <v>0</v>
      </c>
      <c r="I154" s="111">
        <f>I45*波及計算!$K48</f>
        <v>0</v>
      </c>
      <c r="J154" s="111">
        <f>J45*波及計算!$K48</f>
        <v>0</v>
      </c>
      <c r="K154" s="111">
        <f>K45*波及計算!$K48</f>
        <v>0</v>
      </c>
      <c r="L154" s="111">
        <f>L45*波及計算!$K48</f>
        <v>0</v>
      </c>
      <c r="M154" s="111">
        <f>M45*波及計算!$K48</f>
        <v>0</v>
      </c>
      <c r="N154" s="111">
        <f>N45*波及計算!$K48</f>
        <v>0</v>
      </c>
      <c r="O154" s="111">
        <f>O45*波及計算!$K48</f>
        <v>0</v>
      </c>
      <c r="P154" s="111">
        <f>P45*波及計算!$K48</f>
        <v>0</v>
      </c>
      <c r="Q154" s="111">
        <f>Q45*波及計算!$K48</f>
        <v>0</v>
      </c>
      <c r="R154" s="111">
        <f>R45*波及計算!$K48</f>
        <v>0</v>
      </c>
      <c r="S154" s="111">
        <f>S45*波及計算!$K48</f>
        <v>0</v>
      </c>
      <c r="T154" s="111">
        <f>T45*波及計算!$K48</f>
        <v>0</v>
      </c>
      <c r="U154" s="111">
        <f>U45*波及計算!$K48</f>
        <v>0</v>
      </c>
      <c r="V154" s="111">
        <f>V45*波及計算!$K48</f>
        <v>0</v>
      </c>
      <c r="W154" s="111">
        <f>W45*波及計算!$K48</f>
        <v>0</v>
      </c>
      <c r="X154" s="111">
        <f>X45*波及計算!$K48</f>
        <v>0</v>
      </c>
      <c r="Y154" s="111">
        <f>Y45*波及計算!$K48</f>
        <v>0</v>
      </c>
      <c r="Z154" s="111">
        <f>Z45*波及計算!$K48</f>
        <v>0</v>
      </c>
      <c r="AA154" s="111">
        <f>AA45*波及計算!$K48</f>
        <v>0</v>
      </c>
      <c r="AB154" s="111">
        <f>AB45*波及計算!$K48</f>
        <v>0</v>
      </c>
      <c r="AC154" s="111">
        <f>AC45*波及計算!$K48</f>
        <v>0</v>
      </c>
      <c r="AD154" s="111">
        <f>AD45*波及計算!$K48</f>
        <v>0</v>
      </c>
      <c r="AE154" s="111">
        <f>AE45*波及計算!$K48</f>
        <v>0</v>
      </c>
      <c r="AF154" s="111">
        <f>AF45*波及計算!$K48</f>
        <v>0</v>
      </c>
      <c r="AG154" s="111">
        <f>AG45*波及計算!$K48</f>
        <v>0</v>
      </c>
      <c r="AH154" s="111">
        <f>AH45*波及計算!$K48</f>
        <v>0</v>
      </c>
      <c r="AI154" s="111">
        <f>AI45*波及計算!$K48</f>
        <v>0</v>
      </c>
      <c r="AJ154" s="111">
        <f>AJ45*波及計算!$K48</f>
        <v>0</v>
      </c>
      <c r="AK154" s="111">
        <f>AK45*波及計算!$K48</f>
        <v>0</v>
      </c>
      <c r="AL154" s="111">
        <f>AL45*波及計算!$K48</f>
        <v>0</v>
      </c>
      <c r="AM154" s="111">
        <f>AM45*波及計算!$K48</f>
        <v>0</v>
      </c>
      <c r="AN154" s="111">
        <f>AN45*波及計算!$K48</f>
        <v>0</v>
      </c>
      <c r="AO154" s="111">
        <f>AO45*波及計算!$K48</f>
        <v>0</v>
      </c>
      <c r="AP154" s="111">
        <f>AP45*波及計算!$K48</f>
        <v>0</v>
      </c>
      <c r="AQ154" s="111">
        <f>AQ45*波及計算!$K48</f>
        <v>0</v>
      </c>
      <c r="AR154" s="111">
        <f>AR45*波及計算!$K48</f>
        <v>0</v>
      </c>
      <c r="AS154" s="111">
        <f>AS45*波及計算!$K48</f>
        <v>0</v>
      </c>
      <c r="AT154" s="111">
        <f>AT45*波及計算!$K48</f>
        <v>0</v>
      </c>
      <c r="AU154" s="111">
        <f>AU45*波及計算!$K48</f>
        <v>0</v>
      </c>
      <c r="AV154" s="111">
        <f>AV45*波及計算!$K48</f>
        <v>0</v>
      </c>
      <c r="AW154" s="111">
        <f>AW45*波及計算!$K48</f>
        <v>0</v>
      </c>
      <c r="AX154" s="111">
        <f>AX45*波及計算!$K48</f>
        <v>0</v>
      </c>
      <c r="AY154" s="111">
        <f>AY45*波及計算!$K48</f>
        <v>0</v>
      </c>
      <c r="AZ154" s="111">
        <f>AZ45*波及計算!$K48</f>
        <v>0</v>
      </c>
      <c r="BA154" s="111">
        <f>BA45*波及計算!$K48</f>
        <v>0</v>
      </c>
      <c r="BB154" s="111">
        <f>BB45*波及計算!$K48</f>
        <v>0</v>
      </c>
      <c r="BC154" s="111">
        <f>BC45*波及計算!$K48</f>
        <v>0</v>
      </c>
      <c r="BD154" s="111">
        <f>BD45*波及計算!$K48</f>
        <v>0</v>
      </c>
      <c r="BE154" s="111">
        <f>BE45*波及計算!$K48</f>
        <v>0</v>
      </c>
      <c r="BF154" s="111">
        <f>BF45*波及計算!$K48</f>
        <v>0</v>
      </c>
      <c r="BG154" s="111">
        <f>BG45*波及計算!$K48</f>
        <v>0</v>
      </c>
      <c r="BH154" s="111">
        <f>BH45*波及計算!$K48</f>
        <v>0</v>
      </c>
      <c r="BI154" s="111">
        <f>BI45*波及計算!$K48</f>
        <v>0</v>
      </c>
      <c r="BJ154" s="111">
        <f>BJ45*波及計算!$K48</f>
        <v>0</v>
      </c>
      <c r="BK154" s="111">
        <f>BK45*波及計算!$K48</f>
        <v>0</v>
      </c>
      <c r="BL154" s="111">
        <f>BL45*波及計算!$K48</f>
        <v>0</v>
      </c>
      <c r="BM154" s="111">
        <f>BM45*波及計算!$K48</f>
        <v>0</v>
      </c>
      <c r="BN154" s="111">
        <f>BN45*波及計算!$K48</f>
        <v>0</v>
      </c>
      <c r="BO154" s="111">
        <f>BO45*波及計算!$K48</f>
        <v>0</v>
      </c>
      <c r="BP154" s="111">
        <f>BP45*波及計算!$K48</f>
        <v>0</v>
      </c>
      <c r="BQ154" s="111">
        <f>BQ45*波及計算!$K48</f>
        <v>0</v>
      </c>
      <c r="BR154" s="111">
        <f>BR45*波及計算!$K48</f>
        <v>0</v>
      </c>
      <c r="BS154" s="111">
        <f>BS45*波及計算!$K48</f>
        <v>0</v>
      </c>
      <c r="BT154" s="111">
        <f>BT45*波及計算!$K48</f>
        <v>0</v>
      </c>
      <c r="BU154" s="111">
        <f>BU45*波及計算!$K48</f>
        <v>0</v>
      </c>
      <c r="BV154" s="111">
        <f>BV45*波及計算!$K48</f>
        <v>0</v>
      </c>
      <c r="BW154" s="111">
        <f>BW45*波及計算!$K48</f>
        <v>0</v>
      </c>
      <c r="BX154" s="111">
        <f>BX45*波及計算!$K48</f>
        <v>0</v>
      </c>
      <c r="BY154" s="111">
        <f>BY45*波及計算!$K48</f>
        <v>0</v>
      </c>
      <c r="BZ154" s="111">
        <f>BZ45*波及計算!$K48</f>
        <v>0</v>
      </c>
      <c r="CA154" s="111">
        <f>CA45*波及計算!$K48</f>
        <v>0</v>
      </c>
      <c r="CB154" s="111">
        <f>CB45*波及計算!$K48</f>
        <v>0</v>
      </c>
      <c r="CC154" s="111">
        <f>CC45*波及計算!$K48</f>
        <v>0</v>
      </c>
      <c r="CD154" s="111">
        <f>CD45*波及計算!$K48</f>
        <v>0</v>
      </c>
      <c r="CE154" s="111">
        <f>CE45*波及計算!$K48</f>
        <v>0</v>
      </c>
      <c r="CF154" s="111">
        <f>CF45*波及計算!$K48</f>
        <v>0</v>
      </c>
      <c r="CG154" s="111">
        <f>CG45*波及計算!$K48</f>
        <v>0</v>
      </c>
      <c r="CH154" s="111">
        <f>CH45*波及計算!$K48</f>
        <v>0</v>
      </c>
      <c r="CI154" s="111">
        <f>CI45*波及計算!$K48</f>
        <v>0</v>
      </c>
      <c r="CJ154" s="111">
        <f>CJ45*波及計算!$K48</f>
        <v>0</v>
      </c>
      <c r="CK154" s="111">
        <f>CK45*波及計算!$K48</f>
        <v>0</v>
      </c>
      <c r="CL154" s="111">
        <f>CL45*波及計算!$K48</f>
        <v>0</v>
      </c>
      <c r="CM154" s="111">
        <f>CM45*波及計算!$K48</f>
        <v>0</v>
      </c>
      <c r="CN154" s="111">
        <f>CN45*波及計算!$K48</f>
        <v>0</v>
      </c>
      <c r="CO154" s="111">
        <f>CO45*波及計算!$K48</f>
        <v>0</v>
      </c>
      <c r="CP154" s="111">
        <f>CP45*波及計算!$K48</f>
        <v>0</v>
      </c>
      <c r="CQ154" s="111">
        <f>CQ45*波及計算!$K48</f>
        <v>0</v>
      </c>
      <c r="CR154" s="111">
        <f>CR45*波及計算!$K48</f>
        <v>0</v>
      </c>
      <c r="CS154" s="111">
        <f>CS45*波及計算!$K48</f>
        <v>0</v>
      </c>
      <c r="CT154" s="111">
        <f>CT45*波及計算!$K48</f>
        <v>0</v>
      </c>
      <c r="CU154" s="111">
        <f>CU45*波及計算!$K48</f>
        <v>0</v>
      </c>
      <c r="CV154" s="111">
        <f>CV45*波及計算!$K48</f>
        <v>0</v>
      </c>
      <c r="CW154" s="111">
        <f>CW45*波及計算!$K48</f>
        <v>0</v>
      </c>
      <c r="CX154" s="111">
        <f>CX45*波及計算!$K48</f>
        <v>0</v>
      </c>
      <c r="CY154" s="111">
        <f>CY45*波及計算!$K48</f>
        <v>0</v>
      </c>
      <c r="CZ154" s="111">
        <f>CZ45*波及計算!$K48</f>
        <v>0</v>
      </c>
      <c r="DA154" s="111">
        <f>DA45*波及計算!$K48</f>
        <v>0</v>
      </c>
      <c r="DB154" s="111">
        <f>DB45*波及計算!$K48</f>
        <v>0</v>
      </c>
      <c r="DC154" s="111">
        <f>DC45*波及計算!$K48</f>
        <v>0</v>
      </c>
    </row>
    <row r="155" spans="1:107" x14ac:dyDescent="0.2">
      <c r="A155" s="111" t="s">
        <v>183</v>
      </c>
      <c r="B155" s="355" t="s">
        <v>1919</v>
      </c>
      <c r="C155" s="111">
        <f>C46*波及計算!$K49</f>
        <v>0</v>
      </c>
      <c r="D155" s="111">
        <f>D46*波及計算!$K49</f>
        <v>0</v>
      </c>
      <c r="E155" s="111">
        <f>E46*波及計算!$K49</f>
        <v>0</v>
      </c>
      <c r="F155" s="111">
        <f>F46*波及計算!$K49</f>
        <v>0</v>
      </c>
      <c r="G155" s="111">
        <f>G46*波及計算!$K49</f>
        <v>0</v>
      </c>
      <c r="H155" s="111">
        <f>H46*波及計算!$K49</f>
        <v>0</v>
      </c>
      <c r="I155" s="111">
        <f>I46*波及計算!$K49</f>
        <v>0</v>
      </c>
      <c r="J155" s="111">
        <f>J46*波及計算!$K49</f>
        <v>0</v>
      </c>
      <c r="K155" s="111">
        <f>K46*波及計算!$K49</f>
        <v>0</v>
      </c>
      <c r="L155" s="111">
        <f>L46*波及計算!$K49</f>
        <v>0</v>
      </c>
      <c r="M155" s="111">
        <f>M46*波及計算!$K49</f>
        <v>0</v>
      </c>
      <c r="N155" s="111">
        <f>N46*波及計算!$K49</f>
        <v>0</v>
      </c>
      <c r="O155" s="111">
        <f>O46*波及計算!$K49</f>
        <v>0</v>
      </c>
      <c r="P155" s="111">
        <f>P46*波及計算!$K49</f>
        <v>0</v>
      </c>
      <c r="Q155" s="111">
        <f>Q46*波及計算!$K49</f>
        <v>0</v>
      </c>
      <c r="R155" s="111">
        <f>R46*波及計算!$K49</f>
        <v>0</v>
      </c>
      <c r="S155" s="111">
        <f>S46*波及計算!$K49</f>
        <v>0</v>
      </c>
      <c r="T155" s="111">
        <f>T46*波及計算!$K49</f>
        <v>0</v>
      </c>
      <c r="U155" s="111">
        <f>U46*波及計算!$K49</f>
        <v>0</v>
      </c>
      <c r="V155" s="111">
        <f>V46*波及計算!$K49</f>
        <v>0</v>
      </c>
      <c r="W155" s="111">
        <f>W46*波及計算!$K49</f>
        <v>0</v>
      </c>
      <c r="X155" s="111">
        <f>X46*波及計算!$K49</f>
        <v>0</v>
      </c>
      <c r="Y155" s="111">
        <f>Y46*波及計算!$K49</f>
        <v>0</v>
      </c>
      <c r="Z155" s="111">
        <f>Z46*波及計算!$K49</f>
        <v>0</v>
      </c>
      <c r="AA155" s="111">
        <f>AA46*波及計算!$K49</f>
        <v>0</v>
      </c>
      <c r="AB155" s="111">
        <f>AB46*波及計算!$K49</f>
        <v>0</v>
      </c>
      <c r="AC155" s="111">
        <f>AC46*波及計算!$K49</f>
        <v>0</v>
      </c>
      <c r="AD155" s="111">
        <f>AD46*波及計算!$K49</f>
        <v>0</v>
      </c>
      <c r="AE155" s="111">
        <f>AE46*波及計算!$K49</f>
        <v>0</v>
      </c>
      <c r="AF155" s="111">
        <f>AF46*波及計算!$K49</f>
        <v>0</v>
      </c>
      <c r="AG155" s="111">
        <f>AG46*波及計算!$K49</f>
        <v>0</v>
      </c>
      <c r="AH155" s="111">
        <f>AH46*波及計算!$K49</f>
        <v>0</v>
      </c>
      <c r="AI155" s="111">
        <f>AI46*波及計算!$K49</f>
        <v>0</v>
      </c>
      <c r="AJ155" s="111">
        <f>AJ46*波及計算!$K49</f>
        <v>0</v>
      </c>
      <c r="AK155" s="111">
        <f>AK46*波及計算!$K49</f>
        <v>0</v>
      </c>
      <c r="AL155" s="111">
        <f>AL46*波及計算!$K49</f>
        <v>0</v>
      </c>
      <c r="AM155" s="111">
        <f>AM46*波及計算!$K49</f>
        <v>0</v>
      </c>
      <c r="AN155" s="111">
        <f>AN46*波及計算!$K49</f>
        <v>0</v>
      </c>
      <c r="AO155" s="111">
        <f>AO46*波及計算!$K49</f>
        <v>0</v>
      </c>
      <c r="AP155" s="111">
        <f>AP46*波及計算!$K49</f>
        <v>0</v>
      </c>
      <c r="AQ155" s="111">
        <f>AQ46*波及計算!$K49</f>
        <v>0</v>
      </c>
      <c r="AR155" s="111">
        <f>AR46*波及計算!$K49</f>
        <v>0</v>
      </c>
      <c r="AS155" s="111">
        <f>AS46*波及計算!$K49</f>
        <v>0</v>
      </c>
      <c r="AT155" s="111">
        <f>AT46*波及計算!$K49</f>
        <v>0</v>
      </c>
      <c r="AU155" s="111">
        <f>AU46*波及計算!$K49</f>
        <v>0</v>
      </c>
      <c r="AV155" s="111">
        <f>AV46*波及計算!$K49</f>
        <v>0</v>
      </c>
      <c r="AW155" s="111">
        <f>AW46*波及計算!$K49</f>
        <v>0</v>
      </c>
      <c r="AX155" s="111">
        <f>AX46*波及計算!$K49</f>
        <v>0</v>
      </c>
      <c r="AY155" s="111">
        <f>AY46*波及計算!$K49</f>
        <v>0</v>
      </c>
      <c r="AZ155" s="111">
        <f>AZ46*波及計算!$K49</f>
        <v>0</v>
      </c>
      <c r="BA155" s="111">
        <f>BA46*波及計算!$K49</f>
        <v>0</v>
      </c>
      <c r="BB155" s="111">
        <f>BB46*波及計算!$K49</f>
        <v>0</v>
      </c>
      <c r="BC155" s="111">
        <f>BC46*波及計算!$K49</f>
        <v>0</v>
      </c>
      <c r="BD155" s="111">
        <f>BD46*波及計算!$K49</f>
        <v>0</v>
      </c>
      <c r="BE155" s="111">
        <f>BE46*波及計算!$K49</f>
        <v>0</v>
      </c>
      <c r="BF155" s="111">
        <f>BF46*波及計算!$K49</f>
        <v>0</v>
      </c>
      <c r="BG155" s="111">
        <f>BG46*波及計算!$K49</f>
        <v>0</v>
      </c>
      <c r="BH155" s="111">
        <f>BH46*波及計算!$K49</f>
        <v>0</v>
      </c>
      <c r="BI155" s="111">
        <f>BI46*波及計算!$K49</f>
        <v>0</v>
      </c>
      <c r="BJ155" s="111">
        <f>BJ46*波及計算!$K49</f>
        <v>0</v>
      </c>
      <c r="BK155" s="111">
        <f>BK46*波及計算!$K49</f>
        <v>0</v>
      </c>
      <c r="BL155" s="111">
        <f>BL46*波及計算!$K49</f>
        <v>0</v>
      </c>
      <c r="BM155" s="111">
        <f>BM46*波及計算!$K49</f>
        <v>0</v>
      </c>
      <c r="BN155" s="111">
        <f>BN46*波及計算!$K49</f>
        <v>0</v>
      </c>
      <c r="BO155" s="111">
        <f>BO46*波及計算!$K49</f>
        <v>0</v>
      </c>
      <c r="BP155" s="111">
        <f>BP46*波及計算!$K49</f>
        <v>0</v>
      </c>
      <c r="BQ155" s="111">
        <f>BQ46*波及計算!$K49</f>
        <v>0</v>
      </c>
      <c r="BR155" s="111">
        <f>BR46*波及計算!$K49</f>
        <v>0</v>
      </c>
      <c r="BS155" s="111">
        <f>BS46*波及計算!$K49</f>
        <v>0</v>
      </c>
      <c r="BT155" s="111">
        <f>BT46*波及計算!$K49</f>
        <v>0</v>
      </c>
      <c r="BU155" s="111">
        <f>BU46*波及計算!$K49</f>
        <v>0</v>
      </c>
      <c r="BV155" s="111">
        <f>BV46*波及計算!$K49</f>
        <v>0</v>
      </c>
      <c r="BW155" s="111">
        <f>BW46*波及計算!$K49</f>
        <v>0</v>
      </c>
      <c r="BX155" s="111">
        <f>BX46*波及計算!$K49</f>
        <v>0</v>
      </c>
      <c r="BY155" s="111">
        <f>BY46*波及計算!$K49</f>
        <v>0</v>
      </c>
      <c r="BZ155" s="111">
        <f>BZ46*波及計算!$K49</f>
        <v>0</v>
      </c>
      <c r="CA155" s="111">
        <f>CA46*波及計算!$K49</f>
        <v>0</v>
      </c>
      <c r="CB155" s="111">
        <f>CB46*波及計算!$K49</f>
        <v>0</v>
      </c>
      <c r="CC155" s="111">
        <f>CC46*波及計算!$K49</f>
        <v>0</v>
      </c>
      <c r="CD155" s="111">
        <f>CD46*波及計算!$K49</f>
        <v>0</v>
      </c>
      <c r="CE155" s="111">
        <f>CE46*波及計算!$K49</f>
        <v>0</v>
      </c>
      <c r="CF155" s="111">
        <f>CF46*波及計算!$K49</f>
        <v>0</v>
      </c>
      <c r="CG155" s="111">
        <f>CG46*波及計算!$K49</f>
        <v>0</v>
      </c>
      <c r="CH155" s="111">
        <f>CH46*波及計算!$K49</f>
        <v>0</v>
      </c>
      <c r="CI155" s="111">
        <f>CI46*波及計算!$K49</f>
        <v>0</v>
      </c>
      <c r="CJ155" s="111">
        <f>CJ46*波及計算!$K49</f>
        <v>0</v>
      </c>
      <c r="CK155" s="111">
        <f>CK46*波及計算!$K49</f>
        <v>0</v>
      </c>
      <c r="CL155" s="111">
        <f>CL46*波及計算!$K49</f>
        <v>0</v>
      </c>
      <c r="CM155" s="111">
        <f>CM46*波及計算!$K49</f>
        <v>0</v>
      </c>
      <c r="CN155" s="111">
        <f>CN46*波及計算!$K49</f>
        <v>0</v>
      </c>
      <c r="CO155" s="111">
        <f>CO46*波及計算!$K49</f>
        <v>0</v>
      </c>
      <c r="CP155" s="111">
        <f>CP46*波及計算!$K49</f>
        <v>0</v>
      </c>
      <c r="CQ155" s="111">
        <f>CQ46*波及計算!$K49</f>
        <v>0</v>
      </c>
      <c r="CR155" s="111">
        <f>CR46*波及計算!$K49</f>
        <v>0</v>
      </c>
      <c r="CS155" s="111">
        <f>CS46*波及計算!$K49</f>
        <v>0</v>
      </c>
      <c r="CT155" s="111">
        <f>CT46*波及計算!$K49</f>
        <v>0</v>
      </c>
      <c r="CU155" s="111">
        <f>CU46*波及計算!$K49</f>
        <v>0</v>
      </c>
      <c r="CV155" s="111">
        <f>CV46*波及計算!$K49</f>
        <v>0</v>
      </c>
      <c r="CW155" s="111">
        <f>CW46*波及計算!$K49</f>
        <v>0</v>
      </c>
      <c r="CX155" s="111">
        <f>CX46*波及計算!$K49</f>
        <v>0</v>
      </c>
      <c r="CY155" s="111">
        <f>CY46*波及計算!$K49</f>
        <v>0</v>
      </c>
      <c r="CZ155" s="111">
        <f>CZ46*波及計算!$K49</f>
        <v>0</v>
      </c>
      <c r="DA155" s="111">
        <f>DA46*波及計算!$K49</f>
        <v>0</v>
      </c>
      <c r="DB155" s="111">
        <f>DB46*波及計算!$K49</f>
        <v>0</v>
      </c>
      <c r="DC155" s="111">
        <f>DC46*波及計算!$K49</f>
        <v>0</v>
      </c>
    </row>
    <row r="156" spans="1:107" x14ac:dyDescent="0.2">
      <c r="A156" s="111" t="s">
        <v>185</v>
      </c>
      <c r="B156" s="355" t="s">
        <v>1920</v>
      </c>
      <c r="C156" s="111">
        <f>C47*波及計算!$K50</f>
        <v>0</v>
      </c>
      <c r="D156" s="111">
        <f>D47*波及計算!$K50</f>
        <v>0</v>
      </c>
      <c r="E156" s="111">
        <f>E47*波及計算!$K50</f>
        <v>0</v>
      </c>
      <c r="F156" s="111">
        <f>F47*波及計算!$K50</f>
        <v>0</v>
      </c>
      <c r="G156" s="111">
        <f>G47*波及計算!$K50</f>
        <v>0</v>
      </c>
      <c r="H156" s="111">
        <f>H47*波及計算!$K50</f>
        <v>0</v>
      </c>
      <c r="I156" s="111">
        <f>I47*波及計算!$K50</f>
        <v>0</v>
      </c>
      <c r="J156" s="111">
        <f>J47*波及計算!$K50</f>
        <v>0</v>
      </c>
      <c r="K156" s="111">
        <f>K47*波及計算!$K50</f>
        <v>0</v>
      </c>
      <c r="L156" s="111">
        <f>L47*波及計算!$K50</f>
        <v>0</v>
      </c>
      <c r="M156" s="111">
        <f>M47*波及計算!$K50</f>
        <v>0</v>
      </c>
      <c r="N156" s="111">
        <f>N47*波及計算!$K50</f>
        <v>0</v>
      </c>
      <c r="O156" s="111">
        <f>O47*波及計算!$K50</f>
        <v>0</v>
      </c>
      <c r="P156" s="111">
        <f>P47*波及計算!$K50</f>
        <v>0</v>
      </c>
      <c r="Q156" s="111">
        <f>Q47*波及計算!$K50</f>
        <v>0</v>
      </c>
      <c r="R156" s="111">
        <f>R47*波及計算!$K50</f>
        <v>0</v>
      </c>
      <c r="S156" s="111">
        <f>S47*波及計算!$K50</f>
        <v>0</v>
      </c>
      <c r="T156" s="111">
        <f>T47*波及計算!$K50</f>
        <v>0</v>
      </c>
      <c r="U156" s="111">
        <f>U47*波及計算!$K50</f>
        <v>0</v>
      </c>
      <c r="V156" s="111">
        <f>V47*波及計算!$K50</f>
        <v>0</v>
      </c>
      <c r="W156" s="111">
        <f>W47*波及計算!$K50</f>
        <v>0</v>
      </c>
      <c r="X156" s="111">
        <f>X47*波及計算!$K50</f>
        <v>0</v>
      </c>
      <c r="Y156" s="111">
        <f>Y47*波及計算!$K50</f>
        <v>0</v>
      </c>
      <c r="Z156" s="111">
        <f>Z47*波及計算!$K50</f>
        <v>0</v>
      </c>
      <c r="AA156" s="111">
        <f>AA47*波及計算!$K50</f>
        <v>0</v>
      </c>
      <c r="AB156" s="111">
        <f>AB47*波及計算!$K50</f>
        <v>0</v>
      </c>
      <c r="AC156" s="111">
        <f>AC47*波及計算!$K50</f>
        <v>0</v>
      </c>
      <c r="AD156" s="111">
        <f>AD47*波及計算!$K50</f>
        <v>0</v>
      </c>
      <c r="AE156" s="111">
        <f>AE47*波及計算!$K50</f>
        <v>0</v>
      </c>
      <c r="AF156" s="111">
        <f>AF47*波及計算!$K50</f>
        <v>0</v>
      </c>
      <c r="AG156" s="111">
        <f>AG47*波及計算!$K50</f>
        <v>0</v>
      </c>
      <c r="AH156" s="111">
        <f>AH47*波及計算!$K50</f>
        <v>0</v>
      </c>
      <c r="AI156" s="111">
        <f>AI47*波及計算!$K50</f>
        <v>0</v>
      </c>
      <c r="AJ156" s="111">
        <f>AJ47*波及計算!$K50</f>
        <v>0</v>
      </c>
      <c r="AK156" s="111">
        <f>AK47*波及計算!$K50</f>
        <v>0</v>
      </c>
      <c r="AL156" s="111">
        <f>AL47*波及計算!$K50</f>
        <v>0</v>
      </c>
      <c r="AM156" s="111">
        <f>AM47*波及計算!$K50</f>
        <v>0</v>
      </c>
      <c r="AN156" s="111">
        <f>AN47*波及計算!$K50</f>
        <v>0</v>
      </c>
      <c r="AO156" s="111">
        <f>AO47*波及計算!$K50</f>
        <v>0</v>
      </c>
      <c r="AP156" s="111">
        <f>AP47*波及計算!$K50</f>
        <v>0</v>
      </c>
      <c r="AQ156" s="111">
        <f>AQ47*波及計算!$K50</f>
        <v>0</v>
      </c>
      <c r="AR156" s="111">
        <f>AR47*波及計算!$K50</f>
        <v>0</v>
      </c>
      <c r="AS156" s="111">
        <f>AS47*波及計算!$K50</f>
        <v>0</v>
      </c>
      <c r="AT156" s="111">
        <f>AT47*波及計算!$K50</f>
        <v>0</v>
      </c>
      <c r="AU156" s="111">
        <f>AU47*波及計算!$K50</f>
        <v>0</v>
      </c>
      <c r="AV156" s="111">
        <f>AV47*波及計算!$K50</f>
        <v>0</v>
      </c>
      <c r="AW156" s="111">
        <f>AW47*波及計算!$K50</f>
        <v>0</v>
      </c>
      <c r="AX156" s="111">
        <f>AX47*波及計算!$K50</f>
        <v>0</v>
      </c>
      <c r="AY156" s="111">
        <f>AY47*波及計算!$K50</f>
        <v>0</v>
      </c>
      <c r="AZ156" s="111">
        <f>AZ47*波及計算!$K50</f>
        <v>0</v>
      </c>
      <c r="BA156" s="111">
        <f>BA47*波及計算!$K50</f>
        <v>0</v>
      </c>
      <c r="BB156" s="111">
        <f>BB47*波及計算!$K50</f>
        <v>0</v>
      </c>
      <c r="BC156" s="111">
        <f>BC47*波及計算!$K50</f>
        <v>0</v>
      </c>
      <c r="BD156" s="111">
        <f>BD47*波及計算!$K50</f>
        <v>0</v>
      </c>
      <c r="BE156" s="111">
        <f>BE47*波及計算!$K50</f>
        <v>0</v>
      </c>
      <c r="BF156" s="111">
        <f>BF47*波及計算!$K50</f>
        <v>0</v>
      </c>
      <c r="BG156" s="111">
        <f>BG47*波及計算!$K50</f>
        <v>0</v>
      </c>
      <c r="BH156" s="111">
        <f>BH47*波及計算!$K50</f>
        <v>0</v>
      </c>
      <c r="BI156" s="111">
        <f>BI47*波及計算!$K50</f>
        <v>0</v>
      </c>
      <c r="BJ156" s="111">
        <f>BJ47*波及計算!$K50</f>
        <v>0</v>
      </c>
      <c r="BK156" s="111">
        <f>BK47*波及計算!$K50</f>
        <v>0</v>
      </c>
      <c r="BL156" s="111">
        <f>BL47*波及計算!$K50</f>
        <v>0</v>
      </c>
      <c r="BM156" s="111">
        <f>BM47*波及計算!$K50</f>
        <v>0</v>
      </c>
      <c r="BN156" s="111">
        <f>BN47*波及計算!$K50</f>
        <v>0</v>
      </c>
      <c r="BO156" s="111">
        <f>BO47*波及計算!$K50</f>
        <v>0</v>
      </c>
      <c r="BP156" s="111">
        <f>BP47*波及計算!$K50</f>
        <v>0</v>
      </c>
      <c r="BQ156" s="111">
        <f>BQ47*波及計算!$K50</f>
        <v>0</v>
      </c>
      <c r="BR156" s="111">
        <f>BR47*波及計算!$K50</f>
        <v>0</v>
      </c>
      <c r="BS156" s="111">
        <f>BS47*波及計算!$K50</f>
        <v>0</v>
      </c>
      <c r="BT156" s="111">
        <f>BT47*波及計算!$K50</f>
        <v>0</v>
      </c>
      <c r="BU156" s="111">
        <f>BU47*波及計算!$K50</f>
        <v>0</v>
      </c>
      <c r="BV156" s="111">
        <f>BV47*波及計算!$K50</f>
        <v>0</v>
      </c>
      <c r="BW156" s="111">
        <f>BW47*波及計算!$K50</f>
        <v>0</v>
      </c>
      <c r="BX156" s="111">
        <f>BX47*波及計算!$K50</f>
        <v>0</v>
      </c>
      <c r="BY156" s="111">
        <f>BY47*波及計算!$K50</f>
        <v>0</v>
      </c>
      <c r="BZ156" s="111">
        <f>BZ47*波及計算!$K50</f>
        <v>0</v>
      </c>
      <c r="CA156" s="111">
        <f>CA47*波及計算!$K50</f>
        <v>0</v>
      </c>
      <c r="CB156" s="111">
        <f>CB47*波及計算!$K50</f>
        <v>0</v>
      </c>
      <c r="CC156" s="111">
        <f>CC47*波及計算!$K50</f>
        <v>0</v>
      </c>
      <c r="CD156" s="111">
        <f>CD47*波及計算!$K50</f>
        <v>0</v>
      </c>
      <c r="CE156" s="111">
        <f>CE47*波及計算!$K50</f>
        <v>0</v>
      </c>
      <c r="CF156" s="111">
        <f>CF47*波及計算!$K50</f>
        <v>0</v>
      </c>
      <c r="CG156" s="111">
        <f>CG47*波及計算!$K50</f>
        <v>0</v>
      </c>
      <c r="CH156" s="111">
        <f>CH47*波及計算!$K50</f>
        <v>0</v>
      </c>
      <c r="CI156" s="111">
        <f>CI47*波及計算!$K50</f>
        <v>0</v>
      </c>
      <c r="CJ156" s="111">
        <f>CJ47*波及計算!$K50</f>
        <v>0</v>
      </c>
      <c r="CK156" s="111">
        <f>CK47*波及計算!$K50</f>
        <v>0</v>
      </c>
      <c r="CL156" s="111">
        <f>CL47*波及計算!$K50</f>
        <v>0</v>
      </c>
      <c r="CM156" s="111">
        <f>CM47*波及計算!$K50</f>
        <v>0</v>
      </c>
      <c r="CN156" s="111">
        <f>CN47*波及計算!$K50</f>
        <v>0</v>
      </c>
      <c r="CO156" s="111">
        <f>CO47*波及計算!$K50</f>
        <v>0</v>
      </c>
      <c r="CP156" s="111">
        <f>CP47*波及計算!$K50</f>
        <v>0</v>
      </c>
      <c r="CQ156" s="111">
        <f>CQ47*波及計算!$K50</f>
        <v>0</v>
      </c>
      <c r="CR156" s="111">
        <f>CR47*波及計算!$K50</f>
        <v>0</v>
      </c>
      <c r="CS156" s="111">
        <f>CS47*波及計算!$K50</f>
        <v>0</v>
      </c>
      <c r="CT156" s="111">
        <f>CT47*波及計算!$K50</f>
        <v>0</v>
      </c>
      <c r="CU156" s="111">
        <f>CU47*波及計算!$K50</f>
        <v>0</v>
      </c>
      <c r="CV156" s="111">
        <f>CV47*波及計算!$K50</f>
        <v>0</v>
      </c>
      <c r="CW156" s="111">
        <f>CW47*波及計算!$K50</f>
        <v>0</v>
      </c>
      <c r="CX156" s="111">
        <f>CX47*波及計算!$K50</f>
        <v>0</v>
      </c>
      <c r="CY156" s="111">
        <f>CY47*波及計算!$K50</f>
        <v>0</v>
      </c>
      <c r="CZ156" s="111">
        <f>CZ47*波及計算!$K50</f>
        <v>0</v>
      </c>
      <c r="DA156" s="111">
        <f>DA47*波及計算!$K50</f>
        <v>0</v>
      </c>
      <c r="DB156" s="111">
        <f>DB47*波及計算!$K50</f>
        <v>0</v>
      </c>
      <c r="DC156" s="111">
        <f>DC47*波及計算!$K50</f>
        <v>0</v>
      </c>
    </row>
    <row r="157" spans="1:107" x14ac:dyDescent="0.2">
      <c r="A157" s="111" t="s">
        <v>187</v>
      </c>
      <c r="B157" s="355" t="s">
        <v>1921</v>
      </c>
      <c r="C157" s="111">
        <f>C48*波及計算!$K51</f>
        <v>0</v>
      </c>
      <c r="D157" s="111">
        <f>D48*波及計算!$K51</f>
        <v>0</v>
      </c>
      <c r="E157" s="111">
        <f>E48*波及計算!$K51</f>
        <v>0</v>
      </c>
      <c r="F157" s="111">
        <f>F48*波及計算!$K51</f>
        <v>0</v>
      </c>
      <c r="G157" s="111">
        <f>G48*波及計算!$K51</f>
        <v>0</v>
      </c>
      <c r="H157" s="111">
        <f>H48*波及計算!$K51</f>
        <v>0</v>
      </c>
      <c r="I157" s="111">
        <f>I48*波及計算!$K51</f>
        <v>0</v>
      </c>
      <c r="J157" s="111">
        <f>J48*波及計算!$K51</f>
        <v>0</v>
      </c>
      <c r="K157" s="111">
        <f>K48*波及計算!$K51</f>
        <v>0</v>
      </c>
      <c r="L157" s="111">
        <f>L48*波及計算!$K51</f>
        <v>0</v>
      </c>
      <c r="M157" s="111">
        <f>M48*波及計算!$K51</f>
        <v>0</v>
      </c>
      <c r="N157" s="111">
        <f>N48*波及計算!$K51</f>
        <v>0</v>
      </c>
      <c r="O157" s="111">
        <f>O48*波及計算!$K51</f>
        <v>0</v>
      </c>
      <c r="P157" s="111">
        <f>P48*波及計算!$K51</f>
        <v>0</v>
      </c>
      <c r="Q157" s="111">
        <f>Q48*波及計算!$K51</f>
        <v>0</v>
      </c>
      <c r="R157" s="111">
        <f>R48*波及計算!$K51</f>
        <v>0</v>
      </c>
      <c r="S157" s="111">
        <f>S48*波及計算!$K51</f>
        <v>0</v>
      </c>
      <c r="T157" s="111">
        <f>T48*波及計算!$K51</f>
        <v>0</v>
      </c>
      <c r="U157" s="111">
        <f>U48*波及計算!$K51</f>
        <v>0</v>
      </c>
      <c r="V157" s="111">
        <f>V48*波及計算!$K51</f>
        <v>0</v>
      </c>
      <c r="W157" s="111">
        <f>W48*波及計算!$K51</f>
        <v>0</v>
      </c>
      <c r="X157" s="111">
        <f>X48*波及計算!$K51</f>
        <v>0</v>
      </c>
      <c r="Y157" s="111">
        <f>Y48*波及計算!$K51</f>
        <v>0</v>
      </c>
      <c r="Z157" s="111">
        <f>Z48*波及計算!$K51</f>
        <v>0</v>
      </c>
      <c r="AA157" s="111">
        <f>AA48*波及計算!$K51</f>
        <v>0</v>
      </c>
      <c r="AB157" s="111">
        <f>AB48*波及計算!$K51</f>
        <v>0</v>
      </c>
      <c r="AC157" s="111">
        <f>AC48*波及計算!$K51</f>
        <v>0</v>
      </c>
      <c r="AD157" s="111">
        <f>AD48*波及計算!$K51</f>
        <v>0</v>
      </c>
      <c r="AE157" s="111">
        <f>AE48*波及計算!$K51</f>
        <v>0</v>
      </c>
      <c r="AF157" s="111">
        <f>AF48*波及計算!$K51</f>
        <v>0</v>
      </c>
      <c r="AG157" s="111">
        <f>AG48*波及計算!$K51</f>
        <v>0</v>
      </c>
      <c r="AH157" s="111">
        <f>AH48*波及計算!$K51</f>
        <v>0</v>
      </c>
      <c r="AI157" s="111">
        <f>AI48*波及計算!$K51</f>
        <v>0</v>
      </c>
      <c r="AJ157" s="111">
        <f>AJ48*波及計算!$K51</f>
        <v>0</v>
      </c>
      <c r="AK157" s="111">
        <f>AK48*波及計算!$K51</f>
        <v>0</v>
      </c>
      <c r="AL157" s="111">
        <f>AL48*波及計算!$K51</f>
        <v>0</v>
      </c>
      <c r="AM157" s="111">
        <f>AM48*波及計算!$K51</f>
        <v>0</v>
      </c>
      <c r="AN157" s="111">
        <f>AN48*波及計算!$K51</f>
        <v>0</v>
      </c>
      <c r="AO157" s="111">
        <f>AO48*波及計算!$K51</f>
        <v>0</v>
      </c>
      <c r="AP157" s="111">
        <f>AP48*波及計算!$K51</f>
        <v>0</v>
      </c>
      <c r="AQ157" s="111">
        <f>AQ48*波及計算!$K51</f>
        <v>0</v>
      </c>
      <c r="AR157" s="111">
        <f>AR48*波及計算!$K51</f>
        <v>0</v>
      </c>
      <c r="AS157" s="111">
        <f>AS48*波及計算!$K51</f>
        <v>0</v>
      </c>
      <c r="AT157" s="111">
        <f>AT48*波及計算!$K51</f>
        <v>0</v>
      </c>
      <c r="AU157" s="111">
        <f>AU48*波及計算!$K51</f>
        <v>0</v>
      </c>
      <c r="AV157" s="111">
        <f>AV48*波及計算!$K51</f>
        <v>0</v>
      </c>
      <c r="AW157" s="111">
        <f>AW48*波及計算!$K51</f>
        <v>0</v>
      </c>
      <c r="AX157" s="111">
        <f>AX48*波及計算!$K51</f>
        <v>0</v>
      </c>
      <c r="AY157" s="111">
        <f>AY48*波及計算!$K51</f>
        <v>0</v>
      </c>
      <c r="AZ157" s="111">
        <f>AZ48*波及計算!$K51</f>
        <v>0</v>
      </c>
      <c r="BA157" s="111">
        <f>BA48*波及計算!$K51</f>
        <v>0</v>
      </c>
      <c r="BB157" s="111">
        <f>BB48*波及計算!$K51</f>
        <v>0</v>
      </c>
      <c r="BC157" s="111">
        <f>BC48*波及計算!$K51</f>
        <v>0</v>
      </c>
      <c r="BD157" s="111">
        <f>BD48*波及計算!$K51</f>
        <v>0</v>
      </c>
      <c r="BE157" s="111">
        <f>BE48*波及計算!$K51</f>
        <v>0</v>
      </c>
      <c r="BF157" s="111">
        <f>BF48*波及計算!$K51</f>
        <v>0</v>
      </c>
      <c r="BG157" s="111">
        <f>BG48*波及計算!$K51</f>
        <v>0</v>
      </c>
      <c r="BH157" s="111">
        <f>BH48*波及計算!$K51</f>
        <v>0</v>
      </c>
      <c r="BI157" s="111">
        <f>BI48*波及計算!$K51</f>
        <v>0</v>
      </c>
      <c r="BJ157" s="111">
        <f>BJ48*波及計算!$K51</f>
        <v>0</v>
      </c>
      <c r="BK157" s="111">
        <f>BK48*波及計算!$K51</f>
        <v>0</v>
      </c>
      <c r="BL157" s="111">
        <f>BL48*波及計算!$K51</f>
        <v>0</v>
      </c>
      <c r="BM157" s="111">
        <f>BM48*波及計算!$K51</f>
        <v>0</v>
      </c>
      <c r="BN157" s="111">
        <f>BN48*波及計算!$K51</f>
        <v>0</v>
      </c>
      <c r="BO157" s="111">
        <f>BO48*波及計算!$K51</f>
        <v>0</v>
      </c>
      <c r="BP157" s="111">
        <f>BP48*波及計算!$K51</f>
        <v>0</v>
      </c>
      <c r="BQ157" s="111">
        <f>BQ48*波及計算!$K51</f>
        <v>0</v>
      </c>
      <c r="BR157" s="111">
        <f>BR48*波及計算!$K51</f>
        <v>0</v>
      </c>
      <c r="BS157" s="111">
        <f>BS48*波及計算!$K51</f>
        <v>0</v>
      </c>
      <c r="BT157" s="111">
        <f>BT48*波及計算!$K51</f>
        <v>0</v>
      </c>
      <c r="BU157" s="111">
        <f>BU48*波及計算!$K51</f>
        <v>0</v>
      </c>
      <c r="BV157" s="111">
        <f>BV48*波及計算!$K51</f>
        <v>0</v>
      </c>
      <c r="BW157" s="111">
        <f>BW48*波及計算!$K51</f>
        <v>0</v>
      </c>
      <c r="BX157" s="111">
        <f>BX48*波及計算!$K51</f>
        <v>0</v>
      </c>
      <c r="BY157" s="111">
        <f>BY48*波及計算!$K51</f>
        <v>0</v>
      </c>
      <c r="BZ157" s="111">
        <f>BZ48*波及計算!$K51</f>
        <v>0</v>
      </c>
      <c r="CA157" s="111">
        <f>CA48*波及計算!$K51</f>
        <v>0</v>
      </c>
      <c r="CB157" s="111">
        <f>CB48*波及計算!$K51</f>
        <v>0</v>
      </c>
      <c r="CC157" s="111">
        <f>CC48*波及計算!$K51</f>
        <v>0</v>
      </c>
      <c r="CD157" s="111">
        <f>CD48*波及計算!$K51</f>
        <v>0</v>
      </c>
      <c r="CE157" s="111">
        <f>CE48*波及計算!$K51</f>
        <v>0</v>
      </c>
      <c r="CF157" s="111">
        <f>CF48*波及計算!$K51</f>
        <v>0</v>
      </c>
      <c r="CG157" s="111">
        <f>CG48*波及計算!$K51</f>
        <v>0</v>
      </c>
      <c r="CH157" s="111">
        <f>CH48*波及計算!$K51</f>
        <v>0</v>
      </c>
      <c r="CI157" s="111">
        <f>CI48*波及計算!$K51</f>
        <v>0</v>
      </c>
      <c r="CJ157" s="111">
        <f>CJ48*波及計算!$K51</f>
        <v>0</v>
      </c>
      <c r="CK157" s="111">
        <f>CK48*波及計算!$K51</f>
        <v>0</v>
      </c>
      <c r="CL157" s="111">
        <f>CL48*波及計算!$K51</f>
        <v>0</v>
      </c>
      <c r="CM157" s="111">
        <f>CM48*波及計算!$K51</f>
        <v>0</v>
      </c>
      <c r="CN157" s="111">
        <f>CN48*波及計算!$K51</f>
        <v>0</v>
      </c>
      <c r="CO157" s="111">
        <f>CO48*波及計算!$K51</f>
        <v>0</v>
      </c>
      <c r="CP157" s="111">
        <f>CP48*波及計算!$K51</f>
        <v>0</v>
      </c>
      <c r="CQ157" s="111">
        <f>CQ48*波及計算!$K51</f>
        <v>0</v>
      </c>
      <c r="CR157" s="111">
        <f>CR48*波及計算!$K51</f>
        <v>0</v>
      </c>
      <c r="CS157" s="111">
        <f>CS48*波及計算!$K51</f>
        <v>0</v>
      </c>
      <c r="CT157" s="111">
        <f>CT48*波及計算!$K51</f>
        <v>0</v>
      </c>
      <c r="CU157" s="111">
        <f>CU48*波及計算!$K51</f>
        <v>0</v>
      </c>
      <c r="CV157" s="111">
        <f>CV48*波及計算!$K51</f>
        <v>0</v>
      </c>
      <c r="CW157" s="111">
        <f>CW48*波及計算!$K51</f>
        <v>0</v>
      </c>
      <c r="CX157" s="111">
        <f>CX48*波及計算!$K51</f>
        <v>0</v>
      </c>
      <c r="CY157" s="111">
        <f>CY48*波及計算!$K51</f>
        <v>0</v>
      </c>
      <c r="CZ157" s="111">
        <f>CZ48*波及計算!$K51</f>
        <v>0</v>
      </c>
      <c r="DA157" s="111">
        <f>DA48*波及計算!$K51</f>
        <v>0</v>
      </c>
      <c r="DB157" s="111">
        <f>DB48*波及計算!$K51</f>
        <v>0</v>
      </c>
      <c r="DC157" s="111">
        <f>DC48*波及計算!$K51</f>
        <v>0</v>
      </c>
    </row>
    <row r="158" spans="1:107" x14ac:dyDescent="0.2">
      <c r="A158" s="111" t="s">
        <v>189</v>
      </c>
      <c r="B158" s="355" t="s">
        <v>1922</v>
      </c>
      <c r="C158" s="111">
        <f>C49*波及計算!$K52</f>
        <v>0</v>
      </c>
      <c r="D158" s="111">
        <f>D49*波及計算!$K52</f>
        <v>0</v>
      </c>
      <c r="E158" s="111">
        <f>E49*波及計算!$K52</f>
        <v>0</v>
      </c>
      <c r="F158" s="111">
        <f>F49*波及計算!$K52</f>
        <v>0</v>
      </c>
      <c r="G158" s="111">
        <f>G49*波及計算!$K52</f>
        <v>0</v>
      </c>
      <c r="H158" s="111">
        <f>H49*波及計算!$K52</f>
        <v>0</v>
      </c>
      <c r="I158" s="111">
        <f>I49*波及計算!$K52</f>
        <v>0</v>
      </c>
      <c r="J158" s="111">
        <f>J49*波及計算!$K52</f>
        <v>0</v>
      </c>
      <c r="K158" s="111">
        <f>K49*波及計算!$K52</f>
        <v>0</v>
      </c>
      <c r="L158" s="111">
        <f>L49*波及計算!$K52</f>
        <v>0</v>
      </c>
      <c r="M158" s="111">
        <f>M49*波及計算!$K52</f>
        <v>0</v>
      </c>
      <c r="N158" s="111">
        <f>N49*波及計算!$K52</f>
        <v>0</v>
      </c>
      <c r="O158" s="111">
        <f>O49*波及計算!$K52</f>
        <v>0</v>
      </c>
      <c r="P158" s="111">
        <f>P49*波及計算!$K52</f>
        <v>0</v>
      </c>
      <c r="Q158" s="111">
        <f>Q49*波及計算!$K52</f>
        <v>0</v>
      </c>
      <c r="R158" s="111">
        <f>R49*波及計算!$K52</f>
        <v>0</v>
      </c>
      <c r="S158" s="111">
        <f>S49*波及計算!$K52</f>
        <v>0</v>
      </c>
      <c r="T158" s="111">
        <f>T49*波及計算!$K52</f>
        <v>0</v>
      </c>
      <c r="U158" s="111">
        <f>U49*波及計算!$K52</f>
        <v>0</v>
      </c>
      <c r="V158" s="111">
        <f>V49*波及計算!$K52</f>
        <v>0</v>
      </c>
      <c r="W158" s="111">
        <f>W49*波及計算!$K52</f>
        <v>0</v>
      </c>
      <c r="X158" s="111">
        <f>X49*波及計算!$K52</f>
        <v>0</v>
      </c>
      <c r="Y158" s="111">
        <f>Y49*波及計算!$K52</f>
        <v>0</v>
      </c>
      <c r="Z158" s="111">
        <f>Z49*波及計算!$K52</f>
        <v>0</v>
      </c>
      <c r="AA158" s="111">
        <f>AA49*波及計算!$K52</f>
        <v>0</v>
      </c>
      <c r="AB158" s="111">
        <f>AB49*波及計算!$K52</f>
        <v>0</v>
      </c>
      <c r="AC158" s="111">
        <f>AC49*波及計算!$K52</f>
        <v>0</v>
      </c>
      <c r="AD158" s="111">
        <f>AD49*波及計算!$K52</f>
        <v>0</v>
      </c>
      <c r="AE158" s="111">
        <f>AE49*波及計算!$K52</f>
        <v>0</v>
      </c>
      <c r="AF158" s="111">
        <f>AF49*波及計算!$K52</f>
        <v>0</v>
      </c>
      <c r="AG158" s="111">
        <f>AG49*波及計算!$K52</f>
        <v>0</v>
      </c>
      <c r="AH158" s="111">
        <f>AH49*波及計算!$K52</f>
        <v>0</v>
      </c>
      <c r="AI158" s="111">
        <f>AI49*波及計算!$K52</f>
        <v>0</v>
      </c>
      <c r="AJ158" s="111">
        <f>AJ49*波及計算!$K52</f>
        <v>0</v>
      </c>
      <c r="AK158" s="111">
        <f>AK49*波及計算!$K52</f>
        <v>0</v>
      </c>
      <c r="AL158" s="111">
        <f>AL49*波及計算!$K52</f>
        <v>0</v>
      </c>
      <c r="AM158" s="111">
        <f>AM49*波及計算!$K52</f>
        <v>0</v>
      </c>
      <c r="AN158" s="111">
        <f>AN49*波及計算!$K52</f>
        <v>0</v>
      </c>
      <c r="AO158" s="111">
        <f>AO49*波及計算!$K52</f>
        <v>0</v>
      </c>
      <c r="AP158" s="111">
        <f>AP49*波及計算!$K52</f>
        <v>0</v>
      </c>
      <c r="AQ158" s="111">
        <f>AQ49*波及計算!$K52</f>
        <v>0</v>
      </c>
      <c r="AR158" s="111">
        <f>AR49*波及計算!$K52</f>
        <v>0</v>
      </c>
      <c r="AS158" s="111">
        <f>AS49*波及計算!$K52</f>
        <v>0</v>
      </c>
      <c r="AT158" s="111">
        <f>AT49*波及計算!$K52</f>
        <v>0</v>
      </c>
      <c r="AU158" s="111">
        <f>AU49*波及計算!$K52</f>
        <v>0</v>
      </c>
      <c r="AV158" s="111">
        <f>AV49*波及計算!$K52</f>
        <v>0</v>
      </c>
      <c r="AW158" s="111">
        <f>AW49*波及計算!$K52</f>
        <v>0</v>
      </c>
      <c r="AX158" s="111">
        <f>AX49*波及計算!$K52</f>
        <v>0</v>
      </c>
      <c r="AY158" s="111">
        <f>AY49*波及計算!$K52</f>
        <v>0</v>
      </c>
      <c r="AZ158" s="111">
        <f>AZ49*波及計算!$K52</f>
        <v>0</v>
      </c>
      <c r="BA158" s="111">
        <f>BA49*波及計算!$K52</f>
        <v>0</v>
      </c>
      <c r="BB158" s="111">
        <f>BB49*波及計算!$K52</f>
        <v>0</v>
      </c>
      <c r="BC158" s="111">
        <f>BC49*波及計算!$K52</f>
        <v>0</v>
      </c>
      <c r="BD158" s="111">
        <f>BD49*波及計算!$K52</f>
        <v>0</v>
      </c>
      <c r="BE158" s="111">
        <f>BE49*波及計算!$K52</f>
        <v>0</v>
      </c>
      <c r="BF158" s="111">
        <f>BF49*波及計算!$K52</f>
        <v>0</v>
      </c>
      <c r="BG158" s="111">
        <f>BG49*波及計算!$K52</f>
        <v>0</v>
      </c>
      <c r="BH158" s="111">
        <f>BH49*波及計算!$K52</f>
        <v>0</v>
      </c>
      <c r="BI158" s="111">
        <f>BI49*波及計算!$K52</f>
        <v>0</v>
      </c>
      <c r="BJ158" s="111">
        <f>BJ49*波及計算!$K52</f>
        <v>0</v>
      </c>
      <c r="BK158" s="111">
        <f>BK49*波及計算!$K52</f>
        <v>0</v>
      </c>
      <c r="BL158" s="111">
        <f>BL49*波及計算!$K52</f>
        <v>0</v>
      </c>
      <c r="BM158" s="111">
        <f>BM49*波及計算!$K52</f>
        <v>0</v>
      </c>
      <c r="BN158" s="111">
        <f>BN49*波及計算!$K52</f>
        <v>0</v>
      </c>
      <c r="BO158" s="111">
        <f>BO49*波及計算!$K52</f>
        <v>0</v>
      </c>
      <c r="BP158" s="111">
        <f>BP49*波及計算!$K52</f>
        <v>0</v>
      </c>
      <c r="BQ158" s="111">
        <f>BQ49*波及計算!$K52</f>
        <v>0</v>
      </c>
      <c r="BR158" s="111">
        <f>BR49*波及計算!$K52</f>
        <v>0</v>
      </c>
      <c r="BS158" s="111">
        <f>BS49*波及計算!$K52</f>
        <v>0</v>
      </c>
      <c r="BT158" s="111">
        <f>BT49*波及計算!$K52</f>
        <v>0</v>
      </c>
      <c r="BU158" s="111">
        <f>BU49*波及計算!$K52</f>
        <v>0</v>
      </c>
      <c r="BV158" s="111">
        <f>BV49*波及計算!$K52</f>
        <v>0</v>
      </c>
      <c r="BW158" s="111">
        <f>BW49*波及計算!$K52</f>
        <v>0</v>
      </c>
      <c r="BX158" s="111">
        <f>BX49*波及計算!$K52</f>
        <v>0</v>
      </c>
      <c r="BY158" s="111">
        <f>BY49*波及計算!$K52</f>
        <v>0</v>
      </c>
      <c r="BZ158" s="111">
        <f>BZ49*波及計算!$K52</f>
        <v>0</v>
      </c>
      <c r="CA158" s="111">
        <f>CA49*波及計算!$K52</f>
        <v>0</v>
      </c>
      <c r="CB158" s="111">
        <f>CB49*波及計算!$K52</f>
        <v>0</v>
      </c>
      <c r="CC158" s="111">
        <f>CC49*波及計算!$K52</f>
        <v>0</v>
      </c>
      <c r="CD158" s="111">
        <f>CD49*波及計算!$K52</f>
        <v>0</v>
      </c>
      <c r="CE158" s="111">
        <f>CE49*波及計算!$K52</f>
        <v>0</v>
      </c>
      <c r="CF158" s="111">
        <f>CF49*波及計算!$K52</f>
        <v>0</v>
      </c>
      <c r="CG158" s="111">
        <f>CG49*波及計算!$K52</f>
        <v>0</v>
      </c>
      <c r="CH158" s="111">
        <f>CH49*波及計算!$K52</f>
        <v>0</v>
      </c>
      <c r="CI158" s="111">
        <f>CI49*波及計算!$K52</f>
        <v>0</v>
      </c>
      <c r="CJ158" s="111">
        <f>CJ49*波及計算!$K52</f>
        <v>0</v>
      </c>
      <c r="CK158" s="111">
        <f>CK49*波及計算!$K52</f>
        <v>0</v>
      </c>
      <c r="CL158" s="111">
        <f>CL49*波及計算!$K52</f>
        <v>0</v>
      </c>
      <c r="CM158" s="111">
        <f>CM49*波及計算!$K52</f>
        <v>0</v>
      </c>
      <c r="CN158" s="111">
        <f>CN49*波及計算!$K52</f>
        <v>0</v>
      </c>
      <c r="CO158" s="111">
        <f>CO49*波及計算!$K52</f>
        <v>0</v>
      </c>
      <c r="CP158" s="111">
        <f>CP49*波及計算!$K52</f>
        <v>0</v>
      </c>
      <c r="CQ158" s="111">
        <f>CQ49*波及計算!$K52</f>
        <v>0</v>
      </c>
      <c r="CR158" s="111">
        <f>CR49*波及計算!$K52</f>
        <v>0</v>
      </c>
      <c r="CS158" s="111">
        <f>CS49*波及計算!$K52</f>
        <v>0</v>
      </c>
      <c r="CT158" s="111">
        <f>CT49*波及計算!$K52</f>
        <v>0</v>
      </c>
      <c r="CU158" s="111">
        <f>CU49*波及計算!$K52</f>
        <v>0</v>
      </c>
      <c r="CV158" s="111">
        <f>CV49*波及計算!$K52</f>
        <v>0</v>
      </c>
      <c r="CW158" s="111">
        <f>CW49*波及計算!$K52</f>
        <v>0</v>
      </c>
      <c r="CX158" s="111">
        <f>CX49*波及計算!$K52</f>
        <v>0</v>
      </c>
      <c r="CY158" s="111">
        <f>CY49*波及計算!$K52</f>
        <v>0</v>
      </c>
      <c r="CZ158" s="111">
        <f>CZ49*波及計算!$K52</f>
        <v>0</v>
      </c>
      <c r="DA158" s="111">
        <f>DA49*波及計算!$K52</f>
        <v>0</v>
      </c>
      <c r="DB158" s="111">
        <f>DB49*波及計算!$K52</f>
        <v>0</v>
      </c>
      <c r="DC158" s="111">
        <f>DC49*波及計算!$K52</f>
        <v>0</v>
      </c>
    </row>
    <row r="159" spans="1:107" x14ac:dyDescent="0.2">
      <c r="A159" s="111" t="s">
        <v>191</v>
      </c>
      <c r="B159" s="355" t="s">
        <v>1923</v>
      </c>
      <c r="C159" s="111">
        <f>C50*波及計算!$K53</f>
        <v>0</v>
      </c>
      <c r="D159" s="111">
        <f>D50*波及計算!$K53</f>
        <v>0</v>
      </c>
      <c r="E159" s="111">
        <f>E50*波及計算!$K53</f>
        <v>0</v>
      </c>
      <c r="F159" s="111">
        <f>F50*波及計算!$K53</f>
        <v>0</v>
      </c>
      <c r="G159" s="111">
        <f>G50*波及計算!$K53</f>
        <v>0</v>
      </c>
      <c r="H159" s="111">
        <f>H50*波及計算!$K53</f>
        <v>0</v>
      </c>
      <c r="I159" s="111">
        <f>I50*波及計算!$K53</f>
        <v>0</v>
      </c>
      <c r="J159" s="111">
        <f>J50*波及計算!$K53</f>
        <v>0</v>
      </c>
      <c r="K159" s="111">
        <f>K50*波及計算!$K53</f>
        <v>0</v>
      </c>
      <c r="L159" s="111">
        <f>L50*波及計算!$K53</f>
        <v>0</v>
      </c>
      <c r="M159" s="111">
        <f>M50*波及計算!$K53</f>
        <v>0</v>
      </c>
      <c r="N159" s="111">
        <f>N50*波及計算!$K53</f>
        <v>0</v>
      </c>
      <c r="O159" s="111">
        <f>O50*波及計算!$K53</f>
        <v>0</v>
      </c>
      <c r="P159" s="111">
        <f>P50*波及計算!$K53</f>
        <v>0</v>
      </c>
      <c r="Q159" s="111">
        <f>Q50*波及計算!$K53</f>
        <v>0</v>
      </c>
      <c r="R159" s="111">
        <f>R50*波及計算!$K53</f>
        <v>0</v>
      </c>
      <c r="S159" s="111">
        <f>S50*波及計算!$K53</f>
        <v>0</v>
      </c>
      <c r="T159" s="111">
        <f>T50*波及計算!$K53</f>
        <v>0</v>
      </c>
      <c r="U159" s="111">
        <f>U50*波及計算!$K53</f>
        <v>0</v>
      </c>
      <c r="V159" s="111">
        <f>V50*波及計算!$K53</f>
        <v>0</v>
      </c>
      <c r="W159" s="111">
        <f>W50*波及計算!$K53</f>
        <v>0</v>
      </c>
      <c r="X159" s="111">
        <f>X50*波及計算!$K53</f>
        <v>0</v>
      </c>
      <c r="Y159" s="111">
        <f>Y50*波及計算!$K53</f>
        <v>0</v>
      </c>
      <c r="Z159" s="111">
        <f>Z50*波及計算!$K53</f>
        <v>0</v>
      </c>
      <c r="AA159" s="111">
        <f>AA50*波及計算!$K53</f>
        <v>0</v>
      </c>
      <c r="AB159" s="111">
        <f>AB50*波及計算!$K53</f>
        <v>0</v>
      </c>
      <c r="AC159" s="111">
        <f>AC50*波及計算!$K53</f>
        <v>0</v>
      </c>
      <c r="AD159" s="111">
        <f>AD50*波及計算!$K53</f>
        <v>0</v>
      </c>
      <c r="AE159" s="111">
        <f>AE50*波及計算!$K53</f>
        <v>0</v>
      </c>
      <c r="AF159" s="111">
        <f>AF50*波及計算!$K53</f>
        <v>0</v>
      </c>
      <c r="AG159" s="111">
        <f>AG50*波及計算!$K53</f>
        <v>0</v>
      </c>
      <c r="AH159" s="111">
        <f>AH50*波及計算!$K53</f>
        <v>0</v>
      </c>
      <c r="AI159" s="111">
        <f>AI50*波及計算!$K53</f>
        <v>0</v>
      </c>
      <c r="AJ159" s="111">
        <f>AJ50*波及計算!$K53</f>
        <v>0</v>
      </c>
      <c r="AK159" s="111">
        <f>AK50*波及計算!$K53</f>
        <v>0</v>
      </c>
      <c r="AL159" s="111">
        <f>AL50*波及計算!$K53</f>
        <v>0</v>
      </c>
      <c r="AM159" s="111">
        <f>AM50*波及計算!$K53</f>
        <v>0</v>
      </c>
      <c r="AN159" s="111">
        <f>AN50*波及計算!$K53</f>
        <v>0</v>
      </c>
      <c r="AO159" s="111">
        <f>AO50*波及計算!$K53</f>
        <v>0</v>
      </c>
      <c r="AP159" s="111">
        <f>AP50*波及計算!$K53</f>
        <v>0</v>
      </c>
      <c r="AQ159" s="111">
        <f>AQ50*波及計算!$K53</f>
        <v>0</v>
      </c>
      <c r="AR159" s="111">
        <f>AR50*波及計算!$K53</f>
        <v>0</v>
      </c>
      <c r="AS159" s="111">
        <f>AS50*波及計算!$K53</f>
        <v>0</v>
      </c>
      <c r="AT159" s="111">
        <f>AT50*波及計算!$K53</f>
        <v>0</v>
      </c>
      <c r="AU159" s="111">
        <f>AU50*波及計算!$K53</f>
        <v>0</v>
      </c>
      <c r="AV159" s="111">
        <f>AV50*波及計算!$K53</f>
        <v>0</v>
      </c>
      <c r="AW159" s="111">
        <f>AW50*波及計算!$K53</f>
        <v>0</v>
      </c>
      <c r="AX159" s="111">
        <f>AX50*波及計算!$K53</f>
        <v>0</v>
      </c>
      <c r="AY159" s="111">
        <f>AY50*波及計算!$K53</f>
        <v>0</v>
      </c>
      <c r="AZ159" s="111">
        <f>AZ50*波及計算!$K53</f>
        <v>0</v>
      </c>
      <c r="BA159" s="111">
        <f>BA50*波及計算!$K53</f>
        <v>0</v>
      </c>
      <c r="BB159" s="111">
        <f>BB50*波及計算!$K53</f>
        <v>0</v>
      </c>
      <c r="BC159" s="111">
        <f>BC50*波及計算!$K53</f>
        <v>0</v>
      </c>
      <c r="BD159" s="111">
        <f>BD50*波及計算!$K53</f>
        <v>0</v>
      </c>
      <c r="BE159" s="111">
        <f>BE50*波及計算!$K53</f>
        <v>0</v>
      </c>
      <c r="BF159" s="111">
        <f>BF50*波及計算!$K53</f>
        <v>0</v>
      </c>
      <c r="BG159" s="111">
        <f>BG50*波及計算!$K53</f>
        <v>0</v>
      </c>
      <c r="BH159" s="111">
        <f>BH50*波及計算!$K53</f>
        <v>0</v>
      </c>
      <c r="BI159" s="111">
        <f>BI50*波及計算!$K53</f>
        <v>0</v>
      </c>
      <c r="BJ159" s="111">
        <f>BJ50*波及計算!$K53</f>
        <v>0</v>
      </c>
      <c r="BK159" s="111">
        <f>BK50*波及計算!$K53</f>
        <v>0</v>
      </c>
      <c r="BL159" s="111">
        <f>BL50*波及計算!$K53</f>
        <v>0</v>
      </c>
      <c r="BM159" s="111">
        <f>BM50*波及計算!$K53</f>
        <v>0</v>
      </c>
      <c r="BN159" s="111">
        <f>BN50*波及計算!$K53</f>
        <v>0</v>
      </c>
      <c r="BO159" s="111">
        <f>BO50*波及計算!$K53</f>
        <v>0</v>
      </c>
      <c r="BP159" s="111">
        <f>BP50*波及計算!$K53</f>
        <v>0</v>
      </c>
      <c r="BQ159" s="111">
        <f>BQ50*波及計算!$K53</f>
        <v>0</v>
      </c>
      <c r="BR159" s="111">
        <f>BR50*波及計算!$K53</f>
        <v>0</v>
      </c>
      <c r="BS159" s="111">
        <f>BS50*波及計算!$K53</f>
        <v>0</v>
      </c>
      <c r="BT159" s="111">
        <f>BT50*波及計算!$K53</f>
        <v>0</v>
      </c>
      <c r="BU159" s="111">
        <f>BU50*波及計算!$K53</f>
        <v>0</v>
      </c>
      <c r="BV159" s="111">
        <f>BV50*波及計算!$K53</f>
        <v>0</v>
      </c>
      <c r="BW159" s="111">
        <f>BW50*波及計算!$K53</f>
        <v>0</v>
      </c>
      <c r="BX159" s="111">
        <f>BX50*波及計算!$K53</f>
        <v>0</v>
      </c>
      <c r="BY159" s="111">
        <f>BY50*波及計算!$K53</f>
        <v>0</v>
      </c>
      <c r="BZ159" s="111">
        <f>BZ50*波及計算!$K53</f>
        <v>0</v>
      </c>
      <c r="CA159" s="111">
        <f>CA50*波及計算!$K53</f>
        <v>0</v>
      </c>
      <c r="CB159" s="111">
        <f>CB50*波及計算!$K53</f>
        <v>0</v>
      </c>
      <c r="CC159" s="111">
        <f>CC50*波及計算!$K53</f>
        <v>0</v>
      </c>
      <c r="CD159" s="111">
        <f>CD50*波及計算!$K53</f>
        <v>0</v>
      </c>
      <c r="CE159" s="111">
        <f>CE50*波及計算!$K53</f>
        <v>0</v>
      </c>
      <c r="CF159" s="111">
        <f>CF50*波及計算!$K53</f>
        <v>0</v>
      </c>
      <c r="CG159" s="111">
        <f>CG50*波及計算!$K53</f>
        <v>0</v>
      </c>
      <c r="CH159" s="111">
        <f>CH50*波及計算!$K53</f>
        <v>0</v>
      </c>
      <c r="CI159" s="111">
        <f>CI50*波及計算!$K53</f>
        <v>0</v>
      </c>
      <c r="CJ159" s="111">
        <f>CJ50*波及計算!$K53</f>
        <v>0</v>
      </c>
      <c r="CK159" s="111">
        <f>CK50*波及計算!$K53</f>
        <v>0</v>
      </c>
      <c r="CL159" s="111">
        <f>CL50*波及計算!$K53</f>
        <v>0</v>
      </c>
      <c r="CM159" s="111">
        <f>CM50*波及計算!$K53</f>
        <v>0</v>
      </c>
      <c r="CN159" s="111">
        <f>CN50*波及計算!$K53</f>
        <v>0</v>
      </c>
      <c r="CO159" s="111">
        <f>CO50*波及計算!$K53</f>
        <v>0</v>
      </c>
      <c r="CP159" s="111">
        <f>CP50*波及計算!$K53</f>
        <v>0</v>
      </c>
      <c r="CQ159" s="111">
        <f>CQ50*波及計算!$K53</f>
        <v>0</v>
      </c>
      <c r="CR159" s="111">
        <f>CR50*波及計算!$K53</f>
        <v>0</v>
      </c>
      <c r="CS159" s="111">
        <f>CS50*波及計算!$K53</f>
        <v>0</v>
      </c>
      <c r="CT159" s="111">
        <f>CT50*波及計算!$K53</f>
        <v>0</v>
      </c>
      <c r="CU159" s="111">
        <f>CU50*波及計算!$K53</f>
        <v>0</v>
      </c>
      <c r="CV159" s="111">
        <f>CV50*波及計算!$K53</f>
        <v>0</v>
      </c>
      <c r="CW159" s="111">
        <f>CW50*波及計算!$K53</f>
        <v>0</v>
      </c>
      <c r="CX159" s="111">
        <f>CX50*波及計算!$K53</f>
        <v>0</v>
      </c>
      <c r="CY159" s="111">
        <f>CY50*波及計算!$K53</f>
        <v>0</v>
      </c>
      <c r="CZ159" s="111">
        <f>CZ50*波及計算!$K53</f>
        <v>0</v>
      </c>
      <c r="DA159" s="111">
        <f>DA50*波及計算!$K53</f>
        <v>0</v>
      </c>
      <c r="DB159" s="111">
        <f>DB50*波及計算!$K53</f>
        <v>0</v>
      </c>
      <c r="DC159" s="111">
        <f>DC50*波及計算!$K53</f>
        <v>0</v>
      </c>
    </row>
    <row r="160" spans="1:107" x14ac:dyDescent="0.2">
      <c r="A160" s="111" t="s">
        <v>193</v>
      </c>
      <c r="B160" s="355" t="s">
        <v>1924</v>
      </c>
      <c r="C160" s="111">
        <f>C51*波及計算!$K54</f>
        <v>0</v>
      </c>
      <c r="D160" s="111">
        <f>D51*波及計算!$K54</f>
        <v>0</v>
      </c>
      <c r="E160" s="111">
        <f>E51*波及計算!$K54</f>
        <v>0</v>
      </c>
      <c r="F160" s="111">
        <f>F51*波及計算!$K54</f>
        <v>0</v>
      </c>
      <c r="G160" s="111">
        <f>G51*波及計算!$K54</f>
        <v>0</v>
      </c>
      <c r="H160" s="111">
        <f>H51*波及計算!$K54</f>
        <v>0</v>
      </c>
      <c r="I160" s="111">
        <f>I51*波及計算!$K54</f>
        <v>0</v>
      </c>
      <c r="J160" s="111">
        <f>J51*波及計算!$K54</f>
        <v>0</v>
      </c>
      <c r="K160" s="111">
        <f>K51*波及計算!$K54</f>
        <v>0</v>
      </c>
      <c r="L160" s="111">
        <f>L51*波及計算!$K54</f>
        <v>0</v>
      </c>
      <c r="M160" s="111">
        <f>M51*波及計算!$K54</f>
        <v>0</v>
      </c>
      <c r="N160" s="111">
        <f>N51*波及計算!$K54</f>
        <v>0</v>
      </c>
      <c r="O160" s="111">
        <f>O51*波及計算!$K54</f>
        <v>0</v>
      </c>
      <c r="P160" s="111">
        <f>P51*波及計算!$K54</f>
        <v>0</v>
      </c>
      <c r="Q160" s="111">
        <f>Q51*波及計算!$K54</f>
        <v>0</v>
      </c>
      <c r="R160" s="111">
        <f>R51*波及計算!$K54</f>
        <v>0</v>
      </c>
      <c r="S160" s="111">
        <f>S51*波及計算!$K54</f>
        <v>0</v>
      </c>
      <c r="T160" s="111">
        <f>T51*波及計算!$K54</f>
        <v>0</v>
      </c>
      <c r="U160" s="111">
        <f>U51*波及計算!$K54</f>
        <v>0</v>
      </c>
      <c r="V160" s="111">
        <f>V51*波及計算!$K54</f>
        <v>0</v>
      </c>
      <c r="W160" s="111">
        <f>W51*波及計算!$K54</f>
        <v>0</v>
      </c>
      <c r="X160" s="111">
        <f>X51*波及計算!$K54</f>
        <v>0</v>
      </c>
      <c r="Y160" s="111">
        <f>Y51*波及計算!$K54</f>
        <v>0</v>
      </c>
      <c r="Z160" s="111">
        <f>Z51*波及計算!$K54</f>
        <v>0</v>
      </c>
      <c r="AA160" s="111">
        <f>AA51*波及計算!$K54</f>
        <v>0</v>
      </c>
      <c r="AB160" s="111">
        <f>AB51*波及計算!$K54</f>
        <v>0</v>
      </c>
      <c r="AC160" s="111">
        <f>AC51*波及計算!$K54</f>
        <v>0</v>
      </c>
      <c r="AD160" s="111">
        <f>AD51*波及計算!$K54</f>
        <v>0</v>
      </c>
      <c r="AE160" s="111">
        <f>AE51*波及計算!$K54</f>
        <v>0</v>
      </c>
      <c r="AF160" s="111">
        <f>AF51*波及計算!$K54</f>
        <v>0</v>
      </c>
      <c r="AG160" s="111">
        <f>AG51*波及計算!$K54</f>
        <v>0</v>
      </c>
      <c r="AH160" s="111">
        <f>AH51*波及計算!$K54</f>
        <v>0</v>
      </c>
      <c r="AI160" s="111">
        <f>AI51*波及計算!$K54</f>
        <v>0</v>
      </c>
      <c r="AJ160" s="111">
        <f>AJ51*波及計算!$K54</f>
        <v>0</v>
      </c>
      <c r="AK160" s="111">
        <f>AK51*波及計算!$K54</f>
        <v>0</v>
      </c>
      <c r="AL160" s="111">
        <f>AL51*波及計算!$K54</f>
        <v>0</v>
      </c>
      <c r="AM160" s="111">
        <f>AM51*波及計算!$K54</f>
        <v>0</v>
      </c>
      <c r="AN160" s="111">
        <f>AN51*波及計算!$K54</f>
        <v>0</v>
      </c>
      <c r="AO160" s="111">
        <f>AO51*波及計算!$K54</f>
        <v>0</v>
      </c>
      <c r="AP160" s="111">
        <f>AP51*波及計算!$K54</f>
        <v>0</v>
      </c>
      <c r="AQ160" s="111">
        <f>AQ51*波及計算!$K54</f>
        <v>0</v>
      </c>
      <c r="AR160" s="111">
        <f>AR51*波及計算!$K54</f>
        <v>0</v>
      </c>
      <c r="AS160" s="111">
        <f>AS51*波及計算!$K54</f>
        <v>0</v>
      </c>
      <c r="AT160" s="111">
        <f>AT51*波及計算!$K54</f>
        <v>0</v>
      </c>
      <c r="AU160" s="111">
        <f>AU51*波及計算!$K54</f>
        <v>0</v>
      </c>
      <c r="AV160" s="111">
        <f>AV51*波及計算!$K54</f>
        <v>0</v>
      </c>
      <c r="AW160" s="111">
        <f>AW51*波及計算!$K54</f>
        <v>0</v>
      </c>
      <c r="AX160" s="111">
        <f>AX51*波及計算!$K54</f>
        <v>0</v>
      </c>
      <c r="AY160" s="111">
        <f>AY51*波及計算!$K54</f>
        <v>0</v>
      </c>
      <c r="AZ160" s="111">
        <f>AZ51*波及計算!$K54</f>
        <v>0</v>
      </c>
      <c r="BA160" s="111">
        <f>BA51*波及計算!$K54</f>
        <v>0</v>
      </c>
      <c r="BB160" s="111">
        <f>BB51*波及計算!$K54</f>
        <v>0</v>
      </c>
      <c r="BC160" s="111">
        <f>BC51*波及計算!$K54</f>
        <v>0</v>
      </c>
      <c r="BD160" s="111">
        <f>BD51*波及計算!$K54</f>
        <v>0</v>
      </c>
      <c r="BE160" s="111">
        <f>BE51*波及計算!$K54</f>
        <v>0</v>
      </c>
      <c r="BF160" s="111">
        <f>BF51*波及計算!$K54</f>
        <v>0</v>
      </c>
      <c r="BG160" s="111">
        <f>BG51*波及計算!$K54</f>
        <v>0</v>
      </c>
      <c r="BH160" s="111">
        <f>BH51*波及計算!$K54</f>
        <v>0</v>
      </c>
      <c r="BI160" s="111">
        <f>BI51*波及計算!$K54</f>
        <v>0</v>
      </c>
      <c r="BJ160" s="111">
        <f>BJ51*波及計算!$K54</f>
        <v>0</v>
      </c>
      <c r="BK160" s="111">
        <f>BK51*波及計算!$K54</f>
        <v>0</v>
      </c>
      <c r="BL160" s="111">
        <f>BL51*波及計算!$K54</f>
        <v>0</v>
      </c>
      <c r="BM160" s="111">
        <f>BM51*波及計算!$K54</f>
        <v>0</v>
      </c>
      <c r="BN160" s="111">
        <f>BN51*波及計算!$K54</f>
        <v>0</v>
      </c>
      <c r="BO160" s="111">
        <f>BO51*波及計算!$K54</f>
        <v>0</v>
      </c>
      <c r="BP160" s="111">
        <f>BP51*波及計算!$K54</f>
        <v>0</v>
      </c>
      <c r="BQ160" s="111">
        <f>BQ51*波及計算!$K54</f>
        <v>0</v>
      </c>
      <c r="BR160" s="111">
        <f>BR51*波及計算!$K54</f>
        <v>0</v>
      </c>
      <c r="BS160" s="111">
        <f>BS51*波及計算!$K54</f>
        <v>0</v>
      </c>
      <c r="BT160" s="111">
        <f>BT51*波及計算!$K54</f>
        <v>0</v>
      </c>
      <c r="BU160" s="111">
        <f>BU51*波及計算!$K54</f>
        <v>0</v>
      </c>
      <c r="BV160" s="111">
        <f>BV51*波及計算!$K54</f>
        <v>0</v>
      </c>
      <c r="BW160" s="111">
        <f>BW51*波及計算!$K54</f>
        <v>0</v>
      </c>
      <c r="BX160" s="111">
        <f>BX51*波及計算!$K54</f>
        <v>0</v>
      </c>
      <c r="BY160" s="111">
        <f>BY51*波及計算!$K54</f>
        <v>0</v>
      </c>
      <c r="BZ160" s="111">
        <f>BZ51*波及計算!$K54</f>
        <v>0</v>
      </c>
      <c r="CA160" s="111">
        <f>CA51*波及計算!$K54</f>
        <v>0</v>
      </c>
      <c r="CB160" s="111">
        <f>CB51*波及計算!$K54</f>
        <v>0</v>
      </c>
      <c r="CC160" s="111">
        <f>CC51*波及計算!$K54</f>
        <v>0</v>
      </c>
      <c r="CD160" s="111">
        <f>CD51*波及計算!$K54</f>
        <v>0</v>
      </c>
      <c r="CE160" s="111">
        <f>CE51*波及計算!$K54</f>
        <v>0</v>
      </c>
      <c r="CF160" s="111">
        <f>CF51*波及計算!$K54</f>
        <v>0</v>
      </c>
      <c r="CG160" s="111">
        <f>CG51*波及計算!$K54</f>
        <v>0</v>
      </c>
      <c r="CH160" s="111">
        <f>CH51*波及計算!$K54</f>
        <v>0</v>
      </c>
      <c r="CI160" s="111">
        <f>CI51*波及計算!$K54</f>
        <v>0</v>
      </c>
      <c r="CJ160" s="111">
        <f>CJ51*波及計算!$K54</f>
        <v>0</v>
      </c>
      <c r="CK160" s="111">
        <f>CK51*波及計算!$K54</f>
        <v>0</v>
      </c>
      <c r="CL160" s="111">
        <f>CL51*波及計算!$K54</f>
        <v>0</v>
      </c>
      <c r="CM160" s="111">
        <f>CM51*波及計算!$K54</f>
        <v>0</v>
      </c>
      <c r="CN160" s="111">
        <f>CN51*波及計算!$K54</f>
        <v>0</v>
      </c>
      <c r="CO160" s="111">
        <f>CO51*波及計算!$K54</f>
        <v>0</v>
      </c>
      <c r="CP160" s="111">
        <f>CP51*波及計算!$K54</f>
        <v>0</v>
      </c>
      <c r="CQ160" s="111">
        <f>CQ51*波及計算!$K54</f>
        <v>0</v>
      </c>
      <c r="CR160" s="111">
        <f>CR51*波及計算!$K54</f>
        <v>0</v>
      </c>
      <c r="CS160" s="111">
        <f>CS51*波及計算!$K54</f>
        <v>0</v>
      </c>
      <c r="CT160" s="111">
        <f>CT51*波及計算!$K54</f>
        <v>0</v>
      </c>
      <c r="CU160" s="111">
        <f>CU51*波及計算!$K54</f>
        <v>0</v>
      </c>
      <c r="CV160" s="111">
        <f>CV51*波及計算!$K54</f>
        <v>0</v>
      </c>
      <c r="CW160" s="111">
        <f>CW51*波及計算!$K54</f>
        <v>0</v>
      </c>
      <c r="CX160" s="111">
        <f>CX51*波及計算!$K54</f>
        <v>0</v>
      </c>
      <c r="CY160" s="111">
        <f>CY51*波及計算!$K54</f>
        <v>0</v>
      </c>
      <c r="CZ160" s="111">
        <f>CZ51*波及計算!$K54</f>
        <v>0</v>
      </c>
      <c r="DA160" s="111">
        <f>DA51*波及計算!$K54</f>
        <v>0</v>
      </c>
      <c r="DB160" s="111">
        <f>DB51*波及計算!$K54</f>
        <v>0</v>
      </c>
      <c r="DC160" s="111">
        <f>DC51*波及計算!$K54</f>
        <v>0</v>
      </c>
    </row>
    <row r="161" spans="1:107" x14ac:dyDescent="0.2">
      <c r="A161" s="111" t="s">
        <v>195</v>
      </c>
      <c r="B161" s="355" t="s">
        <v>1925</v>
      </c>
      <c r="C161" s="111">
        <f>C52*波及計算!$K55</f>
        <v>0</v>
      </c>
      <c r="D161" s="111">
        <f>D52*波及計算!$K55</f>
        <v>0</v>
      </c>
      <c r="E161" s="111">
        <f>E52*波及計算!$K55</f>
        <v>0</v>
      </c>
      <c r="F161" s="111">
        <f>F52*波及計算!$K55</f>
        <v>0</v>
      </c>
      <c r="G161" s="111">
        <f>G52*波及計算!$K55</f>
        <v>0</v>
      </c>
      <c r="H161" s="111">
        <f>H52*波及計算!$K55</f>
        <v>0</v>
      </c>
      <c r="I161" s="111">
        <f>I52*波及計算!$K55</f>
        <v>0</v>
      </c>
      <c r="J161" s="111">
        <f>J52*波及計算!$K55</f>
        <v>0</v>
      </c>
      <c r="K161" s="111">
        <f>K52*波及計算!$K55</f>
        <v>0</v>
      </c>
      <c r="L161" s="111">
        <f>L52*波及計算!$K55</f>
        <v>0</v>
      </c>
      <c r="M161" s="111">
        <f>M52*波及計算!$K55</f>
        <v>0</v>
      </c>
      <c r="N161" s="111">
        <f>N52*波及計算!$K55</f>
        <v>0</v>
      </c>
      <c r="O161" s="111">
        <f>O52*波及計算!$K55</f>
        <v>0</v>
      </c>
      <c r="P161" s="111">
        <f>P52*波及計算!$K55</f>
        <v>0</v>
      </c>
      <c r="Q161" s="111">
        <f>Q52*波及計算!$K55</f>
        <v>0</v>
      </c>
      <c r="R161" s="111">
        <f>R52*波及計算!$K55</f>
        <v>0</v>
      </c>
      <c r="S161" s="111">
        <f>S52*波及計算!$K55</f>
        <v>0</v>
      </c>
      <c r="T161" s="111">
        <f>T52*波及計算!$K55</f>
        <v>0</v>
      </c>
      <c r="U161" s="111">
        <f>U52*波及計算!$K55</f>
        <v>0</v>
      </c>
      <c r="V161" s="111">
        <f>V52*波及計算!$K55</f>
        <v>0</v>
      </c>
      <c r="W161" s="111">
        <f>W52*波及計算!$K55</f>
        <v>0</v>
      </c>
      <c r="X161" s="111">
        <f>X52*波及計算!$K55</f>
        <v>0</v>
      </c>
      <c r="Y161" s="111">
        <f>Y52*波及計算!$K55</f>
        <v>0</v>
      </c>
      <c r="Z161" s="111">
        <f>Z52*波及計算!$K55</f>
        <v>0</v>
      </c>
      <c r="AA161" s="111">
        <f>AA52*波及計算!$K55</f>
        <v>0</v>
      </c>
      <c r="AB161" s="111">
        <f>AB52*波及計算!$K55</f>
        <v>0</v>
      </c>
      <c r="AC161" s="111">
        <f>AC52*波及計算!$K55</f>
        <v>0</v>
      </c>
      <c r="AD161" s="111">
        <f>AD52*波及計算!$K55</f>
        <v>0</v>
      </c>
      <c r="AE161" s="111">
        <f>AE52*波及計算!$K55</f>
        <v>0</v>
      </c>
      <c r="AF161" s="111">
        <f>AF52*波及計算!$K55</f>
        <v>0</v>
      </c>
      <c r="AG161" s="111">
        <f>AG52*波及計算!$K55</f>
        <v>0</v>
      </c>
      <c r="AH161" s="111">
        <f>AH52*波及計算!$K55</f>
        <v>0</v>
      </c>
      <c r="AI161" s="111">
        <f>AI52*波及計算!$K55</f>
        <v>0</v>
      </c>
      <c r="AJ161" s="111">
        <f>AJ52*波及計算!$K55</f>
        <v>0</v>
      </c>
      <c r="AK161" s="111">
        <f>AK52*波及計算!$K55</f>
        <v>0</v>
      </c>
      <c r="AL161" s="111">
        <f>AL52*波及計算!$K55</f>
        <v>0</v>
      </c>
      <c r="AM161" s="111">
        <f>AM52*波及計算!$K55</f>
        <v>0</v>
      </c>
      <c r="AN161" s="111">
        <f>AN52*波及計算!$K55</f>
        <v>0</v>
      </c>
      <c r="AO161" s="111">
        <f>AO52*波及計算!$K55</f>
        <v>0</v>
      </c>
      <c r="AP161" s="111">
        <f>AP52*波及計算!$K55</f>
        <v>0</v>
      </c>
      <c r="AQ161" s="111">
        <f>AQ52*波及計算!$K55</f>
        <v>0</v>
      </c>
      <c r="AR161" s="111">
        <f>AR52*波及計算!$K55</f>
        <v>0</v>
      </c>
      <c r="AS161" s="111">
        <f>AS52*波及計算!$K55</f>
        <v>0</v>
      </c>
      <c r="AT161" s="111">
        <f>AT52*波及計算!$K55</f>
        <v>0</v>
      </c>
      <c r="AU161" s="111">
        <f>AU52*波及計算!$K55</f>
        <v>0</v>
      </c>
      <c r="AV161" s="111">
        <f>AV52*波及計算!$K55</f>
        <v>0</v>
      </c>
      <c r="AW161" s="111">
        <f>AW52*波及計算!$K55</f>
        <v>0</v>
      </c>
      <c r="AX161" s="111">
        <f>AX52*波及計算!$K55</f>
        <v>0</v>
      </c>
      <c r="AY161" s="111">
        <f>AY52*波及計算!$K55</f>
        <v>0</v>
      </c>
      <c r="AZ161" s="111">
        <f>AZ52*波及計算!$K55</f>
        <v>0</v>
      </c>
      <c r="BA161" s="111">
        <f>BA52*波及計算!$K55</f>
        <v>0</v>
      </c>
      <c r="BB161" s="111">
        <f>BB52*波及計算!$K55</f>
        <v>0</v>
      </c>
      <c r="BC161" s="111">
        <f>BC52*波及計算!$K55</f>
        <v>0</v>
      </c>
      <c r="BD161" s="111">
        <f>BD52*波及計算!$K55</f>
        <v>0</v>
      </c>
      <c r="BE161" s="111">
        <f>BE52*波及計算!$K55</f>
        <v>0</v>
      </c>
      <c r="BF161" s="111">
        <f>BF52*波及計算!$K55</f>
        <v>0</v>
      </c>
      <c r="BG161" s="111">
        <f>BG52*波及計算!$K55</f>
        <v>0</v>
      </c>
      <c r="BH161" s="111">
        <f>BH52*波及計算!$K55</f>
        <v>0</v>
      </c>
      <c r="BI161" s="111">
        <f>BI52*波及計算!$K55</f>
        <v>0</v>
      </c>
      <c r="BJ161" s="111">
        <f>BJ52*波及計算!$K55</f>
        <v>0</v>
      </c>
      <c r="BK161" s="111">
        <f>BK52*波及計算!$K55</f>
        <v>0</v>
      </c>
      <c r="BL161" s="111">
        <f>BL52*波及計算!$K55</f>
        <v>0</v>
      </c>
      <c r="BM161" s="111">
        <f>BM52*波及計算!$K55</f>
        <v>0</v>
      </c>
      <c r="BN161" s="111">
        <f>BN52*波及計算!$K55</f>
        <v>0</v>
      </c>
      <c r="BO161" s="111">
        <f>BO52*波及計算!$K55</f>
        <v>0</v>
      </c>
      <c r="BP161" s="111">
        <f>BP52*波及計算!$K55</f>
        <v>0</v>
      </c>
      <c r="BQ161" s="111">
        <f>BQ52*波及計算!$K55</f>
        <v>0</v>
      </c>
      <c r="BR161" s="111">
        <f>BR52*波及計算!$K55</f>
        <v>0</v>
      </c>
      <c r="BS161" s="111">
        <f>BS52*波及計算!$K55</f>
        <v>0</v>
      </c>
      <c r="BT161" s="111">
        <f>BT52*波及計算!$K55</f>
        <v>0</v>
      </c>
      <c r="BU161" s="111">
        <f>BU52*波及計算!$K55</f>
        <v>0</v>
      </c>
      <c r="BV161" s="111">
        <f>BV52*波及計算!$K55</f>
        <v>0</v>
      </c>
      <c r="BW161" s="111">
        <f>BW52*波及計算!$K55</f>
        <v>0</v>
      </c>
      <c r="BX161" s="111">
        <f>BX52*波及計算!$K55</f>
        <v>0</v>
      </c>
      <c r="BY161" s="111">
        <f>BY52*波及計算!$K55</f>
        <v>0</v>
      </c>
      <c r="BZ161" s="111">
        <f>BZ52*波及計算!$K55</f>
        <v>0</v>
      </c>
      <c r="CA161" s="111">
        <f>CA52*波及計算!$K55</f>
        <v>0</v>
      </c>
      <c r="CB161" s="111">
        <f>CB52*波及計算!$K55</f>
        <v>0</v>
      </c>
      <c r="CC161" s="111">
        <f>CC52*波及計算!$K55</f>
        <v>0</v>
      </c>
      <c r="CD161" s="111">
        <f>CD52*波及計算!$K55</f>
        <v>0</v>
      </c>
      <c r="CE161" s="111">
        <f>CE52*波及計算!$K55</f>
        <v>0</v>
      </c>
      <c r="CF161" s="111">
        <f>CF52*波及計算!$K55</f>
        <v>0</v>
      </c>
      <c r="CG161" s="111">
        <f>CG52*波及計算!$K55</f>
        <v>0</v>
      </c>
      <c r="CH161" s="111">
        <f>CH52*波及計算!$K55</f>
        <v>0</v>
      </c>
      <c r="CI161" s="111">
        <f>CI52*波及計算!$K55</f>
        <v>0</v>
      </c>
      <c r="CJ161" s="111">
        <f>CJ52*波及計算!$K55</f>
        <v>0</v>
      </c>
      <c r="CK161" s="111">
        <f>CK52*波及計算!$K55</f>
        <v>0</v>
      </c>
      <c r="CL161" s="111">
        <f>CL52*波及計算!$K55</f>
        <v>0</v>
      </c>
      <c r="CM161" s="111">
        <f>CM52*波及計算!$K55</f>
        <v>0</v>
      </c>
      <c r="CN161" s="111">
        <f>CN52*波及計算!$K55</f>
        <v>0</v>
      </c>
      <c r="CO161" s="111">
        <f>CO52*波及計算!$K55</f>
        <v>0</v>
      </c>
      <c r="CP161" s="111">
        <f>CP52*波及計算!$K55</f>
        <v>0</v>
      </c>
      <c r="CQ161" s="111">
        <f>CQ52*波及計算!$K55</f>
        <v>0</v>
      </c>
      <c r="CR161" s="111">
        <f>CR52*波及計算!$K55</f>
        <v>0</v>
      </c>
      <c r="CS161" s="111">
        <f>CS52*波及計算!$K55</f>
        <v>0</v>
      </c>
      <c r="CT161" s="111">
        <f>CT52*波及計算!$K55</f>
        <v>0</v>
      </c>
      <c r="CU161" s="111">
        <f>CU52*波及計算!$K55</f>
        <v>0</v>
      </c>
      <c r="CV161" s="111">
        <f>CV52*波及計算!$K55</f>
        <v>0</v>
      </c>
      <c r="CW161" s="111">
        <f>CW52*波及計算!$K55</f>
        <v>0</v>
      </c>
      <c r="CX161" s="111">
        <f>CX52*波及計算!$K55</f>
        <v>0</v>
      </c>
      <c r="CY161" s="111">
        <f>CY52*波及計算!$K55</f>
        <v>0</v>
      </c>
      <c r="CZ161" s="111">
        <f>CZ52*波及計算!$K55</f>
        <v>0</v>
      </c>
      <c r="DA161" s="111">
        <f>DA52*波及計算!$K55</f>
        <v>0</v>
      </c>
      <c r="DB161" s="111">
        <f>DB52*波及計算!$K55</f>
        <v>0</v>
      </c>
      <c r="DC161" s="111">
        <f>DC52*波及計算!$K55</f>
        <v>0</v>
      </c>
    </row>
    <row r="162" spans="1:107" x14ac:dyDescent="0.2">
      <c r="A162" s="111" t="s">
        <v>197</v>
      </c>
      <c r="B162" s="355" t="s">
        <v>1926</v>
      </c>
      <c r="C162" s="111">
        <f>C53*波及計算!$K56</f>
        <v>0</v>
      </c>
      <c r="D162" s="111">
        <f>D53*波及計算!$K56</f>
        <v>0</v>
      </c>
      <c r="E162" s="111">
        <f>E53*波及計算!$K56</f>
        <v>0</v>
      </c>
      <c r="F162" s="111">
        <f>F53*波及計算!$K56</f>
        <v>0</v>
      </c>
      <c r="G162" s="111">
        <f>G53*波及計算!$K56</f>
        <v>0</v>
      </c>
      <c r="H162" s="111">
        <f>H53*波及計算!$K56</f>
        <v>0</v>
      </c>
      <c r="I162" s="111">
        <f>I53*波及計算!$K56</f>
        <v>0</v>
      </c>
      <c r="J162" s="111">
        <f>J53*波及計算!$K56</f>
        <v>0</v>
      </c>
      <c r="K162" s="111">
        <f>K53*波及計算!$K56</f>
        <v>0</v>
      </c>
      <c r="L162" s="111">
        <f>L53*波及計算!$K56</f>
        <v>0</v>
      </c>
      <c r="M162" s="111">
        <f>M53*波及計算!$K56</f>
        <v>0</v>
      </c>
      <c r="N162" s="111">
        <f>N53*波及計算!$K56</f>
        <v>0</v>
      </c>
      <c r="O162" s="111">
        <f>O53*波及計算!$K56</f>
        <v>0</v>
      </c>
      <c r="P162" s="111">
        <f>P53*波及計算!$K56</f>
        <v>0</v>
      </c>
      <c r="Q162" s="111">
        <f>Q53*波及計算!$K56</f>
        <v>0</v>
      </c>
      <c r="R162" s="111">
        <f>R53*波及計算!$K56</f>
        <v>0</v>
      </c>
      <c r="S162" s="111">
        <f>S53*波及計算!$K56</f>
        <v>0</v>
      </c>
      <c r="T162" s="111">
        <f>T53*波及計算!$K56</f>
        <v>0</v>
      </c>
      <c r="U162" s="111">
        <f>U53*波及計算!$K56</f>
        <v>0</v>
      </c>
      <c r="V162" s="111">
        <f>V53*波及計算!$K56</f>
        <v>0</v>
      </c>
      <c r="W162" s="111">
        <f>W53*波及計算!$K56</f>
        <v>0</v>
      </c>
      <c r="X162" s="111">
        <f>X53*波及計算!$K56</f>
        <v>0</v>
      </c>
      <c r="Y162" s="111">
        <f>Y53*波及計算!$K56</f>
        <v>0</v>
      </c>
      <c r="Z162" s="111">
        <f>Z53*波及計算!$K56</f>
        <v>0</v>
      </c>
      <c r="AA162" s="111">
        <f>AA53*波及計算!$K56</f>
        <v>0</v>
      </c>
      <c r="AB162" s="111">
        <f>AB53*波及計算!$K56</f>
        <v>0</v>
      </c>
      <c r="AC162" s="111">
        <f>AC53*波及計算!$K56</f>
        <v>0</v>
      </c>
      <c r="AD162" s="111">
        <f>AD53*波及計算!$K56</f>
        <v>0</v>
      </c>
      <c r="AE162" s="111">
        <f>AE53*波及計算!$K56</f>
        <v>0</v>
      </c>
      <c r="AF162" s="111">
        <f>AF53*波及計算!$K56</f>
        <v>0</v>
      </c>
      <c r="AG162" s="111">
        <f>AG53*波及計算!$K56</f>
        <v>0</v>
      </c>
      <c r="AH162" s="111">
        <f>AH53*波及計算!$K56</f>
        <v>0</v>
      </c>
      <c r="AI162" s="111">
        <f>AI53*波及計算!$K56</f>
        <v>0</v>
      </c>
      <c r="AJ162" s="111">
        <f>AJ53*波及計算!$K56</f>
        <v>0</v>
      </c>
      <c r="AK162" s="111">
        <f>AK53*波及計算!$K56</f>
        <v>0</v>
      </c>
      <c r="AL162" s="111">
        <f>AL53*波及計算!$K56</f>
        <v>0</v>
      </c>
      <c r="AM162" s="111">
        <f>AM53*波及計算!$K56</f>
        <v>0</v>
      </c>
      <c r="AN162" s="111">
        <f>AN53*波及計算!$K56</f>
        <v>0</v>
      </c>
      <c r="AO162" s="111">
        <f>AO53*波及計算!$K56</f>
        <v>0</v>
      </c>
      <c r="AP162" s="111">
        <f>AP53*波及計算!$K56</f>
        <v>0</v>
      </c>
      <c r="AQ162" s="111">
        <f>AQ53*波及計算!$K56</f>
        <v>0</v>
      </c>
      <c r="AR162" s="111">
        <f>AR53*波及計算!$K56</f>
        <v>0</v>
      </c>
      <c r="AS162" s="111">
        <f>AS53*波及計算!$K56</f>
        <v>0</v>
      </c>
      <c r="AT162" s="111">
        <f>AT53*波及計算!$K56</f>
        <v>0</v>
      </c>
      <c r="AU162" s="111">
        <f>AU53*波及計算!$K56</f>
        <v>0</v>
      </c>
      <c r="AV162" s="111">
        <f>AV53*波及計算!$K56</f>
        <v>0</v>
      </c>
      <c r="AW162" s="111">
        <f>AW53*波及計算!$K56</f>
        <v>0</v>
      </c>
      <c r="AX162" s="111">
        <f>AX53*波及計算!$K56</f>
        <v>0</v>
      </c>
      <c r="AY162" s="111">
        <f>AY53*波及計算!$K56</f>
        <v>0</v>
      </c>
      <c r="AZ162" s="111">
        <f>AZ53*波及計算!$K56</f>
        <v>0</v>
      </c>
      <c r="BA162" s="111">
        <f>BA53*波及計算!$K56</f>
        <v>0</v>
      </c>
      <c r="BB162" s="111">
        <f>BB53*波及計算!$K56</f>
        <v>0</v>
      </c>
      <c r="BC162" s="111">
        <f>BC53*波及計算!$K56</f>
        <v>0</v>
      </c>
      <c r="BD162" s="111">
        <f>BD53*波及計算!$K56</f>
        <v>0</v>
      </c>
      <c r="BE162" s="111">
        <f>BE53*波及計算!$K56</f>
        <v>0</v>
      </c>
      <c r="BF162" s="111">
        <f>BF53*波及計算!$K56</f>
        <v>0</v>
      </c>
      <c r="BG162" s="111">
        <f>BG53*波及計算!$K56</f>
        <v>0</v>
      </c>
      <c r="BH162" s="111">
        <f>BH53*波及計算!$K56</f>
        <v>0</v>
      </c>
      <c r="BI162" s="111">
        <f>BI53*波及計算!$K56</f>
        <v>0</v>
      </c>
      <c r="BJ162" s="111">
        <f>BJ53*波及計算!$K56</f>
        <v>0</v>
      </c>
      <c r="BK162" s="111">
        <f>BK53*波及計算!$K56</f>
        <v>0</v>
      </c>
      <c r="BL162" s="111">
        <f>BL53*波及計算!$K56</f>
        <v>0</v>
      </c>
      <c r="BM162" s="111">
        <f>BM53*波及計算!$K56</f>
        <v>0</v>
      </c>
      <c r="BN162" s="111">
        <f>BN53*波及計算!$K56</f>
        <v>0</v>
      </c>
      <c r="BO162" s="111">
        <f>BO53*波及計算!$K56</f>
        <v>0</v>
      </c>
      <c r="BP162" s="111">
        <f>BP53*波及計算!$K56</f>
        <v>0</v>
      </c>
      <c r="BQ162" s="111">
        <f>BQ53*波及計算!$K56</f>
        <v>0</v>
      </c>
      <c r="BR162" s="111">
        <f>BR53*波及計算!$K56</f>
        <v>0</v>
      </c>
      <c r="BS162" s="111">
        <f>BS53*波及計算!$K56</f>
        <v>0</v>
      </c>
      <c r="BT162" s="111">
        <f>BT53*波及計算!$K56</f>
        <v>0</v>
      </c>
      <c r="BU162" s="111">
        <f>BU53*波及計算!$K56</f>
        <v>0</v>
      </c>
      <c r="BV162" s="111">
        <f>BV53*波及計算!$K56</f>
        <v>0</v>
      </c>
      <c r="BW162" s="111">
        <f>BW53*波及計算!$K56</f>
        <v>0</v>
      </c>
      <c r="BX162" s="111">
        <f>BX53*波及計算!$K56</f>
        <v>0</v>
      </c>
      <c r="BY162" s="111">
        <f>BY53*波及計算!$K56</f>
        <v>0</v>
      </c>
      <c r="BZ162" s="111">
        <f>BZ53*波及計算!$K56</f>
        <v>0</v>
      </c>
      <c r="CA162" s="111">
        <f>CA53*波及計算!$K56</f>
        <v>0</v>
      </c>
      <c r="CB162" s="111">
        <f>CB53*波及計算!$K56</f>
        <v>0</v>
      </c>
      <c r="CC162" s="111">
        <f>CC53*波及計算!$K56</f>
        <v>0</v>
      </c>
      <c r="CD162" s="111">
        <f>CD53*波及計算!$K56</f>
        <v>0</v>
      </c>
      <c r="CE162" s="111">
        <f>CE53*波及計算!$K56</f>
        <v>0</v>
      </c>
      <c r="CF162" s="111">
        <f>CF53*波及計算!$K56</f>
        <v>0</v>
      </c>
      <c r="CG162" s="111">
        <f>CG53*波及計算!$K56</f>
        <v>0</v>
      </c>
      <c r="CH162" s="111">
        <f>CH53*波及計算!$K56</f>
        <v>0</v>
      </c>
      <c r="CI162" s="111">
        <f>CI53*波及計算!$K56</f>
        <v>0</v>
      </c>
      <c r="CJ162" s="111">
        <f>CJ53*波及計算!$K56</f>
        <v>0</v>
      </c>
      <c r="CK162" s="111">
        <f>CK53*波及計算!$K56</f>
        <v>0</v>
      </c>
      <c r="CL162" s="111">
        <f>CL53*波及計算!$K56</f>
        <v>0</v>
      </c>
      <c r="CM162" s="111">
        <f>CM53*波及計算!$K56</f>
        <v>0</v>
      </c>
      <c r="CN162" s="111">
        <f>CN53*波及計算!$K56</f>
        <v>0</v>
      </c>
      <c r="CO162" s="111">
        <f>CO53*波及計算!$K56</f>
        <v>0</v>
      </c>
      <c r="CP162" s="111">
        <f>CP53*波及計算!$K56</f>
        <v>0</v>
      </c>
      <c r="CQ162" s="111">
        <f>CQ53*波及計算!$K56</f>
        <v>0</v>
      </c>
      <c r="CR162" s="111">
        <f>CR53*波及計算!$K56</f>
        <v>0</v>
      </c>
      <c r="CS162" s="111">
        <f>CS53*波及計算!$K56</f>
        <v>0</v>
      </c>
      <c r="CT162" s="111">
        <f>CT53*波及計算!$K56</f>
        <v>0</v>
      </c>
      <c r="CU162" s="111">
        <f>CU53*波及計算!$K56</f>
        <v>0</v>
      </c>
      <c r="CV162" s="111">
        <f>CV53*波及計算!$K56</f>
        <v>0</v>
      </c>
      <c r="CW162" s="111">
        <f>CW53*波及計算!$K56</f>
        <v>0</v>
      </c>
      <c r="CX162" s="111">
        <f>CX53*波及計算!$K56</f>
        <v>0</v>
      </c>
      <c r="CY162" s="111">
        <f>CY53*波及計算!$K56</f>
        <v>0</v>
      </c>
      <c r="CZ162" s="111">
        <f>CZ53*波及計算!$K56</f>
        <v>0</v>
      </c>
      <c r="DA162" s="111">
        <f>DA53*波及計算!$K56</f>
        <v>0</v>
      </c>
      <c r="DB162" s="111">
        <f>DB53*波及計算!$K56</f>
        <v>0</v>
      </c>
      <c r="DC162" s="111">
        <f>DC53*波及計算!$K56</f>
        <v>0</v>
      </c>
    </row>
    <row r="163" spans="1:107" x14ac:dyDescent="0.2">
      <c r="A163" s="111" t="s">
        <v>199</v>
      </c>
      <c r="B163" s="355" t="s">
        <v>1927</v>
      </c>
      <c r="C163" s="111">
        <f>C54*波及計算!$K57</f>
        <v>0</v>
      </c>
      <c r="D163" s="111">
        <f>D54*波及計算!$K57</f>
        <v>0</v>
      </c>
      <c r="E163" s="111">
        <f>E54*波及計算!$K57</f>
        <v>0</v>
      </c>
      <c r="F163" s="111">
        <f>F54*波及計算!$K57</f>
        <v>0</v>
      </c>
      <c r="G163" s="111">
        <f>G54*波及計算!$K57</f>
        <v>0</v>
      </c>
      <c r="H163" s="111">
        <f>H54*波及計算!$K57</f>
        <v>0</v>
      </c>
      <c r="I163" s="111">
        <f>I54*波及計算!$K57</f>
        <v>0</v>
      </c>
      <c r="J163" s="111">
        <f>J54*波及計算!$K57</f>
        <v>0</v>
      </c>
      <c r="K163" s="111">
        <f>K54*波及計算!$K57</f>
        <v>0</v>
      </c>
      <c r="L163" s="111">
        <f>L54*波及計算!$K57</f>
        <v>0</v>
      </c>
      <c r="M163" s="111">
        <f>M54*波及計算!$K57</f>
        <v>0</v>
      </c>
      <c r="N163" s="111">
        <f>N54*波及計算!$K57</f>
        <v>0</v>
      </c>
      <c r="O163" s="111">
        <f>O54*波及計算!$K57</f>
        <v>0</v>
      </c>
      <c r="P163" s="111">
        <f>P54*波及計算!$K57</f>
        <v>0</v>
      </c>
      <c r="Q163" s="111">
        <f>Q54*波及計算!$K57</f>
        <v>0</v>
      </c>
      <c r="R163" s="111">
        <f>R54*波及計算!$K57</f>
        <v>0</v>
      </c>
      <c r="S163" s="111">
        <f>S54*波及計算!$K57</f>
        <v>0</v>
      </c>
      <c r="T163" s="111">
        <f>T54*波及計算!$K57</f>
        <v>0</v>
      </c>
      <c r="U163" s="111">
        <f>U54*波及計算!$K57</f>
        <v>0</v>
      </c>
      <c r="V163" s="111">
        <f>V54*波及計算!$K57</f>
        <v>0</v>
      </c>
      <c r="W163" s="111">
        <f>W54*波及計算!$K57</f>
        <v>0</v>
      </c>
      <c r="X163" s="111">
        <f>X54*波及計算!$K57</f>
        <v>0</v>
      </c>
      <c r="Y163" s="111">
        <f>Y54*波及計算!$K57</f>
        <v>0</v>
      </c>
      <c r="Z163" s="111">
        <f>Z54*波及計算!$K57</f>
        <v>0</v>
      </c>
      <c r="AA163" s="111">
        <f>AA54*波及計算!$K57</f>
        <v>0</v>
      </c>
      <c r="AB163" s="111">
        <f>AB54*波及計算!$K57</f>
        <v>0</v>
      </c>
      <c r="AC163" s="111">
        <f>AC54*波及計算!$K57</f>
        <v>0</v>
      </c>
      <c r="AD163" s="111">
        <f>AD54*波及計算!$K57</f>
        <v>0</v>
      </c>
      <c r="AE163" s="111">
        <f>AE54*波及計算!$K57</f>
        <v>0</v>
      </c>
      <c r="AF163" s="111">
        <f>AF54*波及計算!$K57</f>
        <v>0</v>
      </c>
      <c r="AG163" s="111">
        <f>AG54*波及計算!$K57</f>
        <v>0</v>
      </c>
      <c r="AH163" s="111">
        <f>AH54*波及計算!$K57</f>
        <v>0</v>
      </c>
      <c r="AI163" s="111">
        <f>AI54*波及計算!$K57</f>
        <v>0</v>
      </c>
      <c r="AJ163" s="111">
        <f>AJ54*波及計算!$K57</f>
        <v>0</v>
      </c>
      <c r="AK163" s="111">
        <f>AK54*波及計算!$K57</f>
        <v>0</v>
      </c>
      <c r="AL163" s="111">
        <f>AL54*波及計算!$K57</f>
        <v>0</v>
      </c>
      <c r="AM163" s="111">
        <f>AM54*波及計算!$K57</f>
        <v>0</v>
      </c>
      <c r="AN163" s="111">
        <f>AN54*波及計算!$K57</f>
        <v>0</v>
      </c>
      <c r="AO163" s="111">
        <f>AO54*波及計算!$K57</f>
        <v>0</v>
      </c>
      <c r="AP163" s="111">
        <f>AP54*波及計算!$K57</f>
        <v>0</v>
      </c>
      <c r="AQ163" s="111">
        <f>AQ54*波及計算!$K57</f>
        <v>0</v>
      </c>
      <c r="AR163" s="111">
        <f>AR54*波及計算!$K57</f>
        <v>0</v>
      </c>
      <c r="AS163" s="111">
        <f>AS54*波及計算!$K57</f>
        <v>0</v>
      </c>
      <c r="AT163" s="111">
        <f>AT54*波及計算!$K57</f>
        <v>0</v>
      </c>
      <c r="AU163" s="111">
        <f>AU54*波及計算!$K57</f>
        <v>0</v>
      </c>
      <c r="AV163" s="111">
        <f>AV54*波及計算!$K57</f>
        <v>0</v>
      </c>
      <c r="AW163" s="111">
        <f>AW54*波及計算!$K57</f>
        <v>0</v>
      </c>
      <c r="AX163" s="111">
        <f>AX54*波及計算!$K57</f>
        <v>0</v>
      </c>
      <c r="AY163" s="111">
        <f>AY54*波及計算!$K57</f>
        <v>0</v>
      </c>
      <c r="AZ163" s="111">
        <f>AZ54*波及計算!$K57</f>
        <v>0</v>
      </c>
      <c r="BA163" s="111">
        <f>BA54*波及計算!$K57</f>
        <v>0</v>
      </c>
      <c r="BB163" s="111">
        <f>BB54*波及計算!$K57</f>
        <v>0</v>
      </c>
      <c r="BC163" s="111">
        <f>BC54*波及計算!$K57</f>
        <v>0</v>
      </c>
      <c r="BD163" s="111">
        <f>BD54*波及計算!$K57</f>
        <v>0</v>
      </c>
      <c r="BE163" s="111">
        <f>BE54*波及計算!$K57</f>
        <v>0</v>
      </c>
      <c r="BF163" s="111">
        <f>BF54*波及計算!$K57</f>
        <v>0</v>
      </c>
      <c r="BG163" s="111">
        <f>BG54*波及計算!$K57</f>
        <v>0</v>
      </c>
      <c r="BH163" s="111">
        <f>BH54*波及計算!$K57</f>
        <v>0</v>
      </c>
      <c r="BI163" s="111">
        <f>BI54*波及計算!$K57</f>
        <v>0</v>
      </c>
      <c r="BJ163" s="111">
        <f>BJ54*波及計算!$K57</f>
        <v>0</v>
      </c>
      <c r="BK163" s="111">
        <f>BK54*波及計算!$K57</f>
        <v>0</v>
      </c>
      <c r="BL163" s="111">
        <f>BL54*波及計算!$K57</f>
        <v>0</v>
      </c>
      <c r="BM163" s="111">
        <f>BM54*波及計算!$K57</f>
        <v>0</v>
      </c>
      <c r="BN163" s="111">
        <f>BN54*波及計算!$K57</f>
        <v>0</v>
      </c>
      <c r="BO163" s="111">
        <f>BO54*波及計算!$K57</f>
        <v>0</v>
      </c>
      <c r="BP163" s="111">
        <f>BP54*波及計算!$K57</f>
        <v>0</v>
      </c>
      <c r="BQ163" s="111">
        <f>BQ54*波及計算!$K57</f>
        <v>0</v>
      </c>
      <c r="BR163" s="111">
        <f>BR54*波及計算!$K57</f>
        <v>0</v>
      </c>
      <c r="BS163" s="111">
        <f>BS54*波及計算!$K57</f>
        <v>0</v>
      </c>
      <c r="BT163" s="111">
        <f>BT54*波及計算!$K57</f>
        <v>0</v>
      </c>
      <c r="BU163" s="111">
        <f>BU54*波及計算!$K57</f>
        <v>0</v>
      </c>
      <c r="BV163" s="111">
        <f>BV54*波及計算!$K57</f>
        <v>0</v>
      </c>
      <c r="BW163" s="111">
        <f>BW54*波及計算!$K57</f>
        <v>0</v>
      </c>
      <c r="BX163" s="111">
        <f>BX54*波及計算!$K57</f>
        <v>0</v>
      </c>
      <c r="BY163" s="111">
        <f>BY54*波及計算!$K57</f>
        <v>0</v>
      </c>
      <c r="BZ163" s="111">
        <f>BZ54*波及計算!$K57</f>
        <v>0</v>
      </c>
      <c r="CA163" s="111">
        <f>CA54*波及計算!$K57</f>
        <v>0</v>
      </c>
      <c r="CB163" s="111">
        <f>CB54*波及計算!$K57</f>
        <v>0</v>
      </c>
      <c r="CC163" s="111">
        <f>CC54*波及計算!$K57</f>
        <v>0</v>
      </c>
      <c r="CD163" s="111">
        <f>CD54*波及計算!$K57</f>
        <v>0</v>
      </c>
      <c r="CE163" s="111">
        <f>CE54*波及計算!$K57</f>
        <v>0</v>
      </c>
      <c r="CF163" s="111">
        <f>CF54*波及計算!$K57</f>
        <v>0</v>
      </c>
      <c r="CG163" s="111">
        <f>CG54*波及計算!$K57</f>
        <v>0</v>
      </c>
      <c r="CH163" s="111">
        <f>CH54*波及計算!$K57</f>
        <v>0</v>
      </c>
      <c r="CI163" s="111">
        <f>CI54*波及計算!$K57</f>
        <v>0</v>
      </c>
      <c r="CJ163" s="111">
        <f>CJ54*波及計算!$K57</f>
        <v>0</v>
      </c>
      <c r="CK163" s="111">
        <f>CK54*波及計算!$K57</f>
        <v>0</v>
      </c>
      <c r="CL163" s="111">
        <f>CL54*波及計算!$K57</f>
        <v>0</v>
      </c>
      <c r="CM163" s="111">
        <f>CM54*波及計算!$K57</f>
        <v>0</v>
      </c>
      <c r="CN163" s="111">
        <f>CN54*波及計算!$K57</f>
        <v>0</v>
      </c>
      <c r="CO163" s="111">
        <f>CO54*波及計算!$K57</f>
        <v>0</v>
      </c>
      <c r="CP163" s="111">
        <f>CP54*波及計算!$K57</f>
        <v>0</v>
      </c>
      <c r="CQ163" s="111">
        <f>CQ54*波及計算!$K57</f>
        <v>0</v>
      </c>
      <c r="CR163" s="111">
        <f>CR54*波及計算!$K57</f>
        <v>0</v>
      </c>
      <c r="CS163" s="111">
        <f>CS54*波及計算!$K57</f>
        <v>0</v>
      </c>
      <c r="CT163" s="111">
        <f>CT54*波及計算!$K57</f>
        <v>0</v>
      </c>
      <c r="CU163" s="111">
        <f>CU54*波及計算!$K57</f>
        <v>0</v>
      </c>
      <c r="CV163" s="111">
        <f>CV54*波及計算!$K57</f>
        <v>0</v>
      </c>
      <c r="CW163" s="111">
        <f>CW54*波及計算!$K57</f>
        <v>0</v>
      </c>
      <c r="CX163" s="111">
        <f>CX54*波及計算!$K57</f>
        <v>0</v>
      </c>
      <c r="CY163" s="111">
        <f>CY54*波及計算!$K57</f>
        <v>0</v>
      </c>
      <c r="CZ163" s="111">
        <f>CZ54*波及計算!$K57</f>
        <v>0</v>
      </c>
      <c r="DA163" s="111">
        <f>DA54*波及計算!$K57</f>
        <v>0</v>
      </c>
      <c r="DB163" s="111">
        <f>DB54*波及計算!$K57</f>
        <v>0</v>
      </c>
      <c r="DC163" s="111">
        <f>DC54*波及計算!$K57</f>
        <v>0</v>
      </c>
    </row>
    <row r="164" spans="1:107" x14ac:dyDescent="0.2">
      <c r="A164" s="111" t="s">
        <v>201</v>
      </c>
      <c r="B164" s="355" t="s">
        <v>1928</v>
      </c>
      <c r="C164" s="111">
        <f>C55*波及計算!$K58</f>
        <v>0</v>
      </c>
      <c r="D164" s="111">
        <f>D55*波及計算!$K58</f>
        <v>0</v>
      </c>
      <c r="E164" s="111">
        <f>E55*波及計算!$K58</f>
        <v>0</v>
      </c>
      <c r="F164" s="111">
        <f>F55*波及計算!$K58</f>
        <v>0</v>
      </c>
      <c r="G164" s="111">
        <f>G55*波及計算!$K58</f>
        <v>0</v>
      </c>
      <c r="H164" s="111">
        <f>H55*波及計算!$K58</f>
        <v>0</v>
      </c>
      <c r="I164" s="111">
        <f>I55*波及計算!$K58</f>
        <v>0</v>
      </c>
      <c r="J164" s="111">
        <f>J55*波及計算!$K58</f>
        <v>0</v>
      </c>
      <c r="K164" s="111">
        <f>K55*波及計算!$K58</f>
        <v>0</v>
      </c>
      <c r="L164" s="111">
        <f>L55*波及計算!$K58</f>
        <v>0</v>
      </c>
      <c r="M164" s="111">
        <f>M55*波及計算!$K58</f>
        <v>0</v>
      </c>
      <c r="N164" s="111">
        <f>N55*波及計算!$K58</f>
        <v>0</v>
      </c>
      <c r="O164" s="111">
        <f>O55*波及計算!$K58</f>
        <v>0</v>
      </c>
      <c r="P164" s="111">
        <f>P55*波及計算!$K58</f>
        <v>0</v>
      </c>
      <c r="Q164" s="111">
        <f>Q55*波及計算!$K58</f>
        <v>0</v>
      </c>
      <c r="R164" s="111">
        <f>R55*波及計算!$K58</f>
        <v>0</v>
      </c>
      <c r="S164" s="111">
        <f>S55*波及計算!$K58</f>
        <v>0</v>
      </c>
      <c r="T164" s="111">
        <f>T55*波及計算!$K58</f>
        <v>0</v>
      </c>
      <c r="U164" s="111">
        <f>U55*波及計算!$K58</f>
        <v>0</v>
      </c>
      <c r="V164" s="111">
        <f>V55*波及計算!$K58</f>
        <v>0</v>
      </c>
      <c r="W164" s="111">
        <f>W55*波及計算!$K58</f>
        <v>0</v>
      </c>
      <c r="X164" s="111">
        <f>X55*波及計算!$K58</f>
        <v>0</v>
      </c>
      <c r="Y164" s="111">
        <f>Y55*波及計算!$K58</f>
        <v>0</v>
      </c>
      <c r="Z164" s="111">
        <f>Z55*波及計算!$K58</f>
        <v>0</v>
      </c>
      <c r="AA164" s="111">
        <f>AA55*波及計算!$K58</f>
        <v>0</v>
      </c>
      <c r="AB164" s="111">
        <f>AB55*波及計算!$K58</f>
        <v>0</v>
      </c>
      <c r="AC164" s="111">
        <f>AC55*波及計算!$K58</f>
        <v>0</v>
      </c>
      <c r="AD164" s="111">
        <f>AD55*波及計算!$K58</f>
        <v>0</v>
      </c>
      <c r="AE164" s="111">
        <f>AE55*波及計算!$K58</f>
        <v>0</v>
      </c>
      <c r="AF164" s="111">
        <f>AF55*波及計算!$K58</f>
        <v>0</v>
      </c>
      <c r="AG164" s="111">
        <f>AG55*波及計算!$K58</f>
        <v>0</v>
      </c>
      <c r="AH164" s="111">
        <f>AH55*波及計算!$K58</f>
        <v>0</v>
      </c>
      <c r="AI164" s="111">
        <f>AI55*波及計算!$K58</f>
        <v>0</v>
      </c>
      <c r="AJ164" s="111">
        <f>AJ55*波及計算!$K58</f>
        <v>0</v>
      </c>
      <c r="AK164" s="111">
        <f>AK55*波及計算!$K58</f>
        <v>0</v>
      </c>
      <c r="AL164" s="111">
        <f>AL55*波及計算!$K58</f>
        <v>0</v>
      </c>
      <c r="AM164" s="111">
        <f>AM55*波及計算!$K58</f>
        <v>0</v>
      </c>
      <c r="AN164" s="111">
        <f>AN55*波及計算!$K58</f>
        <v>0</v>
      </c>
      <c r="AO164" s="111">
        <f>AO55*波及計算!$K58</f>
        <v>0</v>
      </c>
      <c r="AP164" s="111">
        <f>AP55*波及計算!$K58</f>
        <v>0</v>
      </c>
      <c r="AQ164" s="111">
        <f>AQ55*波及計算!$K58</f>
        <v>0</v>
      </c>
      <c r="AR164" s="111">
        <f>AR55*波及計算!$K58</f>
        <v>0</v>
      </c>
      <c r="AS164" s="111">
        <f>AS55*波及計算!$K58</f>
        <v>0</v>
      </c>
      <c r="AT164" s="111">
        <f>AT55*波及計算!$K58</f>
        <v>0</v>
      </c>
      <c r="AU164" s="111">
        <f>AU55*波及計算!$K58</f>
        <v>0</v>
      </c>
      <c r="AV164" s="111">
        <f>AV55*波及計算!$K58</f>
        <v>0</v>
      </c>
      <c r="AW164" s="111">
        <f>AW55*波及計算!$K58</f>
        <v>0</v>
      </c>
      <c r="AX164" s="111">
        <f>AX55*波及計算!$K58</f>
        <v>0</v>
      </c>
      <c r="AY164" s="111">
        <f>AY55*波及計算!$K58</f>
        <v>0</v>
      </c>
      <c r="AZ164" s="111">
        <f>AZ55*波及計算!$K58</f>
        <v>0</v>
      </c>
      <c r="BA164" s="111">
        <f>BA55*波及計算!$K58</f>
        <v>0</v>
      </c>
      <c r="BB164" s="111">
        <f>BB55*波及計算!$K58</f>
        <v>0</v>
      </c>
      <c r="BC164" s="111">
        <f>BC55*波及計算!$K58</f>
        <v>0</v>
      </c>
      <c r="BD164" s="111">
        <f>BD55*波及計算!$K58</f>
        <v>0</v>
      </c>
      <c r="BE164" s="111">
        <f>BE55*波及計算!$K58</f>
        <v>0</v>
      </c>
      <c r="BF164" s="111">
        <f>BF55*波及計算!$K58</f>
        <v>0</v>
      </c>
      <c r="BG164" s="111">
        <f>BG55*波及計算!$K58</f>
        <v>0</v>
      </c>
      <c r="BH164" s="111">
        <f>BH55*波及計算!$K58</f>
        <v>0</v>
      </c>
      <c r="BI164" s="111">
        <f>BI55*波及計算!$K58</f>
        <v>0</v>
      </c>
      <c r="BJ164" s="111">
        <f>BJ55*波及計算!$K58</f>
        <v>0</v>
      </c>
      <c r="BK164" s="111">
        <f>BK55*波及計算!$K58</f>
        <v>0</v>
      </c>
      <c r="BL164" s="111">
        <f>BL55*波及計算!$K58</f>
        <v>0</v>
      </c>
      <c r="BM164" s="111">
        <f>BM55*波及計算!$K58</f>
        <v>0</v>
      </c>
      <c r="BN164" s="111">
        <f>BN55*波及計算!$K58</f>
        <v>0</v>
      </c>
      <c r="BO164" s="111">
        <f>BO55*波及計算!$K58</f>
        <v>0</v>
      </c>
      <c r="BP164" s="111">
        <f>BP55*波及計算!$K58</f>
        <v>0</v>
      </c>
      <c r="BQ164" s="111">
        <f>BQ55*波及計算!$K58</f>
        <v>0</v>
      </c>
      <c r="BR164" s="111">
        <f>BR55*波及計算!$K58</f>
        <v>0</v>
      </c>
      <c r="BS164" s="111">
        <f>BS55*波及計算!$K58</f>
        <v>0</v>
      </c>
      <c r="BT164" s="111">
        <f>BT55*波及計算!$K58</f>
        <v>0</v>
      </c>
      <c r="BU164" s="111">
        <f>BU55*波及計算!$K58</f>
        <v>0</v>
      </c>
      <c r="BV164" s="111">
        <f>BV55*波及計算!$K58</f>
        <v>0</v>
      </c>
      <c r="BW164" s="111">
        <f>BW55*波及計算!$K58</f>
        <v>0</v>
      </c>
      <c r="BX164" s="111">
        <f>BX55*波及計算!$K58</f>
        <v>0</v>
      </c>
      <c r="BY164" s="111">
        <f>BY55*波及計算!$K58</f>
        <v>0</v>
      </c>
      <c r="BZ164" s="111">
        <f>BZ55*波及計算!$K58</f>
        <v>0</v>
      </c>
      <c r="CA164" s="111">
        <f>CA55*波及計算!$K58</f>
        <v>0</v>
      </c>
      <c r="CB164" s="111">
        <f>CB55*波及計算!$K58</f>
        <v>0</v>
      </c>
      <c r="CC164" s="111">
        <f>CC55*波及計算!$K58</f>
        <v>0</v>
      </c>
      <c r="CD164" s="111">
        <f>CD55*波及計算!$K58</f>
        <v>0</v>
      </c>
      <c r="CE164" s="111">
        <f>CE55*波及計算!$K58</f>
        <v>0</v>
      </c>
      <c r="CF164" s="111">
        <f>CF55*波及計算!$K58</f>
        <v>0</v>
      </c>
      <c r="CG164" s="111">
        <f>CG55*波及計算!$K58</f>
        <v>0</v>
      </c>
      <c r="CH164" s="111">
        <f>CH55*波及計算!$K58</f>
        <v>0</v>
      </c>
      <c r="CI164" s="111">
        <f>CI55*波及計算!$K58</f>
        <v>0</v>
      </c>
      <c r="CJ164" s="111">
        <f>CJ55*波及計算!$K58</f>
        <v>0</v>
      </c>
      <c r="CK164" s="111">
        <f>CK55*波及計算!$K58</f>
        <v>0</v>
      </c>
      <c r="CL164" s="111">
        <f>CL55*波及計算!$K58</f>
        <v>0</v>
      </c>
      <c r="CM164" s="111">
        <f>CM55*波及計算!$K58</f>
        <v>0</v>
      </c>
      <c r="CN164" s="111">
        <f>CN55*波及計算!$K58</f>
        <v>0</v>
      </c>
      <c r="CO164" s="111">
        <f>CO55*波及計算!$K58</f>
        <v>0</v>
      </c>
      <c r="CP164" s="111">
        <f>CP55*波及計算!$K58</f>
        <v>0</v>
      </c>
      <c r="CQ164" s="111">
        <f>CQ55*波及計算!$K58</f>
        <v>0</v>
      </c>
      <c r="CR164" s="111">
        <f>CR55*波及計算!$K58</f>
        <v>0</v>
      </c>
      <c r="CS164" s="111">
        <f>CS55*波及計算!$K58</f>
        <v>0</v>
      </c>
      <c r="CT164" s="111">
        <f>CT55*波及計算!$K58</f>
        <v>0</v>
      </c>
      <c r="CU164" s="111">
        <f>CU55*波及計算!$K58</f>
        <v>0</v>
      </c>
      <c r="CV164" s="111">
        <f>CV55*波及計算!$K58</f>
        <v>0</v>
      </c>
      <c r="CW164" s="111">
        <f>CW55*波及計算!$K58</f>
        <v>0</v>
      </c>
      <c r="CX164" s="111">
        <f>CX55*波及計算!$K58</f>
        <v>0</v>
      </c>
      <c r="CY164" s="111">
        <f>CY55*波及計算!$K58</f>
        <v>0</v>
      </c>
      <c r="CZ164" s="111">
        <f>CZ55*波及計算!$K58</f>
        <v>0</v>
      </c>
      <c r="DA164" s="111">
        <f>DA55*波及計算!$K58</f>
        <v>0</v>
      </c>
      <c r="DB164" s="111">
        <f>DB55*波及計算!$K58</f>
        <v>0</v>
      </c>
      <c r="DC164" s="111">
        <f>DC55*波及計算!$K58</f>
        <v>0</v>
      </c>
    </row>
    <row r="165" spans="1:107" x14ac:dyDescent="0.2">
      <c r="A165" s="111" t="s">
        <v>203</v>
      </c>
      <c r="B165" s="355" t="s">
        <v>1929</v>
      </c>
      <c r="C165" s="111">
        <f>C56*波及計算!$K59</f>
        <v>0</v>
      </c>
      <c r="D165" s="111">
        <f>D56*波及計算!$K59</f>
        <v>0</v>
      </c>
      <c r="E165" s="111">
        <f>E56*波及計算!$K59</f>
        <v>0</v>
      </c>
      <c r="F165" s="111">
        <f>F56*波及計算!$K59</f>
        <v>0</v>
      </c>
      <c r="G165" s="111">
        <f>G56*波及計算!$K59</f>
        <v>0</v>
      </c>
      <c r="H165" s="111">
        <f>H56*波及計算!$K59</f>
        <v>0</v>
      </c>
      <c r="I165" s="111">
        <f>I56*波及計算!$K59</f>
        <v>0</v>
      </c>
      <c r="J165" s="111">
        <f>J56*波及計算!$K59</f>
        <v>0</v>
      </c>
      <c r="K165" s="111">
        <f>K56*波及計算!$K59</f>
        <v>0</v>
      </c>
      <c r="L165" s="111">
        <f>L56*波及計算!$K59</f>
        <v>0</v>
      </c>
      <c r="M165" s="111">
        <f>M56*波及計算!$K59</f>
        <v>0</v>
      </c>
      <c r="N165" s="111">
        <f>N56*波及計算!$K59</f>
        <v>0</v>
      </c>
      <c r="O165" s="111">
        <f>O56*波及計算!$K59</f>
        <v>0</v>
      </c>
      <c r="P165" s="111">
        <f>P56*波及計算!$K59</f>
        <v>0</v>
      </c>
      <c r="Q165" s="111">
        <f>Q56*波及計算!$K59</f>
        <v>0</v>
      </c>
      <c r="R165" s="111">
        <f>R56*波及計算!$K59</f>
        <v>0</v>
      </c>
      <c r="S165" s="111">
        <f>S56*波及計算!$K59</f>
        <v>0</v>
      </c>
      <c r="T165" s="111">
        <f>T56*波及計算!$K59</f>
        <v>0</v>
      </c>
      <c r="U165" s="111">
        <f>U56*波及計算!$K59</f>
        <v>0</v>
      </c>
      <c r="V165" s="111">
        <f>V56*波及計算!$K59</f>
        <v>0</v>
      </c>
      <c r="W165" s="111">
        <f>W56*波及計算!$K59</f>
        <v>0</v>
      </c>
      <c r="X165" s="111">
        <f>X56*波及計算!$K59</f>
        <v>0</v>
      </c>
      <c r="Y165" s="111">
        <f>Y56*波及計算!$K59</f>
        <v>0</v>
      </c>
      <c r="Z165" s="111">
        <f>Z56*波及計算!$K59</f>
        <v>0</v>
      </c>
      <c r="AA165" s="111">
        <f>AA56*波及計算!$K59</f>
        <v>0</v>
      </c>
      <c r="AB165" s="111">
        <f>AB56*波及計算!$K59</f>
        <v>0</v>
      </c>
      <c r="AC165" s="111">
        <f>AC56*波及計算!$K59</f>
        <v>0</v>
      </c>
      <c r="AD165" s="111">
        <f>AD56*波及計算!$K59</f>
        <v>0</v>
      </c>
      <c r="AE165" s="111">
        <f>AE56*波及計算!$K59</f>
        <v>0</v>
      </c>
      <c r="AF165" s="111">
        <f>AF56*波及計算!$K59</f>
        <v>0</v>
      </c>
      <c r="AG165" s="111">
        <f>AG56*波及計算!$K59</f>
        <v>0</v>
      </c>
      <c r="AH165" s="111">
        <f>AH56*波及計算!$K59</f>
        <v>0</v>
      </c>
      <c r="AI165" s="111">
        <f>AI56*波及計算!$K59</f>
        <v>0</v>
      </c>
      <c r="AJ165" s="111">
        <f>AJ56*波及計算!$K59</f>
        <v>0</v>
      </c>
      <c r="AK165" s="111">
        <f>AK56*波及計算!$K59</f>
        <v>0</v>
      </c>
      <c r="AL165" s="111">
        <f>AL56*波及計算!$K59</f>
        <v>0</v>
      </c>
      <c r="AM165" s="111">
        <f>AM56*波及計算!$K59</f>
        <v>0</v>
      </c>
      <c r="AN165" s="111">
        <f>AN56*波及計算!$K59</f>
        <v>0</v>
      </c>
      <c r="AO165" s="111">
        <f>AO56*波及計算!$K59</f>
        <v>0</v>
      </c>
      <c r="AP165" s="111">
        <f>AP56*波及計算!$K59</f>
        <v>0</v>
      </c>
      <c r="AQ165" s="111">
        <f>AQ56*波及計算!$K59</f>
        <v>0</v>
      </c>
      <c r="AR165" s="111">
        <f>AR56*波及計算!$K59</f>
        <v>0</v>
      </c>
      <c r="AS165" s="111">
        <f>AS56*波及計算!$K59</f>
        <v>0</v>
      </c>
      <c r="AT165" s="111">
        <f>AT56*波及計算!$K59</f>
        <v>0</v>
      </c>
      <c r="AU165" s="111">
        <f>AU56*波及計算!$K59</f>
        <v>0</v>
      </c>
      <c r="AV165" s="111">
        <f>AV56*波及計算!$K59</f>
        <v>0</v>
      </c>
      <c r="AW165" s="111">
        <f>AW56*波及計算!$K59</f>
        <v>0</v>
      </c>
      <c r="AX165" s="111">
        <f>AX56*波及計算!$K59</f>
        <v>0</v>
      </c>
      <c r="AY165" s="111">
        <f>AY56*波及計算!$K59</f>
        <v>0</v>
      </c>
      <c r="AZ165" s="111">
        <f>AZ56*波及計算!$K59</f>
        <v>0</v>
      </c>
      <c r="BA165" s="111">
        <f>BA56*波及計算!$K59</f>
        <v>0</v>
      </c>
      <c r="BB165" s="111">
        <f>BB56*波及計算!$K59</f>
        <v>0</v>
      </c>
      <c r="BC165" s="111">
        <f>BC56*波及計算!$K59</f>
        <v>0</v>
      </c>
      <c r="BD165" s="111">
        <f>BD56*波及計算!$K59</f>
        <v>0</v>
      </c>
      <c r="BE165" s="111">
        <f>BE56*波及計算!$K59</f>
        <v>0</v>
      </c>
      <c r="BF165" s="111">
        <f>BF56*波及計算!$K59</f>
        <v>0</v>
      </c>
      <c r="BG165" s="111">
        <f>BG56*波及計算!$K59</f>
        <v>0</v>
      </c>
      <c r="BH165" s="111">
        <f>BH56*波及計算!$K59</f>
        <v>0</v>
      </c>
      <c r="BI165" s="111">
        <f>BI56*波及計算!$K59</f>
        <v>0</v>
      </c>
      <c r="BJ165" s="111">
        <f>BJ56*波及計算!$K59</f>
        <v>0</v>
      </c>
      <c r="BK165" s="111">
        <f>BK56*波及計算!$K59</f>
        <v>0</v>
      </c>
      <c r="BL165" s="111">
        <f>BL56*波及計算!$K59</f>
        <v>0</v>
      </c>
      <c r="BM165" s="111">
        <f>BM56*波及計算!$K59</f>
        <v>0</v>
      </c>
      <c r="BN165" s="111">
        <f>BN56*波及計算!$K59</f>
        <v>0</v>
      </c>
      <c r="BO165" s="111">
        <f>BO56*波及計算!$K59</f>
        <v>0</v>
      </c>
      <c r="BP165" s="111">
        <f>BP56*波及計算!$K59</f>
        <v>0</v>
      </c>
      <c r="BQ165" s="111">
        <f>BQ56*波及計算!$K59</f>
        <v>0</v>
      </c>
      <c r="BR165" s="111">
        <f>BR56*波及計算!$K59</f>
        <v>0</v>
      </c>
      <c r="BS165" s="111">
        <f>BS56*波及計算!$K59</f>
        <v>0</v>
      </c>
      <c r="BT165" s="111">
        <f>BT56*波及計算!$K59</f>
        <v>0</v>
      </c>
      <c r="BU165" s="111">
        <f>BU56*波及計算!$K59</f>
        <v>0</v>
      </c>
      <c r="BV165" s="111">
        <f>BV56*波及計算!$K59</f>
        <v>0</v>
      </c>
      <c r="BW165" s="111">
        <f>BW56*波及計算!$K59</f>
        <v>0</v>
      </c>
      <c r="BX165" s="111">
        <f>BX56*波及計算!$K59</f>
        <v>0</v>
      </c>
      <c r="BY165" s="111">
        <f>BY56*波及計算!$K59</f>
        <v>0</v>
      </c>
      <c r="BZ165" s="111">
        <f>BZ56*波及計算!$K59</f>
        <v>0</v>
      </c>
      <c r="CA165" s="111">
        <f>CA56*波及計算!$K59</f>
        <v>0</v>
      </c>
      <c r="CB165" s="111">
        <f>CB56*波及計算!$K59</f>
        <v>0</v>
      </c>
      <c r="CC165" s="111">
        <f>CC56*波及計算!$K59</f>
        <v>0</v>
      </c>
      <c r="CD165" s="111">
        <f>CD56*波及計算!$K59</f>
        <v>0</v>
      </c>
      <c r="CE165" s="111">
        <f>CE56*波及計算!$K59</f>
        <v>0</v>
      </c>
      <c r="CF165" s="111">
        <f>CF56*波及計算!$K59</f>
        <v>0</v>
      </c>
      <c r="CG165" s="111">
        <f>CG56*波及計算!$K59</f>
        <v>0</v>
      </c>
      <c r="CH165" s="111">
        <f>CH56*波及計算!$K59</f>
        <v>0</v>
      </c>
      <c r="CI165" s="111">
        <f>CI56*波及計算!$K59</f>
        <v>0</v>
      </c>
      <c r="CJ165" s="111">
        <f>CJ56*波及計算!$K59</f>
        <v>0</v>
      </c>
      <c r="CK165" s="111">
        <f>CK56*波及計算!$K59</f>
        <v>0</v>
      </c>
      <c r="CL165" s="111">
        <f>CL56*波及計算!$K59</f>
        <v>0</v>
      </c>
      <c r="CM165" s="111">
        <f>CM56*波及計算!$K59</f>
        <v>0</v>
      </c>
      <c r="CN165" s="111">
        <f>CN56*波及計算!$K59</f>
        <v>0</v>
      </c>
      <c r="CO165" s="111">
        <f>CO56*波及計算!$K59</f>
        <v>0</v>
      </c>
      <c r="CP165" s="111">
        <f>CP56*波及計算!$K59</f>
        <v>0</v>
      </c>
      <c r="CQ165" s="111">
        <f>CQ56*波及計算!$K59</f>
        <v>0</v>
      </c>
      <c r="CR165" s="111">
        <f>CR56*波及計算!$K59</f>
        <v>0</v>
      </c>
      <c r="CS165" s="111">
        <f>CS56*波及計算!$K59</f>
        <v>0</v>
      </c>
      <c r="CT165" s="111">
        <f>CT56*波及計算!$K59</f>
        <v>0</v>
      </c>
      <c r="CU165" s="111">
        <f>CU56*波及計算!$K59</f>
        <v>0</v>
      </c>
      <c r="CV165" s="111">
        <f>CV56*波及計算!$K59</f>
        <v>0</v>
      </c>
      <c r="CW165" s="111">
        <f>CW56*波及計算!$K59</f>
        <v>0</v>
      </c>
      <c r="CX165" s="111">
        <f>CX56*波及計算!$K59</f>
        <v>0</v>
      </c>
      <c r="CY165" s="111">
        <f>CY56*波及計算!$K59</f>
        <v>0</v>
      </c>
      <c r="CZ165" s="111">
        <f>CZ56*波及計算!$K59</f>
        <v>0</v>
      </c>
      <c r="DA165" s="111">
        <f>DA56*波及計算!$K59</f>
        <v>0</v>
      </c>
      <c r="DB165" s="111">
        <f>DB56*波及計算!$K59</f>
        <v>0</v>
      </c>
      <c r="DC165" s="111">
        <f>DC56*波及計算!$K59</f>
        <v>0</v>
      </c>
    </row>
    <row r="166" spans="1:107" x14ac:dyDescent="0.2">
      <c r="A166" s="111" t="s">
        <v>205</v>
      </c>
      <c r="B166" s="355" t="s">
        <v>1930</v>
      </c>
      <c r="C166" s="111">
        <f>C57*波及計算!$K60</f>
        <v>0</v>
      </c>
      <c r="D166" s="111">
        <f>D57*波及計算!$K60</f>
        <v>0</v>
      </c>
      <c r="E166" s="111">
        <f>E57*波及計算!$K60</f>
        <v>0</v>
      </c>
      <c r="F166" s="111">
        <f>F57*波及計算!$K60</f>
        <v>0</v>
      </c>
      <c r="G166" s="111">
        <f>G57*波及計算!$K60</f>
        <v>0</v>
      </c>
      <c r="H166" s="111">
        <f>H57*波及計算!$K60</f>
        <v>0</v>
      </c>
      <c r="I166" s="111">
        <f>I57*波及計算!$K60</f>
        <v>0</v>
      </c>
      <c r="J166" s="111">
        <f>J57*波及計算!$K60</f>
        <v>0</v>
      </c>
      <c r="K166" s="111">
        <f>K57*波及計算!$K60</f>
        <v>0</v>
      </c>
      <c r="L166" s="111">
        <f>L57*波及計算!$K60</f>
        <v>0</v>
      </c>
      <c r="M166" s="111">
        <f>M57*波及計算!$K60</f>
        <v>0</v>
      </c>
      <c r="N166" s="111">
        <f>N57*波及計算!$K60</f>
        <v>0</v>
      </c>
      <c r="O166" s="111">
        <f>O57*波及計算!$K60</f>
        <v>0</v>
      </c>
      <c r="P166" s="111">
        <f>P57*波及計算!$K60</f>
        <v>0</v>
      </c>
      <c r="Q166" s="111">
        <f>Q57*波及計算!$K60</f>
        <v>0</v>
      </c>
      <c r="R166" s="111">
        <f>R57*波及計算!$K60</f>
        <v>0</v>
      </c>
      <c r="S166" s="111">
        <f>S57*波及計算!$K60</f>
        <v>0</v>
      </c>
      <c r="T166" s="111">
        <f>T57*波及計算!$K60</f>
        <v>0</v>
      </c>
      <c r="U166" s="111">
        <f>U57*波及計算!$K60</f>
        <v>0</v>
      </c>
      <c r="V166" s="111">
        <f>V57*波及計算!$K60</f>
        <v>0</v>
      </c>
      <c r="W166" s="111">
        <f>W57*波及計算!$K60</f>
        <v>0</v>
      </c>
      <c r="X166" s="111">
        <f>X57*波及計算!$K60</f>
        <v>0</v>
      </c>
      <c r="Y166" s="111">
        <f>Y57*波及計算!$K60</f>
        <v>0</v>
      </c>
      <c r="Z166" s="111">
        <f>Z57*波及計算!$K60</f>
        <v>0</v>
      </c>
      <c r="AA166" s="111">
        <f>AA57*波及計算!$K60</f>
        <v>0</v>
      </c>
      <c r="AB166" s="111">
        <f>AB57*波及計算!$K60</f>
        <v>0</v>
      </c>
      <c r="AC166" s="111">
        <f>AC57*波及計算!$K60</f>
        <v>0</v>
      </c>
      <c r="AD166" s="111">
        <f>AD57*波及計算!$K60</f>
        <v>0</v>
      </c>
      <c r="AE166" s="111">
        <f>AE57*波及計算!$K60</f>
        <v>0</v>
      </c>
      <c r="AF166" s="111">
        <f>AF57*波及計算!$K60</f>
        <v>0</v>
      </c>
      <c r="AG166" s="111">
        <f>AG57*波及計算!$K60</f>
        <v>0</v>
      </c>
      <c r="AH166" s="111">
        <f>AH57*波及計算!$K60</f>
        <v>0</v>
      </c>
      <c r="AI166" s="111">
        <f>AI57*波及計算!$K60</f>
        <v>0</v>
      </c>
      <c r="AJ166" s="111">
        <f>AJ57*波及計算!$K60</f>
        <v>0</v>
      </c>
      <c r="AK166" s="111">
        <f>AK57*波及計算!$K60</f>
        <v>0</v>
      </c>
      <c r="AL166" s="111">
        <f>AL57*波及計算!$K60</f>
        <v>0</v>
      </c>
      <c r="AM166" s="111">
        <f>AM57*波及計算!$K60</f>
        <v>0</v>
      </c>
      <c r="AN166" s="111">
        <f>AN57*波及計算!$K60</f>
        <v>0</v>
      </c>
      <c r="AO166" s="111">
        <f>AO57*波及計算!$K60</f>
        <v>0</v>
      </c>
      <c r="AP166" s="111">
        <f>AP57*波及計算!$K60</f>
        <v>0</v>
      </c>
      <c r="AQ166" s="111">
        <f>AQ57*波及計算!$K60</f>
        <v>0</v>
      </c>
      <c r="AR166" s="111">
        <f>AR57*波及計算!$K60</f>
        <v>0</v>
      </c>
      <c r="AS166" s="111">
        <f>AS57*波及計算!$K60</f>
        <v>0</v>
      </c>
      <c r="AT166" s="111">
        <f>AT57*波及計算!$K60</f>
        <v>0</v>
      </c>
      <c r="AU166" s="111">
        <f>AU57*波及計算!$K60</f>
        <v>0</v>
      </c>
      <c r="AV166" s="111">
        <f>AV57*波及計算!$K60</f>
        <v>0</v>
      </c>
      <c r="AW166" s="111">
        <f>AW57*波及計算!$K60</f>
        <v>0</v>
      </c>
      <c r="AX166" s="111">
        <f>AX57*波及計算!$K60</f>
        <v>0</v>
      </c>
      <c r="AY166" s="111">
        <f>AY57*波及計算!$K60</f>
        <v>0</v>
      </c>
      <c r="AZ166" s="111">
        <f>AZ57*波及計算!$K60</f>
        <v>0</v>
      </c>
      <c r="BA166" s="111">
        <f>BA57*波及計算!$K60</f>
        <v>0</v>
      </c>
      <c r="BB166" s="111">
        <f>BB57*波及計算!$K60</f>
        <v>0</v>
      </c>
      <c r="BC166" s="111">
        <f>BC57*波及計算!$K60</f>
        <v>0</v>
      </c>
      <c r="BD166" s="111">
        <f>BD57*波及計算!$K60</f>
        <v>0</v>
      </c>
      <c r="BE166" s="111">
        <f>BE57*波及計算!$K60</f>
        <v>0</v>
      </c>
      <c r="BF166" s="111">
        <f>BF57*波及計算!$K60</f>
        <v>0</v>
      </c>
      <c r="BG166" s="111">
        <f>BG57*波及計算!$K60</f>
        <v>0</v>
      </c>
      <c r="BH166" s="111">
        <f>BH57*波及計算!$K60</f>
        <v>0</v>
      </c>
      <c r="BI166" s="111">
        <f>BI57*波及計算!$K60</f>
        <v>0</v>
      </c>
      <c r="BJ166" s="111">
        <f>BJ57*波及計算!$K60</f>
        <v>0</v>
      </c>
      <c r="BK166" s="111">
        <f>BK57*波及計算!$K60</f>
        <v>0</v>
      </c>
      <c r="BL166" s="111">
        <f>BL57*波及計算!$K60</f>
        <v>0</v>
      </c>
      <c r="BM166" s="111">
        <f>BM57*波及計算!$K60</f>
        <v>0</v>
      </c>
      <c r="BN166" s="111">
        <f>BN57*波及計算!$K60</f>
        <v>0</v>
      </c>
      <c r="BO166" s="111">
        <f>BO57*波及計算!$K60</f>
        <v>0</v>
      </c>
      <c r="BP166" s="111">
        <f>BP57*波及計算!$K60</f>
        <v>0</v>
      </c>
      <c r="BQ166" s="111">
        <f>BQ57*波及計算!$K60</f>
        <v>0</v>
      </c>
      <c r="BR166" s="111">
        <f>BR57*波及計算!$K60</f>
        <v>0</v>
      </c>
      <c r="BS166" s="111">
        <f>BS57*波及計算!$K60</f>
        <v>0</v>
      </c>
      <c r="BT166" s="111">
        <f>BT57*波及計算!$K60</f>
        <v>0</v>
      </c>
      <c r="BU166" s="111">
        <f>BU57*波及計算!$K60</f>
        <v>0</v>
      </c>
      <c r="BV166" s="111">
        <f>BV57*波及計算!$K60</f>
        <v>0</v>
      </c>
      <c r="BW166" s="111">
        <f>BW57*波及計算!$K60</f>
        <v>0</v>
      </c>
      <c r="BX166" s="111">
        <f>BX57*波及計算!$K60</f>
        <v>0</v>
      </c>
      <c r="BY166" s="111">
        <f>BY57*波及計算!$K60</f>
        <v>0</v>
      </c>
      <c r="BZ166" s="111">
        <f>BZ57*波及計算!$K60</f>
        <v>0</v>
      </c>
      <c r="CA166" s="111">
        <f>CA57*波及計算!$K60</f>
        <v>0</v>
      </c>
      <c r="CB166" s="111">
        <f>CB57*波及計算!$K60</f>
        <v>0</v>
      </c>
      <c r="CC166" s="111">
        <f>CC57*波及計算!$K60</f>
        <v>0</v>
      </c>
      <c r="CD166" s="111">
        <f>CD57*波及計算!$K60</f>
        <v>0</v>
      </c>
      <c r="CE166" s="111">
        <f>CE57*波及計算!$K60</f>
        <v>0</v>
      </c>
      <c r="CF166" s="111">
        <f>CF57*波及計算!$K60</f>
        <v>0</v>
      </c>
      <c r="CG166" s="111">
        <f>CG57*波及計算!$K60</f>
        <v>0</v>
      </c>
      <c r="CH166" s="111">
        <f>CH57*波及計算!$K60</f>
        <v>0</v>
      </c>
      <c r="CI166" s="111">
        <f>CI57*波及計算!$K60</f>
        <v>0</v>
      </c>
      <c r="CJ166" s="111">
        <f>CJ57*波及計算!$K60</f>
        <v>0</v>
      </c>
      <c r="CK166" s="111">
        <f>CK57*波及計算!$K60</f>
        <v>0</v>
      </c>
      <c r="CL166" s="111">
        <f>CL57*波及計算!$K60</f>
        <v>0</v>
      </c>
      <c r="CM166" s="111">
        <f>CM57*波及計算!$K60</f>
        <v>0</v>
      </c>
      <c r="CN166" s="111">
        <f>CN57*波及計算!$K60</f>
        <v>0</v>
      </c>
      <c r="CO166" s="111">
        <f>CO57*波及計算!$K60</f>
        <v>0</v>
      </c>
      <c r="CP166" s="111">
        <f>CP57*波及計算!$K60</f>
        <v>0</v>
      </c>
      <c r="CQ166" s="111">
        <f>CQ57*波及計算!$K60</f>
        <v>0</v>
      </c>
      <c r="CR166" s="111">
        <f>CR57*波及計算!$K60</f>
        <v>0</v>
      </c>
      <c r="CS166" s="111">
        <f>CS57*波及計算!$K60</f>
        <v>0</v>
      </c>
      <c r="CT166" s="111">
        <f>CT57*波及計算!$K60</f>
        <v>0</v>
      </c>
      <c r="CU166" s="111">
        <f>CU57*波及計算!$K60</f>
        <v>0</v>
      </c>
      <c r="CV166" s="111">
        <f>CV57*波及計算!$K60</f>
        <v>0</v>
      </c>
      <c r="CW166" s="111">
        <f>CW57*波及計算!$K60</f>
        <v>0</v>
      </c>
      <c r="CX166" s="111">
        <f>CX57*波及計算!$K60</f>
        <v>0</v>
      </c>
      <c r="CY166" s="111">
        <f>CY57*波及計算!$K60</f>
        <v>0</v>
      </c>
      <c r="CZ166" s="111">
        <f>CZ57*波及計算!$K60</f>
        <v>0</v>
      </c>
      <c r="DA166" s="111">
        <f>DA57*波及計算!$K60</f>
        <v>0</v>
      </c>
      <c r="DB166" s="111">
        <f>DB57*波及計算!$K60</f>
        <v>0</v>
      </c>
      <c r="DC166" s="111">
        <f>DC57*波及計算!$K60</f>
        <v>0</v>
      </c>
    </row>
    <row r="167" spans="1:107" x14ac:dyDescent="0.2">
      <c r="A167" s="111" t="s">
        <v>207</v>
      </c>
      <c r="B167" s="355" t="s">
        <v>1931</v>
      </c>
      <c r="C167" s="111">
        <f>C58*波及計算!$K61</f>
        <v>0</v>
      </c>
      <c r="D167" s="111">
        <f>D58*波及計算!$K61</f>
        <v>0</v>
      </c>
      <c r="E167" s="111">
        <f>E58*波及計算!$K61</f>
        <v>0</v>
      </c>
      <c r="F167" s="111">
        <f>F58*波及計算!$K61</f>
        <v>0</v>
      </c>
      <c r="G167" s="111">
        <f>G58*波及計算!$K61</f>
        <v>0</v>
      </c>
      <c r="H167" s="111">
        <f>H58*波及計算!$K61</f>
        <v>0</v>
      </c>
      <c r="I167" s="111">
        <f>I58*波及計算!$K61</f>
        <v>0</v>
      </c>
      <c r="J167" s="111">
        <f>J58*波及計算!$K61</f>
        <v>0</v>
      </c>
      <c r="K167" s="111">
        <f>K58*波及計算!$K61</f>
        <v>0</v>
      </c>
      <c r="L167" s="111">
        <f>L58*波及計算!$K61</f>
        <v>0</v>
      </c>
      <c r="M167" s="111">
        <f>M58*波及計算!$K61</f>
        <v>0</v>
      </c>
      <c r="N167" s="111">
        <f>N58*波及計算!$K61</f>
        <v>0</v>
      </c>
      <c r="O167" s="111">
        <f>O58*波及計算!$K61</f>
        <v>0</v>
      </c>
      <c r="P167" s="111">
        <f>P58*波及計算!$K61</f>
        <v>0</v>
      </c>
      <c r="Q167" s="111">
        <f>Q58*波及計算!$K61</f>
        <v>0</v>
      </c>
      <c r="R167" s="111">
        <f>R58*波及計算!$K61</f>
        <v>0</v>
      </c>
      <c r="S167" s="111">
        <f>S58*波及計算!$K61</f>
        <v>0</v>
      </c>
      <c r="T167" s="111">
        <f>T58*波及計算!$K61</f>
        <v>0</v>
      </c>
      <c r="U167" s="111">
        <f>U58*波及計算!$K61</f>
        <v>0</v>
      </c>
      <c r="V167" s="111">
        <f>V58*波及計算!$K61</f>
        <v>0</v>
      </c>
      <c r="W167" s="111">
        <f>W58*波及計算!$K61</f>
        <v>0</v>
      </c>
      <c r="X167" s="111">
        <f>X58*波及計算!$K61</f>
        <v>0</v>
      </c>
      <c r="Y167" s="111">
        <f>Y58*波及計算!$K61</f>
        <v>0</v>
      </c>
      <c r="Z167" s="111">
        <f>Z58*波及計算!$K61</f>
        <v>0</v>
      </c>
      <c r="AA167" s="111">
        <f>AA58*波及計算!$K61</f>
        <v>0</v>
      </c>
      <c r="AB167" s="111">
        <f>AB58*波及計算!$K61</f>
        <v>0</v>
      </c>
      <c r="AC167" s="111">
        <f>AC58*波及計算!$K61</f>
        <v>0</v>
      </c>
      <c r="AD167" s="111">
        <f>AD58*波及計算!$K61</f>
        <v>0</v>
      </c>
      <c r="AE167" s="111">
        <f>AE58*波及計算!$K61</f>
        <v>0</v>
      </c>
      <c r="AF167" s="111">
        <f>AF58*波及計算!$K61</f>
        <v>0</v>
      </c>
      <c r="AG167" s="111">
        <f>AG58*波及計算!$K61</f>
        <v>0</v>
      </c>
      <c r="AH167" s="111">
        <f>AH58*波及計算!$K61</f>
        <v>0</v>
      </c>
      <c r="AI167" s="111">
        <f>AI58*波及計算!$K61</f>
        <v>0</v>
      </c>
      <c r="AJ167" s="111">
        <f>AJ58*波及計算!$K61</f>
        <v>0</v>
      </c>
      <c r="AK167" s="111">
        <f>AK58*波及計算!$K61</f>
        <v>0</v>
      </c>
      <c r="AL167" s="111">
        <f>AL58*波及計算!$K61</f>
        <v>0</v>
      </c>
      <c r="AM167" s="111">
        <f>AM58*波及計算!$K61</f>
        <v>0</v>
      </c>
      <c r="AN167" s="111">
        <f>AN58*波及計算!$K61</f>
        <v>0</v>
      </c>
      <c r="AO167" s="111">
        <f>AO58*波及計算!$K61</f>
        <v>0</v>
      </c>
      <c r="AP167" s="111">
        <f>AP58*波及計算!$K61</f>
        <v>0</v>
      </c>
      <c r="AQ167" s="111">
        <f>AQ58*波及計算!$K61</f>
        <v>0</v>
      </c>
      <c r="AR167" s="111">
        <f>AR58*波及計算!$K61</f>
        <v>0</v>
      </c>
      <c r="AS167" s="111">
        <f>AS58*波及計算!$K61</f>
        <v>0</v>
      </c>
      <c r="AT167" s="111">
        <f>AT58*波及計算!$K61</f>
        <v>0</v>
      </c>
      <c r="AU167" s="111">
        <f>AU58*波及計算!$K61</f>
        <v>0</v>
      </c>
      <c r="AV167" s="111">
        <f>AV58*波及計算!$K61</f>
        <v>0</v>
      </c>
      <c r="AW167" s="111">
        <f>AW58*波及計算!$K61</f>
        <v>0</v>
      </c>
      <c r="AX167" s="111">
        <f>AX58*波及計算!$K61</f>
        <v>0</v>
      </c>
      <c r="AY167" s="111">
        <f>AY58*波及計算!$K61</f>
        <v>0</v>
      </c>
      <c r="AZ167" s="111">
        <f>AZ58*波及計算!$K61</f>
        <v>0</v>
      </c>
      <c r="BA167" s="111">
        <f>BA58*波及計算!$K61</f>
        <v>0</v>
      </c>
      <c r="BB167" s="111">
        <f>BB58*波及計算!$K61</f>
        <v>0</v>
      </c>
      <c r="BC167" s="111">
        <f>BC58*波及計算!$K61</f>
        <v>0</v>
      </c>
      <c r="BD167" s="111">
        <f>BD58*波及計算!$K61</f>
        <v>0</v>
      </c>
      <c r="BE167" s="111">
        <f>BE58*波及計算!$K61</f>
        <v>0</v>
      </c>
      <c r="BF167" s="111">
        <f>BF58*波及計算!$K61</f>
        <v>0</v>
      </c>
      <c r="BG167" s="111">
        <f>BG58*波及計算!$K61</f>
        <v>0</v>
      </c>
      <c r="BH167" s="111">
        <f>BH58*波及計算!$K61</f>
        <v>0</v>
      </c>
      <c r="BI167" s="111">
        <f>BI58*波及計算!$K61</f>
        <v>0</v>
      </c>
      <c r="BJ167" s="111">
        <f>BJ58*波及計算!$K61</f>
        <v>0</v>
      </c>
      <c r="BK167" s="111">
        <f>BK58*波及計算!$K61</f>
        <v>0</v>
      </c>
      <c r="BL167" s="111">
        <f>BL58*波及計算!$K61</f>
        <v>0</v>
      </c>
      <c r="BM167" s="111">
        <f>BM58*波及計算!$K61</f>
        <v>0</v>
      </c>
      <c r="BN167" s="111">
        <f>BN58*波及計算!$K61</f>
        <v>0</v>
      </c>
      <c r="BO167" s="111">
        <f>BO58*波及計算!$K61</f>
        <v>0</v>
      </c>
      <c r="BP167" s="111">
        <f>BP58*波及計算!$K61</f>
        <v>0</v>
      </c>
      <c r="BQ167" s="111">
        <f>BQ58*波及計算!$K61</f>
        <v>0</v>
      </c>
      <c r="BR167" s="111">
        <f>BR58*波及計算!$K61</f>
        <v>0</v>
      </c>
      <c r="BS167" s="111">
        <f>BS58*波及計算!$K61</f>
        <v>0</v>
      </c>
      <c r="BT167" s="111">
        <f>BT58*波及計算!$K61</f>
        <v>0</v>
      </c>
      <c r="BU167" s="111">
        <f>BU58*波及計算!$K61</f>
        <v>0</v>
      </c>
      <c r="BV167" s="111">
        <f>BV58*波及計算!$K61</f>
        <v>0</v>
      </c>
      <c r="BW167" s="111">
        <f>BW58*波及計算!$K61</f>
        <v>0</v>
      </c>
      <c r="BX167" s="111">
        <f>BX58*波及計算!$K61</f>
        <v>0</v>
      </c>
      <c r="BY167" s="111">
        <f>BY58*波及計算!$K61</f>
        <v>0</v>
      </c>
      <c r="BZ167" s="111">
        <f>BZ58*波及計算!$K61</f>
        <v>0</v>
      </c>
      <c r="CA167" s="111">
        <f>CA58*波及計算!$K61</f>
        <v>0</v>
      </c>
      <c r="CB167" s="111">
        <f>CB58*波及計算!$K61</f>
        <v>0</v>
      </c>
      <c r="CC167" s="111">
        <f>CC58*波及計算!$K61</f>
        <v>0</v>
      </c>
      <c r="CD167" s="111">
        <f>CD58*波及計算!$K61</f>
        <v>0</v>
      </c>
      <c r="CE167" s="111">
        <f>CE58*波及計算!$K61</f>
        <v>0</v>
      </c>
      <c r="CF167" s="111">
        <f>CF58*波及計算!$K61</f>
        <v>0</v>
      </c>
      <c r="CG167" s="111">
        <f>CG58*波及計算!$K61</f>
        <v>0</v>
      </c>
      <c r="CH167" s="111">
        <f>CH58*波及計算!$K61</f>
        <v>0</v>
      </c>
      <c r="CI167" s="111">
        <f>CI58*波及計算!$K61</f>
        <v>0</v>
      </c>
      <c r="CJ167" s="111">
        <f>CJ58*波及計算!$K61</f>
        <v>0</v>
      </c>
      <c r="CK167" s="111">
        <f>CK58*波及計算!$K61</f>
        <v>0</v>
      </c>
      <c r="CL167" s="111">
        <f>CL58*波及計算!$K61</f>
        <v>0</v>
      </c>
      <c r="CM167" s="111">
        <f>CM58*波及計算!$K61</f>
        <v>0</v>
      </c>
      <c r="CN167" s="111">
        <f>CN58*波及計算!$K61</f>
        <v>0</v>
      </c>
      <c r="CO167" s="111">
        <f>CO58*波及計算!$K61</f>
        <v>0</v>
      </c>
      <c r="CP167" s="111">
        <f>CP58*波及計算!$K61</f>
        <v>0</v>
      </c>
      <c r="CQ167" s="111">
        <f>CQ58*波及計算!$K61</f>
        <v>0</v>
      </c>
      <c r="CR167" s="111">
        <f>CR58*波及計算!$K61</f>
        <v>0</v>
      </c>
      <c r="CS167" s="111">
        <f>CS58*波及計算!$K61</f>
        <v>0</v>
      </c>
      <c r="CT167" s="111">
        <f>CT58*波及計算!$K61</f>
        <v>0</v>
      </c>
      <c r="CU167" s="111">
        <f>CU58*波及計算!$K61</f>
        <v>0</v>
      </c>
      <c r="CV167" s="111">
        <f>CV58*波及計算!$K61</f>
        <v>0</v>
      </c>
      <c r="CW167" s="111">
        <f>CW58*波及計算!$K61</f>
        <v>0</v>
      </c>
      <c r="CX167" s="111">
        <f>CX58*波及計算!$K61</f>
        <v>0</v>
      </c>
      <c r="CY167" s="111">
        <f>CY58*波及計算!$K61</f>
        <v>0</v>
      </c>
      <c r="CZ167" s="111">
        <f>CZ58*波及計算!$K61</f>
        <v>0</v>
      </c>
      <c r="DA167" s="111">
        <f>DA58*波及計算!$K61</f>
        <v>0</v>
      </c>
      <c r="DB167" s="111">
        <f>DB58*波及計算!$K61</f>
        <v>0</v>
      </c>
      <c r="DC167" s="111">
        <f>DC58*波及計算!$K61</f>
        <v>0</v>
      </c>
    </row>
    <row r="168" spans="1:107" x14ac:dyDescent="0.2">
      <c r="A168" s="111" t="s">
        <v>209</v>
      </c>
      <c r="B168" s="355" t="s">
        <v>1932</v>
      </c>
      <c r="C168" s="111">
        <f>C59*波及計算!$K62</f>
        <v>0</v>
      </c>
      <c r="D168" s="111">
        <f>D59*波及計算!$K62</f>
        <v>0</v>
      </c>
      <c r="E168" s="111">
        <f>E59*波及計算!$K62</f>
        <v>0</v>
      </c>
      <c r="F168" s="111">
        <f>F59*波及計算!$K62</f>
        <v>0</v>
      </c>
      <c r="G168" s="111">
        <f>G59*波及計算!$K62</f>
        <v>0</v>
      </c>
      <c r="H168" s="111">
        <f>H59*波及計算!$K62</f>
        <v>0</v>
      </c>
      <c r="I168" s="111">
        <f>I59*波及計算!$K62</f>
        <v>0</v>
      </c>
      <c r="J168" s="111">
        <f>J59*波及計算!$K62</f>
        <v>0</v>
      </c>
      <c r="K168" s="111">
        <f>K59*波及計算!$K62</f>
        <v>0</v>
      </c>
      <c r="L168" s="111">
        <f>L59*波及計算!$K62</f>
        <v>0</v>
      </c>
      <c r="M168" s="111">
        <f>M59*波及計算!$K62</f>
        <v>0</v>
      </c>
      <c r="N168" s="111">
        <f>N59*波及計算!$K62</f>
        <v>0</v>
      </c>
      <c r="O168" s="111">
        <f>O59*波及計算!$K62</f>
        <v>0</v>
      </c>
      <c r="P168" s="111">
        <f>P59*波及計算!$K62</f>
        <v>0</v>
      </c>
      <c r="Q168" s="111">
        <f>Q59*波及計算!$K62</f>
        <v>0</v>
      </c>
      <c r="R168" s="111">
        <f>R59*波及計算!$K62</f>
        <v>0</v>
      </c>
      <c r="S168" s="111">
        <f>S59*波及計算!$K62</f>
        <v>0</v>
      </c>
      <c r="T168" s="111">
        <f>T59*波及計算!$K62</f>
        <v>0</v>
      </c>
      <c r="U168" s="111">
        <f>U59*波及計算!$K62</f>
        <v>0</v>
      </c>
      <c r="V168" s="111">
        <f>V59*波及計算!$K62</f>
        <v>0</v>
      </c>
      <c r="W168" s="111">
        <f>W59*波及計算!$K62</f>
        <v>0</v>
      </c>
      <c r="X168" s="111">
        <f>X59*波及計算!$K62</f>
        <v>0</v>
      </c>
      <c r="Y168" s="111">
        <f>Y59*波及計算!$K62</f>
        <v>0</v>
      </c>
      <c r="Z168" s="111">
        <f>Z59*波及計算!$K62</f>
        <v>0</v>
      </c>
      <c r="AA168" s="111">
        <f>AA59*波及計算!$K62</f>
        <v>0</v>
      </c>
      <c r="AB168" s="111">
        <f>AB59*波及計算!$K62</f>
        <v>0</v>
      </c>
      <c r="AC168" s="111">
        <f>AC59*波及計算!$K62</f>
        <v>0</v>
      </c>
      <c r="AD168" s="111">
        <f>AD59*波及計算!$K62</f>
        <v>0</v>
      </c>
      <c r="AE168" s="111">
        <f>AE59*波及計算!$K62</f>
        <v>0</v>
      </c>
      <c r="AF168" s="111">
        <f>AF59*波及計算!$K62</f>
        <v>0</v>
      </c>
      <c r="AG168" s="111">
        <f>AG59*波及計算!$K62</f>
        <v>0</v>
      </c>
      <c r="AH168" s="111">
        <f>AH59*波及計算!$K62</f>
        <v>0</v>
      </c>
      <c r="AI168" s="111">
        <f>AI59*波及計算!$K62</f>
        <v>0</v>
      </c>
      <c r="AJ168" s="111">
        <f>AJ59*波及計算!$K62</f>
        <v>0</v>
      </c>
      <c r="AK168" s="111">
        <f>AK59*波及計算!$K62</f>
        <v>0</v>
      </c>
      <c r="AL168" s="111">
        <f>AL59*波及計算!$K62</f>
        <v>0</v>
      </c>
      <c r="AM168" s="111">
        <f>AM59*波及計算!$K62</f>
        <v>0</v>
      </c>
      <c r="AN168" s="111">
        <f>AN59*波及計算!$K62</f>
        <v>0</v>
      </c>
      <c r="AO168" s="111">
        <f>AO59*波及計算!$K62</f>
        <v>0</v>
      </c>
      <c r="AP168" s="111">
        <f>AP59*波及計算!$K62</f>
        <v>0</v>
      </c>
      <c r="AQ168" s="111">
        <f>AQ59*波及計算!$K62</f>
        <v>0</v>
      </c>
      <c r="AR168" s="111">
        <f>AR59*波及計算!$K62</f>
        <v>0</v>
      </c>
      <c r="AS168" s="111">
        <f>AS59*波及計算!$K62</f>
        <v>0</v>
      </c>
      <c r="AT168" s="111">
        <f>AT59*波及計算!$K62</f>
        <v>0</v>
      </c>
      <c r="AU168" s="111">
        <f>AU59*波及計算!$K62</f>
        <v>0</v>
      </c>
      <c r="AV168" s="111">
        <f>AV59*波及計算!$K62</f>
        <v>0</v>
      </c>
      <c r="AW168" s="111">
        <f>AW59*波及計算!$K62</f>
        <v>0</v>
      </c>
      <c r="AX168" s="111">
        <f>AX59*波及計算!$K62</f>
        <v>0</v>
      </c>
      <c r="AY168" s="111">
        <f>AY59*波及計算!$K62</f>
        <v>0</v>
      </c>
      <c r="AZ168" s="111">
        <f>AZ59*波及計算!$K62</f>
        <v>0</v>
      </c>
      <c r="BA168" s="111">
        <f>BA59*波及計算!$K62</f>
        <v>0</v>
      </c>
      <c r="BB168" s="111">
        <f>BB59*波及計算!$K62</f>
        <v>0</v>
      </c>
      <c r="BC168" s="111">
        <f>BC59*波及計算!$K62</f>
        <v>0</v>
      </c>
      <c r="BD168" s="111">
        <f>BD59*波及計算!$K62</f>
        <v>0</v>
      </c>
      <c r="BE168" s="111">
        <f>BE59*波及計算!$K62</f>
        <v>0</v>
      </c>
      <c r="BF168" s="111">
        <f>BF59*波及計算!$K62</f>
        <v>0</v>
      </c>
      <c r="BG168" s="111">
        <f>BG59*波及計算!$K62</f>
        <v>0</v>
      </c>
      <c r="BH168" s="111">
        <f>BH59*波及計算!$K62</f>
        <v>0</v>
      </c>
      <c r="BI168" s="111">
        <f>BI59*波及計算!$K62</f>
        <v>0</v>
      </c>
      <c r="BJ168" s="111">
        <f>BJ59*波及計算!$K62</f>
        <v>0</v>
      </c>
      <c r="BK168" s="111">
        <f>BK59*波及計算!$K62</f>
        <v>0</v>
      </c>
      <c r="BL168" s="111">
        <f>BL59*波及計算!$K62</f>
        <v>0</v>
      </c>
      <c r="BM168" s="111">
        <f>BM59*波及計算!$K62</f>
        <v>0</v>
      </c>
      <c r="BN168" s="111">
        <f>BN59*波及計算!$K62</f>
        <v>0</v>
      </c>
      <c r="BO168" s="111">
        <f>BO59*波及計算!$K62</f>
        <v>0</v>
      </c>
      <c r="BP168" s="111">
        <f>BP59*波及計算!$K62</f>
        <v>0</v>
      </c>
      <c r="BQ168" s="111">
        <f>BQ59*波及計算!$K62</f>
        <v>0</v>
      </c>
      <c r="BR168" s="111">
        <f>BR59*波及計算!$K62</f>
        <v>0</v>
      </c>
      <c r="BS168" s="111">
        <f>BS59*波及計算!$K62</f>
        <v>0</v>
      </c>
      <c r="BT168" s="111">
        <f>BT59*波及計算!$K62</f>
        <v>0</v>
      </c>
      <c r="BU168" s="111">
        <f>BU59*波及計算!$K62</f>
        <v>0</v>
      </c>
      <c r="BV168" s="111">
        <f>BV59*波及計算!$K62</f>
        <v>0</v>
      </c>
      <c r="BW168" s="111">
        <f>BW59*波及計算!$K62</f>
        <v>0</v>
      </c>
      <c r="BX168" s="111">
        <f>BX59*波及計算!$K62</f>
        <v>0</v>
      </c>
      <c r="BY168" s="111">
        <f>BY59*波及計算!$K62</f>
        <v>0</v>
      </c>
      <c r="BZ168" s="111">
        <f>BZ59*波及計算!$K62</f>
        <v>0</v>
      </c>
      <c r="CA168" s="111">
        <f>CA59*波及計算!$K62</f>
        <v>0</v>
      </c>
      <c r="CB168" s="111">
        <f>CB59*波及計算!$K62</f>
        <v>0</v>
      </c>
      <c r="CC168" s="111">
        <f>CC59*波及計算!$K62</f>
        <v>0</v>
      </c>
      <c r="CD168" s="111">
        <f>CD59*波及計算!$K62</f>
        <v>0</v>
      </c>
      <c r="CE168" s="111">
        <f>CE59*波及計算!$K62</f>
        <v>0</v>
      </c>
      <c r="CF168" s="111">
        <f>CF59*波及計算!$K62</f>
        <v>0</v>
      </c>
      <c r="CG168" s="111">
        <f>CG59*波及計算!$K62</f>
        <v>0</v>
      </c>
      <c r="CH168" s="111">
        <f>CH59*波及計算!$K62</f>
        <v>0</v>
      </c>
      <c r="CI168" s="111">
        <f>CI59*波及計算!$K62</f>
        <v>0</v>
      </c>
      <c r="CJ168" s="111">
        <f>CJ59*波及計算!$K62</f>
        <v>0</v>
      </c>
      <c r="CK168" s="111">
        <f>CK59*波及計算!$K62</f>
        <v>0</v>
      </c>
      <c r="CL168" s="111">
        <f>CL59*波及計算!$K62</f>
        <v>0</v>
      </c>
      <c r="CM168" s="111">
        <f>CM59*波及計算!$K62</f>
        <v>0</v>
      </c>
      <c r="CN168" s="111">
        <f>CN59*波及計算!$K62</f>
        <v>0</v>
      </c>
      <c r="CO168" s="111">
        <f>CO59*波及計算!$K62</f>
        <v>0</v>
      </c>
      <c r="CP168" s="111">
        <f>CP59*波及計算!$K62</f>
        <v>0</v>
      </c>
      <c r="CQ168" s="111">
        <f>CQ59*波及計算!$K62</f>
        <v>0</v>
      </c>
      <c r="CR168" s="111">
        <f>CR59*波及計算!$K62</f>
        <v>0</v>
      </c>
      <c r="CS168" s="111">
        <f>CS59*波及計算!$K62</f>
        <v>0</v>
      </c>
      <c r="CT168" s="111">
        <f>CT59*波及計算!$K62</f>
        <v>0</v>
      </c>
      <c r="CU168" s="111">
        <f>CU59*波及計算!$K62</f>
        <v>0</v>
      </c>
      <c r="CV168" s="111">
        <f>CV59*波及計算!$K62</f>
        <v>0</v>
      </c>
      <c r="CW168" s="111">
        <f>CW59*波及計算!$K62</f>
        <v>0</v>
      </c>
      <c r="CX168" s="111">
        <f>CX59*波及計算!$K62</f>
        <v>0</v>
      </c>
      <c r="CY168" s="111">
        <f>CY59*波及計算!$K62</f>
        <v>0</v>
      </c>
      <c r="CZ168" s="111">
        <f>CZ59*波及計算!$K62</f>
        <v>0</v>
      </c>
      <c r="DA168" s="111">
        <f>DA59*波及計算!$K62</f>
        <v>0</v>
      </c>
      <c r="DB168" s="111">
        <f>DB59*波及計算!$K62</f>
        <v>0</v>
      </c>
      <c r="DC168" s="111">
        <f>DC59*波及計算!$K62</f>
        <v>0</v>
      </c>
    </row>
    <row r="169" spans="1:107" x14ac:dyDescent="0.2">
      <c r="A169" s="111" t="s">
        <v>211</v>
      </c>
      <c r="B169" s="355" t="s">
        <v>1933</v>
      </c>
      <c r="C169" s="111">
        <f>C60*波及計算!$K63</f>
        <v>0</v>
      </c>
      <c r="D169" s="111">
        <f>D60*波及計算!$K63</f>
        <v>0</v>
      </c>
      <c r="E169" s="111">
        <f>E60*波及計算!$K63</f>
        <v>0</v>
      </c>
      <c r="F169" s="111">
        <f>F60*波及計算!$K63</f>
        <v>0</v>
      </c>
      <c r="G169" s="111">
        <f>G60*波及計算!$K63</f>
        <v>0</v>
      </c>
      <c r="H169" s="111">
        <f>H60*波及計算!$K63</f>
        <v>0</v>
      </c>
      <c r="I169" s="111">
        <f>I60*波及計算!$K63</f>
        <v>0</v>
      </c>
      <c r="J169" s="111">
        <f>J60*波及計算!$K63</f>
        <v>0</v>
      </c>
      <c r="K169" s="111">
        <f>K60*波及計算!$K63</f>
        <v>0</v>
      </c>
      <c r="L169" s="111">
        <f>L60*波及計算!$K63</f>
        <v>0</v>
      </c>
      <c r="M169" s="111">
        <f>M60*波及計算!$K63</f>
        <v>0</v>
      </c>
      <c r="N169" s="111">
        <f>N60*波及計算!$K63</f>
        <v>0</v>
      </c>
      <c r="O169" s="111">
        <f>O60*波及計算!$K63</f>
        <v>0</v>
      </c>
      <c r="P169" s="111">
        <f>P60*波及計算!$K63</f>
        <v>0</v>
      </c>
      <c r="Q169" s="111">
        <f>Q60*波及計算!$K63</f>
        <v>0</v>
      </c>
      <c r="R169" s="111">
        <f>R60*波及計算!$K63</f>
        <v>0</v>
      </c>
      <c r="S169" s="111">
        <f>S60*波及計算!$K63</f>
        <v>0</v>
      </c>
      <c r="T169" s="111">
        <f>T60*波及計算!$K63</f>
        <v>0</v>
      </c>
      <c r="U169" s="111">
        <f>U60*波及計算!$K63</f>
        <v>0</v>
      </c>
      <c r="V169" s="111">
        <f>V60*波及計算!$K63</f>
        <v>0</v>
      </c>
      <c r="W169" s="111">
        <f>W60*波及計算!$K63</f>
        <v>0</v>
      </c>
      <c r="X169" s="111">
        <f>X60*波及計算!$K63</f>
        <v>0</v>
      </c>
      <c r="Y169" s="111">
        <f>Y60*波及計算!$K63</f>
        <v>0</v>
      </c>
      <c r="Z169" s="111">
        <f>Z60*波及計算!$K63</f>
        <v>0</v>
      </c>
      <c r="AA169" s="111">
        <f>AA60*波及計算!$K63</f>
        <v>0</v>
      </c>
      <c r="AB169" s="111">
        <f>AB60*波及計算!$K63</f>
        <v>0</v>
      </c>
      <c r="AC169" s="111">
        <f>AC60*波及計算!$K63</f>
        <v>0</v>
      </c>
      <c r="AD169" s="111">
        <f>AD60*波及計算!$K63</f>
        <v>0</v>
      </c>
      <c r="AE169" s="111">
        <f>AE60*波及計算!$K63</f>
        <v>0</v>
      </c>
      <c r="AF169" s="111">
        <f>AF60*波及計算!$K63</f>
        <v>0</v>
      </c>
      <c r="AG169" s="111">
        <f>AG60*波及計算!$K63</f>
        <v>0</v>
      </c>
      <c r="AH169" s="111">
        <f>AH60*波及計算!$K63</f>
        <v>0</v>
      </c>
      <c r="AI169" s="111">
        <f>AI60*波及計算!$K63</f>
        <v>0</v>
      </c>
      <c r="AJ169" s="111">
        <f>AJ60*波及計算!$K63</f>
        <v>0</v>
      </c>
      <c r="AK169" s="111">
        <f>AK60*波及計算!$K63</f>
        <v>0</v>
      </c>
      <c r="AL169" s="111">
        <f>AL60*波及計算!$K63</f>
        <v>0</v>
      </c>
      <c r="AM169" s="111">
        <f>AM60*波及計算!$K63</f>
        <v>0</v>
      </c>
      <c r="AN169" s="111">
        <f>AN60*波及計算!$K63</f>
        <v>0</v>
      </c>
      <c r="AO169" s="111">
        <f>AO60*波及計算!$K63</f>
        <v>0</v>
      </c>
      <c r="AP169" s="111">
        <f>AP60*波及計算!$K63</f>
        <v>0</v>
      </c>
      <c r="AQ169" s="111">
        <f>AQ60*波及計算!$K63</f>
        <v>0</v>
      </c>
      <c r="AR169" s="111">
        <f>AR60*波及計算!$K63</f>
        <v>0</v>
      </c>
      <c r="AS169" s="111">
        <f>AS60*波及計算!$K63</f>
        <v>0</v>
      </c>
      <c r="AT169" s="111">
        <f>AT60*波及計算!$K63</f>
        <v>0</v>
      </c>
      <c r="AU169" s="111">
        <f>AU60*波及計算!$K63</f>
        <v>0</v>
      </c>
      <c r="AV169" s="111">
        <f>AV60*波及計算!$K63</f>
        <v>0</v>
      </c>
      <c r="AW169" s="111">
        <f>AW60*波及計算!$K63</f>
        <v>0</v>
      </c>
      <c r="AX169" s="111">
        <f>AX60*波及計算!$K63</f>
        <v>0</v>
      </c>
      <c r="AY169" s="111">
        <f>AY60*波及計算!$K63</f>
        <v>0</v>
      </c>
      <c r="AZ169" s="111">
        <f>AZ60*波及計算!$K63</f>
        <v>0</v>
      </c>
      <c r="BA169" s="111">
        <f>BA60*波及計算!$K63</f>
        <v>0</v>
      </c>
      <c r="BB169" s="111">
        <f>BB60*波及計算!$K63</f>
        <v>0</v>
      </c>
      <c r="BC169" s="111">
        <f>BC60*波及計算!$K63</f>
        <v>0</v>
      </c>
      <c r="BD169" s="111">
        <f>BD60*波及計算!$K63</f>
        <v>0</v>
      </c>
      <c r="BE169" s="111">
        <f>BE60*波及計算!$K63</f>
        <v>0</v>
      </c>
      <c r="BF169" s="111">
        <f>BF60*波及計算!$K63</f>
        <v>0</v>
      </c>
      <c r="BG169" s="111">
        <f>BG60*波及計算!$K63</f>
        <v>0</v>
      </c>
      <c r="BH169" s="111">
        <f>BH60*波及計算!$K63</f>
        <v>0</v>
      </c>
      <c r="BI169" s="111">
        <f>BI60*波及計算!$K63</f>
        <v>0</v>
      </c>
      <c r="BJ169" s="111">
        <f>BJ60*波及計算!$K63</f>
        <v>0</v>
      </c>
      <c r="BK169" s="111">
        <f>BK60*波及計算!$K63</f>
        <v>0</v>
      </c>
      <c r="BL169" s="111">
        <f>BL60*波及計算!$K63</f>
        <v>0</v>
      </c>
      <c r="BM169" s="111">
        <f>BM60*波及計算!$K63</f>
        <v>0</v>
      </c>
      <c r="BN169" s="111">
        <f>BN60*波及計算!$K63</f>
        <v>0</v>
      </c>
      <c r="BO169" s="111">
        <f>BO60*波及計算!$K63</f>
        <v>0</v>
      </c>
      <c r="BP169" s="111">
        <f>BP60*波及計算!$K63</f>
        <v>0</v>
      </c>
      <c r="BQ169" s="111">
        <f>BQ60*波及計算!$K63</f>
        <v>0</v>
      </c>
      <c r="BR169" s="111">
        <f>BR60*波及計算!$K63</f>
        <v>0</v>
      </c>
      <c r="BS169" s="111">
        <f>BS60*波及計算!$K63</f>
        <v>0</v>
      </c>
      <c r="BT169" s="111">
        <f>BT60*波及計算!$K63</f>
        <v>0</v>
      </c>
      <c r="BU169" s="111">
        <f>BU60*波及計算!$K63</f>
        <v>0</v>
      </c>
      <c r="BV169" s="111">
        <f>BV60*波及計算!$K63</f>
        <v>0</v>
      </c>
      <c r="BW169" s="111">
        <f>BW60*波及計算!$K63</f>
        <v>0</v>
      </c>
      <c r="BX169" s="111">
        <f>BX60*波及計算!$K63</f>
        <v>0</v>
      </c>
      <c r="BY169" s="111">
        <f>BY60*波及計算!$K63</f>
        <v>0</v>
      </c>
      <c r="BZ169" s="111">
        <f>BZ60*波及計算!$K63</f>
        <v>0</v>
      </c>
      <c r="CA169" s="111">
        <f>CA60*波及計算!$K63</f>
        <v>0</v>
      </c>
      <c r="CB169" s="111">
        <f>CB60*波及計算!$K63</f>
        <v>0</v>
      </c>
      <c r="CC169" s="111">
        <f>CC60*波及計算!$K63</f>
        <v>0</v>
      </c>
      <c r="CD169" s="111">
        <f>CD60*波及計算!$K63</f>
        <v>0</v>
      </c>
      <c r="CE169" s="111">
        <f>CE60*波及計算!$K63</f>
        <v>0</v>
      </c>
      <c r="CF169" s="111">
        <f>CF60*波及計算!$K63</f>
        <v>0</v>
      </c>
      <c r="CG169" s="111">
        <f>CG60*波及計算!$K63</f>
        <v>0</v>
      </c>
      <c r="CH169" s="111">
        <f>CH60*波及計算!$K63</f>
        <v>0</v>
      </c>
      <c r="CI169" s="111">
        <f>CI60*波及計算!$K63</f>
        <v>0</v>
      </c>
      <c r="CJ169" s="111">
        <f>CJ60*波及計算!$K63</f>
        <v>0</v>
      </c>
      <c r="CK169" s="111">
        <f>CK60*波及計算!$K63</f>
        <v>0</v>
      </c>
      <c r="CL169" s="111">
        <f>CL60*波及計算!$K63</f>
        <v>0</v>
      </c>
      <c r="CM169" s="111">
        <f>CM60*波及計算!$K63</f>
        <v>0</v>
      </c>
      <c r="CN169" s="111">
        <f>CN60*波及計算!$K63</f>
        <v>0</v>
      </c>
      <c r="CO169" s="111">
        <f>CO60*波及計算!$K63</f>
        <v>0</v>
      </c>
      <c r="CP169" s="111">
        <f>CP60*波及計算!$K63</f>
        <v>0</v>
      </c>
      <c r="CQ169" s="111">
        <f>CQ60*波及計算!$K63</f>
        <v>0</v>
      </c>
      <c r="CR169" s="111">
        <f>CR60*波及計算!$K63</f>
        <v>0</v>
      </c>
      <c r="CS169" s="111">
        <f>CS60*波及計算!$K63</f>
        <v>0</v>
      </c>
      <c r="CT169" s="111">
        <f>CT60*波及計算!$K63</f>
        <v>0</v>
      </c>
      <c r="CU169" s="111">
        <f>CU60*波及計算!$K63</f>
        <v>0</v>
      </c>
      <c r="CV169" s="111">
        <f>CV60*波及計算!$K63</f>
        <v>0</v>
      </c>
      <c r="CW169" s="111">
        <f>CW60*波及計算!$K63</f>
        <v>0</v>
      </c>
      <c r="CX169" s="111">
        <f>CX60*波及計算!$K63</f>
        <v>0</v>
      </c>
      <c r="CY169" s="111">
        <f>CY60*波及計算!$K63</f>
        <v>0</v>
      </c>
      <c r="CZ169" s="111">
        <f>CZ60*波及計算!$K63</f>
        <v>0</v>
      </c>
      <c r="DA169" s="111">
        <f>DA60*波及計算!$K63</f>
        <v>0</v>
      </c>
      <c r="DB169" s="111">
        <f>DB60*波及計算!$K63</f>
        <v>0</v>
      </c>
      <c r="DC169" s="111">
        <f>DC60*波及計算!$K63</f>
        <v>0</v>
      </c>
    </row>
    <row r="170" spans="1:107" x14ac:dyDescent="0.2">
      <c r="A170" s="111" t="s">
        <v>213</v>
      </c>
      <c r="B170" s="355" t="s">
        <v>1934</v>
      </c>
      <c r="C170" s="111">
        <f>C61*波及計算!$K64</f>
        <v>0</v>
      </c>
      <c r="D170" s="111">
        <f>D61*波及計算!$K64</f>
        <v>0</v>
      </c>
      <c r="E170" s="111">
        <f>E61*波及計算!$K64</f>
        <v>0</v>
      </c>
      <c r="F170" s="111">
        <f>F61*波及計算!$K64</f>
        <v>0</v>
      </c>
      <c r="G170" s="111">
        <f>G61*波及計算!$K64</f>
        <v>0</v>
      </c>
      <c r="H170" s="111">
        <f>H61*波及計算!$K64</f>
        <v>0</v>
      </c>
      <c r="I170" s="111">
        <f>I61*波及計算!$K64</f>
        <v>0</v>
      </c>
      <c r="J170" s="111">
        <f>J61*波及計算!$K64</f>
        <v>0</v>
      </c>
      <c r="K170" s="111">
        <f>K61*波及計算!$K64</f>
        <v>0</v>
      </c>
      <c r="L170" s="111">
        <f>L61*波及計算!$K64</f>
        <v>0</v>
      </c>
      <c r="M170" s="111">
        <f>M61*波及計算!$K64</f>
        <v>0</v>
      </c>
      <c r="N170" s="111">
        <f>N61*波及計算!$K64</f>
        <v>0</v>
      </c>
      <c r="O170" s="111">
        <f>O61*波及計算!$K64</f>
        <v>0</v>
      </c>
      <c r="P170" s="111">
        <f>P61*波及計算!$K64</f>
        <v>0</v>
      </c>
      <c r="Q170" s="111">
        <f>Q61*波及計算!$K64</f>
        <v>0</v>
      </c>
      <c r="R170" s="111">
        <f>R61*波及計算!$K64</f>
        <v>0</v>
      </c>
      <c r="S170" s="111">
        <f>S61*波及計算!$K64</f>
        <v>0</v>
      </c>
      <c r="T170" s="111">
        <f>T61*波及計算!$K64</f>
        <v>0</v>
      </c>
      <c r="U170" s="111">
        <f>U61*波及計算!$K64</f>
        <v>0</v>
      </c>
      <c r="V170" s="111">
        <f>V61*波及計算!$K64</f>
        <v>0</v>
      </c>
      <c r="W170" s="111">
        <f>W61*波及計算!$K64</f>
        <v>0</v>
      </c>
      <c r="X170" s="111">
        <f>X61*波及計算!$K64</f>
        <v>0</v>
      </c>
      <c r="Y170" s="111">
        <f>Y61*波及計算!$K64</f>
        <v>0</v>
      </c>
      <c r="Z170" s="111">
        <f>Z61*波及計算!$K64</f>
        <v>0</v>
      </c>
      <c r="AA170" s="111">
        <f>AA61*波及計算!$K64</f>
        <v>0</v>
      </c>
      <c r="AB170" s="111">
        <f>AB61*波及計算!$K64</f>
        <v>0</v>
      </c>
      <c r="AC170" s="111">
        <f>AC61*波及計算!$K64</f>
        <v>0</v>
      </c>
      <c r="AD170" s="111">
        <f>AD61*波及計算!$K64</f>
        <v>0</v>
      </c>
      <c r="AE170" s="111">
        <f>AE61*波及計算!$K64</f>
        <v>0</v>
      </c>
      <c r="AF170" s="111">
        <f>AF61*波及計算!$K64</f>
        <v>0</v>
      </c>
      <c r="AG170" s="111">
        <f>AG61*波及計算!$K64</f>
        <v>0</v>
      </c>
      <c r="AH170" s="111">
        <f>AH61*波及計算!$K64</f>
        <v>0</v>
      </c>
      <c r="AI170" s="111">
        <f>AI61*波及計算!$K64</f>
        <v>0</v>
      </c>
      <c r="AJ170" s="111">
        <f>AJ61*波及計算!$K64</f>
        <v>0</v>
      </c>
      <c r="AK170" s="111">
        <f>AK61*波及計算!$K64</f>
        <v>0</v>
      </c>
      <c r="AL170" s="111">
        <f>AL61*波及計算!$K64</f>
        <v>0</v>
      </c>
      <c r="AM170" s="111">
        <f>AM61*波及計算!$K64</f>
        <v>0</v>
      </c>
      <c r="AN170" s="111">
        <f>AN61*波及計算!$K64</f>
        <v>0</v>
      </c>
      <c r="AO170" s="111">
        <f>AO61*波及計算!$K64</f>
        <v>0</v>
      </c>
      <c r="AP170" s="111">
        <f>AP61*波及計算!$K64</f>
        <v>0</v>
      </c>
      <c r="AQ170" s="111">
        <f>AQ61*波及計算!$K64</f>
        <v>0</v>
      </c>
      <c r="AR170" s="111">
        <f>AR61*波及計算!$K64</f>
        <v>0</v>
      </c>
      <c r="AS170" s="111">
        <f>AS61*波及計算!$K64</f>
        <v>0</v>
      </c>
      <c r="AT170" s="111">
        <f>AT61*波及計算!$K64</f>
        <v>0</v>
      </c>
      <c r="AU170" s="111">
        <f>AU61*波及計算!$K64</f>
        <v>0</v>
      </c>
      <c r="AV170" s="111">
        <f>AV61*波及計算!$K64</f>
        <v>0</v>
      </c>
      <c r="AW170" s="111">
        <f>AW61*波及計算!$K64</f>
        <v>0</v>
      </c>
      <c r="AX170" s="111">
        <f>AX61*波及計算!$K64</f>
        <v>0</v>
      </c>
      <c r="AY170" s="111">
        <f>AY61*波及計算!$K64</f>
        <v>0</v>
      </c>
      <c r="AZ170" s="111">
        <f>AZ61*波及計算!$K64</f>
        <v>0</v>
      </c>
      <c r="BA170" s="111">
        <f>BA61*波及計算!$K64</f>
        <v>0</v>
      </c>
      <c r="BB170" s="111">
        <f>BB61*波及計算!$K64</f>
        <v>0</v>
      </c>
      <c r="BC170" s="111">
        <f>BC61*波及計算!$K64</f>
        <v>0</v>
      </c>
      <c r="BD170" s="111">
        <f>BD61*波及計算!$K64</f>
        <v>0</v>
      </c>
      <c r="BE170" s="111">
        <f>BE61*波及計算!$K64</f>
        <v>0</v>
      </c>
      <c r="BF170" s="111">
        <f>BF61*波及計算!$K64</f>
        <v>0</v>
      </c>
      <c r="BG170" s="111">
        <f>BG61*波及計算!$K64</f>
        <v>0</v>
      </c>
      <c r="BH170" s="111">
        <f>BH61*波及計算!$K64</f>
        <v>0</v>
      </c>
      <c r="BI170" s="111">
        <f>BI61*波及計算!$K64</f>
        <v>0</v>
      </c>
      <c r="BJ170" s="111">
        <f>BJ61*波及計算!$K64</f>
        <v>0</v>
      </c>
      <c r="BK170" s="111">
        <f>BK61*波及計算!$K64</f>
        <v>0</v>
      </c>
      <c r="BL170" s="111">
        <f>BL61*波及計算!$K64</f>
        <v>0</v>
      </c>
      <c r="BM170" s="111">
        <f>BM61*波及計算!$K64</f>
        <v>0</v>
      </c>
      <c r="BN170" s="111">
        <f>BN61*波及計算!$K64</f>
        <v>0</v>
      </c>
      <c r="BO170" s="111">
        <f>BO61*波及計算!$K64</f>
        <v>0</v>
      </c>
      <c r="BP170" s="111">
        <f>BP61*波及計算!$K64</f>
        <v>0</v>
      </c>
      <c r="BQ170" s="111">
        <f>BQ61*波及計算!$K64</f>
        <v>0</v>
      </c>
      <c r="BR170" s="111">
        <f>BR61*波及計算!$K64</f>
        <v>0</v>
      </c>
      <c r="BS170" s="111">
        <f>BS61*波及計算!$K64</f>
        <v>0</v>
      </c>
      <c r="BT170" s="111">
        <f>BT61*波及計算!$K64</f>
        <v>0</v>
      </c>
      <c r="BU170" s="111">
        <f>BU61*波及計算!$K64</f>
        <v>0</v>
      </c>
      <c r="BV170" s="111">
        <f>BV61*波及計算!$K64</f>
        <v>0</v>
      </c>
      <c r="BW170" s="111">
        <f>BW61*波及計算!$K64</f>
        <v>0</v>
      </c>
      <c r="BX170" s="111">
        <f>BX61*波及計算!$K64</f>
        <v>0</v>
      </c>
      <c r="BY170" s="111">
        <f>BY61*波及計算!$K64</f>
        <v>0</v>
      </c>
      <c r="BZ170" s="111">
        <f>BZ61*波及計算!$K64</f>
        <v>0</v>
      </c>
      <c r="CA170" s="111">
        <f>CA61*波及計算!$K64</f>
        <v>0</v>
      </c>
      <c r="CB170" s="111">
        <f>CB61*波及計算!$K64</f>
        <v>0</v>
      </c>
      <c r="CC170" s="111">
        <f>CC61*波及計算!$K64</f>
        <v>0</v>
      </c>
      <c r="CD170" s="111">
        <f>CD61*波及計算!$K64</f>
        <v>0</v>
      </c>
      <c r="CE170" s="111">
        <f>CE61*波及計算!$K64</f>
        <v>0</v>
      </c>
      <c r="CF170" s="111">
        <f>CF61*波及計算!$K64</f>
        <v>0</v>
      </c>
      <c r="CG170" s="111">
        <f>CG61*波及計算!$K64</f>
        <v>0</v>
      </c>
      <c r="CH170" s="111">
        <f>CH61*波及計算!$K64</f>
        <v>0</v>
      </c>
      <c r="CI170" s="111">
        <f>CI61*波及計算!$K64</f>
        <v>0</v>
      </c>
      <c r="CJ170" s="111">
        <f>CJ61*波及計算!$K64</f>
        <v>0</v>
      </c>
      <c r="CK170" s="111">
        <f>CK61*波及計算!$K64</f>
        <v>0</v>
      </c>
      <c r="CL170" s="111">
        <f>CL61*波及計算!$K64</f>
        <v>0</v>
      </c>
      <c r="CM170" s="111">
        <f>CM61*波及計算!$K64</f>
        <v>0</v>
      </c>
      <c r="CN170" s="111">
        <f>CN61*波及計算!$K64</f>
        <v>0</v>
      </c>
      <c r="CO170" s="111">
        <f>CO61*波及計算!$K64</f>
        <v>0</v>
      </c>
      <c r="CP170" s="111">
        <f>CP61*波及計算!$K64</f>
        <v>0</v>
      </c>
      <c r="CQ170" s="111">
        <f>CQ61*波及計算!$K64</f>
        <v>0</v>
      </c>
      <c r="CR170" s="111">
        <f>CR61*波及計算!$K64</f>
        <v>0</v>
      </c>
      <c r="CS170" s="111">
        <f>CS61*波及計算!$K64</f>
        <v>0</v>
      </c>
      <c r="CT170" s="111">
        <f>CT61*波及計算!$K64</f>
        <v>0</v>
      </c>
      <c r="CU170" s="111">
        <f>CU61*波及計算!$K64</f>
        <v>0</v>
      </c>
      <c r="CV170" s="111">
        <f>CV61*波及計算!$K64</f>
        <v>0</v>
      </c>
      <c r="CW170" s="111">
        <f>CW61*波及計算!$K64</f>
        <v>0</v>
      </c>
      <c r="CX170" s="111">
        <f>CX61*波及計算!$K64</f>
        <v>0</v>
      </c>
      <c r="CY170" s="111">
        <f>CY61*波及計算!$K64</f>
        <v>0</v>
      </c>
      <c r="CZ170" s="111">
        <f>CZ61*波及計算!$K64</f>
        <v>0</v>
      </c>
      <c r="DA170" s="111">
        <f>DA61*波及計算!$K64</f>
        <v>0</v>
      </c>
      <c r="DB170" s="111">
        <f>DB61*波及計算!$K64</f>
        <v>0</v>
      </c>
      <c r="DC170" s="111">
        <f>DC61*波及計算!$K64</f>
        <v>0</v>
      </c>
    </row>
    <row r="171" spans="1:107" x14ac:dyDescent="0.2">
      <c r="A171" s="111" t="s">
        <v>215</v>
      </c>
      <c r="B171" s="355" t="s">
        <v>1935</v>
      </c>
      <c r="C171" s="111">
        <f>C62*波及計算!$K65</f>
        <v>0</v>
      </c>
      <c r="D171" s="111">
        <f>D62*波及計算!$K65</f>
        <v>0</v>
      </c>
      <c r="E171" s="111">
        <f>E62*波及計算!$K65</f>
        <v>0</v>
      </c>
      <c r="F171" s="111">
        <f>F62*波及計算!$K65</f>
        <v>0</v>
      </c>
      <c r="G171" s="111">
        <f>G62*波及計算!$K65</f>
        <v>0</v>
      </c>
      <c r="H171" s="111">
        <f>H62*波及計算!$K65</f>
        <v>0</v>
      </c>
      <c r="I171" s="111">
        <f>I62*波及計算!$K65</f>
        <v>0</v>
      </c>
      <c r="J171" s="111">
        <f>J62*波及計算!$K65</f>
        <v>0</v>
      </c>
      <c r="K171" s="111">
        <f>K62*波及計算!$K65</f>
        <v>0</v>
      </c>
      <c r="L171" s="111">
        <f>L62*波及計算!$K65</f>
        <v>0</v>
      </c>
      <c r="M171" s="111">
        <f>M62*波及計算!$K65</f>
        <v>0</v>
      </c>
      <c r="N171" s="111">
        <f>N62*波及計算!$K65</f>
        <v>0</v>
      </c>
      <c r="O171" s="111">
        <f>O62*波及計算!$K65</f>
        <v>0</v>
      </c>
      <c r="P171" s="111">
        <f>P62*波及計算!$K65</f>
        <v>0</v>
      </c>
      <c r="Q171" s="111">
        <f>Q62*波及計算!$K65</f>
        <v>0</v>
      </c>
      <c r="R171" s="111">
        <f>R62*波及計算!$K65</f>
        <v>0</v>
      </c>
      <c r="S171" s="111">
        <f>S62*波及計算!$K65</f>
        <v>0</v>
      </c>
      <c r="T171" s="111">
        <f>T62*波及計算!$K65</f>
        <v>0</v>
      </c>
      <c r="U171" s="111">
        <f>U62*波及計算!$K65</f>
        <v>0</v>
      </c>
      <c r="V171" s="111">
        <f>V62*波及計算!$K65</f>
        <v>0</v>
      </c>
      <c r="W171" s="111">
        <f>W62*波及計算!$K65</f>
        <v>0</v>
      </c>
      <c r="X171" s="111">
        <f>X62*波及計算!$K65</f>
        <v>0</v>
      </c>
      <c r="Y171" s="111">
        <f>Y62*波及計算!$K65</f>
        <v>0</v>
      </c>
      <c r="Z171" s="111">
        <f>Z62*波及計算!$K65</f>
        <v>0</v>
      </c>
      <c r="AA171" s="111">
        <f>AA62*波及計算!$K65</f>
        <v>0</v>
      </c>
      <c r="AB171" s="111">
        <f>AB62*波及計算!$K65</f>
        <v>0</v>
      </c>
      <c r="AC171" s="111">
        <f>AC62*波及計算!$K65</f>
        <v>0</v>
      </c>
      <c r="AD171" s="111">
        <f>AD62*波及計算!$K65</f>
        <v>0</v>
      </c>
      <c r="AE171" s="111">
        <f>AE62*波及計算!$K65</f>
        <v>0</v>
      </c>
      <c r="AF171" s="111">
        <f>AF62*波及計算!$K65</f>
        <v>0</v>
      </c>
      <c r="AG171" s="111">
        <f>AG62*波及計算!$K65</f>
        <v>0</v>
      </c>
      <c r="AH171" s="111">
        <f>AH62*波及計算!$K65</f>
        <v>0</v>
      </c>
      <c r="AI171" s="111">
        <f>AI62*波及計算!$K65</f>
        <v>0</v>
      </c>
      <c r="AJ171" s="111">
        <f>AJ62*波及計算!$K65</f>
        <v>0</v>
      </c>
      <c r="AK171" s="111">
        <f>AK62*波及計算!$K65</f>
        <v>0</v>
      </c>
      <c r="AL171" s="111">
        <f>AL62*波及計算!$K65</f>
        <v>0</v>
      </c>
      <c r="AM171" s="111">
        <f>AM62*波及計算!$K65</f>
        <v>0</v>
      </c>
      <c r="AN171" s="111">
        <f>AN62*波及計算!$K65</f>
        <v>0</v>
      </c>
      <c r="AO171" s="111">
        <f>AO62*波及計算!$K65</f>
        <v>0</v>
      </c>
      <c r="AP171" s="111">
        <f>AP62*波及計算!$K65</f>
        <v>0</v>
      </c>
      <c r="AQ171" s="111">
        <f>AQ62*波及計算!$K65</f>
        <v>0</v>
      </c>
      <c r="AR171" s="111">
        <f>AR62*波及計算!$K65</f>
        <v>0</v>
      </c>
      <c r="AS171" s="111">
        <f>AS62*波及計算!$K65</f>
        <v>0</v>
      </c>
      <c r="AT171" s="111">
        <f>AT62*波及計算!$K65</f>
        <v>0</v>
      </c>
      <c r="AU171" s="111">
        <f>AU62*波及計算!$K65</f>
        <v>0</v>
      </c>
      <c r="AV171" s="111">
        <f>AV62*波及計算!$K65</f>
        <v>0</v>
      </c>
      <c r="AW171" s="111">
        <f>AW62*波及計算!$K65</f>
        <v>0</v>
      </c>
      <c r="AX171" s="111">
        <f>AX62*波及計算!$K65</f>
        <v>0</v>
      </c>
      <c r="AY171" s="111">
        <f>AY62*波及計算!$K65</f>
        <v>0</v>
      </c>
      <c r="AZ171" s="111">
        <f>AZ62*波及計算!$K65</f>
        <v>0</v>
      </c>
      <c r="BA171" s="111">
        <f>BA62*波及計算!$K65</f>
        <v>0</v>
      </c>
      <c r="BB171" s="111">
        <f>BB62*波及計算!$K65</f>
        <v>0</v>
      </c>
      <c r="BC171" s="111">
        <f>BC62*波及計算!$K65</f>
        <v>0</v>
      </c>
      <c r="BD171" s="111">
        <f>BD62*波及計算!$K65</f>
        <v>0</v>
      </c>
      <c r="BE171" s="111">
        <f>BE62*波及計算!$K65</f>
        <v>0</v>
      </c>
      <c r="BF171" s="111">
        <f>BF62*波及計算!$K65</f>
        <v>0</v>
      </c>
      <c r="BG171" s="111">
        <f>BG62*波及計算!$K65</f>
        <v>0</v>
      </c>
      <c r="BH171" s="111">
        <f>BH62*波及計算!$K65</f>
        <v>0</v>
      </c>
      <c r="BI171" s="111">
        <f>BI62*波及計算!$K65</f>
        <v>0</v>
      </c>
      <c r="BJ171" s="111">
        <f>BJ62*波及計算!$K65</f>
        <v>0</v>
      </c>
      <c r="BK171" s="111">
        <f>BK62*波及計算!$K65</f>
        <v>0</v>
      </c>
      <c r="BL171" s="111">
        <f>BL62*波及計算!$K65</f>
        <v>0</v>
      </c>
      <c r="BM171" s="111">
        <f>BM62*波及計算!$K65</f>
        <v>0</v>
      </c>
      <c r="BN171" s="111">
        <f>BN62*波及計算!$K65</f>
        <v>0</v>
      </c>
      <c r="BO171" s="111">
        <f>BO62*波及計算!$K65</f>
        <v>0</v>
      </c>
      <c r="BP171" s="111">
        <f>BP62*波及計算!$K65</f>
        <v>0</v>
      </c>
      <c r="BQ171" s="111">
        <f>BQ62*波及計算!$K65</f>
        <v>0</v>
      </c>
      <c r="BR171" s="111">
        <f>BR62*波及計算!$K65</f>
        <v>0</v>
      </c>
      <c r="BS171" s="111">
        <f>BS62*波及計算!$K65</f>
        <v>0</v>
      </c>
      <c r="BT171" s="111">
        <f>BT62*波及計算!$K65</f>
        <v>0</v>
      </c>
      <c r="BU171" s="111">
        <f>BU62*波及計算!$K65</f>
        <v>0</v>
      </c>
      <c r="BV171" s="111">
        <f>BV62*波及計算!$K65</f>
        <v>0</v>
      </c>
      <c r="BW171" s="111">
        <f>BW62*波及計算!$K65</f>
        <v>0</v>
      </c>
      <c r="BX171" s="111">
        <f>BX62*波及計算!$K65</f>
        <v>0</v>
      </c>
      <c r="BY171" s="111">
        <f>BY62*波及計算!$K65</f>
        <v>0</v>
      </c>
      <c r="BZ171" s="111">
        <f>BZ62*波及計算!$K65</f>
        <v>0</v>
      </c>
      <c r="CA171" s="111">
        <f>CA62*波及計算!$K65</f>
        <v>0</v>
      </c>
      <c r="CB171" s="111">
        <f>CB62*波及計算!$K65</f>
        <v>0</v>
      </c>
      <c r="CC171" s="111">
        <f>CC62*波及計算!$K65</f>
        <v>0</v>
      </c>
      <c r="CD171" s="111">
        <f>CD62*波及計算!$K65</f>
        <v>0</v>
      </c>
      <c r="CE171" s="111">
        <f>CE62*波及計算!$K65</f>
        <v>0</v>
      </c>
      <c r="CF171" s="111">
        <f>CF62*波及計算!$K65</f>
        <v>0</v>
      </c>
      <c r="CG171" s="111">
        <f>CG62*波及計算!$K65</f>
        <v>0</v>
      </c>
      <c r="CH171" s="111">
        <f>CH62*波及計算!$K65</f>
        <v>0</v>
      </c>
      <c r="CI171" s="111">
        <f>CI62*波及計算!$K65</f>
        <v>0</v>
      </c>
      <c r="CJ171" s="111">
        <f>CJ62*波及計算!$K65</f>
        <v>0</v>
      </c>
      <c r="CK171" s="111">
        <f>CK62*波及計算!$K65</f>
        <v>0</v>
      </c>
      <c r="CL171" s="111">
        <f>CL62*波及計算!$K65</f>
        <v>0</v>
      </c>
      <c r="CM171" s="111">
        <f>CM62*波及計算!$K65</f>
        <v>0</v>
      </c>
      <c r="CN171" s="111">
        <f>CN62*波及計算!$K65</f>
        <v>0</v>
      </c>
      <c r="CO171" s="111">
        <f>CO62*波及計算!$K65</f>
        <v>0</v>
      </c>
      <c r="CP171" s="111">
        <f>CP62*波及計算!$K65</f>
        <v>0</v>
      </c>
      <c r="CQ171" s="111">
        <f>CQ62*波及計算!$K65</f>
        <v>0</v>
      </c>
      <c r="CR171" s="111">
        <f>CR62*波及計算!$K65</f>
        <v>0</v>
      </c>
      <c r="CS171" s="111">
        <f>CS62*波及計算!$K65</f>
        <v>0</v>
      </c>
      <c r="CT171" s="111">
        <f>CT62*波及計算!$K65</f>
        <v>0</v>
      </c>
      <c r="CU171" s="111">
        <f>CU62*波及計算!$K65</f>
        <v>0</v>
      </c>
      <c r="CV171" s="111">
        <f>CV62*波及計算!$K65</f>
        <v>0</v>
      </c>
      <c r="CW171" s="111">
        <f>CW62*波及計算!$K65</f>
        <v>0</v>
      </c>
      <c r="CX171" s="111">
        <f>CX62*波及計算!$K65</f>
        <v>0</v>
      </c>
      <c r="CY171" s="111">
        <f>CY62*波及計算!$K65</f>
        <v>0</v>
      </c>
      <c r="CZ171" s="111">
        <f>CZ62*波及計算!$K65</f>
        <v>0</v>
      </c>
      <c r="DA171" s="111">
        <f>DA62*波及計算!$K65</f>
        <v>0</v>
      </c>
      <c r="DB171" s="111">
        <f>DB62*波及計算!$K65</f>
        <v>0</v>
      </c>
      <c r="DC171" s="111">
        <f>DC62*波及計算!$K65</f>
        <v>0</v>
      </c>
    </row>
    <row r="172" spans="1:107" x14ac:dyDescent="0.2">
      <c r="A172" s="111" t="s">
        <v>349</v>
      </c>
      <c r="B172" s="355" t="s">
        <v>1936</v>
      </c>
      <c r="C172" s="111">
        <f>C63*波及計算!$K66</f>
        <v>0</v>
      </c>
      <c r="D172" s="111">
        <f>D63*波及計算!$K66</f>
        <v>0</v>
      </c>
      <c r="E172" s="111">
        <f>E63*波及計算!$K66</f>
        <v>0</v>
      </c>
      <c r="F172" s="111">
        <f>F63*波及計算!$K66</f>
        <v>0</v>
      </c>
      <c r="G172" s="111">
        <f>G63*波及計算!$K66</f>
        <v>0</v>
      </c>
      <c r="H172" s="111">
        <f>H63*波及計算!$K66</f>
        <v>0</v>
      </c>
      <c r="I172" s="111">
        <f>I63*波及計算!$K66</f>
        <v>0</v>
      </c>
      <c r="J172" s="111">
        <f>J63*波及計算!$K66</f>
        <v>0</v>
      </c>
      <c r="K172" s="111">
        <f>K63*波及計算!$K66</f>
        <v>0</v>
      </c>
      <c r="L172" s="111">
        <f>L63*波及計算!$K66</f>
        <v>0</v>
      </c>
      <c r="M172" s="111">
        <f>M63*波及計算!$K66</f>
        <v>0</v>
      </c>
      <c r="N172" s="111">
        <f>N63*波及計算!$K66</f>
        <v>0</v>
      </c>
      <c r="O172" s="111">
        <f>O63*波及計算!$K66</f>
        <v>0</v>
      </c>
      <c r="P172" s="111">
        <f>P63*波及計算!$K66</f>
        <v>0</v>
      </c>
      <c r="Q172" s="111">
        <f>Q63*波及計算!$K66</f>
        <v>0</v>
      </c>
      <c r="R172" s="111">
        <f>R63*波及計算!$K66</f>
        <v>0</v>
      </c>
      <c r="S172" s="111">
        <f>S63*波及計算!$K66</f>
        <v>0</v>
      </c>
      <c r="T172" s="111">
        <f>T63*波及計算!$K66</f>
        <v>0</v>
      </c>
      <c r="U172" s="111">
        <f>U63*波及計算!$K66</f>
        <v>0</v>
      </c>
      <c r="V172" s="111">
        <f>V63*波及計算!$K66</f>
        <v>0</v>
      </c>
      <c r="W172" s="111">
        <f>W63*波及計算!$K66</f>
        <v>0</v>
      </c>
      <c r="X172" s="111">
        <f>X63*波及計算!$K66</f>
        <v>0</v>
      </c>
      <c r="Y172" s="111">
        <f>Y63*波及計算!$K66</f>
        <v>0</v>
      </c>
      <c r="Z172" s="111">
        <f>Z63*波及計算!$K66</f>
        <v>0</v>
      </c>
      <c r="AA172" s="111">
        <f>AA63*波及計算!$K66</f>
        <v>0</v>
      </c>
      <c r="AB172" s="111">
        <f>AB63*波及計算!$K66</f>
        <v>0</v>
      </c>
      <c r="AC172" s="111">
        <f>AC63*波及計算!$K66</f>
        <v>0</v>
      </c>
      <c r="AD172" s="111">
        <f>AD63*波及計算!$K66</f>
        <v>0</v>
      </c>
      <c r="AE172" s="111">
        <f>AE63*波及計算!$K66</f>
        <v>0</v>
      </c>
      <c r="AF172" s="111">
        <f>AF63*波及計算!$K66</f>
        <v>0</v>
      </c>
      <c r="AG172" s="111">
        <f>AG63*波及計算!$K66</f>
        <v>0</v>
      </c>
      <c r="AH172" s="111">
        <f>AH63*波及計算!$K66</f>
        <v>0</v>
      </c>
      <c r="AI172" s="111">
        <f>AI63*波及計算!$K66</f>
        <v>0</v>
      </c>
      <c r="AJ172" s="111">
        <f>AJ63*波及計算!$K66</f>
        <v>0</v>
      </c>
      <c r="AK172" s="111">
        <f>AK63*波及計算!$K66</f>
        <v>0</v>
      </c>
      <c r="AL172" s="111">
        <f>AL63*波及計算!$K66</f>
        <v>0</v>
      </c>
      <c r="AM172" s="111">
        <f>AM63*波及計算!$K66</f>
        <v>0</v>
      </c>
      <c r="AN172" s="111">
        <f>AN63*波及計算!$K66</f>
        <v>0</v>
      </c>
      <c r="AO172" s="111">
        <f>AO63*波及計算!$K66</f>
        <v>0</v>
      </c>
      <c r="AP172" s="111">
        <f>AP63*波及計算!$K66</f>
        <v>0</v>
      </c>
      <c r="AQ172" s="111">
        <f>AQ63*波及計算!$K66</f>
        <v>0</v>
      </c>
      <c r="AR172" s="111">
        <f>AR63*波及計算!$K66</f>
        <v>0</v>
      </c>
      <c r="AS172" s="111">
        <f>AS63*波及計算!$K66</f>
        <v>0</v>
      </c>
      <c r="AT172" s="111">
        <f>AT63*波及計算!$K66</f>
        <v>0</v>
      </c>
      <c r="AU172" s="111">
        <f>AU63*波及計算!$K66</f>
        <v>0</v>
      </c>
      <c r="AV172" s="111">
        <f>AV63*波及計算!$K66</f>
        <v>0</v>
      </c>
      <c r="AW172" s="111">
        <f>AW63*波及計算!$K66</f>
        <v>0</v>
      </c>
      <c r="AX172" s="111">
        <f>AX63*波及計算!$K66</f>
        <v>0</v>
      </c>
      <c r="AY172" s="111">
        <f>AY63*波及計算!$K66</f>
        <v>0</v>
      </c>
      <c r="AZ172" s="111">
        <f>AZ63*波及計算!$K66</f>
        <v>0</v>
      </c>
      <c r="BA172" s="111">
        <f>BA63*波及計算!$K66</f>
        <v>0</v>
      </c>
      <c r="BB172" s="111">
        <f>BB63*波及計算!$K66</f>
        <v>0</v>
      </c>
      <c r="BC172" s="111">
        <f>BC63*波及計算!$K66</f>
        <v>0</v>
      </c>
      <c r="BD172" s="111">
        <f>BD63*波及計算!$K66</f>
        <v>0</v>
      </c>
      <c r="BE172" s="111">
        <f>BE63*波及計算!$K66</f>
        <v>0</v>
      </c>
      <c r="BF172" s="111">
        <f>BF63*波及計算!$K66</f>
        <v>0</v>
      </c>
      <c r="BG172" s="111">
        <f>BG63*波及計算!$K66</f>
        <v>0</v>
      </c>
      <c r="BH172" s="111">
        <f>BH63*波及計算!$K66</f>
        <v>0</v>
      </c>
      <c r="BI172" s="111">
        <f>BI63*波及計算!$K66</f>
        <v>0</v>
      </c>
      <c r="BJ172" s="111">
        <f>BJ63*波及計算!$K66</f>
        <v>0</v>
      </c>
      <c r="BK172" s="111">
        <f>BK63*波及計算!$K66</f>
        <v>0</v>
      </c>
      <c r="BL172" s="111">
        <f>BL63*波及計算!$K66</f>
        <v>0</v>
      </c>
      <c r="BM172" s="111">
        <f>BM63*波及計算!$K66</f>
        <v>0</v>
      </c>
      <c r="BN172" s="111">
        <f>BN63*波及計算!$K66</f>
        <v>0</v>
      </c>
      <c r="BO172" s="111">
        <f>BO63*波及計算!$K66</f>
        <v>0</v>
      </c>
      <c r="BP172" s="111">
        <f>BP63*波及計算!$K66</f>
        <v>0</v>
      </c>
      <c r="BQ172" s="111">
        <f>BQ63*波及計算!$K66</f>
        <v>0</v>
      </c>
      <c r="BR172" s="111">
        <f>BR63*波及計算!$K66</f>
        <v>0</v>
      </c>
      <c r="BS172" s="111">
        <f>BS63*波及計算!$K66</f>
        <v>0</v>
      </c>
      <c r="BT172" s="111">
        <f>BT63*波及計算!$K66</f>
        <v>0</v>
      </c>
      <c r="BU172" s="111">
        <f>BU63*波及計算!$K66</f>
        <v>0</v>
      </c>
      <c r="BV172" s="111">
        <f>BV63*波及計算!$K66</f>
        <v>0</v>
      </c>
      <c r="BW172" s="111">
        <f>BW63*波及計算!$K66</f>
        <v>0</v>
      </c>
      <c r="BX172" s="111">
        <f>BX63*波及計算!$K66</f>
        <v>0</v>
      </c>
      <c r="BY172" s="111">
        <f>BY63*波及計算!$K66</f>
        <v>0</v>
      </c>
      <c r="BZ172" s="111">
        <f>BZ63*波及計算!$K66</f>
        <v>0</v>
      </c>
      <c r="CA172" s="111">
        <f>CA63*波及計算!$K66</f>
        <v>0</v>
      </c>
      <c r="CB172" s="111">
        <f>CB63*波及計算!$K66</f>
        <v>0</v>
      </c>
      <c r="CC172" s="111">
        <f>CC63*波及計算!$K66</f>
        <v>0</v>
      </c>
      <c r="CD172" s="111">
        <f>CD63*波及計算!$K66</f>
        <v>0</v>
      </c>
      <c r="CE172" s="111">
        <f>CE63*波及計算!$K66</f>
        <v>0</v>
      </c>
      <c r="CF172" s="111">
        <f>CF63*波及計算!$K66</f>
        <v>0</v>
      </c>
      <c r="CG172" s="111">
        <f>CG63*波及計算!$K66</f>
        <v>0</v>
      </c>
      <c r="CH172" s="111">
        <f>CH63*波及計算!$K66</f>
        <v>0</v>
      </c>
      <c r="CI172" s="111">
        <f>CI63*波及計算!$K66</f>
        <v>0</v>
      </c>
      <c r="CJ172" s="111">
        <f>CJ63*波及計算!$K66</f>
        <v>0</v>
      </c>
      <c r="CK172" s="111">
        <f>CK63*波及計算!$K66</f>
        <v>0</v>
      </c>
      <c r="CL172" s="111">
        <f>CL63*波及計算!$K66</f>
        <v>0</v>
      </c>
      <c r="CM172" s="111">
        <f>CM63*波及計算!$K66</f>
        <v>0</v>
      </c>
      <c r="CN172" s="111">
        <f>CN63*波及計算!$K66</f>
        <v>0</v>
      </c>
      <c r="CO172" s="111">
        <f>CO63*波及計算!$K66</f>
        <v>0</v>
      </c>
      <c r="CP172" s="111">
        <f>CP63*波及計算!$K66</f>
        <v>0</v>
      </c>
      <c r="CQ172" s="111">
        <f>CQ63*波及計算!$K66</f>
        <v>0</v>
      </c>
      <c r="CR172" s="111">
        <f>CR63*波及計算!$K66</f>
        <v>0</v>
      </c>
      <c r="CS172" s="111">
        <f>CS63*波及計算!$K66</f>
        <v>0</v>
      </c>
      <c r="CT172" s="111">
        <f>CT63*波及計算!$K66</f>
        <v>0</v>
      </c>
      <c r="CU172" s="111">
        <f>CU63*波及計算!$K66</f>
        <v>0</v>
      </c>
      <c r="CV172" s="111">
        <f>CV63*波及計算!$K66</f>
        <v>0</v>
      </c>
      <c r="CW172" s="111">
        <f>CW63*波及計算!$K66</f>
        <v>0</v>
      </c>
      <c r="CX172" s="111">
        <f>CX63*波及計算!$K66</f>
        <v>0</v>
      </c>
      <c r="CY172" s="111">
        <f>CY63*波及計算!$K66</f>
        <v>0</v>
      </c>
      <c r="CZ172" s="111">
        <f>CZ63*波及計算!$K66</f>
        <v>0</v>
      </c>
      <c r="DA172" s="111">
        <f>DA63*波及計算!$K66</f>
        <v>0</v>
      </c>
      <c r="DB172" s="111">
        <f>DB63*波及計算!$K66</f>
        <v>0</v>
      </c>
      <c r="DC172" s="111">
        <f>DC63*波及計算!$K66</f>
        <v>0</v>
      </c>
    </row>
    <row r="173" spans="1:107" x14ac:dyDescent="0.2">
      <c r="A173" s="111" t="s">
        <v>350</v>
      </c>
      <c r="B173" s="355" t="s">
        <v>1937</v>
      </c>
      <c r="C173" s="111">
        <f>C64*波及計算!$K67</f>
        <v>0</v>
      </c>
      <c r="D173" s="111">
        <f>D64*波及計算!$K67</f>
        <v>0</v>
      </c>
      <c r="E173" s="111">
        <f>E64*波及計算!$K67</f>
        <v>0</v>
      </c>
      <c r="F173" s="111">
        <f>F64*波及計算!$K67</f>
        <v>0</v>
      </c>
      <c r="G173" s="111">
        <f>G64*波及計算!$K67</f>
        <v>0</v>
      </c>
      <c r="H173" s="111">
        <f>H64*波及計算!$K67</f>
        <v>0</v>
      </c>
      <c r="I173" s="111">
        <f>I64*波及計算!$K67</f>
        <v>0</v>
      </c>
      <c r="J173" s="111">
        <f>J64*波及計算!$K67</f>
        <v>0</v>
      </c>
      <c r="K173" s="111">
        <f>K64*波及計算!$K67</f>
        <v>0</v>
      </c>
      <c r="L173" s="111">
        <f>L64*波及計算!$K67</f>
        <v>0</v>
      </c>
      <c r="M173" s="111">
        <f>M64*波及計算!$K67</f>
        <v>0</v>
      </c>
      <c r="N173" s="111">
        <f>N64*波及計算!$K67</f>
        <v>0</v>
      </c>
      <c r="O173" s="111">
        <f>O64*波及計算!$K67</f>
        <v>0</v>
      </c>
      <c r="P173" s="111">
        <f>P64*波及計算!$K67</f>
        <v>0</v>
      </c>
      <c r="Q173" s="111">
        <f>Q64*波及計算!$K67</f>
        <v>0</v>
      </c>
      <c r="R173" s="111">
        <f>R64*波及計算!$K67</f>
        <v>0</v>
      </c>
      <c r="S173" s="111">
        <f>S64*波及計算!$K67</f>
        <v>0</v>
      </c>
      <c r="T173" s="111">
        <f>T64*波及計算!$K67</f>
        <v>0</v>
      </c>
      <c r="U173" s="111">
        <f>U64*波及計算!$K67</f>
        <v>0</v>
      </c>
      <c r="V173" s="111">
        <f>V64*波及計算!$K67</f>
        <v>0</v>
      </c>
      <c r="W173" s="111">
        <f>W64*波及計算!$K67</f>
        <v>0</v>
      </c>
      <c r="X173" s="111">
        <f>X64*波及計算!$K67</f>
        <v>0</v>
      </c>
      <c r="Y173" s="111">
        <f>Y64*波及計算!$K67</f>
        <v>0</v>
      </c>
      <c r="Z173" s="111">
        <f>Z64*波及計算!$K67</f>
        <v>0</v>
      </c>
      <c r="AA173" s="111">
        <f>AA64*波及計算!$K67</f>
        <v>0</v>
      </c>
      <c r="AB173" s="111">
        <f>AB64*波及計算!$K67</f>
        <v>0</v>
      </c>
      <c r="AC173" s="111">
        <f>AC64*波及計算!$K67</f>
        <v>0</v>
      </c>
      <c r="AD173" s="111">
        <f>AD64*波及計算!$K67</f>
        <v>0</v>
      </c>
      <c r="AE173" s="111">
        <f>AE64*波及計算!$K67</f>
        <v>0</v>
      </c>
      <c r="AF173" s="111">
        <f>AF64*波及計算!$K67</f>
        <v>0</v>
      </c>
      <c r="AG173" s="111">
        <f>AG64*波及計算!$K67</f>
        <v>0</v>
      </c>
      <c r="AH173" s="111">
        <f>AH64*波及計算!$K67</f>
        <v>0</v>
      </c>
      <c r="AI173" s="111">
        <f>AI64*波及計算!$K67</f>
        <v>0</v>
      </c>
      <c r="AJ173" s="111">
        <f>AJ64*波及計算!$K67</f>
        <v>0</v>
      </c>
      <c r="AK173" s="111">
        <f>AK64*波及計算!$K67</f>
        <v>0</v>
      </c>
      <c r="AL173" s="111">
        <f>AL64*波及計算!$K67</f>
        <v>0</v>
      </c>
      <c r="AM173" s="111">
        <f>AM64*波及計算!$K67</f>
        <v>0</v>
      </c>
      <c r="AN173" s="111">
        <f>AN64*波及計算!$K67</f>
        <v>0</v>
      </c>
      <c r="AO173" s="111">
        <f>AO64*波及計算!$K67</f>
        <v>0</v>
      </c>
      <c r="AP173" s="111">
        <f>AP64*波及計算!$K67</f>
        <v>0</v>
      </c>
      <c r="AQ173" s="111">
        <f>AQ64*波及計算!$K67</f>
        <v>0</v>
      </c>
      <c r="AR173" s="111">
        <f>AR64*波及計算!$K67</f>
        <v>0</v>
      </c>
      <c r="AS173" s="111">
        <f>AS64*波及計算!$K67</f>
        <v>0</v>
      </c>
      <c r="AT173" s="111">
        <f>AT64*波及計算!$K67</f>
        <v>0</v>
      </c>
      <c r="AU173" s="111">
        <f>AU64*波及計算!$K67</f>
        <v>0</v>
      </c>
      <c r="AV173" s="111">
        <f>AV64*波及計算!$K67</f>
        <v>0</v>
      </c>
      <c r="AW173" s="111">
        <f>AW64*波及計算!$K67</f>
        <v>0</v>
      </c>
      <c r="AX173" s="111">
        <f>AX64*波及計算!$K67</f>
        <v>0</v>
      </c>
      <c r="AY173" s="111">
        <f>AY64*波及計算!$K67</f>
        <v>0</v>
      </c>
      <c r="AZ173" s="111">
        <f>AZ64*波及計算!$K67</f>
        <v>0</v>
      </c>
      <c r="BA173" s="111">
        <f>BA64*波及計算!$K67</f>
        <v>0</v>
      </c>
      <c r="BB173" s="111">
        <f>BB64*波及計算!$K67</f>
        <v>0</v>
      </c>
      <c r="BC173" s="111">
        <f>BC64*波及計算!$K67</f>
        <v>0</v>
      </c>
      <c r="BD173" s="111">
        <f>BD64*波及計算!$K67</f>
        <v>0</v>
      </c>
      <c r="BE173" s="111">
        <f>BE64*波及計算!$K67</f>
        <v>0</v>
      </c>
      <c r="BF173" s="111">
        <f>BF64*波及計算!$K67</f>
        <v>0</v>
      </c>
      <c r="BG173" s="111">
        <f>BG64*波及計算!$K67</f>
        <v>0</v>
      </c>
      <c r="BH173" s="111">
        <f>BH64*波及計算!$K67</f>
        <v>0</v>
      </c>
      <c r="BI173" s="111">
        <f>BI64*波及計算!$K67</f>
        <v>0</v>
      </c>
      <c r="BJ173" s="111">
        <f>BJ64*波及計算!$K67</f>
        <v>0</v>
      </c>
      <c r="BK173" s="111">
        <f>BK64*波及計算!$K67</f>
        <v>0</v>
      </c>
      <c r="BL173" s="111">
        <f>BL64*波及計算!$K67</f>
        <v>0</v>
      </c>
      <c r="BM173" s="111">
        <f>BM64*波及計算!$K67</f>
        <v>0</v>
      </c>
      <c r="BN173" s="111">
        <f>BN64*波及計算!$K67</f>
        <v>0</v>
      </c>
      <c r="BO173" s="111">
        <f>BO64*波及計算!$K67</f>
        <v>0</v>
      </c>
      <c r="BP173" s="111">
        <f>BP64*波及計算!$K67</f>
        <v>0</v>
      </c>
      <c r="BQ173" s="111">
        <f>BQ64*波及計算!$K67</f>
        <v>0</v>
      </c>
      <c r="BR173" s="111">
        <f>BR64*波及計算!$K67</f>
        <v>0</v>
      </c>
      <c r="BS173" s="111">
        <f>BS64*波及計算!$K67</f>
        <v>0</v>
      </c>
      <c r="BT173" s="111">
        <f>BT64*波及計算!$K67</f>
        <v>0</v>
      </c>
      <c r="BU173" s="111">
        <f>BU64*波及計算!$K67</f>
        <v>0</v>
      </c>
      <c r="BV173" s="111">
        <f>BV64*波及計算!$K67</f>
        <v>0</v>
      </c>
      <c r="BW173" s="111">
        <f>BW64*波及計算!$K67</f>
        <v>0</v>
      </c>
      <c r="BX173" s="111">
        <f>BX64*波及計算!$K67</f>
        <v>0</v>
      </c>
      <c r="BY173" s="111">
        <f>BY64*波及計算!$K67</f>
        <v>0</v>
      </c>
      <c r="BZ173" s="111">
        <f>BZ64*波及計算!$K67</f>
        <v>0</v>
      </c>
      <c r="CA173" s="111">
        <f>CA64*波及計算!$K67</f>
        <v>0</v>
      </c>
      <c r="CB173" s="111">
        <f>CB64*波及計算!$K67</f>
        <v>0</v>
      </c>
      <c r="CC173" s="111">
        <f>CC64*波及計算!$K67</f>
        <v>0</v>
      </c>
      <c r="CD173" s="111">
        <f>CD64*波及計算!$K67</f>
        <v>0</v>
      </c>
      <c r="CE173" s="111">
        <f>CE64*波及計算!$K67</f>
        <v>0</v>
      </c>
      <c r="CF173" s="111">
        <f>CF64*波及計算!$K67</f>
        <v>0</v>
      </c>
      <c r="CG173" s="111">
        <f>CG64*波及計算!$K67</f>
        <v>0</v>
      </c>
      <c r="CH173" s="111">
        <f>CH64*波及計算!$K67</f>
        <v>0</v>
      </c>
      <c r="CI173" s="111">
        <f>CI64*波及計算!$K67</f>
        <v>0</v>
      </c>
      <c r="CJ173" s="111">
        <f>CJ64*波及計算!$K67</f>
        <v>0</v>
      </c>
      <c r="CK173" s="111">
        <f>CK64*波及計算!$K67</f>
        <v>0</v>
      </c>
      <c r="CL173" s="111">
        <f>CL64*波及計算!$K67</f>
        <v>0</v>
      </c>
      <c r="CM173" s="111">
        <f>CM64*波及計算!$K67</f>
        <v>0</v>
      </c>
      <c r="CN173" s="111">
        <f>CN64*波及計算!$K67</f>
        <v>0</v>
      </c>
      <c r="CO173" s="111">
        <f>CO64*波及計算!$K67</f>
        <v>0</v>
      </c>
      <c r="CP173" s="111">
        <f>CP64*波及計算!$K67</f>
        <v>0</v>
      </c>
      <c r="CQ173" s="111">
        <f>CQ64*波及計算!$K67</f>
        <v>0</v>
      </c>
      <c r="CR173" s="111">
        <f>CR64*波及計算!$K67</f>
        <v>0</v>
      </c>
      <c r="CS173" s="111">
        <f>CS64*波及計算!$K67</f>
        <v>0</v>
      </c>
      <c r="CT173" s="111">
        <f>CT64*波及計算!$K67</f>
        <v>0</v>
      </c>
      <c r="CU173" s="111">
        <f>CU64*波及計算!$K67</f>
        <v>0</v>
      </c>
      <c r="CV173" s="111">
        <f>CV64*波及計算!$K67</f>
        <v>0</v>
      </c>
      <c r="CW173" s="111">
        <f>CW64*波及計算!$K67</f>
        <v>0</v>
      </c>
      <c r="CX173" s="111">
        <f>CX64*波及計算!$K67</f>
        <v>0</v>
      </c>
      <c r="CY173" s="111">
        <f>CY64*波及計算!$K67</f>
        <v>0</v>
      </c>
      <c r="CZ173" s="111">
        <f>CZ64*波及計算!$K67</f>
        <v>0</v>
      </c>
      <c r="DA173" s="111">
        <f>DA64*波及計算!$K67</f>
        <v>0</v>
      </c>
      <c r="DB173" s="111">
        <f>DB64*波及計算!$K67</f>
        <v>0</v>
      </c>
      <c r="DC173" s="111">
        <f>DC64*波及計算!$K67</f>
        <v>0</v>
      </c>
    </row>
    <row r="174" spans="1:107" x14ac:dyDescent="0.2">
      <c r="A174" s="111" t="s">
        <v>351</v>
      </c>
      <c r="B174" s="355" t="s">
        <v>1938</v>
      </c>
      <c r="C174" s="111">
        <f>C65*波及計算!$K68</f>
        <v>0</v>
      </c>
      <c r="D174" s="111">
        <f>D65*波及計算!$K68</f>
        <v>0</v>
      </c>
      <c r="E174" s="111">
        <f>E65*波及計算!$K68</f>
        <v>0</v>
      </c>
      <c r="F174" s="111">
        <f>F65*波及計算!$K68</f>
        <v>0</v>
      </c>
      <c r="G174" s="111">
        <f>G65*波及計算!$K68</f>
        <v>0</v>
      </c>
      <c r="H174" s="111">
        <f>H65*波及計算!$K68</f>
        <v>0</v>
      </c>
      <c r="I174" s="111">
        <f>I65*波及計算!$K68</f>
        <v>0</v>
      </c>
      <c r="J174" s="111">
        <f>J65*波及計算!$K68</f>
        <v>0</v>
      </c>
      <c r="K174" s="111">
        <f>K65*波及計算!$K68</f>
        <v>0</v>
      </c>
      <c r="L174" s="111">
        <f>L65*波及計算!$K68</f>
        <v>0</v>
      </c>
      <c r="M174" s="111">
        <f>M65*波及計算!$K68</f>
        <v>0</v>
      </c>
      <c r="N174" s="111">
        <f>N65*波及計算!$K68</f>
        <v>0</v>
      </c>
      <c r="O174" s="111">
        <f>O65*波及計算!$K68</f>
        <v>0</v>
      </c>
      <c r="P174" s="111">
        <f>P65*波及計算!$K68</f>
        <v>0</v>
      </c>
      <c r="Q174" s="111">
        <f>Q65*波及計算!$K68</f>
        <v>0</v>
      </c>
      <c r="R174" s="111">
        <f>R65*波及計算!$K68</f>
        <v>0</v>
      </c>
      <c r="S174" s="111">
        <f>S65*波及計算!$K68</f>
        <v>0</v>
      </c>
      <c r="T174" s="111">
        <f>T65*波及計算!$K68</f>
        <v>0</v>
      </c>
      <c r="U174" s="111">
        <f>U65*波及計算!$K68</f>
        <v>0</v>
      </c>
      <c r="V174" s="111">
        <f>V65*波及計算!$K68</f>
        <v>0</v>
      </c>
      <c r="W174" s="111">
        <f>W65*波及計算!$K68</f>
        <v>0</v>
      </c>
      <c r="X174" s="111">
        <f>X65*波及計算!$K68</f>
        <v>0</v>
      </c>
      <c r="Y174" s="111">
        <f>Y65*波及計算!$K68</f>
        <v>0</v>
      </c>
      <c r="Z174" s="111">
        <f>Z65*波及計算!$K68</f>
        <v>0</v>
      </c>
      <c r="AA174" s="111">
        <f>AA65*波及計算!$K68</f>
        <v>0</v>
      </c>
      <c r="AB174" s="111">
        <f>AB65*波及計算!$K68</f>
        <v>0</v>
      </c>
      <c r="AC174" s="111">
        <f>AC65*波及計算!$K68</f>
        <v>0</v>
      </c>
      <c r="AD174" s="111">
        <f>AD65*波及計算!$K68</f>
        <v>0</v>
      </c>
      <c r="AE174" s="111">
        <f>AE65*波及計算!$K68</f>
        <v>0</v>
      </c>
      <c r="AF174" s="111">
        <f>AF65*波及計算!$K68</f>
        <v>0</v>
      </c>
      <c r="AG174" s="111">
        <f>AG65*波及計算!$K68</f>
        <v>0</v>
      </c>
      <c r="AH174" s="111">
        <f>AH65*波及計算!$K68</f>
        <v>0</v>
      </c>
      <c r="AI174" s="111">
        <f>AI65*波及計算!$K68</f>
        <v>0</v>
      </c>
      <c r="AJ174" s="111">
        <f>AJ65*波及計算!$K68</f>
        <v>0</v>
      </c>
      <c r="AK174" s="111">
        <f>AK65*波及計算!$K68</f>
        <v>0</v>
      </c>
      <c r="AL174" s="111">
        <f>AL65*波及計算!$K68</f>
        <v>0</v>
      </c>
      <c r="AM174" s="111">
        <f>AM65*波及計算!$K68</f>
        <v>0</v>
      </c>
      <c r="AN174" s="111">
        <f>AN65*波及計算!$K68</f>
        <v>0</v>
      </c>
      <c r="AO174" s="111">
        <f>AO65*波及計算!$K68</f>
        <v>0</v>
      </c>
      <c r="AP174" s="111">
        <f>AP65*波及計算!$K68</f>
        <v>0</v>
      </c>
      <c r="AQ174" s="111">
        <f>AQ65*波及計算!$K68</f>
        <v>0</v>
      </c>
      <c r="AR174" s="111">
        <f>AR65*波及計算!$K68</f>
        <v>0</v>
      </c>
      <c r="AS174" s="111">
        <f>AS65*波及計算!$K68</f>
        <v>0</v>
      </c>
      <c r="AT174" s="111">
        <f>AT65*波及計算!$K68</f>
        <v>0</v>
      </c>
      <c r="AU174" s="111">
        <f>AU65*波及計算!$K68</f>
        <v>0</v>
      </c>
      <c r="AV174" s="111">
        <f>AV65*波及計算!$K68</f>
        <v>0</v>
      </c>
      <c r="AW174" s="111">
        <f>AW65*波及計算!$K68</f>
        <v>0</v>
      </c>
      <c r="AX174" s="111">
        <f>AX65*波及計算!$K68</f>
        <v>0</v>
      </c>
      <c r="AY174" s="111">
        <f>AY65*波及計算!$K68</f>
        <v>0</v>
      </c>
      <c r="AZ174" s="111">
        <f>AZ65*波及計算!$K68</f>
        <v>0</v>
      </c>
      <c r="BA174" s="111">
        <f>BA65*波及計算!$K68</f>
        <v>0</v>
      </c>
      <c r="BB174" s="111">
        <f>BB65*波及計算!$K68</f>
        <v>0</v>
      </c>
      <c r="BC174" s="111">
        <f>BC65*波及計算!$K68</f>
        <v>0</v>
      </c>
      <c r="BD174" s="111">
        <f>BD65*波及計算!$K68</f>
        <v>0</v>
      </c>
      <c r="BE174" s="111">
        <f>BE65*波及計算!$K68</f>
        <v>0</v>
      </c>
      <c r="BF174" s="111">
        <f>BF65*波及計算!$K68</f>
        <v>0</v>
      </c>
      <c r="BG174" s="111">
        <f>BG65*波及計算!$K68</f>
        <v>0</v>
      </c>
      <c r="BH174" s="111">
        <f>BH65*波及計算!$K68</f>
        <v>0</v>
      </c>
      <c r="BI174" s="111">
        <f>BI65*波及計算!$K68</f>
        <v>0</v>
      </c>
      <c r="BJ174" s="111">
        <f>BJ65*波及計算!$K68</f>
        <v>0</v>
      </c>
      <c r="BK174" s="111">
        <f>BK65*波及計算!$K68</f>
        <v>0</v>
      </c>
      <c r="BL174" s="111">
        <f>BL65*波及計算!$K68</f>
        <v>0</v>
      </c>
      <c r="BM174" s="111">
        <f>BM65*波及計算!$K68</f>
        <v>0</v>
      </c>
      <c r="BN174" s="111">
        <f>BN65*波及計算!$K68</f>
        <v>0</v>
      </c>
      <c r="BO174" s="111">
        <f>BO65*波及計算!$K68</f>
        <v>0</v>
      </c>
      <c r="BP174" s="111">
        <f>BP65*波及計算!$K68</f>
        <v>0</v>
      </c>
      <c r="BQ174" s="111">
        <f>BQ65*波及計算!$K68</f>
        <v>0</v>
      </c>
      <c r="BR174" s="111">
        <f>BR65*波及計算!$K68</f>
        <v>0</v>
      </c>
      <c r="BS174" s="111">
        <f>BS65*波及計算!$K68</f>
        <v>0</v>
      </c>
      <c r="BT174" s="111">
        <f>BT65*波及計算!$K68</f>
        <v>0</v>
      </c>
      <c r="BU174" s="111">
        <f>BU65*波及計算!$K68</f>
        <v>0</v>
      </c>
      <c r="BV174" s="111">
        <f>BV65*波及計算!$K68</f>
        <v>0</v>
      </c>
      <c r="BW174" s="111">
        <f>BW65*波及計算!$K68</f>
        <v>0</v>
      </c>
      <c r="BX174" s="111">
        <f>BX65*波及計算!$K68</f>
        <v>0</v>
      </c>
      <c r="BY174" s="111">
        <f>BY65*波及計算!$K68</f>
        <v>0</v>
      </c>
      <c r="BZ174" s="111">
        <f>BZ65*波及計算!$K68</f>
        <v>0</v>
      </c>
      <c r="CA174" s="111">
        <f>CA65*波及計算!$K68</f>
        <v>0</v>
      </c>
      <c r="CB174" s="111">
        <f>CB65*波及計算!$K68</f>
        <v>0</v>
      </c>
      <c r="CC174" s="111">
        <f>CC65*波及計算!$K68</f>
        <v>0</v>
      </c>
      <c r="CD174" s="111">
        <f>CD65*波及計算!$K68</f>
        <v>0</v>
      </c>
      <c r="CE174" s="111">
        <f>CE65*波及計算!$K68</f>
        <v>0</v>
      </c>
      <c r="CF174" s="111">
        <f>CF65*波及計算!$K68</f>
        <v>0</v>
      </c>
      <c r="CG174" s="111">
        <f>CG65*波及計算!$K68</f>
        <v>0</v>
      </c>
      <c r="CH174" s="111">
        <f>CH65*波及計算!$K68</f>
        <v>0</v>
      </c>
      <c r="CI174" s="111">
        <f>CI65*波及計算!$K68</f>
        <v>0</v>
      </c>
      <c r="CJ174" s="111">
        <f>CJ65*波及計算!$K68</f>
        <v>0</v>
      </c>
      <c r="CK174" s="111">
        <f>CK65*波及計算!$K68</f>
        <v>0</v>
      </c>
      <c r="CL174" s="111">
        <f>CL65*波及計算!$K68</f>
        <v>0</v>
      </c>
      <c r="CM174" s="111">
        <f>CM65*波及計算!$K68</f>
        <v>0</v>
      </c>
      <c r="CN174" s="111">
        <f>CN65*波及計算!$K68</f>
        <v>0</v>
      </c>
      <c r="CO174" s="111">
        <f>CO65*波及計算!$K68</f>
        <v>0</v>
      </c>
      <c r="CP174" s="111">
        <f>CP65*波及計算!$K68</f>
        <v>0</v>
      </c>
      <c r="CQ174" s="111">
        <f>CQ65*波及計算!$K68</f>
        <v>0</v>
      </c>
      <c r="CR174" s="111">
        <f>CR65*波及計算!$K68</f>
        <v>0</v>
      </c>
      <c r="CS174" s="111">
        <f>CS65*波及計算!$K68</f>
        <v>0</v>
      </c>
      <c r="CT174" s="111">
        <f>CT65*波及計算!$K68</f>
        <v>0</v>
      </c>
      <c r="CU174" s="111">
        <f>CU65*波及計算!$K68</f>
        <v>0</v>
      </c>
      <c r="CV174" s="111">
        <f>CV65*波及計算!$K68</f>
        <v>0</v>
      </c>
      <c r="CW174" s="111">
        <f>CW65*波及計算!$K68</f>
        <v>0</v>
      </c>
      <c r="CX174" s="111">
        <f>CX65*波及計算!$K68</f>
        <v>0</v>
      </c>
      <c r="CY174" s="111">
        <f>CY65*波及計算!$K68</f>
        <v>0</v>
      </c>
      <c r="CZ174" s="111">
        <f>CZ65*波及計算!$K68</f>
        <v>0</v>
      </c>
      <c r="DA174" s="111">
        <f>DA65*波及計算!$K68</f>
        <v>0</v>
      </c>
      <c r="DB174" s="111">
        <f>DB65*波及計算!$K68</f>
        <v>0</v>
      </c>
      <c r="DC174" s="111">
        <f>DC65*波及計算!$K68</f>
        <v>0</v>
      </c>
    </row>
    <row r="175" spans="1:107" x14ac:dyDescent="0.2">
      <c r="A175" s="111" t="s">
        <v>352</v>
      </c>
      <c r="B175" s="355" t="s">
        <v>1939</v>
      </c>
      <c r="C175" s="111">
        <f>C66*波及計算!$K69</f>
        <v>0</v>
      </c>
      <c r="D175" s="111">
        <f>D66*波及計算!$K69</f>
        <v>0</v>
      </c>
      <c r="E175" s="111">
        <f>E66*波及計算!$K69</f>
        <v>0</v>
      </c>
      <c r="F175" s="111">
        <f>F66*波及計算!$K69</f>
        <v>0</v>
      </c>
      <c r="G175" s="111">
        <f>G66*波及計算!$K69</f>
        <v>0</v>
      </c>
      <c r="H175" s="111">
        <f>H66*波及計算!$K69</f>
        <v>0</v>
      </c>
      <c r="I175" s="111">
        <f>I66*波及計算!$K69</f>
        <v>0</v>
      </c>
      <c r="J175" s="111">
        <f>J66*波及計算!$K69</f>
        <v>0</v>
      </c>
      <c r="K175" s="111">
        <f>K66*波及計算!$K69</f>
        <v>0</v>
      </c>
      <c r="L175" s="111">
        <f>L66*波及計算!$K69</f>
        <v>0</v>
      </c>
      <c r="M175" s="111">
        <f>M66*波及計算!$K69</f>
        <v>0</v>
      </c>
      <c r="N175" s="111">
        <f>N66*波及計算!$K69</f>
        <v>0</v>
      </c>
      <c r="O175" s="111">
        <f>O66*波及計算!$K69</f>
        <v>0</v>
      </c>
      <c r="P175" s="111">
        <f>P66*波及計算!$K69</f>
        <v>0</v>
      </c>
      <c r="Q175" s="111">
        <f>Q66*波及計算!$K69</f>
        <v>0</v>
      </c>
      <c r="R175" s="111">
        <f>R66*波及計算!$K69</f>
        <v>0</v>
      </c>
      <c r="S175" s="111">
        <f>S66*波及計算!$K69</f>
        <v>0</v>
      </c>
      <c r="T175" s="111">
        <f>T66*波及計算!$K69</f>
        <v>0</v>
      </c>
      <c r="U175" s="111">
        <f>U66*波及計算!$K69</f>
        <v>0</v>
      </c>
      <c r="V175" s="111">
        <f>V66*波及計算!$K69</f>
        <v>0</v>
      </c>
      <c r="W175" s="111">
        <f>W66*波及計算!$K69</f>
        <v>0</v>
      </c>
      <c r="X175" s="111">
        <f>X66*波及計算!$K69</f>
        <v>0</v>
      </c>
      <c r="Y175" s="111">
        <f>Y66*波及計算!$K69</f>
        <v>0</v>
      </c>
      <c r="Z175" s="111">
        <f>Z66*波及計算!$K69</f>
        <v>0</v>
      </c>
      <c r="AA175" s="111">
        <f>AA66*波及計算!$K69</f>
        <v>0</v>
      </c>
      <c r="AB175" s="111">
        <f>AB66*波及計算!$K69</f>
        <v>0</v>
      </c>
      <c r="AC175" s="111">
        <f>AC66*波及計算!$K69</f>
        <v>0</v>
      </c>
      <c r="AD175" s="111">
        <f>AD66*波及計算!$K69</f>
        <v>0</v>
      </c>
      <c r="AE175" s="111">
        <f>AE66*波及計算!$K69</f>
        <v>0</v>
      </c>
      <c r="AF175" s="111">
        <f>AF66*波及計算!$K69</f>
        <v>0</v>
      </c>
      <c r="AG175" s="111">
        <f>AG66*波及計算!$K69</f>
        <v>0</v>
      </c>
      <c r="AH175" s="111">
        <f>AH66*波及計算!$K69</f>
        <v>0</v>
      </c>
      <c r="AI175" s="111">
        <f>AI66*波及計算!$K69</f>
        <v>0</v>
      </c>
      <c r="AJ175" s="111">
        <f>AJ66*波及計算!$K69</f>
        <v>0</v>
      </c>
      <c r="AK175" s="111">
        <f>AK66*波及計算!$K69</f>
        <v>0</v>
      </c>
      <c r="AL175" s="111">
        <f>AL66*波及計算!$K69</f>
        <v>0</v>
      </c>
      <c r="AM175" s="111">
        <f>AM66*波及計算!$K69</f>
        <v>0</v>
      </c>
      <c r="AN175" s="111">
        <f>AN66*波及計算!$K69</f>
        <v>0</v>
      </c>
      <c r="AO175" s="111">
        <f>AO66*波及計算!$K69</f>
        <v>0</v>
      </c>
      <c r="AP175" s="111">
        <f>AP66*波及計算!$K69</f>
        <v>0</v>
      </c>
      <c r="AQ175" s="111">
        <f>AQ66*波及計算!$K69</f>
        <v>0</v>
      </c>
      <c r="AR175" s="111">
        <f>AR66*波及計算!$K69</f>
        <v>0</v>
      </c>
      <c r="AS175" s="111">
        <f>AS66*波及計算!$K69</f>
        <v>0</v>
      </c>
      <c r="AT175" s="111">
        <f>AT66*波及計算!$K69</f>
        <v>0</v>
      </c>
      <c r="AU175" s="111">
        <f>AU66*波及計算!$K69</f>
        <v>0</v>
      </c>
      <c r="AV175" s="111">
        <f>AV66*波及計算!$K69</f>
        <v>0</v>
      </c>
      <c r="AW175" s="111">
        <f>AW66*波及計算!$K69</f>
        <v>0</v>
      </c>
      <c r="AX175" s="111">
        <f>AX66*波及計算!$K69</f>
        <v>0</v>
      </c>
      <c r="AY175" s="111">
        <f>AY66*波及計算!$K69</f>
        <v>0</v>
      </c>
      <c r="AZ175" s="111">
        <f>AZ66*波及計算!$K69</f>
        <v>0</v>
      </c>
      <c r="BA175" s="111">
        <f>BA66*波及計算!$K69</f>
        <v>0</v>
      </c>
      <c r="BB175" s="111">
        <f>BB66*波及計算!$K69</f>
        <v>0</v>
      </c>
      <c r="BC175" s="111">
        <f>BC66*波及計算!$K69</f>
        <v>0</v>
      </c>
      <c r="BD175" s="111">
        <f>BD66*波及計算!$K69</f>
        <v>0</v>
      </c>
      <c r="BE175" s="111">
        <f>BE66*波及計算!$K69</f>
        <v>0</v>
      </c>
      <c r="BF175" s="111">
        <f>BF66*波及計算!$K69</f>
        <v>0</v>
      </c>
      <c r="BG175" s="111">
        <f>BG66*波及計算!$K69</f>
        <v>0</v>
      </c>
      <c r="BH175" s="111">
        <f>BH66*波及計算!$K69</f>
        <v>0</v>
      </c>
      <c r="BI175" s="111">
        <f>BI66*波及計算!$K69</f>
        <v>0</v>
      </c>
      <c r="BJ175" s="111">
        <f>BJ66*波及計算!$K69</f>
        <v>0</v>
      </c>
      <c r="BK175" s="111">
        <f>BK66*波及計算!$K69</f>
        <v>0</v>
      </c>
      <c r="BL175" s="111">
        <f>BL66*波及計算!$K69</f>
        <v>0</v>
      </c>
      <c r="BM175" s="111">
        <f>BM66*波及計算!$K69</f>
        <v>0</v>
      </c>
      <c r="BN175" s="111">
        <f>BN66*波及計算!$K69</f>
        <v>0</v>
      </c>
      <c r="BO175" s="111">
        <f>BO66*波及計算!$K69</f>
        <v>0</v>
      </c>
      <c r="BP175" s="111">
        <f>BP66*波及計算!$K69</f>
        <v>0</v>
      </c>
      <c r="BQ175" s="111">
        <f>BQ66*波及計算!$K69</f>
        <v>0</v>
      </c>
      <c r="BR175" s="111">
        <f>BR66*波及計算!$K69</f>
        <v>0</v>
      </c>
      <c r="BS175" s="111">
        <f>BS66*波及計算!$K69</f>
        <v>0</v>
      </c>
      <c r="BT175" s="111">
        <f>BT66*波及計算!$K69</f>
        <v>0</v>
      </c>
      <c r="BU175" s="111">
        <f>BU66*波及計算!$K69</f>
        <v>0</v>
      </c>
      <c r="BV175" s="111">
        <f>BV66*波及計算!$K69</f>
        <v>0</v>
      </c>
      <c r="BW175" s="111">
        <f>BW66*波及計算!$K69</f>
        <v>0</v>
      </c>
      <c r="BX175" s="111">
        <f>BX66*波及計算!$K69</f>
        <v>0</v>
      </c>
      <c r="BY175" s="111">
        <f>BY66*波及計算!$K69</f>
        <v>0</v>
      </c>
      <c r="BZ175" s="111">
        <f>BZ66*波及計算!$K69</f>
        <v>0</v>
      </c>
      <c r="CA175" s="111">
        <f>CA66*波及計算!$K69</f>
        <v>0</v>
      </c>
      <c r="CB175" s="111">
        <f>CB66*波及計算!$K69</f>
        <v>0</v>
      </c>
      <c r="CC175" s="111">
        <f>CC66*波及計算!$K69</f>
        <v>0</v>
      </c>
      <c r="CD175" s="111">
        <f>CD66*波及計算!$K69</f>
        <v>0</v>
      </c>
      <c r="CE175" s="111">
        <f>CE66*波及計算!$K69</f>
        <v>0</v>
      </c>
      <c r="CF175" s="111">
        <f>CF66*波及計算!$K69</f>
        <v>0</v>
      </c>
      <c r="CG175" s="111">
        <f>CG66*波及計算!$K69</f>
        <v>0</v>
      </c>
      <c r="CH175" s="111">
        <f>CH66*波及計算!$K69</f>
        <v>0</v>
      </c>
      <c r="CI175" s="111">
        <f>CI66*波及計算!$K69</f>
        <v>0</v>
      </c>
      <c r="CJ175" s="111">
        <f>CJ66*波及計算!$K69</f>
        <v>0</v>
      </c>
      <c r="CK175" s="111">
        <f>CK66*波及計算!$K69</f>
        <v>0</v>
      </c>
      <c r="CL175" s="111">
        <f>CL66*波及計算!$K69</f>
        <v>0</v>
      </c>
      <c r="CM175" s="111">
        <f>CM66*波及計算!$K69</f>
        <v>0</v>
      </c>
      <c r="CN175" s="111">
        <f>CN66*波及計算!$K69</f>
        <v>0</v>
      </c>
      <c r="CO175" s="111">
        <f>CO66*波及計算!$K69</f>
        <v>0</v>
      </c>
      <c r="CP175" s="111">
        <f>CP66*波及計算!$K69</f>
        <v>0</v>
      </c>
      <c r="CQ175" s="111">
        <f>CQ66*波及計算!$K69</f>
        <v>0</v>
      </c>
      <c r="CR175" s="111">
        <f>CR66*波及計算!$K69</f>
        <v>0</v>
      </c>
      <c r="CS175" s="111">
        <f>CS66*波及計算!$K69</f>
        <v>0</v>
      </c>
      <c r="CT175" s="111">
        <f>CT66*波及計算!$K69</f>
        <v>0</v>
      </c>
      <c r="CU175" s="111">
        <f>CU66*波及計算!$K69</f>
        <v>0</v>
      </c>
      <c r="CV175" s="111">
        <f>CV66*波及計算!$K69</f>
        <v>0</v>
      </c>
      <c r="CW175" s="111">
        <f>CW66*波及計算!$K69</f>
        <v>0</v>
      </c>
      <c r="CX175" s="111">
        <f>CX66*波及計算!$K69</f>
        <v>0</v>
      </c>
      <c r="CY175" s="111">
        <f>CY66*波及計算!$K69</f>
        <v>0</v>
      </c>
      <c r="CZ175" s="111">
        <f>CZ66*波及計算!$K69</f>
        <v>0</v>
      </c>
      <c r="DA175" s="111">
        <f>DA66*波及計算!$K69</f>
        <v>0</v>
      </c>
      <c r="DB175" s="111">
        <f>DB66*波及計算!$K69</f>
        <v>0</v>
      </c>
      <c r="DC175" s="111">
        <f>DC66*波及計算!$K69</f>
        <v>0</v>
      </c>
    </row>
    <row r="176" spans="1:107" x14ac:dyDescent="0.2">
      <c r="A176" s="111" t="s">
        <v>224</v>
      </c>
      <c r="B176" s="355" t="s">
        <v>1940</v>
      </c>
      <c r="C176" s="111">
        <f>C67*波及計算!$K70</f>
        <v>0</v>
      </c>
      <c r="D176" s="111">
        <f>D67*波及計算!$K70</f>
        <v>0</v>
      </c>
      <c r="E176" s="111">
        <f>E67*波及計算!$K70</f>
        <v>0</v>
      </c>
      <c r="F176" s="111">
        <f>F67*波及計算!$K70</f>
        <v>0</v>
      </c>
      <c r="G176" s="111">
        <f>G67*波及計算!$K70</f>
        <v>0</v>
      </c>
      <c r="H176" s="111">
        <f>H67*波及計算!$K70</f>
        <v>0</v>
      </c>
      <c r="I176" s="111">
        <f>I67*波及計算!$K70</f>
        <v>0</v>
      </c>
      <c r="J176" s="111">
        <f>J67*波及計算!$K70</f>
        <v>0</v>
      </c>
      <c r="K176" s="111">
        <f>K67*波及計算!$K70</f>
        <v>0</v>
      </c>
      <c r="L176" s="111">
        <f>L67*波及計算!$K70</f>
        <v>0</v>
      </c>
      <c r="M176" s="111">
        <f>M67*波及計算!$K70</f>
        <v>0</v>
      </c>
      <c r="N176" s="111">
        <f>N67*波及計算!$K70</f>
        <v>0</v>
      </c>
      <c r="O176" s="111">
        <f>O67*波及計算!$K70</f>
        <v>0</v>
      </c>
      <c r="P176" s="111">
        <f>P67*波及計算!$K70</f>
        <v>0</v>
      </c>
      <c r="Q176" s="111">
        <f>Q67*波及計算!$K70</f>
        <v>0</v>
      </c>
      <c r="R176" s="111">
        <f>R67*波及計算!$K70</f>
        <v>0</v>
      </c>
      <c r="S176" s="111">
        <f>S67*波及計算!$K70</f>
        <v>0</v>
      </c>
      <c r="T176" s="111">
        <f>T67*波及計算!$K70</f>
        <v>0</v>
      </c>
      <c r="U176" s="111">
        <f>U67*波及計算!$K70</f>
        <v>0</v>
      </c>
      <c r="V176" s="111">
        <f>V67*波及計算!$K70</f>
        <v>0</v>
      </c>
      <c r="W176" s="111">
        <f>W67*波及計算!$K70</f>
        <v>0</v>
      </c>
      <c r="X176" s="111">
        <f>X67*波及計算!$K70</f>
        <v>0</v>
      </c>
      <c r="Y176" s="111">
        <f>Y67*波及計算!$K70</f>
        <v>0</v>
      </c>
      <c r="Z176" s="111">
        <f>Z67*波及計算!$K70</f>
        <v>0</v>
      </c>
      <c r="AA176" s="111">
        <f>AA67*波及計算!$K70</f>
        <v>0</v>
      </c>
      <c r="AB176" s="111">
        <f>AB67*波及計算!$K70</f>
        <v>0</v>
      </c>
      <c r="AC176" s="111">
        <f>AC67*波及計算!$K70</f>
        <v>0</v>
      </c>
      <c r="AD176" s="111">
        <f>AD67*波及計算!$K70</f>
        <v>0</v>
      </c>
      <c r="AE176" s="111">
        <f>AE67*波及計算!$K70</f>
        <v>0</v>
      </c>
      <c r="AF176" s="111">
        <f>AF67*波及計算!$K70</f>
        <v>0</v>
      </c>
      <c r="AG176" s="111">
        <f>AG67*波及計算!$K70</f>
        <v>0</v>
      </c>
      <c r="AH176" s="111">
        <f>AH67*波及計算!$K70</f>
        <v>0</v>
      </c>
      <c r="AI176" s="111">
        <f>AI67*波及計算!$K70</f>
        <v>0</v>
      </c>
      <c r="AJ176" s="111">
        <f>AJ67*波及計算!$K70</f>
        <v>0</v>
      </c>
      <c r="AK176" s="111">
        <f>AK67*波及計算!$K70</f>
        <v>0</v>
      </c>
      <c r="AL176" s="111">
        <f>AL67*波及計算!$K70</f>
        <v>0</v>
      </c>
      <c r="AM176" s="111">
        <f>AM67*波及計算!$K70</f>
        <v>0</v>
      </c>
      <c r="AN176" s="111">
        <f>AN67*波及計算!$K70</f>
        <v>0</v>
      </c>
      <c r="AO176" s="111">
        <f>AO67*波及計算!$K70</f>
        <v>0</v>
      </c>
      <c r="AP176" s="111">
        <f>AP67*波及計算!$K70</f>
        <v>0</v>
      </c>
      <c r="AQ176" s="111">
        <f>AQ67*波及計算!$K70</f>
        <v>0</v>
      </c>
      <c r="AR176" s="111">
        <f>AR67*波及計算!$K70</f>
        <v>0</v>
      </c>
      <c r="AS176" s="111">
        <f>AS67*波及計算!$K70</f>
        <v>0</v>
      </c>
      <c r="AT176" s="111">
        <f>AT67*波及計算!$K70</f>
        <v>0</v>
      </c>
      <c r="AU176" s="111">
        <f>AU67*波及計算!$K70</f>
        <v>0</v>
      </c>
      <c r="AV176" s="111">
        <f>AV67*波及計算!$K70</f>
        <v>0</v>
      </c>
      <c r="AW176" s="111">
        <f>AW67*波及計算!$K70</f>
        <v>0</v>
      </c>
      <c r="AX176" s="111">
        <f>AX67*波及計算!$K70</f>
        <v>0</v>
      </c>
      <c r="AY176" s="111">
        <f>AY67*波及計算!$K70</f>
        <v>0</v>
      </c>
      <c r="AZ176" s="111">
        <f>AZ67*波及計算!$K70</f>
        <v>0</v>
      </c>
      <c r="BA176" s="111">
        <f>BA67*波及計算!$K70</f>
        <v>0</v>
      </c>
      <c r="BB176" s="111">
        <f>BB67*波及計算!$K70</f>
        <v>0</v>
      </c>
      <c r="BC176" s="111">
        <f>BC67*波及計算!$K70</f>
        <v>0</v>
      </c>
      <c r="BD176" s="111">
        <f>BD67*波及計算!$K70</f>
        <v>0</v>
      </c>
      <c r="BE176" s="111">
        <f>BE67*波及計算!$K70</f>
        <v>0</v>
      </c>
      <c r="BF176" s="111">
        <f>BF67*波及計算!$K70</f>
        <v>0</v>
      </c>
      <c r="BG176" s="111">
        <f>BG67*波及計算!$K70</f>
        <v>0</v>
      </c>
      <c r="BH176" s="111">
        <f>BH67*波及計算!$K70</f>
        <v>0</v>
      </c>
      <c r="BI176" s="111">
        <f>BI67*波及計算!$K70</f>
        <v>0</v>
      </c>
      <c r="BJ176" s="111">
        <f>BJ67*波及計算!$K70</f>
        <v>0</v>
      </c>
      <c r="BK176" s="111">
        <f>BK67*波及計算!$K70</f>
        <v>0</v>
      </c>
      <c r="BL176" s="111">
        <f>BL67*波及計算!$K70</f>
        <v>0</v>
      </c>
      <c r="BM176" s="111">
        <f>BM67*波及計算!$K70</f>
        <v>0</v>
      </c>
      <c r="BN176" s="111">
        <f>BN67*波及計算!$K70</f>
        <v>0</v>
      </c>
      <c r="BO176" s="111">
        <f>BO67*波及計算!$K70</f>
        <v>0</v>
      </c>
      <c r="BP176" s="111">
        <f>BP67*波及計算!$K70</f>
        <v>0</v>
      </c>
      <c r="BQ176" s="111">
        <f>BQ67*波及計算!$K70</f>
        <v>0</v>
      </c>
      <c r="BR176" s="111">
        <f>BR67*波及計算!$K70</f>
        <v>0</v>
      </c>
      <c r="BS176" s="111">
        <f>BS67*波及計算!$K70</f>
        <v>0</v>
      </c>
      <c r="BT176" s="111">
        <f>BT67*波及計算!$K70</f>
        <v>0</v>
      </c>
      <c r="BU176" s="111">
        <f>BU67*波及計算!$K70</f>
        <v>0</v>
      </c>
      <c r="BV176" s="111">
        <f>BV67*波及計算!$K70</f>
        <v>0</v>
      </c>
      <c r="BW176" s="111">
        <f>BW67*波及計算!$K70</f>
        <v>0</v>
      </c>
      <c r="BX176" s="111">
        <f>BX67*波及計算!$K70</f>
        <v>0</v>
      </c>
      <c r="BY176" s="111">
        <f>BY67*波及計算!$K70</f>
        <v>0</v>
      </c>
      <c r="BZ176" s="111">
        <f>BZ67*波及計算!$K70</f>
        <v>0</v>
      </c>
      <c r="CA176" s="111">
        <f>CA67*波及計算!$K70</f>
        <v>0</v>
      </c>
      <c r="CB176" s="111">
        <f>CB67*波及計算!$K70</f>
        <v>0</v>
      </c>
      <c r="CC176" s="111">
        <f>CC67*波及計算!$K70</f>
        <v>0</v>
      </c>
      <c r="CD176" s="111">
        <f>CD67*波及計算!$K70</f>
        <v>0</v>
      </c>
      <c r="CE176" s="111">
        <f>CE67*波及計算!$K70</f>
        <v>0</v>
      </c>
      <c r="CF176" s="111">
        <f>CF67*波及計算!$K70</f>
        <v>0</v>
      </c>
      <c r="CG176" s="111">
        <f>CG67*波及計算!$K70</f>
        <v>0</v>
      </c>
      <c r="CH176" s="111">
        <f>CH67*波及計算!$K70</f>
        <v>0</v>
      </c>
      <c r="CI176" s="111">
        <f>CI67*波及計算!$K70</f>
        <v>0</v>
      </c>
      <c r="CJ176" s="111">
        <f>CJ67*波及計算!$K70</f>
        <v>0</v>
      </c>
      <c r="CK176" s="111">
        <f>CK67*波及計算!$K70</f>
        <v>0</v>
      </c>
      <c r="CL176" s="111">
        <f>CL67*波及計算!$K70</f>
        <v>0</v>
      </c>
      <c r="CM176" s="111">
        <f>CM67*波及計算!$K70</f>
        <v>0</v>
      </c>
      <c r="CN176" s="111">
        <f>CN67*波及計算!$K70</f>
        <v>0</v>
      </c>
      <c r="CO176" s="111">
        <f>CO67*波及計算!$K70</f>
        <v>0</v>
      </c>
      <c r="CP176" s="111">
        <f>CP67*波及計算!$K70</f>
        <v>0</v>
      </c>
      <c r="CQ176" s="111">
        <f>CQ67*波及計算!$K70</f>
        <v>0</v>
      </c>
      <c r="CR176" s="111">
        <f>CR67*波及計算!$K70</f>
        <v>0</v>
      </c>
      <c r="CS176" s="111">
        <f>CS67*波及計算!$K70</f>
        <v>0</v>
      </c>
      <c r="CT176" s="111">
        <f>CT67*波及計算!$K70</f>
        <v>0</v>
      </c>
      <c r="CU176" s="111">
        <f>CU67*波及計算!$K70</f>
        <v>0</v>
      </c>
      <c r="CV176" s="111">
        <f>CV67*波及計算!$K70</f>
        <v>0</v>
      </c>
      <c r="CW176" s="111">
        <f>CW67*波及計算!$K70</f>
        <v>0</v>
      </c>
      <c r="CX176" s="111">
        <f>CX67*波及計算!$K70</f>
        <v>0</v>
      </c>
      <c r="CY176" s="111">
        <f>CY67*波及計算!$K70</f>
        <v>0</v>
      </c>
      <c r="CZ176" s="111">
        <f>CZ67*波及計算!$K70</f>
        <v>0</v>
      </c>
      <c r="DA176" s="111">
        <f>DA67*波及計算!$K70</f>
        <v>0</v>
      </c>
      <c r="DB176" s="111">
        <f>DB67*波及計算!$K70</f>
        <v>0</v>
      </c>
      <c r="DC176" s="111">
        <f>DC67*波及計算!$K70</f>
        <v>0</v>
      </c>
    </row>
    <row r="177" spans="1:107" x14ac:dyDescent="0.2">
      <c r="A177" s="111" t="s">
        <v>226</v>
      </c>
      <c r="B177" s="355" t="s">
        <v>1941</v>
      </c>
      <c r="C177" s="111">
        <f>C68*波及計算!$K71</f>
        <v>0</v>
      </c>
      <c r="D177" s="111">
        <f>D68*波及計算!$K71</f>
        <v>0</v>
      </c>
      <c r="E177" s="111">
        <f>E68*波及計算!$K71</f>
        <v>0</v>
      </c>
      <c r="F177" s="111">
        <f>F68*波及計算!$K71</f>
        <v>0</v>
      </c>
      <c r="G177" s="111">
        <f>G68*波及計算!$K71</f>
        <v>0</v>
      </c>
      <c r="H177" s="111">
        <f>H68*波及計算!$K71</f>
        <v>0</v>
      </c>
      <c r="I177" s="111">
        <f>I68*波及計算!$K71</f>
        <v>0</v>
      </c>
      <c r="J177" s="111">
        <f>J68*波及計算!$K71</f>
        <v>0</v>
      </c>
      <c r="K177" s="111">
        <f>K68*波及計算!$K71</f>
        <v>0</v>
      </c>
      <c r="L177" s="111">
        <f>L68*波及計算!$K71</f>
        <v>0</v>
      </c>
      <c r="M177" s="111">
        <f>M68*波及計算!$K71</f>
        <v>0</v>
      </c>
      <c r="N177" s="111">
        <f>N68*波及計算!$K71</f>
        <v>0</v>
      </c>
      <c r="O177" s="111">
        <f>O68*波及計算!$K71</f>
        <v>0</v>
      </c>
      <c r="P177" s="111">
        <f>P68*波及計算!$K71</f>
        <v>0</v>
      </c>
      <c r="Q177" s="111">
        <f>Q68*波及計算!$K71</f>
        <v>0</v>
      </c>
      <c r="R177" s="111">
        <f>R68*波及計算!$K71</f>
        <v>0</v>
      </c>
      <c r="S177" s="111">
        <f>S68*波及計算!$K71</f>
        <v>0</v>
      </c>
      <c r="T177" s="111">
        <f>T68*波及計算!$K71</f>
        <v>0</v>
      </c>
      <c r="U177" s="111">
        <f>U68*波及計算!$K71</f>
        <v>0</v>
      </c>
      <c r="V177" s="111">
        <f>V68*波及計算!$K71</f>
        <v>0</v>
      </c>
      <c r="W177" s="111">
        <f>W68*波及計算!$K71</f>
        <v>0</v>
      </c>
      <c r="X177" s="111">
        <f>X68*波及計算!$K71</f>
        <v>0</v>
      </c>
      <c r="Y177" s="111">
        <f>Y68*波及計算!$K71</f>
        <v>0</v>
      </c>
      <c r="Z177" s="111">
        <f>Z68*波及計算!$K71</f>
        <v>0</v>
      </c>
      <c r="AA177" s="111">
        <f>AA68*波及計算!$K71</f>
        <v>0</v>
      </c>
      <c r="AB177" s="111">
        <f>AB68*波及計算!$K71</f>
        <v>0</v>
      </c>
      <c r="AC177" s="111">
        <f>AC68*波及計算!$K71</f>
        <v>0</v>
      </c>
      <c r="AD177" s="111">
        <f>AD68*波及計算!$K71</f>
        <v>0</v>
      </c>
      <c r="AE177" s="111">
        <f>AE68*波及計算!$K71</f>
        <v>0</v>
      </c>
      <c r="AF177" s="111">
        <f>AF68*波及計算!$K71</f>
        <v>0</v>
      </c>
      <c r="AG177" s="111">
        <f>AG68*波及計算!$K71</f>
        <v>0</v>
      </c>
      <c r="AH177" s="111">
        <f>AH68*波及計算!$K71</f>
        <v>0</v>
      </c>
      <c r="AI177" s="111">
        <f>AI68*波及計算!$K71</f>
        <v>0</v>
      </c>
      <c r="AJ177" s="111">
        <f>AJ68*波及計算!$K71</f>
        <v>0</v>
      </c>
      <c r="AK177" s="111">
        <f>AK68*波及計算!$K71</f>
        <v>0</v>
      </c>
      <c r="AL177" s="111">
        <f>AL68*波及計算!$K71</f>
        <v>0</v>
      </c>
      <c r="AM177" s="111">
        <f>AM68*波及計算!$K71</f>
        <v>0</v>
      </c>
      <c r="AN177" s="111">
        <f>AN68*波及計算!$K71</f>
        <v>0</v>
      </c>
      <c r="AO177" s="111">
        <f>AO68*波及計算!$K71</f>
        <v>0</v>
      </c>
      <c r="AP177" s="111">
        <f>AP68*波及計算!$K71</f>
        <v>0</v>
      </c>
      <c r="AQ177" s="111">
        <f>AQ68*波及計算!$K71</f>
        <v>0</v>
      </c>
      <c r="AR177" s="111">
        <f>AR68*波及計算!$K71</f>
        <v>0</v>
      </c>
      <c r="AS177" s="111">
        <f>AS68*波及計算!$K71</f>
        <v>0</v>
      </c>
      <c r="AT177" s="111">
        <f>AT68*波及計算!$K71</f>
        <v>0</v>
      </c>
      <c r="AU177" s="111">
        <f>AU68*波及計算!$K71</f>
        <v>0</v>
      </c>
      <c r="AV177" s="111">
        <f>AV68*波及計算!$K71</f>
        <v>0</v>
      </c>
      <c r="AW177" s="111">
        <f>AW68*波及計算!$K71</f>
        <v>0</v>
      </c>
      <c r="AX177" s="111">
        <f>AX68*波及計算!$K71</f>
        <v>0</v>
      </c>
      <c r="AY177" s="111">
        <f>AY68*波及計算!$K71</f>
        <v>0</v>
      </c>
      <c r="AZ177" s="111">
        <f>AZ68*波及計算!$K71</f>
        <v>0</v>
      </c>
      <c r="BA177" s="111">
        <f>BA68*波及計算!$K71</f>
        <v>0</v>
      </c>
      <c r="BB177" s="111">
        <f>BB68*波及計算!$K71</f>
        <v>0</v>
      </c>
      <c r="BC177" s="111">
        <f>BC68*波及計算!$K71</f>
        <v>0</v>
      </c>
      <c r="BD177" s="111">
        <f>BD68*波及計算!$K71</f>
        <v>0</v>
      </c>
      <c r="BE177" s="111">
        <f>BE68*波及計算!$K71</f>
        <v>0</v>
      </c>
      <c r="BF177" s="111">
        <f>BF68*波及計算!$K71</f>
        <v>0</v>
      </c>
      <c r="BG177" s="111">
        <f>BG68*波及計算!$K71</f>
        <v>0</v>
      </c>
      <c r="BH177" s="111">
        <f>BH68*波及計算!$K71</f>
        <v>0</v>
      </c>
      <c r="BI177" s="111">
        <f>BI68*波及計算!$K71</f>
        <v>0</v>
      </c>
      <c r="BJ177" s="111">
        <f>BJ68*波及計算!$K71</f>
        <v>0</v>
      </c>
      <c r="BK177" s="111">
        <f>BK68*波及計算!$K71</f>
        <v>0</v>
      </c>
      <c r="BL177" s="111">
        <f>BL68*波及計算!$K71</f>
        <v>0</v>
      </c>
      <c r="BM177" s="111">
        <f>BM68*波及計算!$K71</f>
        <v>0</v>
      </c>
      <c r="BN177" s="111">
        <f>BN68*波及計算!$K71</f>
        <v>0</v>
      </c>
      <c r="BO177" s="111">
        <f>BO68*波及計算!$K71</f>
        <v>0</v>
      </c>
      <c r="BP177" s="111">
        <f>BP68*波及計算!$K71</f>
        <v>0</v>
      </c>
      <c r="BQ177" s="111">
        <f>BQ68*波及計算!$K71</f>
        <v>0</v>
      </c>
      <c r="BR177" s="111">
        <f>BR68*波及計算!$K71</f>
        <v>0</v>
      </c>
      <c r="BS177" s="111">
        <f>BS68*波及計算!$K71</f>
        <v>0</v>
      </c>
      <c r="BT177" s="111">
        <f>BT68*波及計算!$K71</f>
        <v>0</v>
      </c>
      <c r="BU177" s="111">
        <f>BU68*波及計算!$K71</f>
        <v>0</v>
      </c>
      <c r="BV177" s="111">
        <f>BV68*波及計算!$K71</f>
        <v>0</v>
      </c>
      <c r="BW177" s="111">
        <f>BW68*波及計算!$K71</f>
        <v>0</v>
      </c>
      <c r="BX177" s="111">
        <f>BX68*波及計算!$K71</f>
        <v>0</v>
      </c>
      <c r="BY177" s="111">
        <f>BY68*波及計算!$K71</f>
        <v>0</v>
      </c>
      <c r="BZ177" s="111">
        <f>BZ68*波及計算!$K71</f>
        <v>0</v>
      </c>
      <c r="CA177" s="111">
        <f>CA68*波及計算!$K71</f>
        <v>0</v>
      </c>
      <c r="CB177" s="111">
        <f>CB68*波及計算!$K71</f>
        <v>0</v>
      </c>
      <c r="CC177" s="111">
        <f>CC68*波及計算!$K71</f>
        <v>0</v>
      </c>
      <c r="CD177" s="111">
        <f>CD68*波及計算!$K71</f>
        <v>0</v>
      </c>
      <c r="CE177" s="111">
        <f>CE68*波及計算!$K71</f>
        <v>0</v>
      </c>
      <c r="CF177" s="111">
        <f>CF68*波及計算!$K71</f>
        <v>0</v>
      </c>
      <c r="CG177" s="111">
        <f>CG68*波及計算!$K71</f>
        <v>0</v>
      </c>
      <c r="CH177" s="111">
        <f>CH68*波及計算!$K71</f>
        <v>0</v>
      </c>
      <c r="CI177" s="111">
        <f>CI68*波及計算!$K71</f>
        <v>0</v>
      </c>
      <c r="CJ177" s="111">
        <f>CJ68*波及計算!$K71</f>
        <v>0</v>
      </c>
      <c r="CK177" s="111">
        <f>CK68*波及計算!$K71</f>
        <v>0</v>
      </c>
      <c r="CL177" s="111">
        <f>CL68*波及計算!$K71</f>
        <v>0</v>
      </c>
      <c r="CM177" s="111">
        <f>CM68*波及計算!$K71</f>
        <v>0</v>
      </c>
      <c r="CN177" s="111">
        <f>CN68*波及計算!$K71</f>
        <v>0</v>
      </c>
      <c r="CO177" s="111">
        <f>CO68*波及計算!$K71</f>
        <v>0</v>
      </c>
      <c r="CP177" s="111">
        <f>CP68*波及計算!$K71</f>
        <v>0</v>
      </c>
      <c r="CQ177" s="111">
        <f>CQ68*波及計算!$K71</f>
        <v>0</v>
      </c>
      <c r="CR177" s="111">
        <f>CR68*波及計算!$K71</f>
        <v>0</v>
      </c>
      <c r="CS177" s="111">
        <f>CS68*波及計算!$K71</f>
        <v>0</v>
      </c>
      <c r="CT177" s="111">
        <f>CT68*波及計算!$K71</f>
        <v>0</v>
      </c>
      <c r="CU177" s="111">
        <f>CU68*波及計算!$K71</f>
        <v>0</v>
      </c>
      <c r="CV177" s="111">
        <f>CV68*波及計算!$K71</f>
        <v>0</v>
      </c>
      <c r="CW177" s="111">
        <f>CW68*波及計算!$K71</f>
        <v>0</v>
      </c>
      <c r="CX177" s="111">
        <f>CX68*波及計算!$K71</f>
        <v>0</v>
      </c>
      <c r="CY177" s="111">
        <f>CY68*波及計算!$K71</f>
        <v>0</v>
      </c>
      <c r="CZ177" s="111">
        <f>CZ68*波及計算!$K71</f>
        <v>0</v>
      </c>
      <c r="DA177" s="111">
        <f>DA68*波及計算!$K71</f>
        <v>0</v>
      </c>
      <c r="DB177" s="111">
        <f>DB68*波及計算!$K71</f>
        <v>0</v>
      </c>
      <c r="DC177" s="111">
        <f>DC68*波及計算!$K71</f>
        <v>0</v>
      </c>
    </row>
    <row r="178" spans="1:107" x14ac:dyDescent="0.2">
      <c r="A178" s="111" t="s">
        <v>228</v>
      </c>
      <c r="B178" s="355" t="s">
        <v>1942</v>
      </c>
      <c r="C178" s="111">
        <f>C69*波及計算!$K72</f>
        <v>0</v>
      </c>
      <c r="D178" s="111">
        <f>D69*波及計算!$K72</f>
        <v>0</v>
      </c>
      <c r="E178" s="111">
        <f>E69*波及計算!$K72</f>
        <v>0</v>
      </c>
      <c r="F178" s="111">
        <f>F69*波及計算!$K72</f>
        <v>0</v>
      </c>
      <c r="G178" s="111">
        <f>G69*波及計算!$K72</f>
        <v>0</v>
      </c>
      <c r="H178" s="111">
        <f>H69*波及計算!$K72</f>
        <v>0</v>
      </c>
      <c r="I178" s="111">
        <f>I69*波及計算!$K72</f>
        <v>0</v>
      </c>
      <c r="J178" s="111">
        <f>J69*波及計算!$K72</f>
        <v>0</v>
      </c>
      <c r="K178" s="111">
        <f>K69*波及計算!$K72</f>
        <v>0</v>
      </c>
      <c r="L178" s="111">
        <f>L69*波及計算!$K72</f>
        <v>0</v>
      </c>
      <c r="M178" s="111">
        <f>M69*波及計算!$K72</f>
        <v>0</v>
      </c>
      <c r="N178" s="111">
        <f>N69*波及計算!$K72</f>
        <v>0</v>
      </c>
      <c r="O178" s="111">
        <f>O69*波及計算!$K72</f>
        <v>0</v>
      </c>
      <c r="P178" s="111">
        <f>P69*波及計算!$K72</f>
        <v>0</v>
      </c>
      <c r="Q178" s="111">
        <f>Q69*波及計算!$K72</f>
        <v>0</v>
      </c>
      <c r="R178" s="111">
        <f>R69*波及計算!$K72</f>
        <v>0</v>
      </c>
      <c r="S178" s="111">
        <f>S69*波及計算!$K72</f>
        <v>0</v>
      </c>
      <c r="T178" s="111">
        <f>T69*波及計算!$K72</f>
        <v>0</v>
      </c>
      <c r="U178" s="111">
        <f>U69*波及計算!$K72</f>
        <v>0</v>
      </c>
      <c r="V178" s="111">
        <f>V69*波及計算!$K72</f>
        <v>0</v>
      </c>
      <c r="W178" s="111">
        <f>W69*波及計算!$K72</f>
        <v>0</v>
      </c>
      <c r="X178" s="111">
        <f>X69*波及計算!$K72</f>
        <v>0</v>
      </c>
      <c r="Y178" s="111">
        <f>Y69*波及計算!$K72</f>
        <v>0</v>
      </c>
      <c r="Z178" s="111">
        <f>Z69*波及計算!$K72</f>
        <v>0</v>
      </c>
      <c r="AA178" s="111">
        <f>AA69*波及計算!$K72</f>
        <v>0</v>
      </c>
      <c r="AB178" s="111">
        <f>AB69*波及計算!$K72</f>
        <v>0</v>
      </c>
      <c r="AC178" s="111">
        <f>AC69*波及計算!$K72</f>
        <v>0</v>
      </c>
      <c r="AD178" s="111">
        <f>AD69*波及計算!$K72</f>
        <v>0</v>
      </c>
      <c r="AE178" s="111">
        <f>AE69*波及計算!$K72</f>
        <v>0</v>
      </c>
      <c r="AF178" s="111">
        <f>AF69*波及計算!$K72</f>
        <v>0</v>
      </c>
      <c r="AG178" s="111">
        <f>AG69*波及計算!$K72</f>
        <v>0</v>
      </c>
      <c r="AH178" s="111">
        <f>AH69*波及計算!$K72</f>
        <v>0</v>
      </c>
      <c r="AI178" s="111">
        <f>AI69*波及計算!$K72</f>
        <v>0</v>
      </c>
      <c r="AJ178" s="111">
        <f>AJ69*波及計算!$K72</f>
        <v>0</v>
      </c>
      <c r="AK178" s="111">
        <f>AK69*波及計算!$K72</f>
        <v>0</v>
      </c>
      <c r="AL178" s="111">
        <f>AL69*波及計算!$K72</f>
        <v>0</v>
      </c>
      <c r="AM178" s="111">
        <f>AM69*波及計算!$K72</f>
        <v>0</v>
      </c>
      <c r="AN178" s="111">
        <f>AN69*波及計算!$K72</f>
        <v>0</v>
      </c>
      <c r="AO178" s="111">
        <f>AO69*波及計算!$K72</f>
        <v>0</v>
      </c>
      <c r="AP178" s="111">
        <f>AP69*波及計算!$K72</f>
        <v>0</v>
      </c>
      <c r="AQ178" s="111">
        <f>AQ69*波及計算!$K72</f>
        <v>0</v>
      </c>
      <c r="AR178" s="111">
        <f>AR69*波及計算!$K72</f>
        <v>0</v>
      </c>
      <c r="AS178" s="111">
        <f>AS69*波及計算!$K72</f>
        <v>0</v>
      </c>
      <c r="AT178" s="111">
        <f>AT69*波及計算!$K72</f>
        <v>0</v>
      </c>
      <c r="AU178" s="111">
        <f>AU69*波及計算!$K72</f>
        <v>0</v>
      </c>
      <c r="AV178" s="111">
        <f>AV69*波及計算!$K72</f>
        <v>0</v>
      </c>
      <c r="AW178" s="111">
        <f>AW69*波及計算!$K72</f>
        <v>0</v>
      </c>
      <c r="AX178" s="111">
        <f>AX69*波及計算!$K72</f>
        <v>0</v>
      </c>
      <c r="AY178" s="111">
        <f>AY69*波及計算!$K72</f>
        <v>0</v>
      </c>
      <c r="AZ178" s="111">
        <f>AZ69*波及計算!$K72</f>
        <v>0</v>
      </c>
      <c r="BA178" s="111">
        <f>BA69*波及計算!$K72</f>
        <v>0</v>
      </c>
      <c r="BB178" s="111">
        <f>BB69*波及計算!$K72</f>
        <v>0</v>
      </c>
      <c r="BC178" s="111">
        <f>BC69*波及計算!$K72</f>
        <v>0</v>
      </c>
      <c r="BD178" s="111">
        <f>BD69*波及計算!$K72</f>
        <v>0</v>
      </c>
      <c r="BE178" s="111">
        <f>BE69*波及計算!$K72</f>
        <v>0</v>
      </c>
      <c r="BF178" s="111">
        <f>BF69*波及計算!$K72</f>
        <v>0</v>
      </c>
      <c r="BG178" s="111">
        <f>BG69*波及計算!$K72</f>
        <v>0</v>
      </c>
      <c r="BH178" s="111">
        <f>BH69*波及計算!$K72</f>
        <v>0</v>
      </c>
      <c r="BI178" s="111">
        <f>BI69*波及計算!$K72</f>
        <v>0</v>
      </c>
      <c r="BJ178" s="111">
        <f>BJ69*波及計算!$K72</f>
        <v>0</v>
      </c>
      <c r="BK178" s="111">
        <f>BK69*波及計算!$K72</f>
        <v>0</v>
      </c>
      <c r="BL178" s="111">
        <f>BL69*波及計算!$K72</f>
        <v>0</v>
      </c>
      <c r="BM178" s="111">
        <f>BM69*波及計算!$K72</f>
        <v>0</v>
      </c>
      <c r="BN178" s="111">
        <f>BN69*波及計算!$K72</f>
        <v>0</v>
      </c>
      <c r="BO178" s="111">
        <f>BO69*波及計算!$K72</f>
        <v>0</v>
      </c>
      <c r="BP178" s="111">
        <f>BP69*波及計算!$K72</f>
        <v>0</v>
      </c>
      <c r="BQ178" s="111">
        <f>BQ69*波及計算!$K72</f>
        <v>0</v>
      </c>
      <c r="BR178" s="111">
        <f>BR69*波及計算!$K72</f>
        <v>0</v>
      </c>
      <c r="BS178" s="111">
        <f>BS69*波及計算!$K72</f>
        <v>0</v>
      </c>
      <c r="BT178" s="111">
        <f>BT69*波及計算!$K72</f>
        <v>0</v>
      </c>
      <c r="BU178" s="111">
        <f>BU69*波及計算!$K72</f>
        <v>0</v>
      </c>
      <c r="BV178" s="111">
        <f>BV69*波及計算!$K72</f>
        <v>0</v>
      </c>
      <c r="BW178" s="111">
        <f>BW69*波及計算!$K72</f>
        <v>0</v>
      </c>
      <c r="BX178" s="111">
        <f>BX69*波及計算!$K72</f>
        <v>0</v>
      </c>
      <c r="BY178" s="111">
        <f>BY69*波及計算!$K72</f>
        <v>0</v>
      </c>
      <c r="BZ178" s="111">
        <f>BZ69*波及計算!$K72</f>
        <v>0</v>
      </c>
      <c r="CA178" s="111">
        <f>CA69*波及計算!$K72</f>
        <v>0</v>
      </c>
      <c r="CB178" s="111">
        <f>CB69*波及計算!$K72</f>
        <v>0</v>
      </c>
      <c r="CC178" s="111">
        <f>CC69*波及計算!$K72</f>
        <v>0</v>
      </c>
      <c r="CD178" s="111">
        <f>CD69*波及計算!$K72</f>
        <v>0</v>
      </c>
      <c r="CE178" s="111">
        <f>CE69*波及計算!$K72</f>
        <v>0</v>
      </c>
      <c r="CF178" s="111">
        <f>CF69*波及計算!$K72</f>
        <v>0</v>
      </c>
      <c r="CG178" s="111">
        <f>CG69*波及計算!$K72</f>
        <v>0</v>
      </c>
      <c r="CH178" s="111">
        <f>CH69*波及計算!$K72</f>
        <v>0</v>
      </c>
      <c r="CI178" s="111">
        <f>CI69*波及計算!$K72</f>
        <v>0</v>
      </c>
      <c r="CJ178" s="111">
        <f>CJ69*波及計算!$K72</f>
        <v>0</v>
      </c>
      <c r="CK178" s="111">
        <f>CK69*波及計算!$K72</f>
        <v>0</v>
      </c>
      <c r="CL178" s="111">
        <f>CL69*波及計算!$K72</f>
        <v>0</v>
      </c>
      <c r="CM178" s="111">
        <f>CM69*波及計算!$K72</f>
        <v>0</v>
      </c>
      <c r="CN178" s="111">
        <f>CN69*波及計算!$K72</f>
        <v>0</v>
      </c>
      <c r="CO178" s="111">
        <f>CO69*波及計算!$K72</f>
        <v>0</v>
      </c>
      <c r="CP178" s="111">
        <f>CP69*波及計算!$K72</f>
        <v>0</v>
      </c>
      <c r="CQ178" s="111">
        <f>CQ69*波及計算!$K72</f>
        <v>0</v>
      </c>
      <c r="CR178" s="111">
        <f>CR69*波及計算!$K72</f>
        <v>0</v>
      </c>
      <c r="CS178" s="111">
        <f>CS69*波及計算!$K72</f>
        <v>0</v>
      </c>
      <c r="CT178" s="111">
        <f>CT69*波及計算!$K72</f>
        <v>0</v>
      </c>
      <c r="CU178" s="111">
        <f>CU69*波及計算!$K72</f>
        <v>0</v>
      </c>
      <c r="CV178" s="111">
        <f>CV69*波及計算!$K72</f>
        <v>0</v>
      </c>
      <c r="CW178" s="111">
        <f>CW69*波及計算!$K72</f>
        <v>0</v>
      </c>
      <c r="CX178" s="111">
        <f>CX69*波及計算!$K72</f>
        <v>0</v>
      </c>
      <c r="CY178" s="111">
        <f>CY69*波及計算!$K72</f>
        <v>0</v>
      </c>
      <c r="CZ178" s="111">
        <f>CZ69*波及計算!$K72</f>
        <v>0</v>
      </c>
      <c r="DA178" s="111">
        <f>DA69*波及計算!$K72</f>
        <v>0</v>
      </c>
      <c r="DB178" s="111">
        <f>DB69*波及計算!$K72</f>
        <v>0</v>
      </c>
      <c r="DC178" s="111">
        <f>DC69*波及計算!$K72</f>
        <v>0</v>
      </c>
    </row>
    <row r="179" spans="1:107" x14ac:dyDescent="0.2">
      <c r="A179" s="111" t="s">
        <v>230</v>
      </c>
      <c r="B179" s="355" t="s">
        <v>1943</v>
      </c>
      <c r="C179" s="111">
        <f>C70*波及計算!$K73</f>
        <v>0</v>
      </c>
      <c r="D179" s="111">
        <f>D70*波及計算!$K73</f>
        <v>0</v>
      </c>
      <c r="E179" s="111">
        <f>E70*波及計算!$K73</f>
        <v>0</v>
      </c>
      <c r="F179" s="111">
        <f>F70*波及計算!$K73</f>
        <v>0</v>
      </c>
      <c r="G179" s="111">
        <f>G70*波及計算!$K73</f>
        <v>0</v>
      </c>
      <c r="H179" s="111">
        <f>H70*波及計算!$K73</f>
        <v>0</v>
      </c>
      <c r="I179" s="111">
        <f>I70*波及計算!$K73</f>
        <v>0</v>
      </c>
      <c r="J179" s="111">
        <f>J70*波及計算!$K73</f>
        <v>0</v>
      </c>
      <c r="K179" s="111">
        <f>K70*波及計算!$K73</f>
        <v>0</v>
      </c>
      <c r="L179" s="111">
        <f>L70*波及計算!$K73</f>
        <v>0</v>
      </c>
      <c r="M179" s="111">
        <f>M70*波及計算!$K73</f>
        <v>0</v>
      </c>
      <c r="N179" s="111">
        <f>N70*波及計算!$K73</f>
        <v>0</v>
      </c>
      <c r="O179" s="111">
        <f>O70*波及計算!$K73</f>
        <v>0</v>
      </c>
      <c r="P179" s="111">
        <f>P70*波及計算!$K73</f>
        <v>0</v>
      </c>
      <c r="Q179" s="111">
        <f>Q70*波及計算!$K73</f>
        <v>0</v>
      </c>
      <c r="R179" s="111">
        <f>R70*波及計算!$K73</f>
        <v>0</v>
      </c>
      <c r="S179" s="111">
        <f>S70*波及計算!$K73</f>
        <v>0</v>
      </c>
      <c r="T179" s="111">
        <f>T70*波及計算!$K73</f>
        <v>0</v>
      </c>
      <c r="U179" s="111">
        <f>U70*波及計算!$K73</f>
        <v>0</v>
      </c>
      <c r="V179" s="111">
        <f>V70*波及計算!$K73</f>
        <v>0</v>
      </c>
      <c r="W179" s="111">
        <f>W70*波及計算!$K73</f>
        <v>0</v>
      </c>
      <c r="X179" s="111">
        <f>X70*波及計算!$K73</f>
        <v>0</v>
      </c>
      <c r="Y179" s="111">
        <f>Y70*波及計算!$K73</f>
        <v>0</v>
      </c>
      <c r="Z179" s="111">
        <f>Z70*波及計算!$K73</f>
        <v>0</v>
      </c>
      <c r="AA179" s="111">
        <f>AA70*波及計算!$K73</f>
        <v>0</v>
      </c>
      <c r="AB179" s="111">
        <f>AB70*波及計算!$K73</f>
        <v>0</v>
      </c>
      <c r="AC179" s="111">
        <f>AC70*波及計算!$K73</f>
        <v>0</v>
      </c>
      <c r="AD179" s="111">
        <f>AD70*波及計算!$K73</f>
        <v>0</v>
      </c>
      <c r="AE179" s="111">
        <f>AE70*波及計算!$K73</f>
        <v>0</v>
      </c>
      <c r="AF179" s="111">
        <f>AF70*波及計算!$K73</f>
        <v>0</v>
      </c>
      <c r="AG179" s="111">
        <f>AG70*波及計算!$K73</f>
        <v>0</v>
      </c>
      <c r="AH179" s="111">
        <f>AH70*波及計算!$K73</f>
        <v>0</v>
      </c>
      <c r="AI179" s="111">
        <f>AI70*波及計算!$K73</f>
        <v>0</v>
      </c>
      <c r="AJ179" s="111">
        <f>AJ70*波及計算!$K73</f>
        <v>0</v>
      </c>
      <c r="AK179" s="111">
        <f>AK70*波及計算!$K73</f>
        <v>0</v>
      </c>
      <c r="AL179" s="111">
        <f>AL70*波及計算!$K73</f>
        <v>0</v>
      </c>
      <c r="AM179" s="111">
        <f>AM70*波及計算!$K73</f>
        <v>0</v>
      </c>
      <c r="AN179" s="111">
        <f>AN70*波及計算!$K73</f>
        <v>0</v>
      </c>
      <c r="AO179" s="111">
        <f>AO70*波及計算!$K73</f>
        <v>0</v>
      </c>
      <c r="AP179" s="111">
        <f>AP70*波及計算!$K73</f>
        <v>0</v>
      </c>
      <c r="AQ179" s="111">
        <f>AQ70*波及計算!$K73</f>
        <v>0</v>
      </c>
      <c r="AR179" s="111">
        <f>AR70*波及計算!$K73</f>
        <v>0</v>
      </c>
      <c r="AS179" s="111">
        <f>AS70*波及計算!$K73</f>
        <v>0</v>
      </c>
      <c r="AT179" s="111">
        <f>AT70*波及計算!$K73</f>
        <v>0</v>
      </c>
      <c r="AU179" s="111">
        <f>AU70*波及計算!$K73</f>
        <v>0</v>
      </c>
      <c r="AV179" s="111">
        <f>AV70*波及計算!$K73</f>
        <v>0</v>
      </c>
      <c r="AW179" s="111">
        <f>AW70*波及計算!$K73</f>
        <v>0</v>
      </c>
      <c r="AX179" s="111">
        <f>AX70*波及計算!$K73</f>
        <v>0</v>
      </c>
      <c r="AY179" s="111">
        <f>AY70*波及計算!$K73</f>
        <v>0</v>
      </c>
      <c r="AZ179" s="111">
        <f>AZ70*波及計算!$K73</f>
        <v>0</v>
      </c>
      <c r="BA179" s="111">
        <f>BA70*波及計算!$K73</f>
        <v>0</v>
      </c>
      <c r="BB179" s="111">
        <f>BB70*波及計算!$K73</f>
        <v>0</v>
      </c>
      <c r="BC179" s="111">
        <f>BC70*波及計算!$K73</f>
        <v>0</v>
      </c>
      <c r="BD179" s="111">
        <f>BD70*波及計算!$K73</f>
        <v>0</v>
      </c>
      <c r="BE179" s="111">
        <f>BE70*波及計算!$K73</f>
        <v>0</v>
      </c>
      <c r="BF179" s="111">
        <f>BF70*波及計算!$K73</f>
        <v>0</v>
      </c>
      <c r="BG179" s="111">
        <f>BG70*波及計算!$K73</f>
        <v>0</v>
      </c>
      <c r="BH179" s="111">
        <f>BH70*波及計算!$K73</f>
        <v>0</v>
      </c>
      <c r="BI179" s="111">
        <f>BI70*波及計算!$K73</f>
        <v>0</v>
      </c>
      <c r="BJ179" s="111">
        <f>BJ70*波及計算!$K73</f>
        <v>0</v>
      </c>
      <c r="BK179" s="111">
        <f>BK70*波及計算!$K73</f>
        <v>0</v>
      </c>
      <c r="BL179" s="111">
        <f>BL70*波及計算!$K73</f>
        <v>0</v>
      </c>
      <c r="BM179" s="111">
        <f>BM70*波及計算!$K73</f>
        <v>0</v>
      </c>
      <c r="BN179" s="111">
        <f>BN70*波及計算!$K73</f>
        <v>0</v>
      </c>
      <c r="BO179" s="111">
        <f>BO70*波及計算!$K73</f>
        <v>0</v>
      </c>
      <c r="BP179" s="111">
        <f>BP70*波及計算!$K73</f>
        <v>0</v>
      </c>
      <c r="BQ179" s="111">
        <f>BQ70*波及計算!$K73</f>
        <v>0</v>
      </c>
      <c r="BR179" s="111">
        <f>BR70*波及計算!$K73</f>
        <v>0</v>
      </c>
      <c r="BS179" s="111">
        <f>BS70*波及計算!$K73</f>
        <v>0</v>
      </c>
      <c r="BT179" s="111">
        <f>BT70*波及計算!$K73</f>
        <v>0</v>
      </c>
      <c r="BU179" s="111">
        <f>BU70*波及計算!$K73</f>
        <v>0</v>
      </c>
      <c r="BV179" s="111">
        <f>BV70*波及計算!$K73</f>
        <v>0</v>
      </c>
      <c r="BW179" s="111">
        <f>BW70*波及計算!$K73</f>
        <v>0</v>
      </c>
      <c r="BX179" s="111">
        <f>BX70*波及計算!$K73</f>
        <v>0</v>
      </c>
      <c r="BY179" s="111">
        <f>BY70*波及計算!$K73</f>
        <v>0</v>
      </c>
      <c r="BZ179" s="111">
        <f>BZ70*波及計算!$K73</f>
        <v>0</v>
      </c>
      <c r="CA179" s="111">
        <f>CA70*波及計算!$K73</f>
        <v>0</v>
      </c>
      <c r="CB179" s="111">
        <f>CB70*波及計算!$K73</f>
        <v>0</v>
      </c>
      <c r="CC179" s="111">
        <f>CC70*波及計算!$K73</f>
        <v>0</v>
      </c>
      <c r="CD179" s="111">
        <f>CD70*波及計算!$K73</f>
        <v>0</v>
      </c>
      <c r="CE179" s="111">
        <f>CE70*波及計算!$K73</f>
        <v>0</v>
      </c>
      <c r="CF179" s="111">
        <f>CF70*波及計算!$K73</f>
        <v>0</v>
      </c>
      <c r="CG179" s="111">
        <f>CG70*波及計算!$K73</f>
        <v>0</v>
      </c>
      <c r="CH179" s="111">
        <f>CH70*波及計算!$K73</f>
        <v>0</v>
      </c>
      <c r="CI179" s="111">
        <f>CI70*波及計算!$K73</f>
        <v>0</v>
      </c>
      <c r="CJ179" s="111">
        <f>CJ70*波及計算!$K73</f>
        <v>0</v>
      </c>
      <c r="CK179" s="111">
        <f>CK70*波及計算!$K73</f>
        <v>0</v>
      </c>
      <c r="CL179" s="111">
        <f>CL70*波及計算!$K73</f>
        <v>0</v>
      </c>
      <c r="CM179" s="111">
        <f>CM70*波及計算!$K73</f>
        <v>0</v>
      </c>
      <c r="CN179" s="111">
        <f>CN70*波及計算!$K73</f>
        <v>0</v>
      </c>
      <c r="CO179" s="111">
        <f>CO70*波及計算!$K73</f>
        <v>0</v>
      </c>
      <c r="CP179" s="111">
        <f>CP70*波及計算!$K73</f>
        <v>0</v>
      </c>
      <c r="CQ179" s="111">
        <f>CQ70*波及計算!$K73</f>
        <v>0</v>
      </c>
      <c r="CR179" s="111">
        <f>CR70*波及計算!$K73</f>
        <v>0</v>
      </c>
      <c r="CS179" s="111">
        <f>CS70*波及計算!$K73</f>
        <v>0</v>
      </c>
      <c r="CT179" s="111">
        <f>CT70*波及計算!$K73</f>
        <v>0</v>
      </c>
      <c r="CU179" s="111">
        <f>CU70*波及計算!$K73</f>
        <v>0</v>
      </c>
      <c r="CV179" s="111">
        <f>CV70*波及計算!$K73</f>
        <v>0</v>
      </c>
      <c r="CW179" s="111">
        <f>CW70*波及計算!$K73</f>
        <v>0</v>
      </c>
      <c r="CX179" s="111">
        <f>CX70*波及計算!$K73</f>
        <v>0</v>
      </c>
      <c r="CY179" s="111">
        <f>CY70*波及計算!$K73</f>
        <v>0</v>
      </c>
      <c r="CZ179" s="111">
        <f>CZ70*波及計算!$K73</f>
        <v>0</v>
      </c>
      <c r="DA179" s="111">
        <f>DA70*波及計算!$K73</f>
        <v>0</v>
      </c>
      <c r="DB179" s="111">
        <f>DB70*波及計算!$K73</f>
        <v>0</v>
      </c>
      <c r="DC179" s="111">
        <f>DC70*波及計算!$K73</f>
        <v>0</v>
      </c>
    </row>
    <row r="180" spans="1:107" x14ac:dyDescent="0.2">
      <c r="A180" s="111" t="s">
        <v>231</v>
      </c>
      <c r="B180" s="355" t="s">
        <v>1944</v>
      </c>
      <c r="C180" s="111">
        <f>C71*波及計算!$K74</f>
        <v>0</v>
      </c>
      <c r="D180" s="111">
        <f>D71*波及計算!$K74</f>
        <v>0</v>
      </c>
      <c r="E180" s="111">
        <f>E71*波及計算!$K74</f>
        <v>0</v>
      </c>
      <c r="F180" s="111">
        <f>F71*波及計算!$K74</f>
        <v>0</v>
      </c>
      <c r="G180" s="111">
        <f>G71*波及計算!$K74</f>
        <v>0</v>
      </c>
      <c r="H180" s="111">
        <f>H71*波及計算!$K74</f>
        <v>0</v>
      </c>
      <c r="I180" s="111">
        <f>I71*波及計算!$K74</f>
        <v>0</v>
      </c>
      <c r="J180" s="111">
        <f>J71*波及計算!$K74</f>
        <v>0</v>
      </c>
      <c r="K180" s="111">
        <f>K71*波及計算!$K74</f>
        <v>0</v>
      </c>
      <c r="L180" s="111">
        <f>L71*波及計算!$K74</f>
        <v>0</v>
      </c>
      <c r="M180" s="111">
        <f>M71*波及計算!$K74</f>
        <v>0</v>
      </c>
      <c r="N180" s="111">
        <f>N71*波及計算!$K74</f>
        <v>0</v>
      </c>
      <c r="O180" s="111">
        <f>O71*波及計算!$K74</f>
        <v>0</v>
      </c>
      <c r="P180" s="111">
        <f>P71*波及計算!$K74</f>
        <v>0</v>
      </c>
      <c r="Q180" s="111">
        <f>Q71*波及計算!$K74</f>
        <v>0</v>
      </c>
      <c r="R180" s="111">
        <f>R71*波及計算!$K74</f>
        <v>0</v>
      </c>
      <c r="S180" s="111">
        <f>S71*波及計算!$K74</f>
        <v>0</v>
      </c>
      <c r="T180" s="111">
        <f>T71*波及計算!$K74</f>
        <v>0</v>
      </c>
      <c r="U180" s="111">
        <f>U71*波及計算!$K74</f>
        <v>0</v>
      </c>
      <c r="V180" s="111">
        <f>V71*波及計算!$K74</f>
        <v>0</v>
      </c>
      <c r="W180" s="111">
        <f>W71*波及計算!$K74</f>
        <v>0</v>
      </c>
      <c r="X180" s="111">
        <f>X71*波及計算!$K74</f>
        <v>0</v>
      </c>
      <c r="Y180" s="111">
        <f>Y71*波及計算!$K74</f>
        <v>0</v>
      </c>
      <c r="Z180" s="111">
        <f>Z71*波及計算!$K74</f>
        <v>0</v>
      </c>
      <c r="AA180" s="111">
        <f>AA71*波及計算!$K74</f>
        <v>0</v>
      </c>
      <c r="AB180" s="111">
        <f>AB71*波及計算!$K74</f>
        <v>0</v>
      </c>
      <c r="AC180" s="111">
        <f>AC71*波及計算!$K74</f>
        <v>0</v>
      </c>
      <c r="AD180" s="111">
        <f>AD71*波及計算!$K74</f>
        <v>0</v>
      </c>
      <c r="AE180" s="111">
        <f>AE71*波及計算!$K74</f>
        <v>0</v>
      </c>
      <c r="AF180" s="111">
        <f>AF71*波及計算!$K74</f>
        <v>0</v>
      </c>
      <c r="AG180" s="111">
        <f>AG71*波及計算!$K74</f>
        <v>0</v>
      </c>
      <c r="AH180" s="111">
        <f>AH71*波及計算!$K74</f>
        <v>0</v>
      </c>
      <c r="AI180" s="111">
        <f>AI71*波及計算!$K74</f>
        <v>0</v>
      </c>
      <c r="AJ180" s="111">
        <f>AJ71*波及計算!$K74</f>
        <v>0</v>
      </c>
      <c r="AK180" s="111">
        <f>AK71*波及計算!$K74</f>
        <v>0</v>
      </c>
      <c r="AL180" s="111">
        <f>AL71*波及計算!$K74</f>
        <v>0</v>
      </c>
      <c r="AM180" s="111">
        <f>AM71*波及計算!$K74</f>
        <v>0</v>
      </c>
      <c r="AN180" s="111">
        <f>AN71*波及計算!$K74</f>
        <v>0</v>
      </c>
      <c r="AO180" s="111">
        <f>AO71*波及計算!$K74</f>
        <v>0</v>
      </c>
      <c r="AP180" s="111">
        <f>AP71*波及計算!$K74</f>
        <v>0</v>
      </c>
      <c r="AQ180" s="111">
        <f>AQ71*波及計算!$K74</f>
        <v>0</v>
      </c>
      <c r="AR180" s="111">
        <f>AR71*波及計算!$K74</f>
        <v>0</v>
      </c>
      <c r="AS180" s="111">
        <f>AS71*波及計算!$K74</f>
        <v>0</v>
      </c>
      <c r="AT180" s="111">
        <f>AT71*波及計算!$K74</f>
        <v>0</v>
      </c>
      <c r="AU180" s="111">
        <f>AU71*波及計算!$K74</f>
        <v>0</v>
      </c>
      <c r="AV180" s="111">
        <f>AV71*波及計算!$K74</f>
        <v>0</v>
      </c>
      <c r="AW180" s="111">
        <f>AW71*波及計算!$K74</f>
        <v>0</v>
      </c>
      <c r="AX180" s="111">
        <f>AX71*波及計算!$K74</f>
        <v>0</v>
      </c>
      <c r="AY180" s="111">
        <f>AY71*波及計算!$K74</f>
        <v>0</v>
      </c>
      <c r="AZ180" s="111">
        <f>AZ71*波及計算!$K74</f>
        <v>0</v>
      </c>
      <c r="BA180" s="111">
        <f>BA71*波及計算!$K74</f>
        <v>0</v>
      </c>
      <c r="BB180" s="111">
        <f>BB71*波及計算!$K74</f>
        <v>0</v>
      </c>
      <c r="BC180" s="111">
        <f>BC71*波及計算!$K74</f>
        <v>0</v>
      </c>
      <c r="BD180" s="111">
        <f>BD71*波及計算!$K74</f>
        <v>0</v>
      </c>
      <c r="BE180" s="111">
        <f>BE71*波及計算!$K74</f>
        <v>0</v>
      </c>
      <c r="BF180" s="111">
        <f>BF71*波及計算!$K74</f>
        <v>0</v>
      </c>
      <c r="BG180" s="111">
        <f>BG71*波及計算!$K74</f>
        <v>0</v>
      </c>
      <c r="BH180" s="111">
        <f>BH71*波及計算!$K74</f>
        <v>0</v>
      </c>
      <c r="BI180" s="111">
        <f>BI71*波及計算!$K74</f>
        <v>0</v>
      </c>
      <c r="BJ180" s="111">
        <f>BJ71*波及計算!$K74</f>
        <v>0</v>
      </c>
      <c r="BK180" s="111">
        <f>BK71*波及計算!$K74</f>
        <v>0</v>
      </c>
      <c r="BL180" s="111">
        <f>BL71*波及計算!$K74</f>
        <v>0</v>
      </c>
      <c r="BM180" s="111">
        <f>BM71*波及計算!$K74</f>
        <v>0</v>
      </c>
      <c r="BN180" s="111">
        <f>BN71*波及計算!$K74</f>
        <v>0</v>
      </c>
      <c r="BO180" s="111">
        <f>BO71*波及計算!$K74</f>
        <v>0</v>
      </c>
      <c r="BP180" s="111">
        <f>BP71*波及計算!$K74</f>
        <v>0</v>
      </c>
      <c r="BQ180" s="111">
        <f>BQ71*波及計算!$K74</f>
        <v>0</v>
      </c>
      <c r="BR180" s="111">
        <f>BR71*波及計算!$K74</f>
        <v>0</v>
      </c>
      <c r="BS180" s="111">
        <f>BS71*波及計算!$K74</f>
        <v>0</v>
      </c>
      <c r="BT180" s="111">
        <f>BT71*波及計算!$K74</f>
        <v>0</v>
      </c>
      <c r="BU180" s="111">
        <f>BU71*波及計算!$K74</f>
        <v>0</v>
      </c>
      <c r="BV180" s="111">
        <f>BV71*波及計算!$K74</f>
        <v>0</v>
      </c>
      <c r="BW180" s="111">
        <f>BW71*波及計算!$K74</f>
        <v>0</v>
      </c>
      <c r="BX180" s="111">
        <f>BX71*波及計算!$K74</f>
        <v>0</v>
      </c>
      <c r="BY180" s="111">
        <f>BY71*波及計算!$K74</f>
        <v>0</v>
      </c>
      <c r="BZ180" s="111">
        <f>BZ71*波及計算!$K74</f>
        <v>0</v>
      </c>
      <c r="CA180" s="111">
        <f>CA71*波及計算!$K74</f>
        <v>0</v>
      </c>
      <c r="CB180" s="111">
        <f>CB71*波及計算!$K74</f>
        <v>0</v>
      </c>
      <c r="CC180" s="111">
        <f>CC71*波及計算!$K74</f>
        <v>0</v>
      </c>
      <c r="CD180" s="111">
        <f>CD71*波及計算!$K74</f>
        <v>0</v>
      </c>
      <c r="CE180" s="111">
        <f>CE71*波及計算!$K74</f>
        <v>0</v>
      </c>
      <c r="CF180" s="111">
        <f>CF71*波及計算!$K74</f>
        <v>0</v>
      </c>
      <c r="CG180" s="111">
        <f>CG71*波及計算!$K74</f>
        <v>0</v>
      </c>
      <c r="CH180" s="111">
        <f>CH71*波及計算!$K74</f>
        <v>0</v>
      </c>
      <c r="CI180" s="111">
        <f>CI71*波及計算!$K74</f>
        <v>0</v>
      </c>
      <c r="CJ180" s="111">
        <f>CJ71*波及計算!$K74</f>
        <v>0</v>
      </c>
      <c r="CK180" s="111">
        <f>CK71*波及計算!$K74</f>
        <v>0</v>
      </c>
      <c r="CL180" s="111">
        <f>CL71*波及計算!$K74</f>
        <v>0</v>
      </c>
      <c r="CM180" s="111">
        <f>CM71*波及計算!$K74</f>
        <v>0</v>
      </c>
      <c r="CN180" s="111">
        <f>CN71*波及計算!$K74</f>
        <v>0</v>
      </c>
      <c r="CO180" s="111">
        <f>CO71*波及計算!$K74</f>
        <v>0</v>
      </c>
      <c r="CP180" s="111">
        <f>CP71*波及計算!$K74</f>
        <v>0</v>
      </c>
      <c r="CQ180" s="111">
        <f>CQ71*波及計算!$K74</f>
        <v>0</v>
      </c>
      <c r="CR180" s="111">
        <f>CR71*波及計算!$K74</f>
        <v>0</v>
      </c>
      <c r="CS180" s="111">
        <f>CS71*波及計算!$K74</f>
        <v>0</v>
      </c>
      <c r="CT180" s="111">
        <f>CT71*波及計算!$K74</f>
        <v>0</v>
      </c>
      <c r="CU180" s="111">
        <f>CU71*波及計算!$K74</f>
        <v>0</v>
      </c>
      <c r="CV180" s="111">
        <f>CV71*波及計算!$K74</f>
        <v>0</v>
      </c>
      <c r="CW180" s="111">
        <f>CW71*波及計算!$K74</f>
        <v>0</v>
      </c>
      <c r="CX180" s="111">
        <f>CX71*波及計算!$K74</f>
        <v>0</v>
      </c>
      <c r="CY180" s="111">
        <f>CY71*波及計算!$K74</f>
        <v>0</v>
      </c>
      <c r="CZ180" s="111">
        <f>CZ71*波及計算!$K74</f>
        <v>0</v>
      </c>
      <c r="DA180" s="111">
        <f>DA71*波及計算!$K74</f>
        <v>0</v>
      </c>
      <c r="DB180" s="111">
        <f>DB71*波及計算!$K74</f>
        <v>0</v>
      </c>
      <c r="DC180" s="111">
        <f>DC71*波及計算!$K74</f>
        <v>0</v>
      </c>
    </row>
    <row r="181" spans="1:107" x14ac:dyDescent="0.2">
      <c r="A181" s="111" t="s">
        <v>232</v>
      </c>
      <c r="B181" s="355" t="s">
        <v>1945</v>
      </c>
      <c r="C181" s="111">
        <f>C72*波及計算!$K75</f>
        <v>0</v>
      </c>
      <c r="D181" s="111">
        <f>D72*波及計算!$K75</f>
        <v>0</v>
      </c>
      <c r="E181" s="111">
        <f>E72*波及計算!$K75</f>
        <v>0</v>
      </c>
      <c r="F181" s="111">
        <f>F72*波及計算!$K75</f>
        <v>0</v>
      </c>
      <c r="G181" s="111">
        <f>G72*波及計算!$K75</f>
        <v>0</v>
      </c>
      <c r="H181" s="111">
        <f>H72*波及計算!$K75</f>
        <v>0</v>
      </c>
      <c r="I181" s="111">
        <f>I72*波及計算!$K75</f>
        <v>0</v>
      </c>
      <c r="J181" s="111">
        <f>J72*波及計算!$K75</f>
        <v>0</v>
      </c>
      <c r="K181" s="111">
        <f>K72*波及計算!$K75</f>
        <v>0</v>
      </c>
      <c r="L181" s="111">
        <f>L72*波及計算!$K75</f>
        <v>0</v>
      </c>
      <c r="M181" s="111">
        <f>M72*波及計算!$K75</f>
        <v>0</v>
      </c>
      <c r="N181" s="111">
        <f>N72*波及計算!$K75</f>
        <v>0</v>
      </c>
      <c r="O181" s="111">
        <f>O72*波及計算!$K75</f>
        <v>0</v>
      </c>
      <c r="P181" s="111">
        <f>P72*波及計算!$K75</f>
        <v>0</v>
      </c>
      <c r="Q181" s="111">
        <f>Q72*波及計算!$K75</f>
        <v>0</v>
      </c>
      <c r="R181" s="111">
        <f>R72*波及計算!$K75</f>
        <v>0</v>
      </c>
      <c r="S181" s="111">
        <f>S72*波及計算!$K75</f>
        <v>0</v>
      </c>
      <c r="T181" s="111">
        <f>T72*波及計算!$K75</f>
        <v>0</v>
      </c>
      <c r="U181" s="111">
        <f>U72*波及計算!$K75</f>
        <v>0</v>
      </c>
      <c r="V181" s="111">
        <f>V72*波及計算!$K75</f>
        <v>0</v>
      </c>
      <c r="W181" s="111">
        <f>W72*波及計算!$K75</f>
        <v>0</v>
      </c>
      <c r="X181" s="111">
        <f>X72*波及計算!$K75</f>
        <v>0</v>
      </c>
      <c r="Y181" s="111">
        <f>Y72*波及計算!$K75</f>
        <v>0</v>
      </c>
      <c r="Z181" s="111">
        <f>Z72*波及計算!$K75</f>
        <v>0</v>
      </c>
      <c r="AA181" s="111">
        <f>AA72*波及計算!$K75</f>
        <v>0</v>
      </c>
      <c r="AB181" s="111">
        <f>AB72*波及計算!$K75</f>
        <v>0</v>
      </c>
      <c r="AC181" s="111">
        <f>AC72*波及計算!$K75</f>
        <v>0</v>
      </c>
      <c r="AD181" s="111">
        <f>AD72*波及計算!$K75</f>
        <v>0</v>
      </c>
      <c r="AE181" s="111">
        <f>AE72*波及計算!$K75</f>
        <v>0</v>
      </c>
      <c r="AF181" s="111">
        <f>AF72*波及計算!$K75</f>
        <v>0</v>
      </c>
      <c r="AG181" s="111">
        <f>AG72*波及計算!$K75</f>
        <v>0</v>
      </c>
      <c r="AH181" s="111">
        <f>AH72*波及計算!$K75</f>
        <v>0</v>
      </c>
      <c r="AI181" s="111">
        <f>AI72*波及計算!$K75</f>
        <v>0</v>
      </c>
      <c r="AJ181" s="111">
        <f>AJ72*波及計算!$K75</f>
        <v>0</v>
      </c>
      <c r="AK181" s="111">
        <f>AK72*波及計算!$K75</f>
        <v>0</v>
      </c>
      <c r="AL181" s="111">
        <f>AL72*波及計算!$K75</f>
        <v>0</v>
      </c>
      <c r="AM181" s="111">
        <f>AM72*波及計算!$K75</f>
        <v>0</v>
      </c>
      <c r="AN181" s="111">
        <f>AN72*波及計算!$K75</f>
        <v>0</v>
      </c>
      <c r="AO181" s="111">
        <f>AO72*波及計算!$K75</f>
        <v>0</v>
      </c>
      <c r="AP181" s="111">
        <f>AP72*波及計算!$K75</f>
        <v>0</v>
      </c>
      <c r="AQ181" s="111">
        <f>AQ72*波及計算!$K75</f>
        <v>0</v>
      </c>
      <c r="AR181" s="111">
        <f>AR72*波及計算!$K75</f>
        <v>0</v>
      </c>
      <c r="AS181" s="111">
        <f>AS72*波及計算!$K75</f>
        <v>0</v>
      </c>
      <c r="AT181" s="111">
        <f>AT72*波及計算!$K75</f>
        <v>0</v>
      </c>
      <c r="AU181" s="111">
        <f>AU72*波及計算!$K75</f>
        <v>0</v>
      </c>
      <c r="AV181" s="111">
        <f>AV72*波及計算!$K75</f>
        <v>0</v>
      </c>
      <c r="AW181" s="111">
        <f>AW72*波及計算!$K75</f>
        <v>0</v>
      </c>
      <c r="AX181" s="111">
        <f>AX72*波及計算!$K75</f>
        <v>0</v>
      </c>
      <c r="AY181" s="111">
        <f>AY72*波及計算!$K75</f>
        <v>0</v>
      </c>
      <c r="AZ181" s="111">
        <f>AZ72*波及計算!$K75</f>
        <v>0</v>
      </c>
      <c r="BA181" s="111">
        <f>BA72*波及計算!$K75</f>
        <v>0</v>
      </c>
      <c r="BB181" s="111">
        <f>BB72*波及計算!$K75</f>
        <v>0</v>
      </c>
      <c r="BC181" s="111">
        <f>BC72*波及計算!$K75</f>
        <v>0</v>
      </c>
      <c r="BD181" s="111">
        <f>BD72*波及計算!$K75</f>
        <v>0</v>
      </c>
      <c r="BE181" s="111">
        <f>BE72*波及計算!$K75</f>
        <v>0</v>
      </c>
      <c r="BF181" s="111">
        <f>BF72*波及計算!$K75</f>
        <v>0</v>
      </c>
      <c r="BG181" s="111">
        <f>BG72*波及計算!$K75</f>
        <v>0</v>
      </c>
      <c r="BH181" s="111">
        <f>BH72*波及計算!$K75</f>
        <v>0</v>
      </c>
      <c r="BI181" s="111">
        <f>BI72*波及計算!$K75</f>
        <v>0</v>
      </c>
      <c r="BJ181" s="111">
        <f>BJ72*波及計算!$K75</f>
        <v>0</v>
      </c>
      <c r="BK181" s="111">
        <f>BK72*波及計算!$K75</f>
        <v>0</v>
      </c>
      <c r="BL181" s="111">
        <f>BL72*波及計算!$K75</f>
        <v>0</v>
      </c>
      <c r="BM181" s="111">
        <f>BM72*波及計算!$K75</f>
        <v>0</v>
      </c>
      <c r="BN181" s="111">
        <f>BN72*波及計算!$K75</f>
        <v>0</v>
      </c>
      <c r="BO181" s="111">
        <f>BO72*波及計算!$K75</f>
        <v>0</v>
      </c>
      <c r="BP181" s="111">
        <f>BP72*波及計算!$K75</f>
        <v>0</v>
      </c>
      <c r="BQ181" s="111">
        <f>BQ72*波及計算!$K75</f>
        <v>0</v>
      </c>
      <c r="BR181" s="111">
        <f>BR72*波及計算!$K75</f>
        <v>0</v>
      </c>
      <c r="BS181" s="111">
        <f>BS72*波及計算!$K75</f>
        <v>0</v>
      </c>
      <c r="BT181" s="111">
        <f>BT72*波及計算!$K75</f>
        <v>0</v>
      </c>
      <c r="BU181" s="111">
        <f>BU72*波及計算!$K75</f>
        <v>0</v>
      </c>
      <c r="BV181" s="111">
        <f>BV72*波及計算!$K75</f>
        <v>0</v>
      </c>
      <c r="BW181" s="111">
        <f>BW72*波及計算!$K75</f>
        <v>0</v>
      </c>
      <c r="BX181" s="111">
        <f>BX72*波及計算!$K75</f>
        <v>0</v>
      </c>
      <c r="BY181" s="111">
        <f>BY72*波及計算!$K75</f>
        <v>0</v>
      </c>
      <c r="BZ181" s="111">
        <f>BZ72*波及計算!$K75</f>
        <v>0</v>
      </c>
      <c r="CA181" s="111">
        <f>CA72*波及計算!$K75</f>
        <v>0</v>
      </c>
      <c r="CB181" s="111">
        <f>CB72*波及計算!$K75</f>
        <v>0</v>
      </c>
      <c r="CC181" s="111">
        <f>CC72*波及計算!$K75</f>
        <v>0</v>
      </c>
      <c r="CD181" s="111">
        <f>CD72*波及計算!$K75</f>
        <v>0</v>
      </c>
      <c r="CE181" s="111">
        <f>CE72*波及計算!$K75</f>
        <v>0</v>
      </c>
      <c r="CF181" s="111">
        <f>CF72*波及計算!$K75</f>
        <v>0</v>
      </c>
      <c r="CG181" s="111">
        <f>CG72*波及計算!$K75</f>
        <v>0</v>
      </c>
      <c r="CH181" s="111">
        <f>CH72*波及計算!$K75</f>
        <v>0</v>
      </c>
      <c r="CI181" s="111">
        <f>CI72*波及計算!$K75</f>
        <v>0</v>
      </c>
      <c r="CJ181" s="111">
        <f>CJ72*波及計算!$K75</f>
        <v>0</v>
      </c>
      <c r="CK181" s="111">
        <f>CK72*波及計算!$K75</f>
        <v>0</v>
      </c>
      <c r="CL181" s="111">
        <f>CL72*波及計算!$K75</f>
        <v>0</v>
      </c>
      <c r="CM181" s="111">
        <f>CM72*波及計算!$K75</f>
        <v>0</v>
      </c>
      <c r="CN181" s="111">
        <f>CN72*波及計算!$K75</f>
        <v>0</v>
      </c>
      <c r="CO181" s="111">
        <f>CO72*波及計算!$K75</f>
        <v>0</v>
      </c>
      <c r="CP181" s="111">
        <f>CP72*波及計算!$K75</f>
        <v>0</v>
      </c>
      <c r="CQ181" s="111">
        <f>CQ72*波及計算!$K75</f>
        <v>0</v>
      </c>
      <c r="CR181" s="111">
        <f>CR72*波及計算!$K75</f>
        <v>0</v>
      </c>
      <c r="CS181" s="111">
        <f>CS72*波及計算!$K75</f>
        <v>0</v>
      </c>
      <c r="CT181" s="111">
        <f>CT72*波及計算!$K75</f>
        <v>0</v>
      </c>
      <c r="CU181" s="111">
        <f>CU72*波及計算!$K75</f>
        <v>0</v>
      </c>
      <c r="CV181" s="111">
        <f>CV72*波及計算!$K75</f>
        <v>0</v>
      </c>
      <c r="CW181" s="111">
        <f>CW72*波及計算!$K75</f>
        <v>0</v>
      </c>
      <c r="CX181" s="111">
        <f>CX72*波及計算!$K75</f>
        <v>0</v>
      </c>
      <c r="CY181" s="111">
        <f>CY72*波及計算!$K75</f>
        <v>0</v>
      </c>
      <c r="CZ181" s="111">
        <f>CZ72*波及計算!$K75</f>
        <v>0</v>
      </c>
      <c r="DA181" s="111">
        <f>DA72*波及計算!$K75</f>
        <v>0</v>
      </c>
      <c r="DB181" s="111">
        <f>DB72*波及計算!$K75</f>
        <v>0</v>
      </c>
      <c r="DC181" s="111">
        <f>DC72*波及計算!$K75</f>
        <v>0</v>
      </c>
    </row>
    <row r="182" spans="1:107" x14ac:dyDescent="0.2">
      <c r="A182" s="111" t="s">
        <v>234</v>
      </c>
      <c r="B182" s="355" t="s">
        <v>1946</v>
      </c>
      <c r="C182" s="111">
        <f>C73*波及計算!$K76</f>
        <v>0</v>
      </c>
      <c r="D182" s="111">
        <f>D73*波及計算!$K76</f>
        <v>0</v>
      </c>
      <c r="E182" s="111">
        <f>E73*波及計算!$K76</f>
        <v>0</v>
      </c>
      <c r="F182" s="111">
        <f>F73*波及計算!$K76</f>
        <v>0</v>
      </c>
      <c r="G182" s="111">
        <f>G73*波及計算!$K76</f>
        <v>0</v>
      </c>
      <c r="H182" s="111">
        <f>H73*波及計算!$K76</f>
        <v>0</v>
      </c>
      <c r="I182" s="111">
        <f>I73*波及計算!$K76</f>
        <v>0</v>
      </c>
      <c r="J182" s="111">
        <f>J73*波及計算!$K76</f>
        <v>0</v>
      </c>
      <c r="K182" s="111">
        <f>K73*波及計算!$K76</f>
        <v>0</v>
      </c>
      <c r="L182" s="111">
        <f>L73*波及計算!$K76</f>
        <v>0</v>
      </c>
      <c r="M182" s="111">
        <f>M73*波及計算!$K76</f>
        <v>0</v>
      </c>
      <c r="N182" s="111">
        <f>N73*波及計算!$K76</f>
        <v>0</v>
      </c>
      <c r="O182" s="111">
        <f>O73*波及計算!$K76</f>
        <v>0</v>
      </c>
      <c r="P182" s="111">
        <f>P73*波及計算!$K76</f>
        <v>0</v>
      </c>
      <c r="Q182" s="111">
        <f>Q73*波及計算!$K76</f>
        <v>0</v>
      </c>
      <c r="R182" s="111">
        <f>R73*波及計算!$K76</f>
        <v>0</v>
      </c>
      <c r="S182" s="111">
        <f>S73*波及計算!$K76</f>
        <v>0</v>
      </c>
      <c r="T182" s="111">
        <f>T73*波及計算!$K76</f>
        <v>0</v>
      </c>
      <c r="U182" s="111">
        <f>U73*波及計算!$K76</f>
        <v>0</v>
      </c>
      <c r="V182" s="111">
        <f>V73*波及計算!$K76</f>
        <v>0</v>
      </c>
      <c r="W182" s="111">
        <f>W73*波及計算!$K76</f>
        <v>0</v>
      </c>
      <c r="X182" s="111">
        <f>X73*波及計算!$K76</f>
        <v>0</v>
      </c>
      <c r="Y182" s="111">
        <f>Y73*波及計算!$K76</f>
        <v>0</v>
      </c>
      <c r="Z182" s="111">
        <f>Z73*波及計算!$K76</f>
        <v>0</v>
      </c>
      <c r="AA182" s="111">
        <f>AA73*波及計算!$K76</f>
        <v>0</v>
      </c>
      <c r="AB182" s="111">
        <f>AB73*波及計算!$K76</f>
        <v>0</v>
      </c>
      <c r="AC182" s="111">
        <f>AC73*波及計算!$K76</f>
        <v>0</v>
      </c>
      <c r="AD182" s="111">
        <f>AD73*波及計算!$K76</f>
        <v>0</v>
      </c>
      <c r="AE182" s="111">
        <f>AE73*波及計算!$K76</f>
        <v>0</v>
      </c>
      <c r="AF182" s="111">
        <f>AF73*波及計算!$K76</f>
        <v>0</v>
      </c>
      <c r="AG182" s="111">
        <f>AG73*波及計算!$K76</f>
        <v>0</v>
      </c>
      <c r="AH182" s="111">
        <f>AH73*波及計算!$K76</f>
        <v>0</v>
      </c>
      <c r="AI182" s="111">
        <f>AI73*波及計算!$K76</f>
        <v>0</v>
      </c>
      <c r="AJ182" s="111">
        <f>AJ73*波及計算!$K76</f>
        <v>0</v>
      </c>
      <c r="AK182" s="111">
        <f>AK73*波及計算!$K76</f>
        <v>0</v>
      </c>
      <c r="AL182" s="111">
        <f>AL73*波及計算!$K76</f>
        <v>0</v>
      </c>
      <c r="AM182" s="111">
        <f>AM73*波及計算!$K76</f>
        <v>0</v>
      </c>
      <c r="AN182" s="111">
        <f>AN73*波及計算!$K76</f>
        <v>0</v>
      </c>
      <c r="AO182" s="111">
        <f>AO73*波及計算!$K76</f>
        <v>0</v>
      </c>
      <c r="AP182" s="111">
        <f>AP73*波及計算!$K76</f>
        <v>0</v>
      </c>
      <c r="AQ182" s="111">
        <f>AQ73*波及計算!$K76</f>
        <v>0</v>
      </c>
      <c r="AR182" s="111">
        <f>AR73*波及計算!$K76</f>
        <v>0</v>
      </c>
      <c r="AS182" s="111">
        <f>AS73*波及計算!$K76</f>
        <v>0</v>
      </c>
      <c r="AT182" s="111">
        <f>AT73*波及計算!$K76</f>
        <v>0</v>
      </c>
      <c r="AU182" s="111">
        <f>AU73*波及計算!$K76</f>
        <v>0</v>
      </c>
      <c r="AV182" s="111">
        <f>AV73*波及計算!$K76</f>
        <v>0</v>
      </c>
      <c r="AW182" s="111">
        <f>AW73*波及計算!$K76</f>
        <v>0</v>
      </c>
      <c r="AX182" s="111">
        <f>AX73*波及計算!$K76</f>
        <v>0</v>
      </c>
      <c r="AY182" s="111">
        <f>AY73*波及計算!$K76</f>
        <v>0</v>
      </c>
      <c r="AZ182" s="111">
        <f>AZ73*波及計算!$K76</f>
        <v>0</v>
      </c>
      <c r="BA182" s="111">
        <f>BA73*波及計算!$K76</f>
        <v>0</v>
      </c>
      <c r="BB182" s="111">
        <f>BB73*波及計算!$K76</f>
        <v>0</v>
      </c>
      <c r="BC182" s="111">
        <f>BC73*波及計算!$K76</f>
        <v>0</v>
      </c>
      <c r="BD182" s="111">
        <f>BD73*波及計算!$K76</f>
        <v>0</v>
      </c>
      <c r="BE182" s="111">
        <f>BE73*波及計算!$K76</f>
        <v>0</v>
      </c>
      <c r="BF182" s="111">
        <f>BF73*波及計算!$K76</f>
        <v>0</v>
      </c>
      <c r="BG182" s="111">
        <f>BG73*波及計算!$K76</f>
        <v>0</v>
      </c>
      <c r="BH182" s="111">
        <f>BH73*波及計算!$K76</f>
        <v>0</v>
      </c>
      <c r="BI182" s="111">
        <f>BI73*波及計算!$K76</f>
        <v>0</v>
      </c>
      <c r="BJ182" s="111">
        <f>BJ73*波及計算!$K76</f>
        <v>0</v>
      </c>
      <c r="BK182" s="111">
        <f>BK73*波及計算!$K76</f>
        <v>0</v>
      </c>
      <c r="BL182" s="111">
        <f>BL73*波及計算!$K76</f>
        <v>0</v>
      </c>
      <c r="BM182" s="111">
        <f>BM73*波及計算!$K76</f>
        <v>0</v>
      </c>
      <c r="BN182" s="111">
        <f>BN73*波及計算!$K76</f>
        <v>0</v>
      </c>
      <c r="BO182" s="111">
        <f>BO73*波及計算!$K76</f>
        <v>0</v>
      </c>
      <c r="BP182" s="111">
        <f>BP73*波及計算!$K76</f>
        <v>0</v>
      </c>
      <c r="BQ182" s="111">
        <f>BQ73*波及計算!$K76</f>
        <v>0</v>
      </c>
      <c r="BR182" s="111">
        <f>BR73*波及計算!$K76</f>
        <v>0</v>
      </c>
      <c r="BS182" s="111">
        <f>BS73*波及計算!$K76</f>
        <v>0</v>
      </c>
      <c r="BT182" s="111">
        <f>BT73*波及計算!$K76</f>
        <v>0</v>
      </c>
      <c r="BU182" s="111">
        <f>BU73*波及計算!$K76</f>
        <v>0</v>
      </c>
      <c r="BV182" s="111">
        <f>BV73*波及計算!$K76</f>
        <v>0</v>
      </c>
      <c r="BW182" s="111">
        <f>BW73*波及計算!$K76</f>
        <v>0</v>
      </c>
      <c r="BX182" s="111">
        <f>BX73*波及計算!$K76</f>
        <v>0</v>
      </c>
      <c r="BY182" s="111">
        <f>BY73*波及計算!$K76</f>
        <v>0</v>
      </c>
      <c r="BZ182" s="111">
        <f>BZ73*波及計算!$K76</f>
        <v>0</v>
      </c>
      <c r="CA182" s="111">
        <f>CA73*波及計算!$K76</f>
        <v>0</v>
      </c>
      <c r="CB182" s="111">
        <f>CB73*波及計算!$K76</f>
        <v>0</v>
      </c>
      <c r="CC182" s="111">
        <f>CC73*波及計算!$K76</f>
        <v>0</v>
      </c>
      <c r="CD182" s="111">
        <f>CD73*波及計算!$K76</f>
        <v>0</v>
      </c>
      <c r="CE182" s="111">
        <f>CE73*波及計算!$K76</f>
        <v>0</v>
      </c>
      <c r="CF182" s="111">
        <f>CF73*波及計算!$K76</f>
        <v>0</v>
      </c>
      <c r="CG182" s="111">
        <f>CG73*波及計算!$K76</f>
        <v>0</v>
      </c>
      <c r="CH182" s="111">
        <f>CH73*波及計算!$K76</f>
        <v>0</v>
      </c>
      <c r="CI182" s="111">
        <f>CI73*波及計算!$K76</f>
        <v>0</v>
      </c>
      <c r="CJ182" s="111">
        <f>CJ73*波及計算!$K76</f>
        <v>0</v>
      </c>
      <c r="CK182" s="111">
        <f>CK73*波及計算!$K76</f>
        <v>0</v>
      </c>
      <c r="CL182" s="111">
        <f>CL73*波及計算!$K76</f>
        <v>0</v>
      </c>
      <c r="CM182" s="111">
        <f>CM73*波及計算!$K76</f>
        <v>0</v>
      </c>
      <c r="CN182" s="111">
        <f>CN73*波及計算!$K76</f>
        <v>0</v>
      </c>
      <c r="CO182" s="111">
        <f>CO73*波及計算!$K76</f>
        <v>0</v>
      </c>
      <c r="CP182" s="111">
        <f>CP73*波及計算!$K76</f>
        <v>0</v>
      </c>
      <c r="CQ182" s="111">
        <f>CQ73*波及計算!$K76</f>
        <v>0</v>
      </c>
      <c r="CR182" s="111">
        <f>CR73*波及計算!$K76</f>
        <v>0</v>
      </c>
      <c r="CS182" s="111">
        <f>CS73*波及計算!$K76</f>
        <v>0</v>
      </c>
      <c r="CT182" s="111">
        <f>CT73*波及計算!$K76</f>
        <v>0</v>
      </c>
      <c r="CU182" s="111">
        <f>CU73*波及計算!$K76</f>
        <v>0</v>
      </c>
      <c r="CV182" s="111">
        <f>CV73*波及計算!$K76</f>
        <v>0</v>
      </c>
      <c r="CW182" s="111">
        <f>CW73*波及計算!$K76</f>
        <v>0</v>
      </c>
      <c r="CX182" s="111">
        <f>CX73*波及計算!$K76</f>
        <v>0</v>
      </c>
      <c r="CY182" s="111">
        <f>CY73*波及計算!$K76</f>
        <v>0</v>
      </c>
      <c r="CZ182" s="111">
        <f>CZ73*波及計算!$K76</f>
        <v>0</v>
      </c>
      <c r="DA182" s="111">
        <f>DA73*波及計算!$K76</f>
        <v>0</v>
      </c>
      <c r="DB182" s="111">
        <f>DB73*波及計算!$K76</f>
        <v>0</v>
      </c>
      <c r="DC182" s="111">
        <f>DC73*波及計算!$K76</f>
        <v>0</v>
      </c>
    </row>
    <row r="183" spans="1:107" x14ac:dyDescent="0.2">
      <c r="A183" s="111" t="s">
        <v>236</v>
      </c>
      <c r="B183" s="355" t="s">
        <v>1947</v>
      </c>
      <c r="C183" s="111">
        <f>C74*波及計算!$K77</f>
        <v>0</v>
      </c>
      <c r="D183" s="111">
        <f>D74*波及計算!$K77</f>
        <v>0</v>
      </c>
      <c r="E183" s="111">
        <f>E74*波及計算!$K77</f>
        <v>0</v>
      </c>
      <c r="F183" s="111">
        <f>F74*波及計算!$K77</f>
        <v>0</v>
      </c>
      <c r="G183" s="111">
        <f>G74*波及計算!$K77</f>
        <v>0</v>
      </c>
      <c r="H183" s="111">
        <f>H74*波及計算!$K77</f>
        <v>0</v>
      </c>
      <c r="I183" s="111">
        <f>I74*波及計算!$K77</f>
        <v>0</v>
      </c>
      <c r="J183" s="111">
        <f>J74*波及計算!$K77</f>
        <v>0</v>
      </c>
      <c r="K183" s="111">
        <f>K74*波及計算!$K77</f>
        <v>0</v>
      </c>
      <c r="L183" s="111">
        <f>L74*波及計算!$K77</f>
        <v>0</v>
      </c>
      <c r="M183" s="111">
        <f>M74*波及計算!$K77</f>
        <v>0</v>
      </c>
      <c r="N183" s="111">
        <f>N74*波及計算!$K77</f>
        <v>0</v>
      </c>
      <c r="O183" s="111">
        <f>O74*波及計算!$K77</f>
        <v>0</v>
      </c>
      <c r="P183" s="111">
        <f>P74*波及計算!$K77</f>
        <v>0</v>
      </c>
      <c r="Q183" s="111">
        <f>Q74*波及計算!$K77</f>
        <v>0</v>
      </c>
      <c r="R183" s="111">
        <f>R74*波及計算!$K77</f>
        <v>0</v>
      </c>
      <c r="S183" s="111">
        <f>S74*波及計算!$K77</f>
        <v>0</v>
      </c>
      <c r="T183" s="111">
        <f>T74*波及計算!$K77</f>
        <v>0</v>
      </c>
      <c r="U183" s="111">
        <f>U74*波及計算!$K77</f>
        <v>0</v>
      </c>
      <c r="V183" s="111">
        <f>V74*波及計算!$K77</f>
        <v>0</v>
      </c>
      <c r="W183" s="111">
        <f>W74*波及計算!$K77</f>
        <v>0</v>
      </c>
      <c r="X183" s="111">
        <f>X74*波及計算!$K77</f>
        <v>0</v>
      </c>
      <c r="Y183" s="111">
        <f>Y74*波及計算!$K77</f>
        <v>0</v>
      </c>
      <c r="Z183" s="111">
        <f>Z74*波及計算!$K77</f>
        <v>0</v>
      </c>
      <c r="AA183" s="111">
        <f>AA74*波及計算!$K77</f>
        <v>0</v>
      </c>
      <c r="AB183" s="111">
        <f>AB74*波及計算!$K77</f>
        <v>0</v>
      </c>
      <c r="AC183" s="111">
        <f>AC74*波及計算!$K77</f>
        <v>0</v>
      </c>
      <c r="AD183" s="111">
        <f>AD74*波及計算!$K77</f>
        <v>0</v>
      </c>
      <c r="AE183" s="111">
        <f>AE74*波及計算!$K77</f>
        <v>0</v>
      </c>
      <c r="AF183" s="111">
        <f>AF74*波及計算!$K77</f>
        <v>0</v>
      </c>
      <c r="AG183" s="111">
        <f>AG74*波及計算!$K77</f>
        <v>0</v>
      </c>
      <c r="AH183" s="111">
        <f>AH74*波及計算!$K77</f>
        <v>0</v>
      </c>
      <c r="AI183" s="111">
        <f>AI74*波及計算!$K77</f>
        <v>0</v>
      </c>
      <c r="AJ183" s="111">
        <f>AJ74*波及計算!$K77</f>
        <v>0</v>
      </c>
      <c r="AK183" s="111">
        <f>AK74*波及計算!$K77</f>
        <v>0</v>
      </c>
      <c r="AL183" s="111">
        <f>AL74*波及計算!$K77</f>
        <v>0</v>
      </c>
      <c r="AM183" s="111">
        <f>AM74*波及計算!$K77</f>
        <v>0</v>
      </c>
      <c r="AN183" s="111">
        <f>AN74*波及計算!$K77</f>
        <v>0</v>
      </c>
      <c r="AO183" s="111">
        <f>AO74*波及計算!$K77</f>
        <v>0</v>
      </c>
      <c r="AP183" s="111">
        <f>AP74*波及計算!$K77</f>
        <v>0</v>
      </c>
      <c r="AQ183" s="111">
        <f>AQ74*波及計算!$K77</f>
        <v>0</v>
      </c>
      <c r="AR183" s="111">
        <f>AR74*波及計算!$K77</f>
        <v>0</v>
      </c>
      <c r="AS183" s="111">
        <f>AS74*波及計算!$K77</f>
        <v>0</v>
      </c>
      <c r="AT183" s="111">
        <f>AT74*波及計算!$K77</f>
        <v>0</v>
      </c>
      <c r="AU183" s="111">
        <f>AU74*波及計算!$K77</f>
        <v>0</v>
      </c>
      <c r="AV183" s="111">
        <f>AV74*波及計算!$K77</f>
        <v>0</v>
      </c>
      <c r="AW183" s="111">
        <f>AW74*波及計算!$K77</f>
        <v>0</v>
      </c>
      <c r="AX183" s="111">
        <f>AX74*波及計算!$K77</f>
        <v>0</v>
      </c>
      <c r="AY183" s="111">
        <f>AY74*波及計算!$K77</f>
        <v>0</v>
      </c>
      <c r="AZ183" s="111">
        <f>AZ74*波及計算!$K77</f>
        <v>0</v>
      </c>
      <c r="BA183" s="111">
        <f>BA74*波及計算!$K77</f>
        <v>0</v>
      </c>
      <c r="BB183" s="111">
        <f>BB74*波及計算!$K77</f>
        <v>0</v>
      </c>
      <c r="BC183" s="111">
        <f>BC74*波及計算!$K77</f>
        <v>0</v>
      </c>
      <c r="BD183" s="111">
        <f>BD74*波及計算!$K77</f>
        <v>0</v>
      </c>
      <c r="BE183" s="111">
        <f>BE74*波及計算!$K77</f>
        <v>0</v>
      </c>
      <c r="BF183" s="111">
        <f>BF74*波及計算!$K77</f>
        <v>0</v>
      </c>
      <c r="BG183" s="111">
        <f>BG74*波及計算!$K77</f>
        <v>0</v>
      </c>
      <c r="BH183" s="111">
        <f>BH74*波及計算!$K77</f>
        <v>0</v>
      </c>
      <c r="BI183" s="111">
        <f>BI74*波及計算!$K77</f>
        <v>0</v>
      </c>
      <c r="BJ183" s="111">
        <f>BJ74*波及計算!$K77</f>
        <v>0</v>
      </c>
      <c r="BK183" s="111">
        <f>BK74*波及計算!$K77</f>
        <v>0</v>
      </c>
      <c r="BL183" s="111">
        <f>BL74*波及計算!$K77</f>
        <v>0</v>
      </c>
      <c r="BM183" s="111">
        <f>BM74*波及計算!$K77</f>
        <v>0</v>
      </c>
      <c r="BN183" s="111">
        <f>BN74*波及計算!$K77</f>
        <v>0</v>
      </c>
      <c r="BO183" s="111">
        <f>BO74*波及計算!$K77</f>
        <v>0</v>
      </c>
      <c r="BP183" s="111">
        <f>BP74*波及計算!$K77</f>
        <v>0</v>
      </c>
      <c r="BQ183" s="111">
        <f>BQ74*波及計算!$K77</f>
        <v>0</v>
      </c>
      <c r="BR183" s="111">
        <f>BR74*波及計算!$K77</f>
        <v>0</v>
      </c>
      <c r="BS183" s="111">
        <f>BS74*波及計算!$K77</f>
        <v>0</v>
      </c>
      <c r="BT183" s="111">
        <f>BT74*波及計算!$K77</f>
        <v>0</v>
      </c>
      <c r="BU183" s="111">
        <f>BU74*波及計算!$K77</f>
        <v>0</v>
      </c>
      <c r="BV183" s="111">
        <f>BV74*波及計算!$K77</f>
        <v>0</v>
      </c>
      <c r="BW183" s="111">
        <f>BW74*波及計算!$K77</f>
        <v>0</v>
      </c>
      <c r="BX183" s="111">
        <f>BX74*波及計算!$K77</f>
        <v>0</v>
      </c>
      <c r="BY183" s="111">
        <f>BY74*波及計算!$K77</f>
        <v>0</v>
      </c>
      <c r="BZ183" s="111">
        <f>BZ74*波及計算!$K77</f>
        <v>0</v>
      </c>
      <c r="CA183" s="111">
        <f>CA74*波及計算!$K77</f>
        <v>0</v>
      </c>
      <c r="CB183" s="111">
        <f>CB74*波及計算!$K77</f>
        <v>0</v>
      </c>
      <c r="CC183" s="111">
        <f>CC74*波及計算!$K77</f>
        <v>0</v>
      </c>
      <c r="CD183" s="111">
        <f>CD74*波及計算!$K77</f>
        <v>0</v>
      </c>
      <c r="CE183" s="111">
        <f>CE74*波及計算!$K77</f>
        <v>0</v>
      </c>
      <c r="CF183" s="111">
        <f>CF74*波及計算!$K77</f>
        <v>0</v>
      </c>
      <c r="CG183" s="111">
        <f>CG74*波及計算!$K77</f>
        <v>0</v>
      </c>
      <c r="CH183" s="111">
        <f>CH74*波及計算!$K77</f>
        <v>0</v>
      </c>
      <c r="CI183" s="111">
        <f>CI74*波及計算!$K77</f>
        <v>0</v>
      </c>
      <c r="CJ183" s="111">
        <f>CJ74*波及計算!$K77</f>
        <v>0</v>
      </c>
      <c r="CK183" s="111">
        <f>CK74*波及計算!$K77</f>
        <v>0</v>
      </c>
      <c r="CL183" s="111">
        <f>CL74*波及計算!$K77</f>
        <v>0</v>
      </c>
      <c r="CM183" s="111">
        <f>CM74*波及計算!$K77</f>
        <v>0</v>
      </c>
      <c r="CN183" s="111">
        <f>CN74*波及計算!$K77</f>
        <v>0</v>
      </c>
      <c r="CO183" s="111">
        <f>CO74*波及計算!$K77</f>
        <v>0</v>
      </c>
      <c r="CP183" s="111">
        <f>CP74*波及計算!$K77</f>
        <v>0</v>
      </c>
      <c r="CQ183" s="111">
        <f>CQ74*波及計算!$K77</f>
        <v>0</v>
      </c>
      <c r="CR183" s="111">
        <f>CR74*波及計算!$K77</f>
        <v>0</v>
      </c>
      <c r="CS183" s="111">
        <f>CS74*波及計算!$K77</f>
        <v>0</v>
      </c>
      <c r="CT183" s="111">
        <f>CT74*波及計算!$K77</f>
        <v>0</v>
      </c>
      <c r="CU183" s="111">
        <f>CU74*波及計算!$K77</f>
        <v>0</v>
      </c>
      <c r="CV183" s="111">
        <f>CV74*波及計算!$K77</f>
        <v>0</v>
      </c>
      <c r="CW183" s="111">
        <f>CW74*波及計算!$K77</f>
        <v>0</v>
      </c>
      <c r="CX183" s="111">
        <f>CX74*波及計算!$K77</f>
        <v>0</v>
      </c>
      <c r="CY183" s="111">
        <f>CY74*波及計算!$K77</f>
        <v>0</v>
      </c>
      <c r="CZ183" s="111">
        <f>CZ74*波及計算!$K77</f>
        <v>0</v>
      </c>
      <c r="DA183" s="111">
        <f>DA74*波及計算!$K77</f>
        <v>0</v>
      </c>
      <c r="DB183" s="111">
        <f>DB74*波及計算!$K77</f>
        <v>0</v>
      </c>
      <c r="DC183" s="111">
        <f>DC74*波及計算!$K77</f>
        <v>0</v>
      </c>
    </row>
    <row r="184" spans="1:107" x14ac:dyDescent="0.2">
      <c r="A184" s="111" t="s">
        <v>237</v>
      </c>
      <c r="B184" s="355" t="s">
        <v>1948</v>
      </c>
      <c r="C184" s="111">
        <f>C75*波及計算!$K78</f>
        <v>0</v>
      </c>
      <c r="D184" s="111">
        <f>D75*波及計算!$K78</f>
        <v>0</v>
      </c>
      <c r="E184" s="111">
        <f>E75*波及計算!$K78</f>
        <v>0</v>
      </c>
      <c r="F184" s="111">
        <f>F75*波及計算!$K78</f>
        <v>0</v>
      </c>
      <c r="G184" s="111">
        <f>G75*波及計算!$K78</f>
        <v>0</v>
      </c>
      <c r="H184" s="111">
        <f>H75*波及計算!$K78</f>
        <v>0</v>
      </c>
      <c r="I184" s="111">
        <f>I75*波及計算!$K78</f>
        <v>0</v>
      </c>
      <c r="J184" s="111">
        <f>J75*波及計算!$K78</f>
        <v>0</v>
      </c>
      <c r="K184" s="111">
        <f>K75*波及計算!$K78</f>
        <v>0</v>
      </c>
      <c r="L184" s="111">
        <f>L75*波及計算!$K78</f>
        <v>0</v>
      </c>
      <c r="M184" s="111">
        <f>M75*波及計算!$K78</f>
        <v>0</v>
      </c>
      <c r="N184" s="111">
        <f>N75*波及計算!$K78</f>
        <v>0</v>
      </c>
      <c r="O184" s="111">
        <f>O75*波及計算!$K78</f>
        <v>0</v>
      </c>
      <c r="P184" s="111">
        <f>P75*波及計算!$K78</f>
        <v>0</v>
      </c>
      <c r="Q184" s="111">
        <f>Q75*波及計算!$K78</f>
        <v>0</v>
      </c>
      <c r="R184" s="111">
        <f>R75*波及計算!$K78</f>
        <v>0</v>
      </c>
      <c r="S184" s="111">
        <f>S75*波及計算!$K78</f>
        <v>0</v>
      </c>
      <c r="T184" s="111">
        <f>T75*波及計算!$K78</f>
        <v>0</v>
      </c>
      <c r="U184" s="111">
        <f>U75*波及計算!$K78</f>
        <v>0</v>
      </c>
      <c r="V184" s="111">
        <f>V75*波及計算!$K78</f>
        <v>0</v>
      </c>
      <c r="W184" s="111">
        <f>W75*波及計算!$K78</f>
        <v>0</v>
      </c>
      <c r="X184" s="111">
        <f>X75*波及計算!$K78</f>
        <v>0</v>
      </c>
      <c r="Y184" s="111">
        <f>Y75*波及計算!$K78</f>
        <v>0</v>
      </c>
      <c r="Z184" s="111">
        <f>Z75*波及計算!$K78</f>
        <v>0</v>
      </c>
      <c r="AA184" s="111">
        <f>AA75*波及計算!$K78</f>
        <v>0</v>
      </c>
      <c r="AB184" s="111">
        <f>AB75*波及計算!$K78</f>
        <v>0</v>
      </c>
      <c r="AC184" s="111">
        <f>AC75*波及計算!$K78</f>
        <v>0</v>
      </c>
      <c r="AD184" s="111">
        <f>AD75*波及計算!$K78</f>
        <v>0</v>
      </c>
      <c r="AE184" s="111">
        <f>AE75*波及計算!$K78</f>
        <v>0</v>
      </c>
      <c r="AF184" s="111">
        <f>AF75*波及計算!$K78</f>
        <v>0</v>
      </c>
      <c r="AG184" s="111">
        <f>AG75*波及計算!$K78</f>
        <v>0</v>
      </c>
      <c r="AH184" s="111">
        <f>AH75*波及計算!$K78</f>
        <v>0</v>
      </c>
      <c r="AI184" s="111">
        <f>AI75*波及計算!$K78</f>
        <v>0</v>
      </c>
      <c r="AJ184" s="111">
        <f>AJ75*波及計算!$K78</f>
        <v>0</v>
      </c>
      <c r="AK184" s="111">
        <f>AK75*波及計算!$K78</f>
        <v>0</v>
      </c>
      <c r="AL184" s="111">
        <f>AL75*波及計算!$K78</f>
        <v>0</v>
      </c>
      <c r="AM184" s="111">
        <f>AM75*波及計算!$K78</f>
        <v>0</v>
      </c>
      <c r="AN184" s="111">
        <f>AN75*波及計算!$K78</f>
        <v>0</v>
      </c>
      <c r="AO184" s="111">
        <f>AO75*波及計算!$K78</f>
        <v>0</v>
      </c>
      <c r="AP184" s="111">
        <f>AP75*波及計算!$K78</f>
        <v>0</v>
      </c>
      <c r="AQ184" s="111">
        <f>AQ75*波及計算!$K78</f>
        <v>0</v>
      </c>
      <c r="AR184" s="111">
        <f>AR75*波及計算!$K78</f>
        <v>0</v>
      </c>
      <c r="AS184" s="111">
        <f>AS75*波及計算!$K78</f>
        <v>0</v>
      </c>
      <c r="AT184" s="111">
        <f>AT75*波及計算!$K78</f>
        <v>0</v>
      </c>
      <c r="AU184" s="111">
        <f>AU75*波及計算!$K78</f>
        <v>0</v>
      </c>
      <c r="AV184" s="111">
        <f>AV75*波及計算!$K78</f>
        <v>0</v>
      </c>
      <c r="AW184" s="111">
        <f>AW75*波及計算!$K78</f>
        <v>0</v>
      </c>
      <c r="AX184" s="111">
        <f>AX75*波及計算!$K78</f>
        <v>0</v>
      </c>
      <c r="AY184" s="111">
        <f>AY75*波及計算!$K78</f>
        <v>0</v>
      </c>
      <c r="AZ184" s="111">
        <f>AZ75*波及計算!$K78</f>
        <v>0</v>
      </c>
      <c r="BA184" s="111">
        <f>BA75*波及計算!$K78</f>
        <v>0</v>
      </c>
      <c r="BB184" s="111">
        <f>BB75*波及計算!$K78</f>
        <v>0</v>
      </c>
      <c r="BC184" s="111">
        <f>BC75*波及計算!$K78</f>
        <v>0</v>
      </c>
      <c r="BD184" s="111">
        <f>BD75*波及計算!$K78</f>
        <v>0</v>
      </c>
      <c r="BE184" s="111">
        <f>BE75*波及計算!$K78</f>
        <v>0</v>
      </c>
      <c r="BF184" s="111">
        <f>BF75*波及計算!$K78</f>
        <v>0</v>
      </c>
      <c r="BG184" s="111">
        <f>BG75*波及計算!$K78</f>
        <v>0</v>
      </c>
      <c r="BH184" s="111">
        <f>BH75*波及計算!$K78</f>
        <v>0</v>
      </c>
      <c r="BI184" s="111">
        <f>BI75*波及計算!$K78</f>
        <v>0</v>
      </c>
      <c r="BJ184" s="111">
        <f>BJ75*波及計算!$K78</f>
        <v>0</v>
      </c>
      <c r="BK184" s="111">
        <f>BK75*波及計算!$K78</f>
        <v>0</v>
      </c>
      <c r="BL184" s="111">
        <f>BL75*波及計算!$K78</f>
        <v>0</v>
      </c>
      <c r="BM184" s="111">
        <f>BM75*波及計算!$K78</f>
        <v>0</v>
      </c>
      <c r="BN184" s="111">
        <f>BN75*波及計算!$K78</f>
        <v>0</v>
      </c>
      <c r="BO184" s="111">
        <f>BO75*波及計算!$K78</f>
        <v>0</v>
      </c>
      <c r="BP184" s="111">
        <f>BP75*波及計算!$K78</f>
        <v>0</v>
      </c>
      <c r="BQ184" s="111">
        <f>BQ75*波及計算!$K78</f>
        <v>0</v>
      </c>
      <c r="BR184" s="111">
        <f>BR75*波及計算!$K78</f>
        <v>0</v>
      </c>
      <c r="BS184" s="111">
        <f>BS75*波及計算!$K78</f>
        <v>0</v>
      </c>
      <c r="BT184" s="111">
        <f>BT75*波及計算!$K78</f>
        <v>0</v>
      </c>
      <c r="BU184" s="111">
        <f>BU75*波及計算!$K78</f>
        <v>0</v>
      </c>
      <c r="BV184" s="111">
        <f>BV75*波及計算!$K78</f>
        <v>0</v>
      </c>
      <c r="BW184" s="111">
        <f>BW75*波及計算!$K78</f>
        <v>0</v>
      </c>
      <c r="BX184" s="111">
        <f>BX75*波及計算!$K78</f>
        <v>0</v>
      </c>
      <c r="BY184" s="111">
        <f>BY75*波及計算!$K78</f>
        <v>0</v>
      </c>
      <c r="BZ184" s="111">
        <f>BZ75*波及計算!$K78</f>
        <v>0</v>
      </c>
      <c r="CA184" s="111">
        <f>CA75*波及計算!$K78</f>
        <v>0</v>
      </c>
      <c r="CB184" s="111">
        <f>CB75*波及計算!$K78</f>
        <v>0</v>
      </c>
      <c r="CC184" s="111">
        <f>CC75*波及計算!$K78</f>
        <v>0</v>
      </c>
      <c r="CD184" s="111">
        <f>CD75*波及計算!$K78</f>
        <v>0</v>
      </c>
      <c r="CE184" s="111">
        <f>CE75*波及計算!$K78</f>
        <v>0</v>
      </c>
      <c r="CF184" s="111">
        <f>CF75*波及計算!$K78</f>
        <v>0</v>
      </c>
      <c r="CG184" s="111">
        <f>CG75*波及計算!$K78</f>
        <v>0</v>
      </c>
      <c r="CH184" s="111">
        <f>CH75*波及計算!$K78</f>
        <v>0</v>
      </c>
      <c r="CI184" s="111">
        <f>CI75*波及計算!$K78</f>
        <v>0</v>
      </c>
      <c r="CJ184" s="111">
        <f>CJ75*波及計算!$K78</f>
        <v>0</v>
      </c>
      <c r="CK184" s="111">
        <f>CK75*波及計算!$K78</f>
        <v>0</v>
      </c>
      <c r="CL184" s="111">
        <f>CL75*波及計算!$K78</f>
        <v>0</v>
      </c>
      <c r="CM184" s="111">
        <f>CM75*波及計算!$K78</f>
        <v>0</v>
      </c>
      <c r="CN184" s="111">
        <f>CN75*波及計算!$K78</f>
        <v>0</v>
      </c>
      <c r="CO184" s="111">
        <f>CO75*波及計算!$K78</f>
        <v>0</v>
      </c>
      <c r="CP184" s="111">
        <f>CP75*波及計算!$K78</f>
        <v>0</v>
      </c>
      <c r="CQ184" s="111">
        <f>CQ75*波及計算!$K78</f>
        <v>0</v>
      </c>
      <c r="CR184" s="111">
        <f>CR75*波及計算!$K78</f>
        <v>0</v>
      </c>
      <c r="CS184" s="111">
        <f>CS75*波及計算!$K78</f>
        <v>0</v>
      </c>
      <c r="CT184" s="111">
        <f>CT75*波及計算!$K78</f>
        <v>0</v>
      </c>
      <c r="CU184" s="111">
        <f>CU75*波及計算!$K78</f>
        <v>0</v>
      </c>
      <c r="CV184" s="111">
        <f>CV75*波及計算!$K78</f>
        <v>0</v>
      </c>
      <c r="CW184" s="111">
        <f>CW75*波及計算!$K78</f>
        <v>0</v>
      </c>
      <c r="CX184" s="111">
        <f>CX75*波及計算!$K78</f>
        <v>0</v>
      </c>
      <c r="CY184" s="111">
        <f>CY75*波及計算!$K78</f>
        <v>0</v>
      </c>
      <c r="CZ184" s="111">
        <f>CZ75*波及計算!$K78</f>
        <v>0</v>
      </c>
      <c r="DA184" s="111">
        <f>DA75*波及計算!$K78</f>
        <v>0</v>
      </c>
      <c r="DB184" s="111">
        <f>DB75*波及計算!$K78</f>
        <v>0</v>
      </c>
      <c r="DC184" s="111">
        <f>DC75*波及計算!$K78</f>
        <v>0</v>
      </c>
    </row>
    <row r="185" spans="1:107" x14ac:dyDescent="0.2">
      <c r="A185" s="111" t="s">
        <v>238</v>
      </c>
      <c r="B185" s="355" t="s">
        <v>1949</v>
      </c>
      <c r="C185" s="111">
        <f>C76*波及計算!$K79</f>
        <v>0</v>
      </c>
      <c r="D185" s="111">
        <f>D76*波及計算!$K79</f>
        <v>0</v>
      </c>
      <c r="E185" s="111">
        <f>E76*波及計算!$K79</f>
        <v>0</v>
      </c>
      <c r="F185" s="111">
        <f>F76*波及計算!$K79</f>
        <v>0</v>
      </c>
      <c r="G185" s="111">
        <f>G76*波及計算!$K79</f>
        <v>0</v>
      </c>
      <c r="H185" s="111">
        <f>H76*波及計算!$K79</f>
        <v>0</v>
      </c>
      <c r="I185" s="111">
        <f>I76*波及計算!$K79</f>
        <v>0</v>
      </c>
      <c r="J185" s="111">
        <f>J76*波及計算!$K79</f>
        <v>0</v>
      </c>
      <c r="K185" s="111">
        <f>K76*波及計算!$K79</f>
        <v>0</v>
      </c>
      <c r="L185" s="111">
        <f>L76*波及計算!$K79</f>
        <v>0</v>
      </c>
      <c r="M185" s="111">
        <f>M76*波及計算!$K79</f>
        <v>0</v>
      </c>
      <c r="N185" s="111">
        <f>N76*波及計算!$K79</f>
        <v>0</v>
      </c>
      <c r="O185" s="111">
        <f>O76*波及計算!$K79</f>
        <v>0</v>
      </c>
      <c r="P185" s="111">
        <f>P76*波及計算!$K79</f>
        <v>0</v>
      </c>
      <c r="Q185" s="111">
        <f>Q76*波及計算!$K79</f>
        <v>0</v>
      </c>
      <c r="R185" s="111">
        <f>R76*波及計算!$K79</f>
        <v>0</v>
      </c>
      <c r="S185" s="111">
        <f>S76*波及計算!$K79</f>
        <v>0</v>
      </c>
      <c r="T185" s="111">
        <f>T76*波及計算!$K79</f>
        <v>0</v>
      </c>
      <c r="U185" s="111">
        <f>U76*波及計算!$K79</f>
        <v>0</v>
      </c>
      <c r="V185" s="111">
        <f>V76*波及計算!$K79</f>
        <v>0</v>
      </c>
      <c r="W185" s="111">
        <f>W76*波及計算!$K79</f>
        <v>0</v>
      </c>
      <c r="X185" s="111">
        <f>X76*波及計算!$K79</f>
        <v>0</v>
      </c>
      <c r="Y185" s="111">
        <f>Y76*波及計算!$K79</f>
        <v>0</v>
      </c>
      <c r="Z185" s="111">
        <f>Z76*波及計算!$K79</f>
        <v>0</v>
      </c>
      <c r="AA185" s="111">
        <f>AA76*波及計算!$K79</f>
        <v>0</v>
      </c>
      <c r="AB185" s="111">
        <f>AB76*波及計算!$K79</f>
        <v>0</v>
      </c>
      <c r="AC185" s="111">
        <f>AC76*波及計算!$K79</f>
        <v>0</v>
      </c>
      <c r="AD185" s="111">
        <f>AD76*波及計算!$K79</f>
        <v>0</v>
      </c>
      <c r="AE185" s="111">
        <f>AE76*波及計算!$K79</f>
        <v>0</v>
      </c>
      <c r="AF185" s="111">
        <f>AF76*波及計算!$K79</f>
        <v>0</v>
      </c>
      <c r="AG185" s="111">
        <f>AG76*波及計算!$K79</f>
        <v>0</v>
      </c>
      <c r="AH185" s="111">
        <f>AH76*波及計算!$K79</f>
        <v>0</v>
      </c>
      <c r="AI185" s="111">
        <f>AI76*波及計算!$K79</f>
        <v>0</v>
      </c>
      <c r="AJ185" s="111">
        <f>AJ76*波及計算!$K79</f>
        <v>0</v>
      </c>
      <c r="AK185" s="111">
        <f>AK76*波及計算!$K79</f>
        <v>0</v>
      </c>
      <c r="AL185" s="111">
        <f>AL76*波及計算!$K79</f>
        <v>0</v>
      </c>
      <c r="AM185" s="111">
        <f>AM76*波及計算!$K79</f>
        <v>0</v>
      </c>
      <c r="AN185" s="111">
        <f>AN76*波及計算!$K79</f>
        <v>0</v>
      </c>
      <c r="AO185" s="111">
        <f>AO76*波及計算!$K79</f>
        <v>0</v>
      </c>
      <c r="AP185" s="111">
        <f>AP76*波及計算!$K79</f>
        <v>0</v>
      </c>
      <c r="AQ185" s="111">
        <f>AQ76*波及計算!$K79</f>
        <v>0</v>
      </c>
      <c r="AR185" s="111">
        <f>AR76*波及計算!$K79</f>
        <v>0</v>
      </c>
      <c r="AS185" s="111">
        <f>AS76*波及計算!$K79</f>
        <v>0</v>
      </c>
      <c r="AT185" s="111">
        <f>AT76*波及計算!$K79</f>
        <v>0</v>
      </c>
      <c r="AU185" s="111">
        <f>AU76*波及計算!$K79</f>
        <v>0</v>
      </c>
      <c r="AV185" s="111">
        <f>AV76*波及計算!$K79</f>
        <v>0</v>
      </c>
      <c r="AW185" s="111">
        <f>AW76*波及計算!$K79</f>
        <v>0</v>
      </c>
      <c r="AX185" s="111">
        <f>AX76*波及計算!$K79</f>
        <v>0</v>
      </c>
      <c r="AY185" s="111">
        <f>AY76*波及計算!$K79</f>
        <v>0</v>
      </c>
      <c r="AZ185" s="111">
        <f>AZ76*波及計算!$K79</f>
        <v>0</v>
      </c>
      <c r="BA185" s="111">
        <f>BA76*波及計算!$K79</f>
        <v>0</v>
      </c>
      <c r="BB185" s="111">
        <f>BB76*波及計算!$K79</f>
        <v>0</v>
      </c>
      <c r="BC185" s="111">
        <f>BC76*波及計算!$K79</f>
        <v>0</v>
      </c>
      <c r="BD185" s="111">
        <f>BD76*波及計算!$K79</f>
        <v>0</v>
      </c>
      <c r="BE185" s="111">
        <f>BE76*波及計算!$K79</f>
        <v>0</v>
      </c>
      <c r="BF185" s="111">
        <f>BF76*波及計算!$K79</f>
        <v>0</v>
      </c>
      <c r="BG185" s="111">
        <f>BG76*波及計算!$K79</f>
        <v>0</v>
      </c>
      <c r="BH185" s="111">
        <f>BH76*波及計算!$K79</f>
        <v>0</v>
      </c>
      <c r="BI185" s="111">
        <f>BI76*波及計算!$K79</f>
        <v>0</v>
      </c>
      <c r="BJ185" s="111">
        <f>BJ76*波及計算!$K79</f>
        <v>0</v>
      </c>
      <c r="BK185" s="111">
        <f>BK76*波及計算!$K79</f>
        <v>0</v>
      </c>
      <c r="BL185" s="111">
        <f>BL76*波及計算!$K79</f>
        <v>0</v>
      </c>
      <c r="BM185" s="111">
        <f>BM76*波及計算!$K79</f>
        <v>0</v>
      </c>
      <c r="BN185" s="111">
        <f>BN76*波及計算!$K79</f>
        <v>0</v>
      </c>
      <c r="BO185" s="111">
        <f>BO76*波及計算!$K79</f>
        <v>0</v>
      </c>
      <c r="BP185" s="111">
        <f>BP76*波及計算!$K79</f>
        <v>0</v>
      </c>
      <c r="BQ185" s="111">
        <f>BQ76*波及計算!$K79</f>
        <v>0</v>
      </c>
      <c r="BR185" s="111">
        <f>BR76*波及計算!$K79</f>
        <v>0</v>
      </c>
      <c r="BS185" s="111">
        <f>BS76*波及計算!$K79</f>
        <v>0</v>
      </c>
      <c r="BT185" s="111">
        <f>BT76*波及計算!$K79</f>
        <v>0</v>
      </c>
      <c r="BU185" s="111">
        <f>BU76*波及計算!$K79</f>
        <v>0</v>
      </c>
      <c r="BV185" s="111">
        <f>BV76*波及計算!$K79</f>
        <v>0</v>
      </c>
      <c r="BW185" s="111">
        <f>BW76*波及計算!$K79</f>
        <v>0</v>
      </c>
      <c r="BX185" s="111">
        <f>BX76*波及計算!$K79</f>
        <v>0</v>
      </c>
      <c r="BY185" s="111">
        <f>BY76*波及計算!$K79</f>
        <v>0</v>
      </c>
      <c r="BZ185" s="111">
        <f>BZ76*波及計算!$K79</f>
        <v>0</v>
      </c>
      <c r="CA185" s="111">
        <f>CA76*波及計算!$K79</f>
        <v>0</v>
      </c>
      <c r="CB185" s="111">
        <f>CB76*波及計算!$K79</f>
        <v>0</v>
      </c>
      <c r="CC185" s="111">
        <f>CC76*波及計算!$K79</f>
        <v>0</v>
      </c>
      <c r="CD185" s="111">
        <f>CD76*波及計算!$K79</f>
        <v>0</v>
      </c>
      <c r="CE185" s="111">
        <f>CE76*波及計算!$K79</f>
        <v>0</v>
      </c>
      <c r="CF185" s="111">
        <f>CF76*波及計算!$K79</f>
        <v>0</v>
      </c>
      <c r="CG185" s="111">
        <f>CG76*波及計算!$K79</f>
        <v>0</v>
      </c>
      <c r="CH185" s="111">
        <f>CH76*波及計算!$K79</f>
        <v>0</v>
      </c>
      <c r="CI185" s="111">
        <f>CI76*波及計算!$K79</f>
        <v>0</v>
      </c>
      <c r="CJ185" s="111">
        <f>CJ76*波及計算!$K79</f>
        <v>0</v>
      </c>
      <c r="CK185" s="111">
        <f>CK76*波及計算!$K79</f>
        <v>0</v>
      </c>
      <c r="CL185" s="111">
        <f>CL76*波及計算!$K79</f>
        <v>0</v>
      </c>
      <c r="CM185" s="111">
        <f>CM76*波及計算!$K79</f>
        <v>0</v>
      </c>
      <c r="CN185" s="111">
        <f>CN76*波及計算!$K79</f>
        <v>0</v>
      </c>
      <c r="CO185" s="111">
        <f>CO76*波及計算!$K79</f>
        <v>0</v>
      </c>
      <c r="CP185" s="111">
        <f>CP76*波及計算!$K79</f>
        <v>0</v>
      </c>
      <c r="CQ185" s="111">
        <f>CQ76*波及計算!$K79</f>
        <v>0</v>
      </c>
      <c r="CR185" s="111">
        <f>CR76*波及計算!$K79</f>
        <v>0</v>
      </c>
      <c r="CS185" s="111">
        <f>CS76*波及計算!$K79</f>
        <v>0</v>
      </c>
      <c r="CT185" s="111">
        <f>CT76*波及計算!$K79</f>
        <v>0</v>
      </c>
      <c r="CU185" s="111">
        <f>CU76*波及計算!$K79</f>
        <v>0</v>
      </c>
      <c r="CV185" s="111">
        <f>CV76*波及計算!$K79</f>
        <v>0</v>
      </c>
      <c r="CW185" s="111">
        <f>CW76*波及計算!$K79</f>
        <v>0</v>
      </c>
      <c r="CX185" s="111">
        <f>CX76*波及計算!$K79</f>
        <v>0</v>
      </c>
      <c r="CY185" s="111">
        <f>CY76*波及計算!$K79</f>
        <v>0</v>
      </c>
      <c r="CZ185" s="111">
        <f>CZ76*波及計算!$K79</f>
        <v>0</v>
      </c>
      <c r="DA185" s="111">
        <f>DA76*波及計算!$K79</f>
        <v>0</v>
      </c>
      <c r="DB185" s="111">
        <f>DB76*波及計算!$K79</f>
        <v>0</v>
      </c>
      <c r="DC185" s="111">
        <f>DC76*波及計算!$K79</f>
        <v>0</v>
      </c>
    </row>
    <row r="186" spans="1:107" x14ac:dyDescent="0.2">
      <c r="A186" s="111" t="s">
        <v>240</v>
      </c>
      <c r="B186" s="355" t="s">
        <v>1950</v>
      </c>
      <c r="C186" s="111">
        <f>C77*波及計算!$K80</f>
        <v>0</v>
      </c>
      <c r="D186" s="111">
        <f>D77*波及計算!$K80</f>
        <v>0</v>
      </c>
      <c r="E186" s="111">
        <f>E77*波及計算!$K80</f>
        <v>0</v>
      </c>
      <c r="F186" s="111">
        <f>F77*波及計算!$K80</f>
        <v>0</v>
      </c>
      <c r="G186" s="111">
        <f>G77*波及計算!$K80</f>
        <v>0</v>
      </c>
      <c r="H186" s="111">
        <f>H77*波及計算!$K80</f>
        <v>0</v>
      </c>
      <c r="I186" s="111">
        <f>I77*波及計算!$K80</f>
        <v>0</v>
      </c>
      <c r="J186" s="111">
        <f>J77*波及計算!$K80</f>
        <v>0</v>
      </c>
      <c r="K186" s="111">
        <f>K77*波及計算!$K80</f>
        <v>0</v>
      </c>
      <c r="L186" s="111">
        <f>L77*波及計算!$K80</f>
        <v>0</v>
      </c>
      <c r="M186" s="111">
        <f>M77*波及計算!$K80</f>
        <v>0</v>
      </c>
      <c r="N186" s="111">
        <f>N77*波及計算!$K80</f>
        <v>0</v>
      </c>
      <c r="O186" s="111">
        <f>O77*波及計算!$K80</f>
        <v>0</v>
      </c>
      <c r="P186" s="111">
        <f>P77*波及計算!$K80</f>
        <v>0</v>
      </c>
      <c r="Q186" s="111">
        <f>Q77*波及計算!$K80</f>
        <v>0</v>
      </c>
      <c r="R186" s="111">
        <f>R77*波及計算!$K80</f>
        <v>0</v>
      </c>
      <c r="S186" s="111">
        <f>S77*波及計算!$K80</f>
        <v>0</v>
      </c>
      <c r="T186" s="111">
        <f>T77*波及計算!$K80</f>
        <v>0</v>
      </c>
      <c r="U186" s="111">
        <f>U77*波及計算!$K80</f>
        <v>0</v>
      </c>
      <c r="V186" s="111">
        <f>V77*波及計算!$K80</f>
        <v>0</v>
      </c>
      <c r="W186" s="111">
        <f>W77*波及計算!$K80</f>
        <v>0</v>
      </c>
      <c r="X186" s="111">
        <f>X77*波及計算!$K80</f>
        <v>0</v>
      </c>
      <c r="Y186" s="111">
        <f>Y77*波及計算!$K80</f>
        <v>0</v>
      </c>
      <c r="Z186" s="111">
        <f>Z77*波及計算!$K80</f>
        <v>0</v>
      </c>
      <c r="AA186" s="111">
        <f>AA77*波及計算!$K80</f>
        <v>0</v>
      </c>
      <c r="AB186" s="111">
        <f>AB77*波及計算!$K80</f>
        <v>0</v>
      </c>
      <c r="AC186" s="111">
        <f>AC77*波及計算!$K80</f>
        <v>0</v>
      </c>
      <c r="AD186" s="111">
        <f>AD77*波及計算!$K80</f>
        <v>0</v>
      </c>
      <c r="AE186" s="111">
        <f>AE77*波及計算!$K80</f>
        <v>0</v>
      </c>
      <c r="AF186" s="111">
        <f>AF77*波及計算!$K80</f>
        <v>0</v>
      </c>
      <c r="AG186" s="111">
        <f>AG77*波及計算!$K80</f>
        <v>0</v>
      </c>
      <c r="AH186" s="111">
        <f>AH77*波及計算!$K80</f>
        <v>0</v>
      </c>
      <c r="AI186" s="111">
        <f>AI77*波及計算!$K80</f>
        <v>0</v>
      </c>
      <c r="AJ186" s="111">
        <f>AJ77*波及計算!$K80</f>
        <v>0</v>
      </c>
      <c r="AK186" s="111">
        <f>AK77*波及計算!$K80</f>
        <v>0</v>
      </c>
      <c r="AL186" s="111">
        <f>AL77*波及計算!$K80</f>
        <v>0</v>
      </c>
      <c r="AM186" s="111">
        <f>AM77*波及計算!$K80</f>
        <v>0</v>
      </c>
      <c r="AN186" s="111">
        <f>AN77*波及計算!$K80</f>
        <v>0</v>
      </c>
      <c r="AO186" s="111">
        <f>AO77*波及計算!$K80</f>
        <v>0</v>
      </c>
      <c r="AP186" s="111">
        <f>AP77*波及計算!$K80</f>
        <v>0</v>
      </c>
      <c r="AQ186" s="111">
        <f>AQ77*波及計算!$K80</f>
        <v>0</v>
      </c>
      <c r="AR186" s="111">
        <f>AR77*波及計算!$K80</f>
        <v>0</v>
      </c>
      <c r="AS186" s="111">
        <f>AS77*波及計算!$K80</f>
        <v>0</v>
      </c>
      <c r="AT186" s="111">
        <f>AT77*波及計算!$K80</f>
        <v>0</v>
      </c>
      <c r="AU186" s="111">
        <f>AU77*波及計算!$K80</f>
        <v>0</v>
      </c>
      <c r="AV186" s="111">
        <f>AV77*波及計算!$K80</f>
        <v>0</v>
      </c>
      <c r="AW186" s="111">
        <f>AW77*波及計算!$K80</f>
        <v>0</v>
      </c>
      <c r="AX186" s="111">
        <f>AX77*波及計算!$K80</f>
        <v>0</v>
      </c>
      <c r="AY186" s="111">
        <f>AY77*波及計算!$K80</f>
        <v>0</v>
      </c>
      <c r="AZ186" s="111">
        <f>AZ77*波及計算!$K80</f>
        <v>0</v>
      </c>
      <c r="BA186" s="111">
        <f>BA77*波及計算!$K80</f>
        <v>0</v>
      </c>
      <c r="BB186" s="111">
        <f>BB77*波及計算!$K80</f>
        <v>0</v>
      </c>
      <c r="BC186" s="111">
        <f>BC77*波及計算!$K80</f>
        <v>0</v>
      </c>
      <c r="BD186" s="111">
        <f>BD77*波及計算!$K80</f>
        <v>0</v>
      </c>
      <c r="BE186" s="111">
        <f>BE77*波及計算!$K80</f>
        <v>0</v>
      </c>
      <c r="BF186" s="111">
        <f>BF77*波及計算!$K80</f>
        <v>0</v>
      </c>
      <c r="BG186" s="111">
        <f>BG77*波及計算!$K80</f>
        <v>0</v>
      </c>
      <c r="BH186" s="111">
        <f>BH77*波及計算!$K80</f>
        <v>0</v>
      </c>
      <c r="BI186" s="111">
        <f>BI77*波及計算!$K80</f>
        <v>0</v>
      </c>
      <c r="BJ186" s="111">
        <f>BJ77*波及計算!$K80</f>
        <v>0</v>
      </c>
      <c r="BK186" s="111">
        <f>BK77*波及計算!$K80</f>
        <v>0</v>
      </c>
      <c r="BL186" s="111">
        <f>BL77*波及計算!$K80</f>
        <v>0</v>
      </c>
      <c r="BM186" s="111">
        <f>BM77*波及計算!$K80</f>
        <v>0</v>
      </c>
      <c r="BN186" s="111">
        <f>BN77*波及計算!$K80</f>
        <v>0</v>
      </c>
      <c r="BO186" s="111">
        <f>BO77*波及計算!$K80</f>
        <v>0</v>
      </c>
      <c r="BP186" s="111">
        <f>BP77*波及計算!$K80</f>
        <v>0</v>
      </c>
      <c r="BQ186" s="111">
        <f>BQ77*波及計算!$K80</f>
        <v>0</v>
      </c>
      <c r="BR186" s="111">
        <f>BR77*波及計算!$K80</f>
        <v>0</v>
      </c>
      <c r="BS186" s="111">
        <f>BS77*波及計算!$K80</f>
        <v>0</v>
      </c>
      <c r="BT186" s="111">
        <f>BT77*波及計算!$K80</f>
        <v>0</v>
      </c>
      <c r="BU186" s="111">
        <f>BU77*波及計算!$K80</f>
        <v>0</v>
      </c>
      <c r="BV186" s="111">
        <f>BV77*波及計算!$K80</f>
        <v>0</v>
      </c>
      <c r="BW186" s="111">
        <f>BW77*波及計算!$K80</f>
        <v>0</v>
      </c>
      <c r="BX186" s="111">
        <f>BX77*波及計算!$K80</f>
        <v>0</v>
      </c>
      <c r="BY186" s="111">
        <f>BY77*波及計算!$K80</f>
        <v>0</v>
      </c>
      <c r="BZ186" s="111">
        <f>BZ77*波及計算!$K80</f>
        <v>0</v>
      </c>
      <c r="CA186" s="111">
        <f>CA77*波及計算!$K80</f>
        <v>0</v>
      </c>
      <c r="CB186" s="111">
        <f>CB77*波及計算!$K80</f>
        <v>0</v>
      </c>
      <c r="CC186" s="111">
        <f>CC77*波及計算!$K80</f>
        <v>0</v>
      </c>
      <c r="CD186" s="111">
        <f>CD77*波及計算!$K80</f>
        <v>0</v>
      </c>
      <c r="CE186" s="111">
        <f>CE77*波及計算!$K80</f>
        <v>0</v>
      </c>
      <c r="CF186" s="111">
        <f>CF77*波及計算!$K80</f>
        <v>0</v>
      </c>
      <c r="CG186" s="111">
        <f>CG77*波及計算!$K80</f>
        <v>0</v>
      </c>
      <c r="CH186" s="111">
        <f>CH77*波及計算!$K80</f>
        <v>0</v>
      </c>
      <c r="CI186" s="111">
        <f>CI77*波及計算!$K80</f>
        <v>0</v>
      </c>
      <c r="CJ186" s="111">
        <f>CJ77*波及計算!$K80</f>
        <v>0</v>
      </c>
      <c r="CK186" s="111">
        <f>CK77*波及計算!$K80</f>
        <v>0</v>
      </c>
      <c r="CL186" s="111">
        <f>CL77*波及計算!$K80</f>
        <v>0</v>
      </c>
      <c r="CM186" s="111">
        <f>CM77*波及計算!$K80</f>
        <v>0</v>
      </c>
      <c r="CN186" s="111">
        <f>CN77*波及計算!$K80</f>
        <v>0</v>
      </c>
      <c r="CO186" s="111">
        <f>CO77*波及計算!$K80</f>
        <v>0</v>
      </c>
      <c r="CP186" s="111">
        <f>CP77*波及計算!$K80</f>
        <v>0</v>
      </c>
      <c r="CQ186" s="111">
        <f>CQ77*波及計算!$K80</f>
        <v>0</v>
      </c>
      <c r="CR186" s="111">
        <f>CR77*波及計算!$K80</f>
        <v>0</v>
      </c>
      <c r="CS186" s="111">
        <f>CS77*波及計算!$K80</f>
        <v>0</v>
      </c>
      <c r="CT186" s="111">
        <f>CT77*波及計算!$K80</f>
        <v>0</v>
      </c>
      <c r="CU186" s="111">
        <f>CU77*波及計算!$K80</f>
        <v>0</v>
      </c>
      <c r="CV186" s="111">
        <f>CV77*波及計算!$K80</f>
        <v>0</v>
      </c>
      <c r="CW186" s="111">
        <f>CW77*波及計算!$K80</f>
        <v>0</v>
      </c>
      <c r="CX186" s="111">
        <f>CX77*波及計算!$K80</f>
        <v>0</v>
      </c>
      <c r="CY186" s="111">
        <f>CY77*波及計算!$K80</f>
        <v>0</v>
      </c>
      <c r="CZ186" s="111">
        <f>CZ77*波及計算!$K80</f>
        <v>0</v>
      </c>
      <c r="DA186" s="111">
        <f>DA77*波及計算!$K80</f>
        <v>0</v>
      </c>
      <c r="DB186" s="111">
        <f>DB77*波及計算!$K80</f>
        <v>0</v>
      </c>
      <c r="DC186" s="111">
        <f>DC77*波及計算!$K80</f>
        <v>0</v>
      </c>
    </row>
    <row r="187" spans="1:107" x14ac:dyDescent="0.2">
      <c r="A187" s="111" t="s">
        <v>241</v>
      </c>
      <c r="B187" s="355" t="s">
        <v>1951</v>
      </c>
      <c r="C187" s="111">
        <f>C78*波及計算!$K81</f>
        <v>0</v>
      </c>
      <c r="D187" s="111">
        <f>D78*波及計算!$K81</f>
        <v>0</v>
      </c>
      <c r="E187" s="111">
        <f>E78*波及計算!$K81</f>
        <v>0</v>
      </c>
      <c r="F187" s="111">
        <f>F78*波及計算!$K81</f>
        <v>0</v>
      </c>
      <c r="G187" s="111">
        <f>G78*波及計算!$K81</f>
        <v>0</v>
      </c>
      <c r="H187" s="111">
        <f>H78*波及計算!$K81</f>
        <v>0</v>
      </c>
      <c r="I187" s="111">
        <f>I78*波及計算!$K81</f>
        <v>0</v>
      </c>
      <c r="J187" s="111">
        <f>J78*波及計算!$K81</f>
        <v>0</v>
      </c>
      <c r="K187" s="111">
        <f>K78*波及計算!$K81</f>
        <v>0</v>
      </c>
      <c r="L187" s="111">
        <f>L78*波及計算!$K81</f>
        <v>0</v>
      </c>
      <c r="M187" s="111">
        <f>M78*波及計算!$K81</f>
        <v>0</v>
      </c>
      <c r="N187" s="111">
        <f>N78*波及計算!$K81</f>
        <v>0</v>
      </c>
      <c r="O187" s="111">
        <f>O78*波及計算!$K81</f>
        <v>0</v>
      </c>
      <c r="P187" s="111">
        <f>P78*波及計算!$K81</f>
        <v>0</v>
      </c>
      <c r="Q187" s="111">
        <f>Q78*波及計算!$K81</f>
        <v>0</v>
      </c>
      <c r="R187" s="111">
        <f>R78*波及計算!$K81</f>
        <v>0</v>
      </c>
      <c r="S187" s="111">
        <f>S78*波及計算!$K81</f>
        <v>0</v>
      </c>
      <c r="T187" s="111">
        <f>T78*波及計算!$K81</f>
        <v>0</v>
      </c>
      <c r="U187" s="111">
        <f>U78*波及計算!$K81</f>
        <v>0</v>
      </c>
      <c r="V187" s="111">
        <f>V78*波及計算!$K81</f>
        <v>0</v>
      </c>
      <c r="W187" s="111">
        <f>W78*波及計算!$K81</f>
        <v>0</v>
      </c>
      <c r="X187" s="111">
        <f>X78*波及計算!$K81</f>
        <v>0</v>
      </c>
      <c r="Y187" s="111">
        <f>Y78*波及計算!$K81</f>
        <v>0</v>
      </c>
      <c r="Z187" s="111">
        <f>Z78*波及計算!$K81</f>
        <v>0</v>
      </c>
      <c r="AA187" s="111">
        <f>AA78*波及計算!$K81</f>
        <v>0</v>
      </c>
      <c r="AB187" s="111">
        <f>AB78*波及計算!$K81</f>
        <v>0</v>
      </c>
      <c r="AC187" s="111">
        <f>AC78*波及計算!$K81</f>
        <v>0</v>
      </c>
      <c r="AD187" s="111">
        <f>AD78*波及計算!$K81</f>
        <v>0</v>
      </c>
      <c r="AE187" s="111">
        <f>AE78*波及計算!$K81</f>
        <v>0</v>
      </c>
      <c r="AF187" s="111">
        <f>AF78*波及計算!$K81</f>
        <v>0</v>
      </c>
      <c r="AG187" s="111">
        <f>AG78*波及計算!$K81</f>
        <v>0</v>
      </c>
      <c r="AH187" s="111">
        <f>AH78*波及計算!$K81</f>
        <v>0</v>
      </c>
      <c r="AI187" s="111">
        <f>AI78*波及計算!$K81</f>
        <v>0</v>
      </c>
      <c r="AJ187" s="111">
        <f>AJ78*波及計算!$K81</f>
        <v>0</v>
      </c>
      <c r="AK187" s="111">
        <f>AK78*波及計算!$K81</f>
        <v>0</v>
      </c>
      <c r="AL187" s="111">
        <f>AL78*波及計算!$K81</f>
        <v>0</v>
      </c>
      <c r="AM187" s="111">
        <f>AM78*波及計算!$K81</f>
        <v>0</v>
      </c>
      <c r="AN187" s="111">
        <f>AN78*波及計算!$K81</f>
        <v>0</v>
      </c>
      <c r="AO187" s="111">
        <f>AO78*波及計算!$K81</f>
        <v>0</v>
      </c>
      <c r="AP187" s="111">
        <f>AP78*波及計算!$K81</f>
        <v>0</v>
      </c>
      <c r="AQ187" s="111">
        <f>AQ78*波及計算!$K81</f>
        <v>0</v>
      </c>
      <c r="AR187" s="111">
        <f>AR78*波及計算!$K81</f>
        <v>0</v>
      </c>
      <c r="AS187" s="111">
        <f>AS78*波及計算!$K81</f>
        <v>0</v>
      </c>
      <c r="AT187" s="111">
        <f>AT78*波及計算!$K81</f>
        <v>0</v>
      </c>
      <c r="AU187" s="111">
        <f>AU78*波及計算!$K81</f>
        <v>0</v>
      </c>
      <c r="AV187" s="111">
        <f>AV78*波及計算!$K81</f>
        <v>0</v>
      </c>
      <c r="AW187" s="111">
        <f>AW78*波及計算!$K81</f>
        <v>0</v>
      </c>
      <c r="AX187" s="111">
        <f>AX78*波及計算!$K81</f>
        <v>0</v>
      </c>
      <c r="AY187" s="111">
        <f>AY78*波及計算!$K81</f>
        <v>0</v>
      </c>
      <c r="AZ187" s="111">
        <f>AZ78*波及計算!$K81</f>
        <v>0</v>
      </c>
      <c r="BA187" s="111">
        <f>BA78*波及計算!$K81</f>
        <v>0</v>
      </c>
      <c r="BB187" s="111">
        <f>BB78*波及計算!$K81</f>
        <v>0</v>
      </c>
      <c r="BC187" s="111">
        <f>BC78*波及計算!$K81</f>
        <v>0</v>
      </c>
      <c r="BD187" s="111">
        <f>BD78*波及計算!$K81</f>
        <v>0</v>
      </c>
      <c r="BE187" s="111">
        <f>BE78*波及計算!$K81</f>
        <v>0</v>
      </c>
      <c r="BF187" s="111">
        <f>BF78*波及計算!$K81</f>
        <v>0</v>
      </c>
      <c r="BG187" s="111">
        <f>BG78*波及計算!$K81</f>
        <v>0</v>
      </c>
      <c r="BH187" s="111">
        <f>BH78*波及計算!$K81</f>
        <v>0</v>
      </c>
      <c r="BI187" s="111">
        <f>BI78*波及計算!$K81</f>
        <v>0</v>
      </c>
      <c r="BJ187" s="111">
        <f>BJ78*波及計算!$K81</f>
        <v>0</v>
      </c>
      <c r="BK187" s="111">
        <f>BK78*波及計算!$K81</f>
        <v>0</v>
      </c>
      <c r="BL187" s="111">
        <f>BL78*波及計算!$K81</f>
        <v>0</v>
      </c>
      <c r="BM187" s="111">
        <f>BM78*波及計算!$K81</f>
        <v>0</v>
      </c>
      <c r="BN187" s="111">
        <f>BN78*波及計算!$K81</f>
        <v>0</v>
      </c>
      <c r="BO187" s="111">
        <f>BO78*波及計算!$K81</f>
        <v>0</v>
      </c>
      <c r="BP187" s="111">
        <f>BP78*波及計算!$K81</f>
        <v>0</v>
      </c>
      <c r="BQ187" s="111">
        <f>BQ78*波及計算!$K81</f>
        <v>0</v>
      </c>
      <c r="BR187" s="111">
        <f>BR78*波及計算!$K81</f>
        <v>0</v>
      </c>
      <c r="BS187" s="111">
        <f>BS78*波及計算!$K81</f>
        <v>0</v>
      </c>
      <c r="BT187" s="111">
        <f>BT78*波及計算!$K81</f>
        <v>0</v>
      </c>
      <c r="BU187" s="111">
        <f>BU78*波及計算!$K81</f>
        <v>0</v>
      </c>
      <c r="BV187" s="111">
        <f>BV78*波及計算!$K81</f>
        <v>0</v>
      </c>
      <c r="BW187" s="111">
        <f>BW78*波及計算!$K81</f>
        <v>0</v>
      </c>
      <c r="BX187" s="111">
        <f>BX78*波及計算!$K81</f>
        <v>0</v>
      </c>
      <c r="BY187" s="111">
        <f>BY78*波及計算!$K81</f>
        <v>0</v>
      </c>
      <c r="BZ187" s="111">
        <f>BZ78*波及計算!$K81</f>
        <v>0</v>
      </c>
      <c r="CA187" s="111">
        <f>CA78*波及計算!$K81</f>
        <v>0</v>
      </c>
      <c r="CB187" s="111">
        <f>CB78*波及計算!$K81</f>
        <v>0</v>
      </c>
      <c r="CC187" s="111">
        <f>CC78*波及計算!$K81</f>
        <v>0</v>
      </c>
      <c r="CD187" s="111">
        <f>CD78*波及計算!$K81</f>
        <v>0</v>
      </c>
      <c r="CE187" s="111">
        <f>CE78*波及計算!$K81</f>
        <v>0</v>
      </c>
      <c r="CF187" s="111">
        <f>CF78*波及計算!$K81</f>
        <v>0</v>
      </c>
      <c r="CG187" s="111">
        <f>CG78*波及計算!$K81</f>
        <v>0</v>
      </c>
      <c r="CH187" s="111">
        <f>CH78*波及計算!$K81</f>
        <v>0</v>
      </c>
      <c r="CI187" s="111">
        <f>CI78*波及計算!$K81</f>
        <v>0</v>
      </c>
      <c r="CJ187" s="111">
        <f>CJ78*波及計算!$K81</f>
        <v>0</v>
      </c>
      <c r="CK187" s="111">
        <f>CK78*波及計算!$K81</f>
        <v>0</v>
      </c>
      <c r="CL187" s="111">
        <f>CL78*波及計算!$K81</f>
        <v>0</v>
      </c>
      <c r="CM187" s="111">
        <f>CM78*波及計算!$K81</f>
        <v>0</v>
      </c>
      <c r="CN187" s="111">
        <f>CN78*波及計算!$K81</f>
        <v>0</v>
      </c>
      <c r="CO187" s="111">
        <f>CO78*波及計算!$K81</f>
        <v>0</v>
      </c>
      <c r="CP187" s="111">
        <f>CP78*波及計算!$K81</f>
        <v>0</v>
      </c>
      <c r="CQ187" s="111">
        <f>CQ78*波及計算!$K81</f>
        <v>0</v>
      </c>
      <c r="CR187" s="111">
        <f>CR78*波及計算!$K81</f>
        <v>0</v>
      </c>
      <c r="CS187" s="111">
        <f>CS78*波及計算!$K81</f>
        <v>0</v>
      </c>
      <c r="CT187" s="111">
        <f>CT78*波及計算!$K81</f>
        <v>0</v>
      </c>
      <c r="CU187" s="111">
        <f>CU78*波及計算!$K81</f>
        <v>0</v>
      </c>
      <c r="CV187" s="111">
        <f>CV78*波及計算!$K81</f>
        <v>0</v>
      </c>
      <c r="CW187" s="111">
        <f>CW78*波及計算!$K81</f>
        <v>0</v>
      </c>
      <c r="CX187" s="111">
        <f>CX78*波及計算!$K81</f>
        <v>0</v>
      </c>
      <c r="CY187" s="111">
        <f>CY78*波及計算!$K81</f>
        <v>0</v>
      </c>
      <c r="CZ187" s="111">
        <f>CZ78*波及計算!$K81</f>
        <v>0</v>
      </c>
      <c r="DA187" s="111">
        <f>DA78*波及計算!$K81</f>
        <v>0</v>
      </c>
      <c r="DB187" s="111">
        <f>DB78*波及計算!$K81</f>
        <v>0</v>
      </c>
      <c r="DC187" s="111">
        <f>DC78*波及計算!$K81</f>
        <v>0</v>
      </c>
    </row>
    <row r="188" spans="1:107" x14ac:dyDescent="0.2">
      <c r="A188" s="111" t="s">
        <v>242</v>
      </c>
      <c r="B188" s="355" t="s">
        <v>1952</v>
      </c>
      <c r="C188" s="111">
        <f>C79*波及計算!$K82</f>
        <v>0</v>
      </c>
      <c r="D188" s="111">
        <f>D79*波及計算!$K82</f>
        <v>0</v>
      </c>
      <c r="E188" s="111">
        <f>E79*波及計算!$K82</f>
        <v>0</v>
      </c>
      <c r="F188" s="111">
        <f>F79*波及計算!$K82</f>
        <v>0</v>
      </c>
      <c r="G188" s="111">
        <f>G79*波及計算!$K82</f>
        <v>0</v>
      </c>
      <c r="H188" s="111">
        <f>H79*波及計算!$K82</f>
        <v>0</v>
      </c>
      <c r="I188" s="111">
        <f>I79*波及計算!$K82</f>
        <v>0</v>
      </c>
      <c r="J188" s="111">
        <f>J79*波及計算!$K82</f>
        <v>0</v>
      </c>
      <c r="K188" s="111">
        <f>K79*波及計算!$K82</f>
        <v>0</v>
      </c>
      <c r="L188" s="111">
        <f>L79*波及計算!$K82</f>
        <v>0</v>
      </c>
      <c r="M188" s="111">
        <f>M79*波及計算!$K82</f>
        <v>0</v>
      </c>
      <c r="N188" s="111">
        <f>N79*波及計算!$K82</f>
        <v>0</v>
      </c>
      <c r="O188" s="111">
        <f>O79*波及計算!$K82</f>
        <v>0</v>
      </c>
      <c r="P188" s="111">
        <f>P79*波及計算!$K82</f>
        <v>0</v>
      </c>
      <c r="Q188" s="111">
        <f>Q79*波及計算!$K82</f>
        <v>0</v>
      </c>
      <c r="R188" s="111">
        <f>R79*波及計算!$K82</f>
        <v>0</v>
      </c>
      <c r="S188" s="111">
        <f>S79*波及計算!$K82</f>
        <v>0</v>
      </c>
      <c r="T188" s="111">
        <f>T79*波及計算!$K82</f>
        <v>0</v>
      </c>
      <c r="U188" s="111">
        <f>U79*波及計算!$K82</f>
        <v>0</v>
      </c>
      <c r="V188" s="111">
        <f>V79*波及計算!$K82</f>
        <v>0</v>
      </c>
      <c r="W188" s="111">
        <f>W79*波及計算!$K82</f>
        <v>0</v>
      </c>
      <c r="X188" s="111">
        <f>X79*波及計算!$K82</f>
        <v>0</v>
      </c>
      <c r="Y188" s="111">
        <f>Y79*波及計算!$K82</f>
        <v>0</v>
      </c>
      <c r="Z188" s="111">
        <f>Z79*波及計算!$K82</f>
        <v>0</v>
      </c>
      <c r="AA188" s="111">
        <f>AA79*波及計算!$K82</f>
        <v>0</v>
      </c>
      <c r="AB188" s="111">
        <f>AB79*波及計算!$K82</f>
        <v>0</v>
      </c>
      <c r="AC188" s="111">
        <f>AC79*波及計算!$K82</f>
        <v>0</v>
      </c>
      <c r="AD188" s="111">
        <f>AD79*波及計算!$K82</f>
        <v>0</v>
      </c>
      <c r="AE188" s="111">
        <f>AE79*波及計算!$K82</f>
        <v>0</v>
      </c>
      <c r="AF188" s="111">
        <f>AF79*波及計算!$K82</f>
        <v>0</v>
      </c>
      <c r="AG188" s="111">
        <f>AG79*波及計算!$K82</f>
        <v>0</v>
      </c>
      <c r="AH188" s="111">
        <f>AH79*波及計算!$K82</f>
        <v>0</v>
      </c>
      <c r="AI188" s="111">
        <f>AI79*波及計算!$K82</f>
        <v>0</v>
      </c>
      <c r="AJ188" s="111">
        <f>AJ79*波及計算!$K82</f>
        <v>0</v>
      </c>
      <c r="AK188" s="111">
        <f>AK79*波及計算!$K82</f>
        <v>0</v>
      </c>
      <c r="AL188" s="111">
        <f>AL79*波及計算!$K82</f>
        <v>0</v>
      </c>
      <c r="AM188" s="111">
        <f>AM79*波及計算!$K82</f>
        <v>0</v>
      </c>
      <c r="AN188" s="111">
        <f>AN79*波及計算!$K82</f>
        <v>0</v>
      </c>
      <c r="AO188" s="111">
        <f>AO79*波及計算!$K82</f>
        <v>0</v>
      </c>
      <c r="AP188" s="111">
        <f>AP79*波及計算!$K82</f>
        <v>0</v>
      </c>
      <c r="AQ188" s="111">
        <f>AQ79*波及計算!$K82</f>
        <v>0</v>
      </c>
      <c r="AR188" s="111">
        <f>AR79*波及計算!$K82</f>
        <v>0</v>
      </c>
      <c r="AS188" s="111">
        <f>AS79*波及計算!$K82</f>
        <v>0</v>
      </c>
      <c r="AT188" s="111">
        <f>AT79*波及計算!$K82</f>
        <v>0</v>
      </c>
      <c r="AU188" s="111">
        <f>AU79*波及計算!$K82</f>
        <v>0</v>
      </c>
      <c r="AV188" s="111">
        <f>AV79*波及計算!$K82</f>
        <v>0</v>
      </c>
      <c r="AW188" s="111">
        <f>AW79*波及計算!$K82</f>
        <v>0</v>
      </c>
      <c r="AX188" s="111">
        <f>AX79*波及計算!$K82</f>
        <v>0</v>
      </c>
      <c r="AY188" s="111">
        <f>AY79*波及計算!$K82</f>
        <v>0</v>
      </c>
      <c r="AZ188" s="111">
        <f>AZ79*波及計算!$K82</f>
        <v>0</v>
      </c>
      <c r="BA188" s="111">
        <f>BA79*波及計算!$K82</f>
        <v>0</v>
      </c>
      <c r="BB188" s="111">
        <f>BB79*波及計算!$K82</f>
        <v>0</v>
      </c>
      <c r="BC188" s="111">
        <f>BC79*波及計算!$K82</f>
        <v>0</v>
      </c>
      <c r="BD188" s="111">
        <f>BD79*波及計算!$K82</f>
        <v>0</v>
      </c>
      <c r="BE188" s="111">
        <f>BE79*波及計算!$K82</f>
        <v>0</v>
      </c>
      <c r="BF188" s="111">
        <f>BF79*波及計算!$K82</f>
        <v>0</v>
      </c>
      <c r="BG188" s="111">
        <f>BG79*波及計算!$K82</f>
        <v>0</v>
      </c>
      <c r="BH188" s="111">
        <f>BH79*波及計算!$K82</f>
        <v>0</v>
      </c>
      <c r="BI188" s="111">
        <f>BI79*波及計算!$K82</f>
        <v>0</v>
      </c>
      <c r="BJ188" s="111">
        <f>BJ79*波及計算!$K82</f>
        <v>0</v>
      </c>
      <c r="BK188" s="111">
        <f>BK79*波及計算!$K82</f>
        <v>0</v>
      </c>
      <c r="BL188" s="111">
        <f>BL79*波及計算!$K82</f>
        <v>0</v>
      </c>
      <c r="BM188" s="111">
        <f>BM79*波及計算!$K82</f>
        <v>0</v>
      </c>
      <c r="BN188" s="111">
        <f>BN79*波及計算!$K82</f>
        <v>0</v>
      </c>
      <c r="BO188" s="111">
        <f>BO79*波及計算!$K82</f>
        <v>0</v>
      </c>
      <c r="BP188" s="111">
        <f>BP79*波及計算!$K82</f>
        <v>0</v>
      </c>
      <c r="BQ188" s="111">
        <f>BQ79*波及計算!$K82</f>
        <v>0</v>
      </c>
      <c r="BR188" s="111">
        <f>BR79*波及計算!$K82</f>
        <v>0</v>
      </c>
      <c r="BS188" s="111">
        <f>BS79*波及計算!$K82</f>
        <v>0</v>
      </c>
      <c r="BT188" s="111">
        <f>BT79*波及計算!$K82</f>
        <v>0</v>
      </c>
      <c r="BU188" s="111">
        <f>BU79*波及計算!$K82</f>
        <v>0</v>
      </c>
      <c r="BV188" s="111">
        <f>BV79*波及計算!$K82</f>
        <v>0</v>
      </c>
      <c r="BW188" s="111">
        <f>BW79*波及計算!$K82</f>
        <v>0</v>
      </c>
      <c r="BX188" s="111">
        <f>BX79*波及計算!$K82</f>
        <v>0</v>
      </c>
      <c r="BY188" s="111">
        <f>BY79*波及計算!$K82</f>
        <v>0</v>
      </c>
      <c r="BZ188" s="111">
        <f>BZ79*波及計算!$K82</f>
        <v>0</v>
      </c>
      <c r="CA188" s="111">
        <f>CA79*波及計算!$K82</f>
        <v>0</v>
      </c>
      <c r="CB188" s="111">
        <f>CB79*波及計算!$K82</f>
        <v>0</v>
      </c>
      <c r="CC188" s="111">
        <f>CC79*波及計算!$K82</f>
        <v>0</v>
      </c>
      <c r="CD188" s="111">
        <f>CD79*波及計算!$K82</f>
        <v>0</v>
      </c>
      <c r="CE188" s="111">
        <f>CE79*波及計算!$K82</f>
        <v>0</v>
      </c>
      <c r="CF188" s="111">
        <f>CF79*波及計算!$K82</f>
        <v>0</v>
      </c>
      <c r="CG188" s="111">
        <f>CG79*波及計算!$K82</f>
        <v>0</v>
      </c>
      <c r="CH188" s="111">
        <f>CH79*波及計算!$K82</f>
        <v>0</v>
      </c>
      <c r="CI188" s="111">
        <f>CI79*波及計算!$K82</f>
        <v>0</v>
      </c>
      <c r="CJ188" s="111">
        <f>CJ79*波及計算!$K82</f>
        <v>0</v>
      </c>
      <c r="CK188" s="111">
        <f>CK79*波及計算!$K82</f>
        <v>0</v>
      </c>
      <c r="CL188" s="111">
        <f>CL79*波及計算!$K82</f>
        <v>0</v>
      </c>
      <c r="CM188" s="111">
        <f>CM79*波及計算!$K82</f>
        <v>0</v>
      </c>
      <c r="CN188" s="111">
        <f>CN79*波及計算!$K82</f>
        <v>0</v>
      </c>
      <c r="CO188" s="111">
        <f>CO79*波及計算!$K82</f>
        <v>0</v>
      </c>
      <c r="CP188" s="111">
        <f>CP79*波及計算!$K82</f>
        <v>0</v>
      </c>
      <c r="CQ188" s="111">
        <f>CQ79*波及計算!$K82</f>
        <v>0</v>
      </c>
      <c r="CR188" s="111">
        <f>CR79*波及計算!$K82</f>
        <v>0</v>
      </c>
      <c r="CS188" s="111">
        <f>CS79*波及計算!$K82</f>
        <v>0</v>
      </c>
      <c r="CT188" s="111">
        <f>CT79*波及計算!$K82</f>
        <v>0</v>
      </c>
      <c r="CU188" s="111">
        <f>CU79*波及計算!$K82</f>
        <v>0</v>
      </c>
      <c r="CV188" s="111">
        <f>CV79*波及計算!$K82</f>
        <v>0</v>
      </c>
      <c r="CW188" s="111">
        <f>CW79*波及計算!$K82</f>
        <v>0</v>
      </c>
      <c r="CX188" s="111">
        <f>CX79*波及計算!$K82</f>
        <v>0</v>
      </c>
      <c r="CY188" s="111">
        <f>CY79*波及計算!$K82</f>
        <v>0</v>
      </c>
      <c r="CZ188" s="111">
        <f>CZ79*波及計算!$K82</f>
        <v>0</v>
      </c>
      <c r="DA188" s="111">
        <f>DA79*波及計算!$K82</f>
        <v>0</v>
      </c>
      <c r="DB188" s="111">
        <f>DB79*波及計算!$K82</f>
        <v>0</v>
      </c>
      <c r="DC188" s="111">
        <f>DC79*波及計算!$K82</f>
        <v>0</v>
      </c>
    </row>
    <row r="189" spans="1:107" x14ac:dyDescent="0.2">
      <c r="A189" s="111" t="s">
        <v>244</v>
      </c>
      <c r="B189" s="355" t="s">
        <v>1953</v>
      </c>
      <c r="C189" s="111">
        <f>C80*波及計算!$K83</f>
        <v>0</v>
      </c>
      <c r="D189" s="111">
        <f>D80*波及計算!$K83</f>
        <v>0</v>
      </c>
      <c r="E189" s="111">
        <f>E80*波及計算!$K83</f>
        <v>0</v>
      </c>
      <c r="F189" s="111">
        <f>F80*波及計算!$K83</f>
        <v>0</v>
      </c>
      <c r="G189" s="111">
        <f>G80*波及計算!$K83</f>
        <v>0</v>
      </c>
      <c r="H189" s="111">
        <f>H80*波及計算!$K83</f>
        <v>0</v>
      </c>
      <c r="I189" s="111">
        <f>I80*波及計算!$K83</f>
        <v>0</v>
      </c>
      <c r="J189" s="111">
        <f>J80*波及計算!$K83</f>
        <v>0</v>
      </c>
      <c r="K189" s="111">
        <f>K80*波及計算!$K83</f>
        <v>0</v>
      </c>
      <c r="L189" s="111">
        <f>L80*波及計算!$K83</f>
        <v>0</v>
      </c>
      <c r="M189" s="111">
        <f>M80*波及計算!$K83</f>
        <v>0</v>
      </c>
      <c r="N189" s="111">
        <f>N80*波及計算!$K83</f>
        <v>0</v>
      </c>
      <c r="O189" s="111">
        <f>O80*波及計算!$K83</f>
        <v>0</v>
      </c>
      <c r="P189" s="111">
        <f>P80*波及計算!$K83</f>
        <v>0</v>
      </c>
      <c r="Q189" s="111">
        <f>Q80*波及計算!$K83</f>
        <v>0</v>
      </c>
      <c r="R189" s="111">
        <f>R80*波及計算!$K83</f>
        <v>0</v>
      </c>
      <c r="S189" s="111">
        <f>S80*波及計算!$K83</f>
        <v>0</v>
      </c>
      <c r="T189" s="111">
        <f>T80*波及計算!$K83</f>
        <v>0</v>
      </c>
      <c r="U189" s="111">
        <f>U80*波及計算!$K83</f>
        <v>0</v>
      </c>
      <c r="V189" s="111">
        <f>V80*波及計算!$K83</f>
        <v>0</v>
      </c>
      <c r="W189" s="111">
        <f>W80*波及計算!$K83</f>
        <v>0</v>
      </c>
      <c r="X189" s="111">
        <f>X80*波及計算!$K83</f>
        <v>0</v>
      </c>
      <c r="Y189" s="111">
        <f>Y80*波及計算!$K83</f>
        <v>0</v>
      </c>
      <c r="Z189" s="111">
        <f>Z80*波及計算!$K83</f>
        <v>0</v>
      </c>
      <c r="AA189" s="111">
        <f>AA80*波及計算!$K83</f>
        <v>0</v>
      </c>
      <c r="AB189" s="111">
        <f>AB80*波及計算!$K83</f>
        <v>0</v>
      </c>
      <c r="AC189" s="111">
        <f>AC80*波及計算!$K83</f>
        <v>0</v>
      </c>
      <c r="AD189" s="111">
        <f>AD80*波及計算!$K83</f>
        <v>0</v>
      </c>
      <c r="AE189" s="111">
        <f>AE80*波及計算!$K83</f>
        <v>0</v>
      </c>
      <c r="AF189" s="111">
        <f>AF80*波及計算!$K83</f>
        <v>0</v>
      </c>
      <c r="AG189" s="111">
        <f>AG80*波及計算!$K83</f>
        <v>0</v>
      </c>
      <c r="AH189" s="111">
        <f>AH80*波及計算!$K83</f>
        <v>0</v>
      </c>
      <c r="AI189" s="111">
        <f>AI80*波及計算!$K83</f>
        <v>0</v>
      </c>
      <c r="AJ189" s="111">
        <f>AJ80*波及計算!$K83</f>
        <v>0</v>
      </c>
      <c r="AK189" s="111">
        <f>AK80*波及計算!$K83</f>
        <v>0</v>
      </c>
      <c r="AL189" s="111">
        <f>AL80*波及計算!$K83</f>
        <v>0</v>
      </c>
      <c r="AM189" s="111">
        <f>AM80*波及計算!$K83</f>
        <v>0</v>
      </c>
      <c r="AN189" s="111">
        <f>AN80*波及計算!$K83</f>
        <v>0</v>
      </c>
      <c r="AO189" s="111">
        <f>AO80*波及計算!$K83</f>
        <v>0</v>
      </c>
      <c r="AP189" s="111">
        <f>AP80*波及計算!$K83</f>
        <v>0</v>
      </c>
      <c r="AQ189" s="111">
        <f>AQ80*波及計算!$K83</f>
        <v>0</v>
      </c>
      <c r="AR189" s="111">
        <f>AR80*波及計算!$K83</f>
        <v>0</v>
      </c>
      <c r="AS189" s="111">
        <f>AS80*波及計算!$K83</f>
        <v>0</v>
      </c>
      <c r="AT189" s="111">
        <f>AT80*波及計算!$K83</f>
        <v>0</v>
      </c>
      <c r="AU189" s="111">
        <f>AU80*波及計算!$K83</f>
        <v>0</v>
      </c>
      <c r="AV189" s="111">
        <f>AV80*波及計算!$K83</f>
        <v>0</v>
      </c>
      <c r="AW189" s="111">
        <f>AW80*波及計算!$K83</f>
        <v>0</v>
      </c>
      <c r="AX189" s="111">
        <f>AX80*波及計算!$K83</f>
        <v>0</v>
      </c>
      <c r="AY189" s="111">
        <f>AY80*波及計算!$K83</f>
        <v>0</v>
      </c>
      <c r="AZ189" s="111">
        <f>AZ80*波及計算!$K83</f>
        <v>0</v>
      </c>
      <c r="BA189" s="111">
        <f>BA80*波及計算!$K83</f>
        <v>0</v>
      </c>
      <c r="BB189" s="111">
        <f>BB80*波及計算!$K83</f>
        <v>0</v>
      </c>
      <c r="BC189" s="111">
        <f>BC80*波及計算!$K83</f>
        <v>0</v>
      </c>
      <c r="BD189" s="111">
        <f>BD80*波及計算!$K83</f>
        <v>0</v>
      </c>
      <c r="BE189" s="111">
        <f>BE80*波及計算!$K83</f>
        <v>0</v>
      </c>
      <c r="BF189" s="111">
        <f>BF80*波及計算!$K83</f>
        <v>0</v>
      </c>
      <c r="BG189" s="111">
        <f>BG80*波及計算!$K83</f>
        <v>0</v>
      </c>
      <c r="BH189" s="111">
        <f>BH80*波及計算!$K83</f>
        <v>0</v>
      </c>
      <c r="BI189" s="111">
        <f>BI80*波及計算!$K83</f>
        <v>0</v>
      </c>
      <c r="BJ189" s="111">
        <f>BJ80*波及計算!$K83</f>
        <v>0</v>
      </c>
      <c r="BK189" s="111">
        <f>BK80*波及計算!$K83</f>
        <v>0</v>
      </c>
      <c r="BL189" s="111">
        <f>BL80*波及計算!$K83</f>
        <v>0</v>
      </c>
      <c r="BM189" s="111">
        <f>BM80*波及計算!$K83</f>
        <v>0</v>
      </c>
      <c r="BN189" s="111">
        <f>BN80*波及計算!$K83</f>
        <v>0</v>
      </c>
      <c r="BO189" s="111">
        <f>BO80*波及計算!$K83</f>
        <v>0</v>
      </c>
      <c r="BP189" s="111">
        <f>BP80*波及計算!$K83</f>
        <v>0</v>
      </c>
      <c r="BQ189" s="111">
        <f>BQ80*波及計算!$K83</f>
        <v>0</v>
      </c>
      <c r="BR189" s="111">
        <f>BR80*波及計算!$K83</f>
        <v>0</v>
      </c>
      <c r="BS189" s="111">
        <f>BS80*波及計算!$K83</f>
        <v>0</v>
      </c>
      <c r="BT189" s="111">
        <f>BT80*波及計算!$K83</f>
        <v>0</v>
      </c>
      <c r="BU189" s="111">
        <f>BU80*波及計算!$K83</f>
        <v>0</v>
      </c>
      <c r="BV189" s="111">
        <f>BV80*波及計算!$K83</f>
        <v>0</v>
      </c>
      <c r="BW189" s="111">
        <f>BW80*波及計算!$K83</f>
        <v>0</v>
      </c>
      <c r="BX189" s="111">
        <f>BX80*波及計算!$K83</f>
        <v>0</v>
      </c>
      <c r="BY189" s="111">
        <f>BY80*波及計算!$K83</f>
        <v>0</v>
      </c>
      <c r="BZ189" s="111">
        <f>BZ80*波及計算!$K83</f>
        <v>0</v>
      </c>
      <c r="CA189" s="111">
        <f>CA80*波及計算!$K83</f>
        <v>0</v>
      </c>
      <c r="CB189" s="111">
        <f>CB80*波及計算!$K83</f>
        <v>0</v>
      </c>
      <c r="CC189" s="111">
        <f>CC80*波及計算!$K83</f>
        <v>0</v>
      </c>
      <c r="CD189" s="111">
        <f>CD80*波及計算!$K83</f>
        <v>0</v>
      </c>
      <c r="CE189" s="111">
        <f>CE80*波及計算!$K83</f>
        <v>0</v>
      </c>
      <c r="CF189" s="111">
        <f>CF80*波及計算!$K83</f>
        <v>0</v>
      </c>
      <c r="CG189" s="111">
        <f>CG80*波及計算!$K83</f>
        <v>0</v>
      </c>
      <c r="CH189" s="111">
        <f>CH80*波及計算!$K83</f>
        <v>0</v>
      </c>
      <c r="CI189" s="111">
        <f>CI80*波及計算!$K83</f>
        <v>0</v>
      </c>
      <c r="CJ189" s="111">
        <f>CJ80*波及計算!$K83</f>
        <v>0</v>
      </c>
      <c r="CK189" s="111">
        <f>CK80*波及計算!$K83</f>
        <v>0</v>
      </c>
      <c r="CL189" s="111">
        <f>CL80*波及計算!$K83</f>
        <v>0</v>
      </c>
      <c r="CM189" s="111">
        <f>CM80*波及計算!$K83</f>
        <v>0</v>
      </c>
      <c r="CN189" s="111">
        <f>CN80*波及計算!$K83</f>
        <v>0</v>
      </c>
      <c r="CO189" s="111">
        <f>CO80*波及計算!$K83</f>
        <v>0</v>
      </c>
      <c r="CP189" s="111">
        <f>CP80*波及計算!$K83</f>
        <v>0</v>
      </c>
      <c r="CQ189" s="111">
        <f>CQ80*波及計算!$K83</f>
        <v>0</v>
      </c>
      <c r="CR189" s="111">
        <f>CR80*波及計算!$K83</f>
        <v>0</v>
      </c>
      <c r="CS189" s="111">
        <f>CS80*波及計算!$K83</f>
        <v>0</v>
      </c>
      <c r="CT189" s="111">
        <f>CT80*波及計算!$K83</f>
        <v>0</v>
      </c>
      <c r="CU189" s="111">
        <f>CU80*波及計算!$K83</f>
        <v>0</v>
      </c>
      <c r="CV189" s="111">
        <f>CV80*波及計算!$K83</f>
        <v>0</v>
      </c>
      <c r="CW189" s="111">
        <f>CW80*波及計算!$K83</f>
        <v>0</v>
      </c>
      <c r="CX189" s="111">
        <f>CX80*波及計算!$K83</f>
        <v>0</v>
      </c>
      <c r="CY189" s="111">
        <f>CY80*波及計算!$K83</f>
        <v>0</v>
      </c>
      <c r="CZ189" s="111">
        <f>CZ80*波及計算!$K83</f>
        <v>0</v>
      </c>
      <c r="DA189" s="111">
        <f>DA80*波及計算!$K83</f>
        <v>0</v>
      </c>
      <c r="DB189" s="111">
        <f>DB80*波及計算!$K83</f>
        <v>0</v>
      </c>
      <c r="DC189" s="111">
        <f>DC80*波及計算!$K83</f>
        <v>0</v>
      </c>
    </row>
    <row r="190" spans="1:107" x14ac:dyDescent="0.2">
      <c r="A190" s="111" t="s">
        <v>245</v>
      </c>
      <c r="B190" s="355" t="s">
        <v>1954</v>
      </c>
      <c r="C190" s="111">
        <f>C81*波及計算!$K84</f>
        <v>0</v>
      </c>
      <c r="D190" s="111">
        <f>D81*波及計算!$K84</f>
        <v>0</v>
      </c>
      <c r="E190" s="111">
        <f>E81*波及計算!$K84</f>
        <v>0</v>
      </c>
      <c r="F190" s="111">
        <f>F81*波及計算!$K84</f>
        <v>0</v>
      </c>
      <c r="G190" s="111">
        <f>G81*波及計算!$K84</f>
        <v>0</v>
      </c>
      <c r="H190" s="111">
        <f>H81*波及計算!$K84</f>
        <v>0</v>
      </c>
      <c r="I190" s="111">
        <f>I81*波及計算!$K84</f>
        <v>0</v>
      </c>
      <c r="J190" s="111">
        <f>J81*波及計算!$K84</f>
        <v>0</v>
      </c>
      <c r="K190" s="111">
        <f>K81*波及計算!$K84</f>
        <v>0</v>
      </c>
      <c r="L190" s="111">
        <f>L81*波及計算!$K84</f>
        <v>0</v>
      </c>
      <c r="M190" s="111">
        <f>M81*波及計算!$K84</f>
        <v>0</v>
      </c>
      <c r="N190" s="111">
        <f>N81*波及計算!$K84</f>
        <v>0</v>
      </c>
      <c r="O190" s="111">
        <f>O81*波及計算!$K84</f>
        <v>0</v>
      </c>
      <c r="P190" s="111">
        <f>P81*波及計算!$K84</f>
        <v>0</v>
      </c>
      <c r="Q190" s="111">
        <f>Q81*波及計算!$K84</f>
        <v>0</v>
      </c>
      <c r="R190" s="111">
        <f>R81*波及計算!$K84</f>
        <v>0</v>
      </c>
      <c r="S190" s="111">
        <f>S81*波及計算!$K84</f>
        <v>0</v>
      </c>
      <c r="T190" s="111">
        <f>T81*波及計算!$K84</f>
        <v>0</v>
      </c>
      <c r="U190" s="111">
        <f>U81*波及計算!$K84</f>
        <v>0</v>
      </c>
      <c r="V190" s="111">
        <f>V81*波及計算!$K84</f>
        <v>0</v>
      </c>
      <c r="W190" s="111">
        <f>W81*波及計算!$K84</f>
        <v>0</v>
      </c>
      <c r="X190" s="111">
        <f>X81*波及計算!$K84</f>
        <v>0</v>
      </c>
      <c r="Y190" s="111">
        <f>Y81*波及計算!$K84</f>
        <v>0</v>
      </c>
      <c r="Z190" s="111">
        <f>Z81*波及計算!$K84</f>
        <v>0</v>
      </c>
      <c r="AA190" s="111">
        <f>AA81*波及計算!$K84</f>
        <v>0</v>
      </c>
      <c r="AB190" s="111">
        <f>AB81*波及計算!$K84</f>
        <v>0</v>
      </c>
      <c r="AC190" s="111">
        <f>AC81*波及計算!$K84</f>
        <v>0</v>
      </c>
      <c r="AD190" s="111">
        <f>AD81*波及計算!$K84</f>
        <v>0</v>
      </c>
      <c r="AE190" s="111">
        <f>AE81*波及計算!$K84</f>
        <v>0</v>
      </c>
      <c r="AF190" s="111">
        <f>AF81*波及計算!$K84</f>
        <v>0</v>
      </c>
      <c r="AG190" s="111">
        <f>AG81*波及計算!$K84</f>
        <v>0</v>
      </c>
      <c r="AH190" s="111">
        <f>AH81*波及計算!$K84</f>
        <v>0</v>
      </c>
      <c r="AI190" s="111">
        <f>AI81*波及計算!$K84</f>
        <v>0</v>
      </c>
      <c r="AJ190" s="111">
        <f>AJ81*波及計算!$K84</f>
        <v>0</v>
      </c>
      <c r="AK190" s="111">
        <f>AK81*波及計算!$K84</f>
        <v>0</v>
      </c>
      <c r="AL190" s="111">
        <f>AL81*波及計算!$K84</f>
        <v>0</v>
      </c>
      <c r="AM190" s="111">
        <f>AM81*波及計算!$K84</f>
        <v>0</v>
      </c>
      <c r="AN190" s="111">
        <f>AN81*波及計算!$K84</f>
        <v>0</v>
      </c>
      <c r="AO190" s="111">
        <f>AO81*波及計算!$K84</f>
        <v>0</v>
      </c>
      <c r="AP190" s="111">
        <f>AP81*波及計算!$K84</f>
        <v>0</v>
      </c>
      <c r="AQ190" s="111">
        <f>AQ81*波及計算!$K84</f>
        <v>0</v>
      </c>
      <c r="AR190" s="111">
        <f>AR81*波及計算!$K84</f>
        <v>0</v>
      </c>
      <c r="AS190" s="111">
        <f>AS81*波及計算!$K84</f>
        <v>0</v>
      </c>
      <c r="AT190" s="111">
        <f>AT81*波及計算!$K84</f>
        <v>0</v>
      </c>
      <c r="AU190" s="111">
        <f>AU81*波及計算!$K84</f>
        <v>0</v>
      </c>
      <c r="AV190" s="111">
        <f>AV81*波及計算!$K84</f>
        <v>0</v>
      </c>
      <c r="AW190" s="111">
        <f>AW81*波及計算!$K84</f>
        <v>0</v>
      </c>
      <c r="AX190" s="111">
        <f>AX81*波及計算!$K84</f>
        <v>0</v>
      </c>
      <c r="AY190" s="111">
        <f>AY81*波及計算!$K84</f>
        <v>0</v>
      </c>
      <c r="AZ190" s="111">
        <f>AZ81*波及計算!$K84</f>
        <v>0</v>
      </c>
      <c r="BA190" s="111">
        <f>BA81*波及計算!$K84</f>
        <v>0</v>
      </c>
      <c r="BB190" s="111">
        <f>BB81*波及計算!$K84</f>
        <v>0</v>
      </c>
      <c r="BC190" s="111">
        <f>BC81*波及計算!$K84</f>
        <v>0</v>
      </c>
      <c r="BD190" s="111">
        <f>BD81*波及計算!$K84</f>
        <v>0</v>
      </c>
      <c r="BE190" s="111">
        <f>BE81*波及計算!$K84</f>
        <v>0</v>
      </c>
      <c r="BF190" s="111">
        <f>BF81*波及計算!$K84</f>
        <v>0</v>
      </c>
      <c r="BG190" s="111">
        <f>BG81*波及計算!$K84</f>
        <v>0</v>
      </c>
      <c r="BH190" s="111">
        <f>BH81*波及計算!$K84</f>
        <v>0</v>
      </c>
      <c r="BI190" s="111">
        <f>BI81*波及計算!$K84</f>
        <v>0</v>
      </c>
      <c r="BJ190" s="111">
        <f>BJ81*波及計算!$K84</f>
        <v>0</v>
      </c>
      <c r="BK190" s="111">
        <f>BK81*波及計算!$K84</f>
        <v>0</v>
      </c>
      <c r="BL190" s="111">
        <f>BL81*波及計算!$K84</f>
        <v>0</v>
      </c>
      <c r="BM190" s="111">
        <f>BM81*波及計算!$K84</f>
        <v>0</v>
      </c>
      <c r="BN190" s="111">
        <f>BN81*波及計算!$K84</f>
        <v>0</v>
      </c>
      <c r="BO190" s="111">
        <f>BO81*波及計算!$K84</f>
        <v>0</v>
      </c>
      <c r="BP190" s="111">
        <f>BP81*波及計算!$K84</f>
        <v>0</v>
      </c>
      <c r="BQ190" s="111">
        <f>BQ81*波及計算!$K84</f>
        <v>0</v>
      </c>
      <c r="BR190" s="111">
        <f>BR81*波及計算!$K84</f>
        <v>0</v>
      </c>
      <c r="BS190" s="111">
        <f>BS81*波及計算!$K84</f>
        <v>0</v>
      </c>
      <c r="BT190" s="111">
        <f>BT81*波及計算!$K84</f>
        <v>0</v>
      </c>
      <c r="BU190" s="111">
        <f>BU81*波及計算!$K84</f>
        <v>0</v>
      </c>
      <c r="BV190" s="111">
        <f>BV81*波及計算!$K84</f>
        <v>0</v>
      </c>
      <c r="BW190" s="111">
        <f>BW81*波及計算!$K84</f>
        <v>0</v>
      </c>
      <c r="BX190" s="111">
        <f>BX81*波及計算!$K84</f>
        <v>0</v>
      </c>
      <c r="BY190" s="111">
        <f>BY81*波及計算!$K84</f>
        <v>0</v>
      </c>
      <c r="BZ190" s="111">
        <f>BZ81*波及計算!$K84</f>
        <v>0</v>
      </c>
      <c r="CA190" s="111">
        <f>CA81*波及計算!$K84</f>
        <v>0</v>
      </c>
      <c r="CB190" s="111">
        <f>CB81*波及計算!$K84</f>
        <v>0</v>
      </c>
      <c r="CC190" s="111">
        <f>CC81*波及計算!$K84</f>
        <v>0</v>
      </c>
      <c r="CD190" s="111">
        <f>CD81*波及計算!$K84</f>
        <v>0</v>
      </c>
      <c r="CE190" s="111">
        <f>CE81*波及計算!$K84</f>
        <v>0</v>
      </c>
      <c r="CF190" s="111">
        <f>CF81*波及計算!$K84</f>
        <v>0</v>
      </c>
      <c r="CG190" s="111">
        <f>CG81*波及計算!$K84</f>
        <v>0</v>
      </c>
      <c r="CH190" s="111">
        <f>CH81*波及計算!$K84</f>
        <v>0</v>
      </c>
      <c r="CI190" s="111">
        <f>CI81*波及計算!$K84</f>
        <v>0</v>
      </c>
      <c r="CJ190" s="111">
        <f>CJ81*波及計算!$K84</f>
        <v>0</v>
      </c>
      <c r="CK190" s="111">
        <f>CK81*波及計算!$K84</f>
        <v>0</v>
      </c>
      <c r="CL190" s="111">
        <f>CL81*波及計算!$K84</f>
        <v>0</v>
      </c>
      <c r="CM190" s="111">
        <f>CM81*波及計算!$K84</f>
        <v>0</v>
      </c>
      <c r="CN190" s="111">
        <f>CN81*波及計算!$K84</f>
        <v>0</v>
      </c>
      <c r="CO190" s="111">
        <f>CO81*波及計算!$K84</f>
        <v>0</v>
      </c>
      <c r="CP190" s="111">
        <f>CP81*波及計算!$K84</f>
        <v>0</v>
      </c>
      <c r="CQ190" s="111">
        <f>CQ81*波及計算!$K84</f>
        <v>0</v>
      </c>
      <c r="CR190" s="111">
        <f>CR81*波及計算!$K84</f>
        <v>0</v>
      </c>
      <c r="CS190" s="111">
        <f>CS81*波及計算!$K84</f>
        <v>0</v>
      </c>
      <c r="CT190" s="111">
        <f>CT81*波及計算!$K84</f>
        <v>0</v>
      </c>
      <c r="CU190" s="111">
        <f>CU81*波及計算!$K84</f>
        <v>0</v>
      </c>
      <c r="CV190" s="111">
        <f>CV81*波及計算!$K84</f>
        <v>0</v>
      </c>
      <c r="CW190" s="111">
        <f>CW81*波及計算!$K84</f>
        <v>0</v>
      </c>
      <c r="CX190" s="111">
        <f>CX81*波及計算!$K84</f>
        <v>0</v>
      </c>
      <c r="CY190" s="111">
        <f>CY81*波及計算!$K84</f>
        <v>0</v>
      </c>
      <c r="CZ190" s="111">
        <f>CZ81*波及計算!$K84</f>
        <v>0</v>
      </c>
      <c r="DA190" s="111">
        <f>DA81*波及計算!$K84</f>
        <v>0</v>
      </c>
      <c r="DB190" s="111">
        <f>DB81*波及計算!$K84</f>
        <v>0</v>
      </c>
      <c r="DC190" s="111">
        <f>DC81*波及計算!$K84</f>
        <v>0</v>
      </c>
    </row>
    <row r="191" spans="1:107" x14ac:dyDescent="0.2">
      <c r="A191" s="111" t="s">
        <v>246</v>
      </c>
      <c r="B191" s="355" t="s">
        <v>1955</v>
      </c>
      <c r="C191" s="111">
        <f>C82*波及計算!$K85</f>
        <v>0</v>
      </c>
      <c r="D191" s="111">
        <f>D82*波及計算!$K85</f>
        <v>0</v>
      </c>
      <c r="E191" s="111">
        <f>E82*波及計算!$K85</f>
        <v>0</v>
      </c>
      <c r="F191" s="111">
        <f>F82*波及計算!$K85</f>
        <v>0</v>
      </c>
      <c r="G191" s="111">
        <f>G82*波及計算!$K85</f>
        <v>0</v>
      </c>
      <c r="H191" s="111">
        <f>H82*波及計算!$K85</f>
        <v>0</v>
      </c>
      <c r="I191" s="111">
        <f>I82*波及計算!$K85</f>
        <v>0</v>
      </c>
      <c r="J191" s="111">
        <f>J82*波及計算!$K85</f>
        <v>0</v>
      </c>
      <c r="K191" s="111">
        <f>K82*波及計算!$K85</f>
        <v>0</v>
      </c>
      <c r="L191" s="111">
        <f>L82*波及計算!$K85</f>
        <v>0</v>
      </c>
      <c r="M191" s="111">
        <f>M82*波及計算!$K85</f>
        <v>0</v>
      </c>
      <c r="N191" s="111">
        <f>N82*波及計算!$K85</f>
        <v>0</v>
      </c>
      <c r="O191" s="111">
        <f>O82*波及計算!$K85</f>
        <v>0</v>
      </c>
      <c r="P191" s="111">
        <f>P82*波及計算!$K85</f>
        <v>0</v>
      </c>
      <c r="Q191" s="111">
        <f>Q82*波及計算!$K85</f>
        <v>0</v>
      </c>
      <c r="R191" s="111">
        <f>R82*波及計算!$K85</f>
        <v>0</v>
      </c>
      <c r="S191" s="111">
        <f>S82*波及計算!$K85</f>
        <v>0</v>
      </c>
      <c r="T191" s="111">
        <f>T82*波及計算!$K85</f>
        <v>0</v>
      </c>
      <c r="U191" s="111">
        <f>U82*波及計算!$K85</f>
        <v>0</v>
      </c>
      <c r="V191" s="111">
        <f>V82*波及計算!$K85</f>
        <v>0</v>
      </c>
      <c r="W191" s="111">
        <f>W82*波及計算!$K85</f>
        <v>0</v>
      </c>
      <c r="X191" s="111">
        <f>X82*波及計算!$K85</f>
        <v>0</v>
      </c>
      <c r="Y191" s="111">
        <f>Y82*波及計算!$K85</f>
        <v>0</v>
      </c>
      <c r="Z191" s="111">
        <f>Z82*波及計算!$K85</f>
        <v>0</v>
      </c>
      <c r="AA191" s="111">
        <f>AA82*波及計算!$K85</f>
        <v>0</v>
      </c>
      <c r="AB191" s="111">
        <f>AB82*波及計算!$K85</f>
        <v>0</v>
      </c>
      <c r="AC191" s="111">
        <f>AC82*波及計算!$K85</f>
        <v>0</v>
      </c>
      <c r="AD191" s="111">
        <f>AD82*波及計算!$K85</f>
        <v>0</v>
      </c>
      <c r="AE191" s="111">
        <f>AE82*波及計算!$K85</f>
        <v>0</v>
      </c>
      <c r="AF191" s="111">
        <f>AF82*波及計算!$K85</f>
        <v>0</v>
      </c>
      <c r="AG191" s="111">
        <f>AG82*波及計算!$K85</f>
        <v>0</v>
      </c>
      <c r="AH191" s="111">
        <f>AH82*波及計算!$K85</f>
        <v>0</v>
      </c>
      <c r="AI191" s="111">
        <f>AI82*波及計算!$K85</f>
        <v>0</v>
      </c>
      <c r="AJ191" s="111">
        <f>AJ82*波及計算!$K85</f>
        <v>0</v>
      </c>
      <c r="AK191" s="111">
        <f>AK82*波及計算!$K85</f>
        <v>0</v>
      </c>
      <c r="AL191" s="111">
        <f>AL82*波及計算!$K85</f>
        <v>0</v>
      </c>
      <c r="AM191" s="111">
        <f>AM82*波及計算!$K85</f>
        <v>0</v>
      </c>
      <c r="AN191" s="111">
        <f>AN82*波及計算!$K85</f>
        <v>0</v>
      </c>
      <c r="AO191" s="111">
        <f>AO82*波及計算!$K85</f>
        <v>0</v>
      </c>
      <c r="AP191" s="111">
        <f>AP82*波及計算!$K85</f>
        <v>0</v>
      </c>
      <c r="AQ191" s="111">
        <f>AQ82*波及計算!$K85</f>
        <v>0</v>
      </c>
      <c r="AR191" s="111">
        <f>AR82*波及計算!$K85</f>
        <v>0</v>
      </c>
      <c r="AS191" s="111">
        <f>AS82*波及計算!$K85</f>
        <v>0</v>
      </c>
      <c r="AT191" s="111">
        <f>AT82*波及計算!$K85</f>
        <v>0</v>
      </c>
      <c r="AU191" s="111">
        <f>AU82*波及計算!$K85</f>
        <v>0</v>
      </c>
      <c r="AV191" s="111">
        <f>AV82*波及計算!$K85</f>
        <v>0</v>
      </c>
      <c r="AW191" s="111">
        <f>AW82*波及計算!$K85</f>
        <v>0</v>
      </c>
      <c r="AX191" s="111">
        <f>AX82*波及計算!$K85</f>
        <v>0</v>
      </c>
      <c r="AY191" s="111">
        <f>AY82*波及計算!$K85</f>
        <v>0</v>
      </c>
      <c r="AZ191" s="111">
        <f>AZ82*波及計算!$K85</f>
        <v>0</v>
      </c>
      <c r="BA191" s="111">
        <f>BA82*波及計算!$K85</f>
        <v>0</v>
      </c>
      <c r="BB191" s="111">
        <f>BB82*波及計算!$K85</f>
        <v>0</v>
      </c>
      <c r="BC191" s="111">
        <f>BC82*波及計算!$K85</f>
        <v>0</v>
      </c>
      <c r="BD191" s="111">
        <f>BD82*波及計算!$K85</f>
        <v>0</v>
      </c>
      <c r="BE191" s="111">
        <f>BE82*波及計算!$K85</f>
        <v>0</v>
      </c>
      <c r="BF191" s="111">
        <f>BF82*波及計算!$K85</f>
        <v>0</v>
      </c>
      <c r="BG191" s="111">
        <f>BG82*波及計算!$K85</f>
        <v>0</v>
      </c>
      <c r="BH191" s="111">
        <f>BH82*波及計算!$K85</f>
        <v>0</v>
      </c>
      <c r="BI191" s="111">
        <f>BI82*波及計算!$K85</f>
        <v>0</v>
      </c>
      <c r="BJ191" s="111">
        <f>BJ82*波及計算!$K85</f>
        <v>0</v>
      </c>
      <c r="BK191" s="111">
        <f>BK82*波及計算!$K85</f>
        <v>0</v>
      </c>
      <c r="BL191" s="111">
        <f>BL82*波及計算!$K85</f>
        <v>0</v>
      </c>
      <c r="BM191" s="111">
        <f>BM82*波及計算!$K85</f>
        <v>0</v>
      </c>
      <c r="BN191" s="111">
        <f>BN82*波及計算!$K85</f>
        <v>0</v>
      </c>
      <c r="BO191" s="111">
        <f>BO82*波及計算!$K85</f>
        <v>0</v>
      </c>
      <c r="BP191" s="111">
        <f>BP82*波及計算!$K85</f>
        <v>0</v>
      </c>
      <c r="BQ191" s="111">
        <f>BQ82*波及計算!$K85</f>
        <v>0</v>
      </c>
      <c r="BR191" s="111">
        <f>BR82*波及計算!$K85</f>
        <v>0</v>
      </c>
      <c r="BS191" s="111">
        <f>BS82*波及計算!$K85</f>
        <v>0</v>
      </c>
      <c r="BT191" s="111">
        <f>BT82*波及計算!$K85</f>
        <v>0</v>
      </c>
      <c r="BU191" s="111">
        <f>BU82*波及計算!$K85</f>
        <v>0</v>
      </c>
      <c r="BV191" s="111">
        <f>BV82*波及計算!$K85</f>
        <v>0</v>
      </c>
      <c r="BW191" s="111">
        <f>BW82*波及計算!$K85</f>
        <v>0</v>
      </c>
      <c r="BX191" s="111">
        <f>BX82*波及計算!$K85</f>
        <v>0</v>
      </c>
      <c r="BY191" s="111">
        <f>BY82*波及計算!$K85</f>
        <v>0</v>
      </c>
      <c r="BZ191" s="111">
        <f>BZ82*波及計算!$K85</f>
        <v>0</v>
      </c>
      <c r="CA191" s="111">
        <f>CA82*波及計算!$K85</f>
        <v>0</v>
      </c>
      <c r="CB191" s="111">
        <f>CB82*波及計算!$K85</f>
        <v>0</v>
      </c>
      <c r="CC191" s="111">
        <f>CC82*波及計算!$K85</f>
        <v>0</v>
      </c>
      <c r="CD191" s="111">
        <f>CD82*波及計算!$K85</f>
        <v>0</v>
      </c>
      <c r="CE191" s="111">
        <f>CE82*波及計算!$K85</f>
        <v>0</v>
      </c>
      <c r="CF191" s="111">
        <f>CF82*波及計算!$K85</f>
        <v>0</v>
      </c>
      <c r="CG191" s="111">
        <f>CG82*波及計算!$K85</f>
        <v>0</v>
      </c>
      <c r="CH191" s="111">
        <f>CH82*波及計算!$K85</f>
        <v>0</v>
      </c>
      <c r="CI191" s="111">
        <f>CI82*波及計算!$K85</f>
        <v>0</v>
      </c>
      <c r="CJ191" s="111">
        <f>CJ82*波及計算!$K85</f>
        <v>0</v>
      </c>
      <c r="CK191" s="111">
        <f>CK82*波及計算!$K85</f>
        <v>0</v>
      </c>
      <c r="CL191" s="111">
        <f>CL82*波及計算!$K85</f>
        <v>0</v>
      </c>
      <c r="CM191" s="111">
        <f>CM82*波及計算!$K85</f>
        <v>0</v>
      </c>
      <c r="CN191" s="111">
        <f>CN82*波及計算!$K85</f>
        <v>0</v>
      </c>
      <c r="CO191" s="111">
        <f>CO82*波及計算!$K85</f>
        <v>0</v>
      </c>
      <c r="CP191" s="111">
        <f>CP82*波及計算!$K85</f>
        <v>0</v>
      </c>
      <c r="CQ191" s="111">
        <f>CQ82*波及計算!$K85</f>
        <v>0</v>
      </c>
      <c r="CR191" s="111">
        <f>CR82*波及計算!$K85</f>
        <v>0</v>
      </c>
      <c r="CS191" s="111">
        <f>CS82*波及計算!$K85</f>
        <v>0</v>
      </c>
      <c r="CT191" s="111">
        <f>CT82*波及計算!$K85</f>
        <v>0</v>
      </c>
      <c r="CU191" s="111">
        <f>CU82*波及計算!$K85</f>
        <v>0</v>
      </c>
      <c r="CV191" s="111">
        <f>CV82*波及計算!$K85</f>
        <v>0</v>
      </c>
      <c r="CW191" s="111">
        <f>CW82*波及計算!$K85</f>
        <v>0</v>
      </c>
      <c r="CX191" s="111">
        <f>CX82*波及計算!$K85</f>
        <v>0</v>
      </c>
      <c r="CY191" s="111">
        <f>CY82*波及計算!$K85</f>
        <v>0</v>
      </c>
      <c r="CZ191" s="111">
        <f>CZ82*波及計算!$K85</f>
        <v>0</v>
      </c>
      <c r="DA191" s="111">
        <f>DA82*波及計算!$K85</f>
        <v>0</v>
      </c>
      <c r="DB191" s="111">
        <f>DB82*波及計算!$K85</f>
        <v>0</v>
      </c>
      <c r="DC191" s="111">
        <f>DC82*波及計算!$K85</f>
        <v>0</v>
      </c>
    </row>
    <row r="192" spans="1:107" x14ac:dyDescent="0.2">
      <c r="A192" s="111" t="s">
        <v>247</v>
      </c>
      <c r="B192" s="355" t="s">
        <v>1956</v>
      </c>
      <c r="C192" s="111">
        <f>C83*波及計算!$K86</f>
        <v>0</v>
      </c>
      <c r="D192" s="111">
        <f>D83*波及計算!$K86</f>
        <v>0</v>
      </c>
      <c r="E192" s="111">
        <f>E83*波及計算!$K86</f>
        <v>0</v>
      </c>
      <c r="F192" s="111">
        <f>F83*波及計算!$K86</f>
        <v>0</v>
      </c>
      <c r="G192" s="111">
        <f>G83*波及計算!$K86</f>
        <v>0</v>
      </c>
      <c r="H192" s="111">
        <f>H83*波及計算!$K86</f>
        <v>0</v>
      </c>
      <c r="I192" s="111">
        <f>I83*波及計算!$K86</f>
        <v>0</v>
      </c>
      <c r="J192" s="111">
        <f>J83*波及計算!$K86</f>
        <v>0</v>
      </c>
      <c r="K192" s="111">
        <f>K83*波及計算!$K86</f>
        <v>0</v>
      </c>
      <c r="L192" s="111">
        <f>L83*波及計算!$K86</f>
        <v>0</v>
      </c>
      <c r="M192" s="111">
        <f>M83*波及計算!$K86</f>
        <v>0</v>
      </c>
      <c r="N192" s="111">
        <f>N83*波及計算!$K86</f>
        <v>0</v>
      </c>
      <c r="O192" s="111">
        <f>O83*波及計算!$K86</f>
        <v>0</v>
      </c>
      <c r="P192" s="111">
        <f>P83*波及計算!$K86</f>
        <v>0</v>
      </c>
      <c r="Q192" s="111">
        <f>Q83*波及計算!$K86</f>
        <v>0</v>
      </c>
      <c r="R192" s="111">
        <f>R83*波及計算!$K86</f>
        <v>0</v>
      </c>
      <c r="S192" s="111">
        <f>S83*波及計算!$K86</f>
        <v>0</v>
      </c>
      <c r="T192" s="111">
        <f>T83*波及計算!$K86</f>
        <v>0</v>
      </c>
      <c r="U192" s="111">
        <f>U83*波及計算!$K86</f>
        <v>0</v>
      </c>
      <c r="V192" s="111">
        <f>V83*波及計算!$K86</f>
        <v>0</v>
      </c>
      <c r="W192" s="111">
        <f>W83*波及計算!$K86</f>
        <v>0</v>
      </c>
      <c r="X192" s="111">
        <f>X83*波及計算!$K86</f>
        <v>0</v>
      </c>
      <c r="Y192" s="111">
        <f>Y83*波及計算!$K86</f>
        <v>0</v>
      </c>
      <c r="Z192" s="111">
        <f>Z83*波及計算!$K86</f>
        <v>0</v>
      </c>
      <c r="AA192" s="111">
        <f>AA83*波及計算!$K86</f>
        <v>0</v>
      </c>
      <c r="AB192" s="111">
        <f>AB83*波及計算!$K86</f>
        <v>0</v>
      </c>
      <c r="AC192" s="111">
        <f>AC83*波及計算!$K86</f>
        <v>0</v>
      </c>
      <c r="AD192" s="111">
        <f>AD83*波及計算!$K86</f>
        <v>0</v>
      </c>
      <c r="AE192" s="111">
        <f>AE83*波及計算!$K86</f>
        <v>0</v>
      </c>
      <c r="AF192" s="111">
        <f>AF83*波及計算!$K86</f>
        <v>0</v>
      </c>
      <c r="AG192" s="111">
        <f>AG83*波及計算!$K86</f>
        <v>0</v>
      </c>
      <c r="AH192" s="111">
        <f>AH83*波及計算!$K86</f>
        <v>0</v>
      </c>
      <c r="AI192" s="111">
        <f>AI83*波及計算!$K86</f>
        <v>0</v>
      </c>
      <c r="AJ192" s="111">
        <f>AJ83*波及計算!$K86</f>
        <v>0</v>
      </c>
      <c r="AK192" s="111">
        <f>AK83*波及計算!$K86</f>
        <v>0</v>
      </c>
      <c r="AL192" s="111">
        <f>AL83*波及計算!$K86</f>
        <v>0</v>
      </c>
      <c r="AM192" s="111">
        <f>AM83*波及計算!$K86</f>
        <v>0</v>
      </c>
      <c r="AN192" s="111">
        <f>AN83*波及計算!$K86</f>
        <v>0</v>
      </c>
      <c r="AO192" s="111">
        <f>AO83*波及計算!$K86</f>
        <v>0</v>
      </c>
      <c r="AP192" s="111">
        <f>AP83*波及計算!$K86</f>
        <v>0</v>
      </c>
      <c r="AQ192" s="111">
        <f>AQ83*波及計算!$K86</f>
        <v>0</v>
      </c>
      <c r="AR192" s="111">
        <f>AR83*波及計算!$K86</f>
        <v>0</v>
      </c>
      <c r="AS192" s="111">
        <f>AS83*波及計算!$K86</f>
        <v>0</v>
      </c>
      <c r="AT192" s="111">
        <f>AT83*波及計算!$K86</f>
        <v>0</v>
      </c>
      <c r="AU192" s="111">
        <f>AU83*波及計算!$K86</f>
        <v>0</v>
      </c>
      <c r="AV192" s="111">
        <f>AV83*波及計算!$K86</f>
        <v>0</v>
      </c>
      <c r="AW192" s="111">
        <f>AW83*波及計算!$K86</f>
        <v>0</v>
      </c>
      <c r="AX192" s="111">
        <f>AX83*波及計算!$K86</f>
        <v>0</v>
      </c>
      <c r="AY192" s="111">
        <f>AY83*波及計算!$K86</f>
        <v>0</v>
      </c>
      <c r="AZ192" s="111">
        <f>AZ83*波及計算!$K86</f>
        <v>0</v>
      </c>
      <c r="BA192" s="111">
        <f>BA83*波及計算!$K86</f>
        <v>0</v>
      </c>
      <c r="BB192" s="111">
        <f>BB83*波及計算!$K86</f>
        <v>0</v>
      </c>
      <c r="BC192" s="111">
        <f>BC83*波及計算!$K86</f>
        <v>0</v>
      </c>
      <c r="BD192" s="111">
        <f>BD83*波及計算!$K86</f>
        <v>0</v>
      </c>
      <c r="BE192" s="111">
        <f>BE83*波及計算!$K86</f>
        <v>0</v>
      </c>
      <c r="BF192" s="111">
        <f>BF83*波及計算!$K86</f>
        <v>0</v>
      </c>
      <c r="BG192" s="111">
        <f>BG83*波及計算!$K86</f>
        <v>0</v>
      </c>
      <c r="BH192" s="111">
        <f>BH83*波及計算!$K86</f>
        <v>0</v>
      </c>
      <c r="BI192" s="111">
        <f>BI83*波及計算!$K86</f>
        <v>0</v>
      </c>
      <c r="BJ192" s="111">
        <f>BJ83*波及計算!$K86</f>
        <v>0</v>
      </c>
      <c r="BK192" s="111">
        <f>BK83*波及計算!$K86</f>
        <v>0</v>
      </c>
      <c r="BL192" s="111">
        <f>BL83*波及計算!$K86</f>
        <v>0</v>
      </c>
      <c r="BM192" s="111">
        <f>BM83*波及計算!$K86</f>
        <v>0</v>
      </c>
      <c r="BN192" s="111">
        <f>BN83*波及計算!$K86</f>
        <v>0</v>
      </c>
      <c r="BO192" s="111">
        <f>BO83*波及計算!$K86</f>
        <v>0</v>
      </c>
      <c r="BP192" s="111">
        <f>BP83*波及計算!$K86</f>
        <v>0</v>
      </c>
      <c r="BQ192" s="111">
        <f>BQ83*波及計算!$K86</f>
        <v>0</v>
      </c>
      <c r="BR192" s="111">
        <f>BR83*波及計算!$K86</f>
        <v>0</v>
      </c>
      <c r="BS192" s="111">
        <f>BS83*波及計算!$K86</f>
        <v>0</v>
      </c>
      <c r="BT192" s="111">
        <f>BT83*波及計算!$K86</f>
        <v>0</v>
      </c>
      <c r="BU192" s="111">
        <f>BU83*波及計算!$K86</f>
        <v>0</v>
      </c>
      <c r="BV192" s="111">
        <f>BV83*波及計算!$K86</f>
        <v>0</v>
      </c>
      <c r="BW192" s="111">
        <f>BW83*波及計算!$K86</f>
        <v>0</v>
      </c>
      <c r="BX192" s="111">
        <f>BX83*波及計算!$K86</f>
        <v>0</v>
      </c>
      <c r="BY192" s="111">
        <f>BY83*波及計算!$K86</f>
        <v>0</v>
      </c>
      <c r="BZ192" s="111">
        <f>BZ83*波及計算!$K86</f>
        <v>0</v>
      </c>
      <c r="CA192" s="111">
        <f>CA83*波及計算!$K86</f>
        <v>0</v>
      </c>
      <c r="CB192" s="111">
        <f>CB83*波及計算!$K86</f>
        <v>0</v>
      </c>
      <c r="CC192" s="111">
        <f>CC83*波及計算!$K86</f>
        <v>0</v>
      </c>
      <c r="CD192" s="111">
        <f>CD83*波及計算!$K86</f>
        <v>0</v>
      </c>
      <c r="CE192" s="111">
        <f>CE83*波及計算!$K86</f>
        <v>0</v>
      </c>
      <c r="CF192" s="111">
        <f>CF83*波及計算!$K86</f>
        <v>0</v>
      </c>
      <c r="CG192" s="111">
        <f>CG83*波及計算!$K86</f>
        <v>0</v>
      </c>
      <c r="CH192" s="111">
        <f>CH83*波及計算!$K86</f>
        <v>0</v>
      </c>
      <c r="CI192" s="111">
        <f>CI83*波及計算!$K86</f>
        <v>0</v>
      </c>
      <c r="CJ192" s="111">
        <f>CJ83*波及計算!$K86</f>
        <v>0</v>
      </c>
      <c r="CK192" s="111">
        <f>CK83*波及計算!$K86</f>
        <v>0</v>
      </c>
      <c r="CL192" s="111">
        <f>CL83*波及計算!$K86</f>
        <v>0</v>
      </c>
      <c r="CM192" s="111">
        <f>CM83*波及計算!$K86</f>
        <v>0</v>
      </c>
      <c r="CN192" s="111">
        <f>CN83*波及計算!$K86</f>
        <v>0</v>
      </c>
      <c r="CO192" s="111">
        <f>CO83*波及計算!$K86</f>
        <v>0</v>
      </c>
      <c r="CP192" s="111">
        <f>CP83*波及計算!$K86</f>
        <v>0</v>
      </c>
      <c r="CQ192" s="111">
        <f>CQ83*波及計算!$K86</f>
        <v>0</v>
      </c>
      <c r="CR192" s="111">
        <f>CR83*波及計算!$K86</f>
        <v>0</v>
      </c>
      <c r="CS192" s="111">
        <f>CS83*波及計算!$K86</f>
        <v>0</v>
      </c>
      <c r="CT192" s="111">
        <f>CT83*波及計算!$K86</f>
        <v>0</v>
      </c>
      <c r="CU192" s="111">
        <f>CU83*波及計算!$K86</f>
        <v>0</v>
      </c>
      <c r="CV192" s="111">
        <f>CV83*波及計算!$K86</f>
        <v>0</v>
      </c>
      <c r="CW192" s="111">
        <f>CW83*波及計算!$K86</f>
        <v>0</v>
      </c>
      <c r="CX192" s="111">
        <f>CX83*波及計算!$K86</f>
        <v>0</v>
      </c>
      <c r="CY192" s="111">
        <f>CY83*波及計算!$K86</f>
        <v>0</v>
      </c>
      <c r="CZ192" s="111">
        <f>CZ83*波及計算!$K86</f>
        <v>0</v>
      </c>
      <c r="DA192" s="111">
        <f>DA83*波及計算!$K86</f>
        <v>0</v>
      </c>
      <c r="DB192" s="111">
        <f>DB83*波及計算!$K86</f>
        <v>0</v>
      </c>
      <c r="DC192" s="111">
        <f>DC83*波及計算!$K86</f>
        <v>0</v>
      </c>
    </row>
    <row r="193" spans="1:107" x14ac:dyDescent="0.2">
      <c r="A193" s="111" t="s">
        <v>248</v>
      </c>
      <c r="B193" s="355" t="s">
        <v>1957</v>
      </c>
      <c r="C193" s="111">
        <f>C84*波及計算!$K87</f>
        <v>0</v>
      </c>
      <c r="D193" s="111">
        <f>D84*波及計算!$K87</f>
        <v>0</v>
      </c>
      <c r="E193" s="111">
        <f>E84*波及計算!$K87</f>
        <v>0</v>
      </c>
      <c r="F193" s="111">
        <f>F84*波及計算!$K87</f>
        <v>0</v>
      </c>
      <c r="G193" s="111">
        <f>G84*波及計算!$K87</f>
        <v>0</v>
      </c>
      <c r="H193" s="111">
        <f>H84*波及計算!$K87</f>
        <v>0</v>
      </c>
      <c r="I193" s="111">
        <f>I84*波及計算!$K87</f>
        <v>0</v>
      </c>
      <c r="J193" s="111">
        <f>J84*波及計算!$K87</f>
        <v>0</v>
      </c>
      <c r="K193" s="111">
        <f>K84*波及計算!$K87</f>
        <v>0</v>
      </c>
      <c r="L193" s="111">
        <f>L84*波及計算!$K87</f>
        <v>0</v>
      </c>
      <c r="M193" s="111">
        <f>M84*波及計算!$K87</f>
        <v>0</v>
      </c>
      <c r="N193" s="111">
        <f>N84*波及計算!$K87</f>
        <v>0</v>
      </c>
      <c r="O193" s="111">
        <f>O84*波及計算!$K87</f>
        <v>0</v>
      </c>
      <c r="P193" s="111">
        <f>P84*波及計算!$K87</f>
        <v>0</v>
      </c>
      <c r="Q193" s="111">
        <f>Q84*波及計算!$K87</f>
        <v>0</v>
      </c>
      <c r="R193" s="111">
        <f>R84*波及計算!$K87</f>
        <v>0</v>
      </c>
      <c r="S193" s="111">
        <f>S84*波及計算!$K87</f>
        <v>0</v>
      </c>
      <c r="T193" s="111">
        <f>T84*波及計算!$K87</f>
        <v>0</v>
      </c>
      <c r="U193" s="111">
        <f>U84*波及計算!$K87</f>
        <v>0</v>
      </c>
      <c r="V193" s="111">
        <f>V84*波及計算!$K87</f>
        <v>0</v>
      </c>
      <c r="W193" s="111">
        <f>W84*波及計算!$K87</f>
        <v>0</v>
      </c>
      <c r="X193" s="111">
        <f>X84*波及計算!$K87</f>
        <v>0</v>
      </c>
      <c r="Y193" s="111">
        <f>Y84*波及計算!$K87</f>
        <v>0</v>
      </c>
      <c r="Z193" s="111">
        <f>Z84*波及計算!$K87</f>
        <v>0</v>
      </c>
      <c r="AA193" s="111">
        <f>AA84*波及計算!$K87</f>
        <v>0</v>
      </c>
      <c r="AB193" s="111">
        <f>AB84*波及計算!$K87</f>
        <v>0</v>
      </c>
      <c r="AC193" s="111">
        <f>AC84*波及計算!$K87</f>
        <v>0</v>
      </c>
      <c r="AD193" s="111">
        <f>AD84*波及計算!$K87</f>
        <v>0</v>
      </c>
      <c r="AE193" s="111">
        <f>AE84*波及計算!$K87</f>
        <v>0</v>
      </c>
      <c r="AF193" s="111">
        <f>AF84*波及計算!$K87</f>
        <v>0</v>
      </c>
      <c r="AG193" s="111">
        <f>AG84*波及計算!$K87</f>
        <v>0</v>
      </c>
      <c r="AH193" s="111">
        <f>AH84*波及計算!$K87</f>
        <v>0</v>
      </c>
      <c r="AI193" s="111">
        <f>AI84*波及計算!$K87</f>
        <v>0</v>
      </c>
      <c r="AJ193" s="111">
        <f>AJ84*波及計算!$K87</f>
        <v>0</v>
      </c>
      <c r="AK193" s="111">
        <f>AK84*波及計算!$K87</f>
        <v>0</v>
      </c>
      <c r="AL193" s="111">
        <f>AL84*波及計算!$K87</f>
        <v>0</v>
      </c>
      <c r="AM193" s="111">
        <f>AM84*波及計算!$K87</f>
        <v>0</v>
      </c>
      <c r="AN193" s="111">
        <f>AN84*波及計算!$K87</f>
        <v>0</v>
      </c>
      <c r="AO193" s="111">
        <f>AO84*波及計算!$K87</f>
        <v>0</v>
      </c>
      <c r="AP193" s="111">
        <f>AP84*波及計算!$K87</f>
        <v>0</v>
      </c>
      <c r="AQ193" s="111">
        <f>AQ84*波及計算!$K87</f>
        <v>0</v>
      </c>
      <c r="AR193" s="111">
        <f>AR84*波及計算!$K87</f>
        <v>0</v>
      </c>
      <c r="AS193" s="111">
        <f>AS84*波及計算!$K87</f>
        <v>0</v>
      </c>
      <c r="AT193" s="111">
        <f>AT84*波及計算!$K87</f>
        <v>0</v>
      </c>
      <c r="AU193" s="111">
        <f>AU84*波及計算!$K87</f>
        <v>0</v>
      </c>
      <c r="AV193" s="111">
        <f>AV84*波及計算!$K87</f>
        <v>0</v>
      </c>
      <c r="AW193" s="111">
        <f>AW84*波及計算!$K87</f>
        <v>0</v>
      </c>
      <c r="AX193" s="111">
        <f>AX84*波及計算!$K87</f>
        <v>0</v>
      </c>
      <c r="AY193" s="111">
        <f>AY84*波及計算!$K87</f>
        <v>0</v>
      </c>
      <c r="AZ193" s="111">
        <f>AZ84*波及計算!$K87</f>
        <v>0</v>
      </c>
      <c r="BA193" s="111">
        <f>BA84*波及計算!$K87</f>
        <v>0</v>
      </c>
      <c r="BB193" s="111">
        <f>BB84*波及計算!$K87</f>
        <v>0</v>
      </c>
      <c r="BC193" s="111">
        <f>BC84*波及計算!$K87</f>
        <v>0</v>
      </c>
      <c r="BD193" s="111">
        <f>BD84*波及計算!$K87</f>
        <v>0</v>
      </c>
      <c r="BE193" s="111">
        <f>BE84*波及計算!$K87</f>
        <v>0</v>
      </c>
      <c r="BF193" s="111">
        <f>BF84*波及計算!$K87</f>
        <v>0</v>
      </c>
      <c r="BG193" s="111">
        <f>BG84*波及計算!$K87</f>
        <v>0</v>
      </c>
      <c r="BH193" s="111">
        <f>BH84*波及計算!$K87</f>
        <v>0</v>
      </c>
      <c r="BI193" s="111">
        <f>BI84*波及計算!$K87</f>
        <v>0</v>
      </c>
      <c r="BJ193" s="111">
        <f>BJ84*波及計算!$K87</f>
        <v>0</v>
      </c>
      <c r="BK193" s="111">
        <f>BK84*波及計算!$K87</f>
        <v>0</v>
      </c>
      <c r="BL193" s="111">
        <f>BL84*波及計算!$K87</f>
        <v>0</v>
      </c>
      <c r="BM193" s="111">
        <f>BM84*波及計算!$K87</f>
        <v>0</v>
      </c>
      <c r="BN193" s="111">
        <f>BN84*波及計算!$K87</f>
        <v>0</v>
      </c>
      <c r="BO193" s="111">
        <f>BO84*波及計算!$K87</f>
        <v>0</v>
      </c>
      <c r="BP193" s="111">
        <f>BP84*波及計算!$K87</f>
        <v>0</v>
      </c>
      <c r="BQ193" s="111">
        <f>BQ84*波及計算!$K87</f>
        <v>0</v>
      </c>
      <c r="BR193" s="111">
        <f>BR84*波及計算!$K87</f>
        <v>0</v>
      </c>
      <c r="BS193" s="111">
        <f>BS84*波及計算!$K87</f>
        <v>0</v>
      </c>
      <c r="BT193" s="111">
        <f>BT84*波及計算!$K87</f>
        <v>0</v>
      </c>
      <c r="BU193" s="111">
        <f>BU84*波及計算!$K87</f>
        <v>0</v>
      </c>
      <c r="BV193" s="111">
        <f>BV84*波及計算!$K87</f>
        <v>0</v>
      </c>
      <c r="BW193" s="111">
        <f>BW84*波及計算!$K87</f>
        <v>0</v>
      </c>
      <c r="BX193" s="111">
        <f>BX84*波及計算!$K87</f>
        <v>0</v>
      </c>
      <c r="BY193" s="111">
        <f>BY84*波及計算!$K87</f>
        <v>0</v>
      </c>
      <c r="BZ193" s="111">
        <f>BZ84*波及計算!$K87</f>
        <v>0</v>
      </c>
      <c r="CA193" s="111">
        <f>CA84*波及計算!$K87</f>
        <v>0</v>
      </c>
      <c r="CB193" s="111">
        <f>CB84*波及計算!$K87</f>
        <v>0</v>
      </c>
      <c r="CC193" s="111">
        <f>CC84*波及計算!$K87</f>
        <v>0</v>
      </c>
      <c r="CD193" s="111">
        <f>CD84*波及計算!$K87</f>
        <v>0</v>
      </c>
      <c r="CE193" s="111">
        <f>CE84*波及計算!$K87</f>
        <v>0</v>
      </c>
      <c r="CF193" s="111">
        <f>CF84*波及計算!$K87</f>
        <v>0</v>
      </c>
      <c r="CG193" s="111">
        <f>CG84*波及計算!$K87</f>
        <v>0</v>
      </c>
      <c r="CH193" s="111">
        <f>CH84*波及計算!$K87</f>
        <v>0</v>
      </c>
      <c r="CI193" s="111">
        <f>CI84*波及計算!$K87</f>
        <v>0</v>
      </c>
      <c r="CJ193" s="111">
        <f>CJ84*波及計算!$K87</f>
        <v>0</v>
      </c>
      <c r="CK193" s="111">
        <f>CK84*波及計算!$K87</f>
        <v>0</v>
      </c>
      <c r="CL193" s="111">
        <f>CL84*波及計算!$K87</f>
        <v>0</v>
      </c>
      <c r="CM193" s="111">
        <f>CM84*波及計算!$K87</f>
        <v>0</v>
      </c>
      <c r="CN193" s="111">
        <f>CN84*波及計算!$K87</f>
        <v>0</v>
      </c>
      <c r="CO193" s="111">
        <f>CO84*波及計算!$K87</f>
        <v>0</v>
      </c>
      <c r="CP193" s="111">
        <f>CP84*波及計算!$K87</f>
        <v>0</v>
      </c>
      <c r="CQ193" s="111">
        <f>CQ84*波及計算!$K87</f>
        <v>0</v>
      </c>
      <c r="CR193" s="111">
        <f>CR84*波及計算!$K87</f>
        <v>0</v>
      </c>
      <c r="CS193" s="111">
        <f>CS84*波及計算!$K87</f>
        <v>0</v>
      </c>
      <c r="CT193" s="111">
        <f>CT84*波及計算!$K87</f>
        <v>0</v>
      </c>
      <c r="CU193" s="111">
        <f>CU84*波及計算!$K87</f>
        <v>0</v>
      </c>
      <c r="CV193" s="111">
        <f>CV84*波及計算!$K87</f>
        <v>0</v>
      </c>
      <c r="CW193" s="111">
        <f>CW84*波及計算!$K87</f>
        <v>0</v>
      </c>
      <c r="CX193" s="111">
        <f>CX84*波及計算!$K87</f>
        <v>0</v>
      </c>
      <c r="CY193" s="111">
        <f>CY84*波及計算!$K87</f>
        <v>0</v>
      </c>
      <c r="CZ193" s="111">
        <f>CZ84*波及計算!$K87</f>
        <v>0</v>
      </c>
      <c r="DA193" s="111">
        <f>DA84*波及計算!$K87</f>
        <v>0</v>
      </c>
      <c r="DB193" s="111">
        <f>DB84*波及計算!$K87</f>
        <v>0</v>
      </c>
      <c r="DC193" s="111">
        <f>DC84*波及計算!$K87</f>
        <v>0</v>
      </c>
    </row>
    <row r="194" spans="1:107" x14ac:dyDescent="0.2">
      <c r="A194" s="111" t="s">
        <v>249</v>
      </c>
      <c r="B194" s="355" t="s">
        <v>1958</v>
      </c>
      <c r="C194" s="111">
        <f>C85*波及計算!$K88</f>
        <v>0</v>
      </c>
      <c r="D194" s="111">
        <f>D85*波及計算!$K88</f>
        <v>0</v>
      </c>
      <c r="E194" s="111">
        <f>E85*波及計算!$K88</f>
        <v>0</v>
      </c>
      <c r="F194" s="111">
        <f>F85*波及計算!$K88</f>
        <v>0</v>
      </c>
      <c r="G194" s="111">
        <f>G85*波及計算!$K88</f>
        <v>0</v>
      </c>
      <c r="H194" s="111">
        <f>H85*波及計算!$K88</f>
        <v>0</v>
      </c>
      <c r="I194" s="111">
        <f>I85*波及計算!$K88</f>
        <v>0</v>
      </c>
      <c r="J194" s="111">
        <f>J85*波及計算!$K88</f>
        <v>0</v>
      </c>
      <c r="K194" s="111">
        <f>K85*波及計算!$K88</f>
        <v>0</v>
      </c>
      <c r="L194" s="111">
        <f>L85*波及計算!$K88</f>
        <v>0</v>
      </c>
      <c r="M194" s="111">
        <f>M85*波及計算!$K88</f>
        <v>0</v>
      </c>
      <c r="N194" s="111">
        <f>N85*波及計算!$K88</f>
        <v>0</v>
      </c>
      <c r="O194" s="111">
        <f>O85*波及計算!$K88</f>
        <v>0</v>
      </c>
      <c r="P194" s="111">
        <f>P85*波及計算!$K88</f>
        <v>0</v>
      </c>
      <c r="Q194" s="111">
        <f>Q85*波及計算!$K88</f>
        <v>0</v>
      </c>
      <c r="R194" s="111">
        <f>R85*波及計算!$K88</f>
        <v>0</v>
      </c>
      <c r="S194" s="111">
        <f>S85*波及計算!$K88</f>
        <v>0</v>
      </c>
      <c r="T194" s="111">
        <f>T85*波及計算!$K88</f>
        <v>0</v>
      </c>
      <c r="U194" s="111">
        <f>U85*波及計算!$K88</f>
        <v>0</v>
      </c>
      <c r="V194" s="111">
        <f>V85*波及計算!$K88</f>
        <v>0</v>
      </c>
      <c r="W194" s="111">
        <f>W85*波及計算!$K88</f>
        <v>0</v>
      </c>
      <c r="X194" s="111">
        <f>X85*波及計算!$K88</f>
        <v>0</v>
      </c>
      <c r="Y194" s="111">
        <f>Y85*波及計算!$K88</f>
        <v>0</v>
      </c>
      <c r="Z194" s="111">
        <f>Z85*波及計算!$K88</f>
        <v>0</v>
      </c>
      <c r="AA194" s="111">
        <f>AA85*波及計算!$K88</f>
        <v>0</v>
      </c>
      <c r="AB194" s="111">
        <f>AB85*波及計算!$K88</f>
        <v>0</v>
      </c>
      <c r="AC194" s="111">
        <f>AC85*波及計算!$K88</f>
        <v>0</v>
      </c>
      <c r="AD194" s="111">
        <f>AD85*波及計算!$K88</f>
        <v>0</v>
      </c>
      <c r="AE194" s="111">
        <f>AE85*波及計算!$K88</f>
        <v>0</v>
      </c>
      <c r="AF194" s="111">
        <f>AF85*波及計算!$K88</f>
        <v>0</v>
      </c>
      <c r="AG194" s="111">
        <f>AG85*波及計算!$K88</f>
        <v>0</v>
      </c>
      <c r="AH194" s="111">
        <f>AH85*波及計算!$K88</f>
        <v>0</v>
      </c>
      <c r="AI194" s="111">
        <f>AI85*波及計算!$K88</f>
        <v>0</v>
      </c>
      <c r="AJ194" s="111">
        <f>AJ85*波及計算!$K88</f>
        <v>0</v>
      </c>
      <c r="AK194" s="111">
        <f>AK85*波及計算!$K88</f>
        <v>0</v>
      </c>
      <c r="AL194" s="111">
        <f>AL85*波及計算!$K88</f>
        <v>0</v>
      </c>
      <c r="AM194" s="111">
        <f>AM85*波及計算!$K88</f>
        <v>0</v>
      </c>
      <c r="AN194" s="111">
        <f>AN85*波及計算!$K88</f>
        <v>0</v>
      </c>
      <c r="AO194" s="111">
        <f>AO85*波及計算!$K88</f>
        <v>0</v>
      </c>
      <c r="AP194" s="111">
        <f>AP85*波及計算!$K88</f>
        <v>0</v>
      </c>
      <c r="AQ194" s="111">
        <f>AQ85*波及計算!$K88</f>
        <v>0</v>
      </c>
      <c r="AR194" s="111">
        <f>AR85*波及計算!$K88</f>
        <v>0</v>
      </c>
      <c r="AS194" s="111">
        <f>AS85*波及計算!$K88</f>
        <v>0</v>
      </c>
      <c r="AT194" s="111">
        <f>AT85*波及計算!$K88</f>
        <v>0</v>
      </c>
      <c r="AU194" s="111">
        <f>AU85*波及計算!$K88</f>
        <v>0</v>
      </c>
      <c r="AV194" s="111">
        <f>AV85*波及計算!$K88</f>
        <v>0</v>
      </c>
      <c r="AW194" s="111">
        <f>AW85*波及計算!$K88</f>
        <v>0</v>
      </c>
      <c r="AX194" s="111">
        <f>AX85*波及計算!$K88</f>
        <v>0</v>
      </c>
      <c r="AY194" s="111">
        <f>AY85*波及計算!$K88</f>
        <v>0</v>
      </c>
      <c r="AZ194" s="111">
        <f>AZ85*波及計算!$K88</f>
        <v>0</v>
      </c>
      <c r="BA194" s="111">
        <f>BA85*波及計算!$K88</f>
        <v>0</v>
      </c>
      <c r="BB194" s="111">
        <f>BB85*波及計算!$K88</f>
        <v>0</v>
      </c>
      <c r="BC194" s="111">
        <f>BC85*波及計算!$K88</f>
        <v>0</v>
      </c>
      <c r="BD194" s="111">
        <f>BD85*波及計算!$K88</f>
        <v>0</v>
      </c>
      <c r="BE194" s="111">
        <f>BE85*波及計算!$K88</f>
        <v>0</v>
      </c>
      <c r="BF194" s="111">
        <f>BF85*波及計算!$K88</f>
        <v>0</v>
      </c>
      <c r="BG194" s="111">
        <f>BG85*波及計算!$K88</f>
        <v>0</v>
      </c>
      <c r="BH194" s="111">
        <f>BH85*波及計算!$K88</f>
        <v>0</v>
      </c>
      <c r="BI194" s="111">
        <f>BI85*波及計算!$K88</f>
        <v>0</v>
      </c>
      <c r="BJ194" s="111">
        <f>BJ85*波及計算!$K88</f>
        <v>0</v>
      </c>
      <c r="BK194" s="111">
        <f>BK85*波及計算!$K88</f>
        <v>0</v>
      </c>
      <c r="BL194" s="111">
        <f>BL85*波及計算!$K88</f>
        <v>0</v>
      </c>
      <c r="BM194" s="111">
        <f>BM85*波及計算!$K88</f>
        <v>0</v>
      </c>
      <c r="BN194" s="111">
        <f>BN85*波及計算!$K88</f>
        <v>0</v>
      </c>
      <c r="BO194" s="111">
        <f>BO85*波及計算!$K88</f>
        <v>0</v>
      </c>
      <c r="BP194" s="111">
        <f>BP85*波及計算!$K88</f>
        <v>0</v>
      </c>
      <c r="BQ194" s="111">
        <f>BQ85*波及計算!$K88</f>
        <v>0</v>
      </c>
      <c r="BR194" s="111">
        <f>BR85*波及計算!$K88</f>
        <v>0</v>
      </c>
      <c r="BS194" s="111">
        <f>BS85*波及計算!$K88</f>
        <v>0</v>
      </c>
      <c r="BT194" s="111">
        <f>BT85*波及計算!$K88</f>
        <v>0</v>
      </c>
      <c r="BU194" s="111">
        <f>BU85*波及計算!$K88</f>
        <v>0</v>
      </c>
      <c r="BV194" s="111">
        <f>BV85*波及計算!$K88</f>
        <v>0</v>
      </c>
      <c r="BW194" s="111">
        <f>BW85*波及計算!$K88</f>
        <v>0</v>
      </c>
      <c r="BX194" s="111">
        <f>BX85*波及計算!$K88</f>
        <v>0</v>
      </c>
      <c r="BY194" s="111">
        <f>BY85*波及計算!$K88</f>
        <v>0</v>
      </c>
      <c r="BZ194" s="111">
        <f>BZ85*波及計算!$K88</f>
        <v>0</v>
      </c>
      <c r="CA194" s="111">
        <f>CA85*波及計算!$K88</f>
        <v>0</v>
      </c>
      <c r="CB194" s="111">
        <f>CB85*波及計算!$K88</f>
        <v>0</v>
      </c>
      <c r="CC194" s="111">
        <f>CC85*波及計算!$K88</f>
        <v>0</v>
      </c>
      <c r="CD194" s="111">
        <f>CD85*波及計算!$K88</f>
        <v>0</v>
      </c>
      <c r="CE194" s="111">
        <f>CE85*波及計算!$K88</f>
        <v>0</v>
      </c>
      <c r="CF194" s="111">
        <f>CF85*波及計算!$K88</f>
        <v>0</v>
      </c>
      <c r="CG194" s="111">
        <f>CG85*波及計算!$K88</f>
        <v>0</v>
      </c>
      <c r="CH194" s="111">
        <f>CH85*波及計算!$K88</f>
        <v>0</v>
      </c>
      <c r="CI194" s="111">
        <f>CI85*波及計算!$K88</f>
        <v>0</v>
      </c>
      <c r="CJ194" s="111">
        <f>CJ85*波及計算!$K88</f>
        <v>0</v>
      </c>
      <c r="CK194" s="111">
        <f>CK85*波及計算!$K88</f>
        <v>0</v>
      </c>
      <c r="CL194" s="111">
        <f>CL85*波及計算!$K88</f>
        <v>0</v>
      </c>
      <c r="CM194" s="111">
        <f>CM85*波及計算!$K88</f>
        <v>0</v>
      </c>
      <c r="CN194" s="111">
        <f>CN85*波及計算!$K88</f>
        <v>0</v>
      </c>
      <c r="CO194" s="111">
        <f>CO85*波及計算!$K88</f>
        <v>0</v>
      </c>
      <c r="CP194" s="111">
        <f>CP85*波及計算!$K88</f>
        <v>0</v>
      </c>
      <c r="CQ194" s="111">
        <f>CQ85*波及計算!$K88</f>
        <v>0</v>
      </c>
      <c r="CR194" s="111">
        <f>CR85*波及計算!$K88</f>
        <v>0</v>
      </c>
      <c r="CS194" s="111">
        <f>CS85*波及計算!$K88</f>
        <v>0</v>
      </c>
      <c r="CT194" s="111">
        <f>CT85*波及計算!$K88</f>
        <v>0</v>
      </c>
      <c r="CU194" s="111">
        <f>CU85*波及計算!$K88</f>
        <v>0</v>
      </c>
      <c r="CV194" s="111">
        <f>CV85*波及計算!$K88</f>
        <v>0</v>
      </c>
      <c r="CW194" s="111">
        <f>CW85*波及計算!$K88</f>
        <v>0</v>
      </c>
      <c r="CX194" s="111">
        <f>CX85*波及計算!$K88</f>
        <v>0</v>
      </c>
      <c r="CY194" s="111">
        <f>CY85*波及計算!$K88</f>
        <v>0</v>
      </c>
      <c r="CZ194" s="111">
        <f>CZ85*波及計算!$K88</f>
        <v>0</v>
      </c>
      <c r="DA194" s="111">
        <f>DA85*波及計算!$K88</f>
        <v>0</v>
      </c>
      <c r="DB194" s="111">
        <f>DB85*波及計算!$K88</f>
        <v>0</v>
      </c>
      <c r="DC194" s="111">
        <f>DC85*波及計算!$K88</f>
        <v>0</v>
      </c>
    </row>
    <row r="195" spans="1:107" x14ac:dyDescent="0.2">
      <c r="A195" s="111" t="s">
        <v>251</v>
      </c>
      <c r="B195" s="355" t="s">
        <v>1959</v>
      </c>
      <c r="C195" s="111">
        <f>C86*波及計算!$K89</f>
        <v>0</v>
      </c>
      <c r="D195" s="111">
        <f>D86*波及計算!$K89</f>
        <v>0</v>
      </c>
      <c r="E195" s="111">
        <f>E86*波及計算!$K89</f>
        <v>0</v>
      </c>
      <c r="F195" s="111">
        <f>F86*波及計算!$K89</f>
        <v>0</v>
      </c>
      <c r="G195" s="111">
        <f>G86*波及計算!$K89</f>
        <v>0</v>
      </c>
      <c r="H195" s="111">
        <f>H86*波及計算!$K89</f>
        <v>0</v>
      </c>
      <c r="I195" s="111">
        <f>I86*波及計算!$K89</f>
        <v>0</v>
      </c>
      <c r="J195" s="111">
        <f>J86*波及計算!$K89</f>
        <v>0</v>
      </c>
      <c r="K195" s="111">
        <f>K86*波及計算!$K89</f>
        <v>0</v>
      </c>
      <c r="L195" s="111">
        <f>L86*波及計算!$K89</f>
        <v>0</v>
      </c>
      <c r="M195" s="111">
        <f>M86*波及計算!$K89</f>
        <v>0</v>
      </c>
      <c r="N195" s="111">
        <f>N86*波及計算!$K89</f>
        <v>0</v>
      </c>
      <c r="O195" s="111">
        <f>O86*波及計算!$K89</f>
        <v>0</v>
      </c>
      <c r="P195" s="111">
        <f>P86*波及計算!$K89</f>
        <v>0</v>
      </c>
      <c r="Q195" s="111">
        <f>Q86*波及計算!$K89</f>
        <v>0</v>
      </c>
      <c r="R195" s="111">
        <f>R86*波及計算!$K89</f>
        <v>0</v>
      </c>
      <c r="S195" s="111">
        <f>S86*波及計算!$K89</f>
        <v>0</v>
      </c>
      <c r="T195" s="111">
        <f>T86*波及計算!$K89</f>
        <v>0</v>
      </c>
      <c r="U195" s="111">
        <f>U86*波及計算!$K89</f>
        <v>0</v>
      </c>
      <c r="V195" s="111">
        <f>V86*波及計算!$K89</f>
        <v>0</v>
      </c>
      <c r="W195" s="111">
        <f>W86*波及計算!$K89</f>
        <v>0</v>
      </c>
      <c r="X195" s="111">
        <f>X86*波及計算!$K89</f>
        <v>0</v>
      </c>
      <c r="Y195" s="111">
        <f>Y86*波及計算!$K89</f>
        <v>0</v>
      </c>
      <c r="Z195" s="111">
        <f>Z86*波及計算!$K89</f>
        <v>0</v>
      </c>
      <c r="AA195" s="111">
        <f>AA86*波及計算!$K89</f>
        <v>0</v>
      </c>
      <c r="AB195" s="111">
        <f>AB86*波及計算!$K89</f>
        <v>0</v>
      </c>
      <c r="AC195" s="111">
        <f>AC86*波及計算!$K89</f>
        <v>0</v>
      </c>
      <c r="AD195" s="111">
        <f>AD86*波及計算!$K89</f>
        <v>0</v>
      </c>
      <c r="AE195" s="111">
        <f>AE86*波及計算!$K89</f>
        <v>0</v>
      </c>
      <c r="AF195" s="111">
        <f>AF86*波及計算!$K89</f>
        <v>0</v>
      </c>
      <c r="AG195" s="111">
        <f>AG86*波及計算!$K89</f>
        <v>0</v>
      </c>
      <c r="AH195" s="111">
        <f>AH86*波及計算!$K89</f>
        <v>0</v>
      </c>
      <c r="AI195" s="111">
        <f>AI86*波及計算!$K89</f>
        <v>0</v>
      </c>
      <c r="AJ195" s="111">
        <f>AJ86*波及計算!$K89</f>
        <v>0</v>
      </c>
      <c r="AK195" s="111">
        <f>AK86*波及計算!$K89</f>
        <v>0</v>
      </c>
      <c r="AL195" s="111">
        <f>AL86*波及計算!$K89</f>
        <v>0</v>
      </c>
      <c r="AM195" s="111">
        <f>AM86*波及計算!$K89</f>
        <v>0</v>
      </c>
      <c r="AN195" s="111">
        <f>AN86*波及計算!$K89</f>
        <v>0</v>
      </c>
      <c r="AO195" s="111">
        <f>AO86*波及計算!$K89</f>
        <v>0</v>
      </c>
      <c r="AP195" s="111">
        <f>AP86*波及計算!$K89</f>
        <v>0</v>
      </c>
      <c r="AQ195" s="111">
        <f>AQ86*波及計算!$K89</f>
        <v>0</v>
      </c>
      <c r="AR195" s="111">
        <f>AR86*波及計算!$K89</f>
        <v>0</v>
      </c>
      <c r="AS195" s="111">
        <f>AS86*波及計算!$K89</f>
        <v>0</v>
      </c>
      <c r="AT195" s="111">
        <f>AT86*波及計算!$K89</f>
        <v>0</v>
      </c>
      <c r="AU195" s="111">
        <f>AU86*波及計算!$K89</f>
        <v>0</v>
      </c>
      <c r="AV195" s="111">
        <f>AV86*波及計算!$K89</f>
        <v>0</v>
      </c>
      <c r="AW195" s="111">
        <f>AW86*波及計算!$K89</f>
        <v>0</v>
      </c>
      <c r="AX195" s="111">
        <f>AX86*波及計算!$K89</f>
        <v>0</v>
      </c>
      <c r="AY195" s="111">
        <f>AY86*波及計算!$K89</f>
        <v>0</v>
      </c>
      <c r="AZ195" s="111">
        <f>AZ86*波及計算!$K89</f>
        <v>0</v>
      </c>
      <c r="BA195" s="111">
        <f>BA86*波及計算!$K89</f>
        <v>0</v>
      </c>
      <c r="BB195" s="111">
        <f>BB86*波及計算!$K89</f>
        <v>0</v>
      </c>
      <c r="BC195" s="111">
        <f>BC86*波及計算!$K89</f>
        <v>0</v>
      </c>
      <c r="BD195" s="111">
        <f>BD86*波及計算!$K89</f>
        <v>0</v>
      </c>
      <c r="BE195" s="111">
        <f>BE86*波及計算!$K89</f>
        <v>0</v>
      </c>
      <c r="BF195" s="111">
        <f>BF86*波及計算!$K89</f>
        <v>0</v>
      </c>
      <c r="BG195" s="111">
        <f>BG86*波及計算!$K89</f>
        <v>0</v>
      </c>
      <c r="BH195" s="111">
        <f>BH86*波及計算!$K89</f>
        <v>0</v>
      </c>
      <c r="BI195" s="111">
        <f>BI86*波及計算!$K89</f>
        <v>0</v>
      </c>
      <c r="BJ195" s="111">
        <f>BJ86*波及計算!$K89</f>
        <v>0</v>
      </c>
      <c r="BK195" s="111">
        <f>BK86*波及計算!$K89</f>
        <v>0</v>
      </c>
      <c r="BL195" s="111">
        <f>BL86*波及計算!$K89</f>
        <v>0</v>
      </c>
      <c r="BM195" s="111">
        <f>BM86*波及計算!$K89</f>
        <v>0</v>
      </c>
      <c r="BN195" s="111">
        <f>BN86*波及計算!$K89</f>
        <v>0</v>
      </c>
      <c r="BO195" s="111">
        <f>BO86*波及計算!$K89</f>
        <v>0</v>
      </c>
      <c r="BP195" s="111">
        <f>BP86*波及計算!$K89</f>
        <v>0</v>
      </c>
      <c r="BQ195" s="111">
        <f>BQ86*波及計算!$K89</f>
        <v>0</v>
      </c>
      <c r="BR195" s="111">
        <f>BR86*波及計算!$K89</f>
        <v>0</v>
      </c>
      <c r="BS195" s="111">
        <f>BS86*波及計算!$K89</f>
        <v>0</v>
      </c>
      <c r="BT195" s="111">
        <f>BT86*波及計算!$K89</f>
        <v>0</v>
      </c>
      <c r="BU195" s="111">
        <f>BU86*波及計算!$K89</f>
        <v>0</v>
      </c>
      <c r="BV195" s="111">
        <f>BV86*波及計算!$K89</f>
        <v>0</v>
      </c>
      <c r="BW195" s="111">
        <f>BW86*波及計算!$K89</f>
        <v>0</v>
      </c>
      <c r="BX195" s="111">
        <f>BX86*波及計算!$K89</f>
        <v>0</v>
      </c>
      <c r="BY195" s="111">
        <f>BY86*波及計算!$K89</f>
        <v>0</v>
      </c>
      <c r="BZ195" s="111">
        <f>BZ86*波及計算!$K89</f>
        <v>0</v>
      </c>
      <c r="CA195" s="111">
        <f>CA86*波及計算!$K89</f>
        <v>0</v>
      </c>
      <c r="CB195" s="111">
        <f>CB86*波及計算!$K89</f>
        <v>0</v>
      </c>
      <c r="CC195" s="111">
        <f>CC86*波及計算!$K89</f>
        <v>0</v>
      </c>
      <c r="CD195" s="111">
        <f>CD86*波及計算!$K89</f>
        <v>0</v>
      </c>
      <c r="CE195" s="111">
        <f>CE86*波及計算!$K89</f>
        <v>0</v>
      </c>
      <c r="CF195" s="111">
        <f>CF86*波及計算!$K89</f>
        <v>0</v>
      </c>
      <c r="CG195" s="111">
        <f>CG86*波及計算!$K89</f>
        <v>0</v>
      </c>
      <c r="CH195" s="111">
        <f>CH86*波及計算!$K89</f>
        <v>0</v>
      </c>
      <c r="CI195" s="111">
        <f>CI86*波及計算!$K89</f>
        <v>0</v>
      </c>
      <c r="CJ195" s="111">
        <f>CJ86*波及計算!$K89</f>
        <v>0</v>
      </c>
      <c r="CK195" s="111">
        <f>CK86*波及計算!$K89</f>
        <v>0</v>
      </c>
      <c r="CL195" s="111">
        <f>CL86*波及計算!$K89</f>
        <v>0</v>
      </c>
      <c r="CM195" s="111">
        <f>CM86*波及計算!$K89</f>
        <v>0</v>
      </c>
      <c r="CN195" s="111">
        <f>CN86*波及計算!$K89</f>
        <v>0</v>
      </c>
      <c r="CO195" s="111">
        <f>CO86*波及計算!$K89</f>
        <v>0</v>
      </c>
      <c r="CP195" s="111">
        <f>CP86*波及計算!$K89</f>
        <v>0</v>
      </c>
      <c r="CQ195" s="111">
        <f>CQ86*波及計算!$K89</f>
        <v>0</v>
      </c>
      <c r="CR195" s="111">
        <f>CR86*波及計算!$K89</f>
        <v>0</v>
      </c>
      <c r="CS195" s="111">
        <f>CS86*波及計算!$K89</f>
        <v>0</v>
      </c>
      <c r="CT195" s="111">
        <f>CT86*波及計算!$K89</f>
        <v>0</v>
      </c>
      <c r="CU195" s="111">
        <f>CU86*波及計算!$K89</f>
        <v>0</v>
      </c>
      <c r="CV195" s="111">
        <f>CV86*波及計算!$K89</f>
        <v>0</v>
      </c>
      <c r="CW195" s="111">
        <f>CW86*波及計算!$K89</f>
        <v>0</v>
      </c>
      <c r="CX195" s="111">
        <f>CX86*波及計算!$K89</f>
        <v>0</v>
      </c>
      <c r="CY195" s="111">
        <f>CY86*波及計算!$K89</f>
        <v>0</v>
      </c>
      <c r="CZ195" s="111">
        <f>CZ86*波及計算!$K89</f>
        <v>0</v>
      </c>
      <c r="DA195" s="111">
        <f>DA86*波及計算!$K89</f>
        <v>0</v>
      </c>
      <c r="DB195" s="111">
        <f>DB86*波及計算!$K89</f>
        <v>0</v>
      </c>
      <c r="DC195" s="111">
        <f>DC86*波及計算!$K89</f>
        <v>0</v>
      </c>
    </row>
    <row r="196" spans="1:107" x14ac:dyDescent="0.2">
      <c r="A196" s="111" t="s">
        <v>253</v>
      </c>
      <c r="B196" s="355" t="s">
        <v>1960</v>
      </c>
      <c r="C196" s="111">
        <f>C87*波及計算!$K90</f>
        <v>0</v>
      </c>
      <c r="D196" s="111">
        <f>D87*波及計算!$K90</f>
        <v>0</v>
      </c>
      <c r="E196" s="111">
        <f>E87*波及計算!$K90</f>
        <v>0</v>
      </c>
      <c r="F196" s="111">
        <f>F87*波及計算!$K90</f>
        <v>0</v>
      </c>
      <c r="G196" s="111">
        <f>G87*波及計算!$K90</f>
        <v>0</v>
      </c>
      <c r="H196" s="111">
        <f>H87*波及計算!$K90</f>
        <v>0</v>
      </c>
      <c r="I196" s="111">
        <f>I87*波及計算!$K90</f>
        <v>0</v>
      </c>
      <c r="J196" s="111">
        <f>J87*波及計算!$K90</f>
        <v>0</v>
      </c>
      <c r="K196" s="111">
        <f>K87*波及計算!$K90</f>
        <v>0</v>
      </c>
      <c r="L196" s="111">
        <f>L87*波及計算!$K90</f>
        <v>0</v>
      </c>
      <c r="M196" s="111">
        <f>M87*波及計算!$K90</f>
        <v>0</v>
      </c>
      <c r="N196" s="111">
        <f>N87*波及計算!$K90</f>
        <v>0</v>
      </c>
      <c r="O196" s="111">
        <f>O87*波及計算!$K90</f>
        <v>0</v>
      </c>
      <c r="P196" s="111">
        <f>P87*波及計算!$K90</f>
        <v>0</v>
      </c>
      <c r="Q196" s="111">
        <f>Q87*波及計算!$K90</f>
        <v>0</v>
      </c>
      <c r="R196" s="111">
        <f>R87*波及計算!$K90</f>
        <v>0</v>
      </c>
      <c r="S196" s="111">
        <f>S87*波及計算!$K90</f>
        <v>0</v>
      </c>
      <c r="T196" s="111">
        <f>T87*波及計算!$K90</f>
        <v>0</v>
      </c>
      <c r="U196" s="111">
        <f>U87*波及計算!$K90</f>
        <v>0</v>
      </c>
      <c r="V196" s="111">
        <f>V87*波及計算!$K90</f>
        <v>0</v>
      </c>
      <c r="W196" s="111">
        <f>W87*波及計算!$K90</f>
        <v>0</v>
      </c>
      <c r="X196" s="111">
        <f>X87*波及計算!$K90</f>
        <v>0</v>
      </c>
      <c r="Y196" s="111">
        <f>Y87*波及計算!$K90</f>
        <v>0</v>
      </c>
      <c r="Z196" s="111">
        <f>Z87*波及計算!$K90</f>
        <v>0</v>
      </c>
      <c r="AA196" s="111">
        <f>AA87*波及計算!$K90</f>
        <v>0</v>
      </c>
      <c r="AB196" s="111">
        <f>AB87*波及計算!$K90</f>
        <v>0</v>
      </c>
      <c r="AC196" s="111">
        <f>AC87*波及計算!$K90</f>
        <v>0</v>
      </c>
      <c r="AD196" s="111">
        <f>AD87*波及計算!$K90</f>
        <v>0</v>
      </c>
      <c r="AE196" s="111">
        <f>AE87*波及計算!$K90</f>
        <v>0</v>
      </c>
      <c r="AF196" s="111">
        <f>AF87*波及計算!$K90</f>
        <v>0</v>
      </c>
      <c r="AG196" s="111">
        <f>AG87*波及計算!$K90</f>
        <v>0</v>
      </c>
      <c r="AH196" s="111">
        <f>AH87*波及計算!$K90</f>
        <v>0</v>
      </c>
      <c r="AI196" s="111">
        <f>AI87*波及計算!$K90</f>
        <v>0</v>
      </c>
      <c r="AJ196" s="111">
        <f>AJ87*波及計算!$K90</f>
        <v>0</v>
      </c>
      <c r="AK196" s="111">
        <f>AK87*波及計算!$K90</f>
        <v>0</v>
      </c>
      <c r="AL196" s="111">
        <f>AL87*波及計算!$K90</f>
        <v>0</v>
      </c>
      <c r="AM196" s="111">
        <f>AM87*波及計算!$K90</f>
        <v>0</v>
      </c>
      <c r="AN196" s="111">
        <f>AN87*波及計算!$K90</f>
        <v>0</v>
      </c>
      <c r="AO196" s="111">
        <f>AO87*波及計算!$K90</f>
        <v>0</v>
      </c>
      <c r="AP196" s="111">
        <f>AP87*波及計算!$K90</f>
        <v>0</v>
      </c>
      <c r="AQ196" s="111">
        <f>AQ87*波及計算!$K90</f>
        <v>0</v>
      </c>
      <c r="AR196" s="111">
        <f>AR87*波及計算!$K90</f>
        <v>0</v>
      </c>
      <c r="AS196" s="111">
        <f>AS87*波及計算!$K90</f>
        <v>0</v>
      </c>
      <c r="AT196" s="111">
        <f>AT87*波及計算!$K90</f>
        <v>0</v>
      </c>
      <c r="AU196" s="111">
        <f>AU87*波及計算!$K90</f>
        <v>0</v>
      </c>
      <c r="AV196" s="111">
        <f>AV87*波及計算!$K90</f>
        <v>0</v>
      </c>
      <c r="AW196" s="111">
        <f>AW87*波及計算!$K90</f>
        <v>0</v>
      </c>
      <c r="AX196" s="111">
        <f>AX87*波及計算!$K90</f>
        <v>0</v>
      </c>
      <c r="AY196" s="111">
        <f>AY87*波及計算!$K90</f>
        <v>0</v>
      </c>
      <c r="AZ196" s="111">
        <f>AZ87*波及計算!$K90</f>
        <v>0</v>
      </c>
      <c r="BA196" s="111">
        <f>BA87*波及計算!$K90</f>
        <v>0</v>
      </c>
      <c r="BB196" s="111">
        <f>BB87*波及計算!$K90</f>
        <v>0</v>
      </c>
      <c r="BC196" s="111">
        <f>BC87*波及計算!$K90</f>
        <v>0</v>
      </c>
      <c r="BD196" s="111">
        <f>BD87*波及計算!$K90</f>
        <v>0</v>
      </c>
      <c r="BE196" s="111">
        <f>BE87*波及計算!$K90</f>
        <v>0</v>
      </c>
      <c r="BF196" s="111">
        <f>BF87*波及計算!$K90</f>
        <v>0</v>
      </c>
      <c r="BG196" s="111">
        <f>BG87*波及計算!$K90</f>
        <v>0</v>
      </c>
      <c r="BH196" s="111">
        <f>BH87*波及計算!$K90</f>
        <v>0</v>
      </c>
      <c r="BI196" s="111">
        <f>BI87*波及計算!$K90</f>
        <v>0</v>
      </c>
      <c r="BJ196" s="111">
        <f>BJ87*波及計算!$K90</f>
        <v>0</v>
      </c>
      <c r="BK196" s="111">
        <f>BK87*波及計算!$K90</f>
        <v>0</v>
      </c>
      <c r="BL196" s="111">
        <f>BL87*波及計算!$K90</f>
        <v>0</v>
      </c>
      <c r="BM196" s="111">
        <f>BM87*波及計算!$K90</f>
        <v>0</v>
      </c>
      <c r="BN196" s="111">
        <f>BN87*波及計算!$K90</f>
        <v>0</v>
      </c>
      <c r="BO196" s="111">
        <f>BO87*波及計算!$K90</f>
        <v>0</v>
      </c>
      <c r="BP196" s="111">
        <f>BP87*波及計算!$K90</f>
        <v>0</v>
      </c>
      <c r="BQ196" s="111">
        <f>BQ87*波及計算!$K90</f>
        <v>0</v>
      </c>
      <c r="BR196" s="111">
        <f>BR87*波及計算!$K90</f>
        <v>0</v>
      </c>
      <c r="BS196" s="111">
        <f>BS87*波及計算!$K90</f>
        <v>0</v>
      </c>
      <c r="BT196" s="111">
        <f>BT87*波及計算!$K90</f>
        <v>0</v>
      </c>
      <c r="BU196" s="111">
        <f>BU87*波及計算!$K90</f>
        <v>0</v>
      </c>
      <c r="BV196" s="111">
        <f>BV87*波及計算!$K90</f>
        <v>0</v>
      </c>
      <c r="BW196" s="111">
        <f>BW87*波及計算!$K90</f>
        <v>0</v>
      </c>
      <c r="BX196" s="111">
        <f>BX87*波及計算!$K90</f>
        <v>0</v>
      </c>
      <c r="BY196" s="111">
        <f>BY87*波及計算!$K90</f>
        <v>0</v>
      </c>
      <c r="BZ196" s="111">
        <f>BZ87*波及計算!$K90</f>
        <v>0</v>
      </c>
      <c r="CA196" s="111">
        <f>CA87*波及計算!$K90</f>
        <v>0</v>
      </c>
      <c r="CB196" s="111">
        <f>CB87*波及計算!$K90</f>
        <v>0</v>
      </c>
      <c r="CC196" s="111">
        <f>CC87*波及計算!$K90</f>
        <v>0</v>
      </c>
      <c r="CD196" s="111">
        <f>CD87*波及計算!$K90</f>
        <v>0</v>
      </c>
      <c r="CE196" s="111">
        <f>CE87*波及計算!$K90</f>
        <v>0</v>
      </c>
      <c r="CF196" s="111">
        <f>CF87*波及計算!$K90</f>
        <v>0</v>
      </c>
      <c r="CG196" s="111">
        <f>CG87*波及計算!$K90</f>
        <v>0</v>
      </c>
      <c r="CH196" s="111">
        <f>CH87*波及計算!$K90</f>
        <v>0</v>
      </c>
      <c r="CI196" s="111">
        <f>CI87*波及計算!$K90</f>
        <v>0</v>
      </c>
      <c r="CJ196" s="111">
        <f>CJ87*波及計算!$K90</f>
        <v>0</v>
      </c>
      <c r="CK196" s="111">
        <f>CK87*波及計算!$K90</f>
        <v>0</v>
      </c>
      <c r="CL196" s="111">
        <f>CL87*波及計算!$K90</f>
        <v>0</v>
      </c>
      <c r="CM196" s="111">
        <f>CM87*波及計算!$K90</f>
        <v>0</v>
      </c>
      <c r="CN196" s="111">
        <f>CN87*波及計算!$K90</f>
        <v>0</v>
      </c>
      <c r="CO196" s="111">
        <f>CO87*波及計算!$K90</f>
        <v>0</v>
      </c>
      <c r="CP196" s="111">
        <f>CP87*波及計算!$K90</f>
        <v>0</v>
      </c>
      <c r="CQ196" s="111">
        <f>CQ87*波及計算!$K90</f>
        <v>0</v>
      </c>
      <c r="CR196" s="111">
        <f>CR87*波及計算!$K90</f>
        <v>0</v>
      </c>
      <c r="CS196" s="111">
        <f>CS87*波及計算!$K90</f>
        <v>0</v>
      </c>
      <c r="CT196" s="111">
        <f>CT87*波及計算!$K90</f>
        <v>0</v>
      </c>
      <c r="CU196" s="111">
        <f>CU87*波及計算!$K90</f>
        <v>0</v>
      </c>
      <c r="CV196" s="111">
        <f>CV87*波及計算!$K90</f>
        <v>0</v>
      </c>
      <c r="CW196" s="111">
        <f>CW87*波及計算!$K90</f>
        <v>0</v>
      </c>
      <c r="CX196" s="111">
        <f>CX87*波及計算!$K90</f>
        <v>0</v>
      </c>
      <c r="CY196" s="111">
        <f>CY87*波及計算!$K90</f>
        <v>0</v>
      </c>
      <c r="CZ196" s="111">
        <f>CZ87*波及計算!$K90</f>
        <v>0</v>
      </c>
      <c r="DA196" s="111">
        <f>DA87*波及計算!$K90</f>
        <v>0</v>
      </c>
      <c r="DB196" s="111">
        <f>DB87*波及計算!$K90</f>
        <v>0</v>
      </c>
      <c r="DC196" s="111">
        <f>DC87*波及計算!$K90</f>
        <v>0</v>
      </c>
    </row>
    <row r="197" spans="1:107" x14ac:dyDescent="0.2">
      <c r="A197" s="111" t="s">
        <v>254</v>
      </c>
      <c r="B197" s="355" t="s">
        <v>1961</v>
      </c>
      <c r="C197" s="111">
        <f>C88*波及計算!$K91</f>
        <v>0</v>
      </c>
      <c r="D197" s="111">
        <f>D88*波及計算!$K91</f>
        <v>0</v>
      </c>
      <c r="E197" s="111">
        <f>E88*波及計算!$K91</f>
        <v>0</v>
      </c>
      <c r="F197" s="111">
        <f>F88*波及計算!$K91</f>
        <v>0</v>
      </c>
      <c r="G197" s="111">
        <f>G88*波及計算!$K91</f>
        <v>0</v>
      </c>
      <c r="H197" s="111">
        <f>H88*波及計算!$K91</f>
        <v>0</v>
      </c>
      <c r="I197" s="111">
        <f>I88*波及計算!$K91</f>
        <v>0</v>
      </c>
      <c r="J197" s="111">
        <f>J88*波及計算!$K91</f>
        <v>0</v>
      </c>
      <c r="K197" s="111">
        <f>K88*波及計算!$K91</f>
        <v>0</v>
      </c>
      <c r="L197" s="111">
        <f>L88*波及計算!$K91</f>
        <v>0</v>
      </c>
      <c r="M197" s="111">
        <f>M88*波及計算!$K91</f>
        <v>0</v>
      </c>
      <c r="N197" s="111">
        <f>N88*波及計算!$K91</f>
        <v>0</v>
      </c>
      <c r="O197" s="111">
        <f>O88*波及計算!$K91</f>
        <v>0</v>
      </c>
      <c r="P197" s="111">
        <f>P88*波及計算!$K91</f>
        <v>0</v>
      </c>
      <c r="Q197" s="111">
        <f>Q88*波及計算!$K91</f>
        <v>0</v>
      </c>
      <c r="R197" s="111">
        <f>R88*波及計算!$K91</f>
        <v>0</v>
      </c>
      <c r="S197" s="111">
        <f>S88*波及計算!$K91</f>
        <v>0</v>
      </c>
      <c r="T197" s="111">
        <f>T88*波及計算!$K91</f>
        <v>0</v>
      </c>
      <c r="U197" s="111">
        <f>U88*波及計算!$K91</f>
        <v>0</v>
      </c>
      <c r="V197" s="111">
        <f>V88*波及計算!$K91</f>
        <v>0</v>
      </c>
      <c r="W197" s="111">
        <f>W88*波及計算!$K91</f>
        <v>0</v>
      </c>
      <c r="X197" s="111">
        <f>X88*波及計算!$K91</f>
        <v>0</v>
      </c>
      <c r="Y197" s="111">
        <f>Y88*波及計算!$K91</f>
        <v>0</v>
      </c>
      <c r="Z197" s="111">
        <f>Z88*波及計算!$K91</f>
        <v>0</v>
      </c>
      <c r="AA197" s="111">
        <f>AA88*波及計算!$K91</f>
        <v>0</v>
      </c>
      <c r="AB197" s="111">
        <f>AB88*波及計算!$K91</f>
        <v>0</v>
      </c>
      <c r="AC197" s="111">
        <f>AC88*波及計算!$K91</f>
        <v>0</v>
      </c>
      <c r="AD197" s="111">
        <f>AD88*波及計算!$K91</f>
        <v>0</v>
      </c>
      <c r="AE197" s="111">
        <f>AE88*波及計算!$K91</f>
        <v>0</v>
      </c>
      <c r="AF197" s="111">
        <f>AF88*波及計算!$K91</f>
        <v>0</v>
      </c>
      <c r="AG197" s="111">
        <f>AG88*波及計算!$K91</f>
        <v>0</v>
      </c>
      <c r="AH197" s="111">
        <f>AH88*波及計算!$K91</f>
        <v>0</v>
      </c>
      <c r="AI197" s="111">
        <f>AI88*波及計算!$K91</f>
        <v>0</v>
      </c>
      <c r="AJ197" s="111">
        <f>AJ88*波及計算!$K91</f>
        <v>0</v>
      </c>
      <c r="AK197" s="111">
        <f>AK88*波及計算!$K91</f>
        <v>0</v>
      </c>
      <c r="AL197" s="111">
        <f>AL88*波及計算!$K91</f>
        <v>0</v>
      </c>
      <c r="AM197" s="111">
        <f>AM88*波及計算!$K91</f>
        <v>0</v>
      </c>
      <c r="AN197" s="111">
        <f>AN88*波及計算!$K91</f>
        <v>0</v>
      </c>
      <c r="AO197" s="111">
        <f>AO88*波及計算!$K91</f>
        <v>0</v>
      </c>
      <c r="AP197" s="111">
        <f>AP88*波及計算!$K91</f>
        <v>0</v>
      </c>
      <c r="AQ197" s="111">
        <f>AQ88*波及計算!$K91</f>
        <v>0</v>
      </c>
      <c r="AR197" s="111">
        <f>AR88*波及計算!$K91</f>
        <v>0</v>
      </c>
      <c r="AS197" s="111">
        <f>AS88*波及計算!$K91</f>
        <v>0</v>
      </c>
      <c r="AT197" s="111">
        <f>AT88*波及計算!$K91</f>
        <v>0</v>
      </c>
      <c r="AU197" s="111">
        <f>AU88*波及計算!$K91</f>
        <v>0</v>
      </c>
      <c r="AV197" s="111">
        <f>AV88*波及計算!$K91</f>
        <v>0</v>
      </c>
      <c r="AW197" s="111">
        <f>AW88*波及計算!$K91</f>
        <v>0</v>
      </c>
      <c r="AX197" s="111">
        <f>AX88*波及計算!$K91</f>
        <v>0</v>
      </c>
      <c r="AY197" s="111">
        <f>AY88*波及計算!$K91</f>
        <v>0</v>
      </c>
      <c r="AZ197" s="111">
        <f>AZ88*波及計算!$K91</f>
        <v>0</v>
      </c>
      <c r="BA197" s="111">
        <f>BA88*波及計算!$K91</f>
        <v>0</v>
      </c>
      <c r="BB197" s="111">
        <f>BB88*波及計算!$K91</f>
        <v>0</v>
      </c>
      <c r="BC197" s="111">
        <f>BC88*波及計算!$K91</f>
        <v>0</v>
      </c>
      <c r="BD197" s="111">
        <f>BD88*波及計算!$K91</f>
        <v>0</v>
      </c>
      <c r="BE197" s="111">
        <f>BE88*波及計算!$K91</f>
        <v>0</v>
      </c>
      <c r="BF197" s="111">
        <f>BF88*波及計算!$K91</f>
        <v>0</v>
      </c>
      <c r="BG197" s="111">
        <f>BG88*波及計算!$K91</f>
        <v>0</v>
      </c>
      <c r="BH197" s="111">
        <f>BH88*波及計算!$K91</f>
        <v>0</v>
      </c>
      <c r="BI197" s="111">
        <f>BI88*波及計算!$K91</f>
        <v>0</v>
      </c>
      <c r="BJ197" s="111">
        <f>BJ88*波及計算!$K91</f>
        <v>0</v>
      </c>
      <c r="BK197" s="111">
        <f>BK88*波及計算!$K91</f>
        <v>0</v>
      </c>
      <c r="BL197" s="111">
        <f>BL88*波及計算!$K91</f>
        <v>0</v>
      </c>
      <c r="BM197" s="111">
        <f>BM88*波及計算!$K91</f>
        <v>0</v>
      </c>
      <c r="BN197" s="111">
        <f>BN88*波及計算!$K91</f>
        <v>0</v>
      </c>
      <c r="BO197" s="111">
        <f>BO88*波及計算!$K91</f>
        <v>0</v>
      </c>
      <c r="BP197" s="111">
        <f>BP88*波及計算!$K91</f>
        <v>0</v>
      </c>
      <c r="BQ197" s="111">
        <f>BQ88*波及計算!$K91</f>
        <v>0</v>
      </c>
      <c r="BR197" s="111">
        <f>BR88*波及計算!$K91</f>
        <v>0</v>
      </c>
      <c r="BS197" s="111">
        <f>BS88*波及計算!$K91</f>
        <v>0</v>
      </c>
      <c r="BT197" s="111">
        <f>BT88*波及計算!$K91</f>
        <v>0</v>
      </c>
      <c r="BU197" s="111">
        <f>BU88*波及計算!$K91</f>
        <v>0</v>
      </c>
      <c r="BV197" s="111">
        <f>BV88*波及計算!$K91</f>
        <v>0</v>
      </c>
      <c r="BW197" s="111">
        <f>BW88*波及計算!$K91</f>
        <v>0</v>
      </c>
      <c r="BX197" s="111">
        <f>BX88*波及計算!$K91</f>
        <v>0</v>
      </c>
      <c r="BY197" s="111">
        <f>BY88*波及計算!$K91</f>
        <v>0</v>
      </c>
      <c r="BZ197" s="111">
        <f>BZ88*波及計算!$K91</f>
        <v>0</v>
      </c>
      <c r="CA197" s="111">
        <f>CA88*波及計算!$K91</f>
        <v>0</v>
      </c>
      <c r="CB197" s="111">
        <f>CB88*波及計算!$K91</f>
        <v>0</v>
      </c>
      <c r="CC197" s="111">
        <f>CC88*波及計算!$K91</f>
        <v>0</v>
      </c>
      <c r="CD197" s="111">
        <f>CD88*波及計算!$K91</f>
        <v>0</v>
      </c>
      <c r="CE197" s="111">
        <f>CE88*波及計算!$K91</f>
        <v>0</v>
      </c>
      <c r="CF197" s="111">
        <f>CF88*波及計算!$K91</f>
        <v>0</v>
      </c>
      <c r="CG197" s="111">
        <f>CG88*波及計算!$K91</f>
        <v>0</v>
      </c>
      <c r="CH197" s="111">
        <f>CH88*波及計算!$K91</f>
        <v>0</v>
      </c>
      <c r="CI197" s="111">
        <f>CI88*波及計算!$K91</f>
        <v>0</v>
      </c>
      <c r="CJ197" s="111">
        <f>CJ88*波及計算!$K91</f>
        <v>0</v>
      </c>
      <c r="CK197" s="111">
        <f>CK88*波及計算!$K91</f>
        <v>0</v>
      </c>
      <c r="CL197" s="111">
        <f>CL88*波及計算!$K91</f>
        <v>0</v>
      </c>
      <c r="CM197" s="111">
        <f>CM88*波及計算!$K91</f>
        <v>0</v>
      </c>
      <c r="CN197" s="111">
        <f>CN88*波及計算!$K91</f>
        <v>0</v>
      </c>
      <c r="CO197" s="111">
        <f>CO88*波及計算!$K91</f>
        <v>0</v>
      </c>
      <c r="CP197" s="111">
        <f>CP88*波及計算!$K91</f>
        <v>0</v>
      </c>
      <c r="CQ197" s="111">
        <f>CQ88*波及計算!$K91</f>
        <v>0</v>
      </c>
      <c r="CR197" s="111">
        <f>CR88*波及計算!$K91</f>
        <v>0</v>
      </c>
      <c r="CS197" s="111">
        <f>CS88*波及計算!$K91</f>
        <v>0</v>
      </c>
      <c r="CT197" s="111">
        <f>CT88*波及計算!$K91</f>
        <v>0</v>
      </c>
      <c r="CU197" s="111">
        <f>CU88*波及計算!$K91</f>
        <v>0</v>
      </c>
      <c r="CV197" s="111">
        <f>CV88*波及計算!$K91</f>
        <v>0</v>
      </c>
      <c r="CW197" s="111">
        <f>CW88*波及計算!$K91</f>
        <v>0</v>
      </c>
      <c r="CX197" s="111">
        <f>CX88*波及計算!$K91</f>
        <v>0</v>
      </c>
      <c r="CY197" s="111">
        <f>CY88*波及計算!$K91</f>
        <v>0</v>
      </c>
      <c r="CZ197" s="111">
        <f>CZ88*波及計算!$K91</f>
        <v>0</v>
      </c>
      <c r="DA197" s="111">
        <f>DA88*波及計算!$K91</f>
        <v>0</v>
      </c>
      <c r="DB197" s="111">
        <f>DB88*波及計算!$K91</f>
        <v>0</v>
      </c>
      <c r="DC197" s="111">
        <f>DC88*波及計算!$K91</f>
        <v>0</v>
      </c>
    </row>
    <row r="198" spans="1:107" x14ac:dyDescent="0.2">
      <c r="A198" s="111" t="s">
        <v>255</v>
      </c>
      <c r="B198" s="355" t="s">
        <v>1962</v>
      </c>
      <c r="C198" s="111">
        <f>C89*波及計算!$K92</f>
        <v>0</v>
      </c>
      <c r="D198" s="111">
        <f>D89*波及計算!$K92</f>
        <v>0</v>
      </c>
      <c r="E198" s="111">
        <f>E89*波及計算!$K92</f>
        <v>0</v>
      </c>
      <c r="F198" s="111">
        <f>F89*波及計算!$K92</f>
        <v>0</v>
      </c>
      <c r="G198" s="111">
        <f>G89*波及計算!$K92</f>
        <v>0</v>
      </c>
      <c r="H198" s="111">
        <f>H89*波及計算!$K92</f>
        <v>0</v>
      </c>
      <c r="I198" s="111">
        <f>I89*波及計算!$K92</f>
        <v>0</v>
      </c>
      <c r="J198" s="111">
        <f>J89*波及計算!$K92</f>
        <v>0</v>
      </c>
      <c r="K198" s="111">
        <f>K89*波及計算!$K92</f>
        <v>0</v>
      </c>
      <c r="L198" s="111">
        <f>L89*波及計算!$K92</f>
        <v>0</v>
      </c>
      <c r="M198" s="111">
        <f>M89*波及計算!$K92</f>
        <v>0</v>
      </c>
      <c r="N198" s="111">
        <f>N89*波及計算!$K92</f>
        <v>0</v>
      </c>
      <c r="O198" s="111">
        <f>O89*波及計算!$K92</f>
        <v>0</v>
      </c>
      <c r="P198" s="111">
        <f>P89*波及計算!$K92</f>
        <v>0</v>
      </c>
      <c r="Q198" s="111">
        <f>Q89*波及計算!$K92</f>
        <v>0</v>
      </c>
      <c r="R198" s="111">
        <f>R89*波及計算!$K92</f>
        <v>0</v>
      </c>
      <c r="S198" s="111">
        <f>S89*波及計算!$K92</f>
        <v>0</v>
      </c>
      <c r="T198" s="111">
        <f>T89*波及計算!$K92</f>
        <v>0</v>
      </c>
      <c r="U198" s="111">
        <f>U89*波及計算!$K92</f>
        <v>0</v>
      </c>
      <c r="V198" s="111">
        <f>V89*波及計算!$K92</f>
        <v>0</v>
      </c>
      <c r="W198" s="111">
        <f>W89*波及計算!$K92</f>
        <v>0</v>
      </c>
      <c r="X198" s="111">
        <f>X89*波及計算!$K92</f>
        <v>0</v>
      </c>
      <c r="Y198" s="111">
        <f>Y89*波及計算!$K92</f>
        <v>0</v>
      </c>
      <c r="Z198" s="111">
        <f>Z89*波及計算!$K92</f>
        <v>0</v>
      </c>
      <c r="AA198" s="111">
        <f>AA89*波及計算!$K92</f>
        <v>0</v>
      </c>
      <c r="AB198" s="111">
        <f>AB89*波及計算!$K92</f>
        <v>0</v>
      </c>
      <c r="AC198" s="111">
        <f>AC89*波及計算!$K92</f>
        <v>0</v>
      </c>
      <c r="AD198" s="111">
        <f>AD89*波及計算!$K92</f>
        <v>0</v>
      </c>
      <c r="AE198" s="111">
        <f>AE89*波及計算!$K92</f>
        <v>0</v>
      </c>
      <c r="AF198" s="111">
        <f>AF89*波及計算!$K92</f>
        <v>0</v>
      </c>
      <c r="AG198" s="111">
        <f>AG89*波及計算!$K92</f>
        <v>0</v>
      </c>
      <c r="AH198" s="111">
        <f>AH89*波及計算!$K92</f>
        <v>0</v>
      </c>
      <c r="AI198" s="111">
        <f>AI89*波及計算!$K92</f>
        <v>0</v>
      </c>
      <c r="AJ198" s="111">
        <f>AJ89*波及計算!$K92</f>
        <v>0</v>
      </c>
      <c r="AK198" s="111">
        <f>AK89*波及計算!$K92</f>
        <v>0</v>
      </c>
      <c r="AL198" s="111">
        <f>AL89*波及計算!$K92</f>
        <v>0</v>
      </c>
      <c r="AM198" s="111">
        <f>AM89*波及計算!$K92</f>
        <v>0</v>
      </c>
      <c r="AN198" s="111">
        <f>AN89*波及計算!$K92</f>
        <v>0</v>
      </c>
      <c r="AO198" s="111">
        <f>AO89*波及計算!$K92</f>
        <v>0</v>
      </c>
      <c r="AP198" s="111">
        <f>AP89*波及計算!$K92</f>
        <v>0</v>
      </c>
      <c r="AQ198" s="111">
        <f>AQ89*波及計算!$K92</f>
        <v>0</v>
      </c>
      <c r="AR198" s="111">
        <f>AR89*波及計算!$K92</f>
        <v>0</v>
      </c>
      <c r="AS198" s="111">
        <f>AS89*波及計算!$K92</f>
        <v>0</v>
      </c>
      <c r="AT198" s="111">
        <f>AT89*波及計算!$K92</f>
        <v>0</v>
      </c>
      <c r="AU198" s="111">
        <f>AU89*波及計算!$K92</f>
        <v>0</v>
      </c>
      <c r="AV198" s="111">
        <f>AV89*波及計算!$K92</f>
        <v>0</v>
      </c>
      <c r="AW198" s="111">
        <f>AW89*波及計算!$K92</f>
        <v>0</v>
      </c>
      <c r="AX198" s="111">
        <f>AX89*波及計算!$K92</f>
        <v>0</v>
      </c>
      <c r="AY198" s="111">
        <f>AY89*波及計算!$K92</f>
        <v>0</v>
      </c>
      <c r="AZ198" s="111">
        <f>AZ89*波及計算!$K92</f>
        <v>0</v>
      </c>
      <c r="BA198" s="111">
        <f>BA89*波及計算!$K92</f>
        <v>0</v>
      </c>
      <c r="BB198" s="111">
        <f>BB89*波及計算!$K92</f>
        <v>0</v>
      </c>
      <c r="BC198" s="111">
        <f>BC89*波及計算!$K92</f>
        <v>0</v>
      </c>
      <c r="BD198" s="111">
        <f>BD89*波及計算!$K92</f>
        <v>0</v>
      </c>
      <c r="BE198" s="111">
        <f>BE89*波及計算!$K92</f>
        <v>0</v>
      </c>
      <c r="BF198" s="111">
        <f>BF89*波及計算!$K92</f>
        <v>0</v>
      </c>
      <c r="BG198" s="111">
        <f>BG89*波及計算!$K92</f>
        <v>0</v>
      </c>
      <c r="BH198" s="111">
        <f>BH89*波及計算!$K92</f>
        <v>0</v>
      </c>
      <c r="BI198" s="111">
        <f>BI89*波及計算!$K92</f>
        <v>0</v>
      </c>
      <c r="BJ198" s="111">
        <f>BJ89*波及計算!$K92</f>
        <v>0</v>
      </c>
      <c r="BK198" s="111">
        <f>BK89*波及計算!$K92</f>
        <v>0</v>
      </c>
      <c r="BL198" s="111">
        <f>BL89*波及計算!$K92</f>
        <v>0</v>
      </c>
      <c r="BM198" s="111">
        <f>BM89*波及計算!$K92</f>
        <v>0</v>
      </c>
      <c r="BN198" s="111">
        <f>BN89*波及計算!$K92</f>
        <v>0</v>
      </c>
      <c r="BO198" s="111">
        <f>BO89*波及計算!$K92</f>
        <v>0</v>
      </c>
      <c r="BP198" s="111">
        <f>BP89*波及計算!$K92</f>
        <v>0</v>
      </c>
      <c r="BQ198" s="111">
        <f>BQ89*波及計算!$K92</f>
        <v>0</v>
      </c>
      <c r="BR198" s="111">
        <f>BR89*波及計算!$K92</f>
        <v>0</v>
      </c>
      <c r="BS198" s="111">
        <f>BS89*波及計算!$K92</f>
        <v>0</v>
      </c>
      <c r="BT198" s="111">
        <f>BT89*波及計算!$K92</f>
        <v>0</v>
      </c>
      <c r="BU198" s="111">
        <f>BU89*波及計算!$K92</f>
        <v>0</v>
      </c>
      <c r="BV198" s="111">
        <f>BV89*波及計算!$K92</f>
        <v>0</v>
      </c>
      <c r="BW198" s="111">
        <f>BW89*波及計算!$K92</f>
        <v>0</v>
      </c>
      <c r="BX198" s="111">
        <f>BX89*波及計算!$K92</f>
        <v>0</v>
      </c>
      <c r="BY198" s="111">
        <f>BY89*波及計算!$K92</f>
        <v>0</v>
      </c>
      <c r="BZ198" s="111">
        <f>BZ89*波及計算!$K92</f>
        <v>0</v>
      </c>
      <c r="CA198" s="111">
        <f>CA89*波及計算!$K92</f>
        <v>0</v>
      </c>
      <c r="CB198" s="111">
        <f>CB89*波及計算!$K92</f>
        <v>0</v>
      </c>
      <c r="CC198" s="111">
        <f>CC89*波及計算!$K92</f>
        <v>0</v>
      </c>
      <c r="CD198" s="111">
        <f>CD89*波及計算!$K92</f>
        <v>0</v>
      </c>
      <c r="CE198" s="111">
        <f>CE89*波及計算!$K92</f>
        <v>0</v>
      </c>
      <c r="CF198" s="111">
        <f>CF89*波及計算!$K92</f>
        <v>0</v>
      </c>
      <c r="CG198" s="111">
        <f>CG89*波及計算!$K92</f>
        <v>0</v>
      </c>
      <c r="CH198" s="111">
        <f>CH89*波及計算!$K92</f>
        <v>0</v>
      </c>
      <c r="CI198" s="111">
        <f>CI89*波及計算!$K92</f>
        <v>0</v>
      </c>
      <c r="CJ198" s="111">
        <f>CJ89*波及計算!$K92</f>
        <v>0</v>
      </c>
      <c r="CK198" s="111">
        <f>CK89*波及計算!$K92</f>
        <v>0</v>
      </c>
      <c r="CL198" s="111">
        <f>CL89*波及計算!$K92</f>
        <v>0</v>
      </c>
      <c r="CM198" s="111">
        <f>CM89*波及計算!$K92</f>
        <v>0</v>
      </c>
      <c r="CN198" s="111">
        <f>CN89*波及計算!$K92</f>
        <v>0</v>
      </c>
      <c r="CO198" s="111">
        <f>CO89*波及計算!$K92</f>
        <v>0</v>
      </c>
      <c r="CP198" s="111">
        <f>CP89*波及計算!$K92</f>
        <v>0</v>
      </c>
      <c r="CQ198" s="111">
        <f>CQ89*波及計算!$K92</f>
        <v>0</v>
      </c>
      <c r="CR198" s="111">
        <f>CR89*波及計算!$K92</f>
        <v>0</v>
      </c>
      <c r="CS198" s="111">
        <f>CS89*波及計算!$K92</f>
        <v>0</v>
      </c>
      <c r="CT198" s="111">
        <f>CT89*波及計算!$K92</f>
        <v>0</v>
      </c>
      <c r="CU198" s="111">
        <f>CU89*波及計算!$K92</f>
        <v>0</v>
      </c>
      <c r="CV198" s="111">
        <f>CV89*波及計算!$K92</f>
        <v>0</v>
      </c>
      <c r="CW198" s="111">
        <f>CW89*波及計算!$K92</f>
        <v>0</v>
      </c>
      <c r="CX198" s="111">
        <f>CX89*波及計算!$K92</f>
        <v>0</v>
      </c>
      <c r="CY198" s="111">
        <f>CY89*波及計算!$K92</f>
        <v>0</v>
      </c>
      <c r="CZ198" s="111">
        <f>CZ89*波及計算!$K92</f>
        <v>0</v>
      </c>
      <c r="DA198" s="111">
        <f>DA89*波及計算!$K92</f>
        <v>0</v>
      </c>
      <c r="DB198" s="111">
        <f>DB89*波及計算!$K92</f>
        <v>0</v>
      </c>
      <c r="DC198" s="111">
        <f>DC89*波及計算!$K92</f>
        <v>0</v>
      </c>
    </row>
    <row r="199" spans="1:107" x14ac:dyDescent="0.2">
      <c r="A199" s="111" t="s">
        <v>257</v>
      </c>
      <c r="B199" s="355" t="s">
        <v>1963</v>
      </c>
      <c r="C199" s="111">
        <f>C90*波及計算!$K93</f>
        <v>0</v>
      </c>
      <c r="D199" s="111">
        <f>D90*波及計算!$K93</f>
        <v>0</v>
      </c>
      <c r="E199" s="111">
        <f>E90*波及計算!$K93</f>
        <v>0</v>
      </c>
      <c r="F199" s="111">
        <f>F90*波及計算!$K93</f>
        <v>0</v>
      </c>
      <c r="G199" s="111">
        <f>G90*波及計算!$K93</f>
        <v>0</v>
      </c>
      <c r="H199" s="111">
        <f>H90*波及計算!$K93</f>
        <v>0</v>
      </c>
      <c r="I199" s="111">
        <f>I90*波及計算!$K93</f>
        <v>0</v>
      </c>
      <c r="J199" s="111">
        <f>J90*波及計算!$K93</f>
        <v>0</v>
      </c>
      <c r="K199" s="111">
        <f>K90*波及計算!$K93</f>
        <v>0</v>
      </c>
      <c r="L199" s="111">
        <f>L90*波及計算!$K93</f>
        <v>0</v>
      </c>
      <c r="M199" s="111">
        <f>M90*波及計算!$K93</f>
        <v>0</v>
      </c>
      <c r="N199" s="111">
        <f>N90*波及計算!$K93</f>
        <v>0</v>
      </c>
      <c r="O199" s="111">
        <f>O90*波及計算!$K93</f>
        <v>0</v>
      </c>
      <c r="P199" s="111">
        <f>P90*波及計算!$K93</f>
        <v>0</v>
      </c>
      <c r="Q199" s="111">
        <f>Q90*波及計算!$K93</f>
        <v>0</v>
      </c>
      <c r="R199" s="111">
        <f>R90*波及計算!$K93</f>
        <v>0</v>
      </c>
      <c r="S199" s="111">
        <f>S90*波及計算!$K93</f>
        <v>0</v>
      </c>
      <c r="T199" s="111">
        <f>T90*波及計算!$K93</f>
        <v>0</v>
      </c>
      <c r="U199" s="111">
        <f>U90*波及計算!$K93</f>
        <v>0</v>
      </c>
      <c r="V199" s="111">
        <f>V90*波及計算!$K93</f>
        <v>0</v>
      </c>
      <c r="W199" s="111">
        <f>W90*波及計算!$K93</f>
        <v>0</v>
      </c>
      <c r="X199" s="111">
        <f>X90*波及計算!$K93</f>
        <v>0</v>
      </c>
      <c r="Y199" s="111">
        <f>Y90*波及計算!$K93</f>
        <v>0</v>
      </c>
      <c r="Z199" s="111">
        <f>Z90*波及計算!$K93</f>
        <v>0</v>
      </c>
      <c r="AA199" s="111">
        <f>AA90*波及計算!$K93</f>
        <v>0</v>
      </c>
      <c r="AB199" s="111">
        <f>AB90*波及計算!$K93</f>
        <v>0</v>
      </c>
      <c r="AC199" s="111">
        <f>AC90*波及計算!$K93</f>
        <v>0</v>
      </c>
      <c r="AD199" s="111">
        <f>AD90*波及計算!$K93</f>
        <v>0</v>
      </c>
      <c r="AE199" s="111">
        <f>AE90*波及計算!$K93</f>
        <v>0</v>
      </c>
      <c r="AF199" s="111">
        <f>AF90*波及計算!$K93</f>
        <v>0</v>
      </c>
      <c r="AG199" s="111">
        <f>AG90*波及計算!$K93</f>
        <v>0</v>
      </c>
      <c r="AH199" s="111">
        <f>AH90*波及計算!$K93</f>
        <v>0</v>
      </c>
      <c r="AI199" s="111">
        <f>AI90*波及計算!$K93</f>
        <v>0</v>
      </c>
      <c r="AJ199" s="111">
        <f>AJ90*波及計算!$K93</f>
        <v>0</v>
      </c>
      <c r="AK199" s="111">
        <f>AK90*波及計算!$K93</f>
        <v>0</v>
      </c>
      <c r="AL199" s="111">
        <f>AL90*波及計算!$K93</f>
        <v>0</v>
      </c>
      <c r="AM199" s="111">
        <f>AM90*波及計算!$K93</f>
        <v>0</v>
      </c>
      <c r="AN199" s="111">
        <f>AN90*波及計算!$K93</f>
        <v>0</v>
      </c>
      <c r="AO199" s="111">
        <f>AO90*波及計算!$K93</f>
        <v>0</v>
      </c>
      <c r="AP199" s="111">
        <f>AP90*波及計算!$K93</f>
        <v>0</v>
      </c>
      <c r="AQ199" s="111">
        <f>AQ90*波及計算!$K93</f>
        <v>0</v>
      </c>
      <c r="AR199" s="111">
        <f>AR90*波及計算!$K93</f>
        <v>0</v>
      </c>
      <c r="AS199" s="111">
        <f>AS90*波及計算!$K93</f>
        <v>0</v>
      </c>
      <c r="AT199" s="111">
        <f>AT90*波及計算!$K93</f>
        <v>0</v>
      </c>
      <c r="AU199" s="111">
        <f>AU90*波及計算!$K93</f>
        <v>0</v>
      </c>
      <c r="AV199" s="111">
        <f>AV90*波及計算!$K93</f>
        <v>0</v>
      </c>
      <c r="AW199" s="111">
        <f>AW90*波及計算!$K93</f>
        <v>0</v>
      </c>
      <c r="AX199" s="111">
        <f>AX90*波及計算!$K93</f>
        <v>0</v>
      </c>
      <c r="AY199" s="111">
        <f>AY90*波及計算!$K93</f>
        <v>0</v>
      </c>
      <c r="AZ199" s="111">
        <f>AZ90*波及計算!$K93</f>
        <v>0</v>
      </c>
      <c r="BA199" s="111">
        <f>BA90*波及計算!$K93</f>
        <v>0</v>
      </c>
      <c r="BB199" s="111">
        <f>BB90*波及計算!$K93</f>
        <v>0</v>
      </c>
      <c r="BC199" s="111">
        <f>BC90*波及計算!$K93</f>
        <v>0</v>
      </c>
      <c r="BD199" s="111">
        <f>BD90*波及計算!$K93</f>
        <v>0</v>
      </c>
      <c r="BE199" s="111">
        <f>BE90*波及計算!$K93</f>
        <v>0</v>
      </c>
      <c r="BF199" s="111">
        <f>BF90*波及計算!$K93</f>
        <v>0</v>
      </c>
      <c r="BG199" s="111">
        <f>BG90*波及計算!$K93</f>
        <v>0</v>
      </c>
      <c r="BH199" s="111">
        <f>BH90*波及計算!$K93</f>
        <v>0</v>
      </c>
      <c r="BI199" s="111">
        <f>BI90*波及計算!$K93</f>
        <v>0</v>
      </c>
      <c r="BJ199" s="111">
        <f>BJ90*波及計算!$K93</f>
        <v>0</v>
      </c>
      <c r="BK199" s="111">
        <f>BK90*波及計算!$K93</f>
        <v>0</v>
      </c>
      <c r="BL199" s="111">
        <f>BL90*波及計算!$K93</f>
        <v>0</v>
      </c>
      <c r="BM199" s="111">
        <f>BM90*波及計算!$K93</f>
        <v>0</v>
      </c>
      <c r="BN199" s="111">
        <f>BN90*波及計算!$K93</f>
        <v>0</v>
      </c>
      <c r="BO199" s="111">
        <f>BO90*波及計算!$K93</f>
        <v>0</v>
      </c>
      <c r="BP199" s="111">
        <f>BP90*波及計算!$K93</f>
        <v>0</v>
      </c>
      <c r="BQ199" s="111">
        <f>BQ90*波及計算!$K93</f>
        <v>0</v>
      </c>
      <c r="BR199" s="111">
        <f>BR90*波及計算!$K93</f>
        <v>0</v>
      </c>
      <c r="BS199" s="111">
        <f>BS90*波及計算!$K93</f>
        <v>0</v>
      </c>
      <c r="BT199" s="111">
        <f>BT90*波及計算!$K93</f>
        <v>0</v>
      </c>
      <c r="BU199" s="111">
        <f>BU90*波及計算!$K93</f>
        <v>0</v>
      </c>
      <c r="BV199" s="111">
        <f>BV90*波及計算!$K93</f>
        <v>0</v>
      </c>
      <c r="BW199" s="111">
        <f>BW90*波及計算!$K93</f>
        <v>0</v>
      </c>
      <c r="BX199" s="111">
        <f>BX90*波及計算!$K93</f>
        <v>0</v>
      </c>
      <c r="BY199" s="111">
        <f>BY90*波及計算!$K93</f>
        <v>0</v>
      </c>
      <c r="BZ199" s="111">
        <f>BZ90*波及計算!$K93</f>
        <v>0</v>
      </c>
      <c r="CA199" s="111">
        <f>CA90*波及計算!$K93</f>
        <v>0</v>
      </c>
      <c r="CB199" s="111">
        <f>CB90*波及計算!$K93</f>
        <v>0</v>
      </c>
      <c r="CC199" s="111">
        <f>CC90*波及計算!$K93</f>
        <v>0</v>
      </c>
      <c r="CD199" s="111">
        <f>CD90*波及計算!$K93</f>
        <v>0</v>
      </c>
      <c r="CE199" s="111">
        <f>CE90*波及計算!$K93</f>
        <v>0</v>
      </c>
      <c r="CF199" s="111">
        <f>CF90*波及計算!$K93</f>
        <v>0</v>
      </c>
      <c r="CG199" s="111">
        <f>CG90*波及計算!$K93</f>
        <v>0</v>
      </c>
      <c r="CH199" s="111">
        <f>CH90*波及計算!$K93</f>
        <v>0</v>
      </c>
      <c r="CI199" s="111">
        <f>CI90*波及計算!$K93</f>
        <v>0</v>
      </c>
      <c r="CJ199" s="111">
        <f>CJ90*波及計算!$K93</f>
        <v>0</v>
      </c>
      <c r="CK199" s="111">
        <f>CK90*波及計算!$K93</f>
        <v>0</v>
      </c>
      <c r="CL199" s="111">
        <f>CL90*波及計算!$K93</f>
        <v>0</v>
      </c>
      <c r="CM199" s="111">
        <f>CM90*波及計算!$K93</f>
        <v>0</v>
      </c>
      <c r="CN199" s="111">
        <f>CN90*波及計算!$K93</f>
        <v>0</v>
      </c>
      <c r="CO199" s="111">
        <f>CO90*波及計算!$K93</f>
        <v>0</v>
      </c>
      <c r="CP199" s="111">
        <f>CP90*波及計算!$K93</f>
        <v>0</v>
      </c>
      <c r="CQ199" s="111">
        <f>CQ90*波及計算!$K93</f>
        <v>0</v>
      </c>
      <c r="CR199" s="111">
        <f>CR90*波及計算!$K93</f>
        <v>0</v>
      </c>
      <c r="CS199" s="111">
        <f>CS90*波及計算!$K93</f>
        <v>0</v>
      </c>
      <c r="CT199" s="111">
        <f>CT90*波及計算!$K93</f>
        <v>0</v>
      </c>
      <c r="CU199" s="111">
        <f>CU90*波及計算!$K93</f>
        <v>0</v>
      </c>
      <c r="CV199" s="111">
        <f>CV90*波及計算!$K93</f>
        <v>0</v>
      </c>
      <c r="CW199" s="111">
        <f>CW90*波及計算!$K93</f>
        <v>0</v>
      </c>
      <c r="CX199" s="111">
        <f>CX90*波及計算!$K93</f>
        <v>0</v>
      </c>
      <c r="CY199" s="111">
        <f>CY90*波及計算!$K93</f>
        <v>0</v>
      </c>
      <c r="CZ199" s="111">
        <f>CZ90*波及計算!$K93</f>
        <v>0</v>
      </c>
      <c r="DA199" s="111">
        <f>DA90*波及計算!$K93</f>
        <v>0</v>
      </c>
      <c r="DB199" s="111">
        <f>DB90*波及計算!$K93</f>
        <v>0</v>
      </c>
      <c r="DC199" s="111">
        <f>DC90*波及計算!$K93</f>
        <v>0</v>
      </c>
    </row>
    <row r="200" spans="1:107" x14ac:dyDescent="0.2">
      <c r="A200" s="111" t="s">
        <v>259</v>
      </c>
      <c r="B200" s="355" t="s">
        <v>1964</v>
      </c>
      <c r="C200" s="111">
        <f>C91*波及計算!$K94</f>
        <v>0</v>
      </c>
      <c r="D200" s="111">
        <f>D91*波及計算!$K94</f>
        <v>0</v>
      </c>
      <c r="E200" s="111">
        <f>E91*波及計算!$K94</f>
        <v>0</v>
      </c>
      <c r="F200" s="111">
        <f>F91*波及計算!$K94</f>
        <v>0</v>
      </c>
      <c r="G200" s="111">
        <f>G91*波及計算!$K94</f>
        <v>0</v>
      </c>
      <c r="H200" s="111">
        <f>H91*波及計算!$K94</f>
        <v>0</v>
      </c>
      <c r="I200" s="111">
        <f>I91*波及計算!$K94</f>
        <v>0</v>
      </c>
      <c r="J200" s="111">
        <f>J91*波及計算!$K94</f>
        <v>0</v>
      </c>
      <c r="K200" s="111">
        <f>K91*波及計算!$K94</f>
        <v>0</v>
      </c>
      <c r="L200" s="111">
        <f>L91*波及計算!$K94</f>
        <v>0</v>
      </c>
      <c r="M200" s="111">
        <f>M91*波及計算!$K94</f>
        <v>0</v>
      </c>
      <c r="N200" s="111">
        <f>N91*波及計算!$K94</f>
        <v>0</v>
      </c>
      <c r="O200" s="111">
        <f>O91*波及計算!$K94</f>
        <v>0</v>
      </c>
      <c r="P200" s="111">
        <f>P91*波及計算!$K94</f>
        <v>0</v>
      </c>
      <c r="Q200" s="111">
        <f>Q91*波及計算!$K94</f>
        <v>0</v>
      </c>
      <c r="R200" s="111">
        <f>R91*波及計算!$K94</f>
        <v>0</v>
      </c>
      <c r="S200" s="111">
        <f>S91*波及計算!$K94</f>
        <v>0</v>
      </c>
      <c r="T200" s="111">
        <f>T91*波及計算!$K94</f>
        <v>0</v>
      </c>
      <c r="U200" s="111">
        <f>U91*波及計算!$K94</f>
        <v>0</v>
      </c>
      <c r="V200" s="111">
        <f>V91*波及計算!$K94</f>
        <v>0</v>
      </c>
      <c r="W200" s="111">
        <f>W91*波及計算!$K94</f>
        <v>0</v>
      </c>
      <c r="X200" s="111">
        <f>X91*波及計算!$K94</f>
        <v>0</v>
      </c>
      <c r="Y200" s="111">
        <f>Y91*波及計算!$K94</f>
        <v>0</v>
      </c>
      <c r="Z200" s="111">
        <f>Z91*波及計算!$K94</f>
        <v>0</v>
      </c>
      <c r="AA200" s="111">
        <f>AA91*波及計算!$K94</f>
        <v>0</v>
      </c>
      <c r="AB200" s="111">
        <f>AB91*波及計算!$K94</f>
        <v>0</v>
      </c>
      <c r="AC200" s="111">
        <f>AC91*波及計算!$K94</f>
        <v>0</v>
      </c>
      <c r="AD200" s="111">
        <f>AD91*波及計算!$K94</f>
        <v>0</v>
      </c>
      <c r="AE200" s="111">
        <f>AE91*波及計算!$K94</f>
        <v>0</v>
      </c>
      <c r="AF200" s="111">
        <f>AF91*波及計算!$K94</f>
        <v>0</v>
      </c>
      <c r="AG200" s="111">
        <f>AG91*波及計算!$K94</f>
        <v>0</v>
      </c>
      <c r="AH200" s="111">
        <f>AH91*波及計算!$K94</f>
        <v>0</v>
      </c>
      <c r="AI200" s="111">
        <f>AI91*波及計算!$K94</f>
        <v>0</v>
      </c>
      <c r="AJ200" s="111">
        <f>AJ91*波及計算!$K94</f>
        <v>0</v>
      </c>
      <c r="AK200" s="111">
        <f>AK91*波及計算!$K94</f>
        <v>0</v>
      </c>
      <c r="AL200" s="111">
        <f>AL91*波及計算!$K94</f>
        <v>0</v>
      </c>
      <c r="AM200" s="111">
        <f>AM91*波及計算!$K94</f>
        <v>0</v>
      </c>
      <c r="AN200" s="111">
        <f>AN91*波及計算!$K94</f>
        <v>0</v>
      </c>
      <c r="AO200" s="111">
        <f>AO91*波及計算!$K94</f>
        <v>0</v>
      </c>
      <c r="AP200" s="111">
        <f>AP91*波及計算!$K94</f>
        <v>0</v>
      </c>
      <c r="AQ200" s="111">
        <f>AQ91*波及計算!$K94</f>
        <v>0</v>
      </c>
      <c r="AR200" s="111">
        <f>AR91*波及計算!$K94</f>
        <v>0</v>
      </c>
      <c r="AS200" s="111">
        <f>AS91*波及計算!$K94</f>
        <v>0</v>
      </c>
      <c r="AT200" s="111">
        <f>AT91*波及計算!$K94</f>
        <v>0</v>
      </c>
      <c r="AU200" s="111">
        <f>AU91*波及計算!$K94</f>
        <v>0</v>
      </c>
      <c r="AV200" s="111">
        <f>AV91*波及計算!$K94</f>
        <v>0</v>
      </c>
      <c r="AW200" s="111">
        <f>AW91*波及計算!$K94</f>
        <v>0</v>
      </c>
      <c r="AX200" s="111">
        <f>AX91*波及計算!$K94</f>
        <v>0</v>
      </c>
      <c r="AY200" s="111">
        <f>AY91*波及計算!$K94</f>
        <v>0</v>
      </c>
      <c r="AZ200" s="111">
        <f>AZ91*波及計算!$K94</f>
        <v>0</v>
      </c>
      <c r="BA200" s="111">
        <f>BA91*波及計算!$K94</f>
        <v>0</v>
      </c>
      <c r="BB200" s="111">
        <f>BB91*波及計算!$K94</f>
        <v>0</v>
      </c>
      <c r="BC200" s="111">
        <f>BC91*波及計算!$K94</f>
        <v>0</v>
      </c>
      <c r="BD200" s="111">
        <f>BD91*波及計算!$K94</f>
        <v>0</v>
      </c>
      <c r="BE200" s="111">
        <f>BE91*波及計算!$K94</f>
        <v>0</v>
      </c>
      <c r="BF200" s="111">
        <f>BF91*波及計算!$K94</f>
        <v>0</v>
      </c>
      <c r="BG200" s="111">
        <f>BG91*波及計算!$K94</f>
        <v>0</v>
      </c>
      <c r="BH200" s="111">
        <f>BH91*波及計算!$K94</f>
        <v>0</v>
      </c>
      <c r="BI200" s="111">
        <f>BI91*波及計算!$K94</f>
        <v>0</v>
      </c>
      <c r="BJ200" s="111">
        <f>BJ91*波及計算!$K94</f>
        <v>0</v>
      </c>
      <c r="BK200" s="111">
        <f>BK91*波及計算!$K94</f>
        <v>0</v>
      </c>
      <c r="BL200" s="111">
        <f>BL91*波及計算!$K94</f>
        <v>0</v>
      </c>
      <c r="BM200" s="111">
        <f>BM91*波及計算!$K94</f>
        <v>0</v>
      </c>
      <c r="BN200" s="111">
        <f>BN91*波及計算!$K94</f>
        <v>0</v>
      </c>
      <c r="BO200" s="111">
        <f>BO91*波及計算!$K94</f>
        <v>0</v>
      </c>
      <c r="BP200" s="111">
        <f>BP91*波及計算!$K94</f>
        <v>0</v>
      </c>
      <c r="BQ200" s="111">
        <f>BQ91*波及計算!$K94</f>
        <v>0</v>
      </c>
      <c r="BR200" s="111">
        <f>BR91*波及計算!$K94</f>
        <v>0</v>
      </c>
      <c r="BS200" s="111">
        <f>BS91*波及計算!$K94</f>
        <v>0</v>
      </c>
      <c r="BT200" s="111">
        <f>BT91*波及計算!$K94</f>
        <v>0</v>
      </c>
      <c r="BU200" s="111">
        <f>BU91*波及計算!$K94</f>
        <v>0</v>
      </c>
      <c r="BV200" s="111">
        <f>BV91*波及計算!$K94</f>
        <v>0</v>
      </c>
      <c r="BW200" s="111">
        <f>BW91*波及計算!$K94</f>
        <v>0</v>
      </c>
      <c r="BX200" s="111">
        <f>BX91*波及計算!$K94</f>
        <v>0</v>
      </c>
      <c r="BY200" s="111">
        <f>BY91*波及計算!$K94</f>
        <v>0</v>
      </c>
      <c r="BZ200" s="111">
        <f>BZ91*波及計算!$K94</f>
        <v>0</v>
      </c>
      <c r="CA200" s="111">
        <f>CA91*波及計算!$K94</f>
        <v>0</v>
      </c>
      <c r="CB200" s="111">
        <f>CB91*波及計算!$K94</f>
        <v>0</v>
      </c>
      <c r="CC200" s="111">
        <f>CC91*波及計算!$K94</f>
        <v>0</v>
      </c>
      <c r="CD200" s="111">
        <f>CD91*波及計算!$K94</f>
        <v>0</v>
      </c>
      <c r="CE200" s="111">
        <f>CE91*波及計算!$K94</f>
        <v>0</v>
      </c>
      <c r="CF200" s="111">
        <f>CF91*波及計算!$K94</f>
        <v>0</v>
      </c>
      <c r="CG200" s="111">
        <f>CG91*波及計算!$K94</f>
        <v>0</v>
      </c>
      <c r="CH200" s="111">
        <f>CH91*波及計算!$K94</f>
        <v>0</v>
      </c>
      <c r="CI200" s="111">
        <f>CI91*波及計算!$K94</f>
        <v>0</v>
      </c>
      <c r="CJ200" s="111">
        <f>CJ91*波及計算!$K94</f>
        <v>0</v>
      </c>
      <c r="CK200" s="111">
        <f>CK91*波及計算!$K94</f>
        <v>0</v>
      </c>
      <c r="CL200" s="111">
        <f>CL91*波及計算!$K94</f>
        <v>0</v>
      </c>
      <c r="CM200" s="111">
        <f>CM91*波及計算!$K94</f>
        <v>0</v>
      </c>
      <c r="CN200" s="111">
        <f>CN91*波及計算!$K94</f>
        <v>0</v>
      </c>
      <c r="CO200" s="111">
        <f>CO91*波及計算!$K94</f>
        <v>0</v>
      </c>
      <c r="CP200" s="111">
        <f>CP91*波及計算!$K94</f>
        <v>0</v>
      </c>
      <c r="CQ200" s="111">
        <f>CQ91*波及計算!$K94</f>
        <v>0</v>
      </c>
      <c r="CR200" s="111">
        <f>CR91*波及計算!$K94</f>
        <v>0</v>
      </c>
      <c r="CS200" s="111">
        <f>CS91*波及計算!$K94</f>
        <v>0</v>
      </c>
      <c r="CT200" s="111">
        <f>CT91*波及計算!$K94</f>
        <v>0</v>
      </c>
      <c r="CU200" s="111">
        <f>CU91*波及計算!$K94</f>
        <v>0</v>
      </c>
      <c r="CV200" s="111">
        <f>CV91*波及計算!$K94</f>
        <v>0</v>
      </c>
      <c r="CW200" s="111">
        <f>CW91*波及計算!$K94</f>
        <v>0</v>
      </c>
      <c r="CX200" s="111">
        <f>CX91*波及計算!$K94</f>
        <v>0</v>
      </c>
      <c r="CY200" s="111">
        <f>CY91*波及計算!$K94</f>
        <v>0</v>
      </c>
      <c r="CZ200" s="111">
        <f>CZ91*波及計算!$K94</f>
        <v>0</v>
      </c>
      <c r="DA200" s="111">
        <f>DA91*波及計算!$K94</f>
        <v>0</v>
      </c>
      <c r="DB200" s="111">
        <f>DB91*波及計算!$K94</f>
        <v>0</v>
      </c>
      <c r="DC200" s="111">
        <f>DC91*波及計算!$K94</f>
        <v>0</v>
      </c>
    </row>
    <row r="201" spans="1:107" x14ac:dyDescent="0.2">
      <c r="A201" s="111" t="s">
        <v>260</v>
      </c>
      <c r="B201" s="355" t="s">
        <v>1965</v>
      </c>
      <c r="C201" s="111">
        <f>C92*波及計算!$K95</f>
        <v>0</v>
      </c>
      <c r="D201" s="111">
        <f>D92*波及計算!$K95</f>
        <v>0</v>
      </c>
      <c r="E201" s="111">
        <f>E92*波及計算!$K95</f>
        <v>0</v>
      </c>
      <c r="F201" s="111">
        <f>F92*波及計算!$K95</f>
        <v>0</v>
      </c>
      <c r="G201" s="111">
        <f>G92*波及計算!$K95</f>
        <v>0</v>
      </c>
      <c r="H201" s="111">
        <f>H92*波及計算!$K95</f>
        <v>0</v>
      </c>
      <c r="I201" s="111">
        <f>I92*波及計算!$K95</f>
        <v>0</v>
      </c>
      <c r="J201" s="111">
        <f>J92*波及計算!$K95</f>
        <v>0</v>
      </c>
      <c r="K201" s="111">
        <f>K92*波及計算!$K95</f>
        <v>0</v>
      </c>
      <c r="L201" s="111">
        <f>L92*波及計算!$K95</f>
        <v>0</v>
      </c>
      <c r="M201" s="111">
        <f>M92*波及計算!$K95</f>
        <v>0</v>
      </c>
      <c r="N201" s="111">
        <f>N92*波及計算!$K95</f>
        <v>0</v>
      </c>
      <c r="O201" s="111">
        <f>O92*波及計算!$K95</f>
        <v>0</v>
      </c>
      <c r="P201" s="111">
        <f>P92*波及計算!$K95</f>
        <v>0</v>
      </c>
      <c r="Q201" s="111">
        <f>Q92*波及計算!$K95</f>
        <v>0</v>
      </c>
      <c r="R201" s="111">
        <f>R92*波及計算!$K95</f>
        <v>0</v>
      </c>
      <c r="S201" s="111">
        <f>S92*波及計算!$K95</f>
        <v>0</v>
      </c>
      <c r="T201" s="111">
        <f>T92*波及計算!$K95</f>
        <v>0</v>
      </c>
      <c r="U201" s="111">
        <f>U92*波及計算!$K95</f>
        <v>0</v>
      </c>
      <c r="V201" s="111">
        <f>V92*波及計算!$K95</f>
        <v>0</v>
      </c>
      <c r="W201" s="111">
        <f>W92*波及計算!$K95</f>
        <v>0</v>
      </c>
      <c r="X201" s="111">
        <f>X92*波及計算!$K95</f>
        <v>0</v>
      </c>
      <c r="Y201" s="111">
        <f>Y92*波及計算!$K95</f>
        <v>0</v>
      </c>
      <c r="Z201" s="111">
        <f>Z92*波及計算!$K95</f>
        <v>0</v>
      </c>
      <c r="AA201" s="111">
        <f>AA92*波及計算!$K95</f>
        <v>0</v>
      </c>
      <c r="AB201" s="111">
        <f>AB92*波及計算!$K95</f>
        <v>0</v>
      </c>
      <c r="AC201" s="111">
        <f>AC92*波及計算!$K95</f>
        <v>0</v>
      </c>
      <c r="AD201" s="111">
        <f>AD92*波及計算!$K95</f>
        <v>0</v>
      </c>
      <c r="AE201" s="111">
        <f>AE92*波及計算!$K95</f>
        <v>0</v>
      </c>
      <c r="AF201" s="111">
        <f>AF92*波及計算!$K95</f>
        <v>0</v>
      </c>
      <c r="AG201" s="111">
        <f>AG92*波及計算!$K95</f>
        <v>0</v>
      </c>
      <c r="AH201" s="111">
        <f>AH92*波及計算!$K95</f>
        <v>0</v>
      </c>
      <c r="AI201" s="111">
        <f>AI92*波及計算!$K95</f>
        <v>0</v>
      </c>
      <c r="AJ201" s="111">
        <f>AJ92*波及計算!$K95</f>
        <v>0</v>
      </c>
      <c r="AK201" s="111">
        <f>AK92*波及計算!$K95</f>
        <v>0</v>
      </c>
      <c r="AL201" s="111">
        <f>AL92*波及計算!$K95</f>
        <v>0</v>
      </c>
      <c r="AM201" s="111">
        <f>AM92*波及計算!$K95</f>
        <v>0</v>
      </c>
      <c r="AN201" s="111">
        <f>AN92*波及計算!$K95</f>
        <v>0</v>
      </c>
      <c r="AO201" s="111">
        <f>AO92*波及計算!$K95</f>
        <v>0</v>
      </c>
      <c r="AP201" s="111">
        <f>AP92*波及計算!$K95</f>
        <v>0</v>
      </c>
      <c r="AQ201" s="111">
        <f>AQ92*波及計算!$K95</f>
        <v>0</v>
      </c>
      <c r="AR201" s="111">
        <f>AR92*波及計算!$K95</f>
        <v>0</v>
      </c>
      <c r="AS201" s="111">
        <f>AS92*波及計算!$K95</f>
        <v>0</v>
      </c>
      <c r="AT201" s="111">
        <f>AT92*波及計算!$K95</f>
        <v>0</v>
      </c>
      <c r="AU201" s="111">
        <f>AU92*波及計算!$K95</f>
        <v>0</v>
      </c>
      <c r="AV201" s="111">
        <f>AV92*波及計算!$K95</f>
        <v>0</v>
      </c>
      <c r="AW201" s="111">
        <f>AW92*波及計算!$K95</f>
        <v>0</v>
      </c>
      <c r="AX201" s="111">
        <f>AX92*波及計算!$K95</f>
        <v>0</v>
      </c>
      <c r="AY201" s="111">
        <f>AY92*波及計算!$K95</f>
        <v>0</v>
      </c>
      <c r="AZ201" s="111">
        <f>AZ92*波及計算!$K95</f>
        <v>0</v>
      </c>
      <c r="BA201" s="111">
        <f>BA92*波及計算!$K95</f>
        <v>0</v>
      </c>
      <c r="BB201" s="111">
        <f>BB92*波及計算!$K95</f>
        <v>0</v>
      </c>
      <c r="BC201" s="111">
        <f>BC92*波及計算!$K95</f>
        <v>0</v>
      </c>
      <c r="BD201" s="111">
        <f>BD92*波及計算!$K95</f>
        <v>0</v>
      </c>
      <c r="BE201" s="111">
        <f>BE92*波及計算!$K95</f>
        <v>0</v>
      </c>
      <c r="BF201" s="111">
        <f>BF92*波及計算!$K95</f>
        <v>0</v>
      </c>
      <c r="BG201" s="111">
        <f>BG92*波及計算!$K95</f>
        <v>0</v>
      </c>
      <c r="BH201" s="111">
        <f>BH92*波及計算!$K95</f>
        <v>0</v>
      </c>
      <c r="BI201" s="111">
        <f>BI92*波及計算!$K95</f>
        <v>0</v>
      </c>
      <c r="BJ201" s="111">
        <f>BJ92*波及計算!$K95</f>
        <v>0</v>
      </c>
      <c r="BK201" s="111">
        <f>BK92*波及計算!$K95</f>
        <v>0</v>
      </c>
      <c r="BL201" s="111">
        <f>BL92*波及計算!$K95</f>
        <v>0</v>
      </c>
      <c r="BM201" s="111">
        <f>BM92*波及計算!$K95</f>
        <v>0</v>
      </c>
      <c r="BN201" s="111">
        <f>BN92*波及計算!$K95</f>
        <v>0</v>
      </c>
      <c r="BO201" s="111">
        <f>BO92*波及計算!$K95</f>
        <v>0</v>
      </c>
      <c r="BP201" s="111">
        <f>BP92*波及計算!$K95</f>
        <v>0</v>
      </c>
      <c r="BQ201" s="111">
        <f>BQ92*波及計算!$K95</f>
        <v>0</v>
      </c>
      <c r="BR201" s="111">
        <f>BR92*波及計算!$K95</f>
        <v>0</v>
      </c>
      <c r="BS201" s="111">
        <f>BS92*波及計算!$K95</f>
        <v>0</v>
      </c>
      <c r="BT201" s="111">
        <f>BT92*波及計算!$K95</f>
        <v>0</v>
      </c>
      <c r="BU201" s="111">
        <f>BU92*波及計算!$K95</f>
        <v>0</v>
      </c>
      <c r="BV201" s="111">
        <f>BV92*波及計算!$K95</f>
        <v>0</v>
      </c>
      <c r="BW201" s="111">
        <f>BW92*波及計算!$K95</f>
        <v>0</v>
      </c>
      <c r="BX201" s="111">
        <f>BX92*波及計算!$K95</f>
        <v>0</v>
      </c>
      <c r="BY201" s="111">
        <f>BY92*波及計算!$K95</f>
        <v>0</v>
      </c>
      <c r="BZ201" s="111">
        <f>BZ92*波及計算!$K95</f>
        <v>0</v>
      </c>
      <c r="CA201" s="111">
        <f>CA92*波及計算!$K95</f>
        <v>0</v>
      </c>
      <c r="CB201" s="111">
        <f>CB92*波及計算!$K95</f>
        <v>0</v>
      </c>
      <c r="CC201" s="111">
        <f>CC92*波及計算!$K95</f>
        <v>0</v>
      </c>
      <c r="CD201" s="111">
        <f>CD92*波及計算!$K95</f>
        <v>0</v>
      </c>
      <c r="CE201" s="111">
        <f>CE92*波及計算!$K95</f>
        <v>0</v>
      </c>
      <c r="CF201" s="111">
        <f>CF92*波及計算!$K95</f>
        <v>0</v>
      </c>
      <c r="CG201" s="111">
        <f>CG92*波及計算!$K95</f>
        <v>0</v>
      </c>
      <c r="CH201" s="111">
        <f>CH92*波及計算!$K95</f>
        <v>0</v>
      </c>
      <c r="CI201" s="111">
        <f>CI92*波及計算!$K95</f>
        <v>0</v>
      </c>
      <c r="CJ201" s="111">
        <f>CJ92*波及計算!$K95</f>
        <v>0</v>
      </c>
      <c r="CK201" s="111">
        <f>CK92*波及計算!$K95</f>
        <v>0</v>
      </c>
      <c r="CL201" s="111">
        <f>CL92*波及計算!$K95</f>
        <v>0</v>
      </c>
      <c r="CM201" s="111">
        <f>CM92*波及計算!$K95</f>
        <v>0</v>
      </c>
      <c r="CN201" s="111">
        <f>CN92*波及計算!$K95</f>
        <v>0</v>
      </c>
      <c r="CO201" s="111">
        <f>CO92*波及計算!$K95</f>
        <v>0</v>
      </c>
      <c r="CP201" s="111">
        <f>CP92*波及計算!$K95</f>
        <v>0</v>
      </c>
      <c r="CQ201" s="111">
        <f>CQ92*波及計算!$K95</f>
        <v>0</v>
      </c>
      <c r="CR201" s="111">
        <f>CR92*波及計算!$K95</f>
        <v>0</v>
      </c>
      <c r="CS201" s="111">
        <f>CS92*波及計算!$K95</f>
        <v>0</v>
      </c>
      <c r="CT201" s="111">
        <f>CT92*波及計算!$K95</f>
        <v>0</v>
      </c>
      <c r="CU201" s="111">
        <f>CU92*波及計算!$K95</f>
        <v>0</v>
      </c>
      <c r="CV201" s="111">
        <f>CV92*波及計算!$K95</f>
        <v>0</v>
      </c>
      <c r="CW201" s="111">
        <f>CW92*波及計算!$K95</f>
        <v>0</v>
      </c>
      <c r="CX201" s="111">
        <f>CX92*波及計算!$K95</f>
        <v>0</v>
      </c>
      <c r="CY201" s="111">
        <f>CY92*波及計算!$K95</f>
        <v>0</v>
      </c>
      <c r="CZ201" s="111">
        <f>CZ92*波及計算!$K95</f>
        <v>0</v>
      </c>
      <c r="DA201" s="111">
        <f>DA92*波及計算!$K95</f>
        <v>0</v>
      </c>
      <c r="DB201" s="111">
        <f>DB92*波及計算!$K95</f>
        <v>0</v>
      </c>
      <c r="DC201" s="111">
        <f>DC92*波及計算!$K95</f>
        <v>0</v>
      </c>
    </row>
    <row r="202" spans="1:107" x14ac:dyDescent="0.2">
      <c r="A202" s="111" t="s">
        <v>261</v>
      </c>
      <c r="B202" s="355" t="s">
        <v>1966</v>
      </c>
      <c r="C202" s="111">
        <f>C93*波及計算!$K96</f>
        <v>0</v>
      </c>
      <c r="D202" s="111">
        <f>D93*波及計算!$K96</f>
        <v>0</v>
      </c>
      <c r="E202" s="111">
        <f>E93*波及計算!$K96</f>
        <v>0</v>
      </c>
      <c r="F202" s="111">
        <f>F93*波及計算!$K96</f>
        <v>0</v>
      </c>
      <c r="G202" s="111">
        <f>G93*波及計算!$K96</f>
        <v>0</v>
      </c>
      <c r="H202" s="111">
        <f>H93*波及計算!$K96</f>
        <v>0</v>
      </c>
      <c r="I202" s="111">
        <f>I93*波及計算!$K96</f>
        <v>0</v>
      </c>
      <c r="J202" s="111">
        <f>J93*波及計算!$K96</f>
        <v>0</v>
      </c>
      <c r="K202" s="111">
        <f>K93*波及計算!$K96</f>
        <v>0</v>
      </c>
      <c r="L202" s="111">
        <f>L93*波及計算!$K96</f>
        <v>0</v>
      </c>
      <c r="M202" s="111">
        <f>M93*波及計算!$K96</f>
        <v>0</v>
      </c>
      <c r="N202" s="111">
        <f>N93*波及計算!$K96</f>
        <v>0</v>
      </c>
      <c r="O202" s="111">
        <f>O93*波及計算!$K96</f>
        <v>0</v>
      </c>
      <c r="P202" s="111">
        <f>P93*波及計算!$K96</f>
        <v>0</v>
      </c>
      <c r="Q202" s="111">
        <f>Q93*波及計算!$K96</f>
        <v>0</v>
      </c>
      <c r="R202" s="111">
        <f>R93*波及計算!$K96</f>
        <v>0</v>
      </c>
      <c r="S202" s="111">
        <f>S93*波及計算!$K96</f>
        <v>0</v>
      </c>
      <c r="T202" s="111">
        <f>T93*波及計算!$K96</f>
        <v>0</v>
      </c>
      <c r="U202" s="111">
        <f>U93*波及計算!$K96</f>
        <v>0</v>
      </c>
      <c r="V202" s="111">
        <f>V93*波及計算!$K96</f>
        <v>0</v>
      </c>
      <c r="W202" s="111">
        <f>W93*波及計算!$K96</f>
        <v>0</v>
      </c>
      <c r="X202" s="111">
        <f>X93*波及計算!$K96</f>
        <v>0</v>
      </c>
      <c r="Y202" s="111">
        <f>Y93*波及計算!$K96</f>
        <v>0</v>
      </c>
      <c r="Z202" s="111">
        <f>Z93*波及計算!$K96</f>
        <v>0</v>
      </c>
      <c r="AA202" s="111">
        <f>AA93*波及計算!$K96</f>
        <v>0</v>
      </c>
      <c r="AB202" s="111">
        <f>AB93*波及計算!$K96</f>
        <v>0</v>
      </c>
      <c r="AC202" s="111">
        <f>AC93*波及計算!$K96</f>
        <v>0</v>
      </c>
      <c r="AD202" s="111">
        <f>AD93*波及計算!$K96</f>
        <v>0</v>
      </c>
      <c r="AE202" s="111">
        <f>AE93*波及計算!$K96</f>
        <v>0</v>
      </c>
      <c r="AF202" s="111">
        <f>AF93*波及計算!$K96</f>
        <v>0</v>
      </c>
      <c r="AG202" s="111">
        <f>AG93*波及計算!$K96</f>
        <v>0</v>
      </c>
      <c r="AH202" s="111">
        <f>AH93*波及計算!$K96</f>
        <v>0</v>
      </c>
      <c r="AI202" s="111">
        <f>AI93*波及計算!$K96</f>
        <v>0</v>
      </c>
      <c r="AJ202" s="111">
        <f>AJ93*波及計算!$K96</f>
        <v>0</v>
      </c>
      <c r="AK202" s="111">
        <f>AK93*波及計算!$K96</f>
        <v>0</v>
      </c>
      <c r="AL202" s="111">
        <f>AL93*波及計算!$K96</f>
        <v>0</v>
      </c>
      <c r="AM202" s="111">
        <f>AM93*波及計算!$K96</f>
        <v>0</v>
      </c>
      <c r="AN202" s="111">
        <f>AN93*波及計算!$K96</f>
        <v>0</v>
      </c>
      <c r="AO202" s="111">
        <f>AO93*波及計算!$K96</f>
        <v>0</v>
      </c>
      <c r="AP202" s="111">
        <f>AP93*波及計算!$K96</f>
        <v>0</v>
      </c>
      <c r="AQ202" s="111">
        <f>AQ93*波及計算!$K96</f>
        <v>0</v>
      </c>
      <c r="AR202" s="111">
        <f>AR93*波及計算!$K96</f>
        <v>0</v>
      </c>
      <c r="AS202" s="111">
        <f>AS93*波及計算!$K96</f>
        <v>0</v>
      </c>
      <c r="AT202" s="111">
        <f>AT93*波及計算!$K96</f>
        <v>0</v>
      </c>
      <c r="AU202" s="111">
        <f>AU93*波及計算!$K96</f>
        <v>0</v>
      </c>
      <c r="AV202" s="111">
        <f>AV93*波及計算!$K96</f>
        <v>0</v>
      </c>
      <c r="AW202" s="111">
        <f>AW93*波及計算!$K96</f>
        <v>0</v>
      </c>
      <c r="AX202" s="111">
        <f>AX93*波及計算!$K96</f>
        <v>0</v>
      </c>
      <c r="AY202" s="111">
        <f>AY93*波及計算!$K96</f>
        <v>0</v>
      </c>
      <c r="AZ202" s="111">
        <f>AZ93*波及計算!$K96</f>
        <v>0</v>
      </c>
      <c r="BA202" s="111">
        <f>BA93*波及計算!$K96</f>
        <v>0</v>
      </c>
      <c r="BB202" s="111">
        <f>BB93*波及計算!$K96</f>
        <v>0</v>
      </c>
      <c r="BC202" s="111">
        <f>BC93*波及計算!$K96</f>
        <v>0</v>
      </c>
      <c r="BD202" s="111">
        <f>BD93*波及計算!$K96</f>
        <v>0</v>
      </c>
      <c r="BE202" s="111">
        <f>BE93*波及計算!$K96</f>
        <v>0</v>
      </c>
      <c r="BF202" s="111">
        <f>BF93*波及計算!$K96</f>
        <v>0</v>
      </c>
      <c r="BG202" s="111">
        <f>BG93*波及計算!$K96</f>
        <v>0</v>
      </c>
      <c r="BH202" s="111">
        <f>BH93*波及計算!$K96</f>
        <v>0</v>
      </c>
      <c r="BI202" s="111">
        <f>BI93*波及計算!$K96</f>
        <v>0</v>
      </c>
      <c r="BJ202" s="111">
        <f>BJ93*波及計算!$K96</f>
        <v>0</v>
      </c>
      <c r="BK202" s="111">
        <f>BK93*波及計算!$K96</f>
        <v>0</v>
      </c>
      <c r="BL202" s="111">
        <f>BL93*波及計算!$K96</f>
        <v>0</v>
      </c>
      <c r="BM202" s="111">
        <f>BM93*波及計算!$K96</f>
        <v>0</v>
      </c>
      <c r="BN202" s="111">
        <f>BN93*波及計算!$K96</f>
        <v>0</v>
      </c>
      <c r="BO202" s="111">
        <f>BO93*波及計算!$K96</f>
        <v>0</v>
      </c>
      <c r="BP202" s="111">
        <f>BP93*波及計算!$K96</f>
        <v>0</v>
      </c>
      <c r="BQ202" s="111">
        <f>BQ93*波及計算!$K96</f>
        <v>0</v>
      </c>
      <c r="BR202" s="111">
        <f>BR93*波及計算!$K96</f>
        <v>0</v>
      </c>
      <c r="BS202" s="111">
        <f>BS93*波及計算!$K96</f>
        <v>0</v>
      </c>
      <c r="BT202" s="111">
        <f>BT93*波及計算!$K96</f>
        <v>0</v>
      </c>
      <c r="BU202" s="111">
        <f>BU93*波及計算!$K96</f>
        <v>0</v>
      </c>
      <c r="BV202" s="111">
        <f>BV93*波及計算!$K96</f>
        <v>0</v>
      </c>
      <c r="BW202" s="111">
        <f>BW93*波及計算!$K96</f>
        <v>0</v>
      </c>
      <c r="BX202" s="111">
        <f>BX93*波及計算!$K96</f>
        <v>0</v>
      </c>
      <c r="BY202" s="111">
        <f>BY93*波及計算!$K96</f>
        <v>0</v>
      </c>
      <c r="BZ202" s="111">
        <f>BZ93*波及計算!$K96</f>
        <v>0</v>
      </c>
      <c r="CA202" s="111">
        <f>CA93*波及計算!$K96</f>
        <v>0</v>
      </c>
      <c r="CB202" s="111">
        <f>CB93*波及計算!$K96</f>
        <v>0</v>
      </c>
      <c r="CC202" s="111">
        <f>CC93*波及計算!$K96</f>
        <v>0</v>
      </c>
      <c r="CD202" s="111">
        <f>CD93*波及計算!$K96</f>
        <v>0</v>
      </c>
      <c r="CE202" s="111">
        <f>CE93*波及計算!$K96</f>
        <v>0</v>
      </c>
      <c r="CF202" s="111">
        <f>CF93*波及計算!$K96</f>
        <v>0</v>
      </c>
      <c r="CG202" s="111">
        <f>CG93*波及計算!$K96</f>
        <v>0</v>
      </c>
      <c r="CH202" s="111">
        <f>CH93*波及計算!$K96</f>
        <v>0</v>
      </c>
      <c r="CI202" s="111">
        <f>CI93*波及計算!$K96</f>
        <v>0</v>
      </c>
      <c r="CJ202" s="111">
        <f>CJ93*波及計算!$K96</f>
        <v>0</v>
      </c>
      <c r="CK202" s="111">
        <f>CK93*波及計算!$K96</f>
        <v>0</v>
      </c>
      <c r="CL202" s="111">
        <f>CL93*波及計算!$K96</f>
        <v>0</v>
      </c>
      <c r="CM202" s="111">
        <f>CM93*波及計算!$K96</f>
        <v>0</v>
      </c>
      <c r="CN202" s="111">
        <f>CN93*波及計算!$K96</f>
        <v>0</v>
      </c>
      <c r="CO202" s="111">
        <f>CO93*波及計算!$K96</f>
        <v>0</v>
      </c>
      <c r="CP202" s="111">
        <f>CP93*波及計算!$K96</f>
        <v>0</v>
      </c>
      <c r="CQ202" s="111">
        <f>CQ93*波及計算!$K96</f>
        <v>0</v>
      </c>
      <c r="CR202" s="111">
        <f>CR93*波及計算!$K96</f>
        <v>0</v>
      </c>
      <c r="CS202" s="111">
        <f>CS93*波及計算!$K96</f>
        <v>0</v>
      </c>
      <c r="CT202" s="111">
        <f>CT93*波及計算!$K96</f>
        <v>0</v>
      </c>
      <c r="CU202" s="111">
        <f>CU93*波及計算!$K96</f>
        <v>0</v>
      </c>
      <c r="CV202" s="111">
        <f>CV93*波及計算!$K96</f>
        <v>0</v>
      </c>
      <c r="CW202" s="111">
        <f>CW93*波及計算!$K96</f>
        <v>0</v>
      </c>
      <c r="CX202" s="111">
        <f>CX93*波及計算!$K96</f>
        <v>0</v>
      </c>
      <c r="CY202" s="111">
        <f>CY93*波及計算!$K96</f>
        <v>0</v>
      </c>
      <c r="CZ202" s="111">
        <f>CZ93*波及計算!$K96</f>
        <v>0</v>
      </c>
      <c r="DA202" s="111">
        <f>DA93*波及計算!$K96</f>
        <v>0</v>
      </c>
      <c r="DB202" s="111">
        <f>DB93*波及計算!$K96</f>
        <v>0</v>
      </c>
      <c r="DC202" s="111">
        <f>DC93*波及計算!$K96</f>
        <v>0</v>
      </c>
    </row>
    <row r="203" spans="1:107" x14ac:dyDescent="0.2">
      <c r="A203" s="111" t="s">
        <v>262</v>
      </c>
      <c r="B203" s="355" t="s">
        <v>1967</v>
      </c>
      <c r="C203" s="111">
        <f>C94*波及計算!$K97</f>
        <v>0</v>
      </c>
      <c r="D203" s="111">
        <f>D94*波及計算!$K97</f>
        <v>0</v>
      </c>
      <c r="E203" s="111">
        <f>E94*波及計算!$K97</f>
        <v>0</v>
      </c>
      <c r="F203" s="111">
        <f>F94*波及計算!$K97</f>
        <v>0</v>
      </c>
      <c r="G203" s="111">
        <f>G94*波及計算!$K97</f>
        <v>0</v>
      </c>
      <c r="H203" s="111">
        <f>H94*波及計算!$K97</f>
        <v>0</v>
      </c>
      <c r="I203" s="111">
        <f>I94*波及計算!$K97</f>
        <v>0</v>
      </c>
      <c r="J203" s="111">
        <f>J94*波及計算!$K97</f>
        <v>0</v>
      </c>
      <c r="K203" s="111">
        <f>K94*波及計算!$K97</f>
        <v>0</v>
      </c>
      <c r="L203" s="111">
        <f>L94*波及計算!$K97</f>
        <v>0</v>
      </c>
      <c r="M203" s="111">
        <f>M94*波及計算!$K97</f>
        <v>0</v>
      </c>
      <c r="N203" s="111">
        <f>N94*波及計算!$K97</f>
        <v>0</v>
      </c>
      <c r="O203" s="111">
        <f>O94*波及計算!$K97</f>
        <v>0</v>
      </c>
      <c r="P203" s="111">
        <f>P94*波及計算!$K97</f>
        <v>0</v>
      </c>
      <c r="Q203" s="111">
        <f>Q94*波及計算!$K97</f>
        <v>0</v>
      </c>
      <c r="R203" s="111">
        <f>R94*波及計算!$K97</f>
        <v>0</v>
      </c>
      <c r="S203" s="111">
        <f>S94*波及計算!$K97</f>
        <v>0</v>
      </c>
      <c r="T203" s="111">
        <f>T94*波及計算!$K97</f>
        <v>0</v>
      </c>
      <c r="U203" s="111">
        <f>U94*波及計算!$K97</f>
        <v>0</v>
      </c>
      <c r="V203" s="111">
        <f>V94*波及計算!$K97</f>
        <v>0</v>
      </c>
      <c r="W203" s="111">
        <f>W94*波及計算!$K97</f>
        <v>0</v>
      </c>
      <c r="X203" s="111">
        <f>X94*波及計算!$K97</f>
        <v>0</v>
      </c>
      <c r="Y203" s="111">
        <f>Y94*波及計算!$K97</f>
        <v>0</v>
      </c>
      <c r="Z203" s="111">
        <f>Z94*波及計算!$K97</f>
        <v>0</v>
      </c>
      <c r="AA203" s="111">
        <f>AA94*波及計算!$K97</f>
        <v>0</v>
      </c>
      <c r="AB203" s="111">
        <f>AB94*波及計算!$K97</f>
        <v>0</v>
      </c>
      <c r="AC203" s="111">
        <f>AC94*波及計算!$K97</f>
        <v>0</v>
      </c>
      <c r="AD203" s="111">
        <f>AD94*波及計算!$K97</f>
        <v>0</v>
      </c>
      <c r="AE203" s="111">
        <f>AE94*波及計算!$K97</f>
        <v>0</v>
      </c>
      <c r="AF203" s="111">
        <f>AF94*波及計算!$K97</f>
        <v>0</v>
      </c>
      <c r="AG203" s="111">
        <f>AG94*波及計算!$K97</f>
        <v>0</v>
      </c>
      <c r="AH203" s="111">
        <f>AH94*波及計算!$K97</f>
        <v>0</v>
      </c>
      <c r="AI203" s="111">
        <f>AI94*波及計算!$K97</f>
        <v>0</v>
      </c>
      <c r="AJ203" s="111">
        <f>AJ94*波及計算!$K97</f>
        <v>0</v>
      </c>
      <c r="AK203" s="111">
        <f>AK94*波及計算!$K97</f>
        <v>0</v>
      </c>
      <c r="AL203" s="111">
        <f>AL94*波及計算!$K97</f>
        <v>0</v>
      </c>
      <c r="AM203" s="111">
        <f>AM94*波及計算!$K97</f>
        <v>0</v>
      </c>
      <c r="AN203" s="111">
        <f>AN94*波及計算!$K97</f>
        <v>0</v>
      </c>
      <c r="AO203" s="111">
        <f>AO94*波及計算!$K97</f>
        <v>0</v>
      </c>
      <c r="AP203" s="111">
        <f>AP94*波及計算!$K97</f>
        <v>0</v>
      </c>
      <c r="AQ203" s="111">
        <f>AQ94*波及計算!$K97</f>
        <v>0</v>
      </c>
      <c r="AR203" s="111">
        <f>AR94*波及計算!$K97</f>
        <v>0</v>
      </c>
      <c r="AS203" s="111">
        <f>AS94*波及計算!$K97</f>
        <v>0</v>
      </c>
      <c r="AT203" s="111">
        <f>AT94*波及計算!$K97</f>
        <v>0</v>
      </c>
      <c r="AU203" s="111">
        <f>AU94*波及計算!$K97</f>
        <v>0</v>
      </c>
      <c r="AV203" s="111">
        <f>AV94*波及計算!$K97</f>
        <v>0</v>
      </c>
      <c r="AW203" s="111">
        <f>AW94*波及計算!$K97</f>
        <v>0</v>
      </c>
      <c r="AX203" s="111">
        <f>AX94*波及計算!$K97</f>
        <v>0</v>
      </c>
      <c r="AY203" s="111">
        <f>AY94*波及計算!$K97</f>
        <v>0</v>
      </c>
      <c r="AZ203" s="111">
        <f>AZ94*波及計算!$K97</f>
        <v>0</v>
      </c>
      <c r="BA203" s="111">
        <f>BA94*波及計算!$K97</f>
        <v>0</v>
      </c>
      <c r="BB203" s="111">
        <f>BB94*波及計算!$K97</f>
        <v>0</v>
      </c>
      <c r="BC203" s="111">
        <f>BC94*波及計算!$K97</f>
        <v>0</v>
      </c>
      <c r="BD203" s="111">
        <f>BD94*波及計算!$K97</f>
        <v>0</v>
      </c>
      <c r="BE203" s="111">
        <f>BE94*波及計算!$K97</f>
        <v>0</v>
      </c>
      <c r="BF203" s="111">
        <f>BF94*波及計算!$K97</f>
        <v>0</v>
      </c>
      <c r="BG203" s="111">
        <f>BG94*波及計算!$K97</f>
        <v>0</v>
      </c>
      <c r="BH203" s="111">
        <f>BH94*波及計算!$K97</f>
        <v>0</v>
      </c>
      <c r="BI203" s="111">
        <f>BI94*波及計算!$K97</f>
        <v>0</v>
      </c>
      <c r="BJ203" s="111">
        <f>BJ94*波及計算!$K97</f>
        <v>0</v>
      </c>
      <c r="BK203" s="111">
        <f>BK94*波及計算!$K97</f>
        <v>0</v>
      </c>
      <c r="BL203" s="111">
        <f>BL94*波及計算!$K97</f>
        <v>0</v>
      </c>
      <c r="BM203" s="111">
        <f>BM94*波及計算!$K97</f>
        <v>0</v>
      </c>
      <c r="BN203" s="111">
        <f>BN94*波及計算!$K97</f>
        <v>0</v>
      </c>
      <c r="BO203" s="111">
        <f>BO94*波及計算!$K97</f>
        <v>0</v>
      </c>
      <c r="BP203" s="111">
        <f>BP94*波及計算!$K97</f>
        <v>0</v>
      </c>
      <c r="BQ203" s="111">
        <f>BQ94*波及計算!$K97</f>
        <v>0</v>
      </c>
      <c r="BR203" s="111">
        <f>BR94*波及計算!$K97</f>
        <v>0</v>
      </c>
      <c r="BS203" s="111">
        <f>BS94*波及計算!$K97</f>
        <v>0</v>
      </c>
      <c r="BT203" s="111">
        <f>BT94*波及計算!$K97</f>
        <v>0</v>
      </c>
      <c r="BU203" s="111">
        <f>BU94*波及計算!$K97</f>
        <v>0</v>
      </c>
      <c r="BV203" s="111">
        <f>BV94*波及計算!$K97</f>
        <v>0</v>
      </c>
      <c r="BW203" s="111">
        <f>BW94*波及計算!$K97</f>
        <v>0</v>
      </c>
      <c r="BX203" s="111">
        <f>BX94*波及計算!$K97</f>
        <v>0</v>
      </c>
      <c r="BY203" s="111">
        <f>BY94*波及計算!$K97</f>
        <v>0</v>
      </c>
      <c r="BZ203" s="111">
        <f>BZ94*波及計算!$K97</f>
        <v>0</v>
      </c>
      <c r="CA203" s="111">
        <f>CA94*波及計算!$K97</f>
        <v>0</v>
      </c>
      <c r="CB203" s="111">
        <f>CB94*波及計算!$K97</f>
        <v>0</v>
      </c>
      <c r="CC203" s="111">
        <f>CC94*波及計算!$K97</f>
        <v>0</v>
      </c>
      <c r="CD203" s="111">
        <f>CD94*波及計算!$K97</f>
        <v>0</v>
      </c>
      <c r="CE203" s="111">
        <f>CE94*波及計算!$K97</f>
        <v>0</v>
      </c>
      <c r="CF203" s="111">
        <f>CF94*波及計算!$K97</f>
        <v>0</v>
      </c>
      <c r="CG203" s="111">
        <f>CG94*波及計算!$K97</f>
        <v>0</v>
      </c>
      <c r="CH203" s="111">
        <f>CH94*波及計算!$K97</f>
        <v>0</v>
      </c>
      <c r="CI203" s="111">
        <f>CI94*波及計算!$K97</f>
        <v>0</v>
      </c>
      <c r="CJ203" s="111">
        <f>CJ94*波及計算!$K97</f>
        <v>0</v>
      </c>
      <c r="CK203" s="111">
        <f>CK94*波及計算!$K97</f>
        <v>0</v>
      </c>
      <c r="CL203" s="111">
        <f>CL94*波及計算!$K97</f>
        <v>0</v>
      </c>
      <c r="CM203" s="111">
        <f>CM94*波及計算!$K97</f>
        <v>0</v>
      </c>
      <c r="CN203" s="111">
        <f>CN94*波及計算!$K97</f>
        <v>0</v>
      </c>
      <c r="CO203" s="111">
        <f>CO94*波及計算!$K97</f>
        <v>0</v>
      </c>
      <c r="CP203" s="111">
        <f>CP94*波及計算!$K97</f>
        <v>0</v>
      </c>
      <c r="CQ203" s="111">
        <f>CQ94*波及計算!$K97</f>
        <v>0</v>
      </c>
      <c r="CR203" s="111">
        <f>CR94*波及計算!$K97</f>
        <v>0</v>
      </c>
      <c r="CS203" s="111">
        <f>CS94*波及計算!$K97</f>
        <v>0</v>
      </c>
      <c r="CT203" s="111">
        <f>CT94*波及計算!$K97</f>
        <v>0</v>
      </c>
      <c r="CU203" s="111">
        <f>CU94*波及計算!$K97</f>
        <v>0</v>
      </c>
      <c r="CV203" s="111">
        <f>CV94*波及計算!$K97</f>
        <v>0</v>
      </c>
      <c r="CW203" s="111">
        <f>CW94*波及計算!$K97</f>
        <v>0</v>
      </c>
      <c r="CX203" s="111">
        <f>CX94*波及計算!$K97</f>
        <v>0</v>
      </c>
      <c r="CY203" s="111">
        <f>CY94*波及計算!$K97</f>
        <v>0</v>
      </c>
      <c r="CZ203" s="111">
        <f>CZ94*波及計算!$K97</f>
        <v>0</v>
      </c>
      <c r="DA203" s="111">
        <f>DA94*波及計算!$K97</f>
        <v>0</v>
      </c>
      <c r="DB203" s="111">
        <f>DB94*波及計算!$K97</f>
        <v>0</v>
      </c>
      <c r="DC203" s="111">
        <f>DC94*波及計算!$K97</f>
        <v>0</v>
      </c>
    </row>
    <row r="204" spans="1:107" x14ac:dyDescent="0.2">
      <c r="A204" s="111" t="s">
        <v>264</v>
      </c>
      <c r="B204" s="355" t="s">
        <v>1968</v>
      </c>
      <c r="C204" s="111">
        <f>C95*波及計算!$K98</f>
        <v>0</v>
      </c>
      <c r="D204" s="111">
        <f>D95*波及計算!$K98</f>
        <v>0</v>
      </c>
      <c r="E204" s="111">
        <f>E95*波及計算!$K98</f>
        <v>0</v>
      </c>
      <c r="F204" s="111">
        <f>F95*波及計算!$K98</f>
        <v>0</v>
      </c>
      <c r="G204" s="111">
        <f>G95*波及計算!$K98</f>
        <v>0</v>
      </c>
      <c r="H204" s="111">
        <f>H95*波及計算!$K98</f>
        <v>0</v>
      </c>
      <c r="I204" s="111">
        <f>I95*波及計算!$K98</f>
        <v>0</v>
      </c>
      <c r="J204" s="111">
        <f>J95*波及計算!$K98</f>
        <v>0</v>
      </c>
      <c r="K204" s="111">
        <f>K95*波及計算!$K98</f>
        <v>0</v>
      </c>
      <c r="L204" s="111">
        <f>L95*波及計算!$K98</f>
        <v>0</v>
      </c>
      <c r="M204" s="111">
        <f>M95*波及計算!$K98</f>
        <v>0</v>
      </c>
      <c r="N204" s="111">
        <f>N95*波及計算!$K98</f>
        <v>0</v>
      </c>
      <c r="O204" s="111">
        <f>O95*波及計算!$K98</f>
        <v>0</v>
      </c>
      <c r="P204" s="111">
        <f>P95*波及計算!$K98</f>
        <v>0</v>
      </c>
      <c r="Q204" s="111">
        <f>Q95*波及計算!$K98</f>
        <v>0</v>
      </c>
      <c r="R204" s="111">
        <f>R95*波及計算!$K98</f>
        <v>0</v>
      </c>
      <c r="S204" s="111">
        <f>S95*波及計算!$K98</f>
        <v>0</v>
      </c>
      <c r="T204" s="111">
        <f>T95*波及計算!$K98</f>
        <v>0</v>
      </c>
      <c r="U204" s="111">
        <f>U95*波及計算!$K98</f>
        <v>0</v>
      </c>
      <c r="V204" s="111">
        <f>V95*波及計算!$K98</f>
        <v>0</v>
      </c>
      <c r="W204" s="111">
        <f>W95*波及計算!$K98</f>
        <v>0</v>
      </c>
      <c r="X204" s="111">
        <f>X95*波及計算!$K98</f>
        <v>0</v>
      </c>
      <c r="Y204" s="111">
        <f>Y95*波及計算!$K98</f>
        <v>0</v>
      </c>
      <c r="Z204" s="111">
        <f>Z95*波及計算!$K98</f>
        <v>0</v>
      </c>
      <c r="AA204" s="111">
        <f>AA95*波及計算!$K98</f>
        <v>0</v>
      </c>
      <c r="AB204" s="111">
        <f>AB95*波及計算!$K98</f>
        <v>0</v>
      </c>
      <c r="AC204" s="111">
        <f>AC95*波及計算!$K98</f>
        <v>0</v>
      </c>
      <c r="AD204" s="111">
        <f>AD95*波及計算!$K98</f>
        <v>0</v>
      </c>
      <c r="AE204" s="111">
        <f>AE95*波及計算!$K98</f>
        <v>0</v>
      </c>
      <c r="AF204" s="111">
        <f>AF95*波及計算!$K98</f>
        <v>0</v>
      </c>
      <c r="AG204" s="111">
        <f>AG95*波及計算!$K98</f>
        <v>0</v>
      </c>
      <c r="AH204" s="111">
        <f>AH95*波及計算!$K98</f>
        <v>0</v>
      </c>
      <c r="AI204" s="111">
        <f>AI95*波及計算!$K98</f>
        <v>0</v>
      </c>
      <c r="AJ204" s="111">
        <f>AJ95*波及計算!$K98</f>
        <v>0</v>
      </c>
      <c r="AK204" s="111">
        <f>AK95*波及計算!$K98</f>
        <v>0</v>
      </c>
      <c r="AL204" s="111">
        <f>AL95*波及計算!$K98</f>
        <v>0</v>
      </c>
      <c r="AM204" s="111">
        <f>AM95*波及計算!$K98</f>
        <v>0</v>
      </c>
      <c r="AN204" s="111">
        <f>AN95*波及計算!$K98</f>
        <v>0</v>
      </c>
      <c r="AO204" s="111">
        <f>AO95*波及計算!$K98</f>
        <v>0</v>
      </c>
      <c r="AP204" s="111">
        <f>AP95*波及計算!$K98</f>
        <v>0</v>
      </c>
      <c r="AQ204" s="111">
        <f>AQ95*波及計算!$K98</f>
        <v>0</v>
      </c>
      <c r="AR204" s="111">
        <f>AR95*波及計算!$K98</f>
        <v>0</v>
      </c>
      <c r="AS204" s="111">
        <f>AS95*波及計算!$K98</f>
        <v>0</v>
      </c>
      <c r="AT204" s="111">
        <f>AT95*波及計算!$K98</f>
        <v>0</v>
      </c>
      <c r="AU204" s="111">
        <f>AU95*波及計算!$K98</f>
        <v>0</v>
      </c>
      <c r="AV204" s="111">
        <f>AV95*波及計算!$K98</f>
        <v>0</v>
      </c>
      <c r="AW204" s="111">
        <f>AW95*波及計算!$K98</f>
        <v>0</v>
      </c>
      <c r="AX204" s="111">
        <f>AX95*波及計算!$K98</f>
        <v>0</v>
      </c>
      <c r="AY204" s="111">
        <f>AY95*波及計算!$K98</f>
        <v>0</v>
      </c>
      <c r="AZ204" s="111">
        <f>AZ95*波及計算!$K98</f>
        <v>0</v>
      </c>
      <c r="BA204" s="111">
        <f>BA95*波及計算!$K98</f>
        <v>0</v>
      </c>
      <c r="BB204" s="111">
        <f>BB95*波及計算!$K98</f>
        <v>0</v>
      </c>
      <c r="BC204" s="111">
        <f>BC95*波及計算!$K98</f>
        <v>0</v>
      </c>
      <c r="BD204" s="111">
        <f>BD95*波及計算!$K98</f>
        <v>0</v>
      </c>
      <c r="BE204" s="111">
        <f>BE95*波及計算!$K98</f>
        <v>0</v>
      </c>
      <c r="BF204" s="111">
        <f>BF95*波及計算!$K98</f>
        <v>0</v>
      </c>
      <c r="BG204" s="111">
        <f>BG95*波及計算!$K98</f>
        <v>0</v>
      </c>
      <c r="BH204" s="111">
        <f>BH95*波及計算!$K98</f>
        <v>0</v>
      </c>
      <c r="BI204" s="111">
        <f>BI95*波及計算!$K98</f>
        <v>0</v>
      </c>
      <c r="BJ204" s="111">
        <f>BJ95*波及計算!$K98</f>
        <v>0</v>
      </c>
      <c r="BK204" s="111">
        <f>BK95*波及計算!$K98</f>
        <v>0</v>
      </c>
      <c r="BL204" s="111">
        <f>BL95*波及計算!$K98</f>
        <v>0</v>
      </c>
      <c r="BM204" s="111">
        <f>BM95*波及計算!$K98</f>
        <v>0</v>
      </c>
      <c r="BN204" s="111">
        <f>BN95*波及計算!$K98</f>
        <v>0</v>
      </c>
      <c r="BO204" s="111">
        <f>BO95*波及計算!$K98</f>
        <v>0</v>
      </c>
      <c r="BP204" s="111">
        <f>BP95*波及計算!$K98</f>
        <v>0</v>
      </c>
      <c r="BQ204" s="111">
        <f>BQ95*波及計算!$K98</f>
        <v>0</v>
      </c>
      <c r="BR204" s="111">
        <f>BR95*波及計算!$K98</f>
        <v>0</v>
      </c>
      <c r="BS204" s="111">
        <f>BS95*波及計算!$K98</f>
        <v>0</v>
      </c>
      <c r="BT204" s="111">
        <f>BT95*波及計算!$K98</f>
        <v>0</v>
      </c>
      <c r="BU204" s="111">
        <f>BU95*波及計算!$K98</f>
        <v>0</v>
      </c>
      <c r="BV204" s="111">
        <f>BV95*波及計算!$K98</f>
        <v>0</v>
      </c>
      <c r="BW204" s="111">
        <f>BW95*波及計算!$K98</f>
        <v>0</v>
      </c>
      <c r="BX204" s="111">
        <f>BX95*波及計算!$K98</f>
        <v>0</v>
      </c>
      <c r="BY204" s="111">
        <f>BY95*波及計算!$K98</f>
        <v>0</v>
      </c>
      <c r="BZ204" s="111">
        <f>BZ95*波及計算!$K98</f>
        <v>0</v>
      </c>
      <c r="CA204" s="111">
        <f>CA95*波及計算!$K98</f>
        <v>0</v>
      </c>
      <c r="CB204" s="111">
        <f>CB95*波及計算!$K98</f>
        <v>0</v>
      </c>
      <c r="CC204" s="111">
        <f>CC95*波及計算!$K98</f>
        <v>0</v>
      </c>
      <c r="CD204" s="111">
        <f>CD95*波及計算!$K98</f>
        <v>0</v>
      </c>
      <c r="CE204" s="111">
        <f>CE95*波及計算!$K98</f>
        <v>0</v>
      </c>
      <c r="CF204" s="111">
        <f>CF95*波及計算!$K98</f>
        <v>0</v>
      </c>
      <c r="CG204" s="111">
        <f>CG95*波及計算!$K98</f>
        <v>0</v>
      </c>
      <c r="CH204" s="111">
        <f>CH95*波及計算!$K98</f>
        <v>0</v>
      </c>
      <c r="CI204" s="111">
        <f>CI95*波及計算!$K98</f>
        <v>0</v>
      </c>
      <c r="CJ204" s="111">
        <f>CJ95*波及計算!$K98</f>
        <v>0</v>
      </c>
      <c r="CK204" s="111">
        <f>CK95*波及計算!$K98</f>
        <v>0</v>
      </c>
      <c r="CL204" s="111">
        <f>CL95*波及計算!$K98</f>
        <v>0</v>
      </c>
      <c r="CM204" s="111">
        <f>CM95*波及計算!$K98</f>
        <v>0</v>
      </c>
      <c r="CN204" s="111">
        <f>CN95*波及計算!$K98</f>
        <v>0</v>
      </c>
      <c r="CO204" s="111">
        <f>CO95*波及計算!$K98</f>
        <v>0</v>
      </c>
      <c r="CP204" s="111">
        <f>CP95*波及計算!$K98</f>
        <v>0</v>
      </c>
      <c r="CQ204" s="111">
        <f>CQ95*波及計算!$K98</f>
        <v>0</v>
      </c>
      <c r="CR204" s="111">
        <f>CR95*波及計算!$K98</f>
        <v>0</v>
      </c>
      <c r="CS204" s="111">
        <f>CS95*波及計算!$K98</f>
        <v>0</v>
      </c>
      <c r="CT204" s="111">
        <f>CT95*波及計算!$K98</f>
        <v>0</v>
      </c>
      <c r="CU204" s="111">
        <f>CU95*波及計算!$K98</f>
        <v>0</v>
      </c>
      <c r="CV204" s="111">
        <f>CV95*波及計算!$K98</f>
        <v>0</v>
      </c>
      <c r="CW204" s="111">
        <f>CW95*波及計算!$K98</f>
        <v>0</v>
      </c>
      <c r="CX204" s="111">
        <f>CX95*波及計算!$K98</f>
        <v>0</v>
      </c>
      <c r="CY204" s="111">
        <f>CY95*波及計算!$K98</f>
        <v>0</v>
      </c>
      <c r="CZ204" s="111">
        <f>CZ95*波及計算!$K98</f>
        <v>0</v>
      </c>
      <c r="DA204" s="111">
        <f>DA95*波及計算!$K98</f>
        <v>0</v>
      </c>
      <c r="DB204" s="111">
        <f>DB95*波及計算!$K98</f>
        <v>0</v>
      </c>
      <c r="DC204" s="111">
        <f>DC95*波及計算!$K98</f>
        <v>0</v>
      </c>
    </row>
    <row r="205" spans="1:107" x14ac:dyDescent="0.2">
      <c r="A205" s="111" t="s">
        <v>266</v>
      </c>
      <c r="B205" s="355" t="s">
        <v>1969</v>
      </c>
      <c r="C205" s="111">
        <f>C96*波及計算!$K99</f>
        <v>0</v>
      </c>
      <c r="D205" s="111">
        <f>D96*波及計算!$K99</f>
        <v>0</v>
      </c>
      <c r="E205" s="111">
        <f>E96*波及計算!$K99</f>
        <v>0</v>
      </c>
      <c r="F205" s="111">
        <f>F96*波及計算!$K99</f>
        <v>0</v>
      </c>
      <c r="G205" s="111">
        <f>G96*波及計算!$K99</f>
        <v>0</v>
      </c>
      <c r="H205" s="111">
        <f>H96*波及計算!$K99</f>
        <v>0</v>
      </c>
      <c r="I205" s="111">
        <f>I96*波及計算!$K99</f>
        <v>0</v>
      </c>
      <c r="J205" s="111">
        <f>J96*波及計算!$K99</f>
        <v>0</v>
      </c>
      <c r="K205" s="111">
        <f>K96*波及計算!$K99</f>
        <v>0</v>
      </c>
      <c r="L205" s="111">
        <f>L96*波及計算!$K99</f>
        <v>0</v>
      </c>
      <c r="M205" s="111">
        <f>M96*波及計算!$K99</f>
        <v>0</v>
      </c>
      <c r="N205" s="111">
        <f>N96*波及計算!$K99</f>
        <v>0</v>
      </c>
      <c r="O205" s="111">
        <f>O96*波及計算!$K99</f>
        <v>0</v>
      </c>
      <c r="P205" s="111">
        <f>P96*波及計算!$K99</f>
        <v>0</v>
      </c>
      <c r="Q205" s="111">
        <f>Q96*波及計算!$K99</f>
        <v>0</v>
      </c>
      <c r="R205" s="111">
        <f>R96*波及計算!$K99</f>
        <v>0</v>
      </c>
      <c r="S205" s="111">
        <f>S96*波及計算!$K99</f>
        <v>0</v>
      </c>
      <c r="T205" s="111">
        <f>T96*波及計算!$K99</f>
        <v>0</v>
      </c>
      <c r="U205" s="111">
        <f>U96*波及計算!$K99</f>
        <v>0</v>
      </c>
      <c r="V205" s="111">
        <f>V96*波及計算!$K99</f>
        <v>0</v>
      </c>
      <c r="W205" s="111">
        <f>W96*波及計算!$K99</f>
        <v>0</v>
      </c>
      <c r="X205" s="111">
        <f>X96*波及計算!$K99</f>
        <v>0</v>
      </c>
      <c r="Y205" s="111">
        <f>Y96*波及計算!$K99</f>
        <v>0</v>
      </c>
      <c r="Z205" s="111">
        <f>Z96*波及計算!$K99</f>
        <v>0</v>
      </c>
      <c r="AA205" s="111">
        <f>AA96*波及計算!$K99</f>
        <v>0</v>
      </c>
      <c r="AB205" s="111">
        <f>AB96*波及計算!$K99</f>
        <v>0</v>
      </c>
      <c r="AC205" s="111">
        <f>AC96*波及計算!$K99</f>
        <v>0</v>
      </c>
      <c r="AD205" s="111">
        <f>AD96*波及計算!$K99</f>
        <v>0</v>
      </c>
      <c r="AE205" s="111">
        <f>AE96*波及計算!$K99</f>
        <v>0</v>
      </c>
      <c r="AF205" s="111">
        <f>AF96*波及計算!$K99</f>
        <v>0</v>
      </c>
      <c r="AG205" s="111">
        <f>AG96*波及計算!$K99</f>
        <v>0</v>
      </c>
      <c r="AH205" s="111">
        <f>AH96*波及計算!$K99</f>
        <v>0</v>
      </c>
      <c r="AI205" s="111">
        <f>AI96*波及計算!$K99</f>
        <v>0</v>
      </c>
      <c r="AJ205" s="111">
        <f>AJ96*波及計算!$K99</f>
        <v>0</v>
      </c>
      <c r="AK205" s="111">
        <f>AK96*波及計算!$K99</f>
        <v>0</v>
      </c>
      <c r="AL205" s="111">
        <f>AL96*波及計算!$K99</f>
        <v>0</v>
      </c>
      <c r="AM205" s="111">
        <f>AM96*波及計算!$K99</f>
        <v>0</v>
      </c>
      <c r="AN205" s="111">
        <f>AN96*波及計算!$K99</f>
        <v>0</v>
      </c>
      <c r="AO205" s="111">
        <f>AO96*波及計算!$K99</f>
        <v>0</v>
      </c>
      <c r="AP205" s="111">
        <f>AP96*波及計算!$K99</f>
        <v>0</v>
      </c>
      <c r="AQ205" s="111">
        <f>AQ96*波及計算!$K99</f>
        <v>0</v>
      </c>
      <c r="AR205" s="111">
        <f>AR96*波及計算!$K99</f>
        <v>0</v>
      </c>
      <c r="AS205" s="111">
        <f>AS96*波及計算!$K99</f>
        <v>0</v>
      </c>
      <c r="AT205" s="111">
        <f>AT96*波及計算!$K99</f>
        <v>0</v>
      </c>
      <c r="AU205" s="111">
        <f>AU96*波及計算!$K99</f>
        <v>0</v>
      </c>
      <c r="AV205" s="111">
        <f>AV96*波及計算!$K99</f>
        <v>0</v>
      </c>
      <c r="AW205" s="111">
        <f>AW96*波及計算!$K99</f>
        <v>0</v>
      </c>
      <c r="AX205" s="111">
        <f>AX96*波及計算!$K99</f>
        <v>0</v>
      </c>
      <c r="AY205" s="111">
        <f>AY96*波及計算!$K99</f>
        <v>0</v>
      </c>
      <c r="AZ205" s="111">
        <f>AZ96*波及計算!$K99</f>
        <v>0</v>
      </c>
      <c r="BA205" s="111">
        <f>BA96*波及計算!$K99</f>
        <v>0</v>
      </c>
      <c r="BB205" s="111">
        <f>BB96*波及計算!$K99</f>
        <v>0</v>
      </c>
      <c r="BC205" s="111">
        <f>BC96*波及計算!$K99</f>
        <v>0</v>
      </c>
      <c r="BD205" s="111">
        <f>BD96*波及計算!$K99</f>
        <v>0</v>
      </c>
      <c r="BE205" s="111">
        <f>BE96*波及計算!$K99</f>
        <v>0</v>
      </c>
      <c r="BF205" s="111">
        <f>BF96*波及計算!$K99</f>
        <v>0</v>
      </c>
      <c r="BG205" s="111">
        <f>BG96*波及計算!$K99</f>
        <v>0</v>
      </c>
      <c r="BH205" s="111">
        <f>BH96*波及計算!$K99</f>
        <v>0</v>
      </c>
      <c r="BI205" s="111">
        <f>BI96*波及計算!$K99</f>
        <v>0</v>
      </c>
      <c r="BJ205" s="111">
        <f>BJ96*波及計算!$K99</f>
        <v>0</v>
      </c>
      <c r="BK205" s="111">
        <f>BK96*波及計算!$K99</f>
        <v>0</v>
      </c>
      <c r="BL205" s="111">
        <f>BL96*波及計算!$K99</f>
        <v>0</v>
      </c>
      <c r="BM205" s="111">
        <f>BM96*波及計算!$K99</f>
        <v>0</v>
      </c>
      <c r="BN205" s="111">
        <f>BN96*波及計算!$K99</f>
        <v>0</v>
      </c>
      <c r="BO205" s="111">
        <f>BO96*波及計算!$K99</f>
        <v>0</v>
      </c>
      <c r="BP205" s="111">
        <f>BP96*波及計算!$K99</f>
        <v>0</v>
      </c>
      <c r="BQ205" s="111">
        <f>BQ96*波及計算!$K99</f>
        <v>0</v>
      </c>
      <c r="BR205" s="111">
        <f>BR96*波及計算!$K99</f>
        <v>0</v>
      </c>
      <c r="BS205" s="111">
        <f>BS96*波及計算!$K99</f>
        <v>0</v>
      </c>
      <c r="BT205" s="111">
        <f>BT96*波及計算!$K99</f>
        <v>0</v>
      </c>
      <c r="BU205" s="111">
        <f>BU96*波及計算!$K99</f>
        <v>0</v>
      </c>
      <c r="BV205" s="111">
        <f>BV96*波及計算!$K99</f>
        <v>0</v>
      </c>
      <c r="BW205" s="111">
        <f>BW96*波及計算!$K99</f>
        <v>0</v>
      </c>
      <c r="BX205" s="111">
        <f>BX96*波及計算!$K99</f>
        <v>0</v>
      </c>
      <c r="BY205" s="111">
        <f>BY96*波及計算!$K99</f>
        <v>0</v>
      </c>
      <c r="BZ205" s="111">
        <f>BZ96*波及計算!$K99</f>
        <v>0</v>
      </c>
      <c r="CA205" s="111">
        <f>CA96*波及計算!$K99</f>
        <v>0</v>
      </c>
      <c r="CB205" s="111">
        <f>CB96*波及計算!$K99</f>
        <v>0</v>
      </c>
      <c r="CC205" s="111">
        <f>CC96*波及計算!$K99</f>
        <v>0</v>
      </c>
      <c r="CD205" s="111">
        <f>CD96*波及計算!$K99</f>
        <v>0</v>
      </c>
      <c r="CE205" s="111">
        <f>CE96*波及計算!$K99</f>
        <v>0</v>
      </c>
      <c r="CF205" s="111">
        <f>CF96*波及計算!$K99</f>
        <v>0</v>
      </c>
      <c r="CG205" s="111">
        <f>CG96*波及計算!$K99</f>
        <v>0</v>
      </c>
      <c r="CH205" s="111">
        <f>CH96*波及計算!$K99</f>
        <v>0</v>
      </c>
      <c r="CI205" s="111">
        <f>CI96*波及計算!$K99</f>
        <v>0</v>
      </c>
      <c r="CJ205" s="111">
        <f>CJ96*波及計算!$K99</f>
        <v>0</v>
      </c>
      <c r="CK205" s="111">
        <f>CK96*波及計算!$K99</f>
        <v>0</v>
      </c>
      <c r="CL205" s="111">
        <f>CL96*波及計算!$K99</f>
        <v>0</v>
      </c>
      <c r="CM205" s="111">
        <f>CM96*波及計算!$K99</f>
        <v>0</v>
      </c>
      <c r="CN205" s="111">
        <f>CN96*波及計算!$K99</f>
        <v>0</v>
      </c>
      <c r="CO205" s="111">
        <f>CO96*波及計算!$K99</f>
        <v>0</v>
      </c>
      <c r="CP205" s="111">
        <f>CP96*波及計算!$K99</f>
        <v>0</v>
      </c>
      <c r="CQ205" s="111">
        <f>CQ96*波及計算!$K99</f>
        <v>0</v>
      </c>
      <c r="CR205" s="111">
        <f>CR96*波及計算!$K99</f>
        <v>0</v>
      </c>
      <c r="CS205" s="111">
        <f>CS96*波及計算!$K99</f>
        <v>0</v>
      </c>
      <c r="CT205" s="111">
        <f>CT96*波及計算!$K99</f>
        <v>0</v>
      </c>
      <c r="CU205" s="111">
        <f>CU96*波及計算!$K99</f>
        <v>0</v>
      </c>
      <c r="CV205" s="111">
        <f>CV96*波及計算!$K99</f>
        <v>0</v>
      </c>
      <c r="CW205" s="111">
        <f>CW96*波及計算!$K99</f>
        <v>0</v>
      </c>
      <c r="CX205" s="111">
        <f>CX96*波及計算!$K99</f>
        <v>0</v>
      </c>
      <c r="CY205" s="111">
        <f>CY96*波及計算!$K99</f>
        <v>0</v>
      </c>
      <c r="CZ205" s="111">
        <f>CZ96*波及計算!$K99</f>
        <v>0</v>
      </c>
      <c r="DA205" s="111">
        <f>DA96*波及計算!$K99</f>
        <v>0</v>
      </c>
      <c r="DB205" s="111">
        <f>DB96*波及計算!$K99</f>
        <v>0</v>
      </c>
      <c r="DC205" s="111">
        <f>DC96*波及計算!$K99</f>
        <v>0</v>
      </c>
    </row>
    <row r="206" spans="1:107" x14ac:dyDescent="0.2">
      <c r="A206" s="111" t="s">
        <v>267</v>
      </c>
      <c r="B206" s="355" t="s">
        <v>1970</v>
      </c>
      <c r="C206" s="111">
        <f>C97*波及計算!$K100</f>
        <v>0</v>
      </c>
      <c r="D206" s="111">
        <f>D97*波及計算!$K100</f>
        <v>0</v>
      </c>
      <c r="E206" s="111">
        <f>E97*波及計算!$K100</f>
        <v>0</v>
      </c>
      <c r="F206" s="111">
        <f>F97*波及計算!$K100</f>
        <v>0</v>
      </c>
      <c r="G206" s="111">
        <f>G97*波及計算!$K100</f>
        <v>0</v>
      </c>
      <c r="H206" s="111">
        <f>H97*波及計算!$K100</f>
        <v>0</v>
      </c>
      <c r="I206" s="111">
        <f>I97*波及計算!$K100</f>
        <v>0</v>
      </c>
      <c r="J206" s="111">
        <f>J97*波及計算!$K100</f>
        <v>0</v>
      </c>
      <c r="K206" s="111">
        <f>K97*波及計算!$K100</f>
        <v>0</v>
      </c>
      <c r="L206" s="111">
        <f>L97*波及計算!$K100</f>
        <v>0</v>
      </c>
      <c r="M206" s="111">
        <f>M97*波及計算!$K100</f>
        <v>0</v>
      </c>
      <c r="N206" s="111">
        <f>N97*波及計算!$K100</f>
        <v>0</v>
      </c>
      <c r="O206" s="111">
        <f>O97*波及計算!$K100</f>
        <v>0</v>
      </c>
      <c r="P206" s="111">
        <f>P97*波及計算!$K100</f>
        <v>0</v>
      </c>
      <c r="Q206" s="111">
        <f>Q97*波及計算!$K100</f>
        <v>0</v>
      </c>
      <c r="R206" s="111">
        <f>R97*波及計算!$K100</f>
        <v>0</v>
      </c>
      <c r="S206" s="111">
        <f>S97*波及計算!$K100</f>
        <v>0</v>
      </c>
      <c r="T206" s="111">
        <f>T97*波及計算!$K100</f>
        <v>0</v>
      </c>
      <c r="U206" s="111">
        <f>U97*波及計算!$K100</f>
        <v>0</v>
      </c>
      <c r="V206" s="111">
        <f>V97*波及計算!$K100</f>
        <v>0</v>
      </c>
      <c r="W206" s="111">
        <f>W97*波及計算!$K100</f>
        <v>0</v>
      </c>
      <c r="X206" s="111">
        <f>X97*波及計算!$K100</f>
        <v>0</v>
      </c>
      <c r="Y206" s="111">
        <f>Y97*波及計算!$K100</f>
        <v>0</v>
      </c>
      <c r="Z206" s="111">
        <f>Z97*波及計算!$K100</f>
        <v>0</v>
      </c>
      <c r="AA206" s="111">
        <f>AA97*波及計算!$K100</f>
        <v>0</v>
      </c>
      <c r="AB206" s="111">
        <f>AB97*波及計算!$K100</f>
        <v>0</v>
      </c>
      <c r="AC206" s="111">
        <f>AC97*波及計算!$K100</f>
        <v>0</v>
      </c>
      <c r="AD206" s="111">
        <f>AD97*波及計算!$K100</f>
        <v>0</v>
      </c>
      <c r="AE206" s="111">
        <f>AE97*波及計算!$K100</f>
        <v>0</v>
      </c>
      <c r="AF206" s="111">
        <f>AF97*波及計算!$K100</f>
        <v>0</v>
      </c>
      <c r="AG206" s="111">
        <f>AG97*波及計算!$K100</f>
        <v>0</v>
      </c>
      <c r="AH206" s="111">
        <f>AH97*波及計算!$K100</f>
        <v>0</v>
      </c>
      <c r="AI206" s="111">
        <f>AI97*波及計算!$K100</f>
        <v>0</v>
      </c>
      <c r="AJ206" s="111">
        <f>AJ97*波及計算!$K100</f>
        <v>0</v>
      </c>
      <c r="AK206" s="111">
        <f>AK97*波及計算!$K100</f>
        <v>0</v>
      </c>
      <c r="AL206" s="111">
        <f>AL97*波及計算!$K100</f>
        <v>0</v>
      </c>
      <c r="AM206" s="111">
        <f>AM97*波及計算!$K100</f>
        <v>0</v>
      </c>
      <c r="AN206" s="111">
        <f>AN97*波及計算!$K100</f>
        <v>0</v>
      </c>
      <c r="AO206" s="111">
        <f>AO97*波及計算!$K100</f>
        <v>0</v>
      </c>
      <c r="AP206" s="111">
        <f>AP97*波及計算!$K100</f>
        <v>0</v>
      </c>
      <c r="AQ206" s="111">
        <f>AQ97*波及計算!$K100</f>
        <v>0</v>
      </c>
      <c r="AR206" s="111">
        <f>AR97*波及計算!$K100</f>
        <v>0</v>
      </c>
      <c r="AS206" s="111">
        <f>AS97*波及計算!$K100</f>
        <v>0</v>
      </c>
      <c r="AT206" s="111">
        <f>AT97*波及計算!$K100</f>
        <v>0</v>
      </c>
      <c r="AU206" s="111">
        <f>AU97*波及計算!$K100</f>
        <v>0</v>
      </c>
      <c r="AV206" s="111">
        <f>AV97*波及計算!$K100</f>
        <v>0</v>
      </c>
      <c r="AW206" s="111">
        <f>AW97*波及計算!$K100</f>
        <v>0</v>
      </c>
      <c r="AX206" s="111">
        <f>AX97*波及計算!$K100</f>
        <v>0</v>
      </c>
      <c r="AY206" s="111">
        <f>AY97*波及計算!$K100</f>
        <v>0</v>
      </c>
      <c r="AZ206" s="111">
        <f>AZ97*波及計算!$K100</f>
        <v>0</v>
      </c>
      <c r="BA206" s="111">
        <f>BA97*波及計算!$K100</f>
        <v>0</v>
      </c>
      <c r="BB206" s="111">
        <f>BB97*波及計算!$K100</f>
        <v>0</v>
      </c>
      <c r="BC206" s="111">
        <f>BC97*波及計算!$K100</f>
        <v>0</v>
      </c>
      <c r="BD206" s="111">
        <f>BD97*波及計算!$K100</f>
        <v>0</v>
      </c>
      <c r="BE206" s="111">
        <f>BE97*波及計算!$K100</f>
        <v>0</v>
      </c>
      <c r="BF206" s="111">
        <f>BF97*波及計算!$K100</f>
        <v>0</v>
      </c>
      <c r="BG206" s="111">
        <f>BG97*波及計算!$K100</f>
        <v>0</v>
      </c>
      <c r="BH206" s="111">
        <f>BH97*波及計算!$K100</f>
        <v>0</v>
      </c>
      <c r="BI206" s="111">
        <f>BI97*波及計算!$K100</f>
        <v>0</v>
      </c>
      <c r="BJ206" s="111">
        <f>BJ97*波及計算!$K100</f>
        <v>0</v>
      </c>
      <c r="BK206" s="111">
        <f>BK97*波及計算!$K100</f>
        <v>0</v>
      </c>
      <c r="BL206" s="111">
        <f>BL97*波及計算!$K100</f>
        <v>0</v>
      </c>
      <c r="BM206" s="111">
        <f>BM97*波及計算!$K100</f>
        <v>0</v>
      </c>
      <c r="BN206" s="111">
        <f>BN97*波及計算!$K100</f>
        <v>0</v>
      </c>
      <c r="BO206" s="111">
        <f>BO97*波及計算!$K100</f>
        <v>0</v>
      </c>
      <c r="BP206" s="111">
        <f>BP97*波及計算!$K100</f>
        <v>0</v>
      </c>
      <c r="BQ206" s="111">
        <f>BQ97*波及計算!$K100</f>
        <v>0</v>
      </c>
      <c r="BR206" s="111">
        <f>BR97*波及計算!$K100</f>
        <v>0</v>
      </c>
      <c r="BS206" s="111">
        <f>BS97*波及計算!$K100</f>
        <v>0</v>
      </c>
      <c r="BT206" s="111">
        <f>BT97*波及計算!$K100</f>
        <v>0</v>
      </c>
      <c r="BU206" s="111">
        <f>BU97*波及計算!$K100</f>
        <v>0</v>
      </c>
      <c r="BV206" s="111">
        <f>BV97*波及計算!$K100</f>
        <v>0</v>
      </c>
      <c r="BW206" s="111">
        <f>BW97*波及計算!$K100</f>
        <v>0</v>
      </c>
      <c r="BX206" s="111">
        <f>BX97*波及計算!$K100</f>
        <v>0</v>
      </c>
      <c r="BY206" s="111">
        <f>BY97*波及計算!$K100</f>
        <v>0</v>
      </c>
      <c r="BZ206" s="111">
        <f>BZ97*波及計算!$K100</f>
        <v>0</v>
      </c>
      <c r="CA206" s="111">
        <f>CA97*波及計算!$K100</f>
        <v>0</v>
      </c>
      <c r="CB206" s="111">
        <f>CB97*波及計算!$K100</f>
        <v>0</v>
      </c>
      <c r="CC206" s="111">
        <f>CC97*波及計算!$K100</f>
        <v>0</v>
      </c>
      <c r="CD206" s="111">
        <f>CD97*波及計算!$K100</f>
        <v>0</v>
      </c>
      <c r="CE206" s="111">
        <f>CE97*波及計算!$K100</f>
        <v>0</v>
      </c>
      <c r="CF206" s="111">
        <f>CF97*波及計算!$K100</f>
        <v>0</v>
      </c>
      <c r="CG206" s="111">
        <f>CG97*波及計算!$K100</f>
        <v>0</v>
      </c>
      <c r="CH206" s="111">
        <f>CH97*波及計算!$K100</f>
        <v>0</v>
      </c>
      <c r="CI206" s="111">
        <f>CI97*波及計算!$K100</f>
        <v>0</v>
      </c>
      <c r="CJ206" s="111">
        <f>CJ97*波及計算!$K100</f>
        <v>0</v>
      </c>
      <c r="CK206" s="111">
        <f>CK97*波及計算!$K100</f>
        <v>0</v>
      </c>
      <c r="CL206" s="111">
        <f>CL97*波及計算!$K100</f>
        <v>0</v>
      </c>
      <c r="CM206" s="111">
        <f>CM97*波及計算!$K100</f>
        <v>0</v>
      </c>
      <c r="CN206" s="111">
        <f>CN97*波及計算!$K100</f>
        <v>0</v>
      </c>
      <c r="CO206" s="111">
        <f>CO97*波及計算!$K100</f>
        <v>0</v>
      </c>
      <c r="CP206" s="111">
        <f>CP97*波及計算!$K100</f>
        <v>0</v>
      </c>
      <c r="CQ206" s="111">
        <f>CQ97*波及計算!$K100</f>
        <v>0</v>
      </c>
      <c r="CR206" s="111">
        <f>CR97*波及計算!$K100</f>
        <v>0</v>
      </c>
      <c r="CS206" s="111">
        <f>CS97*波及計算!$K100</f>
        <v>0</v>
      </c>
      <c r="CT206" s="111">
        <f>CT97*波及計算!$K100</f>
        <v>0</v>
      </c>
      <c r="CU206" s="111">
        <f>CU97*波及計算!$K100</f>
        <v>0</v>
      </c>
      <c r="CV206" s="111">
        <f>CV97*波及計算!$K100</f>
        <v>0</v>
      </c>
      <c r="CW206" s="111">
        <f>CW97*波及計算!$K100</f>
        <v>0</v>
      </c>
      <c r="CX206" s="111">
        <f>CX97*波及計算!$K100</f>
        <v>0</v>
      </c>
      <c r="CY206" s="111">
        <f>CY97*波及計算!$K100</f>
        <v>0</v>
      </c>
      <c r="CZ206" s="111">
        <f>CZ97*波及計算!$K100</f>
        <v>0</v>
      </c>
      <c r="DA206" s="111">
        <f>DA97*波及計算!$K100</f>
        <v>0</v>
      </c>
      <c r="DB206" s="111">
        <f>DB97*波及計算!$K100</f>
        <v>0</v>
      </c>
      <c r="DC206" s="111">
        <f>DC97*波及計算!$K100</f>
        <v>0</v>
      </c>
    </row>
    <row r="207" spans="1:107" x14ac:dyDescent="0.2">
      <c r="A207" s="111" t="s">
        <v>269</v>
      </c>
      <c r="B207" s="355" t="s">
        <v>1971</v>
      </c>
      <c r="C207" s="111">
        <f>C98*波及計算!$K101</f>
        <v>0</v>
      </c>
      <c r="D207" s="111">
        <f>D98*波及計算!$K101</f>
        <v>0</v>
      </c>
      <c r="E207" s="111">
        <f>E98*波及計算!$K101</f>
        <v>0</v>
      </c>
      <c r="F207" s="111">
        <f>F98*波及計算!$K101</f>
        <v>0</v>
      </c>
      <c r="G207" s="111">
        <f>G98*波及計算!$K101</f>
        <v>0</v>
      </c>
      <c r="H207" s="111">
        <f>H98*波及計算!$K101</f>
        <v>0</v>
      </c>
      <c r="I207" s="111">
        <f>I98*波及計算!$K101</f>
        <v>0</v>
      </c>
      <c r="J207" s="111">
        <f>J98*波及計算!$K101</f>
        <v>0</v>
      </c>
      <c r="K207" s="111">
        <f>K98*波及計算!$K101</f>
        <v>0</v>
      </c>
      <c r="L207" s="111">
        <f>L98*波及計算!$K101</f>
        <v>0</v>
      </c>
      <c r="M207" s="111">
        <f>M98*波及計算!$K101</f>
        <v>0</v>
      </c>
      <c r="N207" s="111">
        <f>N98*波及計算!$K101</f>
        <v>0</v>
      </c>
      <c r="O207" s="111">
        <f>O98*波及計算!$K101</f>
        <v>0</v>
      </c>
      <c r="P207" s="111">
        <f>P98*波及計算!$K101</f>
        <v>0</v>
      </c>
      <c r="Q207" s="111">
        <f>Q98*波及計算!$K101</f>
        <v>0</v>
      </c>
      <c r="R207" s="111">
        <f>R98*波及計算!$K101</f>
        <v>0</v>
      </c>
      <c r="S207" s="111">
        <f>S98*波及計算!$K101</f>
        <v>0</v>
      </c>
      <c r="T207" s="111">
        <f>T98*波及計算!$K101</f>
        <v>0</v>
      </c>
      <c r="U207" s="111">
        <f>U98*波及計算!$K101</f>
        <v>0</v>
      </c>
      <c r="V207" s="111">
        <f>V98*波及計算!$K101</f>
        <v>0</v>
      </c>
      <c r="W207" s="111">
        <f>W98*波及計算!$K101</f>
        <v>0</v>
      </c>
      <c r="X207" s="111">
        <f>X98*波及計算!$K101</f>
        <v>0</v>
      </c>
      <c r="Y207" s="111">
        <f>Y98*波及計算!$K101</f>
        <v>0</v>
      </c>
      <c r="Z207" s="111">
        <f>Z98*波及計算!$K101</f>
        <v>0</v>
      </c>
      <c r="AA207" s="111">
        <f>AA98*波及計算!$K101</f>
        <v>0</v>
      </c>
      <c r="AB207" s="111">
        <f>AB98*波及計算!$K101</f>
        <v>0</v>
      </c>
      <c r="AC207" s="111">
        <f>AC98*波及計算!$K101</f>
        <v>0</v>
      </c>
      <c r="AD207" s="111">
        <f>AD98*波及計算!$K101</f>
        <v>0</v>
      </c>
      <c r="AE207" s="111">
        <f>AE98*波及計算!$K101</f>
        <v>0</v>
      </c>
      <c r="AF207" s="111">
        <f>AF98*波及計算!$K101</f>
        <v>0</v>
      </c>
      <c r="AG207" s="111">
        <f>AG98*波及計算!$K101</f>
        <v>0</v>
      </c>
      <c r="AH207" s="111">
        <f>AH98*波及計算!$K101</f>
        <v>0</v>
      </c>
      <c r="AI207" s="111">
        <f>AI98*波及計算!$K101</f>
        <v>0</v>
      </c>
      <c r="AJ207" s="111">
        <f>AJ98*波及計算!$K101</f>
        <v>0</v>
      </c>
      <c r="AK207" s="111">
        <f>AK98*波及計算!$K101</f>
        <v>0</v>
      </c>
      <c r="AL207" s="111">
        <f>AL98*波及計算!$K101</f>
        <v>0</v>
      </c>
      <c r="AM207" s="111">
        <f>AM98*波及計算!$K101</f>
        <v>0</v>
      </c>
      <c r="AN207" s="111">
        <f>AN98*波及計算!$K101</f>
        <v>0</v>
      </c>
      <c r="AO207" s="111">
        <f>AO98*波及計算!$K101</f>
        <v>0</v>
      </c>
      <c r="AP207" s="111">
        <f>AP98*波及計算!$K101</f>
        <v>0</v>
      </c>
      <c r="AQ207" s="111">
        <f>AQ98*波及計算!$K101</f>
        <v>0</v>
      </c>
      <c r="AR207" s="111">
        <f>AR98*波及計算!$K101</f>
        <v>0</v>
      </c>
      <c r="AS207" s="111">
        <f>AS98*波及計算!$K101</f>
        <v>0</v>
      </c>
      <c r="AT207" s="111">
        <f>AT98*波及計算!$K101</f>
        <v>0</v>
      </c>
      <c r="AU207" s="111">
        <f>AU98*波及計算!$K101</f>
        <v>0</v>
      </c>
      <c r="AV207" s="111">
        <f>AV98*波及計算!$K101</f>
        <v>0</v>
      </c>
      <c r="AW207" s="111">
        <f>AW98*波及計算!$K101</f>
        <v>0</v>
      </c>
      <c r="AX207" s="111">
        <f>AX98*波及計算!$K101</f>
        <v>0</v>
      </c>
      <c r="AY207" s="111">
        <f>AY98*波及計算!$K101</f>
        <v>0</v>
      </c>
      <c r="AZ207" s="111">
        <f>AZ98*波及計算!$K101</f>
        <v>0</v>
      </c>
      <c r="BA207" s="111">
        <f>BA98*波及計算!$K101</f>
        <v>0</v>
      </c>
      <c r="BB207" s="111">
        <f>BB98*波及計算!$K101</f>
        <v>0</v>
      </c>
      <c r="BC207" s="111">
        <f>BC98*波及計算!$K101</f>
        <v>0</v>
      </c>
      <c r="BD207" s="111">
        <f>BD98*波及計算!$K101</f>
        <v>0</v>
      </c>
      <c r="BE207" s="111">
        <f>BE98*波及計算!$K101</f>
        <v>0</v>
      </c>
      <c r="BF207" s="111">
        <f>BF98*波及計算!$K101</f>
        <v>0</v>
      </c>
      <c r="BG207" s="111">
        <f>BG98*波及計算!$K101</f>
        <v>0</v>
      </c>
      <c r="BH207" s="111">
        <f>BH98*波及計算!$K101</f>
        <v>0</v>
      </c>
      <c r="BI207" s="111">
        <f>BI98*波及計算!$K101</f>
        <v>0</v>
      </c>
      <c r="BJ207" s="111">
        <f>BJ98*波及計算!$K101</f>
        <v>0</v>
      </c>
      <c r="BK207" s="111">
        <f>BK98*波及計算!$K101</f>
        <v>0</v>
      </c>
      <c r="BL207" s="111">
        <f>BL98*波及計算!$K101</f>
        <v>0</v>
      </c>
      <c r="BM207" s="111">
        <f>BM98*波及計算!$K101</f>
        <v>0</v>
      </c>
      <c r="BN207" s="111">
        <f>BN98*波及計算!$K101</f>
        <v>0</v>
      </c>
      <c r="BO207" s="111">
        <f>BO98*波及計算!$K101</f>
        <v>0</v>
      </c>
      <c r="BP207" s="111">
        <f>BP98*波及計算!$K101</f>
        <v>0</v>
      </c>
      <c r="BQ207" s="111">
        <f>BQ98*波及計算!$K101</f>
        <v>0</v>
      </c>
      <c r="BR207" s="111">
        <f>BR98*波及計算!$K101</f>
        <v>0</v>
      </c>
      <c r="BS207" s="111">
        <f>BS98*波及計算!$K101</f>
        <v>0</v>
      </c>
      <c r="BT207" s="111">
        <f>BT98*波及計算!$K101</f>
        <v>0</v>
      </c>
      <c r="BU207" s="111">
        <f>BU98*波及計算!$K101</f>
        <v>0</v>
      </c>
      <c r="BV207" s="111">
        <f>BV98*波及計算!$K101</f>
        <v>0</v>
      </c>
      <c r="BW207" s="111">
        <f>BW98*波及計算!$K101</f>
        <v>0</v>
      </c>
      <c r="BX207" s="111">
        <f>BX98*波及計算!$K101</f>
        <v>0</v>
      </c>
      <c r="BY207" s="111">
        <f>BY98*波及計算!$K101</f>
        <v>0</v>
      </c>
      <c r="BZ207" s="111">
        <f>BZ98*波及計算!$K101</f>
        <v>0</v>
      </c>
      <c r="CA207" s="111">
        <f>CA98*波及計算!$K101</f>
        <v>0</v>
      </c>
      <c r="CB207" s="111">
        <f>CB98*波及計算!$K101</f>
        <v>0</v>
      </c>
      <c r="CC207" s="111">
        <f>CC98*波及計算!$K101</f>
        <v>0</v>
      </c>
      <c r="CD207" s="111">
        <f>CD98*波及計算!$K101</f>
        <v>0</v>
      </c>
      <c r="CE207" s="111">
        <f>CE98*波及計算!$K101</f>
        <v>0</v>
      </c>
      <c r="CF207" s="111">
        <f>CF98*波及計算!$K101</f>
        <v>0</v>
      </c>
      <c r="CG207" s="111">
        <f>CG98*波及計算!$K101</f>
        <v>0</v>
      </c>
      <c r="CH207" s="111">
        <f>CH98*波及計算!$K101</f>
        <v>0</v>
      </c>
      <c r="CI207" s="111">
        <f>CI98*波及計算!$K101</f>
        <v>0</v>
      </c>
      <c r="CJ207" s="111">
        <f>CJ98*波及計算!$K101</f>
        <v>0</v>
      </c>
      <c r="CK207" s="111">
        <f>CK98*波及計算!$K101</f>
        <v>0</v>
      </c>
      <c r="CL207" s="111">
        <f>CL98*波及計算!$K101</f>
        <v>0</v>
      </c>
      <c r="CM207" s="111">
        <f>CM98*波及計算!$K101</f>
        <v>0</v>
      </c>
      <c r="CN207" s="111">
        <f>CN98*波及計算!$K101</f>
        <v>0</v>
      </c>
      <c r="CO207" s="111">
        <f>CO98*波及計算!$K101</f>
        <v>0</v>
      </c>
      <c r="CP207" s="111">
        <f>CP98*波及計算!$K101</f>
        <v>0</v>
      </c>
      <c r="CQ207" s="111">
        <f>CQ98*波及計算!$K101</f>
        <v>0</v>
      </c>
      <c r="CR207" s="111">
        <f>CR98*波及計算!$K101</f>
        <v>0</v>
      </c>
      <c r="CS207" s="111">
        <f>CS98*波及計算!$K101</f>
        <v>0</v>
      </c>
      <c r="CT207" s="111">
        <f>CT98*波及計算!$K101</f>
        <v>0</v>
      </c>
      <c r="CU207" s="111">
        <f>CU98*波及計算!$K101</f>
        <v>0</v>
      </c>
      <c r="CV207" s="111">
        <f>CV98*波及計算!$K101</f>
        <v>0</v>
      </c>
      <c r="CW207" s="111">
        <f>CW98*波及計算!$K101</f>
        <v>0</v>
      </c>
      <c r="CX207" s="111">
        <f>CX98*波及計算!$K101</f>
        <v>0</v>
      </c>
      <c r="CY207" s="111">
        <f>CY98*波及計算!$K101</f>
        <v>0</v>
      </c>
      <c r="CZ207" s="111">
        <f>CZ98*波及計算!$K101</f>
        <v>0</v>
      </c>
      <c r="DA207" s="111">
        <f>DA98*波及計算!$K101</f>
        <v>0</v>
      </c>
      <c r="DB207" s="111">
        <f>DB98*波及計算!$K101</f>
        <v>0</v>
      </c>
      <c r="DC207" s="111">
        <f>DC98*波及計算!$K101</f>
        <v>0</v>
      </c>
    </row>
    <row r="208" spans="1:107" x14ac:dyDescent="0.2">
      <c r="A208" s="111" t="s">
        <v>270</v>
      </c>
      <c r="B208" s="355" t="s">
        <v>1972</v>
      </c>
      <c r="C208" s="111">
        <f>C99*波及計算!$K102</f>
        <v>0</v>
      </c>
      <c r="D208" s="111">
        <f>D99*波及計算!$K102</f>
        <v>0</v>
      </c>
      <c r="E208" s="111">
        <f>E99*波及計算!$K102</f>
        <v>0</v>
      </c>
      <c r="F208" s="111">
        <f>F99*波及計算!$K102</f>
        <v>0</v>
      </c>
      <c r="G208" s="111">
        <f>G99*波及計算!$K102</f>
        <v>0</v>
      </c>
      <c r="H208" s="111">
        <f>H99*波及計算!$K102</f>
        <v>0</v>
      </c>
      <c r="I208" s="111">
        <f>I99*波及計算!$K102</f>
        <v>0</v>
      </c>
      <c r="J208" s="111">
        <f>J99*波及計算!$K102</f>
        <v>0</v>
      </c>
      <c r="K208" s="111">
        <f>K99*波及計算!$K102</f>
        <v>0</v>
      </c>
      <c r="L208" s="111">
        <f>L99*波及計算!$K102</f>
        <v>0</v>
      </c>
      <c r="M208" s="111">
        <f>M99*波及計算!$K102</f>
        <v>0</v>
      </c>
      <c r="N208" s="111">
        <f>N99*波及計算!$K102</f>
        <v>0</v>
      </c>
      <c r="O208" s="111">
        <f>O99*波及計算!$K102</f>
        <v>0</v>
      </c>
      <c r="P208" s="111">
        <f>P99*波及計算!$K102</f>
        <v>0</v>
      </c>
      <c r="Q208" s="111">
        <f>Q99*波及計算!$K102</f>
        <v>0</v>
      </c>
      <c r="R208" s="111">
        <f>R99*波及計算!$K102</f>
        <v>0</v>
      </c>
      <c r="S208" s="111">
        <f>S99*波及計算!$K102</f>
        <v>0</v>
      </c>
      <c r="T208" s="111">
        <f>T99*波及計算!$K102</f>
        <v>0</v>
      </c>
      <c r="U208" s="111">
        <f>U99*波及計算!$K102</f>
        <v>0</v>
      </c>
      <c r="V208" s="111">
        <f>V99*波及計算!$K102</f>
        <v>0</v>
      </c>
      <c r="W208" s="111">
        <f>W99*波及計算!$K102</f>
        <v>0</v>
      </c>
      <c r="X208" s="111">
        <f>X99*波及計算!$K102</f>
        <v>0</v>
      </c>
      <c r="Y208" s="111">
        <f>Y99*波及計算!$K102</f>
        <v>0</v>
      </c>
      <c r="Z208" s="111">
        <f>Z99*波及計算!$K102</f>
        <v>0</v>
      </c>
      <c r="AA208" s="111">
        <f>AA99*波及計算!$K102</f>
        <v>0</v>
      </c>
      <c r="AB208" s="111">
        <f>AB99*波及計算!$K102</f>
        <v>0</v>
      </c>
      <c r="AC208" s="111">
        <f>AC99*波及計算!$K102</f>
        <v>0</v>
      </c>
      <c r="AD208" s="111">
        <f>AD99*波及計算!$K102</f>
        <v>0</v>
      </c>
      <c r="AE208" s="111">
        <f>AE99*波及計算!$K102</f>
        <v>0</v>
      </c>
      <c r="AF208" s="111">
        <f>AF99*波及計算!$K102</f>
        <v>0</v>
      </c>
      <c r="AG208" s="111">
        <f>AG99*波及計算!$K102</f>
        <v>0</v>
      </c>
      <c r="AH208" s="111">
        <f>AH99*波及計算!$K102</f>
        <v>0</v>
      </c>
      <c r="AI208" s="111">
        <f>AI99*波及計算!$K102</f>
        <v>0</v>
      </c>
      <c r="AJ208" s="111">
        <f>AJ99*波及計算!$K102</f>
        <v>0</v>
      </c>
      <c r="AK208" s="111">
        <f>AK99*波及計算!$K102</f>
        <v>0</v>
      </c>
      <c r="AL208" s="111">
        <f>AL99*波及計算!$K102</f>
        <v>0</v>
      </c>
      <c r="AM208" s="111">
        <f>AM99*波及計算!$K102</f>
        <v>0</v>
      </c>
      <c r="AN208" s="111">
        <f>AN99*波及計算!$K102</f>
        <v>0</v>
      </c>
      <c r="AO208" s="111">
        <f>AO99*波及計算!$K102</f>
        <v>0</v>
      </c>
      <c r="AP208" s="111">
        <f>AP99*波及計算!$K102</f>
        <v>0</v>
      </c>
      <c r="AQ208" s="111">
        <f>AQ99*波及計算!$K102</f>
        <v>0</v>
      </c>
      <c r="AR208" s="111">
        <f>AR99*波及計算!$K102</f>
        <v>0</v>
      </c>
      <c r="AS208" s="111">
        <f>AS99*波及計算!$K102</f>
        <v>0</v>
      </c>
      <c r="AT208" s="111">
        <f>AT99*波及計算!$K102</f>
        <v>0</v>
      </c>
      <c r="AU208" s="111">
        <f>AU99*波及計算!$K102</f>
        <v>0</v>
      </c>
      <c r="AV208" s="111">
        <f>AV99*波及計算!$K102</f>
        <v>0</v>
      </c>
      <c r="AW208" s="111">
        <f>AW99*波及計算!$K102</f>
        <v>0</v>
      </c>
      <c r="AX208" s="111">
        <f>AX99*波及計算!$K102</f>
        <v>0</v>
      </c>
      <c r="AY208" s="111">
        <f>AY99*波及計算!$K102</f>
        <v>0</v>
      </c>
      <c r="AZ208" s="111">
        <f>AZ99*波及計算!$K102</f>
        <v>0</v>
      </c>
      <c r="BA208" s="111">
        <f>BA99*波及計算!$K102</f>
        <v>0</v>
      </c>
      <c r="BB208" s="111">
        <f>BB99*波及計算!$K102</f>
        <v>0</v>
      </c>
      <c r="BC208" s="111">
        <f>BC99*波及計算!$K102</f>
        <v>0</v>
      </c>
      <c r="BD208" s="111">
        <f>BD99*波及計算!$K102</f>
        <v>0</v>
      </c>
      <c r="BE208" s="111">
        <f>BE99*波及計算!$K102</f>
        <v>0</v>
      </c>
      <c r="BF208" s="111">
        <f>BF99*波及計算!$K102</f>
        <v>0</v>
      </c>
      <c r="BG208" s="111">
        <f>BG99*波及計算!$K102</f>
        <v>0</v>
      </c>
      <c r="BH208" s="111">
        <f>BH99*波及計算!$K102</f>
        <v>0</v>
      </c>
      <c r="BI208" s="111">
        <f>BI99*波及計算!$K102</f>
        <v>0</v>
      </c>
      <c r="BJ208" s="111">
        <f>BJ99*波及計算!$K102</f>
        <v>0</v>
      </c>
      <c r="BK208" s="111">
        <f>BK99*波及計算!$K102</f>
        <v>0</v>
      </c>
      <c r="BL208" s="111">
        <f>BL99*波及計算!$K102</f>
        <v>0</v>
      </c>
      <c r="BM208" s="111">
        <f>BM99*波及計算!$K102</f>
        <v>0</v>
      </c>
      <c r="BN208" s="111">
        <f>BN99*波及計算!$K102</f>
        <v>0</v>
      </c>
      <c r="BO208" s="111">
        <f>BO99*波及計算!$K102</f>
        <v>0</v>
      </c>
      <c r="BP208" s="111">
        <f>BP99*波及計算!$K102</f>
        <v>0</v>
      </c>
      <c r="BQ208" s="111">
        <f>BQ99*波及計算!$K102</f>
        <v>0</v>
      </c>
      <c r="BR208" s="111">
        <f>BR99*波及計算!$K102</f>
        <v>0</v>
      </c>
      <c r="BS208" s="111">
        <f>BS99*波及計算!$K102</f>
        <v>0</v>
      </c>
      <c r="BT208" s="111">
        <f>BT99*波及計算!$K102</f>
        <v>0</v>
      </c>
      <c r="BU208" s="111">
        <f>BU99*波及計算!$K102</f>
        <v>0</v>
      </c>
      <c r="BV208" s="111">
        <f>BV99*波及計算!$K102</f>
        <v>0</v>
      </c>
      <c r="BW208" s="111">
        <f>BW99*波及計算!$K102</f>
        <v>0</v>
      </c>
      <c r="BX208" s="111">
        <f>BX99*波及計算!$K102</f>
        <v>0</v>
      </c>
      <c r="BY208" s="111">
        <f>BY99*波及計算!$K102</f>
        <v>0</v>
      </c>
      <c r="BZ208" s="111">
        <f>BZ99*波及計算!$K102</f>
        <v>0</v>
      </c>
      <c r="CA208" s="111">
        <f>CA99*波及計算!$K102</f>
        <v>0</v>
      </c>
      <c r="CB208" s="111">
        <f>CB99*波及計算!$K102</f>
        <v>0</v>
      </c>
      <c r="CC208" s="111">
        <f>CC99*波及計算!$K102</f>
        <v>0</v>
      </c>
      <c r="CD208" s="111">
        <f>CD99*波及計算!$K102</f>
        <v>0</v>
      </c>
      <c r="CE208" s="111">
        <f>CE99*波及計算!$K102</f>
        <v>0</v>
      </c>
      <c r="CF208" s="111">
        <f>CF99*波及計算!$K102</f>
        <v>0</v>
      </c>
      <c r="CG208" s="111">
        <f>CG99*波及計算!$K102</f>
        <v>0</v>
      </c>
      <c r="CH208" s="111">
        <f>CH99*波及計算!$K102</f>
        <v>0</v>
      </c>
      <c r="CI208" s="111">
        <f>CI99*波及計算!$K102</f>
        <v>0</v>
      </c>
      <c r="CJ208" s="111">
        <f>CJ99*波及計算!$K102</f>
        <v>0</v>
      </c>
      <c r="CK208" s="111">
        <f>CK99*波及計算!$K102</f>
        <v>0</v>
      </c>
      <c r="CL208" s="111">
        <f>CL99*波及計算!$K102</f>
        <v>0</v>
      </c>
      <c r="CM208" s="111">
        <f>CM99*波及計算!$K102</f>
        <v>0</v>
      </c>
      <c r="CN208" s="111">
        <f>CN99*波及計算!$K102</f>
        <v>0</v>
      </c>
      <c r="CO208" s="111">
        <f>CO99*波及計算!$K102</f>
        <v>0</v>
      </c>
      <c r="CP208" s="111">
        <f>CP99*波及計算!$K102</f>
        <v>0</v>
      </c>
      <c r="CQ208" s="111">
        <f>CQ99*波及計算!$K102</f>
        <v>0</v>
      </c>
      <c r="CR208" s="111">
        <f>CR99*波及計算!$K102</f>
        <v>0</v>
      </c>
      <c r="CS208" s="111">
        <f>CS99*波及計算!$K102</f>
        <v>0</v>
      </c>
      <c r="CT208" s="111">
        <f>CT99*波及計算!$K102</f>
        <v>0</v>
      </c>
      <c r="CU208" s="111">
        <f>CU99*波及計算!$K102</f>
        <v>0</v>
      </c>
      <c r="CV208" s="111">
        <f>CV99*波及計算!$K102</f>
        <v>0</v>
      </c>
      <c r="CW208" s="111">
        <f>CW99*波及計算!$K102</f>
        <v>0</v>
      </c>
      <c r="CX208" s="111">
        <f>CX99*波及計算!$K102</f>
        <v>0</v>
      </c>
      <c r="CY208" s="111">
        <f>CY99*波及計算!$K102</f>
        <v>0</v>
      </c>
      <c r="CZ208" s="111">
        <f>CZ99*波及計算!$K102</f>
        <v>0</v>
      </c>
      <c r="DA208" s="111">
        <f>DA99*波及計算!$K102</f>
        <v>0</v>
      </c>
      <c r="DB208" s="111">
        <f>DB99*波及計算!$K102</f>
        <v>0</v>
      </c>
      <c r="DC208" s="111">
        <f>DC99*波及計算!$K102</f>
        <v>0</v>
      </c>
    </row>
    <row r="209" spans="1:108" x14ac:dyDescent="0.2">
      <c r="A209" s="111" t="s">
        <v>271</v>
      </c>
      <c r="B209" s="355" t="s">
        <v>1973</v>
      </c>
      <c r="C209" s="111">
        <f>C100*波及計算!$K103</f>
        <v>0</v>
      </c>
      <c r="D209" s="111">
        <f>D100*波及計算!$K103</f>
        <v>0</v>
      </c>
      <c r="E209" s="111">
        <f>E100*波及計算!$K103</f>
        <v>0</v>
      </c>
      <c r="F209" s="111">
        <f>F100*波及計算!$K103</f>
        <v>0</v>
      </c>
      <c r="G209" s="111">
        <f>G100*波及計算!$K103</f>
        <v>0</v>
      </c>
      <c r="H209" s="111">
        <f>H100*波及計算!$K103</f>
        <v>0</v>
      </c>
      <c r="I209" s="111">
        <f>I100*波及計算!$K103</f>
        <v>0</v>
      </c>
      <c r="J209" s="111">
        <f>J100*波及計算!$K103</f>
        <v>0</v>
      </c>
      <c r="K209" s="111">
        <f>K100*波及計算!$K103</f>
        <v>0</v>
      </c>
      <c r="L209" s="111">
        <f>L100*波及計算!$K103</f>
        <v>0</v>
      </c>
      <c r="M209" s="111">
        <f>M100*波及計算!$K103</f>
        <v>0</v>
      </c>
      <c r="N209" s="111">
        <f>N100*波及計算!$K103</f>
        <v>0</v>
      </c>
      <c r="O209" s="111">
        <f>O100*波及計算!$K103</f>
        <v>0</v>
      </c>
      <c r="P209" s="111">
        <f>P100*波及計算!$K103</f>
        <v>0</v>
      </c>
      <c r="Q209" s="111">
        <f>Q100*波及計算!$K103</f>
        <v>0</v>
      </c>
      <c r="R209" s="111">
        <f>R100*波及計算!$K103</f>
        <v>0</v>
      </c>
      <c r="S209" s="111">
        <f>S100*波及計算!$K103</f>
        <v>0</v>
      </c>
      <c r="T209" s="111">
        <f>T100*波及計算!$K103</f>
        <v>0</v>
      </c>
      <c r="U209" s="111">
        <f>U100*波及計算!$K103</f>
        <v>0</v>
      </c>
      <c r="V209" s="111">
        <f>V100*波及計算!$K103</f>
        <v>0</v>
      </c>
      <c r="W209" s="111">
        <f>W100*波及計算!$K103</f>
        <v>0</v>
      </c>
      <c r="X209" s="111">
        <f>X100*波及計算!$K103</f>
        <v>0</v>
      </c>
      <c r="Y209" s="111">
        <f>Y100*波及計算!$K103</f>
        <v>0</v>
      </c>
      <c r="Z209" s="111">
        <f>Z100*波及計算!$K103</f>
        <v>0</v>
      </c>
      <c r="AA209" s="111">
        <f>AA100*波及計算!$K103</f>
        <v>0</v>
      </c>
      <c r="AB209" s="111">
        <f>AB100*波及計算!$K103</f>
        <v>0</v>
      </c>
      <c r="AC209" s="111">
        <f>AC100*波及計算!$K103</f>
        <v>0</v>
      </c>
      <c r="AD209" s="111">
        <f>AD100*波及計算!$K103</f>
        <v>0</v>
      </c>
      <c r="AE209" s="111">
        <f>AE100*波及計算!$K103</f>
        <v>0</v>
      </c>
      <c r="AF209" s="111">
        <f>AF100*波及計算!$K103</f>
        <v>0</v>
      </c>
      <c r="AG209" s="111">
        <f>AG100*波及計算!$K103</f>
        <v>0</v>
      </c>
      <c r="AH209" s="111">
        <f>AH100*波及計算!$K103</f>
        <v>0</v>
      </c>
      <c r="AI209" s="111">
        <f>AI100*波及計算!$K103</f>
        <v>0</v>
      </c>
      <c r="AJ209" s="111">
        <f>AJ100*波及計算!$K103</f>
        <v>0</v>
      </c>
      <c r="AK209" s="111">
        <f>AK100*波及計算!$K103</f>
        <v>0</v>
      </c>
      <c r="AL209" s="111">
        <f>AL100*波及計算!$K103</f>
        <v>0</v>
      </c>
      <c r="AM209" s="111">
        <f>AM100*波及計算!$K103</f>
        <v>0</v>
      </c>
      <c r="AN209" s="111">
        <f>AN100*波及計算!$K103</f>
        <v>0</v>
      </c>
      <c r="AO209" s="111">
        <f>AO100*波及計算!$K103</f>
        <v>0</v>
      </c>
      <c r="AP209" s="111">
        <f>AP100*波及計算!$K103</f>
        <v>0</v>
      </c>
      <c r="AQ209" s="111">
        <f>AQ100*波及計算!$K103</f>
        <v>0</v>
      </c>
      <c r="AR209" s="111">
        <f>AR100*波及計算!$K103</f>
        <v>0</v>
      </c>
      <c r="AS209" s="111">
        <f>AS100*波及計算!$K103</f>
        <v>0</v>
      </c>
      <c r="AT209" s="111">
        <f>AT100*波及計算!$K103</f>
        <v>0</v>
      </c>
      <c r="AU209" s="111">
        <f>AU100*波及計算!$K103</f>
        <v>0</v>
      </c>
      <c r="AV209" s="111">
        <f>AV100*波及計算!$K103</f>
        <v>0</v>
      </c>
      <c r="AW209" s="111">
        <f>AW100*波及計算!$K103</f>
        <v>0</v>
      </c>
      <c r="AX209" s="111">
        <f>AX100*波及計算!$K103</f>
        <v>0</v>
      </c>
      <c r="AY209" s="111">
        <f>AY100*波及計算!$K103</f>
        <v>0</v>
      </c>
      <c r="AZ209" s="111">
        <f>AZ100*波及計算!$K103</f>
        <v>0</v>
      </c>
      <c r="BA209" s="111">
        <f>BA100*波及計算!$K103</f>
        <v>0</v>
      </c>
      <c r="BB209" s="111">
        <f>BB100*波及計算!$K103</f>
        <v>0</v>
      </c>
      <c r="BC209" s="111">
        <f>BC100*波及計算!$K103</f>
        <v>0</v>
      </c>
      <c r="BD209" s="111">
        <f>BD100*波及計算!$K103</f>
        <v>0</v>
      </c>
      <c r="BE209" s="111">
        <f>BE100*波及計算!$K103</f>
        <v>0</v>
      </c>
      <c r="BF209" s="111">
        <f>BF100*波及計算!$K103</f>
        <v>0</v>
      </c>
      <c r="BG209" s="111">
        <f>BG100*波及計算!$K103</f>
        <v>0</v>
      </c>
      <c r="BH209" s="111">
        <f>BH100*波及計算!$K103</f>
        <v>0</v>
      </c>
      <c r="BI209" s="111">
        <f>BI100*波及計算!$K103</f>
        <v>0</v>
      </c>
      <c r="BJ209" s="111">
        <f>BJ100*波及計算!$K103</f>
        <v>0</v>
      </c>
      <c r="BK209" s="111">
        <f>BK100*波及計算!$K103</f>
        <v>0</v>
      </c>
      <c r="BL209" s="111">
        <f>BL100*波及計算!$K103</f>
        <v>0</v>
      </c>
      <c r="BM209" s="111">
        <f>BM100*波及計算!$K103</f>
        <v>0</v>
      </c>
      <c r="BN209" s="111">
        <f>BN100*波及計算!$K103</f>
        <v>0</v>
      </c>
      <c r="BO209" s="111">
        <f>BO100*波及計算!$K103</f>
        <v>0</v>
      </c>
      <c r="BP209" s="111">
        <f>BP100*波及計算!$K103</f>
        <v>0</v>
      </c>
      <c r="BQ209" s="111">
        <f>BQ100*波及計算!$K103</f>
        <v>0</v>
      </c>
      <c r="BR209" s="111">
        <f>BR100*波及計算!$K103</f>
        <v>0</v>
      </c>
      <c r="BS209" s="111">
        <f>BS100*波及計算!$K103</f>
        <v>0</v>
      </c>
      <c r="BT209" s="111">
        <f>BT100*波及計算!$K103</f>
        <v>0</v>
      </c>
      <c r="BU209" s="111">
        <f>BU100*波及計算!$K103</f>
        <v>0</v>
      </c>
      <c r="BV209" s="111">
        <f>BV100*波及計算!$K103</f>
        <v>0</v>
      </c>
      <c r="BW209" s="111">
        <f>BW100*波及計算!$K103</f>
        <v>0</v>
      </c>
      <c r="BX209" s="111">
        <f>BX100*波及計算!$K103</f>
        <v>0</v>
      </c>
      <c r="BY209" s="111">
        <f>BY100*波及計算!$K103</f>
        <v>0</v>
      </c>
      <c r="BZ209" s="111">
        <f>BZ100*波及計算!$K103</f>
        <v>0</v>
      </c>
      <c r="CA209" s="111">
        <f>CA100*波及計算!$K103</f>
        <v>0</v>
      </c>
      <c r="CB209" s="111">
        <f>CB100*波及計算!$K103</f>
        <v>0</v>
      </c>
      <c r="CC209" s="111">
        <f>CC100*波及計算!$K103</f>
        <v>0</v>
      </c>
      <c r="CD209" s="111">
        <f>CD100*波及計算!$K103</f>
        <v>0</v>
      </c>
      <c r="CE209" s="111">
        <f>CE100*波及計算!$K103</f>
        <v>0</v>
      </c>
      <c r="CF209" s="111">
        <f>CF100*波及計算!$K103</f>
        <v>0</v>
      </c>
      <c r="CG209" s="111">
        <f>CG100*波及計算!$K103</f>
        <v>0</v>
      </c>
      <c r="CH209" s="111">
        <f>CH100*波及計算!$K103</f>
        <v>0</v>
      </c>
      <c r="CI209" s="111">
        <f>CI100*波及計算!$K103</f>
        <v>0</v>
      </c>
      <c r="CJ209" s="111">
        <f>CJ100*波及計算!$K103</f>
        <v>0</v>
      </c>
      <c r="CK209" s="111">
        <f>CK100*波及計算!$K103</f>
        <v>0</v>
      </c>
      <c r="CL209" s="111">
        <f>CL100*波及計算!$K103</f>
        <v>0</v>
      </c>
      <c r="CM209" s="111">
        <f>CM100*波及計算!$K103</f>
        <v>0</v>
      </c>
      <c r="CN209" s="111">
        <f>CN100*波及計算!$K103</f>
        <v>0</v>
      </c>
      <c r="CO209" s="111">
        <f>CO100*波及計算!$K103</f>
        <v>0</v>
      </c>
      <c r="CP209" s="111">
        <f>CP100*波及計算!$K103</f>
        <v>0</v>
      </c>
      <c r="CQ209" s="111">
        <f>CQ100*波及計算!$K103</f>
        <v>0</v>
      </c>
      <c r="CR209" s="111">
        <f>CR100*波及計算!$K103</f>
        <v>0</v>
      </c>
      <c r="CS209" s="111">
        <f>CS100*波及計算!$K103</f>
        <v>0</v>
      </c>
      <c r="CT209" s="111">
        <f>CT100*波及計算!$K103</f>
        <v>0</v>
      </c>
      <c r="CU209" s="111">
        <f>CU100*波及計算!$K103</f>
        <v>0</v>
      </c>
      <c r="CV209" s="111">
        <f>CV100*波及計算!$K103</f>
        <v>0</v>
      </c>
      <c r="CW209" s="111">
        <f>CW100*波及計算!$K103</f>
        <v>0</v>
      </c>
      <c r="CX209" s="111">
        <f>CX100*波及計算!$K103</f>
        <v>0</v>
      </c>
      <c r="CY209" s="111">
        <f>CY100*波及計算!$K103</f>
        <v>0</v>
      </c>
      <c r="CZ209" s="111">
        <f>CZ100*波及計算!$K103</f>
        <v>0</v>
      </c>
      <c r="DA209" s="111">
        <f>DA100*波及計算!$K103</f>
        <v>0</v>
      </c>
      <c r="DB209" s="111">
        <f>DB100*波及計算!$K103</f>
        <v>0</v>
      </c>
      <c r="DC209" s="111">
        <f>DC100*波及計算!$K103</f>
        <v>0</v>
      </c>
    </row>
    <row r="210" spans="1:108" x14ac:dyDescent="0.2">
      <c r="A210" s="111" t="s">
        <v>273</v>
      </c>
      <c r="B210" s="355" t="s">
        <v>1974</v>
      </c>
      <c r="C210" s="111">
        <f>C101*波及計算!$K104</f>
        <v>0</v>
      </c>
      <c r="D210" s="111">
        <f>D101*波及計算!$K104</f>
        <v>0</v>
      </c>
      <c r="E210" s="111">
        <f>E101*波及計算!$K104</f>
        <v>0</v>
      </c>
      <c r="F210" s="111">
        <f>F101*波及計算!$K104</f>
        <v>0</v>
      </c>
      <c r="G210" s="111">
        <f>G101*波及計算!$K104</f>
        <v>0</v>
      </c>
      <c r="H210" s="111">
        <f>H101*波及計算!$K104</f>
        <v>0</v>
      </c>
      <c r="I210" s="111">
        <f>I101*波及計算!$K104</f>
        <v>0</v>
      </c>
      <c r="J210" s="111">
        <f>J101*波及計算!$K104</f>
        <v>0</v>
      </c>
      <c r="K210" s="111">
        <f>K101*波及計算!$K104</f>
        <v>0</v>
      </c>
      <c r="L210" s="111">
        <f>L101*波及計算!$K104</f>
        <v>0</v>
      </c>
      <c r="M210" s="111">
        <f>M101*波及計算!$K104</f>
        <v>0</v>
      </c>
      <c r="N210" s="111">
        <f>N101*波及計算!$K104</f>
        <v>0</v>
      </c>
      <c r="O210" s="111">
        <f>O101*波及計算!$K104</f>
        <v>0</v>
      </c>
      <c r="P210" s="111">
        <f>P101*波及計算!$K104</f>
        <v>0</v>
      </c>
      <c r="Q210" s="111">
        <f>Q101*波及計算!$K104</f>
        <v>0</v>
      </c>
      <c r="R210" s="111">
        <f>R101*波及計算!$K104</f>
        <v>0</v>
      </c>
      <c r="S210" s="111">
        <f>S101*波及計算!$K104</f>
        <v>0</v>
      </c>
      <c r="T210" s="111">
        <f>T101*波及計算!$K104</f>
        <v>0</v>
      </c>
      <c r="U210" s="111">
        <f>U101*波及計算!$K104</f>
        <v>0</v>
      </c>
      <c r="V210" s="111">
        <f>V101*波及計算!$K104</f>
        <v>0</v>
      </c>
      <c r="W210" s="111">
        <f>W101*波及計算!$K104</f>
        <v>0</v>
      </c>
      <c r="X210" s="111">
        <f>X101*波及計算!$K104</f>
        <v>0</v>
      </c>
      <c r="Y210" s="111">
        <f>Y101*波及計算!$K104</f>
        <v>0</v>
      </c>
      <c r="Z210" s="111">
        <f>Z101*波及計算!$K104</f>
        <v>0</v>
      </c>
      <c r="AA210" s="111">
        <f>AA101*波及計算!$K104</f>
        <v>0</v>
      </c>
      <c r="AB210" s="111">
        <f>AB101*波及計算!$K104</f>
        <v>0</v>
      </c>
      <c r="AC210" s="111">
        <f>AC101*波及計算!$K104</f>
        <v>0</v>
      </c>
      <c r="AD210" s="111">
        <f>AD101*波及計算!$K104</f>
        <v>0</v>
      </c>
      <c r="AE210" s="111">
        <f>AE101*波及計算!$K104</f>
        <v>0</v>
      </c>
      <c r="AF210" s="111">
        <f>AF101*波及計算!$K104</f>
        <v>0</v>
      </c>
      <c r="AG210" s="111">
        <f>AG101*波及計算!$K104</f>
        <v>0</v>
      </c>
      <c r="AH210" s="111">
        <f>AH101*波及計算!$K104</f>
        <v>0</v>
      </c>
      <c r="AI210" s="111">
        <f>AI101*波及計算!$K104</f>
        <v>0</v>
      </c>
      <c r="AJ210" s="111">
        <f>AJ101*波及計算!$K104</f>
        <v>0</v>
      </c>
      <c r="AK210" s="111">
        <f>AK101*波及計算!$K104</f>
        <v>0</v>
      </c>
      <c r="AL210" s="111">
        <f>AL101*波及計算!$K104</f>
        <v>0</v>
      </c>
      <c r="AM210" s="111">
        <f>AM101*波及計算!$K104</f>
        <v>0</v>
      </c>
      <c r="AN210" s="111">
        <f>AN101*波及計算!$K104</f>
        <v>0</v>
      </c>
      <c r="AO210" s="111">
        <f>AO101*波及計算!$K104</f>
        <v>0</v>
      </c>
      <c r="AP210" s="111">
        <f>AP101*波及計算!$K104</f>
        <v>0</v>
      </c>
      <c r="AQ210" s="111">
        <f>AQ101*波及計算!$K104</f>
        <v>0</v>
      </c>
      <c r="AR210" s="111">
        <f>AR101*波及計算!$K104</f>
        <v>0</v>
      </c>
      <c r="AS210" s="111">
        <f>AS101*波及計算!$K104</f>
        <v>0</v>
      </c>
      <c r="AT210" s="111">
        <f>AT101*波及計算!$K104</f>
        <v>0</v>
      </c>
      <c r="AU210" s="111">
        <f>AU101*波及計算!$K104</f>
        <v>0</v>
      </c>
      <c r="AV210" s="111">
        <f>AV101*波及計算!$K104</f>
        <v>0</v>
      </c>
      <c r="AW210" s="111">
        <f>AW101*波及計算!$K104</f>
        <v>0</v>
      </c>
      <c r="AX210" s="111">
        <f>AX101*波及計算!$K104</f>
        <v>0</v>
      </c>
      <c r="AY210" s="111">
        <f>AY101*波及計算!$K104</f>
        <v>0</v>
      </c>
      <c r="AZ210" s="111">
        <f>AZ101*波及計算!$K104</f>
        <v>0</v>
      </c>
      <c r="BA210" s="111">
        <f>BA101*波及計算!$K104</f>
        <v>0</v>
      </c>
      <c r="BB210" s="111">
        <f>BB101*波及計算!$K104</f>
        <v>0</v>
      </c>
      <c r="BC210" s="111">
        <f>BC101*波及計算!$K104</f>
        <v>0</v>
      </c>
      <c r="BD210" s="111">
        <f>BD101*波及計算!$K104</f>
        <v>0</v>
      </c>
      <c r="BE210" s="111">
        <f>BE101*波及計算!$K104</f>
        <v>0</v>
      </c>
      <c r="BF210" s="111">
        <f>BF101*波及計算!$K104</f>
        <v>0</v>
      </c>
      <c r="BG210" s="111">
        <f>BG101*波及計算!$K104</f>
        <v>0</v>
      </c>
      <c r="BH210" s="111">
        <f>BH101*波及計算!$K104</f>
        <v>0</v>
      </c>
      <c r="BI210" s="111">
        <f>BI101*波及計算!$K104</f>
        <v>0</v>
      </c>
      <c r="BJ210" s="111">
        <f>BJ101*波及計算!$K104</f>
        <v>0</v>
      </c>
      <c r="BK210" s="111">
        <f>BK101*波及計算!$K104</f>
        <v>0</v>
      </c>
      <c r="BL210" s="111">
        <f>BL101*波及計算!$K104</f>
        <v>0</v>
      </c>
      <c r="BM210" s="111">
        <f>BM101*波及計算!$K104</f>
        <v>0</v>
      </c>
      <c r="BN210" s="111">
        <f>BN101*波及計算!$K104</f>
        <v>0</v>
      </c>
      <c r="BO210" s="111">
        <f>BO101*波及計算!$K104</f>
        <v>0</v>
      </c>
      <c r="BP210" s="111">
        <f>BP101*波及計算!$K104</f>
        <v>0</v>
      </c>
      <c r="BQ210" s="111">
        <f>BQ101*波及計算!$K104</f>
        <v>0</v>
      </c>
      <c r="BR210" s="111">
        <f>BR101*波及計算!$K104</f>
        <v>0</v>
      </c>
      <c r="BS210" s="111">
        <f>BS101*波及計算!$K104</f>
        <v>0</v>
      </c>
      <c r="BT210" s="111">
        <f>BT101*波及計算!$K104</f>
        <v>0</v>
      </c>
      <c r="BU210" s="111">
        <f>BU101*波及計算!$K104</f>
        <v>0</v>
      </c>
      <c r="BV210" s="111">
        <f>BV101*波及計算!$K104</f>
        <v>0</v>
      </c>
      <c r="BW210" s="111">
        <f>BW101*波及計算!$K104</f>
        <v>0</v>
      </c>
      <c r="BX210" s="111">
        <f>BX101*波及計算!$K104</f>
        <v>0</v>
      </c>
      <c r="BY210" s="111">
        <f>BY101*波及計算!$K104</f>
        <v>0</v>
      </c>
      <c r="BZ210" s="111">
        <f>BZ101*波及計算!$K104</f>
        <v>0</v>
      </c>
      <c r="CA210" s="111">
        <f>CA101*波及計算!$K104</f>
        <v>0</v>
      </c>
      <c r="CB210" s="111">
        <f>CB101*波及計算!$K104</f>
        <v>0</v>
      </c>
      <c r="CC210" s="111">
        <f>CC101*波及計算!$K104</f>
        <v>0</v>
      </c>
      <c r="CD210" s="111">
        <f>CD101*波及計算!$K104</f>
        <v>0</v>
      </c>
      <c r="CE210" s="111">
        <f>CE101*波及計算!$K104</f>
        <v>0</v>
      </c>
      <c r="CF210" s="111">
        <f>CF101*波及計算!$K104</f>
        <v>0</v>
      </c>
      <c r="CG210" s="111">
        <f>CG101*波及計算!$K104</f>
        <v>0</v>
      </c>
      <c r="CH210" s="111">
        <f>CH101*波及計算!$K104</f>
        <v>0</v>
      </c>
      <c r="CI210" s="111">
        <f>CI101*波及計算!$K104</f>
        <v>0</v>
      </c>
      <c r="CJ210" s="111">
        <f>CJ101*波及計算!$K104</f>
        <v>0</v>
      </c>
      <c r="CK210" s="111">
        <f>CK101*波及計算!$K104</f>
        <v>0</v>
      </c>
      <c r="CL210" s="111">
        <f>CL101*波及計算!$K104</f>
        <v>0</v>
      </c>
      <c r="CM210" s="111">
        <f>CM101*波及計算!$K104</f>
        <v>0</v>
      </c>
      <c r="CN210" s="111">
        <f>CN101*波及計算!$K104</f>
        <v>0</v>
      </c>
      <c r="CO210" s="111">
        <f>CO101*波及計算!$K104</f>
        <v>0</v>
      </c>
      <c r="CP210" s="111">
        <f>CP101*波及計算!$K104</f>
        <v>0</v>
      </c>
      <c r="CQ210" s="111">
        <f>CQ101*波及計算!$K104</f>
        <v>0</v>
      </c>
      <c r="CR210" s="111">
        <f>CR101*波及計算!$K104</f>
        <v>0</v>
      </c>
      <c r="CS210" s="111">
        <f>CS101*波及計算!$K104</f>
        <v>0</v>
      </c>
      <c r="CT210" s="111">
        <f>CT101*波及計算!$K104</f>
        <v>0</v>
      </c>
      <c r="CU210" s="111">
        <f>CU101*波及計算!$K104</f>
        <v>0</v>
      </c>
      <c r="CV210" s="111">
        <f>CV101*波及計算!$K104</f>
        <v>0</v>
      </c>
      <c r="CW210" s="111">
        <f>CW101*波及計算!$K104</f>
        <v>0</v>
      </c>
      <c r="CX210" s="111">
        <f>CX101*波及計算!$K104</f>
        <v>0</v>
      </c>
      <c r="CY210" s="111">
        <f>CY101*波及計算!$K104</f>
        <v>0</v>
      </c>
      <c r="CZ210" s="111">
        <f>CZ101*波及計算!$K104</f>
        <v>0</v>
      </c>
      <c r="DA210" s="111">
        <f>DA101*波及計算!$K104</f>
        <v>0</v>
      </c>
      <c r="DB210" s="111">
        <f>DB101*波及計算!$K104</f>
        <v>0</v>
      </c>
      <c r="DC210" s="111">
        <f>DC101*波及計算!$K104</f>
        <v>0</v>
      </c>
    </row>
    <row r="211" spans="1:108" x14ac:dyDescent="0.2">
      <c r="A211" s="111" t="s">
        <v>274</v>
      </c>
      <c r="B211" s="355" t="s">
        <v>1975</v>
      </c>
      <c r="C211" s="111">
        <f>C102*波及計算!$K105</f>
        <v>0</v>
      </c>
      <c r="D211" s="111">
        <f>D102*波及計算!$K105</f>
        <v>0</v>
      </c>
      <c r="E211" s="111">
        <f>E102*波及計算!$K105</f>
        <v>0</v>
      </c>
      <c r="F211" s="111">
        <f>F102*波及計算!$K105</f>
        <v>0</v>
      </c>
      <c r="G211" s="111">
        <f>G102*波及計算!$K105</f>
        <v>0</v>
      </c>
      <c r="H211" s="111">
        <f>H102*波及計算!$K105</f>
        <v>0</v>
      </c>
      <c r="I211" s="111">
        <f>I102*波及計算!$K105</f>
        <v>0</v>
      </c>
      <c r="J211" s="111">
        <f>J102*波及計算!$K105</f>
        <v>0</v>
      </c>
      <c r="K211" s="111">
        <f>K102*波及計算!$K105</f>
        <v>0</v>
      </c>
      <c r="L211" s="111">
        <f>L102*波及計算!$K105</f>
        <v>0</v>
      </c>
      <c r="M211" s="111">
        <f>M102*波及計算!$K105</f>
        <v>0</v>
      </c>
      <c r="N211" s="111">
        <f>N102*波及計算!$K105</f>
        <v>0</v>
      </c>
      <c r="O211" s="111">
        <f>O102*波及計算!$K105</f>
        <v>0</v>
      </c>
      <c r="P211" s="111">
        <f>P102*波及計算!$K105</f>
        <v>0</v>
      </c>
      <c r="Q211" s="111">
        <f>Q102*波及計算!$K105</f>
        <v>0</v>
      </c>
      <c r="R211" s="111">
        <f>R102*波及計算!$K105</f>
        <v>0</v>
      </c>
      <c r="S211" s="111">
        <f>S102*波及計算!$K105</f>
        <v>0</v>
      </c>
      <c r="T211" s="111">
        <f>T102*波及計算!$K105</f>
        <v>0</v>
      </c>
      <c r="U211" s="111">
        <f>U102*波及計算!$K105</f>
        <v>0</v>
      </c>
      <c r="V211" s="111">
        <f>V102*波及計算!$K105</f>
        <v>0</v>
      </c>
      <c r="W211" s="111">
        <f>W102*波及計算!$K105</f>
        <v>0</v>
      </c>
      <c r="X211" s="111">
        <f>X102*波及計算!$K105</f>
        <v>0</v>
      </c>
      <c r="Y211" s="111">
        <f>Y102*波及計算!$K105</f>
        <v>0</v>
      </c>
      <c r="Z211" s="111">
        <f>Z102*波及計算!$K105</f>
        <v>0</v>
      </c>
      <c r="AA211" s="111">
        <f>AA102*波及計算!$K105</f>
        <v>0</v>
      </c>
      <c r="AB211" s="111">
        <f>AB102*波及計算!$K105</f>
        <v>0</v>
      </c>
      <c r="AC211" s="111">
        <f>AC102*波及計算!$K105</f>
        <v>0</v>
      </c>
      <c r="AD211" s="111">
        <f>AD102*波及計算!$K105</f>
        <v>0</v>
      </c>
      <c r="AE211" s="111">
        <f>AE102*波及計算!$K105</f>
        <v>0</v>
      </c>
      <c r="AF211" s="111">
        <f>AF102*波及計算!$K105</f>
        <v>0</v>
      </c>
      <c r="AG211" s="111">
        <f>AG102*波及計算!$K105</f>
        <v>0</v>
      </c>
      <c r="AH211" s="111">
        <f>AH102*波及計算!$K105</f>
        <v>0</v>
      </c>
      <c r="AI211" s="111">
        <f>AI102*波及計算!$K105</f>
        <v>0</v>
      </c>
      <c r="AJ211" s="111">
        <f>AJ102*波及計算!$K105</f>
        <v>0</v>
      </c>
      <c r="AK211" s="111">
        <f>AK102*波及計算!$K105</f>
        <v>0</v>
      </c>
      <c r="AL211" s="111">
        <f>AL102*波及計算!$K105</f>
        <v>0</v>
      </c>
      <c r="AM211" s="111">
        <f>AM102*波及計算!$K105</f>
        <v>0</v>
      </c>
      <c r="AN211" s="111">
        <f>AN102*波及計算!$K105</f>
        <v>0</v>
      </c>
      <c r="AO211" s="111">
        <f>AO102*波及計算!$K105</f>
        <v>0</v>
      </c>
      <c r="AP211" s="111">
        <f>AP102*波及計算!$K105</f>
        <v>0</v>
      </c>
      <c r="AQ211" s="111">
        <f>AQ102*波及計算!$K105</f>
        <v>0</v>
      </c>
      <c r="AR211" s="111">
        <f>AR102*波及計算!$K105</f>
        <v>0</v>
      </c>
      <c r="AS211" s="111">
        <f>AS102*波及計算!$K105</f>
        <v>0</v>
      </c>
      <c r="AT211" s="111">
        <f>AT102*波及計算!$K105</f>
        <v>0</v>
      </c>
      <c r="AU211" s="111">
        <f>AU102*波及計算!$K105</f>
        <v>0</v>
      </c>
      <c r="AV211" s="111">
        <f>AV102*波及計算!$K105</f>
        <v>0</v>
      </c>
      <c r="AW211" s="111">
        <f>AW102*波及計算!$K105</f>
        <v>0</v>
      </c>
      <c r="AX211" s="111">
        <f>AX102*波及計算!$K105</f>
        <v>0</v>
      </c>
      <c r="AY211" s="111">
        <f>AY102*波及計算!$K105</f>
        <v>0</v>
      </c>
      <c r="AZ211" s="111">
        <f>AZ102*波及計算!$K105</f>
        <v>0</v>
      </c>
      <c r="BA211" s="111">
        <f>BA102*波及計算!$K105</f>
        <v>0</v>
      </c>
      <c r="BB211" s="111">
        <f>BB102*波及計算!$K105</f>
        <v>0</v>
      </c>
      <c r="BC211" s="111">
        <f>BC102*波及計算!$K105</f>
        <v>0</v>
      </c>
      <c r="BD211" s="111">
        <f>BD102*波及計算!$K105</f>
        <v>0</v>
      </c>
      <c r="BE211" s="111">
        <f>BE102*波及計算!$K105</f>
        <v>0</v>
      </c>
      <c r="BF211" s="111">
        <f>BF102*波及計算!$K105</f>
        <v>0</v>
      </c>
      <c r="BG211" s="111">
        <f>BG102*波及計算!$K105</f>
        <v>0</v>
      </c>
      <c r="BH211" s="111">
        <f>BH102*波及計算!$K105</f>
        <v>0</v>
      </c>
      <c r="BI211" s="111">
        <f>BI102*波及計算!$K105</f>
        <v>0</v>
      </c>
      <c r="BJ211" s="111">
        <f>BJ102*波及計算!$K105</f>
        <v>0</v>
      </c>
      <c r="BK211" s="111">
        <f>BK102*波及計算!$K105</f>
        <v>0</v>
      </c>
      <c r="BL211" s="111">
        <f>BL102*波及計算!$K105</f>
        <v>0</v>
      </c>
      <c r="BM211" s="111">
        <f>BM102*波及計算!$K105</f>
        <v>0</v>
      </c>
      <c r="BN211" s="111">
        <f>BN102*波及計算!$K105</f>
        <v>0</v>
      </c>
      <c r="BO211" s="111">
        <f>BO102*波及計算!$K105</f>
        <v>0</v>
      </c>
      <c r="BP211" s="111">
        <f>BP102*波及計算!$K105</f>
        <v>0</v>
      </c>
      <c r="BQ211" s="111">
        <f>BQ102*波及計算!$K105</f>
        <v>0</v>
      </c>
      <c r="BR211" s="111">
        <f>BR102*波及計算!$K105</f>
        <v>0</v>
      </c>
      <c r="BS211" s="111">
        <f>BS102*波及計算!$K105</f>
        <v>0</v>
      </c>
      <c r="BT211" s="111">
        <f>BT102*波及計算!$K105</f>
        <v>0</v>
      </c>
      <c r="BU211" s="111">
        <f>BU102*波及計算!$K105</f>
        <v>0</v>
      </c>
      <c r="BV211" s="111">
        <f>BV102*波及計算!$K105</f>
        <v>0</v>
      </c>
      <c r="BW211" s="111">
        <f>BW102*波及計算!$K105</f>
        <v>0</v>
      </c>
      <c r="BX211" s="111">
        <f>BX102*波及計算!$K105</f>
        <v>0</v>
      </c>
      <c r="BY211" s="111">
        <f>BY102*波及計算!$K105</f>
        <v>0</v>
      </c>
      <c r="BZ211" s="111">
        <f>BZ102*波及計算!$K105</f>
        <v>0</v>
      </c>
      <c r="CA211" s="111">
        <f>CA102*波及計算!$K105</f>
        <v>0</v>
      </c>
      <c r="CB211" s="111">
        <f>CB102*波及計算!$K105</f>
        <v>0</v>
      </c>
      <c r="CC211" s="111">
        <f>CC102*波及計算!$K105</f>
        <v>0</v>
      </c>
      <c r="CD211" s="111">
        <f>CD102*波及計算!$K105</f>
        <v>0</v>
      </c>
      <c r="CE211" s="111">
        <f>CE102*波及計算!$K105</f>
        <v>0</v>
      </c>
      <c r="CF211" s="111">
        <f>CF102*波及計算!$K105</f>
        <v>0</v>
      </c>
      <c r="CG211" s="111">
        <f>CG102*波及計算!$K105</f>
        <v>0</v>
      </c>
      <c r="CH211" s="111">
        <f>CH102*波及計算!$K105</f>
        <v>0</v>
      </c>
      <c r="CI211" s="111">
        <f>CI102*波及計算!$K105</f>
        <v>0</v>
      </c>
      <c r="CJ211" s="111">
        <f>CJ102*波及計算!$K105</f>
        <v>0</v>
      </c>
      <c r="CK211" s="111">
        <f>CK102*波及計算!$K105</f>
        <v>0</v>
      </c>
      <c r="CL211" s="111">
        <f>CL102*波及計算!$K105</f>
        <v>0</v>
      </c>
      <c r="CM211" s="111">
        <f>CM102*波及計算!$K105</f>
        <v>0</v>
      </c>
      <c r="CN211" s="111">
        <f>CN102*波及計算!$K105</f>
        <v>0</v>
      </c>
      <c r="CO211" s="111">
        <f>CO102*波及計算!$K105</f>
        <v>0</v>
      </c>
      <c r="CP211" s="111">
        <f>CP102*波及計算!$K105</f>
        <v>0</v>
      </c>
      <c r="CQ211" s="111">
        <f>CQ102*波及計算!$K105</f>
        <v>0</v>
      </c>
      <c r="CR211" s="111">
        <f>CR102*波及計算!$K105</f>
        <v>0</v>
      </c>
      <c r="CS211" s="111">
        <f>CS102*波及計算!$K105</f>
        <v>0</v>
      </c>
      <c r="CT211" s="111">
        <f>CT102*波及計算!$K105</f>
        <v>0</v>
      </c>
      <c r="CU211" s="111">
        <f>CU102*波及計算!$K105</f>
        <v>0</v>
      </c>
      <c r="CV211" s="111">
        <f>CV102*波及計算!$K105</f>
        <v>0</v>
      </c>
      <c r="CW211" s="111">
        <f>CW102*波及計算!$K105</f>
        <v>0</v>
      </c>
      <c r="CX211" s="111">
        <f>CX102*波及計算!$K105</f>
        <v>0</v>
      </c>
      <c r="CY211" s="111">
        <f>CY102*波及計算!$K105</f>
        <v>0</v>
      </c>
      <c r="CZ211" s="111">
        <f>CZ102*波及計算!$K105</f>
        <v>0</v>
      </c>
      <c r="DA211" s="111">
        <f>DA102*波及計算!$K105</f>
        <v>0</v>
      </c>
      <c r="DB211" s="111">
        <f>DB102*波及計算!$K105</f>
        <v>0</v>
      </c>
      <c r="DC211" s="111">
        <f>DC102*波及計算!$K105</f>
        <v>0</v>
      </c>
    </row>
    <row r="212" spans="1:108" x14ac:dyDescent="0.2">
      <c r="A212" s="111" t="s">
        <v>275</v>
      </c>
      <c r="B212" s="355" t="s">
        <v>1976</v>
      </c>
      <c r="C212" s="111">
        <f>C103*波及計算!$K106</f>
        <v>0</v>
      </c>
      <c r="D212" s="111">
        <f>D103*波及計算!$K106</f>
        <v>0</v>
      </c>
      <c r="E212" s="111">
        <f>E103*波及計算!$K106</f>
        <v>0</v>
      </c>
      <c r="F212" s="111">
        <f>F103*波及計算!$K106</f>
        <v>0</v>
      </c>
      <c r="G212" s="111">
        <f>G103*波及計算!$K106</f>
        <v>0</v>
      </c>
      <c r="H212" s="111">
        <f>H103*波及計算!$K106</f>
        <v>0</v>
      </c>
      <c r="I212" s="111">
        <f>I103*波及計算!$K106</f>
        <v>0</v>
      </c>
      <c r="J212" s="111">
        <f>J103*波及計算!$K106</f>
        <v>0</v>
      </c>
      <c r="K212" s="111">
        <f>K103*波及計算!$K106</f>
        <v>0</v>
      </c>
      <c r="L212" s="111">
        <f>L103*波及計算!$K106</f>
        <v>0</v>
      </c>
      <c r="M212" s="111">
        <f>M103*波及計算!$K106</f>
        <v>0</v>
      </c>
      <c r="N212" s="111">
        <f>N103*波及計算!$K106</f>
        <v>0</v>
      </c>
      <c r="O212" s="111">
        <f>O103*波及計算!$K106</f>
        <v>0</v>
      </c>
      <c r="P212" s="111">
        <f>P103*波及計算!$K106</f>
        <v>0</v>
      </c>
      <c r="Q212" s="111">
        <f>Q103*波及計算!$K106</f>
        <v>0</v>
      </c>
      <c r="R212" s="111">
        <f>R103*波及計算!$K106</f>
        <v>0</v>
      </c>
      <c r="S212" s="111">
        <f>S103*波及計算!$K106</f>
        <v>0</v>
      </c>
      <c r="T212" s="111">
        <f>T103*波及計算!$K106</f>
        <v>0</v>
      </c>
      <c r="U212" s="111">
        <f>U103*波及計算!$K106</f>
        <v>0</v>
      </c>
      <c r="V212" s="111">
        <f>V103*波及計算!$K106</f>
        <v>0</v>
      </c>
      <c r="W212" s="111">
        <f>W103*波及計算!$K106</f>
        <v>0</v>
      </c>
      <c r="X212" s="111">
        <f>X103*波及計算!$K106</f>
        <v>0</v>
      </c>
      <c r="Y212" s="111">
        <f>Y103*波及計算!$K106</f>
        <v>0</v>
      </c>
      <c r="Z212" s="111">
        <f>Z103*波及計算!$K106</f>
        <v>0</v>
      </c>
      <c r="AA212" s="111">
        <f>AA103*波及計算!$K106</f>
        <v>0</v>
      </c>
      <c r="AB212" s="111">
        <f>AB103*波及計算!$K106</f>
        <v>0</v>
      </c>
      <c r="AC212" s="111">
        <f>AC103*波及計算!$K106</f>
        <v>0</v>
      </c>
      <c r="AD212" s="111">
        <f>AD103*波及計算!$K106</f>
        <v>0</v>
      </c>
      <c r="AE212" s="111">
        <f>AE103*波及計算!$K106</f>
        <v>0</v>
      </c>
      <c r="AF212" s="111">
        <f>AF103*波及計算!$K106</f>
        <v>0</v>
      </c>
      <c r="AG212" s="111">
        <f>AG103*波及計算!$K106</f>
        <v>0</v>
      </c>
      <c r="AH212" s="111">
        <f>AH103*波及計算!$K106</f>
        <v>0</v>
      </c>
      <c r="AI212" s="111">
        <f>AI103*波及計算!$K106</f>
        <v>0</v>
      </c>
      <c r="AJ212" s="111">
        <f>AJ103*波及計算!$K106</f>
        <v>0</v>
      </c>
      <c r="AK212" s="111">
        <f>AK103*波及計算!$K106</f>
        <v>0</v>
      </c>
      <c r="AL212" s="111">
        <f>AL103*波及計算!$K106</f>
        <v>0</v>
      </c>
      <c r="AM212" s="111">
        <f>AM103*波及計算!$K106</f>
        <v>0</v>
      </c>
      <c r="AN212" s="111">
        <f>AN103*波及計算!$K106</f>
        <v>0</v>
      </c>
      <c r="AO212" s="111">
        <f>AO103*波及計算!$K106</f>
        <v>0</v>
      </c>
      <c r="AP212" s="111">
        <f>AP103*波及計算!$K106</f>
        <v>0</v>
      </c>
      <c r="AQ212" s="111">
        <f>AQ103*波及計算!$K106</f>
        <v>0</v>
      </c>
      <c r="AR212" s="111">
        <f>AR103*波及計算!$K106</f>
        <v>0</v>
      </c>
      <c r="AS212" s="111">
        <f>AS103*波及計算!$K106</f>
        <v>0</v>
      </c>
      <c r="AT212" s="111">
        <f>AT103*波及計算!$K106</f>
        <v>0</v>
      </c>
      <c r="AU212" s="111">
        <f>AU103*波及計算!$K106</f>
        <v>0</v>
      </c>
      <c r="AV212" s="111">
        <f>AV103*波及計算!$K106</f>
        <v>0</v>
      </c>
      <c r="AW212" s="111">
        <f>AW103*波及計算!$K106</f>
        <v>0</v>
      </c>
      <c r="AX212" s="111">
        <f>AX103*波及計算!$K106</f>
        <v>0</v>
      </c>
      <c r="AY212" s="111">
        <f>AY103*波及計算!$K106</f>
        <v>0</v>
      </c>
      <c r="AZ212" s="111">
        <f>AZ103*波及計算!$K106</f>
        <v>0</v>
      </c>
      <c r="BA212" s="111">
        <f>BA103*波及計算!$K106</f>
        <v>0</v>
      </c>
      <c r="BB212" s="111">
        <f>BB103*波及計算!$K106</f>
        <v>0</v>
      </c>
      <c r="BC212" s="111">
        <f>BC103*波及計算!$K106</f>
        <v>0</v>
      </c>
      <c r="BD212" s="111">
        <f>BD103*波及計算!$K106</f>
        <v>0</v>
      </c>
      <c r="BE212" s="111">
        <f>BE103*波及計算!$K106</f>
        <v>0</v>
      </c>
      <c r="BF212" s="111">
        <f>BF103*波及計算!$K106</f>
        <v>0</v>
      </c>
      <c r="BG212" s="111">
        <f>BG103*波及計算!$K106</f>
        <v>0</v>
      </c>
      <c r="BH212" s="111">
        <f>BH103*波及計算!$K106</f>
        <v>0</v>
      </c>
      <c r="BI212" s="111">
        <f>BI103*波及計算!$K106</f>
        <v>0</v>
      </c>
      <c r="BJ212" s="111">
        <f>BJ103*波及計算!$K106</f>
        <v>0</v>
      </c>
      <c r="BK212" s="111">
        <f>BK103*波及計算!$K106</f>
        <v>0</v>
      </c>
      <c r="BL212" s="111">
        <f>BL103*波及計算!$K106</f>
        <v>0</v>
      </c>
      <c r="BM212" s="111">
        <f>BM103*波及計算!$K106</f>
        <v>0</v>
      </c>
      <c r="BN212" s="111">
        <f>BN103*波及計算!$K106</f>
        <v>0</v>
      </c>
      <c r="BO212" s="111">
        <f>BO103*波及計算!$K106</f>
        <v>0</v>
      </c>
      <c r="BP212" s="111">
        <f>BP103*波及計算!$K106</f>
        <v>0</v>
      </c>
      <c r="BQ212" s="111">
        <f>BQ103*波及計算!$K106</f>
        <v>0</v>
      </c>
      <c r="BR212" s="111">
        <f>BR103*波及計算!$K106</f>
        <v>0</v>
      </c>
      <c r="BS212" s="111">
        <f>BS103*波及計算!$K106</f>
        <v>0</v>
      </c>
      <c r="BT212" s="111">
        <f>BT103*波及計算!$K106</f>
        <v>0</v>
      </c>
      <c r="BU212" s="111">
        <f>BU103*波及計算!$K106</f>
        <v>0</v>
      </c>
      <c r="BV212" s="111">
        <f>BV103*波及計算!$K106</f>
        <v>0</v>
      </c>
      <c r="BW212" s="111">
        <f>BW103*波及計算!$K106</f>
        <v>0</v>
      </c>
      <c r="BX212" s="111">
        <f>BX103*波及計算!$K106</f>
        <v>0</v>
      </c>
      <c r="BY212" s="111">
        <f>BY103*波及計算!$K106</f>
        <v>0</v>
      </c>
      <c r="BZ212" s="111">
        <f>BZ103*波及計算!$K106</f>
        <v>0</v>
      </c>
      <c r="CA212" s="111">
        <f>CA103*波及計算!$K106</f>
        <v>0</v>
      </c>
      <c r="CB212" s="111">
        <f>CB103*波及計算!$K106</f>
        <v>0</v>
      </c>
      <c r="CC212" s="111">
        <f>CC103*波及計算!$K106</f>
        <v>0</v>
      </c>
      <c r="CD212" s="111">
        <f>CD103*波及計算!$K106</f>
        <v>0</v>
      </c>
      <c r="CE212" s="111">
        <f>CE103*波及計算!$K106</f>
        <v>0</v>
      </c>
      <c r="CF212" s="111">
        <f>CF103*波及計算!$K106</f>
        <v>0</v>
      </c>
      <c r="CG212" s="111">
        <f>CG103*波及計算!$K106</f>
        <v>0</v>
      </c>
      <c r="CH212" s="111">
        <f>CH103*波及計算!$K106</f>
        <v>0</v>
      </c>
      <c r="CI212" s="111">
        <f>CI103*波及計算!$K106</f>
        <v>0</v>
      </c>
      <c r="CJ212" s="111">
        <f>CJ103*波及計算!$K106</f>
        <v>0</v>
      </c>
      <c r="CK212" s="111">
        <f>CK103*波及計算!$K106</f>
        <v>0</v>
      </c>
      <c r="CL212" s="111">
        <f>CL103*波及計算!$K106</f>
        <v>0</v>
      </c>
      <c r="CM212" s="111">
        <f>CM103*波及計算!$K106</f>
        <v>0</v>
      </c>
      <c r="CN212" s="111">
        <f>CN103*波及計算!$K106</f>
        <v>0</v>
      </c>
      <c r="CO212" s="111">
        <f>CO103*波及計算!$K106</f>
        <v>0</v>
      </c>
      <c r="CP212" s="111">
        <f>CP103*波及計算!$K106</f>
        <v>0</v>
      </c>
      <c r="CQ212" s="111">
        <f>CQ103*波及計算!$K106</f>
        <v>0</v>
      </c>
      <c r="CR212" s="111">
        <f>CR103*波及計算!$K106</f>
        <v>0</v>
      </c>
      <c r="CS212" s="111">
        <f>CS103*波及計算!$K106</f>
        <v>0</v>
      </c>
      <c r="CT212" s="111">
        <f>CT103*波及計算!$K106</f>
        <v>0</v>
      </c>
      <c r="CU212" s="111">
        <f>CU103*波及計算!$K106</f>
        <v>0</v>
      </c>
      <c r="CV212" s="111">
        <f>CV103*波及計算!$K106</f>
        <v>0</v>
      </c>
      <c r="CW212" s="111">
        <f>CW103*波及計算!$K106</f>
        <v>0</v>
      </c>
      <c r="CX212" s="111">
        <f>CX103*波及計算!$K106</f>
        <v>0</v>
      </c>
      <c r="CY212" s="111">
        <f>CY103*波及計算!$K106</f>
        <v>0</v>
      </c>
      <c r="CZ212" s="111">
        <f>CZ103*波及計算!$K106</f>
        <v>0</v>
      </c>
      <c r="DA212" s="111">
        <f>DA103*波及計算!$K106</f>
        <v>0</v>
      </c>
      <c r="DB212" s="111">
        <f>DB103*波及計算!$K106</f>
        <v>0</v>
      </c>
      <c r="DC212" s="111">
        <f>DC103*波及計算!$K106</f>
        <v>0</v>
      </c>
    </row>
    <row r="213" spans="1:108" x14ac:dyDescent="0.2">
      <c r="A213" s="111" t="s">
        <v>277</v>
      </c>
      <c r="B213" s="355" t="s">
        <v>1977</v>
      </c>
      <c r="C213" s="111">
        <f>C104*波及計算!$K107</f>
        <v>0</v>
      </c>
      <c r="D213" s="111">
        <f>D104*波及計算!$K107</f>
        <v>0</v>
      </c>
      <c r="E213" s="111">
        <f>E104*波及計算!$K107</f>
        <v>0</v>
      </c>
      <c r="F213" s="111">
        <f>F104*波及計算!$K107</f>
        <v>0</v>
      </c>
      <c r="G213" s="111">
        <f>G104*波及計算!$K107</f>
        <v>0</v>
      </c>
      <c r="H213" s="111">
        <f>H104*波及計算!$K107</f>
        <v>0</v>
      </c>
      <c r="I213" s="111">
        <f>I104*波及計算!$K107</f>
        <v>0</v>
      </c>
      <c r="J213" s="111">
        <f>J104*波及計算!$K107</f>
        <v>0</v>
      </c>
      <c r="K213" s="111">
        <f>K104*波及計算!$K107</f>
        <v>0</v>
      </c>
      <c r="L213" s="111">
        <f>L104*波及計算!$K107</f>
        <v>0</v>
      </c>
      <c r="M213" s="111">
        <f>M104*波及計算!$K107</f>
        <v>0</v>
      </c>
      <c r="N213" s="111">
        <f>N104*波及計算!$K107</f>
        <v>0</v>
      </c>
      <c r="O213" s="111">
        <f>O104*波及計算!$K107</f>
        <v>0</v>
      </c>
      <c r="P213" s="111">
        <f>P104*波及計算!$K107</f>
        <v>0</v>
      </c>
      <c r="Q213" s="111">
        <f>Q104*波及計算!$K107</f>
        <v>0</v>
      </c>
      <c r="R213" s="111">
        <f>R104*波及計算!$K107</f>
        <v>0</v>
      </c>
      <c r="S213" s="111">
        <f>S104*波及計算!$K107</f>
        <v>0</v>
      </c>
      <c r="T213" s="111">
        <f>T104*波及計算!$K107</f>
        <v>0</v>
      </c>
      <c r="U213" s="111">
        <f>U104*波及計算!$K107</f>
        <v>0</v>
      </c>
      <c r="V213" s="111">
        <f>V104*波及計算!$K107</f>
        <v>0</v>
      </c>
      <c r="W213" s="111">
        <f>W104*波及計算!$K107</f>
        <v>0</v>
      </c>
      <c r="X213" s="111">
        <f>X104*波及計算!$K107</f>
        <v>0</v>
      </c>
      <c r="Y213" s="111">
        <f>Y104*波及計算!$K107</f>
        <v>0</v>
      </c>
      <c r="Z213" s="111">
        <f>Z104*波及計算!$K107</f>
        <v>0</v>
      </c>
      <c r="AA213" s="111">
        <f>AA104*波及計算!$K107</f>
        <v>0</v>
      </c>
      <c r="AB213" s="111">
        <f>AB104*波及計算!$K107</f>
        <v>0</v>
      </c>
      <c r="AC213" s="111">
        <f>AC104*波及計算!$K107</f>
        <v>0</v>
      </c>
      <c r="AD213" s="111">
        <f>AD104*波及計算!$K107</f>
        <v>0</v>
      </c>
      <c r="AE213" s="111">
        <f>AE104*波及計算!$K107</f>
        <v>0</v>
      </c>
      <c r="AF213" s="111">
        <f>AF104*波及計算!$K107</f>
        <v>0</v>
      </c>
      <c r="AG213" s="111">
        <f>AG104*波及計算!$K107</f>
        <v>0</v>
      </c>
      <c r="AH213" s="111">
        <f>AH104*波及計算!$K107</f>
        <v>0</v>
      </c>
      <c r="AI213" s="111">
        <f>AI104*波及計算!$K107</f>
        <v>0</v>
      </c>
      <c r="AJ213" s="111">
        <f>AJ104*波及計算!$K107</f>
        <v>0</v>
      </c>
      <c r="AK213" s="111">
        <f>AK104*波及計算!$K107</f>
        <v>0</v>
      </c>
      <c r="AL213" s="111">
        <f>AL104*波及計算!$K107</f>
        <v>0</v>
      </c>
      <c r="AM213" s="111">
        <f>AM104*波及計算!$K107</f>
        <v>0</v>
      </c>
      <c r="AN213" s="111">
        <f>AN104*波及計算!$K107</f>
        <v>0</v>
      </c>
      <c r="AO213" s="111">
        <f>AO104*波及計算!$K107</f>
        <v>0</v>
      </c>
      <c r="AP213" s="111">
        <f>AP104*波及計算!$K107</f>
        <v>0</v>
      </c>
      <c r="AQ213" s="111">
        <f>AQ104*波及計算!$K107</f>
        <v>0</v>
      </c>
      <c r="AR213" s="111">
        <f>AR104*波及計算!$K107</f>
        <v>0</v>
      </c>
      <c r="AS213" s="111">
        <f>AS104*波及計算!$K107</f>
        <v>0</v>
      </c>
      <c r="AT213" s="111">
        <f>AT104*波及計算!$K107</f>
        <v>0</v>
      </c>
      <c r="AU213" s="111">
        <f>AU104*波及計算!$K107</f>
        <v>0</v>
      </c>
      <c r="AV213" s="111">
        <f>AV104*波及計算!$K107</f>
        <v>0</v>
      </c>
      <c r="AW213" s="111">
        <f>AW104*波及計算!$K107</f>
        <v>0</v>
      </c>
      <c r="AX213" s="111">
        <f>AX104*波及計算!$K107</f>
        <v>0</v>
      </c>
      <c r="AY213" s="111">
        <f>AY104*波及計算!$K107</f>
        <v>0</v>
      </c>
      <c r="AZ213" s="111">
        <f>AZ104*波及計算!$K107</f>
        <v>0</v>
      </c>
      <c r="BA213" s="111">
        <f>BA104*波及計算!$K107</f>
        <v>0</v>
      </c>
      <c r="BB213" s="111">
        <f>BB104*波及計算!$K107</f>
        <v>0</v>
      </c>
      <c r="BC213" s="111">
        <f>BC104*波及計算!$K107</f>
        <v>0</v>
      </c>
      <c r="BD213" s="111">
        <f>BD104*波及計算!$K107</f>
        <v>0</v>
      </c>
      <c r="BE213" s="111">
        <f>BE104*波及計算!$K107</f>
        <v>0</v>
      </c>
      <c r="BF213" s="111">
        <f>BF104*波及計算!$K107</f>
        <v>0</v>
      </c>
      <c r="BG213" s="111">
        <f>BG104*波及計算!$K107</f>
        <v>0</v>
      </c>
      <c r="BH213" s="111">
        <f>BH104*波及計算!$K107</f>
        <v>0</v>
      </c>
      <c r="BI213" s="111">
        <f>BI104*波及計算!$K107</f>
        <v>0</v>
      </c>
      <c r="BJ213" s="111">
        <f>BJ104*波及計算!$K107</f>
        <v>0</v>
      </c>
      <c r="BK213" s="111">
        <f>BK104*波及計算!$K107</f>
        <v>0</v>
      </c>
      <c r="BL213" s="111">
        <f>BL104*波及計算!$K107</f>
        <v>0</v>
      </c>
      <c r="BM213" s="111">
        <f>BM104*波及計算!$K107</f>
        <v>0</v>
      </c>
      <c r="BN213" s="111">
        <f>BN104*波及計算!$K107</f>
        <v>0</v>
      </c>
      <c r="BO213" s="111">
        <f>BO104*波及計算!$K107</f>
        <v>0</v>
      </c>
      <c r="BP213" s="111">
        <f>BP104*波及計算!$K107</f>
        <v>0</v>
      </c>
      <c r="BQ213" s="111">
        <f>BQ104*波及計算!$K107</f>
        <v>0</v>
      </c>
      <c r="BR213" s="111">
        <f>BR104*波及計算!$K107</f>
        <v>0</v>
      </c>
      <c r="BS213" s="111">
        <f>BS104*波及計算!$K107</f>
        <v>0</v>
      </c>
      <c r="BT213" s="111">
        <f>BT104*波及計算!$K107</f>
        <v>0</v>
      </c>
      <c r="BU213" s="111">
        <f>BU104*波及計算!$K107</f>
        <v>0</v>
      </c>
      <c r="BV213" s="111">
        <f>BV104*波及計算!$K107</f>
        <v>0</v>
      </c>
      <c r="BW213" s="111">
        <f>BW104*波及計算!$K107</f>
        <v>0</v>
      </c>
      <c r="BX213" s="111">
        <f>BX104*波及計算!$K107</f>
        <v>0</v>
      </c>
      <c r="BY213" s="111">
        <f>BY104*波及計算!$K107</f>
        <v>0</v>
      </c>
      <c r="BZ213" s="111">
        <f>BZ104*波及計算!$K107</f>
        <v>0</v>
      </c>
      <c r="CA213" s="111">
        <f>CA104*波及計算!$K107</f>
        <v>0</v>
      </c>
      <c r="CB213" s="111">
        <f>CB104*波及計算!$K107</f>
        <v>0</v>
      </c>
      <c r="CC213" s="111">
        <f>CC104*波及計算!$K107</f>
        <v>0</v>
      </c>
      <c r="CD213" s="111">
        <f>CD104*波及計算!$K107</f>
        <v>0</v>
      </c>
      <c r="CE213" s="111">
        <f>CE104*波及計算!$K107</f>
        <v>0</v>
      </c>
      <c r="CF213" s="111">
        <f>CF104*波及計算!$K107</f>
        <v>0</v>
      </c>
      <c r="CG213" s="111">
        <f>CG104*波及計算!$K107</f>
        <v>0</v>
      </c>
      <c r="CH213" s="111">
        <f>CH104*波及計算!$K107</f>
        <v>0</v>
      </c>
      <c r="CI213" s="111">
        <f>CI104*波及計算!$K107</f>
        <v>0</v>
      </c>
      <c r="CJ213" s="111">
        <f>CJ104*波及計算!$K107</f>
        <v>0</v>
      </c>
      <c r="CK213" s="111">
        <f>CK104*波及計算!$K107</f>
        <v>0</v>
      </c>
      <c r="CL213" s="111">
        <f>CL104*波及計算!$K107</f>
        <v>0</v>
      </c>
      <c r="CM213" s="111">
        <f>CM104*波及計算!$K107</f>
        <v>0</v>
      </c>
      <c r="CN213" s="111">
        <f>CN104*波及計算!$K107</f>
        <v>0</v>
      </c>
      <c r="CO213" s="111">
        <f>CO104*波及計算!$K107</f>
        <v>0</v>
      </c>
      <c r="CP213" s="111">
        <f>CP104*波及計算!$K107</f>
        <v>0</v>
      </c>
      <c r="CQ213" s="111">
        <f>CQ104*波及計算!$K107</f>
        <v>0</v>
      </c>
      <c r="CR213" s="111">
        <f>CR104*波及計算!$K107</f>
        <v>0</v>
      </c>
      <c r="CS213" s="111">
        <f>CS104*波及計算!$K107</f>
        <v>0</v>
      </c>
      <c r="CT213" s="111">
        <f>CT104*波及計算!$K107</f>
        <v>0</v>
      </c>
      <c r="CU213" s="111">
        <f>CU104*波及計算!$K107</f>
        <v>0</v>
      </c>
      <c r="CV213" s="111">
        <f>CV104*波及計算!$K107</f>
        <v>0</v>
      </c>
      <c r="CW213" s="111">
        <f>CW104*波及計算!$K107</f>
        <v>0</v>
      </c>
      <c r="CX213" s="111">
        <f>CX104*波及計算!$K107</f>
        <v>0</v>
      </c>
      <c r="CY213" s="111">
        <f>CY104*波及計算!$K107</f>
        <v>0</v>
      </c>
      <c r="CZ213" s="111">
        <f>CZ104*波及計算!$K107</f>
        <v>0</v>
      </c>
      <c r="DA213" s="111">
        <f>DA104*波及計算!$K107</f>
        <v>0</v>
      </c>
      <c r="DB213" s="111">
        <f>DB104*波及計算!$K107</f>
        <v>0</v>
      </c>
      <c r="DC213" s="111">
        <f>DC104*波及計算!$K107</f>
        <v>0</v>
      </c>
    </row>
    <row r="214" spans="1:108" x14ac:dyDescent="0.2">
      <c r="A214" s="111" t="s">
        <v>278</v>
      </c>
      <c r="B214" s="355" t="s">
        <v>1978</v>
      </c>
      <c r="C214" s="111">
        <f>C105*波及計算!$K108</f>
        <v>0</v>
      </c>
      <c r="D214" s="111">
        <f>D105*波及計算!$K108</f>
        <v>0</v>
      </c>
      <c r="E214" s="111">
        <f>E105*波及計算!$K108</f>
        <v>0</v>
      </c>
      <c r="F214" s="111">
        <f>F105*波及計算!$K108</f>
        <v>0</v>
      </c>
      <c r="G214" s="111">
        <f>G105*波及計算!$K108</f>
        <v>0</v>
      </c>
      <c r="H214" s="111">
        <f>H105*波及計算!$K108</f>
        <v>0</v>
      </c>
      <c r="I214" s="111">
        <f>I105*波及計算!$K108</f>
        <v>0</v>
      </c>
      <c r="J214" s="111">
        <f>J105*波及計算!$K108</f>
        <v>0</v>
      </c>
      <c r="K214" s="111">
        <f>K105*波及計算!$K108</f>
        <v>0</v>
      </c>
      <c r="L214" s="111">
        <f>L105*波及計算!$K108</f>
        <v>0</v>
      </c>
      <c r="M214" s="111">
        <f>M105*波及計算!$K108</f>
        <v>0</v>
      </c>
      <c r="N214" s="111">
        <f>N105*波及計算!$K108</f>
        <v>0</v>
      </c>
      <c r="O214" s="111">
        <f>O105*波及計算!$K108</f>
        <v>0</v>
      </c>
      <c r="P214" s="111">
        <f>P105*波及計算!$K108</f>
        <v>0</v>
      </c>
      <c r="Q214" s="111">
        <f>Q105*波及計算!$K108</f>
        <v>0</v>
      </c>
      <c r="R214" s="111">
        <f>R105*波及計算!$K108</f>
        <v>0</v>
      </c>
      <c r="S214" s="111">
        <f>S105*波及計算!$K108</f>
        <v>0</v>
      </c>
      <c r="T214" s="111">
        <f>T105*波及計算!$K108</f>
        <v>0</v>
      </c>
      <c r="U214" s="111">
        <f>U105*波及計算!$K108</f>
        <v>0</v>
      </c>
      <c r="V214" s="111">
        <f>V105*波及計算!$K108</f>
        <v>0</v>
      </c>
      <c r="W214" s="111">
        <f>W105*波及計算!$K108</f>
        <v>0</v>
      </c>
      <c r="X214" s="111">
        <f>X105*波及計算!$K108</f>
        <v>0</v>
      </c>
      <c r="Y214" s="111">
        <f>Y105*波及計算!$K108</f>
        <v>0</v>
      </c>
      <c r="Z214" s="111">
        <f>Z105*波及計算!$K108</f>
        <v>0</v>
      </c>
      <c r="AA214" s="111">
        <f>AA105*波及計算!$K108</f>
        <v>0</v>
      </c>
      <c r="AB214" s="111">
        <f>AB105*波及計算!$K108</f>
        <v>0</v>
      </c>
      <c r="AC214" s="111">
        <f>AC105*波及計算!$K108</f>
        <v>0</v>
      </c>
      <c r="AD214" s="111">
        <f>AD105*波及計算!$K108</f>
        <v>0</v>
      </c>
      <c r="AE214" s="111">
        <f>AE105*波及計算!$K108</f>
        <v>0</v>
      </c>
      <c r="AF214" s="111">
        <f>AF105*波及計算!$K108</f>
        <v>0</v>
      </c>
      <c r="AG214" s="111">
        <f>AG105*波及計算!$K108</f>
        <v>0</v>
      </c>
      <c r="AH214" s="111">
        <f>AH105*波及計算!$K108</f>
        <v>0</v>
      </c>
      <c r="AI214" s="111">
        <f>AI105*波及計算!$K108</f>
        <v>0</v>
      </c>
      <c r="AJ214" s="111">
        <f>AJ105*波及計算!$K108</f>
        <v>0</v>
      </c>
      <c r="AK214" s="111">
        <f>AK105*波及計算!$K108</f>
        <v>0</v>
      </c>
      <c r="AL214" s="111">
        <f>AL105*波及計算!$K108</f>
        <v>0</v>
      </c>
      <c r="AM214" s="111">
        <f>AM105*波及計算!$K108</f>
        <v>0</v>
      </c>
      <c r="AN214" s="111">
        <f>AN105*波及計算!$K108</f>
        <v>0</v>
      </c>
      <c r="AO214" s="111">
        <f>AO105*波及計算!$K108</f>
        <v>0</v>
      </c>
      <c r="AP214" s="111">
        <f>AP105*波及計算!$K108</f>
        <v>0</v>
      </c>
      <c r="AQ214" s="111">
        <f>AQ105*波及計算!$K108</f>
        <v>0</v>
      </c>
      <c r="AR214" s="111">
        <f>AR105*波及計算!$K108</f>
        <v>0</v>
      </c>
      <c r="AS214" s="111">
        <f>AS105*波及計算!$K108</f>
        <v>0</v>
      </c>
      <c r="AT214" s="111">
        <f>AT105*波及計算!$K108</f>
        <v>0</v>
      </c>
      <c r="AU214" s="111">
        <f>AU105*波及計算!$K108</f>
        <v>0</v>
      </c>
      <c r="AV214" s="111">
        <f>AV105*波及計算!$K108</f>
        <v>0</v>
      </c>
      <c r="AW214" s="111">
        <f>AW105*波及計算!$K108</f>
        <v>0</v>
      </c>
      <c r="AX214" s="111">
        <f>AX105*波及計算!$K108</f>
        <v>0</v>
      </c>
      <c r="AY214" s="111">
        <f>AY105*波及計算!$K108</f>
        <v>0</v>
      </c>
      <c r="AZ214" s="111">
        <f>AZ105*波及計算!$K108</f>
        <v>0</v>
      </c>
      <c r="BA214" s="111">
        <f>BA105*波及計算!$K108</f>
        <v>0</v>
      </c>
      <c r="BB214" s="111">
        <f>BB105*波及計算!$K108</f>
        <v>0</v>
      </c>
      <c r="BC214" s="111">
        <f>BC105*波及計算!$K108</f>
        <v>0</v>
      </c>
      <c r="BD214" s="111">
        <f>BD105*波及計算!$K108</f>
        <v>0</v>
      </c>
      <c r="BE214" s="111">
        <f>BE105*波及計算!$K108</f>
        <v>0</v>
      </c>
      <c r="BF214" s="111">
        <f>BF105*波及計算!$K108</f>
        <v>0</v>
      </c>
      <c r="BG214" s="111">
        <f>BG105*波及計算!$K108</f>
        <v>0</v>
      </c>
      <c r="BH214" s="111">
        <f>BH105*波及計算!$K108</f>
        <v>0</v>
      </c>
      <c r="BI214" s="111">
        <f>BI105*波及計算!$K108</f>
        <v>0</v>
      </c>
      <c r="BJ214" s="111">
        <f>BJ105*波及計算!$K108</f>
        <v>0</v>
      </c>
      <c r="BK214" s="111">
        <f>BK105*波及計算!$K108</f>
        <v>0</v>
      </c>
      <c r="BL214" s="111">
        <f>BL105*波及計算!$K108</f>
        <v>0</v>
      </c>
      <c r="BM214" s="111">
        <f>BM105*波及計算!$K108</f>
        <v>0</v>
      </c>
      <c r="BN214" s="111">
        <f>BN105*波及計算!$K108</f>
        <v>0</v>
      </c>
      <c r="BO214" s="111">
        <f>BO105*波及計算!$K108</f>
        <v>0</v>
      </c>
      <c r="BP214" s="111">
        <f>BP105*波及計算!$K108</f>
        <v>0</v>
      </c>
      <c r="BQ214" s="111">
        <f>BQ105*波及計算!$K108</f>
        <v>0</v>
      </c>
      <c r="BR214" s="111">
        <f>BR105*波及計算!$K108</f>
        <v>0</v>
      </c>
      <c r="BS214" s="111">
        <f>BS105*波及計算!$K108</f>
        <v>0</v>
      </c>
      <c r="BT214" s="111">
        <f>BT105*波及計算!$K108</f>
        <v>0</v>
      </c>
      <c r="BU214" s="111">
        <f>BU105*波及計算!$K108</f>
        <v>0</v>
      </c>
      <c r="BV214" s="111">
        <f>BV105*波及計算!$K108</f>
        <v>0</v>
      </c>
      <c r="BW214" s="111">
        <f>BW105*波及計算!$K108</f>
        <v>0</v>
      </c>
      <c r="BX214" s="111">
        <f>BX105*波及計算!$K108</f>
        <v>0</v>
      </c>
      <c r="BY214" s="111">
        <f>BY105*波及計算!$K108</f>
        <v>0</v>
      </c>
      <c r="BZ214" s="111">
        <f>BZ105*波及計算!$K108</f>
        <v>0</v>
      </c>
      <c r="CA214" s="111">
        <f>CA105*波及計算!$K108</f>
        <v>0</v>
      </c>
      <c r="CB214" s="111">
        <f>CB105*波及計算!$K108</f>
        <v>0</v>
      </c>
      <c r="CC214" s="111">
        <f>CC105*波及計算!$K108</f>
        <v>0</v>
      </c>
      <c r="CD214" s="111">
        <f>CD105*波及計算!$K108</f>
        <v>0</v>
      </c>
      <c r="CE214" s="111">
        <f>CE105*波及計算!$K108</f>
        <v>0</v>
      </c>
      <c r="CF214" s="111">
        <f>CF105*波及計算!$K108</f>
        <v>0</v>
      </c>
      <c r="CG214" s="111">
        <f>CG105*波及計算!$K108</f>
        <v>0</v>
      </c>
      <c r="CH214" s="111">
        <f>CH105*波及計算!$K108</f>
        <v>0</v>
      </c>
      <c r="CI214" s="111">
        <f>CI105*波及計算!$K108</f>
        <v>0</v>
      </c>
      <c r="CJ214" s="111">
        <f>CJ105*波及計算!$K108</f>
        <v>0</v>
      </c>
      <c r="CK214" s="111">
        <f>CK105*波及計算!$K108</f>
        <v>0</v>
      </c>
      <c r="CL214" s="111">
        <f>CL105*波及計算!$K108</f>
        <v>0</v>
      </c>
      <c r="CM214" s="111">
        <f>CM105*波及計算!$K108</f>
        <v>0</v>
      </c>
      <c r="CN214" s="111">
        <f>CN105*波及計算!$K108</f>
        <v>0</v>
      </c>
      <c r="CO214" s="111">
        <f>CO105*波及計算!$K108</f>
        <v>0</v>
      </c>
      <c r="CP214" s="111">
        <f>CP105*波及計算!$K108</f>
        <v>0</v>
      </c>
      <c r="CQ214" s="111">
        <f>CQ105*波及計算!$K108</f>
        <v>0</v>
      </c>
      <c r="CR214" s="111">
        <f>CR105*波及計算!$K108</f>
        <v>0</v>
      </c>
      <c r="CS214" s="111">
        <f>CS105*波及計算!$K108</f>
        <v>0</v>
      </c>
      <c r="CT214" s="111">
        <f>CT105*波及計算!$K108</f>
        <v>0</v>
      </c>
      <c r="CU214" s="111">
        <f>CU105*波及計算!$K108</f>
        <v>0</v>
      </c>
      <c r="CV214" s="111">
        <f>CV105*波及計算!$K108</f>
        <v>0</v>
      </c>
      <c r="CW214" s="111">
        <f>CW105*波及計算!$K108</f>
        <v>0</v>
      </c>
      <c r="CX214" s="111">
        <f>CX105*波及計算!$K108</f>
        <v>0</v>
      </c>
      <c r="CY214" s="111">
        <f>CY105*波及計算!$K108</f>
        <v>0</v>
      </c>
      <c r="CZ214" s="111">
        <f>CZ105*波及計算!$K108</f>
        <v>0</v>
      </c>
      <c r="DA214" s="111">
        <f>DA105*波及計算!$K108</f>
        <v>0</v>
      </c>
      <c r="DB214" s="111">
        <f>DB105*波及計算!$K108</f>
        <v>0</v>
      </c>
      <c r="DC214" s="111">
        <f>DC105*波及計算!$K108</f>
        <v>0</v>
      </c>
    </row>
    <row r="215" spans="1:108" x14ac:dyDescent="0.2">
      <c r="A215" s="111" t="s">
        <v>279</v>
      </c>
      <c r="B215" s="355" t="s">
        <v>1979</v>
      </c>
      <c r="C215" s="111">
        <f>C106*波及計算!$K109</f>
        <v>0</v>
      </c>
      <c r="D215" s="111">
        <f>D106*波及計算!$K109</f>
        <v>0</v>
      </c>
      <c r="E215" s="111">
        <f>E106*波及計算!$K109</f>
        <v>0</v>
      </c>
      <c r="F215" s="111">
        <f>F106*波及計算!$K109</f>
        <v>0</v>
      </c>
      <c r="G215" s="111">
        <f>G106*波及計算!$K109</f>
        <v>0</v>
      </c>
      <c r="H215" s="111">
        <f>H106*波及計算!$K109</f>
        <v>0</v>
      </c>
      <c r="I215" s="111">
        <f>I106*波及計算!$K109</f>
        <v>0</v>
      </c>
      <c r="J215" s="111">
        <f>J106*波及計算!$K109</f>
        <v>0</v>
      </c>
      <c r="K215" s="111">
        <f>K106*波及計算!$K109</f>
        <v>0</v>
      </c>
      <c r="L215" s="111">
        <f>L106*波及計算!$K109</f>
        <v>0</v>
      </c>
      <c r="M215" s="111">
        <f>M106*波及計算!$K109</f>
        <v>0</v>
      </c>
      <c r="N215" s="111">
        <f>N106*波及計算!$K109</f>
        <v>0</v>
      </c>
      <c r="O215" s="111">
        <f>O106*波及計算!$K109</f>
        <v>0</v>
      </c>
      <c r="P215" s="111">
        <f>P106*波及計算!$K109</f>
        <v>0</v>
      </c>
      <c r="Q215" s="111">
        <f>Q106*波及計算!$K109</f>
        <v>0</v>
      </c>
      <c r="R215" s="111">
        <f>R106*波及計算!$K109</f>
        <v>0</v>
      </c>
      <c r="S215" s="111">
        <f>S106*波及計算!$K109</f>
        <v>0</v>
      </c>
      <c r="T215" s="111">
        <f>T106*波及計算!$K109</f>
        <v>0</v>
      </c>
      <c r="U215" s="111">
        <f>U106*波及計算!$K109</f>
        <v>0</v>
      </c>
      <c r="V215" s="111">
        <f>V106*波及計算!$K109</f>
        <v>0</v>
      </c>
      <c r="W215" s="111">
        <f>W106*波及計算!$K109</f>
        <v>0</v>
      </c>
      <c r="X215" s="111">
        <f>X106*波及計算!$K109</f>
        <v>0</v>
      </c>
      <c r="Y215" s="111">
        <f>Y106*波及計算!$K109</f>
        <v>0</v>
      </c>
      <c r="Z215" s="111">
        <f>Z106*波及計算!$K109</f>
        <v>0</v>
      </c>
      <c r="AA215" s="111">
        <f>AA106*波及計算!$K109</f>
        <v>0</v>
      </c>
      <c r="AB215" s="111">
        <f>AB106*波及計算!$K109</f>
        <v>0</v>
      </c>
      <c r="AC215" s="111">
        <f>AC106*波及計算!$K109</f>
        <v>0</v>
      </c>
      <c r="AD215" s="111">
        <f>AD106*波及計算!$K109</f>
        <v>0</v>
      </c>
      <c r="AE215" s="111">
        <f>AE106*波及計算!$K109</f>
        <v>0</v>
      </c>
      <c r="AF215" s="111">
        <f>AF106*波及計算!$K109</f>
        <v>0</v>
      </c>
      <c r="AG215" s="111">
        <f>AG106*波及計算!$K109</f>
        <v>0</v>
      </c>
      <c r="AH215" s="111">
        <f>AH106*波及計算!$K109</f>
        <v>0</v>
      </c>
      <c r="AI215" s="111">
        <f>AI106*波及計算!$K109</f>
        <v>0</v>
      </c>
      <c r="AJ215" s="111">
        <f>AJ106*波及計算!$K109</f>
        <v>0</v>
      </c>
      <c r="AK215" s="111">
        <f>AK106*波及計算!$K109</f>
        <v>0</v>
      </c>
      <c r="AL215" s="111">
        <f>AL106*波及計算!$K109</f>
        <v>0</v>
      </c>
      <c r="AM215" s="111">
        <f>AM106*波及計算!$K109</f>
        <v>0</v>
      </c>
      <c r="AN215" s="111">
        <f>AN106*波及計算!$K109</f>
        <v>0</v>
      </c>
      <c r="AO215" s="111">
        <f>AO106*波及計算!$K109</f>
        <v>0</v>
      </c>
      <c r="AP215" s="111">
        <f>AP106*波及計算!$K109</f>
        <v>0</v>
      </c>
      <c r="AQ215" s="111">
        <f>AQ106*波及計算!$K109</f>
        <v>0</v>
      </c>
      <c r="AR215" s="111">
        <f>AR106*波及計算!$K109</f>
        <v>0</v>
      </c>
      <c r="AS215" s="111">
        <f>AS106*波及計算!$K109</f>
        <v>0</v>
      </c>
      <c r="AT215" s="111">
        <f>AT106*波及計算!$K109</f>
        <v>0</v>
      </c>
      <c r="AU215" s="111">
        <f>AU106*波及計算!$K109</f>
        <v>0</v>
      </c>
      <c r="AV215" s="111">
        <f>AV106*波及計算!$K109</f>
        <v>0</v>
      </c>
      <c r="AW215" s="111">
        <f>AW106*波及計算!$K109</f>
        <v>0</v>
      </c>
      <c r="AX215" s="111">
        <f>AX106*波及計算!$K109</f>
        <v>0</v>
      </c>
      <c r="AY215" s="111">
        <f>AY106*波及計算!$K109</f>
        <v>0</v>
      </c>
      <c r="AZ215" s="111">
        <f>AZ106*波及計算!$K109</f>
        <v>0</v>
      </c>
      <c r="BA215" s="111">
        <f>BA106*波及計算!$K109</f>
        <v>0</v>
      </c>
      <c r="BB215" s="111">
        <f>BB106*波及計算!$K109</f>
        <v>0</v>
      </c>
      <c r="BC215" s="111">
        <f>BC106*波及計算!$K109</f>
        <v>0</v>
      </c>
      <c r="BD215" s="111">
        <f>BD106*波及計算!$K109</f>
        <v>0</v>
      </c>
      <c r="BE215" s="111">
        <f>BE106*波及計算!$K109</f>
        <v>0</v>
      </c>
      <c r="BF215" s="111">
        <f>BF106*波及計算!$K109</f>
        <v>0</v>
      </c>
      <c r="BG215" s="111">
        <f>BG106*波及計算!$K109</f>
        <v>0</v>
      </c>
      <c r="BH215" s="111">
        <f>BH106*波及計算!$K109</f>
        <v>0</v>
      </c>
      <c r="BI215" s="111">
        <f>BI106*波及計算!$K109</f>
        <v>0</v>
      </c>
      <c r="BJ215" s="111">
        <f>BJ106*波及計算!$K109</f>
        <v>0</v>
      </c>
      <c r="BK215" s="111">
        <f>BK106*波及計算!$K109</f>
        <v>0</v>
      </c>
      <c r="BL215" s="111">
        <f>BL106*波及計算!$K109</f>
        <v>0</v>
      </c>
      <c r="BM215" s="111">
        <f>BM106*波及計算!$K109</f>
        <v>0</v>
      </c>
      <c r="BN215" s="111">
        <f>BN106*波及計算!$K109</f>
        <v>0</v>
      </c>
      <c r="BO215" s="111">
        <f>BO106*波及計算!$K109</f>
        <v>0</v>
      </c>
      <c r="BP215" s="111">
        <f>BP106*波及計算!$K109</f>
        <v>0</v>
      </c>
      <c r="BQ215" s="111">
        <f>BQ106*波及計算!$K109</f>
        <v>0</v>
      </c>
      <c r="BR215" s="111">
        <f>BR106*波及計算!$K109</f>
        <v>0</v>
      </c>
      <c r="BS215" s="111">
        <f>BS106*波及計算!$K109</f>
        <v>0</v>
      </c>
      <c r="BT215" s="111">
        <f>BT106*波及計算!$K109</f>
        <v>0</v>
      </c>
      <c r="BU215" s="111">
        <f>BU106*波及計算!$K109</f>
        <v>0</v>
      </c>
      <c r="BV215" s="111">
        <f>BV106*波及計算!$K109</f>
        <v>0</v>
      </c>
      <c r="BW215" s="111">
        <f>BW106*波及計算!$K109</f>
        <v>0</v>
      </c>
      <c r="BX215" s="111">
        <f>BX106*波及計算!$K109</f>
        <v>0</v>
      </c>
      <c r="BY215" s="111">
        <f>BY106*波及計算!$K109</f>
        <v>0</v>
      </c>
      <c r="BZ215" s="111">
        <f>BZ106*波及計算!$K109</f>
        <v>0</v>
      </c>
      <c r="CA215" s="111">
        <f>CA106*波及計算!$K109</f>
        <v>0</v>
      </c>
      <c r="CB215" s="111">
        <f>CB106*波及計算!$K109</f>
        <v>0</v>
      </c>
      <c r="CC215" s="111">
        <f>CC106*波及計算!$K109</f>
        <v>0</v>
      </c>
      <c r="CD215" s="111">
        <f>CD106*波及計算!$K109</f>
        <v>0</v>
      </c>
      <c r="CE215" s="111">
        <f>CE106*波及計算!$K109</f>
        <v>0</v>
      </c>
      <c r="CF215" s="111">
        <f>CF106*波及計算!$K109</f>
        <v>0</v>
      </c>
      <c r="CG215" s="111">
        <f>CG106*波及計算!$K109</f>
        <v>0</v>
      </c>
      <c r="CH215" s="111">
        <f>CH106*波及計算!$K109</f>
        <v>0</v>
      </c>
      <c r="CI215" s="111">
        <f>CI106*波及計算!$K109</f>
        <v>0</v>
      </c>
      <c r="CJ215" s="111">
        <f>CJ106*波及計算!$K109</f>
        <v>0</v>
      </c>
      <c r="CK215" s="111">
        <f>CK106*波及計算!$K109</f>
        <v>0</v>
      </c>
      <c r="CL215" s="111">
        <f>CL106*波及計算!$K109</f>
        <v>0</v>
      </c>
      <c r="CM215" s="111">
        <f>CM106*波及計算!$K109</f>
        <v>0</v>
      </c>
      <c r="CN215" s="111">
        <f>CN106*波及計算!$K109</f>
        <v>0</v>
      </c>
      <c r="CO215" s="111">
        <f>CO106*波及計算!$K109</f>
        <v>0</v>
      </c>
      <c r="CP215" s="111">
        <f>CP106*波及計算!$K109</f>
        <v>0</v>
      </c>
      <c r="CQ215" s="111">
        <f>CQ106*波及計算!$K109</f>
        <v>0</v>
      </c>
      <c r="CR215" s="111">
        <f>CR106*波及計算!$K109</f>
        <v>0</v>
      </c>
      <c r="CS215" s="111">
        <f>CS106*波及計算!$K109</f>
        <v>0</v>
      </c>
      <c r="CT215" s="111">
        <f>CT106*波及計算!$K109</f>
        <v>0</v>
      </c>
      <c r="CU215" s="111">
        <f>CU106*波及計算!$K109</f>
        <v>0</v>
      </c>
      <c r="CV215" s="111">
        <f>CV106*波及計算!$K109</f>
        <v>0</v>
      </c>
      <c r="CW215" s="111">
        <f>CW106*波及計算!$K109</f>
        <v>0</v>
      </c>
      <c r="CX215" s="111">
        <f>CX106*波及計算!$K109</f>
        <v>0</v>
      </c>
      <c r="CY215" s="111">
        <f>CY106*波及計算!$K109</f>
        <v>0</v>
      </c>
      <c r="CZ215" s="111">
        <f>CZ106*波及計算!$K109</f>
        <v>0</v>
      </c>
      <c r="DA215" s="111">
        <f>DA106*波及計算!$K109</f>
        <v>0</v>
      </c>
      <c r="DB215" s="111">
        <f>DB106*波及計算!$K109</f>
        <v>0</v>
      </c>
      <c r="DC215" s="111">
        <f>DC106*波及計算!$K109</f>
        <v>0</v>
      </c>
    </row>
    <row r="216" spans="1:108" x14ac:dyDescent="0.2">
      <c r="A216" s="111" t="s">
        <v>280</v>
      </c>
      <c r="B216" s="355" t="s">
        <v>1980</v>
      </c>
      <c r="C216" s="111">
        <f>C107*波及計算!$K110</f>
        <v>0</v>
      </c>
      <c r="D216" s="111">
        <f>D107*波及計算!$K110</f>
        <v>0</v>
      </c>
      <c r="E216" s="111">
        <f>E107*波及計算!$K110</f>
        <v>0</v>
      </c>
      <c r="F216" s="111">
        <f>F107*波及計算!$K110</f>
        <v>0</v>
      </c>
      <c r="G216" s="111">
        <f>G107*波及計算!$K110</f>
        <v>0</v>
      </c>
      <c r="H216" s="111">
        <f>H107*波及計算!$K110</f>
        <v>0</v>
      </c>
      <c r="I216" s="111">
        <f>I107*波及計算!$K110</f>
        <v>0</v>
      </c>
      <c r="J216" s="111">
        <f>J107*波及計算!$K110</f>
        <v>0</v>
      </c>
      <c r="K216" s="111">
        <f>K107*波及計算!$K110</f>
        <v>0</v>
      </c>
      <c r="L216" s="111">
        <f>L107*波及計算!$K110</f>
        <v>0</v>
      </c>
      <c r="M216" s="111">
        <f>M107*波及計算!$K110</f>
        <v>0</v>
      </c>
      <c r="N216" s="111">
        <f>N107*波及計算!$K110</f>
        <v>0</v>
      </c>
      <c r="O216" s="111">
        <f>O107*波及計算!$K110</f>
        <v>0</v>
      </c>
      <c r="P216" s="111">
        <f>P107*波及計算!$K110</f>
        <v>0</v>
      </c>
      <c r="Q216" s="111">
        <f>Q107*波及計算!$K110</f>
        <v>0</v>
      </c>
      <c r="R216" s="111">
        <f>R107*波及計算!$K110</f>
        <v>0</v>
      </c>
      <c r="S216" s="111">
        <f>S107*波及計算!$K110</f>
        <v>0</v>
      </c>
      <c r="T216" s="111">
        <f>T107*波及計算!$K110</f>
        <v>0</v>
      </c>
      <c r="U216" s="111">
        <f>U107*波及計算!$K110</f>
        <v>0</v>
      </c>
      <c r="V216" s="111">
        <f>V107*波及計算!$K110</f>
        <v>0</v>
      </c>
      <c r="W216" s="111">
        <f>W107*波及計算!$K110</f>
        <v>0</v>
      </c>
      <c r="X216" s="111">
        <f>X107*波及計算!$K110</f>
        <v>0</v>
      </c>
      <c r="Y216" s="111">
        <f>Y107*波及計算!$K110</f>
        <v>0</v>
      </c>
      <c r="Z216" s="111">
        <f>Z107*波及計算!$K110</f>
        <v>0</v>
      </c>
      <c r="AA216" s="111">
        <f>AA107*波及計算!$K110</f>
        <v>0</v>
      </c>
      <c r="AB216" s="111">
        <f>AB107*波及計算!$K110</f>
        <v>0</v>
      </c>
      <c r="AC216" s="111">
        <f>AC107*波及計算!$K110</f>
        <v>0</v>
      </c>
      <c r="AD216" s="111">
        <f>AD107*波及計算!$K110</f>
        <v>0</v>
      </c>
      <c r="AE216" s="111">
        <f>AE107*波及計算!$K110</f>
        <v>0</v>
      </c>
      <c r="AF216" s="111">
        <f>AF107*波及計算!$K110</f>
        <v>0</v>
      </c>
      <c r="AG216" s="111">
        <f>AG107*波及計算!$K110</f>
        <v>0</v>
      </c>
      <c r="AH216" s="111">
        <f>AH107*波及計算!$K110</f>
        <v>0</v>
      </c>
      <c r="AI216" s="111">
        <f>AI107*波及計算!$K110</f>
        <v>0</v>
      </c>
      <c r="AJ216" s="111">
        <f>AJ107*波及計算!$K110</f>
        <v>0</v>
      </c>
      <c r="AK216" s="111">
        <f>AK107*波及計算!$K110</f>
        <v>0</v>
      </c>
      <c r="AL216" s="111">
        <f>AL107*波及計算!$K110</f>
        <v>0</v>
      </c>
      <c r="AM216" s="111">
        <f>AM107*波及計算!$K110</f>
        <v>0</v>
      </c>
      <c r="AN216" s="111">
        <f>AN107*波及計算!$K110</f>
        <v>0</v>
      </c>
      <c r="AO216" s="111">
        <f>AO107*波及計算!$K110</f>
        <v>0</v>
      </c>
      <c r="AP216" s="111">
        <f>AP107*波及計算!$K110</f>
        <v>0</v>
      </c>
      <c r="AQ216" s="111">
        <f>AQ107*波及計算!$K110</f>
        <v>0</v>
      </c>
      <c r="AR216" s="111">
        <f>AR107*波及計算!$K110</f>
        <v>0</v>
      </c>
      <c r="AS216" s="111">
        <f>AS107*波及計算!$K110</f>
        <v>0</v>
      </c>
      <c r="AT216" s="111">
        <f>AT107*波及計算!$K110</f>
        <v>0</v>
      </c>
      <c r="AU216" s="111">
        <f>AU107*波及計算!$K110</f>
        <v>0</v>
      </c>
      <c r="AV216" s="111">
        <f>AV107*波及計算!$K110</f>
        <v>0</v>
      </c>
      <c r="AW216" s="111">
        <f>AW107*波及計算!$K110</f>
        <v>0</v>
      </c>
      <c r="AX216" s="111">
        <f>AX107*波及計算!$K110</f>
        <v>0</v>
      </c>
      <c r="AY216" s="111">
        <f>AY107*波及計算!$K110</f>
        <v>0</v>
      </c>
      <c r="AZ216" s="111">
        <f>AZ107*波及計算!$K110</f>
        <v>0</v>
      </c>
      <c r="BA216" s="111">
        <f>BA107*波及計算!$K110</f>
        <v>0</v>
      </c>
      <c r="BB216" s="111">
        <f>BB107*波及計算!$K110</f>
        <v>0</v>
      </c>
      <c r="BC216" s="111">
        <f>BC107*波及計算!$K110</f>
        <v>0</v>
      </c>
      <c r="BD216" s="111">
        <f>BD107*波及計算!$K110</f>
        <v>0</v>
      </c>
      <c r="BE216" s="111">
        <f>BE107*波及計算!$K110</f>
        <v>0</v>
      </c>
      <c r="BF216" s="111">
        <f>BF107*波及計算!$K110</f>
        <v>0</v>
      </c>
      <c r="BG216" s="111">
        <f>BG107*波及計算!$K110</f>
        <v>0</v>
      </c>
      <c r="BH216" s="111">
        <f>BH107*波及計算!$K110</f>
        <v>0</v>
      </c>
      <c r="BI216" s="111">
        <f>BI107*波及計算!$K110</f>
        <v>0</v>
      </c>
      <c r="BJ216" s="111">
        <f>BJ107*波及計算!$K110</f>
        <v>0</v>
      </c>
      <c r="BK216" s="111">
        <f>BK107*波及計算!$K110</f>
        <v>0</v>
      </c>
      <c r="BL216" s="111">
        <f>BL107*波及計算!$K110</f>
        <v>0</v>
      </c>
      <c r="BM216" s="111">
        <f>BM107*波及計算!$K110</f>
        <v>0</v>
      </c>
      <c r="BN216" s="111">
        <f>BN107*波及計算!$K110</f>
        <v>0</v>
      </c>
      <c r="BO216" s="111">
        <f>BO107*波及計算!$K110</f>
        <v>0</v>
      </c>
      <c r="BP216" s="111">
        <f>BP107*波及計算!$K110</f>
        <v>0</v>
      </c>
      <c r="BQ216" s="111">
        <f>BQ107*波及計算!$K110</f>
        <v>0</v>
      </c>
      <c r="BR216" s="111">
        <f>BR107*波及計算!$K110</f>
        <v>0</v>
      </c>
      <c r="BS216" s="111">
        <f>BS107*波及計算!$K110</f>
        <v>0</v>
      </c>
      <c r="BT216" s="111">
        <f>BT107*波及計算!$K110</f>
        <v>0</v>
      </c>
      <c r="BU216" s="111">
        <f>BU107*波及計算!$K110</f>
        <v>0</v>
      </c>
      <c r="BV216" s="111">
        <f>BV107*波及計算!$K110</f>
        <v>0</v>
      </c>
      <c r="BW216" s="111">
        <f>BW107*波及計算!$K110</f>
        <v>0</v>
      </c>
      <c r="BX216" s="111">
        <f>BX107*波及計算!$K110</f>
        <v>0</v>
      </c>
      <c r="BY216" s="111">
        <f>BY107*波及計算!$K110</f>
        <v>0</v>
      </c>
      <c r="BZ216" s="111">
        <f>BZ107*波及計算!$K110</f>
        <v>0</v>
      </c>
      <c r="CA216" s="111">
        <f>CA107*波及計算!$K110</f>
        <v>0</v>
      </c>
      <c r="CB216" s="111">
        <f>CB107*波及計算!$K110</f>
        <v>0</v>
      </c>
      <c r="CC216" s="111">
        <f>CC107*波及計算!$K110</f>
        <v>0</v>
      </c>
      <c r="CD216" s="111">
        <f>CD107*波及計算!$K110</f>
        <v>0</v>
      </c>
      <c r="CE216" s="111">
        <f>CE107*波及計算!$K110</f>
        <v>0</v>
      </c>
      <c r="CF216" s="111">
        <f>CF107*波及計算!$K110</f>
        <v>0</v>
      </c>
      <c r="CG216" s="111">
        <f>CG107*波及計算!$K110</f>
        <v>0</v>
      </c>
      <c r="CH216" s="111">
        <f>CH107*波及計算!$K110</f>
        <v>0</v>
      </c>
      <c r="CI216" s="111">
        <f>CI107*波及計算!$K110</f>
        <v>0</v>
      </c>
      <c r="CJ216" s="111">
        <f>CJ107*波及計算!$K110</f>
        <v>0</v>
      </c>
      <c r="CK216" s="111">
        <f>CK107*波及計算!$K110</f>
        <v>0</v>
      </c>
      <c r="CL216" s="111">
        <f>CL107*波及計算!$K110</f>
        <v>0</v>
      </c>
      <c r="CM216" s="111">
        <f>CM107*波及計算!$K110</f>
        <v>0</v>
      </c>
      <c r="CN216" s="111">
        <f>CN107*波及計算!$K110</f>
        <v>0</v>
      </c>
      <c r="CO216" s="111">
        <f>CO107*波及計算!$K110</f>
        <v>0</v>
      </c>
      <c r="CP216" s="111">
        <f>CP107*波及計算!$K110</f>
        <v>0</v>
      </c>
      <c r="CQ216" s="111">
        <f>CQ107*波及計算!$K110</f>
        <v>0</v>
      </c>
      <c r="CR216" s="111">
        <f>CR107*波及計算!$K110</f>
        <v>0</v>
      </c>
      <c r="CS216" s="111">
        <f>CS107*波及計算!$K110</f>
        <v>0</v>
      </c>
      <c r="CT216" s="111">
        <f>CT107*波及計算!$K110</f>
        <v>0</v>
      </c>
      <c r="CU216" s="111">
        <f>CU107*波及計算!$K110</f>
        <v>0</v>
      </c>
      <c r="CV216" s="111">
        <f>CV107*波及計算!$K110</f>
        <v>0</v>
      </c>
      <c r="CW216" s="111">
        <f>CW107*波及計算!$K110</f>
        <v>0</v>
      </c>
      <c r="CX216" s="111">
        <f>CX107*波及計算!$K110</f>
        <v>0</v>
      </c>
      <c r="CY216" s="111">
        <f>CY107*波及計算!$K110</f>
        <v>0</v>
      </c>
      <c r="CZ216" s="111">
        <f>CZ107*波及計算!$K110</f>
        <v>0</v>
      </c>
      <c r="DA216" s="111">
        <f>DA107*波及計算!$K110</f>
        <v>0</v>
      </c>
      <c r="DB216" s="111">
        <f>DB107*波及計算!$K110</f>
        <v>0</v>
      </c>
      <c r="DC216" s="111">
        <f>DC107*波及計算!$K110</f>
        <v>0</v>
      </c>
    </row>
    <row r="217" spans="1:108" x14ac:dyDescent="0.2">
      <c r="A217" s="111" t="s">
        <v>281</v>
      </c>
      <c r="B217" s="355" t="s">
        <v>1981</v>
      </c>
      <c r="C217" s="111">
        <f>C108*波及計算!$K111</f>
        <v>0</v>
      </c>
      <c r="D217" s="111">
        <f>D108*波及計算!$K111</f>
        <v>0</v>
      </c>
      <c r="E217" s="111">
        <f>E108*波及計算!$K111</f>
        <v>0</v>
      </c>
      <c r="F217" s="111">
        <f>F108*波及計算!$K111</f>
        <v>0</v>
      </c>
      <c r="G217" s="111">
        <f>G108*波及計算!$K111</f>
        <v>0</v>
      </c>
      <c r="H217" s="111">
        <f>H108*波及計算!$K111</f>
        <v>0</v>
      </c>
      <c r="I217" s="111">
        <f>I108*波及計算!$K111</f>
        <v>0</v>
      </c>
      <c r="J217" s="111">
        <f>J108*波及計算!$K111</f>
        <v>0</v>
      </c>
      <c r="K217" s="111">
        <f>K108*波及計算!$K111</f>
        <v>0</v>
      </c>
      <c r="L217" s="111">
        <f>L108*波及計算!$K111</f>
        <v>0</v>
      </c>
      <c r="M217" s="111">
        <f>M108*波及計算!$K111</f>
        <v>0</v>
      </c>
      <c r="N217" s="111">
        <f>N108*波及計算!$K111</f>
        <v>0</v>
      </c>
      <c r="O217" s="111">
        <f>O108*波及計算!$K111</f>
        <v>0</v>
      </c>
      <c r="P217" s="111">
        <f>P108*波及計算!$K111</f>
        <v>0</v>
      </c>
      <c r="Q217" s="111">
        <f>Q108*波及計算!$K111</f>
        <v>0</v>
      </c>
      <c r="R217" s="111">
        <f>R108*波及計算!$K111</f>
        <v>0</v>
      </c>
      <c r="S217" s="111">
        <f>S108*波及計算!$K111</f>
        <v>0</v>
      </c>
      <c r="T217" s="111">
        <f>T108*波及計算!$K111</f>
        <v>0</v>
      </c>
      <c r="U217" s="111">
        <f>U108*波及計算!$K111</f>
        <v>0</v>
      </c>
      <c r="V217" s="111">
        <f>V108*波及計算!$K111</f>
        <v>0</v>
      </c>
      <c r="W217" s="111">
        <f>W108*波及計算!$K111</f>
        <v>0</v>
      </c>
      <c r="X217" s="111">
        <f>X108*波及計算!$K111</f>
        <v>0</v>
      </c>
      <c r="Y217" s="111">
        <f>Y108*波及計算!$K111</f>
        <v>0</v>
      </c>
      <c r="Z217" s="111">
        <f>Z108*波及計算!$K111</f>
        <v>0</v>
      </c>
      <c r="AA217" s="111">
        <f>AA108*波及計算!$K111</f>
        <v>0</v>
      </c>
      <c r="AB217" s="111">
        <f>AB108*波及計算!$K111</f>
        <v>0</v>
      </c>
      <c r="AC217" s="111">
        <f>AC108*波及計算!$K111</f>
        <v>0</v>
      </c>
      <c r="AD217" s="111">
        <f>AD108*波及計算!$K111</f>
        <v>0</v>
      </c>
      <c r="AE217" s="111">
        <f>AE108*波及計算!$K111</f>
        <v>0</v>
      </c>
      <c r="AF217" s="111">
        <f>AF108*波及計算!$K111</f>
        <v>0</v>
      </c>
      <c r="AG217" s="111">
        <f>AG108*波及計算!$K111</f>
        <v>0</v>
      </c>
      <c r="AH217" s="111">
        <f>AH108*波及計算!$K111</f>
        <v>0</v>
      </c>
      <c r="AI217" s="111">
        <f>AI108*波及計算!$K111</f>
        <v>0</v>
      </c>
      <c r="AJ217" s="111">
        <f>AJ108*波及計算!$K111</f>
        <v>0</v>
      </c>
      <c r="AK217" s="111">
        <f>AK108*波及計算!$K111</f>
        <v>0</v>
      </c>
      <c r="AL217" s="111">
        <f>AL108*波及計算!$K111</f>
        <v>0</v>
      </c>
      <c r="AM217" s="111">
        <f>AM108*波及計算!$K111</f>
        <v>0</v>
      </c>
      <c r="AN217" s="111">
        <f>AN108*波及計算!$K111</f>
        <v>0</v>
      </c>
      <c r="AO217" s="111">
        <f>AO108*波及計算!$K111</f>
        <v>0</v>
      </c>
      <c r="AP217" s="111">
        <f>AP108*波及計算!$K111</f>
        <v>0</v>
      </c>
      <c r="AQ217" s="111">
        <f>AQ108*波及計算!$K111</f>
        <v>0</v>
      </c>
      <c r="AR217" s="111">
        <f>AR108*波及計算!$K111</f>
        <v>0</v>
      </c>
      <c r="AS217" s="111">
        <f>AS108*波及計算!$K111</f>
        <v>0</v>
      </c>
      <c r="AT217" s="111">
        <f>AT108*波及計算!$K111</f>
        <v>0</v>
      </c>
      <c r="AU217" s="111">
        <f>AU108*波及計算!$K111</f>
        <v>0</v>
      </c>
      <c r="AV217" s="111">
        <f>AV108*波及計算!$K111</f>
        <v>0</v>
      </c>
      <c r="AW217" s="111">
        <f>AW108*波及計算!$K111</f>
        <v>0</v>
      </c>
      <c r="AX217" s="111">
        <f>AX108*波及計算!$K111</f>
        <v>0</v>
      </c>
      <c r="AY217" s="111">
        <f>AY108*波及計算!$K111</f>
        <v>0</v>
      </c>
      <c r="AZ217" s="111">
        <f>AZ108*波及計算!$K111</f>
        <v>0</v>
      </c>
      <c r="BA217" s="111">
        <f>BA108*波及計算!$K111</f>
        <v>0</v>
      </c>
      <c r="BB217" s="111">
        <f>BB108*波及計算!$K111</f>
        <v>0</v>
      </c>
      <c r="BC217" s="111">
        <f>BC108*波及計算!$K111</f>
        <v>0</v>
      </c>
      <c r="BD217" s="111">
        <f>BD108*波及計算!$K111</f>
        <v>0</v>
      </c>
      <c r="BE217" s="111">
        <f>BE108*波及計算!$K111</f>
        <v>0</v>
      </c>
      <c r="BF217" s="111">
        <f>BF108*波及計算!$K111</f>
        <v>0</v>
      </c>
      <c r="BG217" s="111">
        <f>BG108*波及計算!$K111</f>
        <v>0</v>
      </c>
      <c r="BH217" s="111">
        <f>BH108*波及計算!$K111</f>
        <v>0</v>
      </c>
      <c r="BI217" s="111">
        <f>BI108*波及計算!$K111</f>
        <v>0</v>
      </c>
      <c r="BJ217" s="111">
        <f>BJ108*波及計算!$K111</f>
        <v>0</v>
      </c>
      <c r="BK217" s="111">
        <f>BK108*波及計算!$K111</f>
        <v>0</v>
      </c>
      <c r="BL217" s="111">
        <f>BL108*波及計算!$K111</f>
        <v>0</v>
      </c>
      <c r="BM217" s="111">
        <f>BM108*波及計算!$K111</f>
        <v>0</v>
      </c>
      <c r="BN217" s="111">
        <f>BN108*波及計算!$K111</f>
        <v>0</v>
      </c>
      <c r="BO217" s="111">
        <f>BO108*波及計算!$K111</f>
        <v>0</v>
      </c>
      <c r="BP217" s="111">
        <f>BP108*波及計算!$K111</f>
        <v>0</v>
      </c>
      <c r="BQ217" s="111">
        <f>BQ108*波及計算!$K111</f>
        <v>0</v>
      </c>
      <c r="BR217" s="111">
        <f>BR108*波及計算!$K111</f>
        <v>0</v>
      </c>
      <c r="BS217" s="111">
        <f>BS108*波及計算!$K111</f>
        <v>0</v>
      </c>
      <c r="BT217" s="111">
        <f>BT108*波及計算!$K111</f>
        <v>0</v>
      </c>
      <c r="BU217" s="111">
        <f>BU108*波及計算!$K111</f>
        <v>0</v>
      </c>
      <c r="BV217" s="111">
        <f>BV108*波及計算!$K111</f>
        <v>0</v>
      </c>
      <c r="BW217" s="111">
        <f>BW108*波及計算!$K111</f>
        <v>0</v>
      </c>
      <c r="BX217" s="111">
        <f>BX108*波及計算!$K111</f>
        <v>0</v>
      </c>
      <c r="BY217" s="111">
        <f>BY108*波及計算!$K111</f>
        <v>0</v>
      </c>
      <c r="BZ217" s="111">
        <f>BZ108*波及計算!$K111</f>
        <v>0</v>
      </c>
      <c r="CA217" s="111">
        <f>CA108*波及計算!$K111</f>
        <v>0</v>
      </c>
      <c r="CB217" s="111">
        <f>CB108*波及計算!$K111</f>
        <v>0</v>
      </c>
      <c r="CC217" s="111">
        <f>CC108*波及計算!$K111</f>
        <v>0</v>
      </c>
      <c r="CD217" s="111">
        <f>CD108*波及計算!$K111</f>
        <v>0</v>
      </c>
      <c r="CE217" s="111">
        <f>CE108*波及計算!$K111</f>
        <v>0</v>
      </c>
      <c r="CF217" s="111">
        <f>CF108*波及計算!$K111</f>
        <v>0</v>
      </c>
      <c r="CG217" s="111">
        <f>CG108*波及計算!$K111</f>
        <v>0</v>
      </c>
      <c r="CH217" s="111">
        <f>CH108*波及計算!$K111</f>
        <v>0</v>
      </c>
      <c r="CI217" s="111">
        <f>CI108*波及計算!$K111</f>
        <v>0</v>
      </c>
      <c r="CJ217" s="111">
        <f>CJ108*波及計算!$K111</f>
        <v>0</v>
      </c>
      <c r="CK217" s="111">
        <f>CK108*波及計算!$K111</f>
        <v>0</v>
      </c>
      <c r="CL217" s="111">
        <f>CL108*波及計算!$K111</f>
        <v>0</v>
      </c>
      <c r="CM217" s="111">
        <f>CM108*波及計算!$K111</f>
        <v>0</v>
      </c>
      <c r="CN217" s="111">
        <f>CN108*波及計算!$K111</f>
        <v>0</v>
      </c>
      <c r="CO217" s="111">
        <f>CO108*波及計算!$K111</f>
        <v>0</v>
      </c>
      <c r="CP217" s="111">
        <f>CP108*波及計算!$K111</f>
        <v>0</v>
      </c>
      <c r="CQ217" s="111">
        <f>CQ108*波及計算!$K111</f>
        <v>0</v>
      </c>
      <c r="CR217" s="111">
        <f>CR108*波及計算!$K111</f>
        <v>0</v>
      </c>
      <c r="CS217" s="111">
        <f>CS108*波及計算!$K111</f>
        <v>0</v>
      </c>
      <c r="CT217" s="111">
        <f>CT108*波及計算!$K111</f>
        <v>0</v>
      </c>
      <c r="CU217" s="111">
        <f>CU108*波及計算!$K111</f>
        <v>0</v>
      </c>
      <c r="CV217" s="111">
        <f>CV108*波及計算!$K111</f>
        <v>0</v>
      </c>
      <c r="CW217" s="111">
        <f>CW108*波及計算!$K111</f>
        <v>0</v>
      </c>
      <c r="CX217" s="111">
        <f>CX108*波及計算!$K111</f>
        <v>0</v>
      </c>
      <c r="CY217" s="111">
        <f>CY108*波及計算!$K111</f>
        <v>0</v>
      </c>
      <c r="CZ217" s="111">
        <f>CZ108*波及計算!$K111</f>
        <v>0</v>
      </c>
      <c r="DA217" s="111">
        <f>DA108*波及計算!$K111</f>
        <v>0</v>
      </c>
      <c r="DB217" s="111">
        <f>DB108*波及計算!$K111</f>
        <v>0</v>
      </c>
      <c r="DC217" s="111">
        <f>DC108*波及計算!$K111</f>
        <v>0</v>
      </c>
    </row>
    <row r="218" spans="1:108" x14ac:dyDescent="0.2">
      <c r="DD218" s="360" t="s">
        <v>2044</v>
      </c>
    </row>
    <row r="219" spans="1:108" x14ac:dyDescent="0.2">
      <c r="B219" s="111" t="s">
        <v>2045</v>
      </c>
      <c r="C219" s="111">
        <f>SUM(C113:C217)</f>
        <v>0</v>
      </c>
      <c r="D219" s="111">
        <f t="shared" ref="D219:BO219" si="0">SUM(D113:D217)</f>
        <v>0</v>
      </c>
      <c r="E219" s="111">
        <f t="shared" si="0"/>
        <v>0</v>
      </c>
      <c r="F219" s="111">
        <f t="shared" si="0"/>
        <v>0</v>
      </c>
      <c r="G219" s="111">
        <f t="shared" si="0"/>
        <v>0</v>
      </c>
      <c r="H219" s="111">
        <f t="shared" si="0"/>
        <v>0</v>
      </c>
      <c r="I219" s="111">
        <f t="shared" si="0"/>
        <v>0</v>
      </c>
      <c r="J219" s="111">
        <f t="shared" si="0"/>
        <v>0</v>
      </c>
      <c r="K219" s="111">
        <f t="shared" si="0"/>
        <v>0</v>
      </c>
      <c r="L219" s="111">
        <f t="shared" si="0"/>
        <v>0</v>
      </c>
      <c r="M219" s="111">
        <f t="shared" si="0"/>
        <v>0</v>
      </c>
      <c r="N219" s="111">
        <f t="shared" si="0"/>
        <v>0</v>
      </c>
      <c r="O219" s="111">
        <f t="shared" si="0"/>
        <v>0</v>
      </c>
      <c r="P219" s="111">
        <f t="shared" si="0"/>
        <v>0</v>
      </c>
      <c r="Q219" s="111">
        <f t="shared" si="0"/>
        <v>0</v>
      </c>
      <c r="R219" s="111">
        <f t="shared" si="0"/>
        <v>0</v>
      </c>
      <c r="S219" s="111">
        <f t="shared" si="0"/>
        <v>0</v>
      </c>
      <c r="T219" s="111">
        <f t="shared" si="0"/>
        <v>0</v>
      </c>
      <c r="U219" s="111">
        <f t="shared" si="0"/>
        <v>0</v>
      </c>
      <c r="V219" s="111">
        <f t="shared" si="0"/>
        <v>0</v>
      </c>
      <c r="W219" s="111">
        <f t="shared" si="0"/>
        <v>0</v>
      </c>
      <c r="X219" s="111">
        <f t="shared" si="0"/>
        <v>0</v>
      </c>
      <c r="Y219" s="111">
        <f t="shared" si="0"/>
        <v>0</v>
      </c>
      <c r="Z219" s="111">
        <f t="shared" si="0"/>
        <v>0</v>
      </c>
      <c r="AA219" s="111">
        <f t="shared" si="0"/>
        <v>0</v>
      </c>
      <c r="AB219" s="111">
        <f t="shared" si="0"/>
        <v>0</v>
      </c>
      <c r="AC219" s="111">
        <f t="shared" si="0"/>
        <v>0</v>
      </c>
      <c r="AD219" s="111">
        <f t="shared" si="0"/>
        <v>0</v>
      </c>
      <c r="AE219" s="111">
        <f t="shared" si="0"/>
        <v>0</v>
      </c>
      <c r="AF219" s="111">
        <f t="shared" si="0"/>
        <v>0</v>
      </c>
      <c r="AG219" s="111">
        <f t="shared" si="0"/>
        <v>0</v>
      </c>
      <c r="AH219" s="111">
        <f t="shared" si="0"/>
        <v>0</v>
      </c>
      <c r="AI219" s="111">
        <f t="shared" si="0"/>
        <v>0</v>
      </c>
      <c r="AJ219" s="111">
        <f t="shared" si="0"/>
        <v>0</v>
      </c>
      <c r="AK219" s="111">
        <f t="shared" si="0"/>
        <v>0</v>
      </c>
      <c r="AL219" s="111">
        <f t="shared" si="0"/>
        <v>0</v>
      </c>
      <c r="AM219" s="111">
        <f t="shared" si="0"/>
        <v>0</v>
      </c>
      <c r="AN219" s="111">
        <f t="shared" si="0"/>
        <v>0</v>
      </c>
      <c r="AO219" s="111">
        <f t="shared" si="0"/>
        <v>0</v>
      </c>
      <c r="AP219" s="111">
        <f t="shared" si="0"/>
        <v>0</v>
      </c>
      <c r="AQ219" s="111">
        <f t="shared" si="0"/>
        <v>0</v>
      </c>
      <c r="AR219" s="111">
        <f t="shared" si="0"/>
        <v>0</v>
      </c>
      <c r="AS219" s="111">
        <f t="shared" si="0"/>
        <v>0</v>
      </c>
      <c r="AT219" s="111">
        <f t="shared" si="0"/>
        <v>0</v>
      </c>
      <c r="AU219" s="111">
        <f t="shared" si="0"/>
        <v>0</v>
      </c>
      <c r="AV219" s="111">
        <f t="shared" si="0"/>
        <v>0</v>
      </c>
      <c r="AW219" s="111">
        <f t="shared" si="0"/>
        <v>0</v>
      </c>
      <c r="AX219" s="111">
        <f t="shared" si="0"/>
        <v>0</v>
      </c>
      <c r="AY219" s="111">
        <f t="shared" si="0"/>
        <v>0</v>
      </c>
      <c r="AZ219" s="111">
        <f t="shared" si="0"/>
        <v>0</v>
      </c>
      <c r="BA219" s="111">
        <f t="shared" si="0"/>
        <v>0</v>
      </c>
      <c r="BB219" s="111">
        <f t="shared" si="0"/>
        <v>0</v>
      </c>
      <c r="BC219" s="111">
        <f t="shared" si="0"/>
        <v>0</v>
      </c>
      <c r="BD219" s="111">
        <f t="shared" si="0"/>
        <v>0</v>
      </c>
      <c r="BE219" s="111">
        <f t="shared" si="0"/>
        <v>0</v>
      </c>
      <c r="BF219" s="111">
        <f t="shared" si="0"/>
        <v>0</v>
      </c>
      <c r="BG219" s="111">
        <f t="shared" si="0"/>
        <v>0</v>
      </c>
      <c r="BH219" s="111">
        <f t="shared" si="0"/>
        <v>0</v>
      </c>
      <c r="BI219" s="111">
        <f t="shared" si="0"/>
        <v>0</v>
      </c>
      <c r="BJ219" s="111">
        <f t="shared" si="0"/>
        <v>0</v>
      </c>
      <c r="BK219" s="111">
        <f t="shared" si="0"/>
        <v>0</v>
      </c>
      <c r="BL219" s="111">
        <f t="shared" si="0"/>
        <v>0</v>
      </c>
      <c r="BM219" s="111">
        <f t="shared" si="0"/>
        <v>0</v>
      </c>
      <c r="BN219" s="111">
        <f t="shared" si="0"/>
        <v>0</v>
      </c>
      <c r="BO219" s="111">
        <f t="shared" si="0"/>
        <v>0</v>
      </c>
      <c r="BP219" s="111">
        <f t="shared" ref="BP219:DB219" si="1">SUM(BP113:BP217)</f>
        <v>0</v>
      </c>
      <c r="BQ219" s="111">
        <f t="shared" si="1"/>
        <v>0</v>
      </c>
      <c r="BR219" s="111">
        <f t="shared" si="1"/>
        <v>0</v>
      </c>
      <c r="BS219" s="111">
        <f t="shared" si="1"/>
        <v>0</v>
      </c>
      <c r="BT219" s="111">
        <f t="shared" si="1"/>
        <v>0</v>
      </c>
      <c r="BU219" s="111">
        <f t="shared" si="1"/>
        <v>0</v>
      </c>
      <c r="BV219" s="111">
        <f t="shared" si="1"/>
        <v>0</v>
      </c>
      <c r="BW219" s="111">
        <f t="shared" si="1"/>
        <v>0</v>
      </c>
      <c r="BX219" s="111">
        <f t="shared" si="1"/>
        <v>0</v>
      </c>
      <c r="BY219" s="111">
        <f t="shared" si="1"/>
        <v>0</v>
      </c>
      <c r="BZ219" s="111">
        <f t="shared" si="1"/>
        <v>0</v>
      </c>
      <c r="CA219" s="111">
        <f t="shared" si="1"/>
        <v>0</v>
      </c>
      <c r="CB219" s="111">
        <f t="shared" si="1"/>
        <v>0</v>
      </c>
      <c r="CC219" s="111">
        <f t="shared" si="1"/>
        <v>0</v>
      </c>
      <c r="CD219" s="111">
        <f t="shared" si="1"/>
        <v>0</v>
      </c>
      <c r="CE219" s="111">
        <f t="shared" si="1"/>
        <v>0</v>
      </c>
      <c r="CF219" s="111">
        <f t="shared" si="1"/>
        <v>0</v>
      </c>
      <c r="CG219" s="111">
        <f t="shared" si="1"/>
        <v>0</v>
      </c>
      <c r="CH219" s="111">
        <f t="shared" si="1"/>
        <v>0</v>
      </c>
      <c r="CI219" s="111">
        <f t="shared" si="1"/>
        <v>0</v>
      </c>
      <c r="CJ219" s="111">
        <f t="shared" si="1"/>
        <v>0</v>
      </c>
      <c r="CK219" s="111">
        <f t="shared" si="1"/>
        <v>0</v>
      </c>
      <c r="CL219" s="111">
        <f t="shared" si="1"/>
        <v>0</v>
      </c>
      <c r="CM219" s="111">
        <f t="shared" si="1"/>
        <v>0</v>
      </c>
      <c r="CN219" s="111">
        <f t="shared" si="1"/>
        <v>0</v>
      </c>
      <c r="CO219" s="111">
        <f t="shared" si="1"/>
        <v>0</v>
      </c>
      <c r="CP219" s="111">
        <f t="shared" si="1"/>
        <v>0</v>
      </c>
      <c r="CQ219" s="111">
        <f t="shared" si="1"/>
        <v>0</v>
      </c>
      <c r="CR219" s="111">
        <f t="shared" si="1"/>
        <v>0</v>
      </c>
      <c r="CS219" s="111">
        <f t="shared" si="1"/>
        <v>0</v>
      </c>
      <c r="CT219" s="111">
        <f t="shared" si="1"/>
        <v>0</v>
      </c>
      <c r="CU219" s="111">
        <f t="shared" si="1"/>
        <v>0</v>
      </c>
      <c r="CV219" s="111">
        <f t="shared" si="1"/>
        <v>0</v>
      </c>
      <c r="CW219" s="111">
        <f t="shared" si="1"/>
        <v>0</v>
      </c>
      <c r="CX219" s="111">
        <f t="shared" si="1"/>
        <v>0</v>
      </c>
      <c r="CY219" s="111">
        <f t="shared" si="1"/>
        <v>0</v>
      </c>
      <c r="CZ219" s="111">
        <f t="shared" si="1"/>
        <v>0</v>
      </c>
      <c r="DA219" s="111">
        <f t="shared" si="1"/>
        <v>0</v>
      </c>
      <c r="DB219" s="111">
        <f t="shared" si="1"/>
        <v>0</v>
      </c>
      <c r="DC219" s="111">
        <f>SUM(DC113:DC217)</f>
        <v>0</v>
      </c>
      <c r="DD219" s="111">
        <f>SUM(C219:DC219)</f>
        <v>0</v>
      </c>
    </row>
    <row r="220" spans="1:108" x14ac:dyDescent="0.2">
      <c r="B220" s="111" t="s">
        <v>2046</v>
      </c>
      <c r="C220" s="111">
        <f>C219*投入係数!C109</f>
        <v>0</v>
      </c>
      <c r="D220" s="111">
        <f>D219*投入係数!D109</f>
        <v>0</v>
      </c>
      <c r="E220" s="111">
        <f>E219*投入係数!E109</f>
        <v>0</v>
      </c>
      <c r="F220" s="111">
        <f>F219*投入係数!F109</f>
        <v>0</v>
      </c>
      <c r="G220" s="111">
        <f>G219*投入係数!G109</f>
        <v>0</v>
      </c>
      <c r="H220" s="111">
        <f>H219*投入係数!H109</f>
        <v>0</v>
      </c>
      <c r="I220" s="111">
        <f>I219*投入係数!I109</f>
        <v>0</v>
      </c>
      <c r="J220" s="111">
        <f>J219*投入係数!J109</f>
        <v>0</v>
      </c>
      <c r="K220" s="111">
        <f>K219*投入係数!K109</f>
        <v>0</v>
      </c>
      <c r="L220" s="111">
        <f>L219*投入係数!L109</f>
        <v>0</v>
      </c>
      <c r="M220" s="111">
        <f>M219*投入係数!M109</f>
        <v>0</v>
      </c>
      <c r="N220" s="111">
        <f>N219*投入係数!N109</f>
        <v>0</v>
      </c>
      <c r="O220" s="111">
        <f>O219*投入係数!O109</f>
        <v>0</v>
      </c>
      <c r="P220" s="111">
        <f>P219*投入係数!P109</f>
        <v>0</v>
      </c>
      <c r="Q220" s="111">
        <f>Q219*投入係数!Q109</f>
        <v>0</v>
      </c>
      <c r="R220" s="111">
        <f>R219*投入係数!R109</f>
        <v>0</v>
      </c>
      <c r="S220" s="111">
        <f>S219*投入係数!S109</f>
        <v>0</v>
      </c>
      <c r="T220" s="111">
        <f>T219*投入係数!T109</f>
        <v>0</v>
      </c>
      <c r="U220" s="111">
        <f>U219*投入係数!U109</f>
        <v>0</v>
      </c>
      <c r="V220" s="111">
        <f>V219*投入係数!V109</f>
        <v>0</v>
      </c>
      <c r="W220" s="111">
        <f>W219*投入係数!W109</f>
        <v>0</v>
      </c>
      <c r="X220" s="111">
        <f>X219*投入係数!X109</f>
        <v>0</v>
      </c>
      <c r="Y220" s="111">
        <f>Y219*投入係数!Y109</f>
        <v>0</v>
      </c>
      <c r="Z220" s="111">
        <f>Z219*投入係数!Z109</f>
        <v>0</v>
      </c>
      <c r="AA220" s="111">
        <f>AA219*投入係数!AA109</f>
        <v>0</v>
      </c>
      <c r="AB220" s="111">
        <f>AB219*投入係数!AB109</f>
        <v>0</v>
      </c>
      <c r="AC220" s="111">
        <f>AC219*投入係数!AC109</f>
        <v>0</v>
      </c>
      <c r="AD220" s="111">
        <f>AD219*投入係数!AD109</f>
        <v>0</v>
      </c>
      <c r="AE220" s="111">
        <f>AE219*投入係数!AE109</f>
        <v>0</v>
      </c>
      <c r="AF220" s="111">
        <f>AF219*投入係数!AF109</f>
        <v>0</v>
      </c>
      <c r="AG220" s="111">
        <f>AG219*投入係数!AG109</f>
        <v>0</v>
      </c>
      <c r="AH220" s="111">
        <f>AH219*投入係数!AH109</f>
        <v>0</v>
      </c>
      <c r="AI220" s="111">
        <f>AI219*投入係数!AI109</f>
        <v>0</v>
      </c>
      <c r="AJ220" s="111">
        <f>AJ219*投入係数!AJ109</f>
        <v>0</v>
      </c>
      <c r="AK220" s="111">
        <f>AK219*投入係数!AK109</f>
        <v>0</v>
      </c>
      <c r="AL220" s="111">
        <f>AL219*投入係数!AL109</f>
        <v>0</v>
      </c>
      <c r="AM220" s="111">
        <f>AM219*投入係数!AM109</f>
        <v>0</v>
      </c>
      <c r="AN220" s="111">
        <f>AN219*投入係数!AN109</f>
        <v>0</v>
      </c>
      <c r="AO220" s="111">
        <f>AO219*投入係数!AO109</f>
        <v>0</v>
      </c>
      <c r="AP220" s="111">
        <f>AP219*投入係数!AP109</f>
        <v>0</v>
      </c>
      <c r="AQ220" s="111">
        <f>AQ219*投入係数!AQ109</f>
        <v>0</v>
      </c>
      <c r="AR220" s="111">
        <f>AR219*投入係数!AR109</f>
        <v>0</v>
      </c>
      <c r="AS220" s="111">
        <f>AS219*投入係数!AS109</f>
        <v>0</v>
      </c>
      <c r="AT220" s="111">
        <f>AT219*投入係数!AT109</f>
        <v>0</v>
      </c>
      <c r="AU220" s="111">
        <f>AU219*投入係数!AU109</f>
        <v>0</v>
      </c>
      <c r="AV220" s="111">
        <f>AV219*投入係数!AV109</f>
        <v>0</v>
      </c>
      <c r="AW220" s="111">
        <f>AW219*投入係数!AW109</f>
        <v>0</v>
      </c>
      <c r="AX220" s="111">
        <f>AX219*投入係数!AX109</f>
        <v>0</v>
      </c>
      <c r="AY220" s="111">
        <f>AY219*投入係数!AY109</f>
        <v>0</v>
      </c>
      <c r="AZ220" s="111">
        <f>AZ219*投入係数!AZ109</f>
        <v>0</v>
      </c>
      <c r="BA220" s="111">
        <f>BA219*投入係数!BA109</f>
        <v>0</v>
      </c>
      <c r="BB220" s="111">
        <f>BB219*投入係数!BB109</f>
        <v>0</v>
      </c>
      <c r="BC220" s="111">
        <f>BC219*投入係数!BC109</f>
        <v>0</v>
      </c>
      <c r="BD220" s="111">
        <f>BD219*投入係数!BD109</f>
        <v>0</v>
      </c>
      <c r="BE220" s="111">
        <f>BE219*投入係数!BE109</f>
        <v>0</v>
      </c>
      <c r="BF220" s="111">
        <f>BF219*投入係数!BF109</f>
        <v>0</v>
      </c>
      <c r="BG220" s="111">
        <f>BG219*投入係数!BG109</f>
        <v>0</v>
      </c>
      <c r="BH220" s="111">
        <f>BH219*投入係数!BH109</f>
        <v>0</v>
      </c>
      <c r="BI220" s="111">
        <f>BI219*投入係数!BI109</f>
        <v>0</v>
      </c>
      <c r="BJ220" s="111">
        <f>BJ219*投入係数!BJ109</f>
        <v>0</v>
      </c>
      <c r="BK220" s="111">
        <f>BK219*投入係数!BK109</f>
        <v>0</v>
      </c>
      <c r="BL220" s="111">
        <f>BL219*投入係数!BL109</f>
        <v>0</v>
      </c>
      <c r="BM220" s="111">
        <f>BM219*投入係数!BM109</f>
        <v>0</v>
      </c>
      <c r="BN220" s="111">
        <f>BN219*投入係数!BN109</f>
        <v>0</v>
      </c>
      <c r="BO220" s="111">
        <f>BO219*投入係数!BO109</f>
        <v>0</v>
      </c>
      <c r="BP220" s="111">
        <f>BP219*投入係数!BP109</f>
        <v>0</v>
      </c>
      <c r="BQ220" s="111">
        <f>BQ219*投入係数!BQ109</f>
        <v>0</v>
      </c>
      <c r="BR220" s="111">
        <f>BR219*投入係数!BR109</f>
        <v>0</v>
      </c>
      <c r="BS220" s="111">
        <f>BS219*投入係数!BS109</f>
        <v>0</v>
      </c>
      <c r="BT220" s="111">
        <f>BT219*投入係数!BT109</f>
        <v>0</v>
      </c>
      <c r="BU220" s="111">
        <f>BU219*投入係数!BU109</f>
        <v>0</v>
      </c>
      <c r="BV220" s="111">
        <f>BV219*投入係数!BV109</f>
        <v>0</v>
      </c>
      <c r="BW220" s="111">
        <f>BW219*投入係数!BW109</f>
        <v>0</v>
      </c>
      <c r="BX220" s="111">
        <f>BX219*投入係数!BX109</f>
        <v>0</v>
      </c>
      <c r="BY220" s="111">
        <f>BY219*投入係数!BY109</f>
        <v>0</v>
      </c>
      <c r="BZ220" s="111">
        <f>BZ219*投入係数!BZ109</f>
        <v>0</v>
      </c>
      <c r="CA220" s="111">
        <f>CA219*投入係数!CA109</f>
        <v>0</v>
      </c>
      <c r="CB220" s="111">
        <f>CB219*投入係数!CB109</f>
        <v>0</v>
      </c>
      <c r="CC220" s="111">
        <f>CC219*投入係数!CC109</f>
        <v>0</v>
      </c>
      <c r="CD220" s="111">
        <f>CD219*投入係数!CD109</f>
        <v>0</v>
      </c>
      <c r="CE220" s="111">
        <f>CE219*投入係数!CE109</f>
        <v>0</v>
      </c>
      <c r="CF220" s="111">
        <f>CF219*投入係数!CF109</f>
        <v>0</v>
      </c>
      <c r="CG220" s="111">
        <f>CG219*投入係数!CG109</f>
        <v>0</v>
      </c>
      <c r="CH220" s="111">
        <f>CH219*投入係数!CH109</f>
        <v>0</v>
      </c>
      <c r="CI220" s="111">
        <f>CI219*投入係数!CI109</f>
        <v>0</v>
      </c>
      <c r="CJ220" s="111">
        <f>CJ219*投入係数!CJ109</f>
        <v>0</v>
      </c>
      <c r="CK220" s="111">
        <f>CK219*投入係数!CK109</f>
        <v>0</v>
      </c>
      <c r="CL220" s="111">
        <f>CL219*投入係数!CL109</f>
        <v>0</v>
      </c>
      <c r="CM220" s="111">
        <f>CM219*投入係数!CM109</f>
        <v>0</v>
      </c>
      <c r="CN220" s="111">
        <f>CN219*投入係数!CN109</f>
        <v>0</v>
      </c>
      <c r="CO220" s="111">
        <f>CO219*投入係数!CO109</f>
        <v>0</v>
      </c>
      <c r="CP220" s="111">
        <f>CP219*投入係数!CP109</f>
        <v>0</v>
      </c>
      <c r="CQ220" s="111">
        <f>CQ219*投入係数!CQ109</f>
        <v>0</v>
      </c>
      <c r="CR220" s="111">
        <f>CR219*投入係数!CR109</f>
        <v>0</v>
      </c>
      <c r="CS220" s="111">
        <f>CS219*投入係数!CS109</f>
        <v>0</v>
      </c>
      <c r="CT220" s="111">
        <f>CT219*投入係数!CT109</f>
        <v>0</v>
      </c>
      <c r="CU220" s="111">
        <f>CU219*投入係数!CU109</f>
        <v>0</v>
      </c>
      <c r="CV220" s="111">
        <f>CV219*投入係数!CV109</f>
        <v>0</v>
      </c>
      <c r="CW220" s="111">
        <f>CW219*投入係数!CW109</f>
        <v>0</v>
      </c>
      <c r="CX220" s="111">
        <f>CX219*投入係数!CX109</f>
        <v>0</v>
      </c>
      <c r="CY220" s="111">
        <f>CY219*投入係数!CY109</f>
        <v>0</v>
      </c>
      <c r="CZ220" s="111">
        <f>CZ219*投入係数!CZ109</f>
        <v>0</v>
      </c>
      <c r="DA220" s="111">
        <f>DA219*投入係数!DA109</f>
        <v>0</v>
      </c>
      <c r="DB220" s="111">
        <f>DB219*投入係数!DB109</f>
        <v>0</v>
      </c>
      <c r="DC220" s="111">
        <f>DC219*投入係数!DC109</f>
        <v>0</v>
      </c>
      <c r="DD220" s="111">
        <f>SUM(C220:DC220)</f>
        <v>0</v>
      </c>
    </row>
    <row r="221" spans="1:108" x14ac:dyDescent="0.2">
      <c r="B221" s="111" t="s">
        <v>2047</v>
      </c>
      <c r="C221" s="111">
        <f>C219*投入係数!C111</f>
        <v>0</v>
      </c>
      <c r="D221" s="111">
        <f>D219*投入係数!D111</f>
        <v>0</v>
      </c>
      <c r="E221" s="111">
        <f>E219*投入係数!E111</f>
        <v>0</v>
      </c>
      <c r="F221" s="111">
        <f>F219*投入係数!F111</f>
        <v>0</v>
      </c>
      <c r="G221" s="111">
        <f>G219*投入係数!G111</f>
        <v>0</v>
      </c>
      <c r="H221" s="111">
        <f>H219*投入係数!H111</f>
        <v>0</v>
      </c>
      <c r="I221" s="111">
        <f>I219*投入係数!I111</f>
        <v>0</v>
      </c>
      <c r="J221" s="111">
        <f>J219*投入係数!J111</f>
        <v>0</v>
      </c>
      <c r="K221" s="111">
        <f>K219*投入係数!K111</f>
        <v>0</v>
      </c>
      <c r="L221" s="111">
        <f>L219*投入係数!L111</f>
        <v>0</v>
      </c>
      <c r="M221" s="111">
        <f>M219*投入係数!M111</f>
        <v>0</v>
      </c>
      <c r="N221" s="111">
        <f>N219*投入係数!N111</f>
        <v>0</v>
      </c>
      <c r="O221" s="111">
        <f>O219*投入係数!O111</f>
        <v>0</v>
      </c>
      <c r="P221" s="111">
        <f>P219*投入係数!P111</f>
        <v>0</v>
      </c>
      <c r="Q221" s="111">
        <f>Q219*投入係数!Q111</f>
        <v>0</v>
      </c>
      <c r="R221" s="111">
        <f>R219*投入係数!R111</f>
        <v>0</v>
      </c>
      <c r="S221" s="111">
        <f>S219*投入係数!S111</f>
        <v>0</v>
      </c>
      <c r="T221" s="111">
        <f>T219*投入係数!T111</f>
        <v>0</v>
      </c>
      <c r="U221" s="111">
        <f>U219*投入係数!U111</f>
        <v>0</v>
      </c>
      <c r="V221" s="111">
        <f>V219*投入係数!V111</f>
        <v>0</v>
      </c>
      <c r="W221" s="111">
        <f>W219*投入係数!W111</f>
        <v>0</v>
      </c>
      <c r="X221" s="111">
        <f>X219*投入係数!X111</f>
        <v>0</v>
      </c>
      <c r="Y221" s="111">
        <f>Y219*投入係数!Y111</f>
        <v>0</v>
      </c>
      <c r="Z221" s="111">
        <f>Z219*投入係数!Z111</f>
        <v>0</v>
      </c>
      <c r="AA221" s="111">
        <f>AA219*投入係数!AA111</f>
        <v>0</v>
      </c>
      <c r="AB221" s="111">
        <f>AB219*投入係数!AB111</f>
        <v>0</v>
      </c>
      <c r="AC221" s="111">
        <f>AC219*投入係数!AC111</f>
        <v>0</v>
      </c>
      <c r="AD221" s="111">
        <f>AD219*投入係数!AD111</f>
        <v>0</v>
      </c>
      <c r="AE221" s="111">
        <f>AE219*投入係数!AE111</f>
        <v>0</v>
      </c>
      <c r="AF221" s="111">
        <f>AF219*投入係数!AF111</f>
        <v>0</v>
      </c>
      <c r="AG221" s="111">
        <f>AG219*投入係数!AG111</f>
        <v>0</v>
      </c>
      <c r="AH221" s="111">
        <f>AH219*投入係数!AH111</f>
        <v>0</v>
      </c>
      <c r="AI221" s="111">
        <f>AI219*投入係数!AI111</f>
        <v>0</v>
      </c>
      <c r="AJ221" s="111">
        <f>AJ219*投入係数!AJ111</f>
        <v>0</v>
      </c>
      <c r="AK221" s="111">
        <f>AK219*投入係数!AK111</f>
        <v>0</v>
      </c>
      <c r="AL221" s="111">
        <f>AL219*投入係数!AL111</f>
        <v>0</v>
      </c>
      <c r="AM221" s="111">
        <f>AM219*投入係数!AM111</f>
        <v>0</v>
      </c>
      <c r="AN221" s="111">
        <f>AN219*投入係数!AN111</f>
        <v>0</v>
      </c>
      <c r="AO221" s="111">
        <f>AO219*投入係数!AO111</f>
        <v>0</v>
      </c>
      <c r="AP221" s="111">
        <f>AP219*投入係数!AP111</f>
        <v>0</v>
      </c>
      <c r="AQ221" s="111">
        <f>AQ219*投入係数!AQ111</f>
        <v>0</v>
      </c>
      <c r="AR221" s="111">
        <f>AR219*投入係数!AR111</f>
        <v>0</v>
      </c>
      <c r="AS221" s="111">
        <f>AS219*投入係数!AS111</f>
        <v>0</v>
      </c>
      <c r="AT221" s="111">
        <f>AT219*投入係数!AT111</f>
        <v>0</v>
      </c>
      <c r="AU221" s="111">
        <f>AU219*投入係数!AU111</f>
        <v>0</v>
      </c>
      <c r="AV221" s="111">
        <f>AV219*投入係数!AV111</f>
        <v>0</v>
      </c>
      <c r="AW221" s="111">
        <f>AW219*投入係数!AW111</f>
        <v>0</v>
      </c>
      <c r="AX221" s="111">
        <f>AX219*投入係数!AX111</f>
        <v>0</v>
      </c>
      <c r="AY221" s="111">
        <f>AY219*投入係数!AY111</f>
        <v>0</v>
      </c>
      <c r="AZ221" s="111">
        <f>AZ219*投入係数!AZ111</f>
        <v>0</v>
      </c>
      <c r="BA221" s="111">
        <f>BA219*投入係数!BA111</f>
        <v>0</v>
      </c>
      <c r="BB221" s="111">
        <f>BB219*投入係数!BB111</f>
        <v>0</v>
      </c>
      <c r="BC221" s="111">
        <f>BC219*投入係数!BC111</f>
        <v>0</v>
      </c>
      <c r="BD221" s="111">
        <f>BD219*投入係数!BD111</f>
        <v>0</v>
      </c>
      <c r="BE221" s="111">
        <f>BE219*投入係数!BE111</f>
        <v>0</v>
      </c>
      <c r="BF221" s="111">
        <f>BF219*投入係数!BF111</f>
        <v>0</v>
      </c>
      <c r="BG221" s="111">
        <f>BG219*投入係数!BG111</f>
        <v>0</v>
      </c>
      <c r="BH221" s="111">
        <f>BH219*投入係数!BH111</f>
        <v>0</v>
      </c>
      <c r="BI221" s="111">
        <f>BI219*投入係数!BI111</f>
        <v>0</v>
      </c>
      <c r="BJ221" s="111">
        <f>BJ219*投入係数!BJ111</f>
        <v>0</v>
      </c>
      <c r="BK221" s="111">
        <f>BK219*投入係数!BK111</f>
        <v>0</v>
      </c>
      <c r="BL221" s="111">
        <f>BL219*投入係数!BL111</f>
        <v>0</v>
      </c>
      <c r="BM221" s="111">
        <f>BM219*投入係数!BM111</f>
        <v>0</v>
      </c>
      <c r="BN221" s="111">
        <f>BN219*投入係数!BN111</f>
        <v>0</v>
      </c>
      <c r="BO221" s="111">
        <f>BO219*投入係数!BO111</f>
        <v>0</v>
      </c>
      <c r="BP221" s="111">
        <f>BP219*投入係数!BP111</f>
        <v>0</v>
      </c>
      <c r="BQ221" s="111">
        <f>BQ219*投入係数!BQ111</f>
        <v>0</v>
      </c>
      <c r="BR221" s="111">
        <f>BR219*投入係数!BR111</f>
        <v>0</v>
      </c>
      <c r="BS221" s="111">
        <f>BS219*投入係数!BS111</f>
        <v>0</v>
      </c>
      <c r="BT221" s="111">
        <f>BT219*投入係数!BT111</f>
        <v>0</v>
      </c>
      <c r="BU221" s="111">
        <f>BU219*投入係数!BU111</f>
        <v>0</v>
      </c>
      <c r="BV221" s="111">
        <f>BV219*投入係数!BV111</f>
        <v>0</v>
      </c>
      <c r="BW221" s="111">
        <f>BW219*投入係数!BW111</f>
        <v>0</v>
      </c>
      <c r="BX221" s="111">
        <f>BX219*投入係数!BX111</f>
        <v>0</v>
      </c>
      <c r="BY221" s="111">
        <f>BY219*投入係数!BY111</f>
        <v>0</v>
      </c>
      <c r="BZ221" s="111">
        <f>BZ219*投入係数!BZ111</f>
        <v>0</v>
      </c>
      <c r="CA221" s="111">
        <f>CA219*投入係数!CA111</f>
        <v>0</v>
      </c>
      <c r="CB221" s="111">
        <f>CB219*投入係数!CB111</f>
        <v>0</v>
      </c>
      <c r="CC221" s="111">
        <f>CC219*投入係数!CC111</f>
        <v>0</v>
      </c>
      <c r="CD221" s="111">
        <f>CD219*投入係数!CD111</f>
        <v>0</v>
      </c>
      <c r="CE221" s="111">
        <f>CE219*投入係数!CE111</f>
        <v>0</v>
      </c>
      <c r="CF221" s="111">
        <f>CF219*投入係数!CF111</f>
        <v>0</v>
      </c>
      <c r="CG221" s="111">
        <f>CG219*投入係数!CG111</f>
        <v>0</v>
      </c>
      <c r="CH221" s="111">
        <f>CH219*投入係数!CH111</f>
        <v>0</v>
      </c>
      <c r="CI221" s="111">
        <f>CI219*投入係数!CI111</f>
        <v>0</v>
      </c>
      <c r="CJ221" s="111">
        <f>CJ219*投入係数!CJ111</f>
        <v>0</v>
      </c>
      <c r="CK221" s="111">
        <f>CK219*投入係数!CK111</f>
        <v>0</v>
      </c>
      <c r="CL221" s="111">
        <f>CL219*投入係数!CL111</f>
        <v>0</v>
      </c>
      <c r="CM221" s="111">
        <f>CM219*投入係数!CM111</f>
        <v>0</v>
      </c>
      <c r="CN221" s="111">
        <f>CN219*投入係数!CN111</f>
        <v>0</v>
      </c>
      <c r="CO221" s="111">
        <f>CO219*投入係数!CO111</f>
        <v>0</v>
      </c>
      <c r="CP221" s="111">
        <f>CP219*投入係数!CP111</f>
        <v>0</v>
      </c>
      <c r="CQ221" s="111">
        <f>CQ219*投入係数!CQ111</f>
        <v>0</v>
      </c>
      <c r="CR221" s="111">
        <f>CR219*投入係数!CR111</f>
        <v>0</v>
      </c>
      <c r="CS221" s="111">
        <f>CS219*投入係数!CS111</f>
        <v>0</v>
      </c>
      <c r="CT221" s="111">
        <f>CT219*投入係数!CT111</f>
        <v>0</v>
      </c>
      <c r="CU221" s="111">
        <f>CU219*投入係数!CU111</f>
        <v>0</v>
      </c>
      <c r="CV221" s="111">
        <f>CV219*投入係数!CV111</f>
        <v>0</v>
      </c>
      <c r="CW221" s="111">
        <f>CW219*投入係数!CW111</f>
        <v>0</v>
      </c>
      <c r="CX221" s="111">
        <f>CX219*投入係数!CX111</f>
        <v>0</v>
      </c>
      <c r="CY221" s="111">
        <f>CY219*投入係数!CY111</f>
        <v>0</v>
      </c>
      <c r="CZ221" s="111">
        <f>CZ219*投入係数!CZ111</f>
        <v>0</v>
      </c>
      <c r="DA221" s="111">
        <f>DA219*投入係数!DA111</f>
        <v>0</v>
      </c>
      <c r="DB221" s="111">
        <f>DB219*投入係数!DB111</f>
        <v>0</v>
      </c>
      <c r="DC221" s="111">
        <f>DC219*投入係数!DC111</f>
        <v>0</v>
      </c>
      <c r="DD221" s="111">
        <f>SUM(C221:DC221)</f>
        <v>0</v>
      </c>
    </row>
    <row r="223" spans="1:108" x14ac:dyDescent="0.2">
      <c r="A223" s="111" t="s">
        <v>2048</v>
      </c>
    </row>
    <row r="224" spans="1:108" x14ac:dyDescent="0.2">
      <c r="A224" s="503" t="s">
        <v>1877</v>
      </c>
      <c r="B224" s="503"/>
      <c r="C224" s="111" t="s">
        <v>353</v>
      </c>
      <c r="D224" s="111" t="s">
        <v>354</v>
      </c>
      <c r="E224" s="111" t="s">
        <v>113</v>
      </c>
      <c r="F224" s="111" t="s">
        <v>114</v>
      </c>
      <c r="G224" s="111" t="s">
        <v>115</v>
      </c>
      <c r="H224" s="111" t="s">
        <v>116</v>
      </c>
      <c r="I224" s="111" t="s">
        <v>118</v>
      </c>
      <c r="J224" s="111" t="s">
        <v>120</v>
      </c>
      <c r="K224" s="111" t="s">
        <v>122</v>
      </c>
      <c r="L224" s="111" t="s">
        <v>123</v>
      </c>
      <c r="M224" s="111" t="s">
        <v>124</v>
      </c>
      <c r="N224" s="111" t="s">
        <v>126</v>
      </c>
      <c r="O224" s="111" t="s">
        <v>355</v>
      </c>
      <c r="P224" s="111" t="s">
        <v>130</v>
      </c>
      <c r="Q224" s="111" t="s">
        <v>132</v>
      </c>
      <c r="R224" s="111" t="s">
        <v>133</v>
      </c>
      <c r="S224" s="111" t="s">
        <v>134</v>
      </c>
      <c r="T224" s="111" t="s">
        <v>136</v>
      </c>
      <c r="U224" s="111" t="s">
        <v>138</v>
      </c>
      <c r="V224" s="111" t="s">
        <v>140</v>
      </c>
      <c r="W224" s="111" t="s">
        <v>142</v>
      </c>
      <c r="X224" s="111" t="s">
        <v>143</v>
      </c>
      <c r="Y224" s="111" t="s">
        <v>145</v>
      </c>
      <c r="Z224" s="111" t="s">
        <v>147</v>
      </c>
      <c r="AA224" s="111" t="s">
        <v>149</v>
      </c>
      <c r="AB224" s="111" t="s">
        <v>151</v>
      </c>
      <c r="AC224" s="111" t="s">
        <v>153</v>
      </c>
      <c r="AD224" s="111" t="s">
        <v>155</v>
      </c>
      <c r="AE224" s="111" t="s">
        <v>157</v>
      </c>
      <c r="AF224" s="111" t="s">
        <v>158</v>
      </c>
      <c r="AG224" s="111" t="s">
        <v>159</v>
      </c>
      <c r="AH224" s="111" t="s">
        <v>161</v>
      </c>
      <c r="AI224" s="111" t="s">
        <v>163</v>
      </c>
      <c r="AJ224" s="111" t="s">
        <v>165</v>
      </c>
      <c r="AK224" s="111" t="s">
        <v>167</v>
      </c>
      <c r="AL224" s="111" t="s">
        <v>169</v>
      </c>
      <c r="AM224" s="111" t="s">
        <v>171</v>
      </c>
      <c r="AN224" s="111" t="s">
        <v>173</v>
      </c>
      <c r="AO224" s="111" t="s">
        <v>175</v>
      </c>
      <c r="AP224" s="111" t="s">
        <v>177</v>
      </c>
      <c r="AQ224" s="111" t="s">
        <v>179</v>
      </c>
      <c r="AR224" s="111" t="s">
        <v>181</v>
      </c>
      <c r="AS224" s="111" t="s">
        <v>183</v>
      </c>
      <c r="AT224" s="111" t="s">
        <v>185</v>
      </c>
      <c r="AU224" s="111" t="s">
        <v>187</v>
      </c>
      <c r="AV224" s="111" t="s">
        <v>189</v>
      </c>
      <c r="AW224" s="111" t="s">
        <v>191</v>
      </c>
      <c r="AX224" s="111" t="s">
        <v>193</v>
      </c>
      <c r="AY224" s="111" t="s">
        <v>195</v>
      </c>
      <c r="AZ224" s="111" t="s">
        <v>197</v>
      </c>
      <c r="BA224" s="111" t="s">
        <v>199</v>
      </c>
      <c r="BB224" s="111" t="s">
        <v>201</v>
      </c>
      <c r="BC224" s="111" t="s">
        <v>203</v>
      </c>
      <c r="BD224" s="111" t="s">
        <v>205</v>
      </c>
      <c r="BE224" s="111" t="s">
        <v>207</v>
      </c>
      <c r="BF224" s="111" t="s">
        <v>209</v>
      </c>
      <c r="BG224" s="111" t="s">
        <v>211</v>
      </c>
      <c r="BH224" s="111" t="s">
        <v>213</v>
      </c>
      <c r="BI224" s="111" t="s">
        <v>215</v>
      </c>
      <c r="BJ224" s="111" t="s">
        <v>356</v>
      </c>
      <c r="BK224" s="111" t="s">
        <v>357</v>
      </c>
      <c r="BL224" s="111" t="s">
        <v>358</v>
      </c>
      <c r="BM224" s="111" t="s">
        <v>359</v>
      </c>
      <c r="BN224" s="111" t="s">
        <v>224</v>
      </c>
      <c r="BO224" s="111" t="s">
        <v>226</v>
      </c>
      <c r="BP224" s="111" t="s">
        <v>228</v>
      </c>
      <c r="BQ224" s="111" t="s">
        <v>230</v>
      </c>
      <c r="BR224" s="111" t="s">
        <v>231</v>
      </c>
      <c r="BS224" s="111" t="s">
        <v>232</v>
      </c>
      <c r="BT224" s="111" t="s">
        <v>234</v>
      </c>
      <c r="BU224" s="111" t="s">
        <v>236</v>
      </c>
      <c r="BV224" s="111" t="s">
        <v>237</v>
      </c>
      <c r="BW224" s="111" t="s">
        <v>238</v>
      </c>
      <c r="BX224" s="111" t="s">
        <v>240</v>
      </c>
      <c r="BY224" s="111" t="s">
        <v>241</v>
      </c>
      <c r="BZ224" s="111" t="s">
        <v>242</v>
      </c>
      <c r="CA224" s="111" t="s">
        <v>244</v>
      </c>
      <c r="CB224" s="111" t="s">
        <v>245</v>
      </c>
      <c r="CC224" s="111" t="s">
        <v>246</v>
      </c>
      <c r="CD224" s="111" t="s">
        <v>247</v>
      </c>
      <c r="CE224" s="111" t="s">
        <v>248</v>
      </c>
      <c r="CF224" s="111" t="s">
        <v>249</v>
      </c>
      <c r="CG224" s="111" t="s">
        <v>251</v>
      </c>
      <c r="CH224" s="111" t="s">
        <v>253</v>
      </c>
      <c r="CI224" s="111" t="s">
        <v>254</v>
      </c>
      <c r="CJ224" s="111" t="s">
        <v>255</v>
      </c>
      <c r="CK224" s="111" t="s">
        <v>257</v>
      </c>
      <c r="CL224" s="111" t="s">
        <v>259</v>
      </c>
      <c r="CM224" s="111" t="s">
        <v>260</v>
      </c>
      <c r="CN224" s="111" t="s">
        <v>261</v>
      </c>
      <c r="CO224" s="111" t="s">
        <v>262</v>
      </c>
      <c r="CP224" s="111" t="s">
        <v>264</v>
      </c>
      <c r="CQ224" s="111" t="s">
        <v>266</v>
      </c>
      <c r="CR224" s="111" t="s">
        <v>267</v>
      </c>
      <c r="CS224" s="111" t="s">
        <v>269</v>
      </c>
      <c r="CT224" s="111" t="s">
        <v>270</v>
      </c>
      <c r="CU224" s="111" t="s">
        <v>271</v>
      </c>
      <c r="CV224" s="111" t="s">
        <v>273</v>
      </c>
      <c r="CW224" s="111" t="s">
        <v>274</v>
      </c>
      <c r="CX224" s="111" t="s">
        <v>275</v>
      </c>
      <c r="CY224" s="111" t="s">
        <v>277</v>
      </c>
      <c r="CZ224" s="111" t="s">
        <v>278</v>
      </c>
      <c r="DA224" s="111" t="s">
        <v>279</v>
      </c>
      <c r="DB224" s="111" t="s">
        <v>280</v>
      </c>
      <c r="DC224" s="111" t="s">
        <v>281</v>
      </c>
    </row>
    <row r="225" spans="1:107" x14ac:dyDescent="0.2">
      <c r="A225" s="503"/>
      <c r="B225" s="503"/>
      <c r="C225" s="355" t="s">
        <v>1878</v>
      </c>
      <c r="D225" s="355" t="s">
        <v>1879</v>
      </c>
      <c r="E225" s="355" t="s">
        <v>1442</v>
      </c>
      <c r="F225" s="355" t="s">
        <v>1880</v>
      </c>
      <c r="G225" s="355" t="s">
        <v>1881</v>
      </c>
      <c r="H225" s="355" t="s">
        <v>1882</v>
      </c>
      <c r="I225" s="355" t="s">
        <v>1883</v>
      </c>
      <c r="J225" s="355" t="s">
        <v>1884</v>
      </c>
      <c r="K225" s="355" t="s">
        <v>1885</v>
      </c>
      <c r="L225" s="355" t="s">
        <v>1886</v>
      </c>
      <c r="M225" s="355" t="s">
        <v>1887</v>
      </c>
      <c r="N225" s="355" t="s">
        <v>1888</v>
      </c>
      <c r="O225" s="355" t="s">
        <v>1889</v>
      </c>
      <c r="P225" s="355" t="s">
        <v>1890</v>
      </c>
      <c r="Q225" s="355" t="s">
        <v>1891</v>
      </c>
      <c r="R225" s="355" t="s">
        <v>1892</v>
      </c>
      <c r="S225" s="355" t="s">
        <v>1893</v>
      </c>
      <c r="T225" s="355" t="s">
        <v>1894</v>
      </c>
      <c r="U225" s="355" t="s">
        <v>1895</v>
      </c>
      <c r="V225" s="355" t="s">
        <v>1896</v>
      </c>
      <c r="W225" s="355" t="s">
        <v>1897</v>
      </c>
      <c r="X225" s="355" t="s">
        <v>1898</v>
      </c>
      <c r="Y225" s="355" t="s">
        <v>1899</v>
      </c>
      <c r="Z225" s="355" t="s">
        <v>1900</v>
      </c>
      <c r="AA225" s="355" t="s">
        <v>1901</v>
      </c>
      <c r="AB225" s="355" t="s">
        <v>1902</v>
      </c>
      <c r="AC225" s="355" t="s">
        <v>1903</v>
      </c>
      <c r="AD225" s="355" t="s">
        <v>1904</v>
      </c>
      <c r="AE225" s="355" t="s">
        <v>1905</v>
      </c>
      <c r="AF225" s="355" t="s">
        <v>1906</v>
      </c>
      <c r="AG225" s="355" t="s">
        <v>1907</v>
      </c>
      <c r="AH225" s="355" t="s">
        <v>1908</v>
      </c>
      <c r="AI225" s="355" t="s">
        <v>1909</v>
      </c>
      <c r="AJ225" s="355" t="s">
        <v>1910</v>
      </c>
      <c r="AK225" s="355" t="s">
        <v>1911</v>
      </c>
      <c r="AL225" s="355" t="s">
        <v>1912</v>
      </c>
      <c r="AM225" s="355" t="s">
        <v>1913</v>
      </c>
      <c r="AN225" s="355" t="s">
        <v>1914</v>
      </c>
      <c r="AO225" s="355" t="s">
        <v>1915</v>
      </c>
      <c r="AP225" s="355" t="s">
        <v>1916</v>
      </c>
      <c r="AQ225" s="355" t="s">
        <v>1917</v>
      </c>
      <c r="AR225" s="355" t="s">
        <v>1918</v>
      </c>
      <c r="AS225" s="355" t="s">
        <v>1919</v>
      </c>
      <c r="AT225" s="355" t="s">
        <v>1920</v>
      </c>
      <c r="AU225" s="355" t="s">
        <v>1921</v>
      </c>
      <c r="AV225" s="355" t="s">
        <v>1922</v>
      </c>
      <c r="AW225" s="355" t="s">
        <v>1923</v>
      </c>
      <c r="AX225" s="355" t="s">
        <v>1924</v>
      </c>
      <c r="AY225" s="355" t="s">
        <v>1925</v>
      </c>
      <c r="AZ225" s="355" t="s">
        <v>1926</v>
      </c>
      <c r="BA225" s="355" t="s">
        <v>1927</v>
      </c>
      <c r="BB225" s="355" t="s">
        <v>1928</v>
      </c>
      <c r="BC225" s="355" t="s">
        <v>1929</v>
      </c>
      <c r="BD225" s="355" t="s">
        <v>1930</v>
      </c>
      <c r="BE225" s="355" t="s">
        <v>1931</v>
      </c>
      <c r="BF225" s="355" t="s">
        <v>1932</v>
      </c>
      <c r="BG225" s="355" t="s">
        <v>1933</v>
      </c>
      <c r="BH225" s="355" t="s">
        <v>1934</v>
      </c>
      <c r="BI225" s="355" t="s">
        <v>1935</v>
      </c>
      <c r="BJ225" s="355" t="s">
        <v>1936</v>
      </c>
      <c r="BK225" s="355" t="s">
        <v>1937</v>
      </c>
      <c r="BL225" s="355" t="s">
        <v>1938</v>
      </c>
      <c r="BM225" s="355" t="s">
        <v>1939</v>
      </c>
      <c r="BN225" s="355" t="s">
        <v>1940</v>
      </c>
      <c r="BO225" s="355" t="s">
        <v>1941</v>
      </c>
      <c r="BP225" s="355" t="s">
        <v>1942</v>
      </c>
      <c r="BQ225" s="355" t="s">
        <v>1943</v>
      </c>
      <c r="BR225" s="355" t="s">
        <v>1944</v>
      </c>
      <c r="BS225" s="355" t="s">
        <v>1945</v>
      </c>
      <c r="BT225" s="355" t="s">
        <v>1946</v>
      </c>
      <c r="BU225" s="355" t="s">
        <v>1947</v>
      </c>
      <c r="BV225" s="355" t="s">
        <v>1948</v>
      </c>
      <c r="BW225" s="355" t="s">
        <v>1949</v>
      </c>
      <c r="BX225" s="355" t="s">
        <v>1950</v>
      </c>
      <c r="BY225" s="355" t="s">
        <v>1951</v>
      </c>
      <c r="BZ225" s="355" t="s">
        <v>1952</v>
      </c>
      <c r="CA225" s="355" t="s">
        <v>1953</v>
      </c>
      <c r="CB225" s="355" t="s">
        <v>1954</v>
      </c>
      <c r="CC225" s="355" t="s">
        <v>1955</v>
      </c>
      <c r="CD225" s="355" t="s">
        <v>1956</v>
      </c>
      <c r="CE225" s="355" t="s">
        <v>1957</v>
      </c>
      <c r="CF225" s="355" t="s">
        <v>1958</v>
      </c>
      <c r="CG225" s="355" t="s">
        <v>1959</v>
      </c>
      <c r="CH225" s="355" t="s">
        <v>1960</v>
      </c>
      <c r="CI225" s="355" t="s">
        <v>1961</v>
      </c>
      <c r="CJ225" s="355" t="s">
        <v>1962</v>
      </c>
      <c r="CK225" s="355" t="s">
        <v>1963</v>
      </c>
      <c r="CL225" s="355" t="s">
        <v>1964</v>
      </c>
      <c r="CM225" s="355" t="s">
        <v>1965</v>
      </c>
      <c r="CN225" s="355" t="s">
        <v>1966</v>
      </c>
      <c r="CO225" s="355" t="s">
        <v>1967</v>
      </c>
      <c r="CP225" s="355" t="s">
        <v>1968</v>
      </c>
      <c r="CQ225" s="355" t="s">
        <v>1969</v>
      </c>
      <c r="CR225" s="355" t="s">
        <v>1970</v>
      </c>
      <c r="CS225" s="355" t="s">
        <v>1971</v>
      </c>
      <c r="CT225" s="355" t="s">
        <v>1972</v>
      </c>
      <c r="CU225" s="355" t="s">
        <v>1973</v>
      </c>
      <c r="CV225" s="355" t="s">
        <v>1974</v>
      </c>
      <c r="CW225" s="355" t="s">
        <v>1975</v>
      </c>
      <c r="CX225" s="355" t="s">
        <v>1976</v>
      </c>
      <c r="CY225" s="355" t="s">
        <v>1977</v>
      </c>
      <c r="CZ225" s="355" t="s">
        <v>1978</v>
      </c>
      <c r="DA225" s="355" t="s">
        <v>1979</v>
      </c>
      <c r="DB225" s="355" t="s">
        <v>1980</v>
      </c>
      <c r="DC225" s="355" t="s">
        <v>1981</v>
      </c>
    </row>
    <row r="226" spans="1:107" x14ac:dyDescent="0.2">
      <c r="A226" s="111" t="s">
        <v>346</v>
      </c>
      <c r="B226" s="355" t="s">
        <v>1878</v>
      </c>
      <c r="C226" s="111">
        <f>C4*波及計算!$U7</f>
        <v>0</v>
      </c>
      <c r="D226" s="111">
        <f>D4*波及計算!$U7</f>
        <v>0</v>
      </c>
      <c r="E226" s="111">
        <f>E4*波及計算!$U7</f>
        <v>0</v>
      </c>
      <c r="F226" s="111">
        <f>F4*波及計算!$U7</f>
        <v>0</v>
      </c>
      <c r="G226" s="111">
        <f>G4*波及計算!$U7</f>
        <v>0</v>
      </c>
      <c r="H226" s="111">
        <f>H4*波及計算!$U7</f>
        <v>0</v>
      </c>
      <c r="I226" s="111">
        <f>I4*波及計算!$U7</f>
        <v>0</v>
      </c>
      <c r="J226" s="111">
        <f>J4*波及計算!$U7</f>
        <v>0</v>
      </c>
      <c r="K226" s="111">
        <f>K4*波及計算!$U7</f>
        <v>0</v>
      </c>
      <c r="L226" s="111">
        <f>L4*波及計算!$U7</f>
        <v>0</v>
      </c>
      <c r="M226" s="111">
        <f>M4*波及計算!$U7</f>
        <v>0</v>
      </c>
      <c r="N226" s="111">
        <f>N4*波及計算!$U7</f>
        <v>0</v>
      </c>
      <c r="O226" s="111">
        <f>O4*波及計算!$U7</f>
        <v>0</v>
      </c>
      <c r="P226" s="111">
        <f>P4*波及計算!$U7</f>
        <v>0</v>
      </c>
      <c r="Q226" s="111">
        <f>Q4*波及計算!$U7</f>
        <v>0</v>
      </c>
      <c r="R226" s="111">
        <f>R4*波及計算!$U7</f>
        <v>0</v>
      </c>
      <c r="S226" s="111">
        <f>S4*波及計算!$U7</f>
        <v>0</v>
      </c>
      <c r="T226" s="111">
        <f>T4*波及計算!$U7</f>
        <v>0</v>
      </c>
      <c r="U226" s="111">
        <f>U4*波及計算!$U7</f>
        <v>0</v>
      </c>
      <c r="V226" s="111">
        <f>V4*波及計算!$U7</f>
        <v>0</v>
      </c>
      <c r="W226" s="111">
        <f>W4*波及計算!$U7</f>
        <v>0</v>
      </c>
      <c r="X226" s="111">
        <f>X4*波及計算!$U7</f>
        <v>0</v>
      </c>
      <c r="Y226" s="111">
        <f>Y4*波及計算!$U7</f>
        <v>0</v>
      </c>
      <c r="Z226" s="111">
        <f>Z4*波及計算!$U7</f>
        <v>0</v>
      </c>
      <c r="AA226" s="111">
        <f>AA4*波及計算!$U7</f>
        <v>0</v>
      </c>
      <c r="AB226" s="111">
        <f>AB4*波及計算!$U7</f>
        <v>0</v>
      </c>
      <c r="AC226" s="111">
        <f>AC4*波及計算!$U7</f>
        <v>0</v>
      </c>
      <c r="AD226" s="111">
        <f>AD4*波及計算!$U7</f>
        <v>0</v>
      </c>
      <c r="AE226" s="111">
        <f>AE4*波及計算!$U7</f>
        <v>0</v>
      </c>
      <c r="AF226" s="111">
        <f>AF4*波及計算!$U7</f>
        <v>0</v>
      </c>
      <c r="AG226" s="111">
        <f>AG4*波及計算!$U7</f>
        <v>0</v>
      </c>
      <c r="AH226" s="111">
        <f>AH4*波及計算!$U7</f>
        <v>0</v>
      </c>
      <c r="AI226" s="111">
        <f>AI4*波及計算!$U7</f>
        <v>0</v>
      </c>
      <c r="AJ226" s="111">
        <f>AJ4*波及計算!$U7</f>
        <v>0</v>
      </c>
      <c r="AK226" s="111">
        <f>AK4*波及計算!$U7</f>
        <v>0</v>
      </c>
      <c r="AL226" s="111">
        <f>AL4*波及計算!$U7</f>
        <v>0</v>
      </c>
      <c r="AM226" s="111">
        <f>AM4*波及計算!$U7</f>
        <v>0</v>
      </c>
      <c r="AN226" s="111">
        <f>AN4*波及計算!$U7</f>
        <v>0</v>
      </c>
      <c r="AO226" s="111">
        <f>AO4*波及計算!$U7</f>
        <v>0</v>
      </c>
      <c r="AP226" s="111">
        <f>AP4*波及計算!$U7</f>
        <v>0</v>
      </c>
      <c r="AQ226" s="111">
        <f>AQ4*波及計算!$U7</f>
        <v>0</v>
      </c>
      <c r="AR226" s="111">
        <f>AR4*波及計算!$U7</f>
        <v>0</v>
      </c>
      <c r="AS226" s="111">
        <f>AS4*波及計算!$U7</f>
        <v>0</v>
      </c>
      <c r="AT226" s="111">
        <f>AT4*波及計算!$U7</f>
        <v>0</v>
      </c>
      <c r="AU226" s="111">
        <f>AU4*波及計算!$U7</f>
        <v>0</v>
      </c>
      <c r="AV226" s="111">
        <f>AV4*波及計算!$U7</f>
        <v>0</v>
      </c>
      <c r="AW226" s="111">
        <f>AW4*波及計算!$U7</f>
        <v>0</v>
      </c>
      <c r="AX226" s="111">
        <f>AX4*波及計算!$U7</f>
        <v>0</v>
      </c>
      <c r="AY226" s="111">
        <f>AY4*波及計算!$U7</f>
        <v>0</v>
      </c>
      <c r="AZ226" s="111">
        <f>AZ4*波及計算!$U7</f>
        <v>0</v>
      </c>
      <c r="BA226" s="111">
        <f>BA4*波及計算!$U7</f>
        <v>0</v>
      </c>
      <c r="BB226" s="111">
        <f>BB4*波及計算!$U7</f>
        <v>0</v>
      </c>
      <c r="BC226" s="111">
        <f>BC4*波及計算!$U7</f>
        <v>0</v>
      </c>
      <c r="BD226" s="111">
        <f>BD4*波及計算!$U7</f>
        <v>0</v>
      </c>
      <c r="BE226" s="111">
        <f>BE4*波及計算!$U7</f>
        <v>0</v>
      </c>
      <c r="BF226" s="111">
        <f>BF4*波及計算!$U7</f>
        <v>0</v>
      </c>
      <c r="BG226" s="111">
        <f>BG4*波及計算!$U7</f>
        <v>0</v>
      </c>
      <c r="BH226" s="111">
        <f>BH4*波及計算!$U7</f>
        <v>0</v>
      </c>
      <c r="BI226" s="111">
        <f>BI4*波及計算!$U7</f>
        <v>0</v>
      </c>
      <c r="BJ226" s="111">
        <f>BJ4*波及計算!$U7</f>
        <v>0</v>
      </c>
      <c r="BK226" s="111">
        <f>BK4*波及計算!$U7</f>
        <v>0</v>
      </c>
      <c r="BL226" s="111">
        <f>BL4*波及計算!$U7</f>
        <v>0</v>
      </c>
      <c r="BM226" s="111">
        <f>BM4*波及計算!$U7</f>
        <v>0</v>
      </c>
      <c r="BN226" s="111">
        <f>BN4*波及計算!$U7</f>
        <v>0</v>
      </c>
      <c r="BO226" s="111">
        <f>BO4*波及計算!$U7</f>
        <v>0</v>
      </c>
      <c r="BP226" s="111">
        <f>BP4*波及計算!$U7</f>
        <v>0</v>
      </c>
      <c r="BQ226" s="111">
        <f>BQ4*波及計算!$U7</f>
        <v>0</v>
      </c>
      <c r="BR226" s="111">
        <f>BR4*波及計算!$U7</f>
        <v>0</v>
      </c>
      <c r="BS226" s="111">
        <f>BS4*波及計算!$U7</f>
        <v>0</v>
      </c>
      <c r="BT226" s="111">
        <f>BT4*波及計算!$U7</f>
        <v>0</v>
      </c>
      <c r="BU226" s="111">
        <f>BU4*波及計算!$U7</f>
        <v>0</v>
      </c>
      <c r="BV226" s="111">
        <f>BV4*波及計算!$U7</f>
        <v>0</v>
      </c>
      <c r="BW226" s="111">
        <f>BW4*波及計算!$U7</f>
        <v>0</v>
      </c>
      <c r="BX226" s="111">
        <f>BX4*波及計算!$U7</f>
        <v>0</v>
      </c>
      <c r="BY226" s="111">
        <f>BY4*波及計算!$U7</f>
        <v>0</v>
      </c>
      <c r="BZ226" s="111">
        <f>BZ4*波及計算!$U7</f>
        <v>0</v>
      </c>
      <c r="CA226" s="111">
        <f>CA4*波及計算!$U7</f>
        <v>0</v>
      </c>
      <c r="CB226" s="111">
        <f>CB4*波及計算!$U7</f>
        <v>0</v>
      </c>
      <c r="CC226" s="111">
        <f>CC4*波及計算!$U7</f>
        <v>0</v>
      </c>
      <c r="CD226" s="111">
        <f>CD4*波及計算!$U7</f>
        <v>0</v>
      </c>
      <c r="CE226" s="111">
        <f>CE4*波及計算!$U7</f>
        <v>0</v>
      </c>
      <c r="CF226" s="111">
        <f>CF4*波及計算!$U7</f>
        <v>0</v>
      </c>
      <c r="CG226" s="111">
        <f>CG4*波及計算!$U7</f>
        <v>0</v>
      </c>
      <c r="CH226" s="111">
        <f>CH4*波及計算!$U7</f>
        <v>0</v>
      </c>
      <c r="CI226" s="111">
        <f>CI4*波及計算!$U7</f>
        <v>0</v>
      </c>
      <c r="CJ226" s="111">
        <f>CJ4*波及計算!$U7</f>
        <v>0</v>
      </c>
      <c r="CK226" s="111">
        <f>CK4*波及計算!$U7</f>
        <v>0</v>
      </c>
      <c r="CL226" s="111">
        <f>CL4*波及計算!$U7</f>
        <v>0</v>
      </c>
      <c r="CM226" s="111">
        <f>CM4*波及計算!$U7</f>
        <v>0</v>
      </c>
      <c r="CN226" s="111">
        <f>CN4*波及計算!$U7</f>
        <v>0</v>
      </c>
      <c r="CO226" s="111">
        <f>CO4*波及計算!$U7</f>
        <v>0</v>
      </c>
      <c r="CP226" s="111">
        <f>CP4*波及計算!$U7</f>
        <v>0</v>
      </c>
      <c r="CQ226" s="111">
        <f>CQ4*波及計算!$U7</f>
        <v>0</v>
      </c>
      <c r="CR226" s="111">
        <f>CR4*波及計算!$U7</f>
        <v>0</v>
      </c>
      <c r="CS226" s="111">
        <f>CS4*波及計算!$U7</f>
        <v>0</v>
      </c>
      <c r="CT226" s="111">
        <f>CT4*波及計算!$U7</f>
        <v>0</v>
      </c>
      <c r="CU226" s="111">
        <f>CU4*波及計算!$U7</f>
        <v>0</v>
      </c>
      <c r="CV226" s="111">
        <f>CV4*波及計算!$U7</f>
        <v>0</v>
      </c>
      <c r="CW226" s="111">
        <f>CW4*波及計算!$U7</f>
        <v>0</v>
      </c>
      <c r="CX226" s="111">
        <f>CX4*波及計算!$U7</f>
        <v>0</v>
      </c>
      <c r="CY226" s="111">
        <f>CY4*波及計算!$U7</f>
        <v>0</v>
      </c>
      <c r="CZ226" s="111">
        <f>CZ4*波及計算!$U7</f>
        <v>0</v>
      </c>
      <c r="DA226" s="111">
        <f>DA4*波及計算!$U7</f>
        <v>0</v>
      </c>
      <c r="DB226" s="111">
        <f>DB4*波及計算!$U7</f>
        <v>0</v>
      </c>
      <c r="DC226" s="111">
        <f>DC4*波及計算!$U7</f>
        <v>0</v>
      </c>
    </row>
    <row r="227" spans="1:107" x14ac:dyDescent="0.2">
      <c r="A227" s="111" t="s">
        <v>347</v>
      </c>
      <c r="B227" s="355" t="s">
        <v>1879</v>
      </c>
      <c r="C227" s="111">
        <f>C5*波及計算!$U8</f>
        <v>0</v>
      </c>
      <c r="D227" s="111">
        <f>D5*波及計算!$U8</f>
        <v>0</v>
      </c>
      <c r="E227" s="111">
        <f>E5*波及計算!$U8</f>
        <v>0</v>
      </c>
      <c r="F227" s="111">
        <f>F5*波及計算!$U8</f>
        <v>0</v>
      </c>
      <c r="G227" s="111">
        <f>G5*波及計算!$U8</f>
        <v>0</v>
      </c>
      <c r="H227" s="111">
        <f>H5*波及計算!$U8</f>
        <v>0</v>
      </c>
      <c r="I227" s="111">
        <f>I5*波及計算!$U8</f>
        <v>0</v>
      </c>
      <c r="J227" s="111">
        <f>J5*波及計算!$U8</f>
        <v>0</v>
      </c>
      <c r="K227" s="111">
        <f>K5*波及計算!$U8</f>
        <v>0</v>
      </c>
      <c r="L227" s="111">
        <f>L5*波及計算!$U8</f>
        <v>0</v>
      </c>
      <c r="M227" s="111">
        <f>M5*波及計算!$U8</f>
        <v>0</v>
      </c>
      <c r="N227" s="111">
        <f>N5*波及計算!$U8</f>
        <v>0</v>
      </c>
      <c r="O227" s="111">
        <f>O5*波及計算!$U8</f>
        <v>0</v>
      </c>
      <c r="P227" s="111">
        <f>P5*波及計算!$U8</f>
        <v>0</v>
      </c>
      <c r="Q227" s="111">
        <f>Q5*波及計算!$U8</f>
        <v>0</v>
      </c>
      <c r="R227" s="111">
        <f>R5*波及計算!$U8</f>
        <v>0</v>
      </c>
      <c r="S227" s="111">
        <f>S5*波及計算!$U8</f>
        <v>0</v>
      </c>
      <c r="T227" s="111">
        <f>T5*波及計算!$U8</f>
        <v>0</v>
      </c>
      <c r="U227" s="111">
        <f>U5*波及計算!$U8</f>
        <v>0</v>
      </c>
      <c r="V227" s="111">
        <f>V5*波及計算!$U8</f>
        <v>0</v>
      </c>
      <c r="W227" s="111">
        <f>W5*波及計算!$U8</f>
        <v>0</v>
      </c>
      <c r="X227" s="111">
        <f>X5*波及計算!$U8</f>
        <v>0</v>
      </c>
      <c r="Y227" s="111">
        <f>Y5*波及計算!$U8</f>
        <v>0</v>
      </c>
      <c r="Z227" s="111">
        <f>Z5*波及計算!$U8</f>
        <v>0</v>
      </c>
      <c r="AA227" s="111">
        <f>AA5*波及計算!$U8</f>
        <v>0</v>
      </c>
      <c r="AB227" s="111">
        <f>AB5*波及計算!$U8</f>
        <v>0</v>
      </c>
      <c r="AC227" s="111">
        <f>AC5*波及計算!$U8</f>
        <v>0</v>
      </c>
      <c r="AD227" s="111">
        <f>AD5*波及計算!$U8</f>
        <v>0</v>
      </c>
      <c r="AE227" s="111">
        <f>AE5*波及計算!$U8</f>
        <v>0</v>
      </c>
      <c r="AF227" s="111">
        <f>AF5*波及計算!$U8</f>
        <v>0</v>
      </c>
      <c r="AG227" s="111">
        <f>AG5*波及計算!$U8</f>
        <v>0</v>
      </c>
      <c r="AH227" s="111">
        <f>AH5*波及計算!$U8</f>
        <v>0</v>
      </c>
      <c r="AI227" s="111">
        <f>AI5*波及計算!$U8</f>
        <v>0</v>
      </c>
      <c r="AJ227" s="111">
        <f>AJ5*波及計算!$U8</f>
        <v>0</v>
      </c>
      <c r="AK227" s="111">
        <f>AK5*波及計算!$U8</f>
        <v>0</v>
      </c>
      <c r="AL227" s="111">
        <f>AL5*波及計算!$U8</f>
        <v>0</v>
      </c>
      <c r="AM227" s="111">
        <f>AM5*波及計算!$U8</f>
        <v>0</v>
      </c>
      <c r="AN227" s="111">
        <f>AN5*波及計算!$U8</f>
        <v>0</v>
      </c>
      <c r="AO227" s="111">
        <f>AO5*波及計算!$U8</f>
        <v>0</v>
      </c>
      <c r="AP227" s="111">
        <f>AP5*波及計算!$U8</f>
        <v>0</v>
      </c>
      <c r="AQ227" s="111">
        <f>AQ5*波及計算!$U8</f>
        <v>0</v>
      </c>
      <c r="AR227" s="111">
        <f>AR5*波及計算!$U8</f>
        <v>0</v>
      </c>
      <c r="AS227" s="111">
        <f>AS5*波及計算!$U8</f>
        <v>0</v>
      </c>
      <c r="AT227" s="111">
        <f>AT5*波及計算!$U8</f>
        <v>0</v>
      </c>
      <c r="AU227" s="111">
        <f>AU5*波及計算!$U8</f>
        <v>0</v>
      </c>
      <c r="AV227" s="111">
        <f>AV5*波及計算!$U8</f>
        <v>0</v>
      </c>
      <c r="AW227" s="111">
        <f>AW5*波及計算!$U8</f>
        <v>0</v>
      </c>
      <c r="AX227" s="111">
        <f>AX5*波及計算!$U8</f>
        <v>0</v>
      </c>
      <c r="AY227" s="111">
        <f>AY5*波及計算!$U8</f>
        <v>0</v>
      </c>
      <c r="AZ227" s="111">
        <f>AZ5*波及計算!$U8</f>
        <v>0</v>
      </c>
      <c r="BA227" s="111">
        <f>BA5*波及計算!$U8</f>
        <v>0</v>
      </c>
      <c r="BB227" s="111">
        <f>BB5*波及計算!$U8</f>
        <v>0</v>
      </c>
      <c r="BC227" s="111">
        <f>BC5*波及計算!$U8</f>
        <v>0</v>
      </c>
      <c r="BD227" s="111">
        <f>BD5*波及計算!$U8</f>
        <v>0</v>
      </c>
      <c r="BE227" s="111">
        <f>BE5*波及計算!$U8</f>
        <v>0</v>
      </c>
      <c r="BF227" s="111">
        <f>BF5*波及計算!$U8</f>
        <v>0</v>
      </c>
      <c r="BG227" s="111">
        <f>BG5*波及計算!$U8</f>
        <v>0</v>
      </c>
      <c r="BH227" s="111">
        <f>BH5*波及計算!$U8</f>
        <v>0</v>
      </c>
      <c r="BI227" s="111">
        <f>BI5*波及計算!$U8</f>
        <v>0</v>
      </c>
      <c r="BJ227" s="111">
        <f>BJ5*波及計算!$U8</f>
        <v>0</v>
      </c>
      <c r="BK227" s="111">
        <f>BK5*波及計算!$U8</f>
        <v>0</v>
      </c>
      <c r="BL227" s="111">
        <f>BL5*波及計算!$U8</f>
        <v>0</v>
      </c>
      <c r="BM227" s="111">
        <f>BM5*波及計算!$U8</f>
        <v>0</v>
      </c>
      <c r="BN227" s="111">
        <f>BN5*波及計算!$U8</f>
        <v>0</v>
      </c>
      <c r="BO227" s="111">
        <f>BO5*波及計算!$U8</f>
        <v>0</v>
      </c>
      <c r="BP227" s="111">
        <f>BP5*波及計算!$U8</f>
        <v>0</v>
      </c>
      <c r="BQ227" s="111">
        <f>BQ5*波及計算!$U8</f>
        <v>0</v>
      </c>
      <c r="BR227" s="111">
        <f>BR5*波及計算!$U8</f>
        <v>0</v>
      </c>
      <c r="BS227" s="111">
        <f>BS5*波及計算!$U8</f>
        <v>0</v>
      </c>
      <c r="BT227" s="111">
        <f>BT5*波及計算!$U8</f>
        <v>0</v>
      </c>
      <c r="BU227" s="111">
        <f>BU5*波及計算!$U8</f>
        <v>0</v>
      </c>
      <c r="BV227" s="111">
        <f>BV5*波及計算!$U8</f>
        <v>0</v>
      </c>
      <c r="BW227" s="111">
        <f>BW5*波及計算!$U8</f>
        <v>0</v>
      </c>
      <c r="BX227" s="111">
        <f>BX5*波及計算!$U8</f>
        <v>0</v>
      </c>
      <c r="BY227" s="111">
        <f>BY5*波及計算!$U8</f>
        <v>0</v>
      </c>
      <c r="BZ227" s="111">
        <f>BZ5*波及計算!$U8</f>
        <v>0</v>
      </c>
      <c r="CA227" s="111">
        <f>CA5*波及計算!$U8</f>
        <v>0</v>
      </c>
      <c r="CB227" s="111">
        <f>CB5*波及計算!$U8</f>
        <v>0</v>
      </c>
      <c r="CC227" s="111">
        <f>CC5*波及計算!$U8</f>
        <v>0</v>
      </c>
      <c r="CD227" s="111">
        <f>CD5*波及計算!$U8</f>
        <v>0</v>
      </c>
      <c r="CE227" s="111">
        <f>CE5*波及計算!$U8</f>
        <v>0</v>
      </c>
      <c r="CF227" s="111">
        <f>CF5*波及計算!$U8</f>
        <v>0</v>
      </c>
      <c r="CG227" s="111">
        <f>CG5*波及計算!$U8</f>
        <v>0</v>
      </c>
      <c r="CH227" s="111">
        <f>CH5*波及計算!$U8</f>
        <v>0</v>
      </c>
      <c r="CI227" s="111">
        <f>CI5*波及計算!$U8</f>
        <v>0</v>
      </c>
      <c r="CJ227" s="111">
        <f>CJ5*波及計算!$U8</f>
        <v>0</v>
      </c>
      <c r="CK227" s="111">
        <f>CK5*波及計算!$U8</f>
        <v>0</v>
      </c>
      <c r="CL227" s="111">
        <f>CL5*波及計算!$U8</f>
        <v>0</v>
      </c>
      <c r="CM227" s="111">
        <f>CM5*波及計算!$U8</f>
        <v>0</v>
      </c>
      <c r="CN227" s="111">
        <f>CN5*波及計算!$U8</f>
        <v>0</v>
      </c>
      <c r="CO227" s="111">
        <f>CO5*波及計算!$U8</f>
        <v>0</v>
      </c>
      <c r="CP227" s="111">
        <f>CP5*波及計算!$U8</f>
        <v>0</v>
      </c>
      <c r="CQ227" s="111">
        <f>CQ5*波及計算!$U8</f>
        <v>0</v>
      </c>
      <c r="CR227" s="111">
        <f>CR5*波及計算!$U8</f>
        <v>0</v>
      </c>
      <c r="CS227" s="111">
        <f>CS5*波及計算!$U8</f>
        <v>0</v>
      </c>
      <c r="CT227" s="111">
        <f>CT5*波及計算!$U8</f>
        <v>0</v>
      </c>
      <c r="CU227" s="111">
        <f>CU5*波及計算!$U8</f>
        <v>0</v>
      </c>
      <c r="CV227" s="111">
        <f>CV5*波及計算!$U8</f>
        <v>0</v>
      </c>
      <c r="CW227" s="111">
        <f>CW5*波及計算!$U8</f>
        <v>0</v>
      </c>
      <c r="CX227" s="111">
        <f>CX5*波及計算!$U8</f>
        <v>0</v>
      </c>
      <c r="CY227" s="111">
        <f>CY5*波及計算!$U8</f>
        <v>0</v>
      </c>
      <c r="CZ227" s="111">
        <f>CZ5*波及計算!$U8</f>
        <v>0</v>
      </c>
      <c r="DA227" s="111">
        <f>DA5*波及計算!$U8</f>
        <v>0</v>
      </c>
      <c r="DB227" s="111">
        <f>DB5*波及計算!$U8</f>
        <v>0</v>
      </c>
      <c r="DC227" s="111">
        <f>DC5*波及計算!$U8</f>
        <v>0</v>
      </c>
    </row>
    <row r="228" spans="1:107" x14ac:dyDescent="0.2">
      <c r="A228" s="111" t="s">
        <v>113</v>
      </c>
      <c r="B228" s="355" t="s">
        <v>1442</v>
      </c>
      <c r="C228" s="111">
        <f>C6*波及計算!$U9</f>
        <v>0</v>
      </c>
      <c r="D228" s="111">
        <f>D6*波及計算!$U9</f>
        <v>0</v>
      </c>
      <c r="E228" s="111">
        <f>E6*波及計算!$U9</f>
        <v>0</v>
      </c>
      <c r="F228" s="111">
        <f>F6*波及計算!$U9</f>
        <v>0</v>
      </c>
      <c r="G228" s="111">
        <f>G6*波及計算!$U9</f>
        <v>0</v>
      </c>
      <c r="H228" s="111">
        <f>H6*波及計算!$U9</f>
        <v>0</v>
      </c>
      <c r="I228" s="111">
        <f>I6*波及計算!$U9</f>
        <v>0</v>
      </c>
      <c r="J228" s="111">
        <f>J6*波及計算!$U9</f>
        <v>0</v>
      </c>
      <c r="K228" s="111">
        <f>K6*波及計算!$U9</f>
        <v>0</v>
      </c>
      <c r="L228" s="111">
        <f>L6*波及計算!$U9</f>
        <v>0</v>
      </c>
      <c r="M228" s="111">
        <f>M6*波及計算!$U9</f>
        <v>0</v>
      </c>
      <c r="N228" s="111">
        <f>N6*波及計算!$U9</f>
        <v>0</v>
      </c>
      <c r="O228" s="111">
        <f>O6*波及計算!$U9</f>
        <v>0</v>
      </c>
      <c r="P228" s="111">
        <f>P6*波及計算!$U9</f>
        <v>0</v>
      </c>
      <c r="Q228" s="111">
        <f>Q6*波及計算!$U9</f>
        <v>0</v>
      </c>
      <c r="R228" s="111">
        <f>R6*波及計算!$U9</f>
        <v>0</v>
      </c>
      <c r="S228" s="111">
        <f>S6*波及計算!$U9</f>
        <v>0</v>
      </c>
      <c r="T228" s="111">
        <f>T6*波及計算!$U9</f>
        <v>0</v>
      </c>
      <c r="U228" s="111">
        <f>U6*波及計算!$U9</f>
        <v>0</v>
      </c>
      <c r="V228" s="111">
        <f>V6*波及計算!$U9</f>
        <v>0</v>
      </c>
      <c r="W228" s="111">
        <f>W6*波及計算!$U9</f>
        <v>0</v>
      </c>
      <c r="X228" s="111">
        <f>X6*波及計算!$U9</f>
        <v>0</v>
      </c>
      <c r="Y228" s="111">
        <f>Y6*波及計算!$U9</f>
        <v>0</v>
      </c>
      <c r="Z228" s="111">
        <f>Z6*波及計算!$U9</f>
        <v>0</v>
      </c>
      <c r="AA228" s="111">
        <f>AA6*波及計算!$U9</f>
        <v>0</v>
      </c>
      <c r="AB228" s="111">
        <f>AB6*波及計算!$U9</f>
        <v>0</v>
      </c>
      <c r="AC228" s="111">
        <f>AC6*波及計算!$U9</f>
        <v>0</v>
      </c>
      <c r="AD228" s="111">
        <f>AD6*波及計算!$U9</f>
        <v>0</v>
      </c>
      <c r="AE228" s="111">
        <f>AE6*波及計算!$U9</f>
        <v>0</v>
      </c>
      <c r="AF228" s="111">
        <f>AF6*波及計算!$U9</f>
        <v>0</v>
      </c>
      <c r="AG228" s="111">
        <f>AG6*波及計算!$U9</f>
        <v>0</v>
      </c>
      <c r="AH228" s="111">
        <f>AH6*波及計算!$U9</f>
        <v>0</v>
      </c>
      <c r="AI228" s="111">
        <f>AI6*波及計算!$U9</f>
        <v>0</v>
      </c>
      <c r="AJ228" s="111">
        <f>AJ6*波及計算!$U9</f>
        <v>0</v>
      </c>
      <c r="AK228" s="111">
        <f>AK6*波及計算!$U9</f>
        <v>0</v>
      </c>
      <c r="AL228" s="111">
        <f>AL6*波及計算!$U9</f>
        <v>0</v>
      </c>
      <c r="AM228" s="111">
        <f>AM6*波及計算!$U9</f>
        <v>0</v>
      </c>
      <c r="AN228" s="111">
        <f>AN6*波及計算!$U9</f>
        <v>0</v>
      </c>
      <c r="AO228" s="111">
        <f>AO6*波及計算!$U9</f>
        <v>0</v>
      </c>
      <c r="AP228" s="111">
        <f>AP6*波及計算!$U9</f>
        <v>0</v>
      </c>
      <c r="AQ228" s="111">
        <f>AQ6*波及計算!$U9</f>
        <v>0</v>
      </c>
      <c r="AR228" s="111">
        <f>AR6*波及計算!$U9</f>
        <v>0</v>
      </c>
      <c r="AS228" s="111">
        <f>AS6*波及計算!$U9</f>
        <v>0</v>
      </c>
      <c r="AT228" s="111">
        <f>AT6*波及計算!$U9</f>
        <v>0</v>
      </c>
      <c r="AU228" s="111">
        <f>AU6*波及計算!$U9</f>
        <v>0</v>
      </c>
      <c r="AV228" s="111">
        <f>AV6*波及計算!$U9</f>
        <v>0</v>
      </c>
      <c r="AW228" s="111">
        <f>AW6*波及計算!$U9</f>
        <v>0</v>
      </c>
      <c r="AX228" s="111">
        <f>AX6*波及計算!$U9</f>
        <v>0</v>
      </c>
      <c r="AY228" s="111">
        <f>AY6*波及計算!$U9</f>
        <v>0</v>
      </c>
      <c r="AZ228" s="111">
        <f>AZ6*波及計算!$U9</f>
        <v>0</v>
      </c>
      <c r="BA228" s="111">
        <f>BA6*波及計算!$U9</f>
        <v>0</v>
      </c>
      <c r="BB228" s="111">
        <f>BB6*波及計算!$U9</f>
        <v>0</v>
      </c>
      <c r="BC228" s="111">
        <f>BC6*波及計算!$U9</f>
        <v>0</v>
      </c>
      <c r="BD228" s="111">
        <f>BD6*波及計算!$U9</f>
        <v>0</v>
      </c>
      <c r="BE228" s="111">
        <f>BE6*波及計算!$U9</f>
        <v>0</v>
      </c>
      <c r="BF228" s="111">
        <f>BF6*波及計算!$U9</f>
        <v>0</v>
      </c>
      <c r="BG228" s="111">
        <f>BG6*波及計算!$U9</f>
        <v>0</v>
      </c>
      <c r="BH228" s="111">
        <f>BH6*波及計算!$U9</f>
        <v>0</v>
      </c>
      <c r="BI228" s="111">
        <f>BI6*波及計算!$U9</f>
        <v>0</v>
      </c>
      <c r="BJ228" s="111">
        <f>BJ6*波及計算!$U9</f>
        <v>0</v>
      </c>
      <c r="BK228" s="111">
        <f>BK6*波及計算!$U9</f>
        <v>0</v>
      </c>
      <c r="BL228" s="111">
        <f>BL6*波及計算!$U9</f>
        <v>0</v>
      </c>
      <c r="BM228" s="111">
        <f>BM6*波及計算!$U9</f>
        <v>0</v>
      </c>
      <c r="BN228" s="111">
        <f>BN6*波及計算!$U9</f>
        <v>0</v>
      </c>
      <c r="BO228" s="111">
        <f>BO6*波及計算!$U9</f>
        <v>0</v>
      </c>
      <c r="BP228" s="111">
        <f>BP6*波及計算!$U9</f>
        <v>0</v>
      </c>
      <c r="BQ228" s="111">
        <f>BQ6*波及計算!$U9</f>
        <v>0</v>
      </c>
      <c r="BR228" s="111">
        <f>BR6*波及計算!$U9</f>
        <v>0</v>
      </c>
      <c r="BS228" s="111">
        <f>BS6*波及計算!$U9</f>
        <v>0</v>
      </c>
      <c r="BT228" s="111">
        <f>BT6*波及計算!$U9</f>
        <v>0</v>
      </c>
      <c r="BU228" s="111">
        <f>BU6*波及計算!$U9</f>
        <v>0</v>
      </c>
      <c r="BV228" s="111">
        <f>BV6*波及計算!$U9</f>
        <v>0</v>
      </c>
      <c r="BW228" s="111">
        <f>BW6*波及計算!$U9</f>
        <v>0</v>
      </c>
      <c r="BX228" s="111">
        <f>BX6*波及計算!$U9</f>
        <v>0</v>
      </c>
      <c r="BY228" s="111">
        <f>BY6*波及計算!$U9</f>
        <v>0</v>
      </c>
      <c r="BZ228" s="111">
        <f>BZ6*波及計算!$U9</f>
        <v>0</v>
      </c>
      <c r="CA228" s="111">
        <f>CA6*波及計算!$U9</f>
        <v>0</v>
      </c>
      <c r="CB228" s="111">
        <f>CB6*波及計算!$U9</f>
        <v>0</v>
      </c>
      <c r="CC228" s="111">
        <f>CC6*波及計算!$U9</f>
        <v>0</v>
      </c>
      <c r="CD228" s="111">
        <f>CD6*波及計算!$U9</f>
        <v>0</v>
      </c>
      <c r="CE228" s="111">
        <f>CE6*波及計算!$U9</f>
        <v>0</v>
      </c>
      <c r="CF228" s="111">
        <f>CF6*波及計算!$U9</f>
        <v>0</v>
      </c>
      <c r="CG228" s="111">
        <f>CG6*波及計算!$U9</f>
        <v>0</v>
      </c>
      <c r="CH228" s="111">
        <f>CH6*波及計算!$U9</f>
        <v>0</v>
      </c>
      <c r="CI228" s="111">
        <f>CI6*波及計算!$U9</f>
        <v>0</v>
      </c>
      <c r="CJ228" s="111">
        <f>CJ6*波及計算!$U9</f>
        <v>0</v>
      </c>
      <c r="CK228" s="111">
        <f>CK6*波及計算!$U9</f>
        <v>0</v>
      </c>
      <c r="CL228" s="111">
        <f>CL6*波及計算!$U9</f>
        <v>0</v>
      </c>
      <c r="CM228" s="111">
        <f>CM6*波及計算!$U9</f>
        <v>0</v>
      </c>
      <c r="CN228" s="111">
        <f>CN6*波及計算!$U9</f>
        <v>0</v>
      </c>
      <c r="CO228" s="111">
        <f>CO6*波及計算!$U9</f>
        <v>0</v>
      </c>
      <c r="CP228" s="111">
        <f>CP6*波及計算!$U9</f>
        <v>0</v>
      </c>
      <c r="CQ228" s="111">
        <f>CQ6*波及計算!$U9</f>
        <v>0</v>
      </c>
      <c r="CR228" s="111">
        <f>CR6*波及計算!$U9</f>
        <v>0</v>
      </c>
      <c r="CS228" s="111">
        <f>CS6*波及計算!$U9</f>
        <v>0</v>
      </c>
      <c r="CT228" s="111">
        <f>CT6*波及計算!$U9</f>
        <v>0</v>
      </c>
      <c r="CU228" s="111">
        <f>CU6*波及計算!$U9</f>
        <v>0</v>
      </c>
      <c r="CV228" s="111">
        <f>CV6*波及計算!$U9</f>
        <v>0</v>
      </c>
      <c r="CW228" s="111">
        <f>CW6*波及計算!$U9</f>
        <v>0</v>
      </c>
      <c r="CX228" s="111">
        <f>CX6*波及計算!$U9</f>
        <v>0</v>
      </c>
      <c r="CY228" s="111">
        <f>CY6*波及計算!$U9</f>
        <v>0</v>
      </c>
      <c r="CZ228" s="111">
        <f>CZ6*波及計算!$U9</f>
        <v>0</v>
      </c>
      <c r="DA228" s="111">
        <f>DA6*波及計算!$U9</f>
        <v>0</v>
      </c>
      <c r="DB228" s="111">
        <f>DB6*波及計算!$U9</f>
        <v>0</v>
      </c>
      <c r="DC228" s="111">
        <f>DC6*波及計算!$U9</f>
        <v>0</v>
      </c>
    </row>
    <row r="229" spans="1:107" x14ac:dyDescent="0.2">
      <c r="A229" s="111" t="s">
        <v>114</v>
      </c>
      <c r="B229" s="355" t="s">
        <v>1880</v>
      </c>
      <c r="C229" s="111">
        <f>C7*波及計算!$U10</f>
        <v>0</v>
      </c>
      <c r="D229" s="111">
        <f>D7*波及計算!$U10</f>
        <v>0</v>
      </c>
      <c r="E229" s="111">
        <f>E7*波及計算!$U10</f>
        <v>0</v>
      </c>
      <c r="F229" s="111">
        <f>F7*波及計算!$U10</f>
        <v>0</v>
      </c>
      <c r="G229" s="111">
        <f>G7*波及計算!$U10</f>
        <v>0</v>
      </c>
      <c r="H229" s="111">
        <f>H7*波及計算!$U10</f>
        <v>0</v>
      </c>
      <c r="I229" s="111">
        <f>I7*波及計算!$U10</f>
        <v>0</v>
      </c>
      <c r="J229" s="111">
        <f>J7*波及計算!$U10</f>
        <v>0</v>
      </c>
      <c r="K229" s="111">
        <f>K7*波及計算!$U10</f>
        <v>0</v>
      </c>
      <c r="L229" s="111">
        <f>L7*波及計算!$U10</f>
        <v>0</v>
      </c>
      <c r="M229" s="111">
        <f>M7*波及計算!$U10</f>
        <v>0</v>
      </c>
      <c r="N229" s="111">
        <f>N7*波及計算!$U10</f>
        <v>0</v>
      </c>
      <c r="O229" s="111">
        <f>O7*波及計算!$U10</f>
        <v>0</v>
      </c>
      <c r="P229" s="111">
        <f>P7*波及計算!$U10</f>
        <v>0</v>
      </c>
      <c r="Q229" s="111">
        <f>Q7*波及計算!$U10</f>
        <v>0</v>
      </c>
      <c r="R229" s="111">
        <f>R7*波及計算!$U10</f>
        <v>0</v>
      </c>
      <c r="S229" s="111">
        <f>S7*波及計算!$U10</f>
        <v>0</v>
      </c>
      <c r="T229" s="111">
        <f>T7*波及計算!$U10</f>
        <v>0</v>
      </c>
      <c r="U229" s="111">
        <f>U7*波及計算!$U10</f>
        <v>0</v>
      </c>
      <c r="V229" s="111">
        <f>V7*波及計算!$U10</f>
        <v>0</v>
      </c>
      <c r="W229" s="111">
        <f>W7*波及計算!$U10</f>
        <v>0</v>
      </c>
      <c r="X229" s="111">
        <f>X7*波及計算!$U10</f>
        <v>0</v>
      </c>
      <c r="Y229" s="111">
        <f>Y7*波及計算!$U10</f>
        <v>0</v>
      </c>
      <c r="Z229" s="111">
        <f>Z7*波及計算!$U10</f>
        <v>0</v>
      </c>
      <c r="AA229" s="111">
        <f>AA7*波及計算!$U10</f>
        <v>0</v>
      </c>
      <c r="AB229" s="111">
        <f>AB7*波及計算!$U10</f>
        <v>0</v>
      </c>
      <c r="AC229" s="111">
        <f>AC7*波及計算!$U10</f>
        <v>0</v>
      </c>
      <c r="AD229" s="111">
        <f>AD7*波及計算!$U10</f>
        <v>0</v>
      </c>
      <c r="AE229" s="111">
        <f>AE7*波及計算!$U10</f>
        <v>0</v>
      </c>
      <c r="AF229" s="111">
        <f>AF7*波及計算!$U10</f>
        <v>0</v>
      </c>
      <c r="AG229" s="111">
        <f>AG7*波及計算!$U10</f>
        <v>0</v>
      </c>
      <c r="AH229" s="111">
        <f>AH7*波及計算!$U10</f>
        <v>0</v>
      </c>
      <c r="AI229" s="111">
        <f>AI7*波及計算!$U10</f>
        <v>0</v>
      </c>
      <c r="AJ229" s="111">
        <f>AJ7*波及計算!$U10</f>
        <v>0</v>
      </c>
      <c r="AK229" s="111">
        <f>AK7*波及計算!$U10</f>
        <v>0</v>
      </c>
      <c r="AL229" s="111">
        <f>AL7*波及計算!$U10</f>
        <v>0</v>
      </c>
      <c r="AM229" s="111">
        <f>AM7*波及計算!$U10</f>
        <v>0</v>
      </c>
      <c r="AN229" s="111">
        <f>AN7*波及計算!$U10</f>
        <v>0</v>
      </c>
      <c r="AO229" s="111">
        <f>AO7*波及計算!$U10</f>
        <v>0</v>
      </c>
      <c r="AP229" s="111">
        <f>AP7*波及計算!$U10</f>
        <v>0</v>
      </c>
      <c r="AQ229" s="111">
        <f>AQ7*波及計算!$U10</f>
        <v>0</v>
      </c>
      <c r="AR229" s="111">
        <f>AR7*波及計算!$U10</f>
        <v>0</v>
      </c>
      <c r="AS229" s="111">
        <f>AS7*波及計算!$U10</f>
        <v>0</v>
      </c>
      <c r="AT229" s="111">
        <f>AT7*波及計算!$U10</f>
        <v>0</v>
      </c>
      <c r="AU229" s="111">
        <f>AU7*波及計算!$U10</f>
        <v>0</v>
      </c>
      <c r="AV229" s="111">
        <f>AV7*波及計算!$U10</f>
        <v>0</v>
      </c>
      <c r="AW229" s="111">
        <f>AW7*波及計算!$U10</f>
        <v>0</v>
      </c>
      <c r="AX229" s="111">
        <f>AX7*波及計算!$U10</f>
        <v>0</v>
      </c>
      <c r="AY229" s="111">
        <f>AY7*波及計算!$U10</f>
        <v>0</v>
      </c>
      <c r="AZ229" s="111">
        <f>AZ7*波及計算!$U10</f>
        <v>0</v>
      </c>
      <c r="BA229" s="111">
        <f>BA7*波及計算!$U10</f>
        <v>0</v>
      </c>
      <c r="BB229" s="111">
        <f>BB7*波及計算!$U10</f>
        <v>0</v>
      </c>
      <c r="BC229" s="111">
        <f>BC7*波及計算!$U10</f>
        <v>0</v>
      </c>
      <c r="BD229" s="111">
        <f>BD7*波及計算!$U10</f>
        <v>0</v>
      </c>
      <c r="BE229" s="111">
        <f>BE7*波及計算!$U10</f>
        <v>0</v>
      </c>
      <c r="BF229" s="111">
        <f>BF7*波及計算!$U10</f>
        <v>0</v>
      </c>
      <c r="BG229" s="111">
        <f>BG7*波及計算!$U10</f>
        <v>0</v>
      </c>
      <c r="BH229" s="111">
        <f>BH7*波及計算!$U10</f>
        <v>0</v>
      </c>
      <c r="BI229" s="111">
        <f>BI7*波及計算!$U10</f>
        <v>0</v>
      </c>
      <c r="BJ229" s="111">
        <f>BJ7*波及計算!$U10</f>
        <v>0</v>
      </c>
      <c r="BK229" s="111">
        <f>BK7*波及計算!$U10</f>
        <v>0</v>
      </c>
      <c r="BL229" s="111">
        <f>BL7*波及計算!$U10</f>
        <v>0</v>
      </c>
      <c r="BM229" s="111">
        <f>BM7*波及計算!$U10</f>
        <v>0</v>
      </c>
      <c r="BN229" s="111">
        <f>BN7*波及計算!$U10</f>
        <v>0</v>
      </c>
      <c r="BO229" s="111">
        <f>BO7*波及計算!$U10</f>
        <v>0</v>
      </c>
      <c r="BP229" s="111">
        <f>BP7*波及計算!$U10</f>
        <v>0</v>
      </c>
      <c r="BQ229" s="111">
        <f>BQ7*波及計算!$U10</f>
        <v>0</v>
      </c>
      <c r="BR229" s="111">
        <f>BR7*波及計算!$U10</f>
        <v>0</v>
      </c>
      <c r="BS229" s="111">
        <f>BS7*波及計算!$U10</f>
        <v>0</v>
      </c>
      <c r="BT229" s="111">
        <f>BT7*波及計算!$U10</f>
        <v>0</v>
      </c>
      <c r="BU229" s="111">
        <f>BU7*波及計算!$U10</f>
        <v>0</v>
      </c>
      <c r="BV229" s="111">
        <f>BV7*波及計算!$U10</f>
        <v>0</v>
      </c>
      <c r="BW229" s="111">
        <f>BW7*波及計算!$U10</f>
        <v>0</v>
      </c>
      <c r="BX229" s="111">
        <f>BX7*波及計算!$U10</f>
        <v>0</v>
      </c>
      <c r="BY229" s="111">
        <f>BY7*波及計算!$U10</f>
        <v>0</v>
      </c>
      <c r="BZ229" s="111">
        <f>BZ7*波及計算!$U10</f>
        <v>0</v>
      </c>
      <c r="CA229" s="111">
        <f>CA7*波及計算!$U10</f>
        <v>0</v>
      </c>
      <c r="CB229" s="111">
        <f>CB7*波及計算!$U10</f>
        <v>0</v>
      </c>
      <c r="CC229" s="111">
        <f>CC7*波及計算!$U10</f>
        <v>0</v>
      </c>
      <c r="CD229" s="111">
        <f>CD7*波及計算!$U10</f>
        <v>0</v>
      </c>
      <c r="CE229" s="111">
        <f>CE7*波及計算!$U10</f>
        <v>0</v>
      </c>
      <c r="CF229" s="111">
        <f>CF7*波及計算!$U10</f>
        <v>0</v>
      </c>
      <c r="CG229" s="111">
        <f>CG7*波及計算!$U10</f>
        <v>0</v>
      </c>
      <c r="CH229" s="111">
        <f>CH7*波及計算!$U10</f>
        <v>0</v>
      </c>
      <c r="CI229" s="111">
        <f>CI7*波及計算!$U10</f>
        <v>0</v>
      </c>
      <c r="CJ229" s="111">
        <f>CJ7*波及計算!$U10</f>
        <v>0</v>
      </c>
      <c r="CK229" s="111">
        <f>CK7*波及計算!$U10</f>
        <v>0</v>
      </c>
      <c r="CL229" s="111">
        <f>CL7*波及計算!$U10</f>
        <v>0</v>
      </c>
      <c r="CM229" s="111">
        <f>CM7*波及計算!$U10</f>
        <v>0</v>
      </c>
      <c r="CN229" s="111">
        <f>CN7*波及計算!$U10</f>
        <v>0</v>
      </c>
      <c r="CO229" s="111">
        <f>CO7*波及計算!$U10</f>
        <v>0</v>
      </c>
      <c r="CP229" s="111">
        <f>CP7*波及計算!$U10</f>
        <v>0</v>
      </c>
      <c r="CQ229" s="111">
        <f>CQ7*波及計算!$U10</f>
        <v>0</v>
      </c>
      <c r="CR229" s="111">
        <f>CR7*波及計算!$U10</f>
        <v>0</v>
      </c>
      <c r="CS229" s="111">
        <f>CS7*波及計算!$U10</f>
        <v>0</v>
      </c>
      <c r="CT229" s="111">
        <f>CT7*波及計算!$U10</f>
        <v>0</v>
      </c>
      <c r="CU229" s="111">
        <f>CU7*波及計算!$U10</f>
        <v>0</v>
      </c>
      <c r="CV229" s="111">
        <f>CV7*波及計算!$U10</f>
        <v>0</v>
      </c>
      <c r="CW229" s="111">
        <f>CW7*波及計算!$U10</f>
        <v>0</v>
      </c>
      <c r="CX229" s="111">
        <f>CX7*波及計算!$U10</f>
        <v>0</v>
      </c>
      <c r="CY229" s="111">
        <f>CY7*波及計算!$U10</f>
        <v>0</v>
      </c>
      <c r="CZ229" s="111">
        <f>CZ7*波及計算!$U10</f>
        <v>0</v>
      </c>
      <c r="DA229" s="111">
        <f>DA7*波及計算!$U10</f>
        <v>0</v>
      </c>
      <c r="DB229" s="111">
        <f>DB7*波及計算!$U10</f>
        <v>0</v>
      </c>
      <c r="DC229" s="111">
        <f>DC7*波及計算!$U10</f>
        <v>0</v>
      </c>
    </row>
    <row r="230" spans="1:107" x14ac:dyDescent="0.2">
      <c r="A230" s="111" t="s">
        <v>115</v>
      </c>
      <c r="B230" s="355" t="s">
        <v>1881</v>
      </c>
      <c r="C230" s="111">
        <f>C8*波及計算!$U11</f>
        <v>0</v>
      </c>
      <c r="D230" s="111">
        <f>D8*波及計算!$U11</f>
        <v>0</v>
      </c>
      <c r="E230" s="111">
        <f>E8*波及計算!$U11</f>
        <v>0</v>
      </c>
      <c r="F230" s="111">
        <f>F8*波及計算!$U11</f>
        <v>0</v>
      </c>
      <c r="G230" s="111">
        <f>G8*波及計算!$U11</f>
        <v>0</v>
      </c>
      <c r="H230" s="111">
        <f>H8*波及計算!$U11</f>
        <v>0</v>
      </c>
      <c r="I230" s="111">
        <f>I8*波及計算!$U11</f>
        <v>0</v>
      </c>
      <c r="J230" s="111">
        <f>J8*波及計算!$U11</f>
        <v>0</v>
      </c>
      <c r="K230" s="111">
        <f>K8*波及計算!$U11</f>
        <v>0</v>
      </c>
      <c r="L230" s="111">
        <f>L8*波及計算!$U11</f>
        <v>0</v>
      </c>
      <c r="M230" s="111">
        <f>M8*波及計算!$U11</f>
        <v>0</v>
      </c>
      <c r="N230" s="111">
        <f>N8*波及計算!$U11</f>
        <v>0</v>
      </c>
      <c r="O230" s="111">
        <f>O8*波及計算!$U11</f>
        <v>0</v>
      </c>
      <c r="P230" s="111">
        <f>P8*波及計算!$U11</f>
        <v>0</v>
      </c>
      <c r="Q230" s="111">
        <f>Q8*波及計算!$U11</f>
        <v>0</v>
      </c>
      <c r="R230" s="111">
        <f>R8*波及計算!$U11</f>
        <v>0</v>
      </c>
      <c r="S230" s="111">
        <f>S8*波及計算!$U11</f>
        <v>0</v>
      </c>
      <c r="T230" s="111">
        <f>T8*波及計算!$U11</f>
        <v>0</v>
      </c>
      <c r="U230" s="111">
        <f>U8*波及計算!$U11</f>
        <v>0</v>
      </c>
      <c r="V230" s="111">
        <f>V8*波及計算!$U11</f>
        <v>0</v>
      </c>
      <c r="W230" s="111">
        <f>W8*波及計算!$U11</f>
        <v>0</v>
      </c>
      <c r="X230" s="111">
        <f>X8*波及計算!$U11</f>
        <v>0</v>
      </c>
      <c r="Y230" s="111">
        <f>Y8*波及計算!$U11</f>
        <v>0</v>
      </c>
      <c r="Z230" s="111">
        <f>Z8*波及計算!$U11</f>
        <v>0</v>
      </c>
      <c r="AA230" s="111">
        <f>AA8*波及計算!$U11</f>
        <v>0</v>
      </c>
      <c r="AB230" s="111">
        <f>AB8*波及計算!$U11</f>
        <v>0</v>
      </c>
      <c r="AC230" s="111">
        <f>AC8*波及計算!$U11</f>
        <v>0</v>
      </c>
      <c r="AD230" s="111">
        <f>AD8*波及計算!$U11</f>
        <v>0</v>
      </c>
      <c r="AE230" s="111">
        <f>AE8*波及計算!$U11</f>
        <v>0</v>
      </c>
      <c r="AF230" s="111">
        <f>AF8*波及計算!$U11</f>
        <v>0</v>
      </c>
      <c r="AG230" s="111">
        <f>AG8*波及計算!$U11</f>
        <v>0</v>
      </c>
      <c r="AH230" s="111">
        <f>AH8*波及計算!$U11</f>
        <v>0</v>
      </c>
      <c r="AI230" s="111">
        <f>AI8*波及計算!$U11</f>
        <v>0</v>
      </c>
      <c r="AJ230" s="111">
        <f>AJ8*波及計算!$U11</f>
        <v>0</v>
      </c>
      <c r="AK230" s="111">
        <f>AK8*波及計算!$U11</f>
        <v>0</v>
      </c>
      <c r="AL230" s="111">
        <f>AL8*波及計算!$U11</f>
        <v>0</v>
      </c>
      <c r="AM230" s="111">
        <f>AM8*波及計算!$U11</f>
        <v>0</v>
      </c>
      <c r="AN230" s="111">
        <f>AN8*波及計算!$U11</f>
        <v>0</v>
      </c>
      <c r="AO230" s="111">
        <f>AO8*波及計算!$U11</f>
        <v>0</v>
      </c>
      <c r="AP230" s="111">
        <f>AP8*波及計算!$U11</f>
        <v>0</v>
      </c>
      <c r="AQ230" s="111">
        <f>AQ8*波及計算!$U11</f>
        <v>0</v>
      </c>
      <c r="AR230" s="111">
        <f>AR8*波及計算!$U11</f>
        <v>0</v>
      </c>
      <c r="AS230" s="111">
        <f>AS8*波及計算!$U11</f>
        <v>0</v>
      </c>
      <c r="AT230" s="111">
        <f>AT8*波及計算!$U11</f>
        <v>0</v>
      </c>
      <c r="AU230" s="111">
        <f>AU8*波及計算!$U11</f>
        <v>0</v>
      </c>
      <c r="AV230" s="111">
        <f>AV8*波及計算!$U11</f>
        <v>0</v>
      </c>
      <c r="AW230" s="111">
        <f>AW8*波及計算!$U11</f>
        <v>0</v>
      </c>
      <c r="AX230" s="111">
        <f>AX8*波及計算!$U11</f>
        <v>0</v>
      </c>
      <c r="AY230" s="111">
        <f>AY8*波及計算!$U11</f>
        <v>0</v>
      </c>
      <c r="AZ230" s="111">
        <f>AZ8*波及計算!$U11</f>
        <v>0</v>
      </c>
      <c r="BA230" s="111">
        <f>BA8*波及計算!$U11</f>
        <v>0</v>
      </c>
      <c r="BB230" s="111">
        <f>BB8*波及計算!$U11</f>
        <v>0</v>
      </c>
      <c r="BC230" s="111">
        <f>BC8*波及計算!$U11</f>
        <v>0</v>
      </c>
      <c r="BD230" s="111">
        <f>BD8*波及計算!$U11</f>
        <v>0</v>
      </c>
      <c r="BE230" s="111">
        <f>BE8*波及計算!$U11</f>
        <v>0</v>
      </c>
      <c r="BF230" s="111">
        <f>BF8*波及計算!$U11</f>
        <v>0</v>
      </c>
      <c r="BG230" s="111">
        <f>BG8*波及計算!$U11</f>
        <v>0</v>
      </c>
      <c r="BH230" s="111">
        <f>BH8*波及計算!$U11</f>
        <v>0</v>
      </c>
      <c r="BI230" s="111">
        <f>BI8*波及計算!$U11</f>
        <v>0</v>
      </c>
      <c r="BJ230" s="111">
        <f>BJ8*波及計算!$U11</f>
        <v>0</v>
      </c>
      <c r="BK230" s="111">
        <f>BK8*波及計算!$U11</f>
        <v>0</v>
      </c>
      <c r="BL230" s="111">
        <f>BL8*波及計算!$U11</f>
        <v>0</v>
      </c>
      <c r="BM230" s="111">
        <f>BM8*波及計算!$U11</f>
        <v>0</v>
      </c>
      <c r="BN230" s="111">
        <f>BN8*波及計算!$U11</f>
        <v>0</v>
      </c>
      <c r="BO230" s="111">
        <f>BO8*波及計算!$U11</f>
        <v>0</v>
      </c>
      <c r="BP230" s="111">
        <f>BP8*波及計算!$U11</f>
        <v>0</v>
      </c>
      <c r="BQ230" s="111">
        <f>BQ8*波及計算!$U11</f>
        <v>0</v>
      </c>
      <c r="BR230" s="111">
        <f>BR8*波及計算!$U11</f>
        <v>0</v>
      </c>
      <c r="BS230" s="111">
        <f>BS8*波及計算!$U11</f>
        <v>0</v>
      </c>
      <c r="BT230" s="111">
        <f>BT8*波及計算!$U11</f>
        <v>0</v>
      </c>
      <c r="BU230" s="111">
        <f>BU8*波及計算!$U11</f>
        <v>0</v>
      </c>
      <c r="BV230" s="111">
        <f>BV8*波及計算!$U11</f>
        <v>0</v>
      </c>
      <c r="BW230" s="111">
        <f>BW8*波及計算!$U11</f>
        <v>0</v>
      </c>
      <c r="BX230" s="111">
        <f>BX8*波及計算!$U11</f>
        <v>0</v>
      </c>
      <c r="BY230" s="111">
        <f>BY8*波及計算!$U11</f>
        <v>0</v>
      </c>
      <c r="BZ230" s="111">
        <f>BZ8*波及計算!$U11</f>
        <v>0</v>
      </c>
      <c r="CA230" s="111">
        <f>CA8*波及計算!$U11</f>
        <v>0</v>
      </c>
      <c r="CB230" s="111">
        <f>CB8*波及計算!$U11</f>
        <v>0</v>
      </c>
      <c r="CC230" s="111">
        <f>CC8*波及計算!$U11</f>
        <v>0</v>
      </c>
      <c r="CD230" s="111">
        <f>CD8*波及計算!$U11</f>
        <v>0</v>
      </c>
      <c r="CE230" s="111">
        <f>CE8*波及計算!$U11</f>
        <v>0</v>
      </c>
      <c r="CF230" s="111">
        <f>CF8*波及計算!$U11</f>
        <v>0</v>
      </c>
      <c r="CG230" s="111">
        <f>CG8*波及計算!$U11</f>
        <v>0</v>
      </c>
      <c r="CH230" s="111">
        <f>CH8*波及計算!$U11</f>
        <v>0</v>
      </c>
      <c r="CI230" s="111">
        <f>CI8*波及計算!$U11</f>
        <v>0</v>
      </c>
      <c r="CJ230" s="111">
        <f>CJ8*波及計算!$U11</f>
        <v>0</v>
      </c>
      <c r="CK230" s="111">
        <f>CK8*波及計算!$U11</f>
        <v>0</v>
      </c>
      <c r="CL230" s="111">
        <f>CL8*波及計算!$U11</f>
        <v>0</v>
      </c>
      <c r="CM230" s="111">
        <f>CM8*波及計算!$U11</f>
        <v>0</v>
      </c>
      <c r="CN230" s="111">
        <f>CN8*波及計算!$U11</f>
        <v>0</v>
      </c>
      <c r="CO230" s="111">
        <f>CO8*波及計算!$U11</f>
        <v>0</v>
      </c>
      <c r="CP230" s="111">
        <f>CP8*波及計算!$U11</f>
        <v>0</v>
      </c>
      <c r="CQ230" s="111">
        <f>CQ8*波及計算!$U11</f>
        <v>0</v>
      </c>
      <c r="CR230" s="111">
        <f>CR8*波及計算!$U11</f>
        <v>0</v>
      </c>
      <c r="CS230" s="111">
        <f>CS8*波及計算!$U11</f>
        <v>0</v>
      </c>
      <c r="CT230" s="111">
        <f>CT8*波及計算!$U11</f>
        <v>0</v>
      </c>
      <c r="CU230" s="111">
        <f>CU8*波及計算!$U11</f>
        <v>0</v>
      </c>
      <c r="CV230" s="111">
        <f>CV8*波及計算!$U11</f>
        <v>0</v>
      </c>
      <c r="CW230" s="111">
        <f>CW8*波及計算!$U11</f>
        <v>0</v>
      </c>
      <c r="CX230" s="111">
        <f>CX8*波及計算!$U11</f>
        <v>0</v>
      </c>
      <c r="CY230" s="111">
        <f>CY8*波及計算!$U11</f>
        <v>0</v>
      </c>
      <c r="CZ230" s="111">
        <f>CZ8*波及計算!$U11</f>
        <v>0</v>
      </c>
      <c r="DA230" s="111">
        <f>DA8*波及計算!$U11</f>
        <v>0</v>
      </c>
      <c r="DB230" s="111">
        <f>DB8*波及計算!$U11</f>
        <v>0</v>
      </c>
      <c r="DC230" s="111">
        <f>DC8*波及計算!$U11</f>
        <v>0</v>
      </c>
    </row>
    <row r="231" spans="1:107" x14ac:dyDescent="0.2">
      <c r="A231" s="111" t="s">
        <v>116</v>
      </c>
      <c r="B231" s="355" t="s">
        <v>1882</v>
      </c>
      <c r="C231" s="111">
        <f>C9*波及計算!$U12</f>
        <v>0</v>
      </c>
      <c r="D231" s="111">
        <f>D9*波及計算!$U12</f>
        <v>0</v>
      </c>
      <c r="E231" s="111">
        <f>E9*波及計算!$U12</f>
        <v>0</v>
      </c>
      <c r="F231" s="111">
        <f>F9*波及計算!$U12</f>
        <v>0</v>
      </c>
      <c r="G231" s="111">
        <f>G9*波及計算!$U12</f>
        <v>0</v>
      </c>
      <c r="H231" s="111">
        <f>H9*波及計算!$U12</f>
        <v>0</v>
      </c>
      <c r="I231" s="111">
        <f>I9*波及計算!$U12</f>
        <v>0</v>
      </c>
      <c r="J231" s="111">
        <f>J9*波及計算!$U12</f>
        <v>0</v>
      </c>
      <c r="K231" s="111">
        <f>K9*波及計算!$U12</f>
        <v>0</v>
      </c>
      <c r="L231" s="111">
        <f>L9*波及計算!$U12</f>
        <v>0</v>
      </c>
      <c r="M231" s="111">
        <f>M9*波及計算!$U12</f>
        <v>0</v>
      </c>
      <c r="N231" s="111">
        <f>N9*波及計算!$U12</f>
        <v>0</v>
      </c>
      <c r="O231" s="111">
        <f>O9*波及計算!$U12</f>
        <v>0</v>
      </c>
      <c r="P231" s="111">
        <f>P9*波及計算!$U12</f>
        <v>0</v>
      </c>
      <c r="Q231" s="111">
        <f>Q9*波及計算!$U12</f>
        <v>0</v>
      </c>
      <c r="R231" s="111">
        <f>R9*波及計算!$U12</f>
        <v>0</v>
      </c>
      <c r="S231" s="111">
        <f>S9*波及計算!$U12</f>
        <v>0</v>
      </c>
      <c r="T231" s="111">
        <f>T9*波及計算!$U12</f>
        <v>0</v>
      </c>
      <c r="U231" s="111">
        <f>U9*波及計算!$U12</f>
        <v>0</v>
      </c>
      <c r="V231" s="111">
        <f>V9*波及計算!$U12</f>
        <v>0</v>
      </c>
      <c r="W231" s="111">
        <f>W9*波及計算!$U12</f>
        <v>0</v>
      </c>
      <c r="X231" s="111">
        <f>X9*波及計算!$U12</f>
        <v>0</v>
      </c>
      <c r="Y231" s="111">
        <f>Y9*波及計算!$U12</f>
        <v>0</v>
      </c>
      <c r="Z231" s="111">
        <f>Z9*波及計算!$U12</f>
        <v>0</v>
      </c>
      <c r="AA231" s="111">
        <f>AA9*波及計算!$U12</f>
        <v>0</v>
      </c>
      <c r="AB231" s="111">
        <f>AB9*波及計算!$U12</f>
        <v>0</v>
      </c>
      <c r="AC231" s="111">
        <f>AC9*波及計算!$U12</f>
        <v>0</v>
      </c>
      <c r="AD231" s="111">
        <f>AD9*波及計算!$U12</f>
        <v>0</v>
      </c>
      <c r="AE231" s="111">
        <f>AE9*波及計算!$U12</f>
        <v>0</v>
      </c>
      <c r="AF231" s="111">
        <f>AF9*波及計算!$U12</f>
        <v>0</v>
      </c>
      <c r="AG231" s="111">
        <f>AG9*波及計算!$U12</f>
        <v>0</v>
      </c>
      <c r="AH231" s="111">
        <f>AH9*波及計算!$U12</f>
        <v>0</v>
      </c>
      <c r="AI231" s="111">
        <f>AI9*波及計算!$U12</f>
        <v>0</v>
      </c>
      <c r="AJ231" s="111">
        <f>AJ9*波及計算!$U12</f>
        <v>0</v>
      </c>
      <c r="AK231" s="111">
        <f>AK9*波及計算!$U12</f>
        <v>0</v>
      </c>
      <c r="AL231" s="111">
        <f>AL9*波及計算!$U12</f>
        <v>0</v>
      </c>
      <c r="AM231" s="111">
        <f>AM9*波及計算!$U12</f>
        <v>0</v>
      </c>
      <c r="AN231" s="111">
        <f>AN9*波及計算!$U12</f>
        <v>0</v>
      </c>
      <c r="AO231" s="111">
        <f>AO9*波及計算!$U12</f>
        <v>0</v>
      </c>
      <c r="AP231" s="111">
        <f>AP9*波及計算!$U12</f>
        <v>0</v>
      </c>
      <c r="AQ231" s="111">
        <f>AQ9*波及計算!$U12</f>
        <v>0</v>
      </c>
      <c r="AR231" s="111">
        <f>AR9*波及計算!$U12</f>
        <v>0</v>
      </c>
      <c r="AS231" s="111">
        <f>AS9*波及計算!$U12</f>
        <v>0</v>
      </c>
      <c r="AT231" s="111">
        <f>AT9*波及計算!$U12</f>
        <v>0</v>
      </c>
      <c r="AU231" s="111">
        <f>AU9*波及計算!$U12</f>
        <v>0</v>
      </c>
      <c r="AV231" s="111">
        <f>AV9*波及計算!$U12</f>
        <v>0</v>
      </c>
      <c r="AW231" s="111">
        <f>AW9*波及計算!$U12</f>
        <v>0</v>
      </c>
      <c r="AX231" s="111">
        <f>AX9*波及計算!$U12</f>
        <v>0</v>
      </c>
      <c r="AY231" s="111">
        <f>AY9*波及計算!$U12</f>
        <v>0</v>
      </c>
      <c r="AZ231" s="111">
        <f>AZ9*波及計算!$U12</f>
        <v>0</v>
      </c>
      <c r="BA231" s="111">
        <f>BA9*波及計算!$U12</f>
        <v>0</v>
      </c>
      <c r="BB231" s="111">
        <f>BB9*波及計算!$U12</f>
        <v>0</v>
      </c>
      <c r="BC231" s="111">
        <f>BC9*波及計算!$U12</f>
        <v>0</v>
      </c>
      <c r="BD231" s="111">
        <f>BD9*波及計算!$U12</f>
        <v>0</v>
      </c>
      <c r="BE231" s="111">
        <f>BE9*波及計算!$U12</f>
        <v>0</v>
      </c>
      <c r="BF231" s="111">
        <f>BF9*波及計算!$U12</f>
        <v>0</v>
      </c>
      <c r="BG231" s="111">
        <f>BG9*波及計算!$U12</f>
        <v>0</v>
      </c>
      <c r="BH231" s="111">
        <f>BH9*波及計算!$U12</f>
        <v>0</v>
      </c>
      <c r="BI231" s="111">
        <f>BI9*波及計算!$U12</f>
        <v>0</v>
      </c>
      <c r="BJ231" s="111">
        <f>BJ9*波及計算!$U12</f>
        <v>0</v>
      </c>
      <c r="BK231" s="111">
        <f>BK9*波及計算!$U12</f>
        <v>0</v>
      </c>
      <c r="BL231" s="111">
        <f>BL9*波及計算!$U12</f>
        <v>0</v>
      </c>
      <c r="BM231" s="111">
        <f>BM9*波及計算!$U12</f>
        <v>0</v>
      </c>
      <c r="BN231" s="111">
        <f>BN9*波及計算!$U12</f>
        <v>0</v>
      </c>
      <c r="BO231" s="111">
        <f>BO9*波及計算!$U12</f>
        <v>0</v>
      </c>
      <c r="BP231" s="111">
        <f>BP9*波及計算!$U12</f>
        <v>0</v>
      </c>
      <c r="BQ231" s="111">
        <f>BQ9*波及計算!$U12</f>
        <v>0</v>
      </c>
      <c r="BR231" s="111">
        <f>BR9*波及計算!$U12</f>
        <v>0</v>
      </c>
      <c r="BS231" s="111">
        <f>BS9*波及計算!$U12</f>
        <v>0</v>
      </c>
      <c r="BT231" s="111">
        <f>BT9*波及計算!$U12</f>
        <v>0</v>
      </c>
      <c r="BU231" s="111">
        <f>BU9*波及計算!$U12</f>
        <v>0</v>
      </c>
      <c r="BV231" s="111">
        <f>BV9*波及計算!$U12</f>
        <v>0</v>
      </c>
      <c r="BW231" s="111">
        <f>BW9*波及計算!$U12</f>
        <v>0</v>
      </c>
      <c r="BX231" s="111">
        <f>BX9*波及計算!$U12</f>
        <v>0</v>
      </c>
      <c r="BY231" s="111">
        <f>BY9*波及計算!$U12</f>
        <v>0</v>
      </c>
      <c r="BZ231" s="111">
        <f>BZ9*波及計算!$U12</f>
        <v>0</v>
      </c>
      <c r="CA231" s="111">
        <f>CA9*波及計算!$U12</f>
        <v>0</v>
      </c>
      <c r="CB231" s="111">
        <f>CB9*波及計算!$U12</f>
        <v>0</v>
      </c>
      <c r="CC231" s="111">
        <f>CC9*波及計算!$U12</f>
        <v>0</v>
      </c>
      <c r="CD231" s="111">
        <f>CD9*波及計算!$U12</f>
        <v>0</v>
      </c>
      <c r="CE231" s="111">
        <f>CE9*波及計算!$U12</f>
        <v>0</v>
      </c>
      <c r="CF231" s="111">
        <f>CF9*波及計算!$U12</f>
        <v>0</v>
      </c>
      <c r="CG231" s="111">
        <f>CG9*波及計算!$U12</f>
        <v>0</v>
      </c>
      <c r="CH231" s="111">
        <f>CH9*波及計算!$U12</f>
        <v>0</v>
      </c>
      <c r="CI231" s="111">
        <f>CI9*波及計算!$U12</f>
        <v>0</v>
      </c>
      <c r="CJ231" s="111">
        <f>CJ9*波及計算!$U12</f>
        <v>0</v>
      </c>
      <c r="CK231" s="111">
        <f>CK9*波及計算!$U12</f>
        <v>0</v>
      </c>
      <c r="CL231" s="111">
        <f>CL9*波及計算!$U12</f>
        <v>0</v>
      </c>
      <c r="CM231" s="111">
        <f>CM9*波及計算!$U12</f>
        <v>0</v>
      </c>
      <c r="CN231" s="111">
        <f>CN9*波及計算!$U12</f>
        <v>0</v>
      </c>
      <c r="CO231" s="111">
        <f>CO9*波及計算!$U12</f>
        <v>0</v>
      </c>
      <c r="CP231" s="111">
        <f>CP9*波及計算!$U12</f>
        <v>0</v>
      </c>
      <c r="CQ231" s="111">
        <f>CQ9*波及計算!$U12</f>
        <v>0</v>
      </c>
      <c r="CR231" s="111">
        <f>CR9*波及計算!$U12</f>
        <v>0</v>
      </c>
      <c r="CS231" s="111">
        <f>CS9*波及計算!$U12</f>
        <v>0</v>
      </c>
      <c r="CT231" s="111">
        <f>CT9*波及計算!$U12</f>
        <v>0</v>
      </c>
      <c r="CU231" s="111">
        <f>CU9*波及計算!$U12</f>
        <v>0</v>
      </c>
      <c r="CV231" s="111">
        <f>CV9*波及計算!$U12</f>
        <v>0</v>
      </c>
      <c r="CW231" s="111">
        <f>CW9*波及計算!$U12</f>
        <v>0</v>
      </c>
      <c r="CX231" s="111">
        <f>CX9*波及計算!$U12</f>
        <v>0</v>
      </c>
      <c r="CY231" s="111">
        <f>CY9*波及計算!$U12</f>
        <v>0</v>
      </c>
      <c r="CZ231" s="111">
        <f>CZ9*波及計算!$U12</f>
        <v>0</v>
      </c>
      <c r="DA231" s="111">
        <f>DA9*波及計算!$U12</f>
        <v>0</v>
      </c>
      <c r="DB231" s="111">
        <f>DB9*波及計算!$U12</f>
        <v>0</v>
      </c>
      <c r="DC231" s="111">
        <f>DC9*波及計算!$U12</f>
        <v>0</v>
      </c>
    </row>
    <row r="232" spans="1:107" x14ac:dyDescent="0.2">
      <c r="A232" s="111" t="s">
        <v>118</v>
      </c>
      <c r="B232" s="355" t="s">
        <v>1883</v>
      </c>
      <c r="C232" s="111">
        <f>C10*波及計算!$U13</f>
        <v>0</v>
      </c>
      <c r="D232" s="111">
        <f>D10*波及計算!$U13</f>
        <v>0</v>
      </c>
      <c r="E232" s="111">
        <f>E10*波及計算!$U13</f>
        <v>0</v>
      </c>
      <c r="F232" s="111">
        <f>F10*波及計算!$U13</f>
        <v>0</v>
      </c>
      <c r="G232" s="111">
        <f>G10*波及計算!$U13</f>
        <v>0</v>
      </c>
      <c r="H232" s="111">
        <f>H10*波及計算!$U13</f>
        <v>0</v>
      </c>
      <c r="I232" s="111">
        <f>I10*波及計算!$U13</f>
        <v>0</v>
      </c>
      <c r="J232" s="111">
        <f>J10*波及計算!$U13</f>
        <v>0</v>
      </c>
      <c r="K232" s="111">
        <f>K10*波及計算!$U13</f>
        <v>0</v>
      </c>
      <c r="L232" s="111">
        <f>L10*波及計算!$U13</f>
        <v>0</v>
      </c>
      <c r="M232" s="111">
        <f>M10*波及計算!$U13</f>
        <v>0</v>
      </c>
      <c r="N232" s="111">
        <f>N10*波及計算!$U13</f>
        <v>0</v>
      </c>
      <c r="O232" s="111">
        <f>O10*波及計算!$U13</f>
        <v>0</v>
      </c>
      <c r="P232" s="111">
        <f>P10*波及計算!$U13</f>
        <v>0</v>
      </c>
      <c r="Q232" s="111">
        <f>Q10*波及計算!$U13</f>
        <v>0</v>
      </c>
      <c r="R232" s="111">
        <f>R10*波及計算!$U13</f>
        <v>0</v>
      </c>
      <c r="S232" s="111">
        <f>S10*波及計算!$U13</f>
        <v>0</v>
      </c>
      <c r="T232" s="111">
        <f>T10*波及計算!$U13</f>
        <v>0</v>
      </c>
      <c r="U232" s="111">
        <f>U10*波及計算!$U13</f>
        <v>0</v>
      </c>
      <c r="V232" s="111">
        <f>V10*波及計算!$U13</f>
        <v>0</v>
      </c>
      <c r="W232" s="111">
        <f>W10*波及計算!$U13</f>
        <v>0</v>
      </c>
      <c r="X232" s="111">
        <f>X10*波及計算!$U13</f>
        <v>0</v>
      </c>
      <c r="Y232" s="111">
        <f>Y10*波及計算!$U13</f>
        <v>0</v>
      </c>
      <c r="Z232" s="111">
        <f>Z10*波及計算!$U13</f>
        <v>0</v>
      </c>
      <c r="AA232" s="111">
        <f>AA10*波及計算!$U13</f>
        <v>0</v>
      </c>
      <c r="AB232" s="111">
        <f>AB10*波及計算!$U13</f>
        <v>0</v>
      </c>
      <c r="AC232" s="111">
        <f>AC10*波及計算!$U13</f>
        <v>0</v>
      </c>
      <c r="AD232" s="111">
        <f>AD10*波及計算!$U13</f>
        <v>0</v>
      </c>
      <c r="AE232" s="111">
        <f>AE10*波及計算!$U13</f>
        <v>0</v>
      </c>
      <c r="AF232" s="111">
        <f>AF10*波及計算!$U13</f>
        <v>0</v>
      </c>
      <c r="AG232" s="111">
        <f>AG10*波及計算!$U13</f>
        <v>0</v>
      </c>
      <c r="AH232" s="111">
        <f>AH10*波及計算!$U13</f>
        <v>0</v>
      </c>
      <c r="AI232" s="111">
        <f>AI10*波及計算!$U13</f>
        <v>0</v>
      </c>
      <c r="AJ232" s="111">
        <f>AJ10*波及計算!$U13</f>
        <v>0</v>
      </c>
      <c r="AK232" s="111">
        <f>AK10*波及計算!$U13</f>
        <v>0</v>
      </c>
      <c r="AL232" s="111">
        <f>AL10*波及計算!$U13</f>
        <v>0</v>
      </c>
      <c r="AM232" s="111">
        <f>AM10*波及計算!$U13</f>
        <v>0</v>
      </c>
      <c r="AN232" s="111">
        <f>AN10*波及計算!$U13</f>
        <v>0</v>
      </c>
      <c r="AO232" s="111">
        <f>AO10*波及計算!$U13</f>
        <v>0</v>
      </c>
      <c r="AP232" s="111">
        <f>AP10*波及計算!$U13</f>
        <v>0</v>
      </c>
      <c r="AQ232" s="111">
        <f>AQ10*波及計算!$U13</f>
        <v>0</v>
      </c>
      <c r="AR232" s="111">
        <f>AR10*波及計算!$U13</f>
        <v>0</v>
      </c>
      <c r="AS232" s="111">
        <f>AS10*波及計算!$U13</f>
        <v>0</v>
      </c>
      <c r="AT232" s="111">
        <f>AT10*波及計算!$U13</f>
        <v>0</v>
      </c>
      <c r="AU232" s="111">
        <f>AU10*波及計算!$U13</f>
        <v>0</v>
      </c>
      <c r="AV232" s="111">
        <f>AV10*波及計算!$U13</f>
        <v>0</v>
      </c>
      <c r="AW232" s="111">
        <f>AW10*波及計算!$U13</f>
        <v>0</v>
      </c>
      <c r="AX232" s="111">
        <f>AX10*波及計算!$U13</f>
        <v>0</v>
      </c>
      <c r="AY232" s="111">
        <f>AY10*波及計算!$U13</f>
        <v>0</v>
      </c>
      <c r="AZ232" s="111">
        <f>AZ10*波及計算!$U13</f>
        <v>0</v>
      </c>
      <c r="BA232" s="111">
        <f>BA10*波及計算!$U13</f>
        <v>0</v>
      </c>
      <c r="BB232" s="111">
        <f>BB10*波及計算!$U13</f>
        <v>0</v>
      </c>
      <c r="BC232" s="111">
        <f>BC10*波及計算!$U13</f>
        <v>0</v>
      </c>
      <c r="BD232" s="111">
        <f>BD10*波及計算!$U13</f>
        <v>0</v>
      </c>
      <c r="BE232" s="111">
        <f>BE10*波及計算!$U13</f>
        <v>0</v>
      </c>
      <c r="BF232" s="111">
        <f>BF10*波及計算!$U13</f>
        <v>0</v>
      </c>
      <c r="BG232" s="111">
        <f>BG10*波及計算!$U13</f>
        <v>0</v>
      </c>
      <c r="BH232" s="111">
        <f>BH10*波及計算!$U13</f>
        <v>0</v>
      </c>
      <c r="BI232" s="111">
        <f>BI10*波及計算!$U13</f>
        <v>0</v>
      </c>
      <c r="BJ232" s="111">
        <f>BJ10*波及計算!$U13</f>
        <v>0</v>
      </c>
      <c r="BK232" s="111">
        <f>BK10*波及計算!$U13</f>
        <v>0</v>
      </c>
      <c r="BL232" s="111">
        <f>BL10*波及計算!$U13</f>
        <v>0</v>
      </c>
      <c r="BM232" s="111">
        <f>BM10*波及計算!$U13</f>
        <v>0</v>
      </c>
      <c r="BN232" s="111">
        <f>BN10*波及計算!$U13</f>
        <v>0</v>
      </c>
      <c r="BO232" s="111">
        <f>BO10*波及計算!$U13</f>
        <v>0</v>
      </c>
      <c r="BP232" s="111">
        <f>BP10*波及計算!$U13</f>
        <v>0</v>
      </c>
      <c r="BQ232" s="111">
        <f>BQ10*波及計算!$U13</f>
        <v>0</v>
      </c>
      <c r="BR232" s="111">
        <f>BR10*波及計算!$U13</f>
        <v>0</v>
      </c>
      <c r="BS232" s="111">
        <f>BS10*波及計算!$U13</f>
        <v>0</v>
      </c>
      <c r="BT232" s="111">
        <f>BT10*波及計算!$U13</f>
        <v>0</v>
      </c>
      <c r="BU232" s="111">
        <f>BU10*波及計算!$U13</f>
        <v>0</v>
      </c>
      <c r="BV232" s="111">
        <f>BV10*波及計算!$U13</f>
        <v>0</v>
      </c>
      <c r="BW232" s="111">
        <f>BW10*波及計算!$U13</f>
        <v>0</v>
      </c>
      <c r="BX232" s="111">
        <f>BX10*波及計算!$U13</f>
        <v>0</v>
      </c>
      <c r="BY232" s="111">
        <f>BY10*波及計算!$U13</f>
        <v>0</v>
      </c>
      <c r="BZ232" s="111">
        <f>BZ10*波及計算!$U13</f>
        <v>0</v>
      </c>
      <c r="CA232" s="111">
        <f>CA10*波及計算!$U13</f>
        <v>0</v>
      </c>
      <c r="CB232" s="111">
        <f>CB10*波及計算!$U13</f>
        <v>0</v>
      </c>
      <c r="CC232" s="111">
        <f>CC10*波及計算!$U13</f>
        <v>0</v>
      </c>
      <c r="CD232" s="111">
        <f>CD10*波及計算!$U13</f>
        <v>0</v>
      </c>
      <c r="CE232" s="111">
        <f>CE10*波及計算!$U13</f>
        <v>0</v>
      </c>
      <c r="CF232" s="111">
        <f>CF10*波及計算!$U13</f>
        <v>0</v>
      </c>
      <c r="CG232" s="111">
        <f>CG10*波及計算!$U13</f>
        <v>0</v>
      </c>
      <c r="CH232" s="111">
        <f>CH10*波及計算!$U13</f>
        <v>0</v>
      </c>
      <c r="CI232" s="111">
        <f>CI10*波及計算!$U13</f>
        <v>0</v>
      </c>
      <c r="CJ232" s="111">
        <f>CJ10*波及計算!$U13</f>
        <v>0</v>
      </c>
      <c r="CK232" s="111">
        <f>CK10*波及計算!$U13</f>
        <v>0</v>
      </c>
      <c r="CL232" s="111">
        <f>CL10*波及計算!$U13</f>
        <v>0</v>
      </c>
      <c r="CM232" s="111">
        <f>CM10*波及計算!$U13</f>
        <v>0</v>
      </c>
      <c r="CN232" s="111">
        <f>CN10*波及計算!$U13</f>
        <v>0</v>
      </c>
      <c r="CO232" s="111">
        <f>CO10*波及計算!$U13</f>
        <v>0</v>
      </c>
      <c r="CP232" s="111">
        <f>CP10*波及計算!$U13</f>
        <v>0</v>
      </c>
      <c r="CQ232" s="111">
        <f>CQ10*波及計算!$U13</f>
        <v>0</v>
      </c>
      <c r="CR232" s="111">
        <f>CR10*波及計算!$U13</f>
        <v>0</v>
      </c>
      <c r="CS232" s="111">
        <f>CS10*波及計算!$U13</f>
        <v>0</v>
      </c>
      <c r="CT232" s="111">
        <f>CT10*波及計算!$U13</f>
        <v>0</v>
      </c>
      <c r="CU232" s="111">
        <f>CU10*波及計算!$U13</f>
        <v>0</v>
      </c>
      <c r="CV232" s="111">
        <f>CV10*波及計算!$U13</f>
        <v>0</v>
      </c>
      <c r="CW232" s="111">
        <f>CW10*波及計算!$U13</f>
        <v>0</v>
      </c>
      <c r="CX232" s="111">
        <f>CX10*波及計算!$U13</f>
        <v>0</v>
      </c>
      <c r="CY232" s="111">
        <f>CY10*波及計算!$U13</f>
        <v>0</v>
      </c>
      <c r="CZ232" s="111">
        <f>CZ10*波及計算!$U13</f>
        <v>0</v>
      </c>
      <c r="DA232" s="111">
        <f>DA10*波及計算!$U13</f>
        <v>0</v>
      </c>
      <c r="DB232" s="111">
        <f>DB10*波及計算!$U13</f>
        <v>0</v>
      </c>
      <c r="DC232" s="111">
        <f>DC10*波及計算!$U13</f>
        <v>0</v>
      </c>
    </row>
    <row r="233" spans="1:107" x14ac:dyDescent="0.2">
      <c r="A233" s="111" t="s">
        <v>120</v>
      </c>
      <c r="B233" s="355" t="s">
        <v>1884</v>
      </c>
      <c r="C233" s="111">
        <f>C11*波及計算!$U14</f>
        <v>0</v>
      </c>
      <c r="D233" s="111">
        <f>D11*波及計算!$U14</f>
        <v>0</v>
      </c>
      <c r="E233" s="111">
        <f>E11*波及計算!$U14</f>
        <v>0</v>
      </c>
      <c r="F233" s="111">
        <f>F11*波及計算!$U14</f>
        <v>0</v>
      </c>
      <c r="G233" s="111">
        <f>G11*波及計算!$U14</f>
        <v>0</v>
      </c>
      <c r="H233" s="111">
        <f>H11*波及計算!$U14</f>
        <v>0</v>
      </c>
      <c r="I233" s="111">
        <f>I11*波及計算!$U14</f>
        <v>0</v>
      </c>
      <c r="J233" s="111">
        <f>J11*波及計算!$U14</f>
        <v>0</v>
      </c>
      <c r="K233" s="111">
        <f>K11*波及計算!$U14</f>
        <v>0</v>
      </c>
      <c r="L233" s="111">
        <f>L11*波及計算!$U14</f>
        <v>0</v>
      </c>
      <c r="M233" s="111">
        <f>M11*波及計算!$U14</f>
        <v>0</v>
      </c>
      <c r="N233" s="111">
        <f>N11*波及計算!$U14</f>
        <v>0</v>
      </c>
      <c r="O233" s="111">
        <f>O11*波及計算!$U14</f>
        <v>0</v>
      </c>
      <c r="P233" s="111">
        <f>P11*波及計算!$U14</f>
        <v>0</v>
      </c>
      <c r="Q233" s="111">
        <f>Q11*波及計算!$U14</f>
        <v>0</v>
      </c>
      <c r="R233" s="111">
        <f>R11*波及計算!$U14</f>
        <v>0</v>
      </c>
      <c r="S233" s="111">
        <f>S11*波及計算!$U14</f>
        <v>0</v>
      </c>
      <c r="T233" s="111">
        <f>T11*波及計算!$U14</f>
        <v>0</v>
      </c>
      <c r="U233" s="111">
        <f>U11*波及計算!$U14</f>
        <v>0</v>
      </c>
      <c r="V233" s="111">
        <f>V11*波及計算!$U14</f>
        <v>0</v>
      </c>
      <c r="W233" s="111">
        <f>W11*波及計算!$U14</f>
        <v>0</v>
      </c>
      <c r="X233" s="111">
        <f>X11*波及計算!$U14</f>
        <v>0</v>
      </c>
      <c r="Y233" s="111">
        <f>Y11*波及計算!$U14</f>
        <v>0</v>
      </c>
      <c r="Z233" s="111">
        <f>Z11*波及計算!$U14</f>
        <v>0</v>
      </c>
      <c r="AA233" s="111">
        <f>AA11*波及計算!$U14</f>
        <v>0</v>
      </c>
      <c r="AB233" s="111">
        <f>AB11*波及計算!$U14</f>
        <v>0</v>
      </c>
      <c r="AC233" s="111">
        <f>AC11*波及計算!$U14</f>
        <v>0</v>
      </c>
      <c r="AD233" s="111">
        <f>AD11*波及計算!$U14</f>
        <v>0</v>
      </c>
      <c r="AE233" s="111">
        <f>AE11*波及計算!$U14</f>
        <v>0</v>
      </c>
      <c r="AF233" s="111">
        <f>AF11*波及計算!$U14</f>
        <v>0</v>
      </c>
      <c r="AG233" s="111">
        <f>AG11*波及計算!$U14</f>
        <v>0</v>
      </c>
      <c r="AH233" s="111">
        <f>AH11*波及計算!$U14</f>
        <v>0</v>
      </c>
      <c r="AI233" s="111">
        <f>AI11*波及計算!$U14</f>
        <v>0</v>
      </c>
      <c r="AJ233" s="111">
        <f>AJ11*波及計算!$U14</f>
        <v>0</v>
      </c>
      <c r="AK233" s="111">
        <f>AK11*波及計算!$U14</f>
        <v>0</v>
      </c>
      <c r="AL233" s="111">
        <f>AL11*波及計算!$U14</f>
        <v>0</v>
      </c>
      <c r="AM233" s="111">
        <f>AM11*波及計算!$U14</f>
        <v>0</v>
      </c>
      <c r="AN233" s="111">
        <f>AN11*波及計算!$U14</f>
        <v>0</v>
      </c>
      <c r="AO233" s="111">
        <f>AO11*波及計算!$U14</f>
        <v>0</v>
      </c>
      <c r="AP233" s="111">
        <f>AP11*波及計算!$U14</f>
        <v>0</v>
      </c>
      <c r="AQ233" s="111">
        <f>AQ11*波及計算!$U14</f>
        <v>0</v>
      </c>
      <c r="AR233" s="111">
        <f>AR11*波及計算!$U14</f>
        <v>0</v>
      </c>
      <c r="AS233" s="111">
        <f>AS11*波及計算!$U14</f>
        <v>0</v>
      </c>
      <c r="AT233" s="111">
        <f>AT11*波及計算!$U14</f>
        <v>0</v>
      </c>
      <c r="AU233" s="111">
        <f>AU11*波及計算!$U14</f>
        <v>0</v>
      </c>
      <c r="AV233" s="111">
        <f>AV11*波及計算!$U14</f>
        <v>0</v>
      </c>
      <c r="AW233" s="111">
        <f>AW11*波及計算!$U14</f>
        <v>0</v>
      </c>
      <c r="AX233" s="111">
        <f>AX11*波及計算!$U14</f>
        <v>0</v>
      </c>
      <c r="AY233" s="111">
        <f>AY11*波及計算!$U14</f>
        <v>0</v>
      </c>
      <c r="AZ233" s="111">
        <f>AZ11*波及計算!$U14</f>
        <v>0</v>
      </c>
      <c r="BA233" s="111">
        <f>BA11*波及計算!$U14</f>
        <v>0</v>
      </c>
      <c r="BB233" s="111">
        <f>BB11*波及計算!$U14</f>
        <v>0</v>
      </c>
      <c r="BC233" s="111">
        <f>BC11*波及計算!$U14</f>
        <v>0</v>
      </c>
      <c r="BD233" s="111">
        <f>BD11*波及計算!$U14</f>
        <v>0</v>
      </c>
      <c r="BE233" s="111">
        <f>BE11*波及計算!$U14</f>
        <v>0</v>
      </c>
      <c r="BF233" s="111">
        <f>BF11*波及計算!$U14</f>
        <v>0</v>
      </c>
      <c r="BG233" s="111">
        <f>BG11*波及計算!$U14</f>
        <v>0</v>
      </c>
      <c r="BH233" s="111">
        <f>BH11*波及計算!$U14</f>
        <v>0</v>
      </c>
      <c r="BI233" s="111">
        <f>BI11*波及計算!$U14</f>
        <v>0</v>
      </c>
      <c r="BJ233" s="111">
        <f>BJ11*波及計算!$U14</f>
        <v>0</v>
      </c>
      <c r="BK233" s="111">
        <f>BK11*波及計算!$U14</f>
        <v>0</v>
      </c>
      <c r="BL233" s="111">
        <f>BL11*波及計算!$U14</f>
        <v>0</v>
      </c>
      <c r="BM233" s="111">
        <f>BM11*波及計算!$U14</f>
        <v>0</v>
      </c>
      <c r="BN233" s="111">
        <f>BN11*波及計算!$U14</f>
        <v>0</v>
      </c>
      <c r="BO233" s="111">
        <f>BO11*波及計算!$U14</f>
        <v>0</v>
      </c>
      <c r="BP233" s="111">
        <f>BP11*波及計算!$U14</f>
        <v>0</v>
      </c>
      <c r="BQ233" s="111">
        <f>BQ11*波及計算!$U14</f>
        <v>0</v>
      </c>
      <c r="BR233" s="111">
        <f>BR11*波及計算!$U14</f>
        <v>0</v>
      </c>
      <c r="BS233" s="111">
        <f>BS11*波及計算!$U14</f>
        <v>0</v>
      </c>
      <c r="BT233" s="111">
        <f>BT11*波及計算!$U14</f>
        <v>0</v>
      </c>
      <c r="BU233" s="111">
        <f>BU11*波及計算!$U14</f>
        <v>0</v>
      </c>
      <c r="BV233" s="111">
        <f>BV11*波及計算!$U14</f>
        <v>0</v>
      </c>
      <c r="BW233" s="111">
        <f>BW11*波及計算!$U14</f>
        <v>0</v>
      </c>
      <c r="BX233" s="111">
        <f>BX11*波及計算!$U14</f>
        <v>0</v>
      </c>
      <c r="BY233" s="111">
        <f>BY11*波及計算!$U14</f>
        <v>0</v>
      </c>
      <c r="BZ233" s="111">
        <f>BZ11*波及計算!$U14</f>
        <v>0</v>
      </c>
      <c r="CA233" s="111">
        <f>CA11*波及計算!$U14</f>
        <v>0</v>
      </c>
      <c r="CB233" s="111">
        <f>CB11*波及計算!$U14</f>
        <v>0</v>
      </c>
      <c r="CC233" s="111">
        <f>CC11*波及計算!$U14</f>
        <v>0</v>
      </c>
      <c r="CD233" s="111">
        <f>CD11*波及計算!$U14</f>
        <v>0</v>
      </c>
      <c r="CE233" s="111">
        <f>CE11*波及計算!$U14</f>
        <v>0</v>
      </c>
      <c r="CF233" s="111">
        <f>CF11*波及計算!$U14</f>
        <v>0</v>
      </c>
      <c r="CG233" s="111">
        <f>CG11*波及計算!$U14</f>
        <v>0</v>
      </c>
      <c r="CH233" s="111">
        <f>CH11*波及計算!$U14</f>
        <v>0</v>
      </c>
      <c r="CI233" s="111">
        <f>CI11*波及計算!$U14</f>
        <v>0</v>
      </c>
      <c r="CJ233" s="111">
        <f>CJ11*波及計算!$U14</f>
        <v>0</v>
      </c>
      <c r="CK233" s="111">
        <f>CK11*波及計算!$U14</f>
        <v>0</v>
      </c>
      <c r="CL233" s="111">
        <f>CL11*波及計算!$U14</f>
        <v>0</v>
      </c>
      <c r="CM233" s="111">
        <f>CM11*波及計算!$U14</f>
        <v>0</v>
      </c>
      <c r="CN233" s="111">
        <f>CN11*波及計算!$U14</f>
        <v>0</v>
      </c>
      <c r="CO233" s="111">
        <f>CO11*波及計算!$U14</f>
        <v>0</v>
      </c>
      <c r="CP233" s="111">
        <f>CP11*波及計算!$U14</f>
        <v>0</v>
      </c>
      <c r="CQ233" s="111">
        <f>CQ11*波及計算!$U14</f>
        <v>0</v>
      </c>
      <c r="CR233" s="111">
        <f>CR11*波及計算!$U14</f>
        <v>0</v>
      </c>
      <c r="CS233" s="111">
        <f>CS11*波及計算!$U14</f>
        <v>0</v>
      </c>
      <c r="CT233" s="111">
        <f>CT11*波及計算!$U14</f>
        <v>0</v>
      </c>
      <c r="CU233" s="111">
        <f>CU11*波及計算!$U14</f>
        <v>0</v>
      </c>
      <c r="CV233" s="111">
        <f>CV11*波及計算!$U14</f>
        <v>0</v>
      </c>
      <c r="CW233" s="111">
        <f>CW11*波及計算!$U14</f>
        <v>0</v>
      </c>
      <c r="CX233" s="111">
        <f>CX11*波及計算!$U14</f>
        <v>0</v>
      </c>
      <c r="CY233" s="111">
        <f>CY11*波及計算!$U14</f>
        <v>0</v>
      </c>
      <c r="CZ233" s="111">
        <f>CZ11*波及計算!$U14</f>
        <v>0</v>
      </c>
      <c r="DA233" s="111">
        <f>DA11*波及計算!$U14</f>
        <v>0</v>
      </c>
      <c r="DB233" s="111">
        <f>DB11*波及計算!$U14</f>
        <v>0</v>
      </c>
      <c r="DC233" s="111">
        <f>DC11*波及計算!$U14</f>
        <v>0</v>
      </c>
    </row>
    <row r="234" spans="1:107" x14ac:dyDescent="0.2">
      <c r="A234" s="111" t="s">
        <v>122</v>
      </c>
      <c r="B234" s="355" t="s">
        <v>1885</v>
      </c>
      <c r="C234" s="111">
        <f>C12*波及計算!$U15</f>
        <v>0</v>
      </c>
      <c r="D234" s="111">
        <f>D12*波及計算!$U15</f>
        <v>0</v>
      </c>
      <c r="E234" s="111">
        <f>E12*波及計算!$U15</f>
        <v>0</v>
      </c>
      <c r="F234" s="111">
        <f>F12*波及計算!$U15</f>
        <v>0</v>
      </c>
      <c r="G234" s="111">
        <f>G12*波及計算!$U15</f>
        <v>0</v>
      </c>
      <c r="H234" s="111">
        <f>H12*波及計算!$U15</f>
        <v>0</v>
      </c>
      <c r="I234" s="111">
        <f>I12*波及計算!$U15</f>
        <v>0</v>
      </c>
      <c r="J234" s="111">
        <f>J12*波及計算!$U15</f>
        <v>0</v>
      </c>
      <c r="K234" s="111">
        <f>K12*波及計算!$U15</f>
        <v>0</v>
      </c>
      <c r="L234" s="111">
        <f>L12*波及計算!$U15</f>
        <v>0</v>
      </c>
      <c r="M234" s="111">
        <f>M12*波及計算!$U15</f>
        <v>0</v>
      </c>
      <c r="N234" s="111">
        <f>N12*波及計算!$U15</f>
        <v>0</v>
      </c>
      <c r="O234" s="111">
        <f>O12*波及計算!$U15</f>
        <v>0</v>
      </c>
      <c r="P234" s="111">
        <f>P12*波及計算!$U15</f>
        <v>0</v>
      </c>
      <c r="Q234" s="111">
        <f>Q12*波及計算!$U15</f>
        <v>0</v>
      </c>
      <c r="R234" s="111">
        <f>R12*波及計算!$U15</f>
        <v>0</v>
      </c>
      <c r="S234" s="111">
        <f>S12*波及計算!$U15</f>
        <v>0</v>
      </c>
      <c r="T234" s="111">
        <f>T12*波及計算!$U15</f>
        <v>0</v>
      </c>
      <c r="U234" s="111">
        <f>U12*波及計算!$U15</f>
        <v>0</v>
      </c>
      <c r="V234" s="111">
        <f>V12*波及計算!$U15</f>
        <v>0</v>
      </c>
      <c r="W234" s="111">
        <f>W12*波及計算!$U15</f>
        <v>0</v>
      </c>
      <c r="X234" s="111">
        <f>X12*波及計算!$U15</f>
        <v>0</v>
      </c>
      <c r="Y234" s="111">
        <f>Y12*波及計算!$U15</f>
        <v>0</v>
      </c>
      <c r="Z234" s="111">
        <f>Z12*波及計算!$U15</f>
        <v>0</v>
      </c>
      <c r="AA234" s="111">
        <f>AA12*波及計算!$U15</f>
        <v>0</v>
      </c>
      <c r="AB234" s="111">
        <f>AB12*波及計算!$U15</f>
        <v>0</v>
      </c>
      <c r="AC234" s="111">
        <f>AC12*波及計算!$U15</f>
        <v>0</v>
      </c>
      <c r="AD234" s="111">
        <f>AD12*波及計算!$U15</f>
        <v>0</v>
      </c>
      <c r="AE234" s="111">
        <f>AE12*波及計算!$U15</f>
        <v>0</v>
      </c>
      <c r="AF234" s="111">
        <f>AF12*波及計算!$U15</f>
        <v>0</v>
      </c>
      <c r="AG234" s="111">
        <f>AG12*波及計算!$U15</f>
        <v>0</v>
      </c>
      <c r="AH234" s="111">
        <f>AH12*波及計算!$U15</f>
        <v>0</v>
      </c>
      <c r="AI234" s="111">
        <f>AI12*波及計算!$U15</f>
        <v>0</v>
      </c>
      <c r="AJ234" s="111">
        <f>AJ12*波及計算!$U15</f>
        <v>0</v>
      </c>
      <c r="AK234" s="111">
        <f>AK12*波及計算!$U15</f>
        <v>0</v>
      </c>
      <c r="AL234" s="111">
        <f>AL12*波及計算!$U15</f>
        <v>0</v>
      </c>
      <c r="AM234" s="111">
        <f>AM12*波及計算!$U15</f>
        <v>0</v>
      </c>
      <c r="AN234" s="111">
        <f>AN12*波及計算!$U15</f>
        <v>0</v>
      </c>
      <c r="AO234" s="111">
        <f>AO12*波及計算!$U15</f>
        <v>0</v>
      </c>
      <c r="AP234" s="111">
        <f>AP12*波及計算!$U15</f>
        <v>0</v>
      </c>
      <c r="AQ234" s="111">
        <f>AQ12*波及計算!$U15</f>
        <v>0</v>
      </c>
      <c r="AR234" s="111">
        <f>AR12*波及計算!$U15</f>
        <v>0</v>
      </c>
      <c r="AS234" s="111">
        <f>AS12*波及計算!$U15</f>
        <v>0</v>
      </c>
      <c r="AT234" s="111">
        <f>AT12*波及計算!$U15</f>
        <v>0</v>
      </c>
      <c r="AU234" s="111">
        <f>AU12*波及計算!$U15</f>
        <v>0</v>
      </c>
      <c r="AV234" s="111">
        <f>AV12*波及計算!$U15</f>
        <v>0</v>
      </c>
      <c r="AW234" s="111">
        <f>AW12*波及計算!$U15</f>
        <v>0</v>
      </c>
      <c r="AX234" s="111">
        <f>AX12*波及計算!$U15</f>
        <v>0</v>
      </c>
      <c r="AY234" s="111">
        <f>AY12*波及計算!$U15</f>
        <v>0</v>
      </c>
      <c r="AZ234" s="111">
        <f>AZ12*波及計算!$U15</f>
        <v>0</v>
      </c>
      <c r="BA234" s="111">
        <f>BA12*波及計算!$U15</f>
        <v>0</v>
      </c>
      <c r="BB234" s="111">
        <f>BB12*波及計算!$U15</f>
        <v>0</v>
      </c>
      <c r="BC234" s="111">
        <f>BC12*波及計算!$U15</f>
        <v>0</v>
      </c>
      <c r="BD234" s="111">
        <f>BD12*波及計算!$U15</f>
        <v>0</v>
      </c>
      <c r="BE234" s="111">
        <f>BE12*波及計算!$U15</f>
        <v>0</v>
      </c>
      <c r="BF234" s="111">
        <f>BF12*波及計算!$U15</f>
        <v>0</v>
      </c>
      <c r="BG234" s="111">
        <f>BG12*波及計算!$U15</f>
        <v>0</v>
      </c>
      <c r="BH234" s="111">
        <f>BH12*波及計算!$U15</f>
        <v>0</v>
      </c>
      <c r="BI234" s="111">
        <f>BI12*波及計算!$U15</f>
        <v>0</v>
      </c>
      <c r="BJ234" s="111">
        <f>BJ12*波及計算!$U15</f>
        <v>0</v>
      </c>
      <c r="BK234" s="111">
        <f>BK12*波及計算!$U15</f>
        <v>0</v>
      </c>
      <c r="BL234" s="111">
        <f>BL12*波及計算!$U15</f>
        <v>0</v>
      </c>
      <c r="BM234" s="111">
        <f>BM12*波及計算!$U15</f>
        <v>0</v>
      </c>
      <c r="BN234" s="111">
        <f>BN12*波及計算!$U15</f>
        <v>0</v>
      </c>
      <c r="BO234" s="111">
        <f>BO12*波及計算!$U15</f>
        <v>0</v>
      </c>
      <c r="BP234" s="111">
        <f>BP12*波及計算!$U15</f>
        <v>0</v>
      </c>
      <c r="BQ234" s="111">
        <f>BQ12*波及計算!$U15</f>
        <v>0</v>
      </c>
      <c r="BR234" s="111">
        <f>BR12*波及計算!$U15</f>
        <v>0</v>
      </c>
      <c r="BS234" s="111">
        <f>BS12*波及計算!$U15</f>
        <v>0</v>
      </c>
      <c r="BT234" s="111">
        <f>BT12*波及計算!$U15</f>
        <v>0</v>
      </c>
      <c r="BU234" s="111">
        <f>BU12*波及計算!$U15</f>
        <v>0</v>
      </c>
      <c r="BV234" s="111">
        <f>BV12*波及計算!$U15</f>
        <v>0</v>
      </c>
      <c r="BW234" s="111">
        <f>BW12*波及計算!$U15</f>
        <v>0</v>
      </c>
      <c r="BX234" s="111">
        <f>BX12*波及計算!$U15</f>
        <v>0</v>
      </c>
      <c r="BY234" s="111">
        <f>BY12*波及計算!$U15</f>
        <v>0</v>
      </c>
      <c r="BZ234" s="111">
        <f>BZ12*波及計算!$U15</f>
        <v>0</v>
      </c>
      <c r="CA234" s="111">
        <f>CA12*波及計算!$U15</f>
        <v>0</v>
      </c>
      <c r="CB234" s="111">
        <f>CB12*波及計算!$U15</f>
        <v>0</v>
      </c>
      <c r="CC234" s="111">
        <f>CC12*波及計算!$U15</f>
        <v>0</v>
      </c>
      <c r="CD234" s="111">
        <f>CD12*波及計算!$U15</f>
        <v>0</v>
      </c>
      <c r="CE234" s="111">
        <f>CE12*波及計算!$U15</f>
        <v>0</v>
      </c>
      <c r="CF234" s="111">
        <f>CF12*波及計算!$U15</f>
        <v>0</v>
      </c>
      <c r="CG234" s="111">
        <f>CG12*波及計算!$U15</f>
        <v>0</v>
      </c>
      <c r="CH234" s="111">
        <f>CH12*波及計算!$U15</f>
        <v>0</v>
      </c>
      <c r="CI234" s="111">
        <f>CI12*波及計算!$U15</f>
        <v>0</v>
      </c>
      <c r="CJ234" s="111">
        <f>CJ12*波及計算!$U15</f>
        <v>0</v>
      </c>
      <c r="CK234" s="111">
        <f>CK12*波及計算!$U15</f>
        <v>0</v>
      </c>
      <c r="CL234" s="111">
        <f>CL12*波及計算!$U15</f>
        <v>0</v>
      </c>
      <c r="CM234" s="111">
        <f>CM12*波及計算!$U15</f>
        <v>0</v>
      </c>
      <c r="CN234" s="111">
        <f>CN12*波及計算!$U15</f>
        <v>0</v>
      </c>
      <c r="CO234" s="111">
        <f>CO12*波及計算!$U15</f>
        <v>0</v>
      </c>
      <c r="CP234" s="111">
        <f>CP12*波及計算!$U15</f>
        <v>0</v>
      </c>
      <c r="CQ234" s="111">
        <f>CQ12*波及計算!$U15</f>
        <v>0</v>
      </c>
      <c r="CR234" s="111">
        <f>CR12*波及計算!$U15</f>
        <v>0</v>
      </c>
      <c r="CS234" s="111">
        <f>CS12*波及計算!$U15</f>
        <v>0</v>
      </c>
      <c r="CT234" s="111">
        <f>CT12*波及計算!$U15</f>
        <v>0</v>
      </c>
      <c r="CU234" s="111">
        <f>CU12*波及計算!$U15</f>
        <v>0</v>
      </c>
      <c r="CV234" s="111">
        <f>CV12*波及計算!$U15</f>
        <v>0</v>
      </c>
      <c r="CW234" s="111">
        <f>CW12*波及計算!$U15</f>
        <v>0</v>
      </c>
      <c r="CX234" s="111">
        <f>CX12*波及計算!$U15</f>
        <v>0</v>
      </c>
      <c r="CY234" s="111">
        <f>CY12*波及計算!$U15</f>
        <v>0</v>
      </c>
      <c r="CZ234" s="111">
        <f>CZ12*波及計算!$U15</f>
        <v>0</v>
      </c>
      <c r="DA234" s="111">
        <f>DA12*波及計算!$U15</f>
        <v>0</v>
      </c>
      <c r="DB234" s="111">
        <f>DB12*波及計算!$U15</f>
        <v>0</v>
      </c>
      <c r="DC234" s="111">
        <f>DC12*波及計算!$U15</f>
        <v>0</v>
      </c>
    </row>
    <row r="235" spans="1:107" x14ac:dyDescent="0.2">
      <c r="A235" s="111" t="s">
        <v>123</v>
      </c>
      <c r="B235" s="355" t="s">
        <v>1886</v>
      </c>
      <c r="C235" s="111">
        <f>C13*波及計算!$U16</f>
        <v>0</v>
      </c>
      <c r="D235" s="111">
        <f>D13*波及計算!$U16</f>
        <v>0</v>
      </c>
      <c r="E235" s="111">
        <f>E13*波及計算!$U16</f>
        <v>0</v>
      </c>
      <c r="F235" s="111">
        <f>F13*波及計算!$U16</f>
        <v>0</v>
      </c>
      <c r="G235" s="111">
        <f>G13*波及計算!$U16</f>
        <v>0</v>
      </c>
      <c r="H235" s="111">
        <f>H13*波及計算!$U16</f>
        <v>0</v>
      </c>
      <c r="I235" s="111">
        <f>I13*波及計算!$U16</f>
        <v>0</v>
      </c>
      <c r="J235" s="111">
        <f>J13*波及計算!$U16</f>
        <v>0</v>
      </c>
      <c r="K235" s="111">
        <f>K13*波及計算!$U16</f>
        <v>0</v>
      </c>
      <c r="L235" s="111">
        <f>L13*波及計算!$U16</f>
        <v>0</v>
      </c>
      <c r="M235" s="111">
        <f>M13*波及計算!$U16</f>
        <v>0</v>
      </c>
      <c r="N235" s="111">
        <f>N13*波及計算!$U16</f>
        <v>0</v>
      </c>
      <c r="O235" s="111">
        <f>O13*波及計算!$U16</f>
        <v>0</v>
      </c>
      <c r="P235" s="111">
        <f>P13*波及計算!$U16</f>
        <v>0</v>
      </c>
      <c r="Q235" s="111">
        <f>Q13*波及計算!$U16</f>
        <v>0</v>
      </c>
      <c r="R235" s="111">
        <f>R13*波及計算!$U16</f>
        <v>0</v>
      </c>
      <c r="S235" s="111">
        <f>S13*波及計算!$U16</f>
        <v>0</v>
      </c>
      <c r="T235" s="111">
        <f>T13*波及計算!$U16</f>
        <v>0</v>
      </c>
      <c r="U235" s="111">
        <f>U13*波及計算!$U16</f>
        <v>0</v>
      </c>
      <c r="V235" s="111">
        <f>V13*波及計算!$U16</f>
        <v>0</v>
      </c>
      <c r="W235" s="111">
        <f>W13*波及計算!$U16</f>
        <v>0</v>
      </c>
      <c r="X235" s="111">
        <f>X13*波及計算!$U16</f>
        <v>0</v>
      </c>
      <c r="Y235" s="111">
        <f>Y13*波及計算!$U16</f>
        <v>0</v>
      </c>
      <c r="Z235" s="111">
        <f>Z13*波及計算!$U16</f>
        <v>0</v>
      </c>
      <c r="AA235" s="111">
        <f>AA13*波及計算!$U16</f>
        <v>0</v>
      </c>
      <c r="AB235" s="111">
        <f>AB13*波及計算!$U16</f>
        <v>0</v>
      </c>
      <c r="AC235" s="111">
        <f>AC13*波及計算!$U16</f>
        <v>0</v>
      </c>
      <c r="AD235" s="111">
        <f>AD13*波及計算!$U16</f>
        <v>0</v>
      </c>
      <c r="AE235" s="111">
        <f>AE13*波及計算!$U16</f>
        <v>0</v>
      </c>
      <c r="AF235" s="111">
        <f>AF13*波及計算!$U16</f>
        <v>0</v>
      </c>
      <c r="AG235" s="111">
        <f>AG13*波及計算!$U16</f>
        <v>0</v>
      </c>
      <c r="AH235" s="111">
        <f>AH13*波及計算!$U16</f>
        <v>0</v>
      </c>
      <c r="AI235" s="111">
        <f>AI13*波及計算!$U16</f>
        <v>0</v>
      </c>
      <c r="AJ235" s="111">
        <f>AJ13*波及計算!$U16</f>
        <v>0</v>
      </c>
      <c r="AK235" s="111">
        <f>AK13*波及計算!$U16</f>
        <v>0</v>
      </c>
      <c r="AL235" s="111">
        <f>AL13*波及計算!$U16</f>
        <v>0</v>
      </c>
      <c r="AM235" s="111">
        <f>AM13*波及計算!$U16</f>
        <v>0</v>
      </c>
      <c r="AN235" s="111">
        <f>AN13*波及計算!$U16</f>
        <v>0</v>
      </c>
      <c r="AO235" s="111">
        <f>AO13*波及計算!$U16</f>
        <v>0</v>
      </c>
      <c r="AP235" s="111">
        <f>AP13*波及計算!$U16</f>
        <v>0</v>
      </c>
      <c r="AQ235" s="111">
        <f>AQ13*波及計算!$U16</f>
        <v>0</v>
      </c>
      <c r="AR235" s="111">
        <f>AR13*波及計算!$U16</f>
        <v>0</v>
      </c>
      <c r="AS235" s="111">
        <f>AS13*波及計算!$U16</f>
        <v>0</v>
      </c>
      <c r="AT235" s="111">
        <f>AT13*波及計算!$U16</f>
        <v>0</v>
      </c>
      <c r="AU235" s="111">
        <f>AU13*波及計算!$U16</f>
        <v>0</v>
      </c>
      <c r="AV235" s="111">
        <f>AV13*波及計算!$U16</f>
        <v>0</v>
      </c>
      <c r="AW235" s="111">
        <f>AW13*波及計算!$U16</f>
        <v>0</v>
      </c>
      <c r="AX235" s="111">
        <f>AX13*波及計算!$U16</f>
        <v>0</v>
      </c>
      <c r="AY235" s="111">
        <f>AY13*波及計算!$U16</f>
        <v>0</v>
      </c>
      <c r="AZ235" s="111">
        <f>AZ13*波及計算!$U16</f>
        <v>0</v>
      </c>
      <c r="BA235" s="111">
        <f>BA13*波及計算!$U16</f>
        <v>0</v>
      </c>
      <c r="BB235" s="111">
        <f>BB13*波及計算!$U16</f>
        <v>0</v>
      </c>
      <c r="BC235" s="111">
        <f>BC13*波及計算!$U16</f>
        <v>0</v>
      </c>
      <c r="BD235" s="111">
        <f>BD13*波及計算!$U16</f>
        <v>0</v>
      </c>
      <c r="BE235" s="111">
        <f>BE13*波及計算!$U16</f>
        <v>0</v>
      </c>
      <c r="BF235" s="111">
        <f>BF13*波及計算!$U16</f>
        <v>0</v>
      </c>
      <c r="BG235" s="111">
        <f>BG13*波及計算!$U16</f>
        <v>0</v>
      </c>
      <c r="BH235" s="111">
        <f>BH13*波及計算!$U16</f>
        <v>0</v>
      </c>
      <c r="BI235" s="111">
        <f>BI13*波及計算!$U16</f>
        <v>0</v>
      </c>
      <c r="BJ235" s="111">
        <f>BJ13*波及計算!$U16</f>
        <v>0</v>
      </c>
      <c r="BK235" s="111">
        <f>BK13*波及計算!$U16</f>
        <v>0</v>
      </c>
      <c r="BL235" s="111">
        <f>BL13*波及計算!$U16</f>
        <v>0</v>
      </c>
      <c r="BM235" s="111">
        <f>BM13*波及計算!$U16</f>
        <v>0</v>
      </c>
      <c r="BN235" s="111">
        <f>BN13*波及計算!$U16</f>
        <v>0</v>
      </c>
      <c r="BO235" s="111">
        <f>BO13*波及計算!$U16</f>
        <v>0</v>
      </c>
      <c r="BP235" s="111">
        <f>BP13*波及計算!$U16</f>
        <v>0</v>
      </c>
      <c r="BQ235" s="111">
        <f>BQ13*波及計算!$U16</f>
        <v>0</v>
      </c>
      <c r="BR235" s="111">
        <f>BR13*波及計算!$U16</f>
        <v>0</v>
      </c>
      <c r="BS235" s="111">
        <f>BS13*波及計算!$U16</f>
        <v>0</v>
      </c>
      <c r="BT235" s="111">
        <f>BT13*波及計算!$U16</f>
        <v>0</v>
      </c>
      <c r="BU235" s="111">
        <f>BU13*波及計算!$U16</f>
        <v>0</v>
      </c>
      <c r="BV235" s="111">
        <f>BV13*波及計算!$U16</f>
        <v>0</v>
      </c>
      <c r="BW235" s="111">
        <f>BW13*波及計算!$U16</f>
        <v>0</v>
      </c>
      <c r="BX235" s="111">
        <f>BX13*波及計算!$U16</f>
        <v>0</v>
      </c>
      <c r="BY235" s="111">
        <f>BY13*波及計算!$U16</f>
        <v>0</v>
      </c>
      <c r="BZ235" s="111">
        <f>BZ13*波及計算!$U16</f>
        <v>0</v>
      </c>
      <c r="CA235" s="111">
        <f>CA13*波及計算!$U16</f>
        <v>0</v>
      </c>
      <c r="CB235" s="111">
        <f>CB13*波及計算!$U16</f>
        <v>0</v>
      </c>
      <c r="CC235" s="111">
        <f>CC13*波及計算!$U16</f>
        <v>0</v>
      </c>
      <c r="CD235" s="111">
        <f>CD13*波及計算!$U16</f>
        <v>0</v>
      </c>
      <c r="CE235" s="111">
        <f>CE13*波及計算!$U16</f>
        <v>0</v>
      </c>
      <c r="CF235" s="111">
        <f>CF13*波及計算!$U16</f>
        <v>0</v>
      </c>
      <c r="CG235" s="111">
        <f>CG13*波及計算!$U16</f>
        <v>0</v>
      </c>
      <c r="CH235" s="111">
        <f>CH13*波及計算!$U16</f>
        <v>0</v>
      </c>
      <c r="CI235" s="111">
        <f>CI13*波及計算!$U16</f>
        <v>0</v>
      </c>
      <c r="CJ235" s="111">
        <f>CJ13*波及計算!$U16</f>
        <v>0</v>
      </c>
      <c r="CK235" s="111">
        <f>CK13*波及計算!$U16</f>
        <v>0</v>
      </c>
      <c r="CL235" s="111">
        <f>CL13*波及計算!$U16</f>
        <v>0</v>
      </c>
      <c r="CM235" s="111">
        <f>CM13*波及計算!$U16</f>
        <v>0</v>
      </c>
      <c r="CN235" s="111">
        <f>CN13*波及計算!$U16</f>
        <v>0</v>
      </c>
      <c r="CO235" s="111">
        <f>CO13*波及計算!$U16</f>
        <v>0</v>
      </c>
      <c r="CP235" s="111">
        <f>CP13*波及計算!$U16</f>
        <v>0</v>
      </c>
      <c r="CQ235" s="111">
        <f>CQ13*波及計算!$U16</f>
        <v>0</v>
      </c>
      <c r="CR235" s="111">
        <f>CR13*波及計算!$U16</f>
        <v>0</v>
      </c>
      <c r="CS235" s="111">
        <f>CS13*波及計算!$U16</f>
        <v>0</v>
      </c>
      <c r="CT235" s="111">
        <f>CT13*波及計算!$U16</f>
        <v>0</v>
      </c>
      <c r="CU235" s="111">
        <f>CU13*波及計算!$U16</f>
        <v>0</v>
      </c>
      <c r="CV235" s="111">
        <f>CV13*波及計算!$U16</f>
        <v>0</v>
      </c>
      <c r="CW235" s="111">
        <f>CW13*波及計算!$U16</f>
        <v>0</v>
      </c>
      <c r="CX235" s="111">
        <f>CX13*波及計算!$U16</f>
        <v>0</v>
      </c>
      <c r="CY235" s="111">
        <f>CY13*波及計算!$U16</f>
        <v>0</v>
      </c>
      <c r="CZ235" s="111">
        <f>CZ13*波及計算!$U16</f>
        <v>0</v>
      </c>
      <c r="DA235" s="111">
        <f>DA13*波及計算!$U16</f>
        <v>0</v>
      </c>
      <c r="DB235" s="111">
        <f>DB13*波及計算!$U16</f>
        <v>0</v>
      </c>
      <c r="DC235" s="111">
        <f>DC13*波及計算!$U16</f>
        <v>0</v>
      </c>
    </row>
    <row r="236" spans="1:107" x14ac:dyDescent="0.2">
      <c r="A236" s="111" t="s">
        <v>124</v>
      </c>
      <c r="B236" s="355" t="s">
        <v>1887</v>
      </c>
      <c r="C236" s="111">
        <f>C14*波及計算!$U17</f>
        <v>0</v>
      </c>
      <c r="D236" s="111">
        <f>D14*波及計算!$U17</f>
        <v>0</v>
      </c>
      <c r="E236" s="111">
        <f>E14*波及計算!$U17</f>
        <v>0</v>
      </c>
      <c r="F236" s="111">
        <f>F14*波及計算!$U17</f>
        <v>0</v>
      </c>
      <c r="G236" s="111">
        <f>G14*波及計算!$U17</f>
        <v>0</v>
      </c>
      <c r="H236" s="111">
        <f>H14*波及計算!$U17</f>
        <v>0</v>
      </c>
      <c r="I236" s="111">
        <f>I14*波及計算!$U17</f>
        <v>0</v>
      </c>
      <c r="J236" s="111">
        <f>J14*波及計算!$U17</f>
        <v>0</v>
      </c>
      <c r="K236" s="111">
        <f>K14*波及計算!$U17</f>
        <v>0</v>
      </c>
      <c r="L236" s="111">
        <f>L14*波及計算!$U17</f>
        <v>0</v>
      </c>
      <c r="M236" s="111">
        <f>M14*波及計算!$U17</f>
        <v>0</v>
      </c>
      <c r="N236" s="111">
        <f>N14*波及計算!$U17</f>
        <v>0</v>
      </c>
      <c r="O236" s="111">
        <f>O14*波及計算!$U17</f>
        <v>0</v>
      </c>
      <c r="P236" s="111">
        <f>P14*波及計算!$U17</f>
        <v>0</v>
      </c>
      <c r="Q236" s="111">
        <f>Q14*波及計算!$U17</f>
        <v>0</v>
      </c>
      <c r="R236" s="111">
        <f>R14*波及計算!$U17</f>
        <v>0</v>
      </c>
      <c r="S236" s="111">
        <f>S14*波及計算!$U17</f>
        <v>0</v>
      </c>
      <c r="T236" s="111">
        <f>T14*波及計算!$U17</f>
        <v>0</v>
      </c>
      <c r="U236" s="111">
        <f>U14*波及計算!$U17</f>
        <v>0</v>
      </c>
      <c r="V236" s="111">
        <f>V14*波及計算!$U17</f>
        <v>0</v>
      </c>
      <c r="W236" s="111">
        <f>W14*波及計算!$U17</f>
        <v>0</v>
      </c>
      <c r="X236" s="111">
        <f>X14*波及計算!$U17</f>
        <v>0</v>
      </c>
      <c r="Y236" s="111">
        <f>Y14*波及計算!$U17</f>
        <v>0</v>
      </c>
      <c r="Z236" s="111">
        <f>Z14*波及計算!$U17</f>
        <v>0</v>
      </c>
      <c r="AA236" s="111">
        <f>AA14*波及計算!$U17</f>
        <v>0</v>
      </c>
      <c r="AB236" s="111">
        <f>AB14*波及計算!$U17</f>
        <v>0</v>
      </c>
      <c r="AC236" s="111">
        <f>AC14*波及計算!$U17</f>
        <v>0</v>
      </c>
      <c r="AD236" s="111">
        <f>AD14*波及計算!$U17</f>
        <v>0</v>
      </c>
      <c r="AE236" s="111">
        <f>AE14*波及計算!$U17</f>
        <v>0</v>
      </c>
      <c r="AF236" s="111">
        <f>AF14*波及計算!$U17</f>
        <v>0</v>
      </c>
      <c r="AG236" s="111">
        <f>AG14*波及計算!$U17</f>
        <v>0</v>
      </c>
      <c r="AH236" s="111">
        <f>AH14*波及計算!$U17</f>
        <v>0</v>
      </c>
      <c r="AI236" s="111">
        <f>AI14*波及計算!$U17</f>
        <v>0</v>
      </c>
      <c r="AJ236" s="111">
        <f>AJ14*波及計算!$U17</f>
        <v>0</v>
      </c>
      <c r="AK236" s="111">
        <f>AK14*波及計算!$U17</f>
        <v>0</v>
      </c>
      <c r="AL236" s="111">
        <f>AL14*波及計算!$U17</f>
        <v>0</v>
      </c>
      <c r="AM236" s="111">
        <f>AM14*波及計算!$U17</f>
        <v>0</v>
      </c>
      <c r="AN236" s="111">
        <f>AN14*波及計算!$U17</f>
        <v>0</v>
      </c>
      <c r="AO236" s="111">
        <f>AO14*波及計算!$U17</f>
        <v>0</v>
      </c>
      <c r="AP236" s="111">
        <f>AP14*波及計算!$U17</f>
        <v>0</v>
      </c>
      <c r="AQ236" s="111">
        <f>AQ14*波及計算!$U17</f>
        <v>0</v>
      </c>
      <c r="AR236" s="111">
        <f>AR14*波及計算!$U17</f>
        <v>0</v>
      </c>
      <c r="AS236" s="111">
        <f>AS14*波及計算!$U17</f>
        <v>0</v>
      </c>
      <c r="AT236" s="111">
        <f>AT14*波及計算!$U17</f>
        <v>0</v>
      </c>
      <c r="AU236" s="111">
        <f>AU14*波及計算!$U17</f>
        <v>0</v>
      </c>
      <c r="AV236" s="111">
        <f>AV14*波及計算!$U17</f>
        <v>0</v>
      </c>
      <c r="AW236" s="111">
        <f>AW14*波及計算!$U17</f>
        <v>0</v>
      </c>
      <c r="AX236" s="111">
        <f>AX14*波及計算!$U17</f>
        <v>0</v>
      </c>
      <c r="AY236" s="111">
        <f>AY14*波及計算!$U17</f>
        <v>0</v>
      </c>
      <c r="AZ236" s="111">
        <f>AZ14*波及計算!$U17</f>
        <v>0</v>
      </c>
      <c r="BA236" s="111">
        <f>BA14*波及計算!$U17</f>
        <v>0</v>
      </c>
      <c r="BB236" s="111">
        <f>BB14*波及計算!$U17</f>
        <v>0</v>
      </c>
      <c r="BC236" s="111">
        <f>BC14*波及計算!$U17</f>
        <v>0</v>
      </c>
      <c r="BD236" s="111">
        <f>BD14*波及計算!$U17</f>
        <v>0</v>
      </c>
      <c r="BE236" s="111">
        <f>BE14*波及計算!$U17</f>
        <v>0</v>
      </c>
      <c r="BF236" s="111">
        <f>BF14*波及計算!$U17</f>
        <v>0</v>
      </c>
      <c r="BG236" s="111">
        <f>BG14*波及計算!$U17</f>
        <v>0</v>
      </c>
      <c r="BH236" s="111">
        <f>BH14*波及計算!$U17</f>
        <v>0</v>
      </c>
      <c r="BI236" s="111">
        <f>BI14*波及計算!$U17</f>
        <v>0</v>
      </c>
      <c r="BJ236" s="111">
        <f>BJ14*波及計算!$U17</f>
        <v>0</v>
      </c>
      <c r="BK236" s="111">
        <f>BK14*波及計算!$U17</f>
        <v>0</v>
      </c>
      <c r="BL236" s="111">
        <f>BL14*波及計算!$U17</f>
        <v>0</v>
      </c>
      <c r="BM236" s="111">
        <f>BM14*波及計算!$U17</f>
        <v>0</v>
      </c>
      <c r="BN236" s="111">
        <f>BN14*波及計算!$U17</f>
        <v>0</v>
      </c>
      <c r="BO236" s="111">
        <f>BO14*波及計算!$U17</f>
        <v>0</v>
      </c>
      <c r="BP236" s="111">
        <f>BP14*波及計算!$U17</f>
        <v>0</v>
      </c>
      <c r="BQ236" s="111">
        <f>BQ14*波及計算!$U17</f>
        <v>0</v>
      </c>
      <c r="BR236" s="111">
        <f>BR14*波及計算!$U17</f>
        <v>0</v>
      </c>
      <c r="BS236" s="111">
        <f>BS14*波及計算!$U17</f>
        <v>0</v>
      </c>
      <c r="BT236" s="111">
        <f>BT14*波及計算!$U17</f>
        <v>0</v>
      </c>
      <c r="BU236" s="111">
        <f>BU14*波及計算!$U17</f>
        <v>0</v>
      </c>
      <c r="BV236" s="111">
        <f>BV14*波及計算!$U17</f>
        <v>0</v>
      </c>
      <c r="BW236" s="111">
        <f>BW14*波及計算!$U17</f>
        <v>0</v>
      </c>
      <c r="BX236" s="111">
        <f>BX14*波及計算!$U17</f>
        <v>0</v>
      </c>
      <c r="BY236" s="111">
        <f>BY14*波及計算!$U17</f>
        <v>0</v>
      </c>
      <c r="BZ236" s="111">
        <f>BZ14*波及計算!$U17</f>
        <v>0</v>
      </c>
      <c r="CA236" s="111">
        <f>CA14*波及計算!$U17</f>
        <v>0</v>
      </c>
      <c r="CB236" s="111">
        <f>CB14*波及計算!$U17</f>
        <v>0</v>
      </c>
      <c r="CC236" s="111">
        <f>CC14*波及計算!$U17</f>
        <v>0</v>
      </c>
      <c r="CD236" s="111">
        <f>CD14*波及計算!$U17</f>
        <v>0</v>
      </c>
      <c r="CE236" s="111">
        <f>CE14*波及計算!$U17</f>
        <v>0</v>
      </c>
      <c r="CF236" s="111">
        <f>CF14*波及計算!$U17</f>
        <v>0</v>
      </c>
      <c r="CG236" s="111">
        <f>CG14*波及計算!$U17</f>
        <v>0</v>
      </c>
      <c r="CH236" s="111">
        <f>CH14*波及計算!$U17</f>
        <v>0</v>
      </c>
      <c r="CI236" s="111">
        <f>CI14*波及計算!$U17</f>
        <v>0</v>
      </c>
      <c r="CJ236" s="111">
        <f>CJ14*波及計算!$U17</f>
        <v>0</v>
      </c>
      <c r="CK236" s="111">
        <f>CK14*波及計算!$U17</f>
        <v>0</v>
      </c>
      <c r="CL236" s="111">
        <f>CL14*波及計算!$U17</f>
        <v>0</v>
      </c>
      <c r="CM236" s="111">
        <f>CM14*波及計算!$U17</f>
        <v>0</v>
      </c>
      <c r="CN236" s="111">
        <f>CN14*波及計算!$U17</f>
        <v>0</v>
      </c>
      <c r="CO236" s="111">
        <f>CO14*波及計算!$U17</f>
        <v>0</v>
      </c>
      <c r="CP236" s="111">
        <f>CP14*波及計算!$U17</f>
        <v>0</v>
      </c>
      <c r="CQ236" s="111">
        <f>CQ14*波及計算!$U17</f>
        <v>0</v>
      </c>
      <c r="CR236" s="111">
        <f>CR14*波及計算!$U17</f>
        <v>0</v>
      </c>
      <c r="CS236" s="111">
        <f>CS14*波及計算!$U17</f>
        <v>0</v>
      </c>
      <c r="CT236" s="111">
        <f>CT14*波及計算!$U17</f>
        <v>0</v>
      </c>
      <c r="CU236" s="111">
        <f>CU14*波及計算!$U17</f>
        <v>0</v>
      </c>
      <c r="CV236" s="111">
        <f>CV14*波及計算!$U17</f>
        <v>0</v>
      </c>
      <c r="CW236" s="111">
        <f>CW14*波及計算!$U17</f>
        <v>0</v>
      </c>
      <c r="CX236" s="111">
        <f>CX14*波及計算!$U17</f>
        <v>0</v>
      </c>
      <c r="CY236" s="111">
        <f>CY14*波及計算!$U17</f>
        <v>0</v>
      </c>
      <c r="CZ236" s="111">
        <f>CZ14*波及計算!$U17</f>
        <v>0</v>
      </c>
      <c r="DA236" s="111">
        <f>DA14*波及計算!$U17</f>
        <v>0</v>
      </c>
      <c r="DB236" s="111">
        <f>DB14*波及計算!$U17</f>
        <v>0</v>
      </c>
      <c r="DC236" s="111">
        <f>DC14*波及計算!$U17</f>
        <v>0</v>
      </c>
    </row>
    <row r="237" spans="1:107" x14ac:dyDescent="0.2">
      <c r="A237" s="111" t="s">
        <v>126</v>
      </c>
      <c r="B237" s="355" t="s">
        <v>1888</v>
      </c>
      <c r="C237" s="111">
        <f>C15*波及計算!$U18</f>
        <v>0</v>
      </c>
      <c r="D237" s="111">
        <f>D15*波及計算!$U18</f>
        <v>0</v>
      </c>
      <c r="E237" s="111">
        <f>E15*波及計算!$U18</f>
        <v>0</v>
      </c>
      <c r="F237" s="111">
        <f>F15*波及計算!$U18</f>
        <v>0</v>
      </c>
      <c r="G237" s="111">
        <f>G15*波及計算!$U18</f>
        <v>0</v>
      </c>
      <c r="H237" s="111">
        <f>H15*波及計算!$U18</f>
        <v>0</v>
      </c>
      <c r="I237" s="111">
        <f>I15*波及計算!$U18</f>
        <v>0</v>
      </c>
      <c r="J237" s="111">
        <f>J15*波及計算!$U18</f>
        <v>0</v>
      </c>
      <c r="K237" s="111">
        <f>K15*波及計算!$U18</f>
        <v>0</v>
      </c>
      <c r="L237" s="111">
        <f>L15*波及計算!$U18</f>
        <v>0</v>
      </c>
      <c r="M237" s="111">
        <f>M15*波及計算!$U18</f>
        <v>0</v>
      </c>
      <c r="N237" s="111">
        <f>N15*波及計算!$U18</f>
        <v>0</v>
      </c>
      <c r="O237" s="111">
        <f>O15*波及計算!$U18</f>
        <v>0</v>
      </c>
      <c r="P237" s="111">
        <f>P15*波及計算!$U18</f>
        <v>0</v>
      </c>
      <c r="Q237" s="111">
        <f>Q15*波及計算!$U18</f>
        <v>0</v>
      </c>
      <c r="R237" s="111">
        <f>R15*波及計算!$U18</f>
        <v>0</v>
      </c>
      <c r="S237" s="111">
        <f>S15*波及計算!$U18</f>
        <v>0</v>
      </c>
      <c r="T237" s="111">
        <f>T15*波及計算!$U18</f>
        <v>0</v>
      </c>
      <c r="U237" s="111">
        <f>U15*波及計算!$U18</f>
        <v>0</v>
      </c>
      <c r="V237" s="111">
        <f>V15*波及計算!$U18</f>
        <v>0</v>
      </c>
      <c r="W237" s="111">
        <f>W15*波及計算!$U18</f>
        <v>0</v>
      </c>
      <c r="X237" s="111">
        <f>X15*波及計算!$U18</f>
        <v>0</v>
      </c>
      <c r="Y237" s="111">
        <f>Y15*波及計算!$U18</f>
        <v>0</v>
      </c>
      <c r="Z237" s="111">
        <f>Z15*波及計算!$U18</f>
        <v>0</v>
      </c>
      <c r="AA237" s="111">
        <f>AA15*波及計算!$U18</f>
        <v>0</v>
      </c>
      <c r="AB237" s="111">
        <f>AB15*波及計算!$U18</f>
        <v>0</v>
      </c>
      <c r="AC237" s="111">
        <f>AC15*波及計算!$U18</f>
        <v>0</v>
      </c>
      <c r="AD237" s="111">
        <f>AD15*波及計算!$U18</f>
        <v>0</v>
      </c>
      <c r="AE237" s="111">
        <f>AE15*波及計算!$U18</f>
        <v>0</v>
      </c>
      <c r="AF237" s="111">
        <f>AF15*波及計算!$U18</f>
        <v>0</v>
      </c>
      <c r="AG237" s="111">
        <f>AG15*波及計算!$U18</f>
        <v>0</v>
      </c>
      <c r="AH237" s="111">
        <f>AH15*波及計算!$U18</f>
        <v>0</v>
      </c>
      <c r="AI237" s="111">
        <f>AI15*波及計算!$U18</f>
        <v>0</v>
      </c>
      <c r="AJ237" s="111">
        <f>AJ15*波及計算!$U18</f>
        <v>0</v>
      </c>
      <c r="AK237" s="111">
        <f>AK15*波及計算!$U18</f>
        <v>0</v>
      </c>
      <c r="AL237" s="111">
        <f>AL15*波及計算!$U18</f>
        <v>0</v>
      </c>
      <c r="AM237" s="111">
        <f>AM15*波及計算!$U18</f>
        <v>0</v>
      </c>
      <c r="AN237" s="111">
        <f>AN15*波及計算!$U18</f>
        <v>0</v>
      </c>
      <c r="AO237" s="111">
        <f>AO15*波及計算!$U18</f>
        <v>0</v>
      </c>
      <c r="AP237" s="111">
        <f>AP15*波及計算!$U18</f>
        <v>0</v>
      </c>
      <c r="AQ237" s="111">
        <f>AQ15*波及計算!$U18</f>
        <v>0</v>
      </c>
      <c r="AR237" s="111">
        <f>AR15*波及計算!$U18</f>
        <v>0</v>
      </c>
      <c r="AS237" s="111">
        <f>AS15*波及計算!$U18</f>
        <v>0</v>
      </c>
      <c r="AT237" s="111">
        <f>AT15*波及計算!$U18</f>
        <v>0</v>
      </c>
      <c r="AU237" s="111">
        <f>AU15*波及計算!$U18</f>
        <v>0</v>
      </c>
      <c r="AV237" s="111">
        <f>AV15*波及計算!$U18</f>
        <v>0</v>
      </c>
      <c r="AW237" s="111">
        <f>AW15*波及計算!$U18</f>
        <v>0</v>
      </c>
      <c r="AX237" s="111">
        <f>AX15*波及計算!$U18</f>
        <v>0</v>
      </c>
      <c r="AY237" s="111">
        <f>AY15*波及計算!$U18</f>
        <v>0</v>
      </c>
      <c r="AZ237" s="111">
        <f>AZ15*波及計算!$U18</f>
        <v>0</v>
      </c>
      <c r="BA237" s="111">
        <f>BA15*波及計算!$U18</f>
        <v>0</v>
      </c>
      <c r="BB237" s="111">
        <f>BB15*波及計算!$U18</f>
        <v>0</v>
      </c>
      <c r="BC237" s="111">
        <f>BC15*波及計算!$U18</f>
        <v>0</v>
      </c>
      <c r="BD237" s="111">
        <f>BD15*波及計算!$U18</f>
        <v>0</v>
      </c>
      <c r="BE237" s="111">
        <f>BE15*波及計算!$U18</f>
        <v>0</v>
      </c>
      <c r="BF237" s="111">
        <f>BF15*波及計算!$U18</f>
        <v>0</v>
      </c>
      <c r="BG237" s="111">
        <f>BG15*波及計算!$U18</f>
        <v>0</v>
      </c>
      <c r="BH237" s="111">
        <f>BH15*波及計算!$U18</f>
        <v>0</v>
      </c>
      <c r="BI237" s="111">
        <f>BI15*波及計算!$U18</f>
        <v>0</v>
      </c>
      <c r="BJ237" s="111">
        <f>BJ15*波及計算!$U18</f>
        <v>0</v>
      </c>
      <c r="BK237" s="111">
        <f>BK15*波及計算!$U18</f>
        <v>0</v>
      </c>
      <c r="BL237" s="111">
        <f>BL15*波及計算!$U18</f>
        <v>0</v>
      </c>
      <c r="BM237" s="111">
        <f>BM15*波及計算!$U18</f>
        <v>0</v>
      </c>
      <c r="BN237" s="111">
        <f>BN15*波及計算!$U18</f>
        <v>0</v>
      </c>
      <c r="BO237" s="111">
        <f>BO15*波及計算!$U18</f>
        <v>0</v>
      </c>
      <c r="BP237" s="111">
        <f>BP15*波及計算!$U18</f>
        <v>0</v>
      </c>
      <c r="BQ237" s="111">
        <f>BQ15*波及計算!$U18</f>
        <v>0</v>
      </c>
      <c r="BR237" s="111">
        <f>BR15*波及計算!$U18</f>
        <v>0</v>
      </c>
      <c r="BS237" s="111">
        <f>BS15*波及計算!$U18</f>
        <v>0</v>
      </c>
      <c r="BT237" s="111">
        <f>BT15*波及計算!$U18</f>
        <v>0</v>
      </c>
      <c r="BU237" s="111">
        <f>BU15*波及計算!$U18</f>
        <v>0</v>
      </c>
      <c r="BV237" s="111">
        <f>BV15*波及計算!$U18</f>
        <v>0</v>
      </c>
      <c r="BW237" s="111">
        <f>BW15*波及計算!$U18</f>
        <v>0</v>
      </c>
      <c r="BX237" s="111">
        <f>BX15*波及計算!$U18</f>
        <v>0</v>
      </c>
      <c r="BY237" s="111">
        <f>BY15*波及計算!$U18</f>
        <v>0</v>
      </c>
      <c r="BZ237" s="111">
        <f>BZ15*波及計算!$U18</f>
        <v>0</v>
      </c>
      <c r="CA237" s="111">
        <f>CA15*波及計算!$U18</f>
        <v>0</v>
      </c>
      <c r="CB237" s="111">
        <f>CB15*波及計算!$U18</f>
        <v>0</v>
      </c>
      <c r="CC237" s="111">
        <f>CC15*波及計算!$U18</f>
        <v>0</v>
      </c>
      <c r="CD237" s="111">
        <f>CD15*波及計算!$U18</f>
        <v>0</v>
      </c>
      <c r="CE237" s="111">
        <f>CE15*波及計算!$U18</f>
        <v>0</v>
      </c>
      <c r="CF237" s="111">
        <f>CF15*波及計算!$U18</f>
        <v>0</v>
      </c>
      <c r="CG237" s="111">
        <f>CG15*波及計算!$U18</f>
        <v>0</v>
      </c>
      <c r="CH237" s="111">
        <f>CH15*波及計算!$U18</f>
        <v>0</v>
      </c>
      <c r="CI237" s="111">
        <f>CI15*波及計算!$U18</f>
        <v>0</v>
      </c>
      <c r="CJ237" s="111">
        <f>CJ15*波及計算!$U18</f>
        <v>0</v>
      </c>
      <c r="CK237" s="111">
        <f>CK15*波及計算!$U18</f>
        <v>0</v>
      </c>
      <c r="CL237" s="111">
        <f>CL15*波及計算!$U18</f>
        <v>0</v>
      </c>
      <c r="CM237" s="111">
        <f>CM15*波及計算!$U18</f>
        <v>0</v>
      </c>
      <c r="CN237" s="111">
        <f>CN15*波及計算!$U18</f>
        <v>0</v>
      </c>
      <c r="CO237" s="111">
        <f>CO15*波及計算!$U18</f>
        <v>0</v>
      </c>
      <c r="CP237" s="111">
        <f>CP15*波及計算!$U18</f>
        <v>0</v>
      </c>
      <c r="CQ237" s="111">
        <f>CQ15*波及計算!$U18</f>
        <v>0</v>
      </c>
      <c r="CR237" s="111">
        <f>CR15*波及計算!$U18</f>
        <v>0</v>
      </c>
      <c r="CS237" s="111">
        <f>CS15*波及計算!$U18</f>
        <v>0</v>
      </c>
      <c r="CT237" s="111">
        <f>CT15*波及計算!$U18</f>
        <v>0</v>
      </c>
      <c r="CU237" s="111">
        <f>CU15*波及計算!$U18</f>
        <v>0</v>
      </c>
      <c r="CV237" s="111">
        <f>CV15*波及計算!$U18</f>
        <v>0</v>
      </c>
      <c r="CW237" s="111">
        <f>CW15*波及計算!$U18</f>
        <v>0</v>
      </c>
      <c r="CX237" s="111">
        <f>CX15*波及計算!$U18</f>
        <v>0</v>
      </c>
      <c r="CY237" s="111">
        <f>CY15*波及計算!$U18</f>
        <v>0</v>
      </c>
      <c r="CZ237" s="111">
        <f>CZ15*波及計算!$U18</f>
        <v>0</v>
      </c>
      <c r="DA237" s="111">
        <f>DA15*波及計算!$U18</f>
        <v>0</v>
      </c>
      <c r="DB237" s="111">
        <f>DB15*波及計算!$U18</f>
        <v>0</v>
      </c>
      <c r="DC237" s="111">
        <f>DC15*波及計算!$U18</f>
        <v>0</v>
      </c>
    </row>
    <row r="238" spans="1:107" x14ac:dyDescent="0.2">
      <c r="A238" s="111" t="s">
        <v>348</v>
      </c>
      <c r="B238" s="355" t="s">
        <v>1889</v>
      </c>
      <c r="C238" s="111">
        <f>C16*波及計算!$U19</f>
        <v>0</v>
      </c>
      <c r="D238" s="111">
        <f>D16*波及計算!$U19</f>
        <v>0</v>
      </c>
      <c r="E238" s="111">
        <f>E16*波及計算!$U19</f>
        <v>0</v>
      </c>
      <c r="F238" s="111">
        <f>F16*波及計算!$U19</f>
        <v>0</v>
      </c>
      <c r="G238" s="111">
        <f>G16*波及計算!$U19</f>
        <v>0</v>
      </c>
      <c r="H238" s="111">
        <f>H16*波及計算!$U19</f>
        <v>0</v>
      </c>
      <c r="I238" s="111">
        <f>I16*波及計算!$U19</f>
        <v>0</v>
      </c>
      <c r="J238" s="111">
        <f>J16*波及計算!$U19</f>
        <v>0</v>
      </c>
      <c r="K238" s="111">
        <f>K16*波及計算!$U19</f>
        <v>0</v>
      </c>
      <c r="L238" s="111">
        <f>L16*波及計算!$U19</f>
        <v>0</v>
      </c>
      <c r="M238" s="111">
        <f>M16*波及計算!$U19</f>
        <v>0</v>
      </c>
      <c r="N238" s="111">
        <f>N16*波及計算!$U19</f>
        <v>0</v>
      </c>
      <c r="O238" s="111">
        <f>O16*波及計算!$U19</f>
        <v>0</v>
      </c>
      <c r="P238" s="111">
        <f>P16*波及計算!$U19</f>
        <v>0</v>
      </c>
      <c r="Q238" s="111">
        <f>Q16*波及計算!$U19</f>
        <v>0</v>
      </c>
      <c r="R238" s="111">
        <f>R16*波及計算!$U19</f>
        <v>0</v>
      </c>
      <c r="S238" s="111">
        <f>S16*波及計算!$U19</f>
        <v>0</v>
      </c>
      <c r="T238" s="111">
        <f>T16*波及計算!$U19</f>
        <v>0</v>
      </c>
      <c r="U238" s="111">
        <f>U16*波及計算!$U19</f>
        <v>0</v>
      </c>
      <c r="V238" s="111">
        <f>V16*波及計算!$U19</f>
        <v>0</v>
      </c>
      <c r="W238" s="111">
        <f>W16*波及計算!$U19</f>
        <v>0</v>
      </c>
      <c r="X238" s="111">
        <f>X16*波及計算!$U19</f>
        <v>0</v>
      </c>
      <c r="Y238" s="111">
        <f>Y16*波及計算!$U19</f>
        <v>0</v>
      </c>
      <c r="Z238" s="111">
        <f>Z16*波及計算!$U19</f>
        <v>0</v>
      </c>
      <c r="AA238" s="111">
        <f>AA16*波及計算!$U19</f>
        <v>0</v>
      </c>
      <c r="AB238" s="111">
        <f>AB16*波及計算!$U19</f>
        <v>0</v>
      </c>
      <c r="AC238" s="111">
        <f>AC16*波及計算!$U19</f>
        <v>0</v>
      </c>
      <c r="AD238" s="111">
        <f>AD16*波及計算!$U19</f>
        <v>0</v>
      </c>
      <c r="AE238" s="111">
        <f>AE16*波及計算!$U19</f>
        <v>0</v>
      </c>
      <c r="AF238" s="111">
        <f>AF16*波及計算!$U19</f>
        <v>0</v>
      </c>
      <c r="AG238" s="111">
        <f>AG16*波及計算!$U19</f>
        <v>0</v>
      </c>
      <c r="AH238" s="111">
        <f>AH16*波及計算!$U19</f>
        <v>0</v>
      </c>
      <c r="AI238" s="111">
        <f>AI16*波及計算!$U19</f>
        <v>0</v>
      </c>
      <c r="AJ238" s="111">
        <f>AJ16*波及計算!$U19</f>
        <v>0</v>
      </c>
      <c r="AK238" s="111">
        <f>AK16*波及計算!$U19</f>
        <v>0</v>
      </c>
      <c r="AL238" s="111">
        <f>AL16*波及計算!$U19</f>
        <v>0</v>
      </c>
      <c r="AM238" s="111">
        <f>AM16*波及計算!$U19</f>
        <v>0</v>
      </c>
      <c r="AN238" s="111">
        <f>AN16*波及計算!$U19</f>
        <v>0</v>
      </c>
      <c r="AO238" s="111">
        <f>AO16*波及計算!$U19</f>
        <v>0</v>
      </c>
      <c r="AP238" s="111">
        <f>AP16*波及計算!$U19</f>
        <v>0</v>
      </c>
      <c r="AQ238" s="111">
        <f>AQ16*波及計算!$U19</f>
        <v>0</v>
      </c>
      <c r="AR238" s="111">
        <f>AR16*波及計算!$U19</f>
        <v>0</v>
      </c>
      <c r="AS238" s="111">
        <f>AS16*波及計算!$U19</f>
        <v>0</v>
      </c>
      <c r="AT238" s="111">
        <f>AT16*波及計算!$U19</f>
        <v>0</v>
      </c>
      <c r="AU238" s="111">
        <f>AU16*波及計算!$U19</f>
        <v>0</v>
      </c>
      <c r="AV238" s="111">
        <f>AV16*波及計算!$U19</f>
        <v>0</v>
      </c>
      <c r="AW238" s="111">
        <f>AW16*波及計算!$U19</f>
        <v>0</v>
      </c>
      <c r="AX238" s="111">
        <f>AX16*波及計算!$U19</f>
        <v>0</v>
      </c>
      <c r="AY238" s="111">
        <f>AY16*波及計算!$U19</f>
        <v>0</v>
      </c>
      <c r="AZ238" s="111">
        <f>AZ16*波及計算!$U19</f>
        <v>0</v>
      </c>
      <c r="BA238" s="111">
        <f>BA16*波及計算!$U19</f>
        <v>0</v>
      </c>
      <c r="BB238" s="111">
        <f>BB16*波及計算!$U19</f>
        <v>0</v>
      </c>
      <c r="BC238" s="111">
        <f>BC16*波及計算!$U19</f>
        <v>0</v>
      </c>
      <c r="BD238" s="111">
        <f>BD16*波及計算!$U19</f>
        <v>0</v>
      </c>
      <c r="BE238" s="111">
        <f>BE16*波及計算!$U19</f>
        <v>0</v>
      </c>
      <c r="BF238" s="111">
        <f>BF16*波及計算!$U19</f>
        <v>0</v>
      </c>
      <c r="BG238" s="111">
        <f>BG16*波及計算!$U19</f>
        <v>0</v>
      </c>
      <c r="BH238" s="111">
        <f>BH16*波及計算!$U19</f>
        <v>0</v>
      </c>
      <c r="BI238" s="111">
        <f>BI16*波及計算!$U19</f>
        <v>0</v>
      </c>
      <c r="BJ238" s="111">
        <f>BJ16*波及計算!$U19</f>
        <v>0</v>
      </c>
      <c r="BK238" s="111">
        <f>BK16*波及計算!$U19</f>
        <v>0</v>
      </c>
      <c r="BL238" s="111">
        <f>BL16*波及計算!$U19</f>
        <v>0</v>
      </c>
      <c r="BM238" s="111">
        <f>BM16*波及計算!$U19</f>
        <v>0</v>
      </c>
      <c r="BN238" s="111">
        <f>BN16*波及計算!$U19</f>
        <v>0</v>
      </c>
      <c r="BO238" s="111">
        <f>BO16*波及計算!$U19</f>
        <v>0</v>
      </c>
      <c r="BP238" s="111">
        <f>BP16*波及計算!$U19</f>
        <v>0</v>
      </c>
      <c r="BQ238" s="111">
        <f>BQ16*波及計算!$U19</f>
        <v>0</v>
      </c>
      <c r="BR238" s="111">
        <f>BR16*波及計算!$U19</f>
        <v>0</v>
      </c>
      <c r="BS238" s="111">
        <f>BS16*波及計算!$U19</f>
        <v>0</v>
      </c>
      <c r="BT238" s="111">
        <f>BT16*波及計算!$U19</f>
        <v>0</v>
      </c>
      <c r="BU238" s="111">
        <f>BU16*波及計算!$U19</f>
        <v>0</v>
      </c>
      <c r="BV238" s="111">
        <f>BV16*波及計算!$U19</f>
        <v>0</v>
      </c>
      <c r="BW238" s="111">
        <f>BW16*波及計算!$U19</f>
        <v>0</v>
      </c>
      <c r="BX238" s="111">
        <f>BX16*波及計算!$U19</f>
        <v>0</v>
      </c>
      <c r="BY238" s="111">
        <f>BY16*波及計算!$U19</f>
        <v>0</v>
      </c>
      <c r="BZ238" s="111">
        <f>BZ16*波及計算!$U19</f>
        <v>0</v>
      </c>
      <c r="CA238" s="111">
        <f>CA16*波及計算!$U19</f>
        <v>0</v>
      </c>
      <c r="CB238" s="111">
        <f>CB16*波及計算!$U19</f>
        <v>0</v>
      </c>
      <c r="CC238" s="111">
        <f>CC16*波及計算!$U19</f>
        <v>0</v>
      </c>
      <c r="CD238" s="111">
        <f>CD16*波及計算!$U19</f>
        <v>0</v>
      </c>
      <c r="CE238" s="111">
        <f>CE16*波及計算!$U19</f>
        <v>0</v>
      </c>
      <c r="CF238" s="111">
        <f>CF16*波及計算!$U19</f>
        <v>0</v>
      </c>
      <c r="CG238" s="111">
        <f>CG16*波及計算!$U19</f>
        <v>0</v>
      </c>
      <c r="CH238" s="111">
        <f>CH16*波及計算!$U19</f>
        <v>0</v>
      </c>
      <c r="CI238" s="111">
        <f>CI16*波及計算!$U19</f>
        <v>0</v>
      </c>
      <c r="CJ238" s="111">
        <f>CJ16*波及計算!$U19</f>
        <v>0</v>
      </c>
      <c r="CK238" s="111">
        <f>CK16*波及計算!$U19</f>
        <v>0</v>
      </c>
      <c r="CL238" s="111">
        <f>CL16*波及計算!$U19</f>
        <v>0</v>
      </c>
      <c r="CM238" s="111">
        <f>CM16*波及計算!$U19</f>
        <v>0</v>
      </c>
      <c r="CN238" s="111">
        <f>CN16*波及計算!$U19</f>
        <v>0</v>
      </c>
      <c r="CO238" s="111">
        <f>CO16*波及計算!$U19</f>
        <v>0</v>
      </c>
      <c r="CP238" s="111">
        <f>CP16*波及計算!$U19</f>
        <v>0</v>
      </c>
      <c r="CQ238" s="111">
        <f>CQ16*波及計算!$U19</f>
        <v>0</v>
      </c>
      <c r="CR238" s="111">
        <f>CR16*波及計算!$U19</f>
        <v>0</v>
      </c>
      <c r="CS238" s="111">
        <f>CS16*波及計算!$U19</f>
        <v>0</v>
      </c>
      <c r="CT238" s="111">
        <f>CT16*波及計算!$U19</f>
        <v>0</v>
      </c>
      <c r="CU238" s="111">
        <f>CU16*波及計算!$U19</f>
        <v>0</v>
      </c>
      <c r="CV238" s="111">
        <f>CV16*波及計算!$U19</f>
        <v>0</v>
      </c>
      <c r="CW238" s="111">
        <f>CW16*波及計算!$U19</f>
        <v>0</v>
      </c>
      <c r="CX238" s="111">
        <f>CX16*波及計算!$U19</f>
        <v>0</v>
      </c>
      <c r="CY238" s="111">
        <f>CY16*波及計算!$U19</f>
        <v>0</v>
      </c>
      <c r="CZ238" s="111">
        <f>CZ16*波及計算!$U19</f>
        <v>0</v>
      </c>
      <c r="DA238" s="111">
        <f>DA16*波及計算!$U19</f>
        <v>0</v>
      </c>
      <c r="DB238" s="111">
        <f>DB16*波及計算!$U19</f>
        <v>0</v>
      </c>
      <c r="DC238" s="111">
        <f>DC16*波及計算!$U19</f>
        <v>0</v>
      </c>
    </row>
    <row r="239" spans="1:107" x14ac:dyDescent="0.2">
      <c r="A239" s="111" t="s">
        <v>130</v>
      </c>
      <c r="B239" s="355" t="s">
        <v>1890</v>
      </c>
      <c r="C239" s="111">
        <f>C17*波及計算!$U20</f>
        <v>0</v>
      </c>
      <c r="D239" s="111">
        <f>D17*波及計算!$U20</f>
        <v>0</v>
      </c>
      <c r="E239" s="111">
        <f>E17*波及計算!$U20</f>
        <v>0</v>
      </c>
      <c r="F239" s="111">
        <f>F17*波及計算!$U20</f>
        <v>0</v>
      </c>
      <c r="G239" s="111">
        <f>G17*波及計算!$U20</f>
        <v>0</v>
      </c>
      <c r="H239" s="111">
        <f>H17*波及計算!$U20</f>
        <v>0</v>
      </c>
      <c r="I239" s="111">
        <f>I17*波及計算!$U20</f>
        <v>0</v>
      </c>
      <c r="J239" s="111">
        <f>J17*波及計算!$U20</f>
        <v>0</v>
      </c>
      <c r="K239" s="111">
        <f>K17*波及計算!$U20</f>
        <v>0</v>
      </c>
      <c r="L239" s="111">
        <f>L17*波及計算!$U20</f>
        <v>0</v>
      </c>
      <c r="M239" s="111">
        <f>M17*波及計算!$U20</f>
        <v>0</v>
      </c>
      <c r="N239" s="111">
        <f>N17*波及計算!$U20</f>
        <v>0</v>
      </c>
      <c r="O239" s="111">
        <f>O17*波及計算!$U20</f>
        <v>0</v>
      </c>
      <c r="P239" s="111">
        <f>P17*波及計算!$U20</f>
        <v>0</v>
      </c>
      <c r="Q239" s="111">
        <f>Q17*波及計算!$U20</f>
        <v>0</v>
      </c>
      <c r="R239" s="111">
        <f>R17*波及計算!$U20</f>
        <v>0</v>
      </c>
      <c r="S239" s="111">
        <f>S17*波及計算!$U20</f>
        <v>0</v>
      </c>
      <c r="T239" s="111">
        <f>T17*波及計算!$U20</f>
        <v>0</v>
      </c>
      <c r="U239" s="111">
        <f>U17*波及計算!$U20</f>
        <v>0</v>
      </c>
      <c r="V239" s="111">
        <f>V17*波及計算!$U20</f>
        <v>0</v>
      </c>
      <c r="W239" s="111">
        <f>W17*波及計算!$U20</f>
        <v>0</v>
      </c>
      <c r="X239" s="111">
        <f>X17*波及計算!$U20</f>
        <v>0</v>
      </c>
      <c r="Y239" s="111">
        <f>Y17*波及計算!$U20</f>
        <v>0</v>
      </c>
      <c r="Z239" s="111">
        <f>Z17*波及計算!$U20</f>
        <v>0</v>
      </c>
      <c r="AA239" s="111">
        <f>AA17*波及計算!$U20</f>
        <v>0</v>
      </c>
      <c r="AB239" s="111">
        <f>AB17*波及計算!$U20</f>
        <v>0</v>
      </c>
      <c r="AC239" s="111">
        <f>AC17*波及計算!$U20</f>
        <v>0</v>
      </c>
      <c r="AD239" s="111">
        <f>AD17*波及計算!$U20</f>
        <v>0</v>
      </c>
      <c r="AE239" s="111">
        <f>AE17*波及計算!$U20</f>
        <v>0</v>
      </c>
      <c r="AF239" s="111">
        <f>AF17*波及計算!$U20</f>
        <v>0</v>
      </c>
      <c r="AG239" s="111">
        <f>AG17*波及計算!$U20</f>
        <v>0</v>
      </c>
      <c r="AH239" s="111">
        <f>AH17*波及計算!$U20</f>
        <v>0</v>
      </c>
      <c r="AI239" s="111">
        <f>AI17*波及計算!$U20</f>
        <v>0</v>
      </c>
      <c r="AJ239" s="111">
        <f>AJ17*波及計算!$U20</f>
        <v>0</v>
      </c>
      <c r="AK239" s="111">
        <f>AK17*波及計算!$U20</f>
        <v>0</v>
      </c>
      <c r="AL239" s="111">
        <f>AL17*波及計算!$U20</f>
        <v>0</v>
      </c>
      <c r="AM239" s="111">
        <f>AM17*波及計算!$U20</f>
        <v>0</v>
      </c>
      <c r="AN239" s="111">
        <f>AN17*波及計算!$U20</f>
        <v>0</v>
      </c>
      <c r="AO239" s="111">
        <f>AO17*波及計算!$U20</f>
        <v>0</v>
      </c>
      <c r="AP239" s="111">
        <f>AP17*波及計算!$U20</f>
        <v>0</v>
      </c>
      <c r="AQ239" s="111">
        <f>AQ17*波及計算!$U20</f>
        <v>0</v>
      </c>
      <c r="AR239" s="111">
        <f>AR17*波及計算!$U20</f>
        <v>0</v>
      </c>
      <c r="AS239" s="111">
        <f>AS17*波及計算!$U20</f>
        <v>0</v>
      </c>
      <c r="AT239" s="111">
        <f>AT17*波及計算!$U20</f>
        <v>0</v>
      </c>
      <c r="AU239" s="111">
        <f>AU17*波及計算!$U20</f>
        <v>0</v>
      </c>
      <c r="AV239" s="111">
        <f>AV17*波及計算!$U20</f>
        <v>0</v>
      </c>
      <c r="AW239" s="111">
        <f>AW17*波及計算!$U20</f>
        <v>0</v>
      </c>
      <c r="AX239" s="111">
        <f>AX17*波及計算!$U20</f>
        <v>0</v>
      </c>
      <c r="AY239" s="111">
        <f>AY17*波及計算!$U20</f>
        <v>0</v>
      </c>
      <c r="AZ239" s="111">
        <f>AZ17*波及計算!$U20</f>
        <v>0</v>
      </c>
      <c r="BA239" s="111">
        <f>BA17*波及計算!$U20</f>
        <v>0</v>
      </c>
      <c r="BB239" s="111">
        <f>BB17*波及計算!$U20</f>
        <v>0</v>
      </c>
      <c r="BC239" s="111">
        <f>BC17*波及計算!$U20</f>
        <v>0</v>
      </c>
      <c r="BD239" s="111">
        <f>BD17*波及計算!$U20</f>
        <v>0</v>
      </c>
      <c r="BE239" s="111">
        <f>BE17*波及計算!$U20</f>
        <v>0</v>
      </c>
      <c r="BF239" s="111">
        <f>BF17*波及計算!$U20</f>
        <v>0</v>
      </c>
      <c r="BG239" s="111">
        <f>BG17*波及計算!$U20</f>
        <v>0</v>
      </c>
      <c r="BH239" s="111">
        <f>BH17*波及計算!$U20</f>
        <v>0</v>
      </c>
      <c r="BI239" s="111">
        <f>BI17*波及計算!$U20</f>
        <v>0</v>
      </c>
      <c r="BJ239" s="111">
        <f>BJ17*波及計算!$U20</f>
        <v>0</v>
      </c>
      <c r="BK239" s="111">
        <f>BK17*波及計算!$U20</f>
        <v>0</v>
      </c>
      <c r="BL239" s="111">
        <f>BL17*波及計算!$U20</f>
        <v>0</v>
      </c>
      <c r="BM239" s="111">
        <f>BM17*波及計算!$U20</f>
        <v>0</v>
      </c>
      <c r="BN239" s="111">
        <f>BN17*波及計算!$U20</f>
        <v>0</v>
      </c>
      <c r="BO239" s="111">
        <f>BO17*波及計算!$U20</f>
        <v>0</v>
      </c>
      <c r="BP239" s="111">
        <f>BP17*波及計算!$U20</f>
        <v>0</v>
      </c>
      <c r="BQ239" s="111">
        <f>BQ17*波及計算!$U20</f>
        <v>0</v>
      </c>
      <c r="BR239" s="111">
        <f>BR17*波及計算!$U20</f>
        <v>0</v>
      </c>
      <c r="BS239" s="111">
        <f>BS17*波及計算!$U20</f>
        <v>0</v>
      </c>
      <c r="BT239" s="111">
        <f>BT17*波及計算!$U20</f>
        <v>0</v>
      </c>
      <c r="BU239" s="111">
        <f>BU17*波及計算!$U20</f>
        <v>0</v>
      </c>
      <c r="BV239" s="111">
        <f>BV17*波及計算!$U20</f>
        <v>0</v>
      </c>
      <c r="BW239" s="111">
        <f>BW17*波及計算!$U20</f>
        <v>0</v>
      </c>
      <c r="BX239" s="111">
        <f>BX17*波及計算!$U20</f>
        <v>0</v>
      </c>
      <c r="BY239" s="111">
        <f>BY17*波及計算!$U20</f>
        <v>0</v>
      </c>
      <c r="BZ239" s="111">
        <f>BZ17*波及計算!$U20</f>
        <v>0</v>
      </c>
      <c r="CA239" s="111">
        <f>CA17*波及計算!$U20</f>
        <v>0</v>
      </c>
      <c r="CB239" s="111">
        <f>CB17*波及計算!$U20</f>
        <v>0</v>
      </c>
      <c r="CC239" s="111">
        <f>CC17*波及計算!$U20</f>
        <v>0</v>
      </c>
      <c r="CD239" s="111">
        <f>CD17*波及計算!$U20</f>
        <v>0</v>
      </c>
      <c r="CE239" s="111">
        <f>CE17*波及計算!$U20</f>
        <v>0</v>
      </c>
      <c r="CF239" s="111">
        <f>CF17*波及計算!$U20</f>
        <v>0</v>
      </c>
      <c r="CG239" s="111">
        <f>CG17*波及計算!$U20</f>
        <v>0</v>
      </c>
      <c r="CH239" s="111">
        <f>CH17*波及計算!$U20</f>
        <v>0</v>
      </c>
      <c r="CI239" s="111">
        <f>CI17*波及計算!$U20</f>
        <v>0</v>
      </c>
      <c r="CJ239" s="111">
        <f>CJ17*波及計算!$U20</f>
        <v>0</v>
      </c>
      <c r="CK239" s="111">
        <f>CK17*波及計算!$U20</f>
        <v>0</v>
      </c>
      <c r="CL239" s="111">
        <f>CL17*波及計算!$U20</f>
        <v>0</v>
      </c>
      <c r="CM239" s="111">
        <f>CM17*波及計算!$U20</f>
        <v>0</v>
      </c>
      <c r="CN239" s="111">
        <f>CN17*波及計算!$U20</f>
        <v>0</v>
      </c>
      <c r="CO239" s="111">
        <f>CO17*波及計算!$U20</f>
        <v>0</v>
      </c>
      <c r="CP239" s="111">
        <f>CP17*波及計算!$U20</f>
        <v>0</v>
      </c>
      <c r="CQ239" s="111">
        <f>CQ17*波及計算!$U20</f>
        <v>0</v>
      </c>
      <c r="CR239" s="111">
        <f>CR17*波及計算!$U20</f>
        <v>0</v>
      </c>
      <c r="CS239" s="111">
        <f>CS17*波及計算!$U20</f>
        <v>0</v>
      </c>
      <c r="CT239" s="111">
        <f>CT17*波及計算!$U20</f>
        <v>0</v>
      </c>
      <c r="CU239" s="111">
        <f>CU17*波及計算!$U20</f>
        <v>0</v>
      </c>
      <c r="CV239" s="111">
        <f>CV17*波及計算!$U20</f>
        <v>0</v>
      </c>
      <c r="CW239" s="111">
        <f>CW17*波及計算!$U20</f>
        <v>0</v>
      </c>
      <c r="CX239" s="111">
        <f>CX17*波及計算!$U20</f>
        <v>0</v>
      </c>
      <c r="CY239" s="111">
        <f>CY17*波及計算!$U20</f>
        <v>0</v>
      </c>
      <c r="CZ239" s="111">
        <f>CZ17*波及計算!$U20</f>
        <v>0</v>
      </c>
      <c r="DA239" s="111">
        <f>DA17*波及計算!$U20</f>
        <v>0</v>
      </c>
      <c r="DB239" s="111">
        <f>DB17*波及計算!$U20</f>
        <v>0</v>
      </c>
      <c r="DC239" s="111">
        <f>DC17*波及計算!$U20</f>
        <v>0</v>
      </c>
    </row>
    <row r="240" spans="1:107" x14ac:dyDescent="0.2">
      <c r="A240" s="111" t="s">
        <v>132</v>
      </c>
      <c r="B240" s="355" t="s">
        <v>1891</v>
      </c>
      <c r="C240" s="111">
        <f>C18*波及計算!$U21</f>
        <v>0</v>
      </c>
      <c r="D240" s="111">
        <f>D18*波及計算!$U21</f>
        <v>0</v>
      </c>
      <c r="E240" s="111">
        <f>E18*波及計算!$U21</f>
        <v>0</v>
      </c>
      <c r="F240" s="111">
        <f>F18*波及計算!$U21</f>
        <v>0</v>
      </c>
      <c r="G240" s="111">
        <f>G18*波及計算!$U21</f>
        <v>0</v>
      </c>
      <c r="H240" s="111">
        <f>H18*波及計算!$U21</f>
        <v>0</v>
      </c>
      <c r="I240" s="111">
        <f>I18*波及計算!$U21</f>
        <v>0</v>
      </c>
      <c r="J240" s="111">
        <f>J18*波及計算!$U21</f>
        <v>0</v>
      </c>
      <c r="K240" s="111">
        <f>K18*波及計算!$U21</f>
        <v>0</v>
      </c>
      <c r="L240" s="111">
        <f>L18*波及計算!$U21</f>
        <v>0</v>
      </c>
      <c r="M240" s="111">
        <f>M18*波及計算!$U21</f>
        <v>0</v>
      </c>
      <c r="N240" s="111">
        <f>N18*波及計算!$U21</f>
        <v>0</v>
      </c>
      <c r="O240" s="111">
        <f>O18*波及計算!$U21</f>
        <v>0</v>
      </c>
      <c r="P240" s="111">
        <f>P18*波及計算!$U21</f>
        <v>0</v>
      </c>
      <c r="Q240" s="111">
        <f>Q18*波及計算!$U21</f>
        <v>0</v>
      </c>
      <c r="R240" s="111">
        <f>R18*波及計算!$U21</f>
        <v>0</v>
      </c>
      <c r="S240" s="111">
        <f>S18*波及計算!$U21</f>
        <v>0</v>
      </c>
      <c r="T240" s="111">
        <f>T18*波及計算!$U21</f>
        <v>0</v>
      </c>
      <c r="U240" s="111">
        <f>U18*波及計算!$U21</f>
        <v>0</v>
      </c>
      <c r="V240" s="111">
        <f>V18*波及計算!$U21</f>
        <v>0</v>
      </c>
      <c r="W240" s="111">
        <f>W18*波及計算!$U21</f>
        <v>0</v>
      </c>
      <c r="X240" s="111">
        <f>X18*波及計算!$U21</f>
        <v>0</v>
      </c>
      <c r="Y240" s="111">
        <f>Y18*波及計算!$U21</f>
        <v>0</v>
      </c>
      <c r="Z240" s="111">
        <f>Z18*波及計算!$U21</f>
        <v>0</v>
      </c>
      <c r="AA240" s="111">
        <f>AA18*波及計算!$U21</f>
        <v>0</v>
      </c>
      <c r="AB240" s="111">
        <f>AB18*波及計算!$U21</f>
        <v>0</v>
      </c>
      <c r="AC240" s="111">
        <f>AC18*波及計算!$U21</f>
        <v>0</v>
      </c>
      <c r="AD240" s="111">
        <f>AD18*波及計算!$U21</f>
        <v>0</v>
      </c>
      <c r="AE240" s="111">
        <f>AE18*波及計算!$U21</f>
        <v>0</v>
      </c>
      <c r="AF240" s="111">
        <f>AF18*波及計算!$U21</f>
        <v>0</v>
      </c>
      <c r="AG240" s="111">
        <f>AG18*波及計算!$U21</f>
        <v>0</v>
      </c>
      <c r="AH240" s="111">
        <f>AH18*波及計算!$U21</f>
        <v>0</v>
      </c>
      <c r="AI240" s="111">
        <f>AI18*波及計算!$U21</f>
        <v>0</v>
      </c>
      <c r="AJ240" s="111">
        <f>AJ18*波及計算!$U21</f>
        <v>0</v>
      </c>
      <c r="AK240" s="111">
        <f>AK18*波及計算!$U21</f>
        <v>0</v>
      </c>
      <c r="AL240" s="111">
        <f>AL18*波及計算!$U21</f>
        <v>0</v>
      </c>
      <c r="AM240" s="111">
        <f>AM18*波及計算!$U21</f>
        <v>0</v>
      </c>
      <c r="AN240" s="111">
        <f>AN18*波及計算!$U21</f>
        <v>0</v>
      </c>
      <c r="AO240" s="111">
        <f>AO18*波及計算!$U21</f>
        <v>0</v>
      </c>
      <c r="AP240" s="111">
        <f>AP18*波及計算!$U21</f>
        <v>0</v>
      </c>
      <c r="AQ240" s="111">
        <f>AQ18*波及計算!$U21</f>
        <v>0</v>
      </c>
      <c r="AR240" s="111">
        <f>AR18*波及計算!$U21</f>
        <v>0</v>
      </c>
      <c r="AS240" s="111">
        <f>AS18*波及計算!$U21</f>
        <v>0</v>
      </c>
      <c r="AT240" s="111">
        <f>AT18*波及計算!$U21</f>
        <v>0</v>
      </c>
      <c r="AU240" s="111">
        <f>AU18*波及計算!$U21</f>
        <v>0</v>
      </c>
      <c r="AV240" s="111">
        <f>AV18*波及計算!$U21</f>
        <v>0</v>
      </c>
      <c r="AW240" s="111">
        <f>AW18*波及計算!$U21</f>
        <v>0</v>
      </c>
      <c r="AX240" s="111">
        <f>AX18*波及計算!$U21</f>
        <v>0</v>
      </c>
      <c r="AY240" s="111">
        <f>AY18*波及計算!$U21</f>
        <v>0</v>
      </c>
      <c r="AZ240" s="111">
        <f>AZ18*波及計算!$U21</f>
        <v>0</v>
      </c>
      <c r="BA240" s="111">
        <f>BA18*波及計算!$U21</f>
        <v>0</v>
      </c>
      <c r="BB240" s="111">
        <f>BB18*波及計算!$U21</f>
        <v>0</v>
      </c>
      <c r="BC240" s="111">
        <f>BC18*波及計算!$U21</f>
        <v>0</v>
      </c>
      <c r="BD240" s="111">
        <f>BD18*波及計算!$U21</f>
        <v>0</v>
      </c>
      <c r="BE240" s="111">
        <f>BE18*波及計算!$U21</f>
        <v>0</v>
      </c>
      <c r="BF240" s="111">
        <f>BF18*波及計算!$U21</f>
        <v>0</v>
      </c>
      <c r="BG240" s="111">
        <f>BG18*波及計算!$U21</f>
        <v>0</v>
      </c>
      <c r="BH240" s="111">
        <f>BH18*波及計算!$U21</f>
        <v>0</v>
      </c>
      <c r="BI240" s="111">
        <f>BI18*波及計算!$U21</f>
        <v>0</v>
      </c>
      <c r="BJ240" s="111">
        <f>BJ18*波及計算!$U21</f>
        <v>0</v>
      </c>
      <c r="BK240" s="111">
        <f>BK18*波及計算!$U21</f>
        <v>0</v>
      </c>
      <c r="BL240" s="111">
        <f>BL18*波及計算!$U21</f>
        <v>0</v>
      </c>
      <c r="BM240" s="111">
        <f>BM18*波及計算!$U21</f>
        <v>0</v>
      </c>
      <c r="BN240" s="111">
        <f>BN18*波及計算!$U21</f>
        <v>0</v>
      </c>
      <c r="BO240" s="111">
        <f>BO18*波及計算!$U21</f>
        <v>0</v>
      </c>
      <c r="BP240" s="111">
        <f>BP18*波及計算!$U21</f>
        <v>0</v>
      </c>
      <c r="BQ240" s="111">
        <f>BQ18*波及計算!$U21</f>
        <v>0</v>
      </c>
      <c r="BR240" s="111">
        <f>BR18*波及計算!$U21</f>
        <v>0</v>
      </c>
      <c r="BS240" s="111">
        <f>BS18*波及計算!$U21</f>
        <v>0</v>
      </c>
      <c r="BT240" s="111">
        <f>BT18*波及計算!$U21</f>
        <v>0</v>
      </c>
      <c r="BU240" s="111">
        <f>BU18*波及計算!$U21</f>
        <v>0</v>
      </c>
      <c r="BV240" s="111">
        <f>BV18*波及計算!$U21</f>
        <v>0</v>
      </c>
      <c r="BW240" s="111">
        <f>BW18*波及計算!$U21</f>
        <v>0</v>
      </c>
      <c r="BX240" s="111">
        <f>BX18*波及計算!$U21</f>
        <v>0</v>
      </c>
      <c r="BY240" s="111">
        <f>BY18*波及計算!$U21</f>
        <v>0</v>
      </c>
      <c r="BZ240" s="111">
        <f>BZ18*波及計算!$U21</f>
        <v>0</v>
      </c>
      <c r="CA240" s="111">
        <f>CA18*波及計算!$U21</f>
        <v>0</v>
      </c>
      <c r="CB240" s="111">
        <f>CB18*波及計算!$U21</f>
        <v>0</v>
      </c>
      <c r="CC240" s="111">
        <f>CC18*波及計算!$U21</f>
        <v>0</v>
      </c>
      <c r="CD240" s="111">
        <f>CD18*波及計算!$U21</f>
        <v>0</v>
      </c>
      <c r="CE240" s="111">
        <f>CE18*波及計算!$U21</f>
        <v>0</v>
      </c>
      <c r="CF240" s="111">
        <f>CF18*波及計算!$U21</f>
        <v>0</v>
      </c>
      <c r="CG240" s="111">
        <f>CG18*波及計算!$U21</f>
        <v>0</v>
      </c>
      <c r="CH240" s="111">
        <f>CH18*波及計算!$U21</f>
        <v>0</v>
      </c>
      <c r="CI240" s="111">
        <f>CI18*波及計算!$U21</f>
        <v>0</v>
      </c>
      <c r="CJ240" s="111">
        <f>CJ18*波及計算!$U21</f>
        <v>0</v>
      </c>
      <c r="CK240" s="111">
        <f>CK18*波及計算!$U21</f>
        <v>0</v>
      </c>
      <c r="CL240" s="111">
        <f>CL18*波及計算!$U21</f>
        <v>0</v>
      </c>
      <c r="CM240" s="111">
        <f>CM18*波及計算!$U21</f>
        <v>0</v>
      </c>
      <c r="CN240" s="111">
        <f>CN18*波及計算!$U21</f>
        <v>0</v>
      </c>
      <c r="CO240" s="111">
        <f>CO18*波及計算!$U21</f>
        <v>0</v>
      </c>
      <c r="CP240" s="111">
        <f>CP18*波及計算!$U21</f>
        <v>0</v>
      </c>
      <c r="CQ240" s="111">
        <f>CQ18*波及計算!$U21</f>
        <v>0</v>
      </c>
      <c r="CR240" s="111">
        <f>CR18*波及計算!$U21</f>
        <v>0</v>
      </c>
      <c r="CS240" s="111">
        <f>CS18*波及計算!$U21</f>
        <v>0</v>
      </c>
      <c r="CT240" s="111">
        <f>CT18*波及計算!$U21</f>
        <v>0</v>
      </c>
      <c r="CU240" s="111">
        <f>CU18*波及計算!$U21</f>
        <v>0</v>
      </c>
      <c r="CV240" s="111">
        <f>CV18*波及計算!$U21</f>
        <v>0</v>
      </c>
      <c r="CW240" s="111">
        <f>CW18*波及計算!$U21</f>
        <v>0</v>
      </c>
      <c r="CX240" s="111">
        <f>CX18*波及計算!$U21</f>
        <v>0</v>
      </c>
      <c r="CY240" s="111">
        <f>CY18*波及計算!$U21</f>
        <v>0</v>
      </c>
      <c r="CZ240" s="111">
        <f>CZ18*波及計算!$U21</f>
        <v>0</v>
      </c>
      <c r="DA240" s="111">
        <f>DA18*波及計算!$U21</f>
        <v>0</v>
      </c>
      <c r="DB240" s="111">
        <f>DB18*波及計算!$U21</f>
        <v>0</v>
      </c>
      <c r="DC240" s="111">
        <f>DC18*波及計算!$U21</f>
        <v>0</v>
      </c>
    </row>
    <row r="241" spans="1:107" x14ac:dyDescent="0.2">
      <c r="A241" s="111" t="s">
        <v>133</v>
      </c>
      <c r="B241" s="355" t="s">
        <v>1892</v>
      </c>
      <c r="C241" s="111">
        <f>C19*波及計算!$U22</f>
        <v>0</v>
      </c>
      <c r="D241" s="111">
        <f>D19*波及計算!$U22</f>
        <v>0</v>
      </c>
      <c r="E241" s="111">
        <f>E19*波及計算!$U22</f>
        <v>0</v>
      </c>
      <c r="F241" s="111">
        <f>F19*波及計算!$U22</f>
        <v>0</v>
      </c>
      <c r="G241" s="111">
        <f>G19*波及計算!$U22</f>
        <v>0</v>
      </c>
      <c r="H241" s="111">
        <f>H19*波及計算!$U22</f>
        <v>0</v>
      </c>
      <c r="I241" s="111">
        <f>I19*波及計算!$U22</f>
        <v>0</v>
      </c>
      <c r="J241" s="111">
        <f>J19*波及計算!$U22</f>
        <v>0</v>
      </c>
      <c r="K241" s="111">
        <f>K19*波及計算!$U22</f>
        <v>0</v>
      </c>
      <c r="L241" s="111">
        <f>L19*波及計算!$U22</f>
        <v>0</v>
      </c>
      <c r="M241" s="111">
        <f>M19*波及計算!$U22</f>
        <v>0</v>
      </c>
      <c r="N241" s="111">
        <f>N19*波及計算!$U22</f>
        <v>0</v>
      </c>
      <c r="O241" s="111">
        <f>O19*波及計算!$U22</f>
        <v>0</v>
      </c>
      <c r="P241" s="111">
        <f>P19*波及計算!$U22</f>
        <v>0</v>
      </c>
      <c r="Q241" s="111">
        <f>Q19*波及計算!$U22</f>
        <v>0</v>
      </c>
      <c r="R241" s="111">
        <f>R19*波及計算!$U22</f>
        <v>0</v>
      </c>
      <c r="S241" s="111">
        <f>S19*波及計算!$U22</f>
        <v>0</v>
      </c>
      <c r="T241" s="111">
        <f>T19*波及計算!$U22</f>
        <v>0</v>
      </c>
      <c r="U241" s="111">
        <f>U19*波及計算!$U22</f>
        <v>0</v>
      </c>
      <c r="V241" s="111">
        <f>V19*波及計算!$U22</f>
        <v>0</v>
      </c>
      <c r="W241" s="111">
        <f>W19*波及計算!$U22</f>
        <v>0</v>
      </c>
      <c r="X241" s="111">
        <f>X19*波及計算!$U22</f>
        <v>0</v>
      </c>
      <c r="Y241" s="111">
        <f>Y19*波及計算!$U22</f>
        <v>0</v>
      </c>
      <c r="Z241" s="111">
        <f>Z19*波及計算!$U22</f>
        <v>0</v>
      </c>
      <c r="AA241" s="111">
        <f>AA19*波及計算!$U22</f>
        <v>0</v>
      </c>
      <c r="AB241" s="111">
        <f>AB19*波及計算!$U22</f>
        <v>0</v>
      </c>
      <c r="AC241" s="111">
        <f>AC19*波及計算!$U22</f>
        <v>0</v>
      </c>
      <c r="AD241" s="111">
        <f>AD19*波及計算!$U22</f>
        <v>0</v>
      </c>
      <c r="AE241" s="111">
        <f>AE19*波及計算!$U22</f>
        <v>0</v>
      </c>
      <c r="AF241" s="111">
        <f>AF19*波及計算!$U22</f>
        <v>0</v>
      </c>
      <c r="AG241" s="111">
        <f>AG19*波及計算!$U22</f>
        <v>0</v>
      </c>
      <c r="AH241" s="111">
        <f>AH19*波及計算!$U22</f>
        <v>0</v>
      </c>
      <c r="AI241" s="111">
        <f>AI19*波及計算!$U22</f>
        <v>0</v>
      </c>
      <c r="AJ241" s="111">
        <f>AJ19*波及計算!$U22</f>
        <v>0</v>
      </c>
      <c r="AK241" s="111">
        <f>AK19*波及計算!$U22</f>
        <v>0</v>
      </c>
      <c r="AL241" s="111">
        <f>AL19*波及計算!$U22</f>
        <v>0</v>
      </c>
      <c r="AM241" s="111">
        <f>AM19*波及計算!$U22</f>
        <v>0</v>
      </c>
      <c r="AN241" s="111">
        <f>AN19*波及計算!$U22</f>
        <v>0</v>
      </c>
      <c r="AO241" s="111">
        <f>AO19*波及計算!$U22</f>
        <v>0</v>
      </c>
      <c r="AP241" s="111">
        <f>AP19*波及計算!$U22</f>
        <v>0</v>
      </c>
      <c r="AQ241" s="111">
        <f>AQ19*波及計算!$U22</f>
        <v>0</v>
      </c>
      <c r="AR241" s="111">
        <f>AR19*波及計算!$U22</f>
        <v>0</v>
      </c>
      <c r="AS241" s="111">
        <f>AS19*波及計算!$U22</f>
        <v>0</v>
      </c>
      <c r="AT241" s="111">
        <f>AT19*波及計算!$U22</f>
        <v>0</v>
      </c>
      <c r="AU241" s="111">
        <f>AU19*波及計算!$U22</f>
        <v>0</v>
      </c>
      <c r="AV241" s="111">
        <f>AV19*波及計算!$U22</f>
        <v>0</v>
      </c>
      <c r="AW241" s="111">
        <f>AW19*波及計算!$U22</f>
        <v>0</v>
      </c>
      <c r="AX241" s="111">
        <f>AX19*波及計算!$U22</f>
        <v>0</v>
      </c>
      <c r="AY241" s="111">
        <f>AY19*波及計算!$U22</f>
        <v>0</v>
      </c>
      <c r="AZ241" s="111">
        <f>AZ19*波及計算!$U22</f>
        <v>0</v>
      </c>
      <c r="BA241" s="111">
        <f>BA19*波及計算!$U22</f>
        <v>0</v>
      </c>
      <c r="BB241" s="111">
        <f>BB19*波及計算!$U22</f>
        <v>0</v>
      </c>
      <c r="BC241" s="111">
        <f>BC19*波及計算!$U22</f>
        <v>0</v>
      </c>
      <c r="BD241" s="111">
        <f>BD19*波及計算!$U22</f>
        <v>0</v>
      </c>
      <c r="BE241" s="111">
        <f>BE19*波及計算!$U22</f>
        <v>0</v>
      </c>
      <c r="BF241" s="111">
        <f>BF19*波及計算!$U22</f>
        <v>0</v>
      </c>
      <c r="BG241" s="111">
        <f>BG19*波及計算!$U22</f>
        <v>0</v>
      </c>
      <c r="BH241" s="111">
        <f>BH19*波及計算!$U22</f>
        <v>0</v>
      </c>
      <c r="BI241" s="111">
        <f>BI19*波及計算!$U22</f>
        <v>0</v>
      </c>
      <c r="BJ241" s="111">
        <f>BJ19*波及計算!$U22</f>
        <v>0</v>
      </c>
      <c r="BK241" s="111">
        <f>BK19*波及計算!$U22</f>
        <v>0</v>
      </c>
      <c r="BL241" s="111">
        <f>BL19*波及計算!$U22</f>
        <v>0</v>
      </c>
      <c r="BM241" s="111">
        <f>BM19*波及計算!$U22</f>
        <v>0</v>
      </c>
      <c r="BN241" s="111">
        <f>BN19*波及計算!$U22</f>
        <v>0</v>
      </c>
      <c r="BO241" s="111">
        <f>BO19*波及計算!$U22</f>
        <v>0</v>
      </c>
      <c r="BP241" s="111">
        <f>BP19*波及計算!$U22</f>
        <v>0</v>
      </c>
      <c r="BQ241" s="111">
        <f>BQ19*波及計算!$U22</f>
        <v>0</v>
      </c>
      <c r="BR241" s="111">
        <f>BR19*波及計算!$U22</f>
        <v>0</v>
      </c>
      <c r="BS241" s="111">
        <f>BS19*波及計算!$U22</f>
        <v>0</v>
      </c>
      <c r="BT241" s="111">
        <f>BT19*波及計算!$U22</f>
        <v>0</v>
      </c>
      <c r="BU241" s="111">
        <f>BU19*波及計算!$U22</f>
        <v>0</v>
      </c>
      <c r="BV241" s="111">
        <f>BV19*波及計算!$U22</f>
        <v>0</v>
      </c>
      <c r="BW241" s="111">
        <f>BW19*波及計算!$U22</f>
        <v>0</v>
      </c>
      <c r="BX241" s="111">
        <f>BX19*波及計算!$U22</f>
        <v>0</v>
      </c>
      <c r="BY241" s="111">
        <f>BY19*波及計算!$U22</f>
        <v>0</v>
      </c>
      <c r="BZ241" s="111">
        <f>BZ19*波及計算!$U22</f>
        <v>0</v>
      </c>
      <c r="CA241" s="111">
        <f>CA19*波及計算!$U22</f>
        <v>0</v>
      </c>
      <c r="CB241" s="111">
        <f>CB19*波及計算!$U22</f>
        <v>0</v>
      </c>
      <c r="CC241" s="111">
        <f>CC19*波及計算!$U22</f>
        <v>0</v>
      </c>
      <c r="CD241" s="111">
        <f>CD19*波及計算!$U22</f>
        <v>0</v>
      </c>
      <c r="CE241" s="111">
        <f>CE19*波及計算!$U22</f>
        <v>0</v>
      </c>
      <c r="CF241" s="111">
        <f>CF19*波及計算!$U22</f>
        <v>0</v>
      </c>
      <c r="CG241" s="111">
        <f>CG19*波及計算!$U22</f>
        <v>0</v>
      </c>
      <c r="CH241" s="111">
        <f>CH19*波及計算!$U22</f>
        <v>0</v>
      </c>
      <c r="CI241" s="111">
        <f>CI19*波及計算!$U22</f>
        <v>0</v>
      </c>
      <c r="CJ241" s="111">
        <f>CJ19*波及計算!$U22</f>
        <v>0</v>
      </c>
      <c r="CK241" s="111">
        <f>CK19*波及計算!$U22</f>
        <v>0</v>
      </c>
      <c r="CL241" s="111">
        <f>CL19*波及計算!$U22</f>
        <v>0</v>
      </c>
      <c r="CM241" s="111">
        <f>CM19*波及計算!$U22</f>
        <v>0</v>
      </c>
      <c r="CN241" s="111">
        <f>CN19*波及計算!$U22</f>
        <v>0</v>
      </c>
      <c r="CO241" s="111">
        <f>CO19*波及計算!$U22</f>
        <v>0</v>
      </c>
      <c r="CP241" s="111">
        <f>CP19*波及計算!$U22</f>
        <v>0</v>
      </c>
      <c r="CQ241" s="111">
        <f>CQ19*波及計算!$U22</f>
        <v>0</v>
      </c>
      <c r="CR241" s="111">
        <f>CR19*波及計算!$U22</f>
        <v>0</v>
      </c>
      <c r="CS241" s="111">
        <f>CS19*波及計算!$U22</f>
        <v>0</v>
      </c>
      <c r="CT241" s="111">
        <f>CT19*波及計算!$U22</f>
        <v>0</v>
      </c>
      <c r="CU241" s="111">
        <f>CU19*波及計算!$U22</f>
        <v>0</v>
      </c>
      <c r="CV241" s="111">
        <f>CV19*波及計算!$U22</f>
        <v>0</v>
      </c>
      <c r="CW241" s="111">
        <f>CW19*波及計算!$U22</f>
        <v>0</v>
      </c>
      <c r="CX241" s="111">
        <f>CX19*波及計算!$U22</f>
        <v>0</v>
      </c>
      <c r="CY241" s="111">
        <f>CY19*波及計算!$U22</f>
        <v>0</v>
      </c>
      <c r="CZ241" s="111">
        <f>CZ19*波及計算!$U22</f>
        <v>0</v>
      </c>
      <c r="DA241" s="111">
        <f>DA19*波及計算!$U22</f>
        <v>0</v>
      </c>
      <c r="DB241" s="111">
        <f>DB19*波及計算!$U22</f>
        <v>0</v>
      </c>
      <c r="DC241" s="111">
        <f>DC19*波及計算!$U22</f>
        <v>0</v>
      </c>
    </row>
    <row r="242" spans="1:107" x14ac:dyDescent="0.2">
      <c r="A242" s="111" t="s">
        <v>134</v>
      </c>
      <c r="B242" s="355" t="s">
        <v>1893</v>
      </c>
      <c r="C242" s="111">
        <f>C20*波及計算!$U23</f>
        <v>0</v>
      </c>
      <c r="D242" s="111">
        <f>D20*波及計算!$U23</f>
        <v>0</v>
      </c>
      <c r="E242" s="111">
        <f>E20*波及計算!$U23</f>
        <v>0</v>
      </c>
      <c r="F242" s="111">
        <f>F20*波及計算!$U23</f>
        <v>0</v>
      </c>
      <c r="G242" s="111">
        <f>G20*波及計算!$U23</f>
        <v>0</v>
      </c>
      <c r="H242" s="111">
        <f>H20*波及計算!$U23</f>
        <v>0</v>
      </c>
      <c r="I242" s="111">
        <f>I20*波及計算!$U23</f>
        <v>0</v>
      </c>
      <c r="J242" s="111">
        <f>J20*波及計算!$U23</f>
        <v>0</v>
      </c>
      <c r="K242" s="111">
        <f>K20*波及計算!$U23</f>
        <v>0</v>
      </c>
      <c r="L242" s="111">
        <f>L20*波及計算!$U23</f>
        <v>0</v>
      </c>
      <c r="M242" s="111">
        <f>M20*波及計算!$U23</f>
        <v>0</v>
      </c>
      <c r="N242" s="111">
        <f>N20*波及計算!$U23</f>
        <v>0</v>
      </c>
      <c r="O242" s="111">
        <f>O20*波及計算!$U23</f>
        <v>0</v>
      </c>
      <c r="P242" s="111">
        <f>P20*波及計算!$U23</f>
        <v>0</v>
      </c>
      <c r="Q242" s="111">
        <f>Q20*波及計算!$U23</f>
        <v>0</v>
      </c>
      <c r="R242" s="111">
        <f>R20*波及計算!$U23</f>
        <v>0</v>
      </c>
      <c r="S242" s="111">
        <f>S20*波及計算!$U23</f>
        <v>0</v>
      </c>
      <c r="T242" s="111">
        <f>T20*波及計算!$U23</f>
        <v>0</v>
      </c>
      <c r="U242" s="111">
        <f>U20*波及計算!$U23</f>
        <v>0</v>
      </c>
      <c r="V242" s="111">
        <f>V20*波及計算!$U23</f>
        <v>0</v>
      </c>
      <c r="W242" s="111">
        <f>W20*波及計算!$U23</f>
        <v>0</v>
      </c>
      <c r="X242" s="111">
        <f>X20*波及計算!$U23</f>
        <v>0</v>
      </c>
      <c r="Y242" s="111">
        <f>Y20*波及計算!$U23</f>
        <v>0</v>
      </c>
      <c r="Z242" s="111">
        <f>Z20*波及計算!$U23</f>
        <v>0</v>
      </c>
      <c r="AA242" s="111">
        <f>AA20*波及計算!$U23</f>
        <v>0</v>
      </c>
      <c r="AB242" s="111">
        <f>AB20*波及計算!$U23</f>
        <v>0</v>
      </c>
      <c r="AC242" s="111">
        <f>AC20*波及計算!$U23</f>
        <v>0</v>
      </c>
      <c r="AD242" s="111">
        <f>AD20*波及計算!$U23</f>
        <v>0</v>
      </c>
      <c r="AE242" s="111">
        <f>AE20*波及計算!$U23</f>
        <v>0</v>
      </c>
      <c r="AF242" s="111">
        <f>AF20*波及計算!$U23</f>
        <v>0</v>
      </c>
      <c r="AG242" s="111">
        <f>AG20*波及計算!$U23</f>
        <v>0</v>
      </c>
      <c r="AH242" s="111">
        <f>AH20*波及計算!$U23</f>
        <v>0</v>
      </c>
      <c r="AI242" s="111">
        <f>AI20*波及計算!$U23</f>
        <v>0</v>
      </c>
      <c r="AJ242" s="111">
        <f>AJ20*波及計算!$U23</f>
        <v>0</v>
      </c>
      <c r="AK242" s="111">
        <f>AK20*波及計算!$U23</f>
        <v>0</v>
      </c>
      <c r="AL242" s="111">
        <f>AL20*波及計算!$U23</f>
        <v>0</v>
      </c>
      <c r="AM242" s="111">
        <f>AM20*波及計算!$U23</f>
        <v>0</v>
      </c>
      <c r="AN242" s="111">
        <f>AN20*波及計算!$U23</f>
        <v>0</v>
      </c>
      <c r="AO242" s="111">
        <f>AO20*波及計算!$U23</f>
        <v>0</v>
      </c>
      <c r="AP242" s="111">
        <f>AP20*波及計算!$U23</f>
        <v>0</v>
      </c>
      <c r="AQ242" s="111">
        <f>AQ20*波及計算!$U23</f>
        <v>0</v>
      </c>
      <c r="AR242" s="111">
        <f>AR20*波及計算!$U23</f>
        <v>0</v>
      </c>
      <c r="AS242" s="111">
        <f>AS20*波及計算!$U23</f>
        <v>0</v>
      </c>
      <c r="AT242" s="111">
        <f>AT20*波及計算!$U23</f>
        <v>0</v>
      </c>
      <c r="AU242" s="111">
        <f>AU20*波及計算!$U23</f>
        <v>0</v>
      </c>
      <c r="AV242" s="111">
        <f>AV20*波及計算!$U23</f>
        <v>0</v>
      </c>
      <c r="AW242" s="111">
        <f>AW20*波及計算!$U23</f>
        <v>0</v>
      </c>
      <c r="AX242" s="111">
        <f>AX20*波及計算!$U23</f>
        <v>0</v>
      </c>
      <c r="AY242" s="111">
        <f>AY20*波及計算!$U23</f>
        <v>0</v>
      </c>
      <c r="AZ242" s="111">
        <f>AZ20*波及計算!$U23</f>
        <v>0</v>
      </c>
      <c r="BA242" s="111">
        <f>BA20*波及計算!$U23</f>
        <v>0</v>
      </c>
      <c r="BB242" s="111">
        <f>BB20*波及計算!$U23</f>
        <v>0</v>
      </c>
      <c r="BC242" s="111">
        <f>BC20*波及計算!$U23</f>
        <v>0</v>
      </c>
      <c r="BD242" s="111">
        <f>BD20*波及計算!$U23</f>
        <v>0</v>
      </c>
      <c r="BE242" s="111">
        <f>BE20*波及計算!$U23</f>
        <v>0</v>
      </c>
      <c r="BF242" s="111">
        <f>BF20*波及計算!$U23</f>
        <v>0</v>
      </c>
      <c r="BG242" s="111">
        <f>BG20*波及計算!$U23</f>
        <v>0</v>
      </c>
      <c r="BH242" s="111">
        <f>BH20*波及計算!$U23</f>
        <v>0</v>
      </c>
      <c r="BI242" s="111">
        <f>BI20*波及計算!$U23</f>
        <v>0</v>
      </c>
      <c r="BJ242" s="111">
        <f>BJ20*波及計算!$U23</f>
        <v>0</v>
      </c>
      <c r="BK242" s="111">
        <f>BK20*波及計算!$U23</f>
        <v>0</v>
      </c>
      <c r="BL242" s="111">
        <f>BL20*波及計算!$U23</f>
        <v>0</v>
      </c>
      <c r="BM242" s="111">
        <f>BM20*波及計算!$U23</f>
        <v>0</v>
      </c>
      <c r="BN242" s="111">
        <f>BN20*波及計算!$U23</f>
        <v>0</v>
      </c>
      <c r="BO242" s="111">
        <f>BO20*波及計算!$U23</f>
        <v>0</v>
      </c>
      <c r="BP242" s="111">
        <f>BP20*波及計算!$U23</f>
        <v>0</v>
      </c>
      <c r="BQ242" s="111">
        <f>BQ20*波及計算!$U23</f>
        <v>0</v>
      </c>
      <c r="BR242" s="111">
        <f>BR20*波及計算!$U23</f>
        <v>0</v>
      </c>
      <c r="BS242" s="111">
        <f>BS20*波及計算!$U23</f>
        <v>0</v>
      </c>
      <c r="BT242" s="111">
        <f>BT20*波及計算!$U23</f>
        <v>0</v>
      </c>
      <c r="BU242" s="111">
        <f>BU20*波及計算!$U23</f>
        <v>0</v>
      </c>
      <c r="BV242" s="111">
        <f>BV20*波及計算!$U23</f>
        <v>0</v>
      </c>
      <c r="BW242" s="111">
        <f>BW20*波及計算!$U23</f>
        <v>0</v>
      </c>
      <c r="BX242" s="111">
        <f>BX20*波及計算!$U23</f>
        <v>0</v>
      </c>
      <c r="BY242" s="111">
        <f>BY20*波及計算!$U23</f>
        <v>0</v>
      </c>
      <c r="BZ242" s="111">
        <f>BZ20*波及計算!$U23</f>
        <v>0</v>
      </c>
      <c r="CA242" s="111">
        <f>CA20*波及計算!$U23</f>
        <v>0</v>
      </c>
      <c r="CB242" s="111">
        <f>CB20*波及計算!$U23</f>
        <v>0</v>
      </c>
      <c r="CC242" s="111">
        <f>CC20*波及計算!$U23</f>
        <v>0</v>
      </c>
      <c r="CD242" s="111">
        <f>CD20*波及計算!$U23</f>
        <v>0</v>
      </c>
      <c r="CE242" s="111">
        <f>CE20*波及計算!$U23</f>
        <v>0</v>
      </c>
      <c r="CF242" s="111">
        <f>CF20*波及計算!$U23</f>
        <v>0</v>
      </c>
      <c r="CG242" s="111">
        <f>CG20*波及計算!$U23</f>
        <v>0</v>
      </c>
      <c r="CH242" s="111">
        <f>CH20*波及計算!$U23</f>
        <v>0</v>
      </c>
      <c r="CI242" s="111">
        <f>CI20*波及計算!$U23</f>
        <v>0</v>
      </c>
      <c r="CJ242" s="111">
        <f>CJ20*波及計算!$U23</f>
        <v>0</v>
      </c>
      <c r="CK242" s="111">
        <f>CK20*波及計算!$U23</f>
        <v>0</v>
      </c>
      <c r="CL242" s="111">
        <f>CL20*波及計算!$U23</f>
        <v>0</v>
      </c>
      <c r="CM242" s="111">
        <f>CM20*波及計算!$U23</f>
        <v>0</v>
      </c>
      <c r="CN242" s="111">
        <f>CN20*波及計算!$U23</f>
        <v>0</v>
      </c>
      <c r="CO242" s="111">
        <f>CO20*波及計算!$U23</f>
        <v>0</v>
      </c>
      <c r="CP242" s="111">
        <f>CP20*波及計算!$U23</f>
        <v>0</v>
      </c>
      <c r="CQ242" s="111">
        <f>CQ20*波及計算!$U23</f>
        <v>0</v>
      </c>
      <c r="CR242" s="111">
        <f>CR20*波及計算!$U23</f>
        <v>0</v>
      </c>
      <c r="CS242" s="111">
        <f>CS20*波及計算!$U23</f>
        <v>0</v>
      </c>
      <c r="CT242" s="111">
        <f>CT20*波及計算!$U23</f>
        <v>0</v>
      </c>
      <c r="CU242" s="111">
        <f>CU20*波及計算!$U23</f>
        <v>0</v>
      </c>
      <c r="CV242" s="111">
        <f>CV20*波及計算!$U23</f>
        <v>0</v>
      </c>
      <c r="CW242" s="111">
        <f>CW20*波及計算!$U23</f>
        <v>0</v>
      </c>
      <c r="CX242" s="111">
        <f>CX20*波及計算!$U23</f>
        <v>0</v>
      </c>
      <c r="CY242" s="111">
        <f>CY20*波及計算!$U23</f>
        <v>0</v>
      </c>
      <c r="CZ242" s="111">
        <f>CZ20*波及計算!$U23</f>
        <v>0</v>
      </c>
      <c r="DA242" s="111">
        <f>DA20*波及計算!$U23</f>
        <v>0</v>
      </c>
      <c r="DB242" s="111">
        <f>DB20*波及計算!$U23</f>
        <v>0</v>
      </c>
      <c r="DC242" s="111">
        <f>DC20*波及計算!$U23</f>
        <v>0</v>
      </c>
    </row>
    <row r="243" spans="1:107" x14ac:dyDescent="0.2">
      <c r="A243" s="111" t="s">
        <v>136</v>
      </c>
      <c r="B243" s="355" t="s">
        <v>1894</v>
      </c>
      <c r="C243" s="111">
        <f>C21*波及計算!$U24</f>
        <v>0</v>
      </c>
      <c r="D243" s="111">
        <f>D21*波及計算!$U24</f>
        <v>0</v>
      </c>
      <c r="E243" s="111">
        <f>E21*波及計算!$U24</f>
        <v>0</v>
      </c>
      <c r="F243" s="111">
        <f>F21*波及計算!$U24</f>
        <v>0</v>
      </c>
      <c r="G243" s="111">
        <f>G21*波及計算!$U24</f>
        <v>0</v>
      </c>
      <c r="H243" s="111">
        <f>H21*波及計算!$U24</f>
        <v>0</v>
      </c>
      <c r="I243" s="111">
        <f>I21*波及計算!$U24</f>
        <v>0</v>
      </c>
      <c r="J243" s="111">
        <f>J21*波及計算!$U24</f>
        <v>0</v>
      </c>
      <c r="K243" s="111">
        <f>K21*波及計算!$U24</f>
        <v>0</v>
      </c>
      <c r="L243" s="111">
        <f>L21*波及計算!$U24</f>
        <v>0</v>
      </c>
      <c r="M243" s="111">
        <f>M21*波及計算!$U24</f>
        <v>0</v>
      </c>
      <c r="N243" s="111">
        <f>N21*波及計算!$U24</f>
        <v>0</v>
      </c>
      <c r="O243" s="111">
        <f>O21*波及計算!$U24</f>
        <v>0</v>
      </c>
      <c r="P243" s="111">
        <f>P21*波及計算!$U24</f>
        <v>0</v>
      </c>
      <c r="Q243" s="111">
        <f>Q21*波及計算!$U24</f>
        <v>0</v>
      </c>
      <c r="R243" s="111">
        <f>R21*波及計算!$U24</f>
        <v>0</v>
      </c>
      <c r="S243" s="111">
        <f>S21*波及計算!$U24</f>
        <v>0</v>
      </c>
      <c r="T243" s="111">
        <f>T21*波及計算!$U24</f>
        <v>0</v>
      </c>
      <c r="U243" s="111">
        <f>U21*波及計算!$U24</f>
        <v>0</v>
      </c>
      <c r="V243" s="111">
        <f>V21*波及計算!$U24</f>
        <v>0</v>
      </c>
      <c r="W243" s="111">
        <f>W21*波及計算!$U24</f>
        <v>0</v>
      </c>
      <c r="X243" s="111">
        <f>X21*波及計算!$U24</f>
        <v>0</v>
      </c>
      <c r="Y243" s="111">
        <f>Y21*波及計算!$U24</f>
        <v>0</v>
      </c>
      <c r="Z243" s="111">
        <f>Z21*波及計算!$U24</f>
        <v>0</v>
      </c>
      <c r="AA243" s="111">
        <f>AA21*波及計算!$U24</f>
        <v>0</v>
      </c>
      <c r="AB243" s="111">
        <f>AB21*波及計算!$U24</f>
        <v>0</v>
      </c>
      <c r="AC243" s="111">
        <f>AC21*波及計算!$U24</f>
        <v>0</v>
      </c>
      <c r="AD243" s="111">
        <f>AD21*波及計算!$U24</f>
        <v>0</v>
      </c>
      <c r="AE243" s="111">
        <f>AE21*波及計算!$U24</f>
        <v>0</v>
      </c>
      <c r="AF243" s="111">
        <f>AF21*波及計算!$U24</f>
        <v>0</v>
      </c>
      <c r="AG243" s="111">
        <f>AG21*波及計算!$U24</f>
        <v>0</v>
      </c>
      <c r="AH243" s="111">
        <f>AH21*波及計算!$U24</f>
        <v>0</v>
      </c>
      <c r="AI243" s="111">
        <f>AI21*波及計算!$U24</f>
        <v>0</v>
      </c>
      <c r="AJ243" s="111">
        <f>AJ21*波及計算!$U24</f>
        <v>0</v>
      </c>
      <c r="AK243" s="111">
        <f>AK21*波及計算!$U24</f>
        <v>0</v>
      </c>
      <c r="AL243" s="111">
        <f>AL21*波及計算!$U24</f>
        <v>0</v>
      </c>
      <c r="AM243" s="111">
        <f>AM21*波及計算!$U24</f>
        <v>0</v>
      </c>
      <c r="AN243" s="111">
        <f>AN21*波及計算!$U24</f>
        <v>0</v>
      </c>
      <c r="AO243" s="111">
        <f>AO21*波及計算!$U24</f>
        <v>0</v>
      </c>
      <c r="AP243" s="111">
        <f>AP21*波及計算!$U24</f>
        <v>0</v>
      </c>
      <c r="AQ243" s="111">
        <f>AQ21*波及計算!$U24</f>
        <v>0</v>
      </c>
      <c r="AR243" s="111">
        <f>AR21*波及計算!$U24</f>
        <v>0</v>
      </c>
      <c r="AS243" s="111">
        <f>AS21*波及計算!$U24</f>
        <v>0</v>
      </c>
      <c r="AT243" s="111">
        <f>AT21*波及計算!$U24</f>
        <v>0</v>
      </c>
      <c r="AU243" s="111">
        <f>AU21*波及計算!$U24</f>
        <v>0</v>
      </c>
      <c r="AV243" s="111">
        <f>AV21*波及計算!$U24</f>
        <v>0</v>
      </c>
      <c r="AW243" s="111">
        <f>AW21*波及計算!$U24</f>
        <v>0</v>
      </c>
      <c r="AX243" s="111">
        <f>AX21*波及計算!$U24</f>
        <v>0</v>
      </c>
      <c r="AY243" s="111">
        <f>AY21*波及計算!$U24</f>
        <v>0</v>
      </c>
      <c r="AZ243" s="111">
        <f>AZ21*波及計算!$U24</f>
        <v>0</v>
      </c>
      <c r="BA243" s="111">
        <f>BA21*波及計算!$U24</f>
        <v>0</v>
      </c>
      <c r="BB243" s="111">
        <f>BB21*波及計算!$U24</f>
        <v>0</v>
      </c>
      <c r="BC243" s="111">
        <f>BC21*波及計算!$U24</f>
        <v>0</v>
      </c>
      <c r="BD243" s="111">
        <f>BD21*波及計算!$U24</f>
        <v>0</v>
      </c>
      <c r="BE243" s="111">
        <f>BE21*波及計算!$U24</f>
        <v>0</v>
      </c>
      <c r="BF243" s="111">
        <f>BF21*波及計算!$U24</f>
        <v>0</v>
      </c>
      <c r="BG243" s="111">
        <f>BG21*波及計算!$U24</f>
        <v>0</v>
      </c>
      <c r="BH243" s="111">
        <f>BH21*波及計算!$U24</f>
        <v>0</v>
      </c>
      <c r="BI243" s="111">
        <f>BI21*波及計算!$U24</f>
        <v>0</v>
      </c>
      <c r="BJ243" s="111">
        <f>BJ21*波及計算!$U24</f>
        <v>0</v>
      </c>
      <c r="BK243" s="111">
        <f>BK21*波及計算!$U24</f>
        <v>0</v>
      </c>
      <c r="BL243" s="111">
        <f>BL21*波及計算!$U24</f>
        <v>0</v>
      </c>
      <c r="BM243" s="111">
        <f>BM21*波及計算!$U24</f>
        <v>0</v>
      </c>
      <c r="BN243" s="111">
        <f>BN21*波及計算!$U24</f>
        <v>0</v>
      </c>
      <c r="BO243" s="111">
        <f>BO21*波及計算!$U24</f>
        <v>0</v>
      </c>
      <c r="BP243" s="111">
        <f>BP21*波及計算!$U24</f>
        <v>0</v>
      </c>
      <c r="BQ243" s="111">
        <f>BQ21*波及計算!$U24</f>
        <v>0</v>
      </c>
      <c r="BR243" s="111">
        <f>BR21*波及計算!$U24</f>
        <v>0</v>
      </c>
      <c r="BS243" s="111">
        <f>BS21*波及計算!$U24</f>
        <v>0</v>
      </c>
      <c r="BT243" s="111">
        <f>BT21*波及計算!$U24</f>
        <v>0</v>
      </c>
      <c r="BU243" s="111">
        <f>BU21*波及計算!$U24</f>
        <v>0</v>
      </c>
      <c r="BV243" s="111">
        <f>BV21*波及計算!$U24</f>
        <v>0</v>
      </c>
      <c r="BW243" s="111">
        <f>BW21*波及計算!$U24</f>
        <v>0</v>
      </c>
      <c r="BX243" s="111">
        <f>BX21*波及計算!$U24</f>
        <v>0</v>
      </c>
      <c r="BY243" s="111">
        <f>BY21*波及計算!$U24</f>
        <v>0</v>
      </c>
      <c r="BZ243" s="111">
        <f>BZ21*波及計算!$U24</f>
        <v>0</v>
      </c>
      <c r="CA243" s="111">
        <f>CA21*波及計算!$U24</f>
        <v>0</v>
      </c>
      <c r="CB243" s="111">
        <f>CB21*波及計算!$U24</f>
        <v>0</v>
      </c>
      <c r="CC243" s="111">
        <f>CC21*波及計算!$U24</f>
        <v>0</v>
      </c>
      <c r="CD243" s="111">
        <f>CD21*波及計算!$U24</f>
        <v>0</v>
      </c>
      <c r="CE243" s="111">
        <f>CE21*波及計算!$U24</f>
        <v>0</v>
      </c>
      <c r="CF243" s="111">
        <f>CF21*波及計算!$U24</f>
        <v>0</v>
      </c>
      <c r="CG243" s="111">
        <f>CG21*波及計算!$U24</f>
        <v>0</v>
      </c>
      <c r="CH243" s="111">
        <f>CH21*波及計算!$U24</f>
        <v>0</v>
      </c>
      <c r="CI243" s="111">
        <f>CI21*波及計算!$U24</f>
        <v>0</v>
      </c>
      <c r="CJ243" s="111">
        <f>CJ21*波及計算!$U24</f>
        <v>0</v>
      </c>
      <c r="CK243" s="111">
        <f>CK21*波及計算!$U24</f>
        <v>0</v>
      </c>
      <c r="CL243" s="111">
        <f>CL21*波及計算!$U24</f>
        <v>0</v>
      </c>
      <c r="CM243" s="111">
        <f>CM21*波及計算!$U24</f>
        <v>0</v>
      </c>
      <c r="CN243" s="111">
        <f>CN21*波及計算!$U24</f>
        <v>0</v>
      </c>
      <c r="CO243" s="111">
        <f>CO21*波及計算!$U24</f>
        <v>0</v>
      </c>
      <c r="CP243" s="111">
        <f>CP21*波及計算!$U24</f>
        <v>0</v>
      </c>
      <c r="CQ243" s="111">
        <f>CQ21*波及計算!$U24</f>
        <v>0</v>
      </c>
      <c r="CR243" s="111">
        <f>CR21*波及計算!$U24</f>
        <v>0</v>
      </c>
      <c r="CS243" s="111">
        <f>CS21*波及計算!$U24</f>
        <v>0</v>
      </c>
      <c r="CT243" s="111">
        <f>CT21*波及計算!$U24</f>
        <v>0</v>
      </c>
      <c r="CU243" s="111">
        <f>CU21*波及計算!$U24</f>
        <v>0</v>
      </c>
      <c r="CV243" s="111">
        <f>CV21*波及計算!$U24</f>
        <v>0</v>
      </c>
      <c r="CW243" s="111">
        <f>CW21*波及計算!$U24</f>
        <v>0</v>
      </c>
      <c r="CX243" s="111">
        <f>CX21*波及計算!$U24</f>
        <v>0</v>
      </c>
      <c r="CY243" s="111">
        <f>CY21*波及計算!$U24</f>
        <v>0</v>
      </c>
      <c r="CZ243" s="111">
        <f>CZ21*波及計算!$U24</f>
        <v>0</v>
      </c>
      <c r="DA243" s="111">
        <f>DA21*波及計算!$U24</f>
        <v>0</v>
      </c>
      <c r="DB243" s="111">
        <f>DB21*波及計算!$U24</f>
        <v>0</v>
      </c>
      <c r="DC243" s="111">
        <f>DC21*波及計算!$U24</f>
        <v>0</v>
      </c>
    </row>
    <row r="244" spans="1:107" x14ac:dyDescent="0.2">
      <c r="A244" s="111" t="s">
        <v>138</v>
      </c>
      <c r="B244" s="355" t="s">
        <v>1895</v>
      </c>
      <c r="C244" s="111">
        <f>C22*波及計算!$U25</f>
        <v>0</v>
      </c>
      <c r="D244" s="111">
        <f>D22*波及計算!$U25</f>
        <v>0</v>
      </c>
      <c r="E244" s="111">
        <f>E22*波及計算!$U25</f>
        <v>0</v>
      </c>
      <c r="F244" s="111">
        <f>F22*波及計算!$U25</f>
        <v>0</v>
      </c>
      <c r="G244" s="111">
        <f>G22*波及計算!$U25</f>
        <v>0</v>
      </c>
      <c r="H244" s="111">
        <f>H22*波及計算!$U25</f>
        <v>0</v>
      </c>
      <c r="I244" s="111">
        <f>I22*波及計算!$U25</f>
        <v>0</v>
      </c>
      <c r="J244" s="111">
        <f>J22*波及計算!$U25</f>
        <v>0</v>
      </c>
      <c r="K244" s="111">
        <f>K22*波及計算!$U25</f>
        <v>0</v>
      </c>
      <c r="L244" s="111">
        <f>L22*波及計算!$U25</f>
        <v>0</v>
      </c>
      <c r="M244" s="111">
        <f>M22*波及計算!$U25</f>
        <v>0</v>
      </c>
      <c r="N244" s="111">
        <f>N22*波及計算!$U25</f>
        <v>0</v>
      </c>
      <c r="O244" s="111">
        <f>O22*波及計算!$U25</f>
        <v>0</v>
      </c>
      <c r="P244" s="111">
        <f>P22*波及計算!$U25</f>
        <v>0</v>
      </c>
      <c r="Q244" s="111">
        <f>Q22*波及計算!$U25</f>
        <v>0</v>
      </c>
      <c r="R244" s="111">
        <f>R22*波及計算!$U25</f>
        <v>0</v>
      </c>
      <c r="S244" s="111">
        <f>S22*波及計算!$U25</f>
        <v>0</v>
      </c>
      <c r="T244" s="111">
        <f>T22*波及計算!$U25</f>
        <v>0</v>
      </c>
      <c r="U244" s="111">
        <f>U22*波及計算!$U25</f>
        <v>0</v>
      </c>
      <c r="V244" s="111">
        <f>V22*波及計算!$U25</f>
        <v>0</v>
      </c>
      <c r="W244" s="111">
        <f>W22*波及計算!$U25</f>
        <v>0</v>
      </c>
      <c r="X244" s="111">
        <f>X22*波及計算!$U25</f>
        <v>0</v>
      </c>
      <c r="Y244" s="111">
        <f>Y22*波及計算!$U25</f>
        <v>0</v>
      </c>
      <c r="Z244" s="111">
        <f>Z22*波及計算!$U25</f>
        <v>0</v>
      </c>
      <c r="AA244" s="111">
        <f>AA22*波及計算!$U25</f>
        <v>0</v>
      </c>
      <c r="AB244" s="111">
        <f>AB22*波及計算!$U25</f>
        <v>0</v>
      </c>
      <c r="AC244" s="111">
        <f>AC22*波及計算!$U25</f>
        <v>0</v>
      </c>
      <c r="AD244" s="111">
        <f>AD22*波及計算!$U25</f>
        <v>0</v>
      </c>
      <c r="AE244" s="111">
        <f>AE22*波及計算!$U25</f>
        <v>0</v>
      </c>
      <c r="AF244" s="111">
        <f>AF22*波及計算!$U25</f>
        <v>0</v>
      </c>
      <c r="AG244" s="111">
        <f>AG22*波及計算!$U25</f>
        <v>0</v>
      </c>
      <c r="AH244" s="111">
        <f>AH22*波及計算!$U25</f>
        <v>0</v>
      </c>
      <c r="AI244" s="111">
        <f>AI22*波及計算!$U25</f>
        <v>0</v>
      </c>
      <c r="AJ244" s="111">
        <f>AJ22*波及計算!$U25</f>
        <v>0</v>
      </c>
      <c r="AK244" s="111">
        <f>AK22*波及計算!$U25</f>
        <v>0</v>
      </c>
      <c r="AL244" s="111">
        <f>AL22*波及計算!$U25</f>
        <v>0</v>
      </c>
      <c r="AM244" s="111">
        <f>AM22*波及計算!$U25</f>
        <v>0</v>
      </c>
      <c r="AN244" s="111">
        <f>AN22*波及計算!$U25</f>
        <v>0</v>
      </c>
      <c r="AO244" s="111">
        <f>AO22*波及計算!$U25</f>
        <v>0</v>
      </c>
      <c r="AP244" s="111">
        <f>AP22*波及計算!$U25</f>
        <v>0</v>
      </c>
      <c r="AQ244" s="111">
        <f>AQ22*波及計算!$U25</f>
        <v>0</v>
      </c>
      <c r="AR244" s="111">
        <f>AR22*波及計算!$U25</f>
        <v>0</v>
      </c>
      <c r="AS244" s="111">
        <f>AS22*波及計算!$U25</f>
        <v>0</v>
      </c>
      <c r="AT244" s="111">
        <f>AT22*波及計算!$U25</f>
        <v>0</v>
      </c>
      <c r="AU244" s="111">
        <f>AU22*波及計算!$U25</f>
        <v>0</v>
      </c>
      <c r="AV244" s="111">
        <f>AV22*波及計算!$U25</f>
        <v>0</v>
      </c>
      <c r="AW244" s="111">
        <f>AW22*波及計算!$U25</f>
        <v>0</v>
      </c>
      <c r="AX244" s="111">
        <f>AX22*波及計算!$U25</f>
        <v>0</v>
      </c>
      <c r="AY244" s="111">
        <f>AY22*波及計算!$U25</f>
        <v>0</v>
      </c>
      <c r="AZ244" s="111">
        <f>AZ22*波及計算!$U25</f>
        <v>0</v>
      </c>
      <c r="BA244" s="111">
        <f>BA22*波及計算!$U25</f>
        <v>0</v>
      </c>
      <c r="BB244" s="111">
        <f>BB22*波及計算!$U25</f>
        <v>0</v>
      </c>
      <c r="BC244" s="111">
        <f>BC22*波及計算!$U25</f>
        <v>0</v>
      </c>
      <c r="BD244" s="111">
        <f>BD22*波及計算!$U25</f>
        <v>0</v>
      </c>
      <c r="BE244" s="111">
        <f>BE22*波及計算!$U25</f>
        <v>0</v>
      </c>
      <c r="BF244" s="111">
        <f>BF22*波及計算!$U25</f>
        <v>0</v>
      </c>
      <c r="BG244" s="111">
        <f>BG22*波及計算!$U25</f>
        <v>0</v>
      </c>
      <c r="BH244" s="111">
        <f>BH22*波及計算!$U25</f>
        <v>0</v>
      </c>
      <c r="BI244" s="111">
        <f>BI22*波及計算!$U25</f>
        <v>0</v>
      </c>
      <c r="BJ244" s="111">
        <f>BJ22*波及計算!$U25</f>
        <v>0</v>
      </c>
      <c r="BK244" s="111">
        <f>BK22*波及計算!$U25</f>
        <v>0</v>
      </c>
      <c r="BL244" s="111">
        <f>BL22*波及計算!$U25</f>
        <v>0</v>
      </c>
      <c r="BM244" s="111">
        <f>BM22*波及計算!$U25</f>
        <v>0</v>
      </c>
      <c r="BN244" s="111">
        <f>BN22*波及計算!$U25</f>
        <v>0</v>
      </c>
      <c r="BO244" s="111">
        <f>BO22*波及計算!$U25</f>
        <v>0</v>
      </c>
      <c r="BP244" s="111">
        <f>BP22*波及計算!$U25</f>
        <v>0</v>
      </c>
      <c r="BQ244" s="111">
        <f>BQ22*波及計算!$U25</f>
        <v>0</v>
      </c>
      <c r="BR244" s="111">
        <f>BR22*波及計算!$U25</f>
        <v>0</v>
      </c>
      <c r="BS244" s="111">
        <f>BS22*波及計算!$U25</f>
        <v>0</v>
      </c>
      <c r="BT244" s="111">
        <f>BT22*波及計算!$U25</f>
        <v>0</v>
      </c>
      <c r="BU244" s="111">
        <f>BU22*波及計算!$U25</f>
        <v>0</v>
      </c>
      <c r="BV244" s="111">
        <f>BV22*波及計算!$U25</f>
        <v>0</v>
      </c>
      <c r="BW244" s="111">
        <f>BW22*波及計算!$U25</f>
        <v>0</v>
      </c>
      <c r="BX244" s="111">
        <f>BX22*波及計算!$U25</f>
        <v>0</v>
      </c>
      <c r="BY244" s="111">
        <f>BY22*波及計算!$U25</f>
        <v>0</v>
      </c>
      <c r="BZ244" s="111">
        <f>BZ22*波及計算!$U25</f>
        <v>0</v>
      </c>
      <c r="CA244" s="111">
        <f>CA22*波及計算!$U25</f>
        <v>0</v>
      </c>
      <c r="CB244" s="111">
        <f>CB22*波及計算!$U25</f>
        <v>0</v>
      </c>
      <c r="CC244" s="111">
        <f>CC22*波及計算!$U25</f>
        <v>0</v>
      </c>
      <c r="CD244" s="111">
        <f>CD22*波及計算!$U25</f>
        <v>0</v>
      </c>
      <c r="CE244" s="111">
        <f>CE22*波及計算!$U25</f>
        <v>0</v>
      </c>
      <c r="CF244" s="111">
        <f>CF22*波及計算!$U25</f>
        <v>0</v>
      </c>
      <c r="CG244" s="111">
        <f>CG22*波及計算!$U25</f>
        <v>0</v>
      </c>
      <c r="CH244" s="111">
        <f>CH22*波及計算!$U25</f>
        <v>0</v>
      </c>
      <c r="CI244" s="111">
        <f>CI22*波及計算!$U25</f>
        <v>0</v>
      </c>
      <c r="CJ244" s="111">
        <f>CJ22*波及計算!$U25</f>
        <v>0</v>
      </c>
      <c r="CK244" s="111">
        <f>CK22*波及計算!$U25</f>
        <v>0</v>
      </c>
      <c r="CL244" s="111">
        <f>CL22*波及計算!$U25</f>
        <v>0</v>
      </c>
      <c r="CM244" s="111">
        <f>CM22*波及計算!$U25</f>
        <v>0</v>
      </c>
      <c r="CN244" s="111">
        <f>CN22*波及計算!$U25</f>
        <v>0</v>
      </c>
      <c r="CO244" s="111">
        <f>CO22*波及計算!$U25</f>
        <v>0</v>
      </c>
      <c r="CP244" s="111">
        <f>CP22*波及計算!$U25</f>
        <v>0</v>
      </c>
      <c r="CQ244" s="111">
        <f>CQ22*波及計算!$U25</f>
        <v>0</v>
      </c>
      <c r="CR244" s="111">
        <f>CR22*波及計算!$U25</f>
        <v>0</v>
      </c>
      <c r="CS244" s="111">
        <f>CS22*波及計算!$U25</f>
        <v>0</v>
      </c>
      <c r="CT244" s="111">
        <f>CT22*波及計算!$U25</f>
        <v>0</v>
      </c>
      <c r="CU244" s="111">
        <f>CU22*波及計算!$U25</f>
        <v>0</v>
      </c>
      <c r="CV244" s="111">
        <f>CV22*波及計算!$U25</f>
        <v>0</v>
      </c>
      <c r="CW244" s="111">
        <f>CW22*波及計算!$U25</f>
        <v>0</v>
      </c>
      <c r="CX244" s="111">
        <f>CX22*波及計算!$U25</f>
        <v>0</v>
      </c>
      <c r="CY244" s="111">
        <f>CY22*波及計算!$U25</f>
        <v>0</v>
      </c>
      <c r="CZ244" s="111">
        <f>CZ22*波及計算!$U25</f>
        <v>0</v>
      </c>
      <c r="DA244" s="111">
        <f>DA22*波及計算!$U25</f>
        <v>0</v>
      </c>
      <c r="DB244" s="111">
        <f>DB22*波及計算!$U25</f>
        <v>0</v>
      </c>
      <c r="DC244" s="111">
        <f>DC22*波及計算!$U25</f>
        <v>0</v>
      </c>
    </row>
    <row r="245" spans="1:107" x14ac:dyDescent="0.2">
      <c r="A245" s="111" t="s">
        <v>140</v>
      </c>
      <c r="B245" s="355" t="s">
        <v>1896</v>
      </c>
      <c r="C245" s="111">
        <f>C23*波及計算!$U26</f>
        <v>0</v>
      </c>
      <c r="D245" s="111">
        <f>D23*波及計算!$U26</f>
        <v>0</v>
      </c>
      <c r="E245" s="111">
        <f>E23*波及計算!$U26</f>
        <v>0</v>
      </c>
      <c r="F245" s="111">
        <f>F23*波及計算!$U26</f>
        <v>0</v>
      </c>
      <c r="G245" s="111">
        <f>G23*波及計算!$U26</f>
        <v>0</v>
      </c>
      <c r="H245" s="111">
        <f>H23*波及計算!$U26</f>
        <v>0</v>
      </c>
      <c r="I245" s="111">
        <f>I23*波及計算!$U26</f>
        <v>0</v>
      </c>
      <c r="J245" s="111">
        <f>J23*波及計算!$U26</f>
        <v>0</v>
      </c>
      <c r="K245" s="111">
        <f>K23*波及計算!$U26</f>
        <v>0</v>
      </c>
      <c r="L245" s="111">
        <f>L23*波及計算!$U26</f>
        <v>0</v>
      </c>
      <c r="M245" s="111">
        <f>M23*波及計算!$U26</f>
        <v>0</v>
      </c>
      <c r="N245" s="111">
        <f>N23*波及計算!$U26</f>
        <v>0</v>
      </c>
      <c r="O245" s="111">
        <f>O23*波及計算!$U26</f>
        <v>0</v>
      </c>
      <c r="P245" s="111">
        <f>P23*波及計算!$U26</f>
        <v>0</v>
      </c>
      <c r="Q245" s="111">
        <f>Q23*波及計算!$U26</f>
        <v>0</v>
      </c>
      <c r="R245" s="111">
        <f>R23*波及計算!$U26</f>
        <v>0</v>
      </c>
      <c r="S245" s="111">
        <f>S23*波及計算!$U26</f>
        <v>0</v>
      </c>
      <c r="T245" s="111">
        <f>T23*波及計算!$U26</f>
        <v>0</v>
      </c>
      <c r="U245" s="111">
        <f>U23*波及計算!$U26</f>
        <v>0</v>
      </c>
      <c r="V245" s="111">
        <f>V23*波及計算!$U26</f>
        <v>0</v>
      </c>
      <c r="W245" s="111">
        <f>W23*波及計算!$U26</f>
        <v>0</v>
      </c>
      <c r="X245" s="111">
        <f>X23*波及計算!$U26</f>
        <v>0</v>
      </c>
      <c r="Y245" s="111">
        <f>Y23*波及計算!$U26</f>
        <v>0</v>
      </c>
      <c r="Z245" s="111">
        <f>Z23*波及計算!$U26</f>
        <v>0</v>
      </c>
      <c r="AA245" s="111">
        <f>AA23*波及計算!$U26</f>
        <v>0</v>
      </c>
      <c r="AB245" s="111">
        <f>AB23*波及計算!$U26</f>
        <v>0</v>
      </c>
      <c r="AC245" s="111">
        <f>AC23*波及計算!$U26</f>
        <v>0</v>
      </c>
      <c r="AD245" s="111">
        <f>AD23*波及計算!$U26</f>
        <v>0</v>
      </c>
      <c r="AE245" s="111">
        <f>AE23*波及計算!$U26</f>
        <v>0</v>
      </c>
      <c r="AF245" s="111">
        <f>AF23*波及計算!$U26</f>
        <v>0</v>
      </c>
      <c r="AG245" s="111">
        <f>AG23*波及計算!$U26</f>
        <v>0</v>
      </c>
      <c r="AH245" s="111">
        <f>AH23*波及計算!$U26</f>
        <v>0</v>
      </c>
      <c r="AI245" s="111">
        <f>AI23*波及計算!$U26</f>
        <v>0</v>
      </c>
      <c r="AJ245" s="111">
        <f>AJ23*波及計算!$U26</f>
        <v>0</v>
      </c>
      <c r="AK245" s="111">
        <f>AK23*波及計算!$U26</f>
        <v>0</v>
      </c>
      <c r="AL245" s="111">
        <f>AL23*波及計算!$U26</f>
        <v>0</v>
      </c>
      <c r="AM245" s="111">
        <f>AM23*波及計算!$U26</f>
        <v>0</v>
      </c>
      <c r="AN245" s="111">
        <f>AN23*波及計算!$U26</f>
        <v>0</v>
      </c>
      <c r="AO245" s="111">
        <f>AO23*波及計算!$U26</f>
        <v>0</v>
      </c>
      <c r="AP245" s="111">
        <f>AP23*波及計算!$U26</f>
        <v>0</v>
      </c>
      <c r="AQ245" s="111">
        <f>AQ23*波及計算!$U26</f>
        <v>0</v>
      </c>
      <c r="AR245" s="111">
        <f>AR23*波及計算!$U26</f>
        <v>0</v>
      </c>
      <c r="AS245" s="111">
        <f>AS23*波及計算!$U26</f>
        <v>0</v>
      </c>
      <c r="AT245" s="111">
        <f>AT23*波及計算!$U26</f>
        <v>0</v>
      </c>
      <c r="AU245" s="111">
        <f>AU23*波及計算!$U26</f>
        <v>0</v>
      </c>
      <c r="AV245" s="111">
        <f>AV23*波及計算!$U26</f>
        <v>0</v>
      </c>
      <c r="AW245" s="111">
        <f>AW23*波及計算!$U26</f>
        <v>0</v>
      </c>
      <c r="AX245" s="111">
        <f>AX23*波及計算!$U26</f>
        <v>0</v>
      </c>
      <c r="AY245" s="111">
        <f>AY23*波及計算!$U26</f>
        <v>0</v>
      </c>
      <c r="AZ245" s="111">
        <f>AZ23*波及計算!$U26</f>
        <v>0</v>
      </c>
      <c r="BA245" s="111">
        <f>BA23*波及計算!$U26</f>
        <v>0</v>
      </c>
      <c r="BB245" s="111">
        <f>BB23*波及計算!$U26</f>
        <v>0</v>
      </c>
      <c r="BC245" s="111">
        <f>BC23*波及計算!$U26</f>
        <v>0</v>
      </c>
      <c r="BD245" s="111">
        <f>BD23*波及計算!$U26</f>
        <v>0</v>
      </c>
      <c r="BE245" s="111">
        <f>BE23*波及計算!$U26</f>
        <v>0</v>
      </c>
      <c r="BF245" s="111">
        <f>BF23*波及計算!$U26</f>
        <v>0</v>
      </c>
      <c r="BG245" s="111">
        <f>BG23*波及計算!$U26</f>
        <v>0</v>
      </c>
      <c r="BH245" s="111">
        <f>BH23*波及計算!$U26</f>
        <v>0</v>
      </c>
      <c r="BI245" s="111">
        <f>BI23*波及計算!$U26</f>
        <v>0</v>
      </c>
      <c r="BJ245" s="111">
        <f>BJ23*波及計算!$U26</f>
        <v>0</v>
      </c>
      <c r="BK245" s="111">
        <f>BK23*波及計算!$U26</f>
        <v>0</v>
      </c>
      <c r="BL245" s="111">
        <f>BL23*波及計算!$U26</f>
        <v>0</v>
      </c>
      <c r="BM245" s="111">
        <f>BM23*波及計算!$U26</f>
        <v>0</v>
      </c>
      <c r="BN245" s="111">
        <f>BN23*波及計算!$U26</f>
        <v>0</v>
      </c>
      <c r="BO245" s="111">
        <f>BO23*波及計算!$U26</f>
        <v>0</v>
      </c>
      <c r="BP245" s="111">
        <f>BP23*波及計算!$U26</f>
        <v>0</v>
      </c>
      <c r="BQ245" s="111">
        <f>BQ23*波及計算!$U26</f>
        <v>0</v>
      </c>
      <c r="BR245" s="111">
        <f>BR23*波及計算!$U26</f>
        <v>0</v>
      </c>
      <c r="BS245" s="111">
        <f>BS23*波及計算!$U26</f>
        <v>0</v>
      </c>
      <c r="BT245" s="111">
        <f>BT23*波及計算!$U26</f>
        <v>0</v>
      </c>
      <c r="BU245" s="111">
        <f>BU23*波及計算!$U26</f>
        <v>0</v>
      </c>
      <c r="BV245" s="111">
        <f>BV23*波及計算!$U26</f>
        <v>0</v>
      </c>
      <c r="BW245" s="111">
        <f>BW23*波及計算!$U26</f>
        <v>0</v>
      </c>
      <c r="BX245" s="111">
        <f>BX23*波及計算!$U26</f>
        <v>0</v>
      </c>
      <c r="BY245" s="111">
        <f>BY23*波及計算!$U26</f>
        <v>0</v>
      </c>
      <c r="BZ245" s="111">
        <f>BZ23*波及計算!$U26</f>
        <v>0</v>
      </c>
      <c r="CA245" s="111">
        <f>CA23*波及計算!$U26</f>
        <v>0</v>
      </c>
      <c r="CB245" s="111">
        <f>CB23*波及計算!$U26</f>
        <v>0</v>
      </c>
      <c r="CC245" s="111">
        <f>CC23*波及計算!$U26</f>
        <v>0</v>
      </c>
      <c r="CD245" s="111">
        <f>CD23*波及計算!$U26</f>
        <v>0</v>
      </c>
      <c r="CE245" s="111">
        <f>CE23*波及計算!$U26</f>
        <v>0</v>
      </c>
      <c r="CF245" s="111">
        <f>CF23*波及計算!$U26</f>
        <v>0</v>
      </c>
      <c r="CG245" s="111">
        <f>CG23*波及計算!$U26</f>
        <v>0</v>
      </c>
      <c r="CH245" s="111">
        <f>CH23*波及計算!$U26</f>
        <v>0</v>
      </c>
      <c r="CI245" s="111">
        <f>CI23*波及計算!$U26</f>
        <v>0</v>
      </c>
      <c r="CJ245" s="111">
        <f>CJ23*波及計算!$U26</f>
        <v>0</v>
      </c>
      <c r="CK245" s="111">
        <f>CK23*波及計算!$U26</f>
        <v>0</v>
      </c>
      <c r="CL245" s="111">
        <f>CL23*波及計算!$U26</f>
        <v>0</v>
      </c>
      <c r="CM245" s="111">
        <f>CM23*波及計算!$U26</f>
        <v>0</v>
      </c>
      <c r="CN245" s="111">
        <f>CN23*波及計算!$U26</f>
        <v>0</v>
      </c>
      <c r="CO245" s="111">
        <f>CO23*波及計算!$U26</f>
        <v>0</v>
      </c>
      <c r="CP245" s="111">
        <f>CP23*波及計算!$U26</f>
        <v>0</v>
      </c>
      <c r="CQ245" s="111">
        <f>CQ23*波及計算!$U26</f>
        <v>0</v>
      </c>
      <c r="CR245" s="111">
        <f>CR23*波及計算!$U26</f>
        <v>0</v>
      </c>
      <c r="CS245" s="111">
        <f>CS23*波及計算!$U26</f>
        <v>0</v>
      </c>
      <c r="CT245" s="111">
        <f>CT23*波及計算!$U26</f>
        <v>0</v>
      </c>
      <c r="CU245" s="111">
        <f>CU23*波及計算!$U26</f>
        <v>0</v>
      </c>
      <c r="CV245" s="111">
        <f>CV23*波及計算!$U26</f>
        <v>0</v>
      </c>
      <c r="CW245" s="111">
        <f>CW23*波及計算!$U26</f>
        <v>0</v>
      </c>
      <c r="CX245" s="111">
        <f>CX23*波及計算!$U26</f>
        <v>0</v>
      </c>
      <c r="CY245" s="111">
        <f>CY23*波及計算!$U26</f>
        <v>0</v>
      </c>
      <c r="CZ245" s="111">
        <f>CZ23*波及計算!$U26</f>
        <v>0</v>
      </c>
      <c r="DA245" s="111">
        <f>DA23*波及計算!$U26</f>
        <v>0</v>
      </c>
      <c r="DB245" s="111">
        <f>DB23*波及計算!$U26</f>
        <v>0</v>
      </c>
      <c r="DC245" s="111">
        <f>DC23*波及計算!$U26</f>
        <v>0</v>
      </c>
    </row>
    <row r="246" spans="1:107" x14ac:dyDescent="0.2">
      <c r="A246" s="111" t="s">
        <v>142</v>
      </c>
      <c r="B246" s="355" t="s">
        <v>1897</v>
      </c>
      <c r="C246" s="111">
        <f>C24*波及計算!$U27</f>
        <v>0</v>
      </c>
      <c r="D246" s="111">
        <f>D24*波及計算!$U27</f>
        <v>0</v>
      </c>
      <c r="E246" s="111">
        <f>E24*波及計算!$U27</f>
        <v>0</v>
      </c>
      <c r="F246" s="111">
        <f>F24*波及計算!$U27</f>
        <v>0</v>
      </c>
      <c r="G246" s="111">
        <f>G24*波及計算!$U27</f>
        <v>0</v>
      </c>
      <c r="H246" s="111">
        <f>H24*波及計算!$U27</f>
        <v>0</v>
      </c>
      <c r="I246" s="111">
        <f>I24*波及計算!$U27</f>
        <v>0</v>
      </c>
      <c r="J246" s="111">
        <f>J24*波及計算!$U27</f>
        <v>0</v>
      </c>
      <c r="K246" s="111">
        <f>K24*波及計算!$U27</f>
        <v>0</v>
      </c>
      <c r="L246" s="111">
        <f>L24*波及計算!$U27</f>
        <v>0</v>
      </c>
      <c r="M246" s="111">
        <f>M24*波及計算!$U27</f>
        <v>0</v>
      </c>
      <c r="N246" s="111">
        <f>N24*波及計算!$U27</f>
        <v>0</v>
      </c>
      <c r="O246" s="111">
        <f>O24*波及計算!$U27</f>
        <v>0</v>
      </c>
      <c r="P246" s="111">
        <f>P24*波及計算!$U27</f>
        <v>0</v>
      </c>
      <c r="Q246" s="111">
        <f>Q24*波及計算!$U27</f>
        <v>0</v>
      </c>
      <c r="R246" s="111">
        <f>R24*波及計算!$U27</f>
        <v>0</v>
      </c>
      <c r="S246" s="111">
        <f>S24*波及計算!$U27</f>
        <v>0</v>
      </c>
      <c r="T246" s="111">
        <f>T24*波及計算!$U27</f>
        <v>0</v>
      </c>
      <c r="U246" s="111">
        <f>U24*波及計算!$U27</f>
        <v>0</v>
      </c>
      <c r="V246" s="111">
        <f>V24*波及計算!$U27</f>
        <v>0</v>
      </c>
      <c r="W246" s="111">
        <f>W24*波及計算!$U27</f>
        <v>0</v>
      </c>
      <c r="X246" s="111">
        <f>X24*波及計算!$U27</f>
        <v>0</v>
      </c>
      <c r="Y246" s="111">
        <f>Y24*波及計算!$U27</f>
        <v>0</v>
      </c>
      <c r="Z246" s="111">
        <f>Z24*波及計算!$U27</f>
        <v>0</v>
      </c>
      <c r="AA246" s="111">
        <f>AA24*波及計算!$U27</f>
        <v>0</v>
      </c>
      <c r="AB246" s="111">
        <f>AB24*波及計算!$U27</f>
        <v>0</v>
      </c>
      <c r="AC246" s="111">
        <f>AC24*波及計算!$U27</f>
        <v>0</v>
      </c>
      <c r="AD246" s="111">
        <f>AD24*波及計算!$U27</f>
        <v>0</v>
      </c>
      <c r="AE246" s="111">
        <f>AE24*波及計算!$U27</f>
        <v>0</v>
      </c>
      <c r="AF246" s="111">
        <f>AF24*波及計算!$U27</f>
        <v>0</v>
      </c>
      <c r="AG246" s="111">
        <f>AG24*波及計算!$U27</f>
        <v>0</v>
      </c>
      <c r="AH246" s="111">
        <f>AH24*波及計算!$U27</f>
        <v>0</v>
      </c>
      <c r="AI246" s="111">
        <f>AI24*波及計算!$U27</f>
        <v>0</v>
      </c>
      <c r="AJ246" s="111">
        <f>AJ24*波及計算!$U27</f>
        <v>0</v>
      </c>
      <c r="AK246" s="111">
        <f>AK24*波及計算!$U27</f>
        <v>0</v>
      </c>
      <c r="AL246" s="111">
        <f>AL24*波及計算!$U27</f>
        <v>0</v>
      </c>
      <c r="AM246" s="111">
        <f>AM24*波及計算!$U27</f>
        <v>0</v>
      </c>
      <c r="AN246" s="111">
        <f>AN24*波及計算!$U27</f>
        <v>0</v>
      </c>
      <c r="AO246" s="111">
        <f>AO24*波及計算!$U27</f>
        <v>0</v>
      </c>
      <c r="AP246" s="111">
        <f>AP24*波及計算!$U27</f>
        <v>0</v>
      </c>
      <c r="AQ246" s="111">
        <f>AQ24*波及計算!$U27</f>
        <v>0</v>
      </c>
      <c r="AR246" s="111">
        <f>AR24*波及計算!$U27</f>
        <v>0</v>
      </c>
      <c r="AS246" s="111">
        <f>AS24*波及計算!$U27</f>
        <v>0</v>
      </c>
      <c r="AT246" s="111">
        <f>AT24*波及計算!$U27</f>
        <v>0</v>
      </c>
      <c r="AU246" s="111">
        <f>AU24*波及計算!$U27</f>
        <v>0</v>
      </c>
      <c r="AV246" s="111">
        <f>AV24*波及計算!$U27</f>
        <v>0</v>
      </c>
      <c r="AW246" s="111">
        <f>AW24*波及計算!$U27</f>
        <v>0</v>
      </c>
      <c r="AX246" s="111">
        <f>AX24*波及計算!$U27</f>
        <v>0</v>
      </c>
      <c r="AY246" s="111">
        <f>AY24*波及計算!$U27</f>
        <v>0</v>
      </c>
      <c r="AZ246" s="111">
        <f>AZ24*波及計算!$U27</f>
        <v>0</v>
      </c>
      <c r="BA246" s="111">
        <f>BA24*波及計算!$U27</f>
        <v>0</v>
      </c>
      <c r="BB246" s="111">
        <f>BB24*波及計算!$U27</f>
        <v>0</v>
      </c>
      <c r="BC246" s="111">
        <f>BC24*波及計算!$U27</f>
        <v>0</v>
      </c>
      <c r="BD246" s="111">
        <f>BD24*波及計算!$U27</f>
        <v>0</v>
      </c>
      <c r="BE246" s="111">
        <f>BE24*波及計算!$U27</f>
        <v>0</v>
      </c>
      <c r="BF246" s="111">
        <f>BF24*波及計算!$U27</f>
        <v>0</v>
      </c>
      <c r="BG246" s="111">
        <f>BG24*波及計算!$U27</f>
        <v>0</v>
      </c>
      <c r="BH246" s="111">
        <f>BH24*波及計算!$U27</f>
        <v>0</v>
      </c>
      <c r="BI246" s="111">
        <f>BI24*波及計算!$U27</f>
        <v>0</v>
      </c>
      <c r="BJ246" s="111">
        <f>BJ24*波及計算!$U27</f>
        <v>0</v>
      </c>
      <c r="BK246" s="111">
        <f>BK24*波及計算!$U27</f>
        <v>0</v>
      </c>
      <c r="BL246" s="111">
        <f>BL24*波及計算!$U27</f>
        <v>0</v>
      </c>
      <c r="BM246" s="111">
        <f>BM24*波及計算!$U27</f>
        <v>0</v>
      </c>
      <c r="BN246" s="111">
        <f>BN24*波及計算!$U27</f>
        <v>0</v>
      </c>
      <c r="BO246" s="111">
        <f>BO24*波及計算!$U27</f>
        <v>0</v>
      </c>
      <c r="BP246" s="111">
        <f>BP24*波及計算!$U27</f>
        <v>0</v>
      </c>
      <c r="BQ246" s="111">
        <f>BQ24*波及計算!$U27</f>
        <v>0</v>
      </c>
      <c r="BR246" s="111">
        <f>BR24*波及計算!$U27</f>
        <v>0</v>
      </c>
      <c r="BS246" s="111">
        <f>BS24*波及計算!$U27</f>
        <v>0</v>
      </c>
      <c r="BT246" s="111">
        <f>BT24*波及計算!$U27</f>
        <v>0</v>
      </c>
      <c r="BU246" s="111">
        <f>BU24*波及計算!$U27</f>
        <v>0</v>
      </c>
      <c r="BV246" s="111">
        <f>BV24*波及計算!$U27</f>
        <v>0</v>
      </c>
      <c r="BW246" s="111">
        <f>BW24*波及計算!$U27</f>
        <v>0</v>
      </c>
      <c r="BX246" s="111">
        <f>BX24*波及計算!$U27</f>
        <v>0</v>
      </c>
      <c r="BY246" s="111">
        <f>BY24*波及計算!$U27</f>
        <v>0</v>
      </c>
      <c r="BZ246" s="111">
        <f>BZ24*波及計算!$U27</f>
        <v>0</v>
      </c>
      <c r="CA246" s="111">
        <f>CA24*波及計算!$U27</f>
        <v>0</v>
      </c>
      <c r="CB246" s="111">
        <f>CB24*波及計算!$U27</f>
        <v>0</v>
      </c>
      <c r="CC246" s="111">
        <f>CC24*波及計算!$U27</f>
        <v>0</v>
      </c>
      <c r="CD246" s="111">
        <f>CD24*波及計算!$U27</f>
        <v>0</v>
      </c>
      <c r="CE246" s="111">
        <f>CE24*波及計算!$U27</f>
        <v>0</v>
      </c>
      <c r="CF246" s="111">
        <f>CF24*波及計算!$U27</f>
        <v>0</v>
      </c>
      <c r="CG246" s="111">
        <f>CG24*波及計算!$U27</f>
        <v>0</v>
      </c>
      <c r="CH246" s="111">
        <f>CH24*波及計算!$U27</f>
        <v>0</v>
      </c>
      <c r="CI246" s="111">
        <f>CI24*波及計算!$U27</f>
        <v>0</v>
      </c>
      <c r="CJ246" s="111">
        <f>CJ24*波及計算!$U27</f>
        <v>0</v>
      </c>
      <c r="CK246" s="111">
        <f>CK24*波及計算!$U27</f>
        <v>0</v>
      </c>
      <c r="CL246" s="111">
        <f>CL24*波及計算!$U27</f>
        <v>0</v>
      </c>
      <c r="CM246" s="111">
        <f>CM24*波及計算!$U27</f>
        <v>0</v>
      </c>
      <c r="CN246" s="111">
        <f>CN24*波及計算!$U27</f>
        <v>0</v>
      </c>
      <c r="CO246" s="111">
        <f>CO24*波及計算!$U27</f>
        <v>0</v>
      </c>
      <c r="CP246" s="111">
        <f>CP24*波及計算!$U27</f>
        <v>0</v>
      </c>
      <c r="CQ246" s="111">
        <f>CQ24*波及計算!$U27</f>
        <v>0</v>
      </c>
      <c r="CR246" s="111">
        <f>CR24*波及計算!$U27</f>
        <v>0</v>
      </c>
      <c r="CS246" s="111">
        <f>CS24*波及計算!$U27</f>
        <v>0</v>
      </c>
      <c r="CT246" s="111">
        <f>CT24*波及計算!$U27</f>
        <v>0</v>
      </c>
      <c r="CU246" s="111">
        <f>CU24*波及計算!$U27</f>
        <v>0</v>
      </c>
      <c r="CV246" s="111">
        <f>CV24*波及計算!$U27</f>
        <v>0</v>
      </c>
      <c r="CW246" s="111">
        <f>CW24*波及計算!$U27</f>
        <v>0</v>
      </c>
      <c r="CX246" s="111">
        <f>CX24*波及計算!$U27</f>
        <v>0</v>
      </c>
      <c r="CY246" s="111">
        <f>CY24*波及計算!$U27</f>
        <v>0</v>
      </c>
      <c r="CZ246" s="111">
        <f>CZ24*波及計算!$U27</f>
        <v>0</v>
      </c>
      <c r="DA246" s="111">
        <f>DA24*波及計算!$U27</f>
        <v>0</v>
      </c>
      <c r="DB246" s="111">
        <f>DB24*波及計算!$U27</f>
        <v>0</v>
      </c>
      <c r="DC246" s="111">
        <f>DC24*波及計算!$U27</f>
        <v>0</v>
      </c>
    </row>
    <row r="247" spans="1:107" x14ac:dyDescent="0.2">
      <c r="A247" s="111" t="s">
        <v>143</v>
      </c>
      <c r="B247" s="355" t="s">
        <v>1898</v>
      </c>
      <c r="C247" s="111">
        <f>C25*波及計算!$U28</f>
        <v>0</v>
      </c>
      <c r="D247" s="111">
        <f>D25*波及計算!$U28</f>
        <v>0</v>
      </c>
      <c r="E247" s="111">
        <f>E25*波及計算!$U28</f>
        <v>0</v>
      </c>
      <c r="F247" s="111">
        <f>F25*波及計算!$U28</f>
        <v>0</v>
      </c>
      <c r="G247" s="111">
        <f>G25*波及計算!$U28</f>
        <v>0</v>
      </c>
      <c r="H247" s="111">
        <f>H25*波及計算!$U28</f>
        <v>0</v>
      </c>
      <c r="I247" s="111">
        <f>I25*波及計算!$U28</f>
        <v>0</v>
      </c>
      <c r="J247" s="111">
        <f>J25*波及計算!$U28</f>
        <v>0</v>
      </c>
      <c r="K247" s="111">
        <f>K25*波及計算!$U28</f>
        <v>0</v>
      </c>
      <c r="L247" s="111">
        <f>L25*波及計算!$U28</f>
        <v>0</v>
      </c>
      <c r="M247" s="111">
        <f>M25*波及計算!$U28</f>
        <v>0</v>
      </c>
      <c r="N247" s="111">
        <f>N25*波及計算!$U28</f>
        <v>0</v>
      </c>
      <c r="O247" s="111">
        <f>O25*波及計算!$U28</f>
        <v>0</v>
      </c>
      <c r="P247" s="111">
        <f>P25*波及計算!$U28</f>
        <v>0</v>
      </c>
      <c r="Q247" s="111">
        <f>Q25*波及計算!$U28</f>
        <v>0</v>
      </c>
      <c r="R247" s="111">
        <f>R25*波及計算!$U28</f>
        <v>0</v>
      </c>
      <c r="S247" s="111">
        <f>S25*波及計算!$U28</f>
        <v>0</v>
      </c>
      <c r="T247" s="111">
        <f>T25*波及計算!$U28</f>
        <v>0</v>
      </c>
      <c r="U247" s="111">
        <f>U25*波及計算!$U28</f>
        <v>0</v>
      </c>
      <c r="V247" s="111">
        <f>V25*波及計算!$U28</f>
        <v>0</v>
      </c>
      <c r="W247" s="111">
        <f>W25*波及計算!$U28</f>
        <v>0</v>
      </c>
      <c r="X247" s="111">
        <f>X25*波及計算!$U28</f>
        <v>0</v>
      </c>
      <c r="Y247" s="111">
        <f>Y25*波及計算!$U28</f>
        <v>0</v>
      </c>
      <c r="Z247" s="111">
        <f>Z25*波及計算!$U28</f>
        <v>0</v>
      </c>
      <c r="AA247" s="111">
        <f>AA25*波及計算!$U28</f>
        <v>0</v>
      </c>
      <c r="AB247" s="111">
        <f>AB25*波及計算!$U28</f>
        <v>0</v>
      </c>
      <c r="AC247" s="111">
        <f>AC25*波及計算!$U28</f>
        <v>0</v>
      </c>
      <c r="AD247" s="111">
        <f>AD25*波及計算!$U28</f>
        <v>0</v>
      </c>
      <c r="AE247" s="111">
        <f>AE25*波及計算!$U28</f>
        <v>0</v>
      </c>
      <c r="AF247" s="111">
        <f>AF25*波及計算!$U28</f>
        <v>0</v>
      </c>
      <c r="AG247" s="111">
        <f>AG25*波及計算!$U28</f>
        <v>0</v>
      </c>
      <c r="AH247" s="111">
        <f>AH25*波及計算!$U28</f>
        <v>0</v>
      </c>
      <c r="AI247" s="111">
        <f>AI25*波及計算!$U28</f>
        <v>0</v>
      </c>
      <c r="AJ247" s="111">
        <f>AJ25*波及計算!$U28</f>
        <v>0</v>
      </c>
      <c r="AK247" s="111">
        <f>AK25*波及計算!$U28</f>
        <v>0</v>
      </c>
      <c r="AL247" s="111">
        <f>AL25*波及計算!$U28</f>
        <v>0</v>
      </c>
      <c r="AM247" s="111">
        <f>AM25*波及計算!$U28</f>
        <v>0</v>
      </c>
      <c r="AN247" s="111">
        <f>AN25*波及計算!$U28</f>
        <v>0</v>
      </c>
      <c r="AO247" s="111">
        <f>AO25*波及計算!$U28</f>
        <v>0</v>
      </c>
      <c r="AP247" s="111">
        <f>AP25*波及計算!$U28</f>
        <v>0</v>
      </c>
      <c r="AQ247" s="111">
        <f>AQ25*波及計算!$U28</f>
        <v>0</v>
      </c>
      <c r="AR247" s="111">
        <f>AR25*波及計算!$U28</f>
        <v>0</v>
      </c>
      <c r="AS247" s="111">
        <f>AS25*波及計算!$U28</f>
        <v>0</v>
      </c>
      <c r="AT247" s="111">
        <f>AT25*波及計算!$U28</f>
        <v>0</v>
      </c>
      <c r="AU247" s="111">
        <f>AU25*波及計算!$U28</f>
        <v>0</v>
      </c>
      <c r="AV247" s="111">
        <f>AV25*波及計算!$U28</f>
        <v>0</v>
      </c>
      <c r="AW247" s="111">
        <f>AW25*波及計算!$U28</f>
        <v>0</v>
      </c>
      <c r="AX247" s="111">
        <f>AX25*波及計算!$U28</f>
        <v>0</v>
      </c>
      <c r="AY247" s="111">
        <f>AY25*波及計算!$U28</f>
        <v>0</v>
      </c>
      <c r="AZ247" s="111">
        <f>AZ25*波及計算!$U28</f>
        <v>0</v>
      </c>
      <c r="BA247" s="111">
        <f>BA25*波及計算!$U28</f>
        <v>0</v>
      </c>
      <c r="BB247" s="111">
        <f>BB25*波及計算!$U28</f>
        <v>0</v>
      </c>
      <c r="BC247" s="111">
        <f>BC25*波及計算!$U28</f>
        <v>0</v>
      </c>
      <c r="BD247" s="111">
        <f>BD25*波及計算!$U28</f>
        <v>0</v>
      </c>
      <c r="BE247" s="111">
        <f>BE25*波及計算!$U28</f>
        <v>0</v>
      </c>
      <c r="BF247" s="111">
        <f>BF25*波及計算!$U28</f>
        <v>0</v>
      </c>
      <c r="BG247" s="111">
        <f>BG25*波及計算!$U28</f>
        <v>0</v>
      </c>
      <c r="BH247" s="111">
        <f>BH25*波及計算!$U28</f>
        <v>0</v>
      </c>
      <c r="BI247" s="111">
        <f>BI25*波及計算!$U28</f>
        <v>0</v>
      </c>
      <c r="BJ247" s="111">
        <f>BJ25*波及計算!$U28</f>
        <v>0</v>
      </c>
      <c r="BK247" s="111">
        <f>BK25*波及計算!$U28</f>
        <v>0</v>
      </c>
      <c r="BL247" s="111">
        <f>BL25*波及計算!$U28</f>
        <v>0</v>
      </c>
      <c r="BM247" s="111">
        <f>BM25*波及計算!$U28</f>
        <v>0</v>
      </c>
      <c r="BN247" s="111">
        <f>BN25*波及計算!$U28</f>
        <v>0</v>
      </c>
      <c r="BO247" s="111">
        <f>BO25*波及計算!$U28</f>
        <v>0</v>
      </c>
      <c r="BP247" s="111">
        <f>BP25*波及計算!$U28</f>
        <v>0</v>
      </c>
      <c r="BQ247" s="111">
        <f>BQ25*波及計算!$U28</f>
        <v>0</v>
      </c>
      <c r="BR247" s="111">
        <f>BR25*波及計算!$U28</f>
        <v>0</v>
      </c>
      <c r="BS247" s="111">
        <f>BS25*波及計算!$U28</f>
        <v>0</v>
      </c>
      <c r="BT247" s="111">
        <f>BT25*波及計算!$U28</f>
        <v>0</v>
      </c>
      <c r="BU247" s="111">
        <f>BU25*波及計算!$U28</f>
        <v>0</v>
      </c>
      <c r="BV247" s="111">
        <f>BV25*波及計算!$U28</f>
        <v>0</v>
      </c>
      <c r="BW247" s="111">
        <f>BW25*波及計算!$U28</f>
        <v>0</v>
      </c>
      <c r="BX247" s="111">
        <f>BX25*波及計算!$U28</f>
        <v>0</v>
      </c>
      <c r="BY247" s="111">
        <f>BY25*波及計算!$U28</f>
        <v>0</v>
      </c>
      <c r="BZ247" s="111">
        <f>BZ25*波及計算!$U28</f>
        <v>0</v>
      </c>
      <c r="CA247" s="111">
        <f>CA25*波及計算!$U28</f>
        <v>0</v>
      </c>
      <c r="CB247" s="111">
        <f>CB25*波及計算!$U28</f>
        <v>0</v>
      </c>
      <c r="CC247" s="111">
        <f>CC25*波及計算!$U28</f>
        <v>0</v>
      </c>
      <c r="CD247" s="111">
        <f>CD25*波及計算!$U28</f>
        <v>0</v>
      </c>
      <c r="CE247" s="111">
        <f>CE25*波及計算!$U28</f>
        <v>0</v>
      </c>
      <c r="CF247" s="111">
        <f>CF25*波及計算!$U28</f>
        <v>0</v>
      </c>
      <c r="CG247" s="111">
        <f>CG25*波及計算!$U28</f>
        <v>0</v>
      </c>
      <c r="CH247" s="111">
        <f>CH25*波及計算!$U28</f>
        <v>0</v>
      </c>
      <c r="CI247" s="111">
        <f>CI25*波及計算!$U28</f>
        <v>0</v>
      </c>
      <c r="CJ247" s="111">
        <f>CJ25*波及計算!$U28</f>
        <v>0</v>
      </c>
      <c r="CK247" s="111">
        <f>CK25*波及計算!$U28</f>
        <v>0</v>
      </c>
      <c r="CL247" s="111">
        <f>CL25*波及計算!$U28</f>
        <v>0</v>
      </c>
      <c r="CM247" s="111">
        <f>CM25*波及計算!$U28</f>
        <v>0</v>
      </c>
      <c r="CN247" s="111">
        <f>CN25*波及計算!$U28</f>
        <v>0</v>
      </c>
      <c r="CO247" s="111">
        <f>CO25*波及計算!$U28</f>
        <v>0</v>
      </c>
      <c r="CP247" s="111">
        <f>CP25*波及計算!$U28</f>
        <v>0</v>
      </c>
      <c r="CQ247" s="111">
        <f>CQ25*波及計算!$U28</f>
        <v>0</v>
      </c>
      <c r="CR247" s="111">
        <f>CR25*波及計算!$U28</f>
        <v>0</v>
      </c>
      <c r="CS247" s="111">
        <f>CS25*波及計算!$U28</f>
        <v>0</v>
      </c>
      <c r="CT247" s="111">
        <f>CT25*波及計算!$U28</f>
        <v>0</v>
      </c>
      <c r="CU247" s="111">
        <f>CU25*波及計算!$U28</f>
        <v>0</v>
      </c>
      <c r="CV247" s="111">
        <f>CV25*波及計算!$U28</f>
        <v>0</v>
      </c>
      <c r="CW247" s="111">
        <f>CW25*波及計算!$U28</f>
        <v>0</v>
      </c>
      <c r="CX247" s="111">
        <f>CX25*波及計算!$U28</f>
        <v>0</v>
      </c>
      <c r="CY247" s="111">
        <f>CY25*波及計算!$U28</f>
        <v>0</v>
      </c>
      <c r="CZ247" s="111">
        <f>CZ25*波及計算!$U28</f>
        <v>0</v>
      </c>
      <c r="DA247" s="111">
        <f>DA25*波及計算!$U28</f>
        <v>0</v>
      </c>
      <c r="DB247" s="111">
        <f>DB25*波及計算!$U28</f>
        <v>0</v>
      </c>
      <c r="DC247" s="111">
        <f>DC25*波及計算!$U28</f>
        <v>0</v>
      </c>
    </row>
    <row r="248" spans="1:107" x14ac:dyDescent="0.2">
      <c r="A248" s="111" t="s">
        <v>145</v>
      </c>
      <c r="B248" s="355" t="s">
        <v>1899</v>
      </c>
      <c r="C248" s="111">
        <f>C26*波及計算!$U29</f>
        <v>0</v>
      </c>
      <c r="D248" s="111">
        <f>D26*波及計算!$U29</f>
        <v>0</v>
      </c>
      <c r="E248" s="111">
        <f>E26*波及計算!$U29</f>
        <v>0</v>
      </c>
      <c r="F248" s="111">
        <f>F26*波及計算!$U29</f>
        <v>0</v>
      </c>
      <c r="G248" s="111">
        <f>G26*波及計算!$U29</f>
        <v>0</v>
      </c>
      <c r="H248" s="111">
        <f>H26*波及計算!$U29</f>
        <v>0</v>
      </c>
      <c r="I248" s="111">
        <f>I26*波及計算!$U29</f>
        <v>0</v>
      </c>
      <c r="J248" s="111">
        <f>J26*波及計算!$U29</f>
        <v>0</v>
      </c>
      <c r="K248" s="111">
        <f>K26*波及計算!$U29</f>
        <v>0</v>
      </c>
      <c r="L248" s="111">
        <f>L26*波及計算!$U29</f>
        <v>0</v>
      </c>
      <c r="M248" s="111">
        <f>M26*波及計算!$U29</f>
        <v>0</v>
      </c>
      <c r="N248" s="111">
        <f>N26*波及計算!$U29</f>
        <v>0</v>
      </c>
      <c r="O248" s="111">
        <f>O26*波及計算!$U29</f>
        <v>0</v>
      </c>
      <c r="P248" s="111">
        <f>P26*波及計算!$U29</f>
        <v>0</v>
      </c>
      <c r="Q248" s="111">
        <f>Q26*波及計算!$U29</f>
        <v>0</v>
      </c>
      <c r="R248" s="111">
        <f>R26*波及計算!$U29</f>
        <v>0</v>
      </c>
      <c r="S248" s="111">
        <f>S26*波及計算!$U29</f>
        <v>0</v>
      </c>
      <c r="T248" s="111">
        <f>T26*波及計算!$U29</f>
        <v>0</v>
      </c>
      <c r="U248" s="111">
        <f>U26*波及計算!$U29</f>
        <v>0</v>
      </c>
      <c r="V248" s="111">
        <f>V26*波及計算!$U29</f>
        <v>0</v>
      </c>
      <c r="W248" s="111">
        <f>W26*波及計算!$U29</f>
        <v>0</v>
      </c>
      <c r="X248" s="111">
        <f>X26*波及計算!$U29</f>
        <v>0</v>
      </c>
      <c r="Y248" s="111">
        <f>Y26*波及計算!$U29</f>
        <v>0</v>
      </c>
      <c r="Z248" s="111">
        <f>Z26*波及計算!$U29</f>
        <v>0</v>
      </c>
      <c r="AA248" s="111">
        <f>AA26*波及計算!$U29</f>
        <v>0</v>
      </c>
      <c r="AB248" s="111">
        <f>AB26*波及計算!$U29</f>
        <v>0</v>
      </c>
      <c r="AC248" s="111">
        <f>AC26*波及計算!$U29</f>
        <v>0</v>
      </c>
      <c r="AD248" s="111">
        <f>AD26*波及計算!$U29</f>
        <v>0</v>
      </c>
      <c r="AE248" s="111">
        <f>AE26*波及計算!$U29</f>
        <v>0</v>
      </c>
      <c r="AF248" s="111">
        <f>AF26*波及計算!$U29</f>
        <v>0</v>
      </c>
      <c r="AG248" s="111">
        <f>AG26*波及計算!$U29</f>
        <v>0</v>
      </c>
      <c r="AH248" s="111">
        <f>AH26*波及計算!$U29</f>
        <v>0</v>
      </c>
      <c r="AI248" s="111">
        <f>AI26*波及計算!$U29</f>
        <v>0</v>
      </c>
      <c r="AJ248" s="111">
        <f>AJ26*波及計算!$U29</f>
        <v>0</v>
      </c>
      <c r="AK248" s="111">
        <f>AK26*波及計算!$U29</f>
        <v>0</v>
      </c>
      <c r="AL248" s="111">
        <f>AL26*波及計算!$U29</f>
        <v>0</v>
      </c>
      <c r="AM248" s="111">
        <f>AM26*波及計算!$U29</f>
        <v>0</v>
      </c>
      <c r="AN248" s="111">
        <f>AN26*波及計算!$U29</f>
        <v>0</v>
      </c>
      <c r="AO248" s="111">
        <f>AO26*波及計算!$U29</f>
        <v>0</v>
      </c>
      <c r="AP248" s="111">
        <f>AP26*波及計算!$U29</f>
        <v>0</v>
      </c>
      <c r="AQ248" s="111">
        <f>AQ26*波及計算!$U29</f>
        <v>0</v>
      </c>
      <c r="AR248" s="111">
        <f>AR26*波及計算!$U29</f>
        <v>0</v>
      </c>
      <c r="AS248" s="111">
        <f>AS26*波及計算!$U29</f>
        <v>0</v>
      </c>
      <c r="AT248" s="111">
        <f>AT26*波及計算!$U29</f>
        <v>0</v>
      </c>
      <c r="AU248" s="111">
        <f>AU26*波及計算!$U29</f>
        <v>0</v>
      </c>
      <c r="AV248" s="111">
        <f>AV26*波及計算!$U29</f>
        <v>0</v>
      </c>
      <c r="AW248" s="111">
        <f>AW26*波及計算!$U29</f>
        <v>0</v>
      </c>
      <c r="AX248" s="111">
        <f>AX26*波及計算!$U29</f>
        <v>0</v>
      </c>
      <c r="AY248" s="111">
        <f>AY26*波及計算!$U29</f>
        <v>0</v>
      </c>
      <c r="AZ248" s="111">
        <f>AZ26*波及計算!$U29</f>
        <v>0</v>
      </c>
      <c r="BA248" s="111">
        <f>BA26*波及計算!$U29</f>
        <v>0</v>
      </c>
      <c r="BB248" s="111">
        <f>BB26*波及計算!$U29</f>
        <v>0</v>
      </c>
      <c r="BC248" s="111">
        <f>BC26*波及計算!$U29</f>
        <v>0</v>
      </c>
      <c r="BD248" s="111">
        <f>BD26*波及計算!$U29</f>
        <v>0</v>
      </c>
      <c r="BE248" s="111">
        <f>BE26*波及計算!$U29</f>
        <v>0</v>
      </c>
      <c r="BF248" s="111">
        <f>BF26*波及計算!$U29</f>
        <v>0</v>
      </c>
      <c r="BG248" s="111">
        <f>BG26*波及計算!$U29</f>
        <v>0</v>
      </c>
      <c r="BH248" s="111">
        <f>BH26*波及計算!$U29</f>
        <v>0</v>
      </c>
      <c r="BI248" s="111">
        <f>BI26*波及計算!$U29</f>
        <v>0</v>
      </c>
      <c r="BJ248" s="111">
        <f>BJ26*波及計算!$U29</f>
        <v>0</v>
      </c>
      <c r="BK248" s="111">
        <f>BK26*波及計算!$U29</f>
        <v>0</v>
      </c>
      <c r="BL248" s="111">
        <f>BL26*波及計算!$U29</f>
        <v>0</v>
      </c>
      <c r="BM248" s="111">
        <f>BM26*波及計算!$U29</f>
        <v>0</v>
      </c>
      <c r="BN248" s="111">
        <f>BN26*波及計算!$U29</f>
        <v>0</v>
      </c>
      <c r="BO248" s="111">
        <f>BO26*波及計算!$U29</f>
        <v>0</v>
      </c>
      <c r="BP248" s="111">
        <f>BP26*波及計算!$U29</f>
        <v>0</v>
      </c>
      <c r="BQ248" s="111">
        <f>BQ26*波及計算!$U29</f>
        <v>0</v>
      </c>
      <c r="BR248" s="111">
        <f>BR26*波及計算!$U29</f>
        <v>0</v>
      </c>
      <c r="BS248" s="111">
        <f>BS26*波及計算!$U29</f>
        <v>0</v>
      </c>
      <c r="BT248" s="111">
        <f>BT26*波及計算!$U29</f>
        <v>0</v>
      </c>
      <c r="BU248" s="111">
        <f>BU26*波及計算!$U29</f>
        <v>0</v>
      </c>
      <c r="BV248" s="111">
        <f>BV26*波及計算!$U29</f>
        <v>0</v>
      </c>
      <c r="BW248" s="111">
        <f>BW26*波及計算!$U29</f>
        <v>0</v>
      </c>
      <c r="BX248" s="111">
        <f>BX26*波及計算!$U29</f>
        <v>0</v>
      </c>
      <c r="BY248" s="111">
        <f>BY26*波及計算!$U29</f>
        <v>0</v>
      </c>
      <c r="BZ248" s="111">
        <f>BZ26*波及計算!$U29</f>
        <v>0</v>
      </c>
      <c r="CA248" s="111">
        <f>CA26*波及計算!$U29</f>
        <v>0</v>
      </c>
      <c r="CB248" s="111">
        <f>CB26*波及計算!$U29</f>
        <v>0</v>
      </c>
      <c r="CC248" s="111">
        <f>CC26*波及計算!$U29</f>
        <v>0</v>
      </c>
      <c r="CD248" s="111">
        <f>CD26*波及計算!$U29</f>
        <v>0</v>
      </c>
      <c r="CE248" s="111">
        <f>CE26*波及計算!$U29</f>
        <v>0</v>
      </c>
      <c r="CF248" s="111">
        <f>CF26*波及計算!$U29</f>
        <v>0</v>
      </c>
      <c r="CG248" s="111">
        <f>CG26*波及計算!$U29</f>
        <v>0</v>
      </c>
      <c r="CH248" s="111">
        <f>CH26*波及計算!$U29</f>
        <v>0</v>
      </c>
      <c r="CI248" s="111">
        <f>CI26*波及計算!$U29</f>
        <v>0</v>
      </c>
      <c r="CJ248" s="111">
        <f>CJ26*波及計算!$U29</f>
        <v>0</v>
      </c>
      <c r="CK248" s="111">
        <f>CK26*波及計算!$U29</f>
        <v>0</v>
      </c>
      <c r="CL248" s="111">
        <f>CL26*波及計算!$U29</f>
        <v>0</v>
      </c>
      <c r="CM248" s="111">
        <f>CM26*波及計算!$U29</f>
        <v>0</v>
      </c>
      <c r="CN248" s="111">
        <f>CN26*波及計算!$U29</f>
        <v>0</v>
      </c>
      <c r="CO248" s="111">
        <f>CO26*波及計算!$U29</f>
        <v>0</v>
      </c>
      <c r="CP248" s="111">
        <f>CP26*波及計算!$U29</f>
        <v>0</v>
      </c>
      <c r="CQ248" s="111">
        <f>CQ26*波及計算!$U29</f>
        <v>0</v>
      </c>
      <c r="CR248" s="111">
        <f>CR26*波及計算!$U29</f>
        <v>0</v>
      </c>
      <c r="CS248" s="111">
        <f>CS26*波及計算!$U29</f>
        <v>0</v>
      </c>
      <c r="CT248" s="111">
        <f>CT26*波及計算!$U29</f>
        <v>0</v>
      </c>
      <c r="CU248" s="111">
        <f>CU26*波及計算!$U29</f>
        <v>0</v>
      </c>
      <c r="CV248" s="111">
        <f>CV26*波及計算!$U29</f>
        <v>0</v>
      </c>
      <c r="CW248" s="111">
        <f>CW26*波及計算!$U29</f>
        <v>0</v>
      </c>
      <c r="CX248" s="111">
        <f>CX26*波及計算!$U29</f>
        <v>0</v>
      </c>
      <c r="CY248" s="111">
        <f>CY26*波及計算!$U29</f>
        <v>0</v>
      </c>
      <c r="CZ248" s="111">
        <f>CZ26*波及計算!$U29</f>
        <v>0</v>
      </c>
      <c r="DA248" s="111">
        <f>DA26*波及計算!$U29</f>
        <v>0</v>
      </c>
      <c r="DB248" s="111">
        <f>DB26*波及計算!$U29</f>
        <v>0</v>
      </c>
      <c r="DC248" s="111">
        <f>DC26*波及計算!$U29</f>
        <v>0</v>
      </c>
    </row>
    <row r="249" spans="1:107" x14ac:dyDescent="0.2">
      <c r="A249" s="111" t="s">
        <v>147</v>
      </c>
      <c r="B249" s="355" t="s">
        <v>1900</v>
      </c>
      <c r="C249" s="111">
        <f>C27*波及計算!$U30</f>
        <v>0</v>
      </c>
      <c r="D249" s="111">
        <f>D27*波及計算!$U30</f>
        <v>0</v>
      </c>
      <c r="E249" s="111">
        <f>E27*波及計算!$U30</f>
        <v>0</v>
      </c>
      <c r="F249" s="111">
        <f>F27*波及計算!$U30</f>
        <v>0</v>
      </c>
      <c r="G249" s="111">
        <f>G27*波及計算!$U30</f>
        <v>0</v>
      </c>
      <c r="H249" s="111">
        <f>H27*波及計算!$U30</f>
        <v>0</v>
      </c>
      <c r="I249" s="111">
        <f>I27*波及計算!$U30</f>
        <v>0</v>
      </c>
      <c r="J249" s="111">
        <f>J27*波及計算!$U30</f>
        <v>0</v>
      </c>
      <c r="K249" s="111">
        <f>K27*波及計算!$U30</f>
        <v>0</v>
      </c>
      <c r="L249" s="111">
        <f>L27*波及計算!$U30</f>
        <v>0</v>
      </c>
      <c r="M249" s="111">
        <f>M27*波及計算!$U30</f>
        <v>0</v>
      </c>
      <c r="N249" s="111">
        <f>N27*波及計算!$U30</f>
        <v>0</v>
      </c>
      <c r="O249" s="111">
        <f>O27*波及計算!$U30</f>
        <v>0</v>
      </c>
      <c r="P249" s="111">
        <f>P27*波及計算!$U30</f>
        <v>0</v>
      </c>
      <c r="Q249" s="111">
        <f>Q27*波及計算!$U30</f>
        <v>0</v>
      </c>
      <c r="R249" s="111">
        <f>R27*波及計算!$U30</f>
        <v>0</v>
      </c>
      <c r="S249" s="111">
        <f>S27*波及計算!$U30</f>
        <v>0</v>
      </c>
      <c r="T249" s="111">
        <f>T27*波及計算!$U30</f>
        <v>0</v>
      </c>
      <c r="U249" s="111">
        <f>U27*波及計算!$U30</f>
        <v>0</v>
      </c>
      <c r="V249" s="111">
        <f>V27*波及計算!$U30</f>
        <v>0</v>
      </c>
      <c r="W249" s="111">
        <f>W27*波及計算!$U30</f>
        <v>0</v>
      </c>
      <c r="X249" s="111">
        <f>X27*波及計算!$U30</f>
        <v>0</v>
      </c>
      <c r="Y249" s="111">
        <f>Y27*波及計算!$U30</f>
        <v>0</v>
      </c>
      <c r="Z249" s="111">
        <f>Z27*波及計算!$U30</f>
        <v>0</v>
      </c>
      <c r="AA249" s="111">
        <f>AA27*波及計算!$U30</f>
        <v>0</v>
      </c>
      <c r="AB249" s="111">
        <f>AB27*波及計算!$U30</f>
        <v>0</v>
      </c>
      <c r="AC249" s="111">
        <f>AC27*波及計算!$U30</f>
        <v>0</v>
      </c>
      <c r="AD249" s="111">
        <f>AD27*波及計算!$U30</f>
        <v>0</v>
      </c>
      <c r="AE249" s="111">
        <f>AE27*波及計算!$U30</f>
        <v>0</v>
      </c>
      <c r="AF249" s="111">
        <f>AF27*波及計算!$U30</f>
        <v>0</v>
      </c>
      <c r="AG249" s="111">
        <f>AG27*波及計算!$U30</f>
        <v>0</v>
      </c>
      <c r="AH249" s="111">
        <f>AH27*波及計算!$U30</f>
        <v>0</v>
      </c>
      <c r="AI249" s="111">
        <f>AI27*波及計算!$U30</f>
        <v>0</v>
      </c>
      <c r="AJ249" s="111">
        <f>AJ27*波及計算!$U30</f>
        <v>0</v>
      </c>
      <c r="AK249" s="111">
        <f>AK27*波及計算!$U30</f>
        <v>0</v>
      </c>
      <c r="AL249" s="111">
        <f>AL27*波及計算!$U30</f>
        <v>0</v>
      </c>
      <c r="AM249" s="111">
        <f>AM27*波及計算!$U30</f>
        <v>0</v>
      </c>
      <c r="AN249" s="111">
        <f>AN27*波及計算!$U30</f>
        <v>0</v>
      </c>
      <c r="AO249" s="111">
        <f>AO27*波及計算!$U30</f>
        <v>0</v>
      </c>
      <c r="AP249" s="111">
        <f>AP27*波及計算!$U30</f>
        <v>0</v>
      </c>
      <c r="AQ249" s="111">
        <f>AQ27*波及計算!$U30</f>
        <v>0</v>
      </c>
      <c r="AR249" s="111">
        <f>AR27*波及計算!$U30</f>
        <v>0</v>
      </c>
      <c r="AS249" s="111">
        <f>AS27*波及計算!$U30</f>
        <v>0</v>
      </c>
      <c r="AT249" s="111">
        <f>AT27*波及計算!$U30</f>
        <v>0</v>
      </c>
      <c r="AU249" s="111">
        <f>AU27*波及計算!$U30</f>
        <v>0</v>
      </c>
      <c r="AV249" s="111">
        <f>AV27*波及計算!$U30</f>
        <v>0</v>
      </c>
      <c r="AW249" s="111">
        <f>AW27*波及計算!$U30</f>
        <v>0</v>
      </c>
      <c r="AX249" s="111">
        <f>AX27*波及計算!$U30</f>
        <v>0</v>
      </c>
      <c r="AY249" s="111">
        <f>AY27*波及計算!$U30</f>
        <v>0</v>
      </c>
      <c r="AZ249" s="111">
        <f>AZ27*波及計算!$U30</f>
        <v>0</v>
      </c>
      <c r="BA249" s="111">
        <f>BA27*波及計算!$U30</f>
        <v>0</v>
      </c>
      <c r="BB249" s="111">
        <f>BB27*波及計算!$U30</f>
        <v>0</v>
      </c>
      <c r="BC249" s="111">
        <f>BC27*波及計算!$U30</f>
        <v>0</v>
      </c>
      <c r="BD249" s="111">
        <f>BD27*波及計算!$U30</f>
        <v>0</v>
      </c>
      <c r="BE249" s="111">
        <f>BE27*波及計算!$U30</f>
        <v>0</v>
      </c>
      <c r="BF249" s="111">
        <f>BF27*波及計算!$U30</f>
        <v>0</v>
      </c>
      <c r="BG249" s="111">
        <f>BG27*波及計算!$U30</f>
        <v>0</v>
      </c>
      <c r="BH249" s="111">
        <f>BH27*波及計算!$U30</f>
        <v>0</v>
      </c>
      <c r="BI249" s="111">
        <f>BI27*波及計算!$U30</f>
        <v>0</v>
      </c>
      <c r="BJ249" s="111">
        <f>BJ27*波及計算!$U30</f>
        <v>0</v>
      </c>
      <c r="BK249" s="111">
        <f>BK27*波及計算!$U30</f>
        <v>0</v>
      </c>
      <c r="BL249" s="111">
        <f>BL27*波及計算!$U30</f>
        <v>0</v>
      </c>
      <c r="BM249" s="111">
        <f>BM27*波及計算!$U30</f>
        <v>0</v>
      </c>
      <c r="BN249" s="111">
        <f>BN27*波及計算!$U30</f>
        <v>0</v>
      </c>
      <c r="BO249" s="111">
        <f>BO27*波及計算!$U30</f>
        <v>0</v>
      </c>
      <c r="BP249" s="111">
        <f>BP27*波及計算!$U30</f>
        <v>0</v>
      </c>
      <c r="BQ249" s="111">
        <f>BQ27*波及計算!$U30</f>
        <v>0</v>
      </c>
      <c r="BR249" s="111">
        <f>BR27*波及計算!$U30</f>
        <v>0</v>
      </c>
      <c r="BS249" s="111">
        <f>BS27*波及計算!$U30</f>
        <v>0</v>
      </c>
      <c r="BT249" s="111">
        <f>BT27*波及計算!$U30</f>
        <v>0</v>
      </c>
      <c r="BU249" s="111">
        <f>BU27*波及計算!$U30</f>
        <v>0</v>
      </c>
      <c r="BV249" s="111">
        <f>BV27*波及計算!$U30</f>
        <v>0</v>
      </c>
      <c r="BW249" s="111">
        <f>BW27*波及計算!$U30</f>
        <v>0</v>
      </c>
      <c r="BX249" s="111">
        <f>BX27*波及計算!$U30</f>
        <v>0</v>
      </c>
      <c r="BY249" s="111">
        <f>BY27*波及計算!$U30</f>
        <v>0</v>
      </c>
      <c r="BZ249" s="111">
        <f>BZ27*波及計算!$U30</f>
        <v>0</v>
      </c>
      <c r="CA249" s="111">
        <f>CA27*波及計算!$U30</f>
        <v>0</v>
      </c>
      <c r="CB249" s="111">
        <f>CB27*波及計算!$U30</f>
        <v>0</v>
      </c>
      <c r="CC249" s="111">
        <f>CC27*波及計算!$U30</f>
        <v>0</v>
      </c>
      <c r="CD249" s="111">
        <f>CD27*波及計算!$U30</f>
        <v>0</v>
      </c>
      <c r="CE249" s="111">
        <f>CE27*波及計算!$U30</f>
        <v>0</v>
      </c>
      <c r="CF249" s="111">
        <f>CF27*波及計算!$U30</f>
        <v>0</v>
      </c>
      <c r="CG249" s="111">
        <f>CG27*波及計算!$U30</f>
        <v>0</v>
      </c>
      <c r="CH249" s="111">
        <f>CH27*波及計算!$U30</f>
        <v>0</v>
      </c>
      <c r="CI249" s="111">
        <f>CI27*波及計算!$U30</f>
        <v>0</v>
      </c>
      <c r="CJ249" s="111">
        <f>CJ27*波及計算!$U30</f>
        <v>0</v>
      </c>
      <c r="CK249" s="111">
        <f>CK27*波及計算!$U30</f>
        <v>0</v>
      </c>
      <c r="CL249" s="111">
        <f>CL27*波及計算!$U30</f>
        <v>0</v>
      </c>
      <c r="CM249" s="111">
        <f>CM27*波及計算!$U30</f>
        <v>0</v>
      </c>
      <c r="CN249" s="111">
        <f>CN27*波及計算!$U30</f>
        <v>0</v>
      </c>
      <c r="CO249" s="111">
        <f>CO27*波及計算!$U30</f>
        <v>0</v>
      </c>
      <c r="CP249" s="111">
        <f>CP27*波及計算!$U30</f>
        <v>0</v>
      </c>
      <c r="CQ249" s="111">
        <f>CQ27*波及計算!$U30</f>
        <v>0</v>
      </c>
      <c r="CR249" s="111">
        <f>CR27*波及計算!$U30</f>
        <v>0</v>
      </c>
      <c r="CS249" s="111">
        <f>CS27*波及計算!$U30</f>
        <v>0</v>
      </c>
      <c r="CT249" s="111">
        <f>CT27*波及計算!$U30</f>
        <v>0</v>
      </c>
      <c r="CU249" s="111">
        <f>CU27*波及計算!$U30</f>
        <v>0</v>
      </c>
      <c r="CV249" s="111">
        <f>CV27*波及計算!$U30</f>
        <v>0</v>
      </c>
      <c r="CW249" s="111">
        <f>CW27*波及計算!$U30</f>
        <v>0</v>
      </c>
      <c r="CX249" s="111">
        <f>CX27*波及計算!$U30</f>
        <v>0</v>
      </c>
      <c r="CY249" s="111">
        <f>CY27*波及計算!$U30</f>
        <v>0</v>
      </c>
      <c r="CZ249" s="111">
        <f>CZ27*波及計算!$U30</f>
        <v>0</v>
      </c>
      <c r="DA249" s="111">
        <f>DA27*波及計算!$U30</f>
        <v>0</v>
      </c>
      <c r="DB249" s="111">
        <f>DB27*波及計算!$U30</f>
        <v>0</v>
      </c>
      <c r="DC249" s="111">
        <f>DC27*波及計算!$U30</f>
        <v>0</v>
      </c>
    </row>
    <row r="250" spans="1:107" x14ac:dyDescent="0.2">
      <c r="A250" s="111" t="s">
        <v>149</v>
      </c>
      <c r="B250" s="355" t="s">
        <v>1901</v>
      </c>
      <c r="C250" s="111">
        <f>C28*波及計算!$U31</f>
        <v>0</v>
      </c>
      <c r="D250" s="111">
        <f>D28*波及計算!$U31</f>
        <v>0</v>
      </c>
      <c r="E250" s="111">
        <f>E28*波及計算!$U31</f>
        <v>0</v>
      </c>
      <c r="F250" s="111">
        <f>F28*波及計算!$U31</f>
        <v>0</v>
      </c>
      <c r="G250" s="111">
        <f>G28*波及計算!$U31</f>
        <v>0</v>
      </c>
      <c r="H250" s="111">
        <f>H28*波及計算!$U31</f>
        <v>0</v>
      </c>
      <c r="I250" s="111">
        <f>I28*波及計算!$U31</f>
        <v>0</v>
      </c>
      <c r="J250" s="111">
        <f>J28*波及計算!$U31</f>
        <v>0</v>
      </c>
      <c r="K250" s="111">
        <f>K28*波及計算!$U31</f>
        <v>0</v>
      </c>
      <c r="L250" s="111">
        <f>L28*波及計算!$U31</f>
        <v>0</v>
      </c>
      <c r="M250" s="111">
        <f>M28*波及計算!$U31</f>
        <v>0</v>
      </c>
      <c r="N250" s="111">
        <f>N28*波及計算!$U31</f>
        <v>0</v>
      </c>
      <c r="O250" s="111">
        <f>O28*波及計算!$U31</f>
        <v>0</v>
      </c>
      <c r="P250" s="111">
        <f>P28*波及計算!$U31</f>
        <v>0</v>
      </c>
      <c r="Q250" s="111">
        <f>Q28*波及計算!$U31</f>
        <v>0</v>
      </c>
      <c r="R250" s="111">
        <f>R28*波及計算!$U31</f>
        <v>0</v>
      </c>
      <c r="S250" s="111">
        <f>S28*波及計算!$U31</f>
        <v>0</v>
      </c>
      <c r="T250" s="111">
        <f>T28*波及計算!$U31</f>
        <v>0</v>
      </c>
      <c r="U250" s="111">
        <f>U28*波及計算!$U31</f>
        <v>0</v>
      </c>
      <c r="V250" s="111">
        <f>V28*波及計算!$U31</f>
        <v>0</v>
      </c>
      <c r="W250" s="111">
        <f>W28*波及計算!$U31</f>
        <v>0</v>
      </c>
      <c r="X250" s="111">
        <f>X28*波及計算!$U31</f>
        <v>0</v>
      </c>
      <c r="Y250" s="111">
        <f>Y28*波及計算!$U31</f>
        <v>0</v>
      </c>
      <c r="Z250" s="111">
        <f>Z28*波及計算!$U31</f>
        <v>0</v>
      </c>
      <c r="AA250" s="111">
        <f>AA28*波及計算!$U31</f>
        <v>0</v>
      </c>
      <c r="AB250" s="111">
        <f>AB28*波及計算!$U31</f>
        <v>0</v>
      </c>
      <c r="AC250" s="111">
        <f>AC28*波及計算!$U31</f>
        <v>0</v>
      </c>
      <c r="AD250" s="111">
        <f>AD28*波及計算!$U31</f>
        <v>0</v>
      </c>
      <c r="AE250" s="111">
        <f>AE28*波及計算!$U31</f>
        <v>0</v>
      </c>
      <c r="AF250" s="111">
        <f>AF28*波及計算!$U31</f>
        <v>0</v>
      </c>
      <c r="AG250" s="111">
        <f>AG28*波及計算!$U31</f>
        <v>0</v>
      </c>
      <c r="AH250" s="111">
        <f>AH28*波及計算!$U31</f>
        <v>0</v>
      </c>
      <c r="AI250" s="111">
        <f>AI28*波及計算!$U31</f>
        <v>0</v>
      </c>
      <c r="AJ250" s="111">
        <f>AJ28*波及計算!$U31</f>
        <v>0</v>
      </c>
      <c r="AK250" s="111">
        <f>AK28*波及計算!$U31</f>
        <v>0</v>
      </c>
      <c r="AL250" s="111">
        <f>AL28*波及計算!$U31</f>
        <v>0</v>
      </c>
      <c r="AM250" s="111">
        <f>AM28*波及計算!$U31</f>
        <v>0</v>
      </c>
      <c r="AN250" s="111">
        <f>AN28*波及計算!$U31</f>
        <v>0</v>
      </c>
      <c r="AO250" s="111">
        <f>AO28*波及計算!$U31</f>
        <v>0</v>
      </c>
      <c r="AP250" s="111">
        <f>AP28*波及計算!$U31</f>
        <v>0</v>
      </c>
      <c r="AQ250" s="111">
        <f>AQ28*波及計算!$U31</f>
        <v>0</v>
      </c>
      <c r="AR250" s="111">
        <f>AR28*波及計算!$U31</f>
        <v>0</v>
      </c>
      <c r="AS250" s="111">
        <f>AS28*波及計算!$U31</f>
        <v>0</v>
      </c>
      <c r="AT250" s="111">
        <f>AT28*波及計算!$U31</f>
        <v>0</v>
      </c>
      <c r="AU250" s="111">
        <f>AU28*波及計算!$U31</f>
        <v>0</v>
      </c>
      <c r="AV250" s="111">
        <f>AV28*波及計算!$U31</f>
        <v>0</v>
      </c>
      <c r="AW250" s="111">
        <f>AW28*波及計算!$U31</f>
        <v>0</v>
      </c>
      <c r="AX250" s="111">
        <f>AX28*波及計算!$U31</f>
        <v>0</v>
      </c>
      <c r="AY250" s="111">
        <f>AY28*波及計算!$U31</f>
        <v>0</v>
      </c>
      <c r="AZ250" s="111">
        <f>AZ28*波及計算!$U31</f>
        <v>0</v>
      </c>
      <c r="BA250" s="111">
        <f>BA28*波及計算!$U31</f>
        <v>0</v>
      </c>
      <c r="BB250" s="111">
        <f>BB28*波及計算!$U31</f>
        <v>0</v>
      </c>
      <c r="BC250" s="111">
        <f>BC28*波及計算!$U31</f>
        <v>0</v>
      </c>
      <c r="BD250" s="111">
        <f>BD28*波及計算!$U31</f>
        <v>0</v>
      </c>
      <c r="BE250" s="111">
        <f>BE28*波及計算!$U31</f>
        <v>0</v>
      </c>
      <c r="BF250" s="111">
        <f>BF28*波及計算!$U31</f>
        <v>0</v>
      </c>
      <c r="BG250" s="111">
        <f>BG28*波及計算!$U31</f>
        <v>0</v>
      </c>
      <c r="BH250" s="111">
        <f>BH28*波及計算!$U31</f>
        <v>0</v>
      </c>
      <c r="BI250" s="111">
        <f>BI28*波及計算!$U31</f>
        <v>0</v>
      </c>
      <c r="BJ250" s="111">
        <f>BJ28*波及計算!$U31</f>
        <v>0</v>
      </c>
      <c r="BK250" s="111">
        <f>BK28*波及計算!$U31</f>
        <v>0</v>
      </c>
      <c r="BL250" s="111">
        <f>BL28*波及計算!$U31</f>
        <v>0</v>
      </c>
      <c r="BM250" s="111">
        <f>BM28*波及計算!$U31</f>
        <v>0</v>
      </c>
      <c r="BN250" s="111">
        <f>BN28*波及計算!$U31</f>
        <v>0</v>
      </c>
      <c r="BO250" s="111">
        <f>BO28*波及計算!$U31</f>
        <v>0</v>
      </c>
      <c r="BP250" s="111">
        <f>BP28*波及計算!$U31</f>
        <v>0</v>
      </c>
      <c r="BQ250" s="111">
        <f>BQ28*波及計算!$U31</f>
        <v>0</v>
      </c>
      <c r="BR250" s="111">
        <f>BR28*波及計算!$U31</f>
        <v>0</v>
      </c>
      <c r="BS250" s="111">
        <f>BS28*波及計算!$U31</f>
        <v>0</v>
      </c>
      <c r="BT250" s="111">
        <f>BT28*波及計算!$U31</f>
        <v>0</v>
      </c>
      <c r="BU250" s="111">
        <f>BU28*波及計算!$U31</f>
        <v>0</v>
      </c>
      <c r="BV250" s="111">
        <f>BV28*波及計算!$U31</f>
        <v>0</v>
      </c>
      <c r="BW250" s="111">
        <f>BW28*波及計算!$U31</f>
        <v>0</v>
      </c>
      <c r="BX250" s="111">
        <f>BX28*波及計算!$U31</f>
        <v>0</v>
      </c>
      <c r="BY250" s="111">
        <f>BY28*波及計算!$U31</f>
        <v>0</v>
      </c>
      <c r="BZ250" s="111">
        <f>BZ28*波及計算!$U31</f>
        <v>0</v>
      </c>
      <c r="CA250" s="111">
        <f>CA28*波及計算!$U31</f>
        <v>0</v>
      </c>
      <c r="CB250" s="111">
        <f>CB28*波及計算!$U31</f>
        <v>0</v>
      </c>
      <c r="CC250" s="111">
        <f>CC28*波及計算!$U31</f>
        <v>0</v>
      </c>
      <c r="CD250" s="111">
        <f>CD28*波及計算!$U31</f>
        <v>0</v>
      </c>
      <c r="CE250" s="111">
        <f>CE28*波及計算!$U31</f>
        <v>0</v>
      </c>
      <c r="CF250" s="111">
        <f>CF28*波及計算!$U31</f>
        <v>0</v>
      </c>
      <c r="CG250" s="111">
        <f>CG28*波及計算!$U31</f>
        <v>0</v>
      </c>
      <c r="CH250" s="111">
        <f>CH28*波及計算!$U31</f>
        <v>0</v>
      </c>
      <c r="CI250" s="111">
        <f>CI28*波及計算!$U31</f>
        <v>0</v>
      </c>
      <c r="CJ250" s="111">
        <f>CJ28*波及計算!$U31</f>
        <v>0</v>
      </c>
      <c r="CK250" s="111">
        <f>CK28*波及計算!$U31</f>
        <v>0</v>
      </c>
      <c r="CL250" s="111">
        <f>CL28*波及計算!$U31</f>
        <v>0</v>
      </c>
      <c r="CM250" s="111">
        <f>CM28*波及計算!$U31</f>
        <v>0</v>
      </c>
      <c r="CN250" s="111">
        <f>CN28*波及計算!$U31</f>
        <v>0</v>
      </c>
      <c r="CO250" s="111">
        <f>CO28*波及計算!$U31</f>
        <v>0</v>
      </c>
      <c r="CP250" s="111">
        <f>CP28*波及計算!$U31</f>
        <v>0</v>
      </c>
      <c r="CQ250" s="111">
        <f>CQ28*波及計算!$U31</f>
        <v>0</v>
      </c>
      <c r="CR250" s="111">
        <f>CR28*波及計算!$U31</f>
        <v>0</v>
      </c>
      <c r="CS250" s="111">
        <f>CS28*波及計算!$U31</f>
        <v>0</v>
      </c>
      <c r="CT250" s="111">
        <f>CT28*波及計算!$U31</f>
        <v>0</v>
      </c>
      <c r="CU250" s="111">
        <f>CU28*波及計算!$U31</f>
        <v>0</v>
      </c>
      <c r="CV250" s="111">
        <f>CV28*波及計算!$U31</f>
        <v>0</v>
      </c>
      <c r="CW250" s="111">
        <f>CW28*波及計算!$U31</f>
        <v>0</v>
      </c>
      <c r="CX250" s="111">
        <f>CX28*波及計算!$U31</f>
        <v>0</v>
      </c>
      <c r="CY250" s="111">
        <f>CY28*波及計算!$U31</f>
        <v>0</v>
      </c>
      <c r="CZ250" s="111">
        <f>CZ28*波及計算!$U31</f>
        <v>0</v>
      </c>
      <c r="DA250" s="111">
        <f>DA28*波及計算!$U31</f>
        <v>0</v>
      </c>
      <c r="DB250" s="111">
        <f>DB28*波及計算!$U31</f>
        <v>0</v>
      </c>
      <c r="DC250" s="111">
        <f>DC28*波及計算!$U31</f>
        <v>0</v>
      </c>
    </row>
    <row r="251" spans="1:107" x14ac:dyDescent="0.2">
      <c r="A251" s="111" t="s">
        <v>151</v>
      </c>
      <c r="B251" s="355" t="s">
        <v>1902</v>
      </c>
      <c r="C251" s="111">
        <f>C29*波及計算!$U32</f>
        <v>0</v>
      </c>
      <c r="D251" s="111">
        <f>D29*波及計算!$U32</f>
        <v>0</v>
      </c>
      <c r="E251" s="111">
        <f>E29*波及計算!$U32</f>
        <v>0</v>
      </c>
      <c r="F251" s="111">
        <f>F29*波及計算!$U32</f>
        <v>0</v>
      </c>
      <c r="G251" s="111">
        <f>G29*波及計算!$U32</f>
        <v>0</v>
      </c>
      <c r="H251" s="111">
        <f>H29*波及計算!$U32</f>
        <v>0</v>
      </c>
      <c r="I251" s="111">
        <f>I29*波及計算!$U32</f>
        <v>0</v>
      </c>
      <c r="J251" s="111">
        <f>J29*波及計算!$U32</f>
        <v>0</v>
      </c>
      <c r="K251" s="111">
        <f>K29*波及計算!$U32</f>
        <v>0</v>
      </c>
      <c r="L251" s="111">
        <f>L29*波及計算!$U32</f>
        <v>0</v>
      </c>
      <c r="M251" s="111">
        <f>M29*波及計算!$U32</f>
        <v>0</v>
      </c>
      <c r="N251" s="111">
        <f>N29*波及計算!$U32</f>
        <v>0</v>
      </c>
      <c r="O251" s="111">
        <f>O29*波及計算!$U32</f>
        <v>0</v>
      </c>
      <c r="P251" s="111">
        <f>P29*波及計算!$U32</f>
        <v>0</v>
      </c>
      <c r="Q251" s="111">
        <f>Q29*波及計算!$U32</f>
        <v>0</v>
      </c>
      <c r="R251" s="111">
        <f>R29*波及計算!$U32</f>
        <v>0</v>
      </c>
      <c r="S251" s="111">
        <f>S29*波及計算!$U32</f>
        <v>0</v>
      </c>
      <c r="T251" s="111">
        <f>T29*波及計算!$U32</f>
        <v>0</v>
      </c>
      <c r="U251" s="111">
        <f>U29*波及計算!$U32</f>
        <v>0</v>
      </c>
      <c r="V251" s="111">
        <f>V29*波及計算!$U32</f>
        <v>0</v>
      </c>
      <c r="W251" s="111">
        <f>W29*波及計算!$U32</f>
        <v>0</v>
      </c>
      <c r="X251" s="111">
        <f>X29*波及計算!$U32</f>
        <v>0</v>
      </c>
      <c r="Y251" s="111">
        <f>Y29*波及計算!$U32</f>
        <v>0</v>
      </c>
      <c r="Z251" s="111">
        <f>Z29*波及計算!$U32</f>
        <v>0</v>
      </c>
      <c r="AA251" s="111">
        <f>AA29*波及計算!$U32</f>
        <v>0</v>
      </c>
      <c r="AB251" s="111">
        <f>AB29*波及計算!$U32</f>
        <v>0</v>
      </c>
      <c r="AC251" s="111">
        <f>AC29*波及計算!$U32</f>
        <v>0</v>
      </c>
      <c r="AD251" s="111">
        <f>AD29*波及計算!$U32</f>
        <v>0</v>
      </c>
      <c r="AE251" s="111">
        <f>AE29*波及計算!$U32</f>
        <v>0</v>
      </c>
      <c r="AF251" s="111">
        <f>AF29*波及計算!$U32</f>
        <v>0</v>
      </c>
      <c r="AG251" s="111">
        <f>AG29*波及計算!$U32</f>
        <v>0</v>
      </c>
      <c r="AH251" s="111">
        <f>AH29*波及計算!$U32</f>
        <v>0</v>
      </c>
      <c r="AI251" s="111">
        <f>AI29*波及計算!$U32</f>
        <v>0</v>
      </c>
      <c r="AJ251" s="111">
        <f>AJ29*波及計算!$U32</f>
        <v>0</v>
      </c>
      <c r="AK251" s="111">
        <f>AK29*波及計算!$U32</f>
        <v>0</v>
      </c>
      <c r="AL251" s="111">
        <f>AL29*波及計算!$U32</f>
        <v>0</v>
      </c>
      <c r="AM251" s="111">
        <f>AM29*波及計算!$U32</f>
        <v>0</v>
      </c>
      <c r="AN251" s="111">
        <f>AN29*波及計算!$U32</f>
        <v>0</v>
      </c>
      <c r="AO251" s="111">
        <f>AO29*波及計算!$U32</f>
        <v>0</v>
      </c>
      <c r="AP251" s="111">
        <f>AP29*波及計算!$U32</f>
        <v>0</v>
      </c>
      <c r="AQ251" s="111">
        <f>AQ29*波及計算!$U32</f>
        <v>0</v>
      </c>
      <c r="AR251" s="111">
        <f>AR29*波及計算!$U32</f>
        <v>0</v>
      </c>
      <c r="AS251" s="111">
        <f>AS29*波及計算!$U32</f>
        <v>0</v>
      </c>
      <c r="AT251" s="111">
        <f>AT29*波及計算!$U32</f>
        <v>0</v>
      </c>
      <c r="AU251" s="111">
        <f>AU29*波及計算!$U32</f>
        <v>0</v>
      </c>
      <c r="AV251" s="111">
        <f>AV29*波及計算!$U32</f>
        <v>0</v>
      </c>
      <c r="AW251" s="111">
        <f>AW29*波及計算!$U32</f>
        <v>0</v>
      </c>
      <c r="AX251" s="111">
        <f>AX29*波及計算!$U32</f>
        <v>0</v>
      </c>
      <c r="AY251" s="111">
        <f>AY29*波及計算!$U32</f>
        <v>0</v>
      </c>
      <c r="AZ251" s="111">
        <f>AZ29*波及計算!$U32</f>
        <v>0</v>
      </c>
      <c r="BA251" s="111">
        <f>BA29*波及計算!$U32</f>
        <v>0</v>
      </c>
      <c r="BB251" s="111">
        <f>BB29*波及計算!$U32</f>
        <v>0</v>
      </c>
      <c r="BC251" s="111">
        <f>BC29*波及計算!$U32</f>
        <v>0</v>
      </c>
      <c r="BD251" s="111">
        <f>BD29*波及計算!$U32</f>
        <v>0</v>
      </c>
      <c r="BE251" s="111">
        <f>BE29*波及計算!$U32</f>
        <v>0</v>
      </c>
      <c r="BF251" s="111">
        <f>BF29*波及計算!$U32</f>
        <v>0</v>
      </c>
      <c r="BG251" s="111">
        <f>BG29*波及計算!$U32</f>
        <v>0</v>
      </c>
      <c r="BH251" s="111">
        <f>BH29*波及計算!$U32</f>
        <v>0</v>
      </c>
      <c r="BI251" s="111">
        <f>BI29*波及計算!$U32</f>
        <v>0</v>
      </c>
      <c r="BJ251" s="111">
        <f>BJ29*波及計算!$U32</f>
        <v>0</v>
      </c>
      <c r="BK251" s="111">
        <f>BK29*波及計算!$U32</f>
        <v>0</v>
      </c>
      <c r="BL251" s="111">
        <f>BL29*波及計算!$U32</f>
        <v>0</v>
      </c>
      <c r="BM251" s="111">
        <f>BM29*波及計算!$U32</f>
        <v>0</v>
      </c>
      <c r="BN251" s="111">
        <f>BN29*波及計算!$U32</f>
        <v>0</v>
      </c>
      <c r="BO251" s="111">
        <f>BO29*波及計算!$U32</f>
        <v>0</v>
      </c>
      <c r="BP251" s="111">
        <f>BP29*波及計算!$U32</f>
        <v>0</v>
      </c>
      <c r="BQ251" s="111">
        <f>BQ29*波及計算!$U32</f>
        <v>0</v>
      </c>
      <c r="BR251" s="111">
        <f>BR29*波及計算!$U32</f>
        <v>0</v>
      </c>
      <c r="BS251" s="111">
        <f>BS29*波及計算!$U32</f>
        <v>0</v>
      </c>
      <c r="BT251" s="111">
        <f>BT29*波及計算!$U32</f>
        <v>0</v>
      </c>
      <c r="BU251" s="111">
        <f>BU29*波及計算!$U32</f>
        <v>0</v>
      </c>
      <c r="BV251" s="111">
        <f>BV29*波及計算!$U32</f>
        <v>0</v>
      </c>
      <c r="BW251" s="111">
        <f>BW29*波及計算!$U32</f>
        <v>0</v>
      </c>
      <c r="BX251" s="111">
        <f>BX29*波及計算!$U32</f>
        <v>0</v>
      </c>
      <c r="BY251" s="111">
        <f>BY29*波及計算!$U32</f>
        <v>0</v>
      </c>
      <c r="BZ251" s="111">
        <f>BZ29*波及計算!$U32</f>
        <v>0</v>
      </c>
      <c r="CA251" s="111">
        <f>CA29*波及計算!$U32</f>
        <v>0</v>
      </c>
      <c r="CB251" s="111">
        <f>CB29*波及計算!$U32</f>
        <v>0</v>
      </c>
      <c r="CC251" s="111">
        <f>CC29*波及計算!$U32</f>
        <v>0</v>
      </c>
      <c r="CD251" s="111">
        <f>CD29*波及計算!$U32</f>
        <v>0</v>
      </c>
      <c r="CE251" s="111">
        <f>CE29*波及計算!$U32</f>
        <v>0</v>
      </c>
      <c r="CF251" s="111">
        <f>CF29*波及計算!$U32</f>
        <v>0</v>
      </c>
      <c r="CG251" s="111">
        <f>CG29*波及計算!$U32</f>
        <v>0</v>
      </c>
      <c r="CH251" s="111">
        <f>CH29*波及計算!$U32</f>
        <v>0</v>
      </c>
      <c r="CI251" s="111">
        <f>CI29*波及計算!$U32</f>
        <v>0</v>
      </c>
      <c r="CJ251" s="111">
        <f>CJ29*波及計算!$U32</f>
        <v>0</v>
      </c>
      <c r="CK251" s="111">
        <f>CK29*波及計算!$U32</f>
        <v>0</v>
      </c>
      <c r="CL251" s="111">
        <f>CL29*波及計算!$U32</f>
        <v>0</v>
      </c>
      <c r="CM251" s="111">
        <f>CM29*波及計算!$U32</f>
        <v>0</v>
      </c>
      <c r="CN251" s="111">
        <f>CN29*波及計算!$U32</f>
        <v>0</v>
      </c>
      <c r="CO251" s="111">
        <f>CO29*波及計算!$U32</f>
        <v>0</v>
      </c>
      <c r="CP251" s="111">
        <f>CP29*波及計算!$U32</f>
        <v>0</v>
      </c>
      <c r="CQ251" s="111">
        <f>CQ29*波及計算!$U32</f>
        <v>0</v>
      </c>
      <c r="CR251" s="111">
        <f>CR29*波及計算!$U32</f>
        <v>0</v>
      </c>
      <c r="CS251" s="111">
        <f>CS29*波及計算!$U32</f>
        <v>0</v>
      </c>
      <c r="CT251" s="111">
        <f>CT29*波及計算!$U32</f>
        <v>0</v>
      </c>
      <c r="CU251" s="111">
        <f>CU29*波及計算!$U32</f>
        <v>0</v>
      </c>
      <c r="CV251" s="111">
        <f>CV29*波及計算!$U32</f>
        <v>0</v>
      </c>
      <c r="CW251" s="111">
        <f>CW29*波及計算!$U32</f>
        <v>0</v>
      </c>
      <c r="CX251" s="111">
        <f>CX29*波及計算!$U32</f>
        <v>0</v>
      </c>
      <c r="CY251" s="111">
        <f>CY29*波及計算!$U32</f>
        <v>0</v>
      </c>
      <c r="CZ251" s="111">
        <f>CZ29*波及計算!$U32</f>
        <v>0</v>
      </c>
      <c r="DA251" s="111">
        <f>DA29*波及計算!$U32</f>
        <v>0</v>
      </c>
      <c r="DB251" s="111">
        <f>DB29*波及計算!$U32</f>
        <v>0</v>
      </c>
      <c r="DC251" s="111">
        <f>DC29*波及計算!$U32</f>
        <v>0</v>
      </c>
    </row>
    <row r="252" spans="1:107" x14ac:dyDescent="0.2">
      <c r="A252" s="111" t="s">
        <v>153</v>
      </c>
      <c r="B252" s="355" t="s">
        <v>1903</v>
      </c>
      <c r="C252" s="111">
        <f>C30*波及計算!$U33</f>
        <v>0</v>
      </c>
      <c r="D252" s="111">
        <f>D30*波及計算!$U33</f>
        <v>0</v>
      </c>
      <c r="E252" s="111">
        <f>E30*波及計算!$U33</f>
        <v>0</v>
      </c>
      <c r="F252" s="111">
        <f>F30*波及計算!$U33</f>
        <v>0</v>
      </c>
      <c r="G252" s="111">
        <f>G30*波及計算!$U33</f>
        <v>0</v>
      </c>
      <c r="H252" s="111">
        <f>H30*波及計算!$U33</f>
        <v>0</v>
      </c>
      <c r="I252" s="111">
        <f>I30*波及計算!$U33</f>
        <v>0</v>
      </c>
      <c r="J252" s="111">
        <f>J30*波及計算!$U33</f>
        <v>0</v>
      </c>
      <c r="K252" s="111">
        <f>K30*波及計算!$U33</f>
        <v>0</v>
      </c>
      <c r="L252" s="111">
        <f>L30*波及計算!$U33</f>
        <v>0</v>
      </c>
      <c r="M252" s="111">
        <f>M30*波及計算!$U33</f>
        <v>0</v>
      </c>
      <c r="N252" s="111">
        <f>N30*波及計算!$U33</f>
        <v>0</v>
      </c>
      <c r="O252" s="111">
        <f>O30*波及計算!$U33</f>
        <v>0</v>
      </c>
      <c r="P252" s="111">
        <f>P30*波及計算!$U33</f>
        <v>0</v>
      </c>
      <c r="Q252" s="111">
        <f>Q30*波及計算!$U33</f>
        <v>0</v>
      </c>
      <c r="R252" s="111">
        <f>R30*波及計算!$U33</f>
        <v>0</v>
      </c>
      <c r="S252" s="111">
        <f>S30*波及計算!$U33</f>
        <v>0</v>
      </c>
      <c r="T252" s="111">
        <f>T30*波及計算!$U33</f>
        <v>0</v>
      </c>
      <c r="U252" s="111">
        <f>U30*波及計算!$U33</f>
        <v>0</v>
      </c>
      <c r="V252" s="111">
        <f>V30*波及計算!$U33</f>
        <v>0</v>
      </c>
      <c r="W252" s="111">
        <f>W30*波及計算!$U33</f>
        <v>0</v>
      </c>
      <c r="X252" s="111">
        <f>X30*波及計算!$U33</f>
        <v>0</v>
      </c>
      <c r="Y252" s="111">
        <f>Y30*波及計算!$U33</f>
        <v>0</v>
      </c>
      <c r="Z252" s="111">
        <f>Z30*波及計算!$U33</f>
        <v>0</v>
      </c>
      <c r="AA252" s="111">
        <f>AA30*波及計算!$U33</f>
        <v>0</v>
      </c>
      <c r="AB252" s="111">
        <f>AB30*波及計算!$U33</f>
        <v>0</v>
      </c>
      <c r="AC252" s="111">
        <f>AC30*波及計算!$U33</f>
        <v>0</v>
      </c>
      <c r="AD252" s="111">
        <f>AD30*波及計算!$U33</f>
        <v>0</v>
      </c>
      <c r="AE252" s="111">
        <f>AE30*波及計算!$U33</f>
        <v>0</v>
      </c>
      <c r="AF252" s="111">
        <f>AF30*波及計算!$U33</f>
        <v>0</v>
      </c>
      <c r="AG252" s="111">
        <f>AG30*波及計算!$U33</f>
        <v>0</v>
      </c>
      <c r="AH252" s="111">
        <f>AH30*波及計算!$U33</f>
        <v>0</v>
      </c>
      <c r="AI252" s="111">
        <f>AI30*波及計算!$U33</f>
        <v>0</v>
      </c>
      <c r="AJ252" s="111">
        <f>AJ30*波及計算!$U33</f>
        <v>0</v>
      </c>
      <c r="AK252" s="111">
        <f>AK30*波及計算!$U33</f>
        <v>0</v>
      </c>
      <c r="AL252" s="111">
        <f>AL30*波及計算!$U33</f>
        <v>0</v>
      </c>
      <c r="AM252" s="111">
        <f>AM30*波及計算!$U33</f>
        <v>0</v>
      </c>
      <c r="AN252" s="111">
        <f>AN30*波及計算!$U33</f>
        <v>0</v>
      </c>
      <c r="AO252" s="111">
        <f>AO30*波及計算!$U33</f>
        <v>0</v>
      </c>
      <c r="AP252" s="111">
        <f>AP30*波及計算!$U33</f>
        <v>0</v>
      </c>
      <c r="AQ252" s="111">
        <f>AQ30*波及計算!$U33</f>
        <v>0</v>
      </c>
      <c r="AR252" s="111">
        <f>AR30*波及計算!$U33</f>
        <v>0</v>
      </c>
      <c r="AS252" s="111">
        <f>AS30*波及計算!$U33</f>
        <v>0</v>
      </c>
      <c r="AT252" s="111">
        <f>AT30*波及計算!$U33</f>
        <v>0</v>
      </c>
      <c r="AU252" s="111">
        <f>AU30*波及計算!$U33</f>
        <v>0</v>
      </c>
      <c r="AV252" s="111">
        <f>AV30*波及計算!$U33</f>
        <v>0</v>
      </c>
      <c r="AW252" s="111">
        <f>AW30*波及計算!$U33</f>
        <v>0</v>
      </c>
      <c r="AX252" s="111">
        <f>AX30*波及計算!$U33</f>
        <v>0</v>
      </c>
      <c r="AY252" s="111">
        <f>AY30*波及計算!$U33</f>
        <v>0</v>
      </c>
      <c r="AZ252" s="111">
        <f>AZ30*波及計算!$U33</f>
        <v>0</v>
      </c>
      <c r="BA252" s="111">
        <f>BA30*波及計算!$U33</f>
        <v>0</v>
      </c>
      <c r="BB252" s="111">
        <f>BB30*波及計算!$U33</f>
        <v>0</v>
      </c>
      <c r="BC252" s="111">
        <f>BC30*波及計算!$U33</f>
        <v>0</v>
      </c>
      <c r="BD252" s="111">
        <f>BD30*波及計算!$U33</f>
        <v>0</v>
      </c>
      <c r="BE252" s="111">
        <f>BE30*波及計算!$U33</f>
        <v>0</v>
      </c>
      <c r="BF252" s="111">
        <f>BF30*波及計算!$U33</f>
        <v>0</v>
      </c>
      <c r="BG252" s="111">
        <f>BG30*波及計算!$U33</f>
        <v>0</v>
      </c>
      <c r="BH252" s="111">
        <f>BH30*波及計算!$U33</f>
        <v>0</v>
      </c>
      <c r="BI252" s="111">
        <f>BI30*波及計算!$U33</f>
        <v>0</v>
      </c>
      <c r="BJ252" s="111">
        <f>BJ30*波及計算!$U33</f>
        <v>0</v>
      </c>
      <c r="BK252" s="111">
        <f>BK30*波及計算!$U33</f>
        <v>0</v>
      </c>
      <c r="BL252" s="111">
        <f>BL30*波及計算!$U33</f>
        <v>0</v>
      </c>
      <c r="BM252" s="111">
        <f>BM30*波及計算!$U33</f>
        <v>0</v>
      </c>
      <c r="BN252" s="111">
        <f>BN30*波及計算!$U33</f>
        <v>0</v>
      </c>
      <c r="BO252" s="111">
        <f>BO30*波及計算!$U33</f>
        <v>0</v>
      </c>
      <c r="BP252" s="111">
        <f>BP30*波及計算!$U33</f>
        <v>0</v>
      </c>
      <c r="BQ252" s="111">
        <f>BQ30*波及計算!$U33</f>
        <v>0</v>
      </c>
      <c r="BR252" s="111">
        <f>BR30*波及計算!$U33</f>
        <v>0</v>
      </c>
      <c r="BS252" s="111">
        <f>BS30*波及計算!$U33</f>
        <v>0</v>
      </c>
      <c r="BT252" s="111">
        <f>BT30*波及計算!$U33</f>
        <v>0</v>
      </c>
      <c r="BU252" s="111">
        <f>BU30*波及計算!$U33</f>
        <v>0</v>
      </c>
      <c r="BV252" s="111">
        <f>BV30*波及計算!$U33</f>
        <v>0</v>
      </c>
      <c r="BW252" s="111">
        <f>BW30*波及計算!$U33</f>
        <v>0</v>
      </c>
      <c r="BX252" s="111">
        <f>BX30*波及計算!$U33</f>
        <v>0</v>
      </c>
      <c r="BY252" s="111">
        <f>BY30*波及計算!$U33</f>
        <v>0</v>
      </c>
      <c r="BZ252" s="111">
        <f>BZ30*波及計算!$U33</f>
        <v>0</v>
      </c>
      <c r="CA252" s="111">
        <f>CA30*波及計算!$U33</f>
        <v>0</v>
      </c>
      <c r="CB252" s="111">
        <f>CB30*波及計算!$U33</f>
        <v>0</v>
      </c>
      <c r="CC252" s="111">
        <f>CC30*波及計算!$U33</f>
        <v>0</v>
      </c>
      <c r="CD252" s="111">
        <f>CD30*波及計算!$U33</f>
        <v>0</v>
      </c>
      <c r="CE252" s="111">
        <f>CE30*波及計算!$U33</f>
        <v>0</v>
      </c>
      <c r="CF252" s="111">
        <f>CF30*波及計算!$U33</f>
        <v>0</v>
      </c>
      <c r="CG252" s="111">
        <f>CG30*波及計算!$U33</f>
        <v>0</v>
      </c>
      <c r="CH252" s="111">
        <f>CH30*波及計算!$U33</f>
        <v>0</v>
      </c>
      <c r="CI252" s="111">
        <f>CI30*波及計算!$U33</f>
        <v>0</v>
      </c>
      <c r="CJ252" s="111">
        <f>CJ30*波及計算!$U33</f>
        <v>0</v>
      </c>
      <c r="CK252" s="111">
        <f>CK30*波及計算!$U33</f>
        <v>0</v>
      </c>
      <c r="CL252" s="111">
        <f>CL30*波及計算!$U33</f>
        <v>0</v>
      </c>
      <c r="CM252" s="111">
        <f>CM30*波及計算!$U33</f>
        <v>0</v>
      </c>
      <c r="CN252" s="111">
        <f>CN30*波及計算!$U33</f>
        <v>0</v>
      </c>
      <c r="CO252" s="111">
        <f>CO30*波及計算!$U33</f>
        <v>0</v>
      </c>
      <c r="CP252" s="111">
        <f>CP30*波及計算!$U33</f>
        <v>0</v>
      </c>
      <c r="CQ252" s="111">
        <f>CQ30*波及計算!$U33</f>
        <v>0</v>
      </c>
      <c r="CR252" s="111">
        <f>CR30*波及計算!$U33</f>
        <v>0</v>
      </c>
      <c r="CS252" s="111">
        <f>CS30*波及計算!$U33</f>
        <v>0</v>
      </c>
      <c r="CT252" s="111">
        <f>CT30*波及計算!$U33</f>
        <v>0</v>
      </c>
      <c r="CU252" s="111">
        <f>CU30*波及計算!$U33</f>
        <v>0</v>
      </c>
      <c r="CV252" s="111">
        <f>CV30*波及計算!$U33</f>
        <v>0</v>
      </c>
      <c r="CW252" s="111">
        <f>CW30*波及計算!$U33</f>
        <v>0</v>
      </c>
      <c r="CX252" s="111">
        <f>CX30*波及計算!$U33</f>
        <v>0</v>
      </c>
      <c r="CY252" s="111">
        <f>CY30*波及計算!$U33</f>
        <v>0</v>
      </c>
      <c r="CZ252" s="111">
        <f>CZ30*波及計算!$U33</f>
        <v>0</v>
      </c>
      <c r="DA252" s="111">
        <f>DA30*波及計算!$U33</f>
        <v>0</v>
      </c>
      <c r="DB252" s="111">
        <f>DB30*波及計算!$U33</f>
        <v>0</v>
      </c>
      <c r="DC252" s="111">
        <f>DC30*波及計算!$U33</f>
        <v>0</v>
      </c>
    </row>
    <row r="253" spans="1:107" x14ac:dyDescent="0.2">
      <c r="A253" s="111" t="s">
        <v>155</v>
      </c>
      <c r="B253" s="355" t="s">
        <v>1904</v>
      </c>
      <c r="C253" s="111">
        <f>C31*波及計算!$U34</f>
        <v>0</v>
      </c>
      <c r="D253" s="111">
        <f>D31*波及計算!$U34</f>
        <v>0</v>
      </c>
      <c r="E253" s="111">
        <f>E31*波及計算!$U34</f>
        <v>0</v>
      </c>
      <c r="F253" s="111">
        <f>F31*波及計算!$U34</f>
        <v>0</v>
      </c>
      <c r="G253" s="111">
        <f>G31*波及計算!$U34</f>
        <v>0</v>
      </c>
      <c r="H253" s="111">
        <f>H31*波及計算!$U34</f>
        <v>0</v>
      </c>
      <c r="I253" s="111">
        <f>I31*波及計算!$U34</f>
        <v>0</v>
      </c>
      <c r="J253" s="111">
        <f>J31*波及計算!$U34</f>
        <v>0</v>
      </c>
      <c r="K253" s="111">
        <f>K31*波及計算!$U34</f>
        <v>0</v>
      </c>
      <c r="L253" s="111">
        <f>L31*波及計算!$U34</f>
        <v>0</v>
      </c>
      <c r="M253" s="111">
        <f>M31*波及計算!$U34</f>
        <v>0</v>
      </c>
      <c r="N253" s="111">
        <f>N31*波及計算!$U34</f>
        <v>0</v>
      </c>
      <c r="O253" s="111">
        <f>O31*波及計算!$U34</f>
        <v>0</v>
      </c>
      <c r="P253" s="111">
        <f>P31*波及計算!$U34</f>
        <v>0</v>
      </c>
      <c r="Q253" s="111">
        <f>Q31*波及計算!$U34</f>
        <v>0</v>
      </c>
      <c r="R253" s="111">
        <f>R31*波及計算!$U34</f>
        <v>0</v>
      </c>
      <c r="S253" s="111">
        <f>S31*波及計算!$U34</f>
        <v>0</v>
      </c>
      <c r="T253" s="111">
        <f>T31*波及計算!$U34</f>
        <v>0</v>
      </c>
      <c r="U253" s="111">
        <f>U31*波及計算!$U34</f>
        <v>0</v>
      </c>
      <c r="V253" s="111">
        <f>V31*波及計算!$U34</f>
        <v>0</v>
      </c>
      <c r="W253" s="111">
        <f>W31*波及計算!$U34</f>
        <v>0</v>
      </c>
      <c r="X253" s="111">
        <f>X31*波及計算!$U34</f>
        <v>0</v>
      </c>
      <c r="Y253" s="111">
        <f>Y31*波及計算!$U34</f>
        <v>0</v>
      </c>
      <c r="Z253" s="111">
        <f>Z31*波及計算!$U34</f>
        <v>0</v>
      </c>
      <c r="AA253" s="111">
        <f>AA31*波及計算!$U34</f>
        <v>0</v>
      </c>
      <c r="AB253" s="111">
        <f>AB31*波及計算!$U34</f>
        <v>0</v>
      </c>
      <c r="AC253" s="111">
        <f>AC31*波及計算!$U34</f>
        <v>0</v>
      </c>
      <c r="AD253" s="111">
        <f>AD31*波及計算!$U34</f>
        <v>0</v>
      </c>
      <c r="AE253" s="111">
        <f>AE31*波及計算!$U34</f>
        <v>0</v>
      </c>
      <c r="AF253" s="111">
        <f>AF31*波及計算!$U34</f>
        <v>0</v>
      </c>
      <c r="AG253" s="111">
        <f>AG31*波及計算!$U34</f>
        <v>0</v>
      </c>
      <c r="AH253" s="111">
        <f>AH31*波及計算!$U34</f>
        <v>0</v>
      </c>
      <c r="AI253" s="111">
        <f>AI31*波及計算!$U34</f>
        <v>0</v>
      </c>
      <c r="AJ253" s="111">
        <f>AJ31*波及計算!$U34</f>
        <v>0</v>
      </c>
      <c r="AK253" s="111">
        <f>AK31*波及計算!$U34</f>
        <v>0</v>
      </c>
      <c r="AL253" s="111">
        <f>AL31*波及計算!$U34</f>
        <v>0</v>
      </c>
      <c r="AM253" s="111">
        <f>AM31*波及計算!$U34</f>
        <v>0</v>
      </c>
      <c r="AN253" s="111">
        <f>AN31*波及計算!$U34</f>
        <v>0</v>
      </c>
      <c r="AO253" s="111">
        <f>AO31*波及計算!$U34</f>
        <v>0</v>
      </c>
      <c r="AP253" s="111">
        <f>AP31*波及計算!$U34</f>
        <v>0</v>
      </c>
      <c r="AQ253" s="111">
        <f>AQ31*波及計算!$U34</f>
        <v>0</v>
      </c>
      <c r="AR253" s="111">
        <f>AR31*波及計算!$U34</f>
        <v>0</v>
      </c>
      <c r="AS253" s="111">
        <f>AS31*波及計算!$U34</f>
        <v>0</v>
      </c>
      <c r="AT253" s="111">
        <f>AT31*波及計算!$U34</f>
        <v>0</v>
      </c>
      <c r="AU253" s="111">
        <f>AU31*波及計算!$U34</f>
        <v>0</v>
      </c>
      <c r="AV253" s="111">
        <f>AV31*波及計算!$U34</f>
        <v>0</v>
      </c>
      <c r="AW253" s="111">
        <f>AW31*波及計算!$U34</f>
        <v>0</v>
      </c>
      <c r="AX253" s="111">
        <f>AX31*波及計算!$U34</f>
        <v>0</v>
      </c>
      <c r="AY253" s="111">
        <f>AY31*波及計算!$U34</f>
        <v>0</v>
      </c>
      <c r="AZ253" s="111">
        <f>AZ31*波及計算!$U34</f>
        <v>0</v>
      </c>
      <c r="BA253" s="111">
        <f>BA31*波及計算!$U34</f>
        <v>0</v>
      </c>
      <c r="BB253" s="111">
        <f>BB31*波及計算!$U34</f>
        <v>0</v>
      </c>
      <c r="BC253" s="111">
        <f>BC31*波及計算!$U34</f>
        <v>0</v>
      </c>
      <c r="BD253" s="111">
        <f>BD31*波及計算!$U34</f>
        <v>0</v>
      </c>
      <c r="BE253" s="111">
        <f>BE31*波及計算!$U34</f>
        <v>0</v>
      </c>
      <c r="BF253" s="111">
        <f>BF31*波及計算!$U34</f>
        <v>0</v>
      </c>
      <c r="BG253" s="111">
        <f>BG31*波及計算!$U34</f>
        <v>0</v>
      </c>
      <c r="BH253" s="111">
        <f>BH31*波及計算!$U34</f>
        <v>0</v>
      </c>
      <c r="BI253" s="111">
        <f>BI31*波及計算!$U34</f>
        <v>0</v>
      </c>
      <c r="BJ253" s="111">
        <f>BJ31*波及計算!$U34</f>
        <v>0</v>
      </c>
      <c r="BK253" s="111">
        <f>BK31*波及計算!$U34</f>
        <v>0</v>
      </c>
      <c r="BL253" s="111">
        <f>BL31*波及計算!$U34</f>
        <v>0</v>
      </c>
      <c r="BM253" s="111">
        <f>BM31*波及計算!$U34</f>
        <v>0</v>
      </c>
      <c r="BN253" s="111">
        <f>BN31*波及計算!$U34</f>
        <v>0</v>
      </c>
      <c r="BO253" s="111">
        <f>BO31*波及計算!$U34</f>
        <v>0</v>
      </c>
      <c r="BP253" s="111">
        <f>BP31*波及計算!$U34</f>
        <v>0</v>
      </c>
      <c r="BQ253" s="111">
        <f>BQ31*波及計算!$U34</f>
        <v>0</v>
      </c>
      <c r="BR253" s="111">
        <f>BR31*波及計算!$U34</f>
        <v>0</v>
      </c>
      <c r="BS253" s="111">
        <f>BS31*波及計算!$U34</f>
        <v>0</v>
      </c>
      <c r="BT253" s="111">
        <f>BT31*波及計算!$U34</f>
        <v>0</v>
      </c>
      <c r="BU253" s="111">
        <f>BU31*波及計算!$U34</f>
        <v>0</v>
      </c>
      <c r="BV253" s="111">
        <f>BV31*波及計算!$U34</f>
        <v>0</v>
      </c>
      <c r="BW253" s="111">
        <f>BW31*波及計算!$U34</f>
        <v>0</v>
      </c>
      <c r="BX253" s="111">
        <f>BX31*波及計算!$U34</f>
        <v>0</v>
      </c>
      <c r="BY253" s="111">
        <f>BY31*波及計算!$U34</f>
        <v>0</v>
      </c>
      <c r="BZ253" s="111">
        <f>BZ31*波及計算!$U34</f>
        <v>0</v>
      </c>
      <c r="CA253" s="111">
        <f>CA31*波及計算!$U34</f>
        <v>0</v>
      </c>
      <c r="CB253" s="111">
        <f>CB31*波及計算!$U34</f>
        <v>0</v>
      </c>
      <c r="CC253" s="111">
        <f>CC31*波及計算!$U34</f>
        <v>0</v>
      </c>
      <c r="CD253" s="111">
        <f>CD31*波及計算!$U34</f>
        <v>0</v>
      </c>
      <c r="CE253" s="111">
        <f>CE31*波及計算!$U34</f>
        <v>0</v>
      </c>
      <c r="CF253" s="111">
        <f>CF31*波及計算!$U34</f>
        <v>0</v>
      </c>
      <c r="CG253" s="111">
        <f>CG31*波及計算!$U34</f>
        <v>0</v>
      </c>
      <c r="CH253" s="111">
        <f>CH31*波及計算!$U34</f>
        <v>0</v>
      </c>
      <c r="CI253" s="111">
        <f>CI31*波及計算!$U34</f>
        <v>0</v>
      </c>
      <c r="CJ253" s="111">
        <f>CJ31*波及計算!$U34</f>
        <v>0</v>
      </c>
      <c r="CK253" s="111">
        <f>CK31*波及計算!$U34</f>
        <v>0</v>
      </c>
      <c r="CL253" s="111">
        <f>CL31*波及計算!$U34</f>
        <v>0</v>
      </c>
      <c r="CM253" s="111">
        <f>CM31*波及計算!$U34</f>
        <v>0</v>
      </c>
      <c r="CN253" s="111">
        <f>CN31*波及計算!$U34</f>
        <v>0</v>
      </c>
      <c r="CO253" s="111">
        <f>CO31*波及計算!$U34</f>
        <v>0</v>
      </c>
      <c r="CP253" s="111">
        <f>CP31*波及計算!$U34</f>
        <v>0</v>
      </c>
      <c r="CQ253" s="111">
        <f>CQ31*波及計算!$U34</f>
        <v>0</v>
      </c>
      <c r="CR253" s="111">
        <f>CR31*波及計算!$U34</f>
        <v>0</v>
      </c>
      <c r="CS253" s="111">
        <f>CS31*波及計算!$U34</f>
        <v>0</v>
      </c>
      <c r="CT253" s="111">
        <f>CT31*波及計算!$U34</f>
        <v>0</v>
      </c>
      <c r="CU253" s="111">
        <f>CU31*波及計算!$U34</f>
        <v>0</v>
      </c>
      <c r="CV253" s="111">
        <f>CV31*波及計算!$U34</f>
        <v>0</v>
      </c>
      <c r="CW253" s="111">
        <f>CW31*波及計算!$U34</f>
        <v>0</v>
      </c>
      <c r="CX253" s="111">
        <f>CX31*波及計算!$U34</f>
        <v>0</v>
      </c>
      <c r="CY253" s="111">
        <f>CY31*波及計算!$U34</f>
        <v>0</v>
      </c>
      <c r="CZ253" s="111">
        <f>CZ31*波及計算!$U34</f>
        <v>0</v>
      </c>
      <c r="DA253" s="111">
        <f>DA31*波及計算!$U34</f>
        <v>0</v>
      </c>
      <c r="DB253" s="111">
        <f>DB31*波及計算!$U34</f>
        <v>0</v>
      </c>
      <c r="DC253" s="111">
        <f>DC31*波及計算!$U34</f>
        <v>0</v>
      </c>
    </row>
    <row r="254" spans="1:107" x14ac:dyDescent="0.2">
      <c r="A254" s="111" t="s">
        <v>157</v>
      </c>
      <c r="B254" s="355" t="s">
        <v>1905</v>
      </c>
      <c r="C254" s="111">
        <f>C32*波及計算!$U35</f>
        <v>0</v>
      </c>
      <c r="D254" s="111">
        <f>D32*波及計算!$U35</f>
        <v>0</v>
      </c>
      <c r="E254" s="111">
        <f>E32*波及計算!$U35</f>
        <v>0</v>
      </c>
      <c r="F254" s="111">
        <f>F32*波及計算!$U35</f>
        <v>0</v>
      </c>
      <c r="G254" s="111">
        <f>G32*波及計算!$U35</f>
        <v>0</v>
      </c>
      <c r="H254" s="111">
        <f>H32*波及計算!$U35</f>
        <v>0</v>
      </c>
      <c r="I254" s="111">
        <f>I32*波及計算!$U35</f>
        <v>0</v>
      </c>
      <c r="J254" s="111">
        <f>J32*波及計算!$U35</f>
        <v>0</v>
      </c>
      <c r="K254" s="111">
        <f>K32*波及計算!$U35</f>
        <v>0</v>
      </c>
      <c r="L254" s="111">
        <f>L32*波及計算!$U35</f>
        <v>0</v>
      </c>
      <c r="M254" s="111">
        <f>M32*波及計算!$U35</f>
        <v>0</v>
      </c>
      <c r="N254" s="111">
        <f>N32*波及計算!$U35</f>
        <v>0</v>
      </c>
      <c r="O254" s="111">
        <f>O32*波及計算!$U35</f>
        <v>0</v>
      </c>
      <c r="P254" s="111">
        <f>P32*波及計算!$U35</f>
        <v>0</v>
      </c>
      <c r="Q254" s="111">
        <f>Q32*波及計算!$U35</f>
        <v>0</v>
      </c>
      <c r="R254" s="111">
        <f>R32*波及計算!$U35</f>
        <v>0</v>
      </c>
      <c r="S254" s="111">
        <f>S32*波及計算!$U35</f>
        <v>0</v>
      </c>
      <c r="T254" s="111">
        <f>T32*波及計算!$U35</f>
        <v>0</v>
      </c>
      <c r="U254" s="111">
        <f>U32*波及計算!$U35</f>
        <v>0</v>
      </c>
      <c r="V254" s="111">
        <f>V32*波及計算!$U35</f>
        <v>0</v>
      </c>
      <c r="W254" s="111">
        <f>W32*波及計算!$U35</f>
        <v>0</v>
      </c>
      <c r="X254" s="111">
        <f>X32*波及計算!$U35</f>
        <v>0</v>
      </c>
      <c r="Y254" s="111">
        <f>Y32*波及計算!$U35</f>
        <v>0</v>
      </c>
      <c r="Z254" s="111">
        <f>Z32*波及計算!$U35</f>
        <v>0</v>
      </c>
      <c r="AA254" s="111">
        <f>AA32*波及計算!$U35</f>
        <v>0</v>
      </c>
      <c r="AB254" s="111">
        <f>AB32*波及計算!$U35</f>
        <v>0</v>
      </c>
      <c r="AC254" s="111">
        <f>AC32*波及計算!$U35</f>
        <v>0</v>
      </c>
      <c r="AD254" s="111">
        <f>AD32*波及計算!$U35</f>
        <v>0</v>
      </c>
      <c r="AE254" s="111">
        <f>AE32*波及計算!$U35</f>
        <v>0</v>
      </c>
      <c r="AF254" s="111">
        <f>AF32*波及計算!$U35</f>
        <v>0</v>
      </c>
      <c r="AG254" s="111">
        <f>AG32*波及計算!$U35</f>
        <v>0</v>
      </c>
      <c r="AH254" s="111">
        <f>AH32*波及計算!$U35</f>
        <v>0</v>
      </c>
      <c r="AI254" s="111">
        <f>AI32*波及計算!$U35</f>
        <v>0</v>
      </c>
      <c r="AJ254" s="111">
        <f>AJ32*波及計算!$U35</f>
        <v>0</v>
      </c>
      <c r="AK254" s="111">
        <f>AK32*波及計算!$U35</f>
        <v>0</v>
      </c>
      <c r="AL254" s="111">
        <f>AL32*波及計算!$U35</f>
        <v>0</v>
      </c>
      <c r="AM254" s="111">
        <f>AM32*波及計算!$U35</f>
        <v>0</v>
      </c>
      <c r="AN254" s="111">
        <f>AN32*波及計算!$U35</f>
        <v>0</v>
      </c>
      <c r="AO254" s="111">
        <f>AO32*波及計算!$U35</f>
        <v>0</v>
      </c>
      <c r="AP254" s="111">
        <f>AP32*波及計算!$U35</f>
        <v>0</v>
      </c>
      <c r="AQ254" s="111">
        <f>AQ32*波及計算!$U35</f>
        <v>0</v>
      </c>
      <c r="AR254" s="111">
        <f>AR32*波及計算!$U35</f>
        <v>0</v>
      </c>
      <c r="AS254" s="111">
        <f>AS32*波及計算!$U35</f>
        <v>0</v>
      </c>
      <c r="AT254" s="111">
        <f>AT32*波及計算!$U35</f>
        <v>0</v>
      </c>
      <c r="AU254" s="111">
        <f>AU32*波及計算!$U35</f>
        <v>0</v>
      </c>
      <c r="AV254" s="111">
        <f>AV32*波及計算!$U35</f>
        <v>0</v>
      </c>
      <c r="AW254" s="111">
        <f>AW32*波及計算!$U35</f>
        <v>0</v>
      </c>
      <c r="AX254" s="111">
        <f>AX32*波及計算!$U35</f>
        <v>0</v>
      </c>
      <c r="AY254" s="111">
        <f>AY32*波及計算!$U35</f>
        <v>0</v>
      </c>
      <c r="AZ254" s="111">
        <f>AZ32*波及計算!$U35</f>
        <v>0</v>
      </c>
      <c r="BA254" s="111">
        <f>BA32*波及計算!$U35</f>
        <v>0</v>
      </c>
      <c r="BB254" s="111">
        <f>BB32*波及計算!$U35</f>
        <v>0</v>
      </c>
      <c r="BC254" s="111">
        <f>BC32*波及計算!$U35</f>
        <v>0</v>
      </c>
      <c r="BD254" s="111">
        <f>BD32*波及計算!$U35</f>
        <v>0</v>
      </c>
      <c r="BE254" s="111">
        <f>BE32*波及計算!$U35</f>
        <v>0</v>
      </c>
      <c r="BF254" s="111">
        <f>BF32*波及計算!$U35</f>
        <v>0</v>
      </c>
      <c r="BG254" s="111">
        <f>BG32*波及計算!$U35</f>
        <v>0</v>
      </c>
      <c r="BH254" s="111">
        <f>BH32*波及計算!$U35</f>
        <v>0</v>
      </c>
      <c r="BI254" s="111">
        <f>BI32*波及計算!$U35</f>
        <v>0</v>
      </c>
      <c r="BJ254" s="111">
        <f>BJ32*波及計算!$U35</f>
        <v>0</v>
      </c>
      <c r="BK254" s="111">
        <f>BK32*波及計算!$U35</f>
        <v>0</v>
      </c>
      <c r="BL254" s="111">
        <f>BL32*波及計算!$U35</f>
        <v>0</v>
      </c>
      <c r="BM254" s="111">
        <f>BM32*波及計算!$U35</f>
        <v>0</v>
      </c>
      <c r="BN254" s="111">
        <f>BN32*波及計算!$U35</f>
        <v>0</v>
      </c>
      <c r="BO254" s="111">
        <f>BO32*波及計算!$U35</f>
        <v>0</v>
      </c>
      <c r="BP254" s="111">
        <f>BP32*波及計算!$U35</f>
        <v>0</v>
      </c>
      <c r="BQ254" s="111">
        <f>BQ32*波及計算!$U35</f>
        <v>0</v>
      </c>
      <c r="BR254" s="111">
        <f>BR32*波及計算!$U35</f>
        <v>0</v>
      </c>
      <c r="BS254" s="111">
        <f>BS32*波及計算!$U35</f>
        <v>0</v>
      </c>
      <c r="BT254" s="111">
        <f>BT32*波及計算!$U35</f>
        <v>0</v>
      </c>
      <c r="BU254" s="111">
        <f>BU32*波及計算!$U35</f>
        <v>0</v>
      </c>
      <c r="BV254" s="111">
        <f>BV32*波及計算!$U35</f>
        <v>0</v>
      </c>
      <c r="BW254" s="111">
        <f>BW32*波及計算!$U35</f>
        <v>0</v>
      </c>
      <c r="BX254" s="111">
        <f>BX32*波及計算!$U35</f>
        <v>0</v>
      </c>
      <c r="BY254" s="111">
        <f>BY32*波及計算!$U35</f>
        <v>0</v>
      </c>
      <c r="BZ254" s="111">
        <f>BZ32*波及計算!$U35</f>
        <v>0</v>
      </c>
      <c r="CA254" s="111">
        <f>CA32*波及計算!$U35</f>
        <v>0</v>
      </c>
      <c r="CB254" s="111">
        <f>CB32*波及計算!$U35</f>
        <v>0</v>
      </c>
      <c r="CC254" s="111">
        <f>CC32*波及計算!$U35</f>
        <v>0</v>
      </c>
      <c r="CD254" s="111">
        <f>CD32*波及計算!$U35</f>
        <v>0</v>
      </c>
      <c r="CE254" s="111">
        <f>CE32*波及計算!$U35</f>
        <v>0</v>
      </c>
      <c r="CF254" s="111">
        <f>CF32*波及計算!$U35</f>
        <v>0</v>
      </c>
      <c r="CG254" s="111">
        <f>CG32*波及計算!$U35</f>
        <v>0</v>
      </c>
      <c r="CH254" s="111">
        <f>CH32*波及計算!$U35</f>
        <v>0</v>
      </c>
      <c r="CI254" s="111">
        <f>CI32*波及計算!$U35</f>
        <v>0</v>
      </c>
      <c r="CJ254" s="111">
        <f>CJ32*波及計算!$U35</f>
        <v>0</v>
      </c>
      <c r="CK254" s="111">
        <f>CK32*波及計算!$U35</f>
        <v>0</v>
      </c>
      <c r="CL254" s="111">
        <f>CL32*波及計算!$U35</f>
        <v>0</v>
      </c>
      <c r="CM254" s="111">
        <f>CM32*波及計算!$U35</f>
        <v>0</v>
      </c>
      <c r="CN254" s="111">
        <f>CN32*波及計算!$U35</f>
        <v>0</v>
      </c>
      <c r="CO254" s="111">
        <f>CO32*波及計算!$U35</f>
        <v>0</v>
      </c>
      <c r="CP254" s="111">
        <f>CP32*波及計算!$U35</f>
        <v>0</v>
      </c>
      <c r="CQ254" s="111">
        <f>CQ32*波及計算!$U35</f>
        <v>0</v>
      </c>
      <c r="CR254" s="111">
        <f>CR32*波及計算!$U35</f>
        <v>0</v>
      </c>
      <c r="CS254" s="111">
        <f>CS32*波及計算!$U35</f>
        <v>0</v>
      </c>
      <c r="CT254" s="111">
        <f>CT32*波及計算!$U35</f>
        <v>0</v>
      </c>
      <c r="CU254" s="111">
        <f>CU32*波及計算!$U35</f>
        <v>0</v>
      </c>
      <c r="CV254" s="111">
        <f>CV32*波及計算!$U35</f>
        <v>0</v>
      </c>
      <c r="CW254" s="111">
        <f>CW32*波及計算!$U35</f>
        <v>0</v>
      </c>
      <c r="CX254" s="111">
        <f>CX32*波及計算!$U35</f>
        <v>0</v>
      </c>
      <c r="CY254" s="111">
        <f>CY32*波及計算!$U35</f>
        <v>0</v>
      </c>
      <c r="CZ254" s="111">
        <f>CZ32*波及計算!$U35</f>
        <v>0</v>
      </c>
      <c r="DA254" s="111">
        <f>DA32*波及計算!$U35</f>
        <v>0</v>
      </c>
      <c r="DB254" s="111">
        <f>DB32*波及計算!$U35</f>
        <v>0</v>
      </c>
      <c r="DC254" s="111">
        <f>DC32*波及計算!$U35</f>
        <v>0</v>
      </c>
    </row>
    <row r="255" spans="1:107" x14ac:dyDescent="0.2">
      <c r="A255" s="111" t="s">
        <v>158</v>
      </c>
      <c r="B255" s="355" t="s">
        <v>1906</v>
      </c>
      <c r="C255" s="111">
        <f>C33*波及計算!$U36</f>
        <v>0</v>
      </c>
      <c r="D255" s="111">
        <f>D33*波及計算!$U36</f>
        <v>0</v>
      </c>
      <c r="E255" s="111">
        <f>E33*波及計算!$U36</f>
        <v>0</v>
      </c>
      <c r="F255" s="111">
        <f>F33*波及計算!$U36</f>
        <v>0</v>
      </c>
      <c r="G255" s="111">
        <f>G33*波及計算!$U36</f>
        <v>0</v>
      </c>
      <c r="H255" s="111">
        <f>H33*波及計算!$U36</f>
        <v>0</v>
      </c>
      <c r="I255" s="111">
        <f>I33*波及計算!$U36</f>
        <v>0</v>
      </c>
      <c r="J255" s="111">
        <f>J33*波及計算!$U36</f>
        <v>0</v>
      </c>
      <c r="K255" s="111">
        <f>K33*波及計算!$U36</f>
        <v>0</v>
      </c>
      <c r="L255" s="111">
        <f>L33*波及計算!$U36</f>
        <v>0</v>
      </c>
      <c r="M255" s="111">
        <f>M33*波及計算!$U36</f>
        <v>0</v>
      </c>
      <c r="N255" s="111">
        <f>N33*波及計算!$U36</f>
        <v>0</v>
      </c>
      <c r="O255" s="111">
        <f>O33*波及計算!$U36</f>
        <v>0</v>
      </c>
      <c r="P255" s="111">
        <f>P33*波及計算!$U36</f>
        <v>0</v>
      </c>
      <c r="Q255" s="111">
        <f>Q33*波及計算!$U36</f>
        <v>0</v>
      </c>
      <c r="R255" s="111">
        <f>R33*波及計算!$U36</f>
        <v>0</v>
      </c>
      <c r="S255" s="111">
        <f>S33*波及計算!$U36</f>
        <v>0</v>
      </c>
      <c r="T255" s="111">
        <f>T33*波及計算!$U36</f>
        <v>0</v>
      </c>
      <c r="U255" s="111">
        <f>U33*波及計算!$U36</f>
        <v>0</v>
      </c>
      <c r="V255" s="111">
        <f>V33*波及計算!$U36</f>
        <v>0</v>
      </c>
      <c r="W255" s="111">
        <f>W33*波及計算!$U36</f>
        <v>0</v>
      </c>
      <c r="X255" s="111">
        <f>X33*波及計算!$U36</f>
        <v>0</v>
      </c>
      <c r="Y255" s="111">
        <f>Y33*波及計算!$U36</f>
        <v>0</v>
      </c>
      <c r="Z255" s="111">
        <f>Z33*波及計算!$U36</f>
        <v>0</v>
      </c>
      <c r="AA255" s="111">
        <f>AA33*波及計算!$U36</f>
        <v>0</v>
      </c>
      <c r="AB255" s="111">
        <f>AB33*波及計算!$U36</f>
        <v>0</v>
      </c>
      <c r="AC255" s="111">
        <f>AC33*波及計算!$U36</f>
        <v>0</v>
      </c>
      <c r="AD255" s="111">
        <f>AD33*波及計算!$U36</f>
        <v>0</v>
      </c>
      <c r="AE255" s="111">
        <f>AE33*波及計算!$U36</f>
        <v>0</v>
      </c>
      <c r="AF255" s="111">
        <f>AF33*波及計算!$U36</f>
        <v>0</v>
      </c>
      <c r="AG255" s="111">
        <f>AG33*波及計算!$U36</f>
        <v>0</v>
      </c>
      <c r="AH255" s="111">
        <f>AH33*波及計算!$U36</f>
        <v>0</v>
      </c>
      <c r="AI255" s="111">
        <f>AI33*波及計算!$U36</f>
        <v>0</v>
      </c>
      <c r="AJ255" s="111">
        <f>AJ33*波及計算!$U36</f>
        <v>0</v>
      </c>
      <c r="AK255" s="111">
        <f>AK33*波及計算!$U36</f>
        <v>0</v>
      </c>
      <c r="AL255" s="111">
        <f>AL33*波及計算!$U36</f>
        <v>0</v>
      </c>
      <c r="AM255" s="111">
        <f>AM33*波及計算!$U36</f>
        <v>0</v>
      </c>
      <c r="AN255" s="111">
        <f>AN33*波及計算!$U36</f>
        <v>0</v>
      </c>
      <c r="AO255" s="111">
        <f>AO33*波及計算!$U36</f>
        <v>0</v>
      </c>
      <c r="AP255" s="111">
        <f>AP33*波及計算!$U36</f>
        <v>0</v>
      </c>
      <c r="AQ255" s="111">
        <f>AQ33*波及計算!$U36</f>
        <v>0</v>
      </c>
      <c r="AR255" s="111">
        <f>AR33*波及計算!$U36</f>
        <v>0</v>
      </c>
      <c r="AS255" s="111">
        <f>AS33*波及計算!$U36</f>
        <v>0</v>
      </c>
      <c r="AT255" s="111">
        <f>AT33*波及計算!$U36</f>
        <v>0</v>
      </c>
      <c r="AU255" s="111">
        <f>AU33*波及計算!$U36</f>
        <v>0</v>
      </c>
      <c r="AV255" s="111">
        <f>AV33*波及計算!$U36</f>
        <v>0</v>
      </c>
      <c r="AW255" s="111">
        <f>AW33*波及計算!$U36</f>
        <v>0</v>
      </c>
      <c r="AX255" s="111">
        <f>AX33*波及計算!$U36</f>
        <v>0</v>
      </c>
      <c r="AY255" s="111">
        <f>AY33*波及計算!$U36</f>
        <v>0</v>
      </c>
      <c r="AZ255" s="111">
        <f>AZ33*波及計算!$U36</f>
        <v>0</v>
      </c>
      <c r="BA255" s="111">
        <f>BA33*波及計算!$U36</f>
        <v>0</v>
      </c>
      <c r="BB255" s="111">
        <f>BB33*波及計算!$U36</f>
        <v>0</v>
      </c>
      <c r="BC255" s="111">
        <f>BC33*波及計算!$U36</f>
        <v>0</v>
      </c>
      <c r="BD255" s="111">
        <f>BD33*波及計算!$U36</f>
        <v>0</v>
      </c>
      <c r="BE255" s="111">
        <f>BE33*波及計算!$U36</f>
        <v>0</v>
      </c>
      <c r="BF255" s="111">
        <f>BF33*波及計算!$U36</f>
        <v>0</v>
      </c>
      <c r="BG255" s="111">
        <f>BG33*波及計算!$U36</f>
        <v>0</v>
      </c>
      <c r="BH255" s="111">
        <f>BH33*波及計算!$U36</f>
        <v>0</v>
      </c>
      <c r="BI255" s="111">
        <f>BI33*波及計算!$U36</f>
        <v>0</v>
      </c>
      <c r="BJ255" s="111">
        <f>BJ33*波及計算!$U36</f>
        <v>0</v>
      </c>
      <c r="BK255" s="111">
        <f>BK33*波及計算!$U36</f>
        <v>0</v>
      </c>
      <c r="BL255" s="111">
        <f>BL33*波及計算!$U36</f>
        <v>0</v>
      </c>
      <c r="BM255" s="111">
        <f>BM33*波及計算!$U36</f>
        <v>0</v>
      </c>
      <c r="BN255" s="111">
        <f>BN33*波及計算!$U36</f>
        <v>0</v>
      </c>
      <c r="BO255" s="111">
        <f>BO33*波及計算!$U36</f>
        <v>0</v>
      </c>
      <c r="BP255" s="111">
        <f>BP33*波及計算!$U36</f>
        <v>0</v>
      </c>
      <c r="BQ255" s="111">
        <f>BQ33*波及計算!$U36</f>
        <v>0</v>
      </c>
      <c r="BR255" s="111">
        <f>BR33*波及計算!$U36</f>
        <v>0</v>
      </c>
      <c r="BS255" s="111">
        <f>BS33*波及計算!$U36</f>
        <v>0</v>
      </c>
      <c r="BT255" s="111">
        <f>BT33*波及計算!$U36</f>
        <v>0</v>
      </c>
      <c r="BU255" s="111">
        <f>BU33*波及計算!$U36</f>
        <v>0</v>
      </c>
      <c r="BV255" s="111">
        <f>BV33*波及計算!$U36</f>
        <v>0</v>
      </c>
      <c r="BW255" s="111">
        <f>BW33*波及計算!$U36</f>
        <v>0</v>
      </c>
      <c r="BX255" s="111">
        <f>BX33*波及計算!$U36</f>
        <v>0</v>
      </c>
      <c r="BY255" s="111">
        <f>BY33*波及計算!$U36</f>
        <v>0</v>
      </c>
      <c r="BZ255" s="111">
        <f>BZ33*波及計算!$U36</f>
        <v>0</v>
      </c>
      <c r="CA255" s="111">
        <f>CA33*波及計算!$U36</f>
        <v>0</v>
      </c>
      <c r="CB255" s="111">
        <f>CB33*波及計算!$U36</f>
        <v>0</v>
      </c>
      <c r="CC255" s="111">
        <f>CC33*波及計算!$U36</f>
        <v>0</v>
      </c>
      <c r="CD255" s="111">
        <f>CD33*波及計算!$U36</f>
        <v>0</v>
      </c>
      <c r="CE255" s="111">
        <f>CE33*波及計算!$U36</f>
        <v>0</v>
      </c>
      <c r="CF255" s="111">
        <f>CF33*波及計算!$U36</f>
        <v>0</v>
      </c>
      <c r="CG255" s="111">
        <f>CG33*波及計算!$U36</f>
        <v>0</v>
      </c>
      <c r="CH255" s="111">
        <f>CH33*波及計算!$U36</f>
        <v>0</v>
      </c>
      <c r="CI255" s="111">
        <f>CI33*波及計算!$U36</f>
        <v>0</v>
      </c>
      <c r="CJ255" s="111">
        <f>CJ33*波及計算!$U36</f>
        <v>0</v>
      </c>
      <c r="CK255" s="111">
        <f>CK33*波及計算!$U36</f>
        <v>0</v>
      </c>
      <c r="CL255" s="111">
        <f>CL33*波及計算!$U36</f>
        <v>0</v>
      </c>
      <c r="CM255" s="111">
        <f>CM33*波及計算!$U36</f>
        <v>0</v>
      </c>
      <c r="CN255" s="111">
        <f>CN33*波及計算!$U36</f>
        <v>0</v>
      </c>
      <c r="CO255" s="111">
        <f>CO33*波及計算!$U36</f>
        <v>0</v>
      </c>
      <c r="CP255" s="111">
        <f>CP33*波及計算!$U36</f>
        <v>0</v>
      </c>
      <c r="CQ255" s="111">
        <f>CQ33*波及計算!$U36</f>
        <v>0</v>
      </c>
      <c r="CR255" s="111">
        <f>CR33*波及計算!$U36</f>
        <v>0</v>
      </c>
      <c r="CS255" s="111">
        <f>CS33*波及計算!$U36</f>
        <v>0</v>
      </c>
      <c r="CT255" s="111">
        <f>CT33*波及計算!$U36</f>
        <v>0</v>
      </c>
      <c r="CU255" s="111">
        <f>CU33*波及計算!$U36</f>
        <v>0</v>
      </c>
      <c r="CV255" s="111">
        <f>CV33*波及計算!$U36</f>
        <v>0</v>
      </c>
      <c r="CW255" s="111">
        <f>CW33*波及計算!$U36</f>
        <v>0</v>
      </c>
      <c r="CX255" s="111">
        <f>CX33*波及計算!$U36</f>
        <v>0</v>
      </c>
      <c r="CY255" s="111">
        <f>CY33*波及計算!$U36</f>
        <v>0</v>
      </c>
      <c r="CZ255" s="111">
        <f>CZ33*波及計算!$U36</f>
        <v>0</v>
      </c>
      <c r="DA255" s="111">
        <f>DA33*波及計算!$U36</f>
        <v>0</v>
      </c>
      <c r="DB255" s="111">
        <f>DB33*波及計算!$U36</f>
        <v>0</v>
      </c>
      <c r="DC255" s="111">
        <f>DC33*波及計算!$U36</f>
        <v>0</v>
      </c>
    </row>
    <row r="256" spans="1:107" x14ac:dyDescent="0.2">
      <c r="A256" s="111" t="s">
        <v>159</v>
      </c>
      <c r="B256" s="355" t="s">
        <v>1907</v>
      </c>
      <c r="C256" s="111">
        <f>C34*波及計算!$U37</f>
        <v>0</v>
      </c>
      <c r="D256" s="111">
        <f>D34*波及計算!$U37</f>
        <v>0</v>
      </c>
      <c r="E256" s="111">
        <f>E34*波及計算!$U37</f>
        <v>0</v>
      </c>
      <c r="F256" s="111">
        <f>F34*波及計算!$U37</f>
        <v>0</v>
      </c>
      <c r="G256" s="111">
        <f>G34*波及計算!$U37</f>
        <v>0</v>
      </c>
      <c r="H256" s="111">
        <f>H34*波及計算!$U37</f>
        <v>0</v>
      </c>
      <c r="I256" s="111">
        <f>I34*波及計算!$U37</f>
        <v>0</v>
      </c>
      <c r="J256" s="111">
        <f>J34*波及計算!$U37</f>
        <v>0</v>
      </c>
      <c r="K256" s="111">
        <f>K34*波及計算!$U37</f>
        <v>0</v>
      </c>
      <c r="L256" s="111">
        <f>L34*波及計算!$U37</f>
        <v>0</v>
      </c>
      <c r="M256" s="111">
        <f>M34*波及計算!$U37</f>
        <v>0</v>
      </c>
      <c r="N256" s="111">
        <f>N34*波及計算!$U37</f>
        <v>0</v>
      </c>
      <c r="O256" s="111">
        <f>O34*波及計算!$U37</f>
        <v>0</v>
      </c>
      <c r="P256" s="111">
        <f>P34*波及計算!$U37</f>
        <v>0</v>
      </c>
      <c r="Q256" s="111">
        <f>Q34*波及計算!$U37</f>
        <v>0</v>
      </c>
      <c r="R256" s="111">
        <f>R34*波及計算!$U37</f>
        <v>0</v>
      </c>
      <c r="S256" s="111">
        <f>S34*波及計算!$U37</f>
        <v>0</v>
      </c>
      <c r="T256" s="111">
        <f>T34*波及計算!$U37</f>
        <v>0</v>
      </c>
      <c r="U256" s="111">
        <f>U34*波及計算!$U37</f>
        <v>0</v>
      </c>
      <c r="V256" s="111">
        <f>V34*波及計算!$U37</f>
        <v>0</v>
      </c>
      <c r="W256" s="111">
        <f>W34*波及計算!$U37</f>
        <v>0</v>
      </c>
      <c r="X256" s="111">
        <f>X34*波及計算!$U37</f>
        <v>0</v>
      </c>
      <c r="Y256" s="111">
        <f>Y34*波及計算!$U37</f>
        <v>0</v>
      </c>
      <c r="Z256" s="111">
        <f>Z34*波及計算!$U37</f>
        <v>0</v>
      </c>
      <c r="AA256" s="111">
        <f>AA34*波及計算!$U37</f>
        <v>0</v>
      </c>
      <c r="AB256" s="111">
        <f>AB34*波及計算!$U37</f>
        <v>0</v>
      </c>
      <c r="AC256" s="111">
        <f>AC34*波及計算!$U37</f>
        <v>0</v>
      </c>
      <c r="AD256" s="111">
        <f>AD34*波及計算!$U37</f>
        <v>0</v>
      </c>
      <c r="AE256" s="111">
        <f>AE34*波及計算!$U37</f>
        <v>0</v>
      </c>
      <c r="AF256" s="111">
        <f>AF34*波及計算!$U37</f>
        <v>0</v>
      </c>
      <c r="AG256" s="111">
        <f>AG34*波及計算!$U37</f>
        <v>0</v>
      </c>
      <c r="AH256" s="111">
        <f>AH34*波及計算!$U37</f>
        <v>0</v>
      </c>
      <c r="AI256" s="111">
        <f>AI34*波及計算!$U37</f>
        <v>0</v>
      </c>
      <c r="AJ256" s="111">
        <f>AJ34*波及計算!$U37</f>
        <v>0</v>
      </c>
      <c r="AK256" s="111">
        <f>AK34*波及計算!$U37</f>
        <v>0</v>
      </c>
      <c r="AL256" s="111">
        <f>AL34*波及計算!$U37</f>
        <v>0</v>
      </c>
      <c r="AM256" s="111">
        <f>AM34*波及計算!$U37</f>
        <v>0</v>
      </c>
      <c r="AN256" s="111">
        <f>AN34*波及計算!$U37</f>
        <v>0</v>
      </c>
      <c r="AO256" s="111">
        <f>AO34*波及計算!$U37</f>
        <v>0</v>
      </c>
      <c r="AP256" s="111">
        <f>AP34*波及計算!$U37</f>
        <v>0</v>
      </c>
      <c r="AQ256" s="111">
        <f>AQ34*波及計算!$U37</f>
        <v>0</v>
      </c>
      <c r="AR256" s="111">
        <f>AR34*波及計算!$U37</f>
        <v>0</v>
      </c>
      <c r="AS256" s="111">
        <f>AS34*波及計算!$U37</f>
        <v>0</v>
      </c>
      <c r="AT256" s="111">
        <f>AT34*波及計算!$U37</f>
        <v>0</v>
      </c>
      <c r="AU256" s="111">
        <f>AU34*波及計算!$U37</f>
        <v>0</v>
      </c>
      <c r="AV256" s="111">
        <f>AV34*波及計算!$U37</f>
        <v>0</v>
      </c>
      <c r="AW256" s="111">
        <f>AW34*波及計算!$U37</f>
        <v>0</v>
      </c>
      <c r="AX256" s="111">
        <f>AX34*波及計算!$U37</f>
        <v>0</v>
      </c>
      <c r="AY256" s="111">
        <f>AY34*波及計算!$U37</f>
        <v>0</v>
      </c>
      <c r="AZ256" s="111">
        <f>AZ34*波及計算!$U37</f>
        <v>0</v>
      </c>
      <c r="BA256" s="111">
        <f>BA34*波及計算!$U37</f>
        <v>0</v>
      </c>
      <c r="BB256" s="111">
        <f>BB34*波及計算!$U37</f>
        <v>0</v>
      </c>
      <c r="BC256" s="111">
        <f>BC34*波及計算!$U37</f>
        <v>0</v>
      </c>
      <c r="BD256" s="111">
        <f>BD34*波及計算!$U37</f>
        <v>0</v>
      </c>
      <c r="BE256" s="111">
        <f>BE34*波及計算!$U37</f>
        <v>0</v>
      </c>
      <c r="BF256" s="111">
        <f>BF34*波及計算!$U37</f>
        <v>0</v>
      </c>
      <c r="BG256" s="111">
        <f>BG34*波及計算!$U37</f>
        <v>0</v>
      </c>
      <c r="BH256" s="111">
        <f>BH34*波及計算!$U37</f>
        <v>0</v>
      </c>
      <c r="BI256" s="111">
        <f>BI34*波及計算!$U37</f>
        <v>0</v>
      </c>
      <c r="BJ256" s="111">
        <f>BJ34*波及計算!$U37</f>
        <v>0</v>
      </c>
      <c r="BK256" s="111">
        <f>BK34*波及計算!$U37</f>
        <v>0</v>
      </c>
      <c r="BL256" s="111">
        <f>BL34*波及計算!$U37</f>
        <v>0</v>
      </c>
      <c r="BM256" s="111">
        <f>BM34*波及計算!$U37</f>
        <v>0</v>
      </c>
      <c r="BN256" s="111">
        <f>BN34*波及計算!$U37</f>
        <v>0</v>
      </c>
      <c r="BO256" s="111">
        <f>BO34*波及計算!$U37</f>
        <v>0</v>
      </c>
      <c r="BP256" s="111">
        <f>BP34*波及計算!$U37</f>
        <v>0</v>
      </c>
      <c r="BQ256" s="111">
        <f>BQ34*波及計算!$U37</f>
        <v>0</v>
      </c>
      <c r="BR256" s="111">
        <f>BR34*波及計算!$U37</f>
        <v>0</v>
      </c>
      <c r="BS256" s="111">
        <f>BS34*波及計算!$U37</f>
        <v>0</v>
      </c>
      <c r="BT256" s="111">
        <f>BT34*波及計算!$U37</f>
        <v>0</v>
      </c>
      <c r="BU256" s="111">
        <f>BU34*波及計算!$U37</f>
        <v>0</v>
      </c>
      <c r="BV256" s="111">
        <f>BV34*波及計算!$U37</f>
        <v>0</v>
      </c>
      <c r="BW256" s="111">
        <f>BW34*波及計算!$U37</f>
        <v>0</v>
      </c>
      <c r="BX256" s="111">
        <f>BX34*波及計算!$U37</f>
        <v>0</v>
      </c>
      <c r="BY256" s="111">
        <f>BY34*波及計算!$U37</f>
        <v>0</v>
      </c>
      <c r="BZ256" s="111">
        <f>BZ34*波及計算!$U37</f>
        <v>0</v>
      </c>
      <c r="CA256" s="111">
        <f>CA34*波及計算!$U37</f>
        <v>0</v>
      </c>
      <c r="CB256" s="111">
        <f>CB34*波及計算!$U37</f>
        <v>0</v>
      </c>
      <c r="CC256" s="111">
        <f>CC34*波及計算!$U37</f>
        <v>0</v>
      </c>
      <c r="CD256" s="111">
        <f>CD34*波及計算!$U37</f>
        <v>0</v>
      </c>
      <c r="CE256" s="111">
        <f>CE34*波及計算!$U37</f>
        <v>0</v>
      </c>
      <c r="CF256" s="111">
        <f>CF34*波及計算!$U37</f>
        <v>0</v>
      </c>
      <c r="CG256" s="111">
        <f>CG34*波及計算!$U37</f>
        <v>0</v>
      </c>
      <c r="CH256" s="111">
        <f>CH34*波及計算!$U37</f>
        <v>0</v>
      </c>
      <c r="CI256" s="111">
        <f>CI34*波及計算!$U37</f>
        <v>0</v>
      </c>
      <c r="CJ256" s="111">
        <f>CJ34*波及計算!$U37</f>
        <v>0</v>
      </c>
      <c r="CK256" s="111">
        <f>CK34*波及計算!$U37</f>
        <v>0</v>
      </c>
      <c r="CL256" s="111">
        <f>CL34*波及計算!$U37</f>
        <v>0</v>
      </c>
      <c r="CM256" s="111">
        <f>CM34*波及計算!$U37</f>
        <v>0</v>
      </c>
      <c r="CN256" s="111">
        <f>CN34*波及計算!$U37</f>
        <v>0</v>
      </c>
      <c r="CO256" s="111">
        <f>CO34*波及計算!$U37</f>
        <v>0</v>
      </c>
      <c r="CP256" s="111">
        <f>CP34*波及計算!$U37</f>
        <v>0</v>
      </c>
      <c r="CQ256" s="111">
        <f>CQ34*波及計算!$U37</f>
        <v>0</v>
      </c>
      <c r="CR256" s="111">
        <f>CR34*波及計算!$U37</f>
        <v>0</v>
      </c>
      <c r="CS256" s="111">
        <f>CS34*波及計算!$U37</f>
        <v>0</v>
      </c>
      <c r="CT256" s="111">
        <f>CT34*波及計算!$U37</f>
        <v>0</v>
      </c>
      <c r="CU256" s="111">
        <f>CU34*波及計算!$U37</f>
        <v>0</v>
      </c>
      <c r="CV256" s="111">
        <f>CV34*波及計算!$U37</f>
        <v>0</v>
      </c>
      <c r="CW256" s="111">
        <f>CW34*波及計算!$U37</f>
        <v>0</v>
      </c>
      <c r="CX256" s="111">
        <f>CX34*波及計算!$U37</f>
        <v>0</v>
      </c>
      <c r="CY256" s="111">
        <f>CY34*波及計算!$U37</f>
        <v>0</v>
      </c>
      <c r="CZ256" s="111">
        <f>CZ34*波及計算!$U37</f>
        <v>0</v>
      </c>
      <c r="DA256" s="111">
        <f>DA34*波及計算!$U37</f>
        <v>0</v>
      </c>
      <c r="DB256" s="111">
        <f>DB34*波及計算!$U37</f>
        <v>0</v>
      </c>
      <c r="DC256" s="111">
        <f>DC34*波及計算!$U37</f>
        <v>0</v>
      </c>
    </row>
    <row r="257" spans="1:107" x14ac:dyDescent="0.2">
      <c r="A257" s="111" t="s">
        <v>161</v>
      </c>
      <c r="B257" s="355" t="s">
        <v>1908</v>
      </c>
      <c r="C257" s="111">
        <f>C35*波及計算!$U38</f>
        <v>0</v>
      </c>
      <c r="D257" s="111">
        <f>D35*波及計算!$U38</f>
        <v>0</v>
      </c>
      <c r="E257" s="111">
        <f>E35*波及計算!$U38</f>
        <v>0</v>
      </c>
      <c r="F257" s="111">
        <f>F35*波及計算!$U38</f>
        <v>0</v>
      </c>
      <c r="G257" s="111">
        <f>G35*波及計算!$U38</f>
        <v>0</v>
      </c>
      <c r="H257" s="111">
        <f>H35*波及計算!$U38</f>
        <v>0</v>
      </c>
      <c r="I257" s="111">
        <f>I35*波及計算!$U38</f>
        <v>0</v>
      </c>
      <c r="J257" s="111">
        <f>J35*波及計算!$U38</f>
        <v>0</v>
      </c>
      <c r="K257" s="111">
        <f>K35*波及計算!$U38</f>
        <v>0</v>
      </c>
      <c r="L257" s="111">
        <f>L35*波及計算!$U38</f>
        <v>0</v>
      </c>
      <c r="M257" s="111">
        <f>M35*波及計算!$U38</f>
        <v>0</v>
      </c>
      <c r="N257" s="111">
        <f>N35*波及計算!$U38</f>
        <v>0</v>
      </c>
      <c r="O257" s="111">
        <f>O35*波及計算!$U38</f>
        <v>0</v>
      </c>
      <c r="P257" s="111">
        <f>P35*波及計算!$U38</f>
        <v>0</v>
      </c>
      <c r="Q257" s="111">
        <f>Q35*波及計算!$U38</f>
        <v>0</v>
      </c>
      <c r="R257" s="111">
        <f>R35*波及計算!$U38</f>
        <v>0</v>
      </c>
      <c r="S257" s="111">
        <f>S35*波及計算!$U38</f>
        <v>0</v>
      </c>
      <c r="T257" s="111">
        <f>T35*波及計算!$U38</f>
        <v>0</v>
      </c>
      <c r="U257" s="111">
        <f>U35*波及計算!$U38</f>
        <v>0</v>
      </c>
      <c r="V257" s="111">
        <f>V35*波及計算!$U38</f>
        <v>0</v>
      </c>
      <c r="W257" s="111">
        <f>W35*波及計算!$U38</f>
        <v>0</v>
      </c>
      <c r="X257" s="111">
        <f>X35*波及計算!$U38</f>
        <v>0</v>
      </c>
      <c r="Y257" s="111">
        <f>Y35*波及計算!$U38</f>
        <v>0</v>
      </c>
      <c r="Z257" s="111">
        <f>Z35*波及計算!$U38</f>
        <v>0</v>
      </c>
      <c r="AA257" s="111">
        <f>AA35*波及計算!$U38</f>
        <v>0</v>
      </c>
      <c r="AB257" s="111">
        <f>AB35*波及計算!$U38</f>
        <v>0</v>
      </c>
      <c r="AC257" s="111">
        <f>AC35*波及計算!$U38</f>
        <v>0</v>
      </c>
      <c r="AD257" s="111">
        <f>AD35*波及計算!$U38</f>
        <v>0</v>
      </c>
      <c r="AE257" s="111">
        <f>AE35*波及計算!$U38</f>
        <v>0</v>
      </c>
      <c r="AF257" s="111">
        <f>AF35*波及計算!$U38</f>
        <v>0</v>
      </c>
      <c r="AG257" s="111">
        <f>AG35*波及計算!$U38</f>
        <v>0</v>
      </c>
      <c r="AH257" s="111">
        <f>AH35*波及計算!$U38</f>
        <v>0</v>
      </c>
      <c r="AI257" s="111">
        <f>AI35*波及計算!$U38</f>
        <v>0</v>
      </c>
      <c r="AJ257" s="111">
        <f>AJ35*波及計算!$U38</f>
        <v>0</v>
      </c>
      <c r="AK257" s="111">
        <f>AK35*波及計算!$U38</f>
        <v>0</v>
      </c>
      <c r="AL257" s="111">
        <f>AL35*波及計算!$U38</f>
        <v>0</v>
      </c>
      <c r="AM257" s="111">
        <f>AM35*波及計算!$U38</f>
        <v>0</v>
      </c>
      <c r="AN257" s="111">
        <f>AN35*波及計算!$U38</f>
        <v>0</v>
      </c>
      <c r="AO257" s="111">
        <f>AO35*波及計算!$U38</f>
        <v>0</v>
      </c>
      <c r="AP257" s="111">
        <f>AP35*波及計算!$U38</f>
        <v>0</v>
      </c>
      <c r="AQ257" s="111">
        <f>AQ35*波及計算!$U38</f>
        <v>0</v>
      </c>
      <c r="AR257" s="111">
        <f>AR35*波及計算!$U38</f>
        <v>0</v>
      </c>
      <c r="AS257" s="111">
        <f>AS35*波及計算!$U38</f>
        <v>0</v>
      </c>
      <c r="AT257" s="111">
        <f>AT35*波及計算!$U38</f>
        <v>0</v>
      </c>
      <c r="AU257" s="111">
        <f>AU35*波及計算!$U38</f>
        <v>0</v>
      </c>
      <c r="AV257" s="111">
        <f>AV35*波及計算!$U38</f>
        <v>0</v>
      </c>
      <c r="AW257" s="111">
        <f>AW35*波及計算!$U38</f>
        <v>0</v>
      </c>
      <c r="AX257" s="111">
        <f>AX35*波及計算!$U38</f>
        <v>0</v>
      </c>
      <c r="AY257" s="111">
        <f>AY35*波及計算!$U38</f>
        <v>0</v>
      </c>
      <c r="AZ257" s="111">
        <f>AZ35*波及計算!$U38</f>
        <v>0</v>
      </c>
      <c r="BA257" s="111">
        <f>BA35*波及計算!$U38</f>
        <v>0</v>
      </c>
      <c r="BB257" s="111">
        <f>BB35*波及計算!$U38</f>
        <v>0</v>
      </c>
      <c r="BC257" s="111">
        <f>BC35*波及計算!$U38</f>
        <v>0</v>
      </c>
      <c r="BD257" s="111">
        <f>BD35*波及計算!$U38</f>
        <v>0</v>
      </c>
      <c r="BE257" s="111">
        <f>BE35*波及計算!$U38</f>
        <v>0</v>
      </c>
      <c r="BF257" s="111">
        <f>BF35*波及計算!$U38</f>
        <v>0</v>
      </c>
      <c r="BG257" s="111">
        <f>BG35*波及計算!$U38</f>
        <v>0</v>
      </c>
      <c r="BH257" s="111">
        <f>BH35*波及計算!$U38</f>
        <v>0</v>
      </c>
      <c r="BI257" s="111">
        <f>BI35*波及計算!$U38</f>
        <v>0</v>
      </c>
      <c r="BJ257" s="111">
        <f>BJ35*波及計算!$U38</f>
        <v>0</v>
      </c>
      <c r="BK257" s="111">
        <f>BK35*波及計算!$U38</f>
        <v>0</v>
      </c>
      <c r="BL257" s="111">
        <f>BL35*波及計算!$U38</f>
        <v>0</v>
      </c>
      <c r="BM257" s="111">
        <f>BM35*波及計算!$U38</f>
        <v>0</v>
      </c>
      <c r="BN257" s="111">
        <f>BN35*波及計算!$U38</f>
        <v>0</v>
      </c>
      <c r="BO257" s="111">
        <f>BO35*波及計算!$U38</f>
        <v>0</v>
      </c>
      <c r="BP257" s="111">
        <f>BP35*波及計算!$U38</f>
        <v>0</v>
      </c>
      <c r="BQ257" s="111">
        <f>BQ35*波及計算!$U38</f>
        <v>0</v>
      </c>
      <c r="BR257" s="111">
        <f>BR35*波及計算!$U38</f>
        <v>0</v>
      </c>
      <c r="BS257" s="111">
        <f>BS35*波及計算!$U38</f>
        <v>0</v>
      </c>
      <c r="BT257" s="111">
        <f>BT35*波及計算!$U38</f>
        <v>0</v>
      </c>
      <c r="BU257" s="111">
        <f>BU35*波及計算!$U38</f>
        <v>0</v>
      </c>
      <c r="BV257" s="111">
        <f>BV35*波及計算!$U38</f>
        <v>0</v>
      </c>
      <c r="BW257" s="111">
        <f>BW35*波及計算!$U38</f>
        <v>0</v>
      </c>
      <c r="BX257" s="111">
        <f>BX35*波及計算!$U38</f>
        <v>0</v>
      </c>
      <c r="BY257" s="111">
        <f>BY35*波及計算!$U38</f>
        <v>0</v>
      </c>
      <c r="BZ257" s="111">
        <f>BZ35*波及計算!$U38</f>
        <v>0</v>
      </c>
      <c r="CA257" s="111">
        <f>CA35*波及計算!$U38</f>
        <v>0</v>
      </c>
      <c r="CB257" s="111">
        <f>CB35*波及計算!$U38</f>
        <v>0</v>
      </c>
      <c r="CC257" s="111">
        <f>CC35*波及計算!$U38</f>
        <v>0</v>
      </c>
      <c r="CD257" s="111">
        <f>CD35*波及計算!$U38</f>
        <v>0</v>
      </c>
      <c r="CE257" s="111">
        <f>CE35*波及計算!$U38</f>
        <v>0</v>
      </c>
      <c r="CF257" s="111">
        <f>CF35*波及計算!$U38</f>
        <v>0</v>
      </c>
      <c r="CG257" s="111">
        <f>CG35*波及計算!$U38</f>
        <v>0</v>
      </c>
      <c r="CH257" s="111">
        <f>CH35*波及計算!$U38</f>
        <v>0</v>
      </c>
      <c r="CI257" s="111">
        <f>CI35*波及計算!$U38</f>
        <v>0</v>
      </c>
      <c r="CJ257" s="111">
        <f>CJ35*波及計算!$U38</f>
        <v>0</v>
      </c>
      <c r="CK257" s="111">
        <f>CK35*波及計算!$U38</f>
        <v>0</v>
      </c>
      <c r="CL257" s="111">
        <f>CL35*波及計算!$U38</f>
        <v>0</v>
      </c>
      <c r="CM257" s="111">
        <f>CM35*波及計算!$U38</f>
        <v>0</v>
      </c>
      <c r="CN257" s="111">
        <f>CN35*波及計算!$U38</f>
        <v>0</v>
      </c>
      <c r="CO257" s="111">
        <f>CO35*波及計算!$U38</f>
        <v>0</v>
      </c>
      <c r="CP257" s="111">
        <f>CP35*波及計算!$U38</f>
        <v>0</v>
      </c>
      <c r="CQ257" s="111">
        <f>CQ35*波及計算!$U38</f>
        <v>0</v>
      </c>
      <c r="CR257" s="111">
        <f>CR35*波及計算!$U38</f>
        <v>0</v>
      </c>
      <c r="CS257" s="111">
        <f>CS35*波及計算!$U38</f>
        <v>0</v>
      </c>
      <c r="CT257" s="111">
        <f>CT35*波及計算!$U38</f>
        <v>0</v>
      </c>
      <c r="CU257" s="111">
        <f>CU35*波及計算!$U38</f>
        <v>0</v>
      </c>
      <c r="CV257" s="111">
        <f>CV35*波及計算!$U38</f>
        <v>0</v>
      </c>
      <c r="CW257" s="111">
        <f>CW35*波及計算!$U38</f>
        <v>0</v>
      </c>
      <c r="CX257" s="111">
        <f>CX35*波及計算!$U38</f>
        <v>0</v>
      </c>
      <c r="CY257" s="111">
        <f>CY35*波及計算!$U38</f>
        <v>0</v>
      </c>
      <c r="CZ257" s="111">
        <f>CZ35*波及計算!$U38</f>
        <v>0</v>
      </c>
      <c r="DA257" s="111">
        <f>DA35*波及計算!$U38</f>
        <v>0</v>
      </c>
      <c r="DB257" s="111">
        <f>DB35*波及計算!$U38</f>
        <v>0</v>
      </c>
      <c r="DC257" s="111">
        <f>DC35*波及計算!$U38</f>
        <v>0</v>
      </c>
    </row>
    <row r="258" spans="1:107" x14ac:dyDescent="0.2">
      <c r="A258" s="111" t="s">
        <v>163</v>
      </c>
      <c r="B258" s="355" t="s">
        <v>1909</v>
      </c>
      <c r="C258" s="111">
        <f>C36*波及計算!$U39</f>
        <v>0</v>
      </c>
      <c r="D258" s="111">
        <f>D36*波及計算!$U39</f>
        <v>0</v>
      </c>
      <c r="E258" s="111">
        <f>E36*波及計算!$U39</f>
        <v>0</v>
      </c>
      <c r="F258" s="111">
        <f>F36*波及計算!$U39</f>
        <v>0</v>
      </c>
      <c r="G258" s="111">
        <f>G36*波及計算!$U39</f>
        <v>0</v>
      </c>
      <c r="H258" s="111">
        <f>H36*波及計算!$U39</f>
        <v>0</v>
      </c>
      <c r="I258" s="111">
        <f>I36*波及計算!$U39</f>
        <v>0</v>
      </c>
      <c r="J258" s="111">
        <f>J36*波及計算!$U39</f>
        <v>0</v>
      </c>
      <c r="K258" s="111">
        <f>K36*波及計算!$U39</f>
        <v>0</v>
      </c>
      <c r="L258" s="111">
        <f>L36*波及計算!$U39</f>
        <v>0</v>
      </c>
      <c r="M258" s="111">
        <f>M36*波及計算!$U39</f>
        <v>0</v>
      </c>
      <c r="N258" s="111">
        <f>N36*波及計算!$U39</f>
        <v>0</v>
      </c>
      <c r="O258" s="111">
        <f>O36*波及計算!$U39</f>
        <v>0</v>
      </c>
      <c r="P258" s="111">
        <f>P36*波及計算!$U39</f>
        <v>0</v>
      </c>
      <c r="Q258" s="111">
        <f>Q36*波及計算!$U39</f>
        <v>0</v>
      </c>
      <c r="R258" s="111">
        <f>R36*波及計算!$U39</f>
        <v>0</v>
      </c>
      <c r="S258" s="111">
        <f>S36*波及計算!$U39</f>
        <v>0</v>
      </c>
      <c r="T258" s="111">
        <f>T36*波及計算!$U39</f>
        <v>0</v>
      </c>
      <c r="U258" s="111">
        <f>U36*波及計算!$U39</f>
        <v>0</v>
      </c>
      <c r="V258" s="111">
        <f>V36*波及計算!$U39</f>
        <v>0</v>
      </c>
      <c r="W258" s="111">
        <f>W36*波及計算!$U39</f>
        <v>0</v>
      </c>
      <c r="X258" s="111">
        <f>X36*波及計算!$U39</f>
        <v>0</v>
      </c>
      <c r="Y258" s="111">
        <f>Y36*波及計算!$U39</f>
        <v>0</v>
      </c>
      <c r="Z258" s="111">
        <f>Z36*波及計算!$U39</f>
        <v>0</v>
      </c>
      <c r="AA258" s="111">
        <f>AA36*波及計算!$U39</f>
        <v>0</v>
      </c>
      <c r="AB258" s="111">
        <f>AB36*波及計算!$U39</f>
        <v>0</v>
      </c>
      <c r="AC258" s="111">
        <f>AC36*波及計算!$U39</f>
        <v>0</v>
      </c>
      <c r="AD258" s="111">
        <f>AD36*波及計算!$U39</f>
        <v>0</v>
      </c>
      <c r="AE258" s="111">
        <f>AE36*波及計算!$U39</f>
        <v>0</v>
      </c>
      <c r="AF258" s="111">
        <f>AF36*波及計算!$U39</f>
        <v>0</v>
      </c>
      <c r="AG258" s="111">
        <f>AG36*波及計算!$U39</f>
        <v>0</v>
      </c>
      <c r="AH258" s="111">
        <f>AH36*波及計算!$U39</f>
        <v>0</v>
      </c>
      <c r="AI258" s="111">
        <f>AI36*波及計算!$U39</f>
        <v>0</v>
      </c>
      <c r="AJ258" s="111">
        <f>AJ36*波及計算!$U39</f>
        <v>0</v>
      </c>
      <c r="AK258" s="111">
        <f>AK36*波及計算!$U39</f>
        <v>0</v>
      </c>
      <c r="AL258" s="111">
        <f>AL36*波及計算!$U39</f>
        <v>0</v>
      </c>
      <c r="AM258" s="111">
        <f>AM36*波及計算!$U39</f>
        <v>0</v>
      </c>
      <c r="AN258" s="111">
        <f>AN36*波及計算!$U39</f>
        <v>0</v>
      </c>
      <c r="AO258" s="111">
        <f>AO36*波及計算!$U39</f>
        <v>0</v>
      </c>
      <c r="AP258" s="111">
        <f>AP36*波及計算!$U39</f>
        <v>0</v>
      </c>
      <c r="AQ258" s="111">
        <f>AQ36*波及計算!$U39</f>
        <v>0</v>
      </c>
      <c r="AR258" s="111">
        <f>AR36*波及計算!$U39</f>
        <v>0</v>
      </c>
      <c r="AS258" s="111">
        <f>AS36*波及計算!$U39</f>
        <v>0</v>
      </c>
      <c r="AT258" s="111">
        <f>AT36*波及計算!$U39</f>
        <v>0</v>
      </c>
      <c r="AU258" s="111">
        <f>AU36*波及計算!$U39</f>
        <v>0</v>
      </c>
      <c r="AV258" s="111">
        <f>AV36*波及計算!$U39</f>
        <v>0</v>
      </c>
      <c r="AW258" s="111">
        <f>AW36*波及計算!$U39</f>
        <v>0</v>
      </c>
      <c r="AX258" s="111">
        <f>AX36*波及計算!$U39</f>
        <v>0</v>
      </c>
      <c r="AY258" s="111">
        <f>AY36*波及計算!$U39</f>
        <v>0</v>
      </c>
      <c r="AZ258" s="111">
        <f>AZ36*波及計算!$U39</f>
        <v>0</v>
      </c>
      <c r="BA258" s="111">
        <f>BA36*波及計算!$U39</f>
        <v>0</v>
      </c>
      <c r="BB258" s="111">
        <f>BB36*波及計算!$U39</f>
        <v>0</v>
      </c>
      <c r="BC258" s="111">
        <f>BC36*波及計算!$U39</f>
        <v>0</v>
      </c>
      <c r="BD258" s="111">
        <f>BD36*波及計算!$U39</f>
        <v>0</v>
      </c>
      <c r="BE258" s="111">
        <f>BE36*波及計算!$U39</f>
        <v>0</v>
      </c>
      <c r="BF258" s="111">
        <f>BF36*波及計算!$U39</f>
        <v>0</v>
      </c>
      <c r="BG258" s="111">
        <f>BG36*波及計算!$U39</f>
        <v>0</v>
      </c>
      <c r="BH258" s="111">
        <f>BH36*波及計算!$U39</f>
        <v>0</v>
      </c>
      <c r="BI258" s="111">
        <f>BI36*波及計算!$U39</f>
        <v>0</v>
      </c>
      <c r="BJ258" s="111">
        <f>BJ36*波及計算!$U39</f>
        <v>0</v>
      </c>
      <c r="BK258" s="111">
        <f>BK36*波及計算!$U39</f>
        <v>0</v>
      </c>
      <c r="BL258" s="111">
        <f>BL36*波及計算!$U39</f>
        <v>0</v>
      </c>
      <c r="BM258" s="111">
        <f>BM36*波及計算!$U39</f>
        <v>0</v>
      </c>
      <c r="BN258" s="111">
        <f>BN36*波及計算!$U39</f>
        <v>0</v>
      </c>
      <c r="BO258" s="111">
        <f>BO36*波及計算!$U39</f>
        <v>0</v>
      </c>
      <c r="BP258" s="111">
        <f>BP36*波及計算!$U39</f>
        <v>0</v>
      </c>
      <c r="BQ258" s="111">
        <f>BQ36*波及計算!$U39</f>
        <v>0</v>
      </c>
      <c r="BR258" s="111">
        <f>BR36*波及計算!$U39</f>
        <v>0</v>
      </c>
      <c r="BS258" s="111">
        <f>BS36*波及計算!$U39</f>
        <v>0</v>
      </c>
      <c r="BT258" s="111">
        <f>BT36*波及計算!$U39</f>
        <v>0</v>
      </c>
      <c r="BU258" s="111">
        <f>BU36*波及計算!$U39</f>
        <v>0</v>
      </c>
      <c r="BV258" s="111">
        <f>BV36*波及計算!$U39</f>
        <v>0</v>
      </c>
      <c r="BW258" s="111">
        <f>BW36*波及計算!$U39</f>
        <v>0</v>
      </c>
      <c r="BX258" s="111">
        <f>BX36*波及計算!$U39</f>
        <v>0</v>
      </c>
      <c r="BY258" s="111">
        <f>BY36*波及計算!$U39</f>
        <v>0</v>
      </c>
      <c r="BZ258" s="111">
        <f>BZ36*波及計算!$U39</f>
        <v>0</v>
      </c>
      <c r="CA258" s="111">
        <f>CA36*波及計算!$U39</f>
        <v>0</v>
      </c>
      <c r="CB258" s="111">
        <f>CB36*波及計算!$U39</f>
        <v>0</v>
      </c>
      <c r="CC258" s="111">
        <f>CC36*波及計算!$U39</f>
        <v>0</v>
      </c>
      <c r="CD258" s="111">
        <f>CD36*波及計算!$U39</f>
        <v>0</v>
      </c>
      <c r="CE258" s="111">
        <f>CE36*波及計算!$U39</f>
        <v>0</v>
      </c>
      <c r="CF258" s="111">
        <f>CF36*波及計算!$U39</f>
        <v>0</v>
      </c>
      <c r="CG258" s="111">
        <f>CG36*波及計算!$U39</f>
        <v>0</v>
      </c>
      <c r="CH258" s="111">
        <f>CH36*波及計算!$U39</f>
        <v>0</v>
      </c>
      <c r="CI258" s="111">
        <f>CI36*波及計算!$U39</f>
        <v>0</v>
      </c>
      <c r="CJ258" s="111">
        <f>CJ36*波及計算!$U39</f>
        <v>0</v>
      </c>
      <c r="CK258" s="111">
        <f>CK36*波及計算!$U39</f>
        <v>0</v>
      </c>
      <c r="CL258" s="111">
        <f>CL36*波及計算!$U39</f>
        <v>0</v>
      </c>
      <c r="CM258" s="111">
        <f>CM36*波及計算!$U39</f>
        <v>0</v>
      </c>
      <c r="CN258" s="111">
        <f>CN36*波及計算!$U39</f>
        <v>0</v>
      </c>
      <c r="CO258" s="111">
        <f>CO36*波及計算!$U39</f>
        <v>0</v>
      </c>
      <c r="CP258" s="111">
        <f>CP36*波及計算!$U39</f>
        <v>0</v>
      </c>
      <c r="CQ258" s="111">
        <f>CQ36*波及計算!$U39</f>
        <v>0</v>
      </c>
      <c r="CR258" s="111">
        <f>CR36*波及計算!$U39</f>
        <v>0</v>
      </c>
      <c r="CS258" s="111">
        <f>CS36*波及計算!$U39</f>
        <v>0</v>
      </c>
      <c r="CT258" s="111">
        <f>CT36*波及計算!$U39</f>
        <v>0</v>
      </c>
      <c r="CU258" s="111">
        <f>CU36*波及計算!$U39</f>
        <v>0</v>
      </c>
      <c r="CV258" s="111">
        <f>CV36*波及計算!$U39</f>
        <v>0</v>
      </c>
      <c r="CW258" s="111">
        <f>CW36*波及計算!$U39</f>
        <v>0</v>
      </c>
      <c r="CX258" s="111">
        <f>CX36*波及計算!$U39</f>
        <v>0</v>
      </c>
      <c r="CY258" s="111">
        <f>CY36*波及計算!$U39</f>
        <v>0</v>
      </c>
      <c r="CZ258" s="111">
        <f>CZ36*波及計算!$U39</f>
        <v>0</v>
      </c>
      <c r="DA258" s="111">
        <f>DA36*波及計算!$U39</f>
        <v>0</v>
      </c>
      <c r="DB258" s="111">
        <f>DB36*波及計算!$U39</f>
        <v>0</v>
      </c>
      <c r="DC258" s="111">
        <f>DC36*波及計算!$U39</f>
        <v>0</v>
      </c>
    </row>
    <row r="259" spans="1:107" x14ac:dyDescent="0.2">
      <c r="A259" s="111" t="s">
        <v>165</v>
      </c>
      <c r="B259" s="355" t="s">
        <v>1910</v>
      </c>
      <c r="C259" s="111">
        <f>C37*波及計算!$U40</f>
        <v>0</v>
      </c>
      <c r="D259" s="111">
        <f>D37*波及計算!$U40</f>
        <v>0</v>
      </c>
      <c r="E259" s="111">
        <f>E37*波及計算!$U40</f>
        <v>0</v>
      </c>
      <c r="F259" s="111">
        <f>F37*波及計算!$U40</f>
        <v>0</v>
      </c>
      <c r="G259" s="111">
        <f>G37*波及計算!$U40</f>
        <v>0</v>
      </c>
      <c r="H259" s="111">
        <f>H37*波及計算!$U40</f>
        <v>0</v>
      </c>
      <c r="I259" s="111">
        <f>I37*波及計算!$U40</f>
        <v>0</v>
      </c>
      <c r="J259" s="111">
        <f>J37*波及計算!$U40</f>
        <v>0</v>
      </c>
      <c r="K259" s="111">
        <f>K37*波及計算!$U40</f>
        <v>0</v>
      </c>
      <c r="L259" s="111">
        <f>L37*波及計算!$U40</f>
        <v>0</v>
      </c>
      <c r="M259" s="111">
        <f>M37*波及計算!$U40</f>
        <v>0</v>
      </c>
      <c r="N259" s="111">
        <f>N37*波及計算!$U40</f>
        <v>0</v>
      </c>
      <c r="O259" s="111">
        <f>O37*波及計算!$U40</f>
        <v>0</v>
      </c>
      <c r="P259" s="111">
        <f>P37*波及計算!$U40</f>
        <v>0</v>
      </c>
      <c r="Q259" s="111">
        <f>Q37*波及計算!$U40</f>
        <v>0</v>
      </c>
      <c r="R259" s="111">
        <f>R37*波及計算!$U40</f>
        <v>0</v>
      </c>
      <c r="S259" s="111">
        <f>S37*波及計算!$U40</f>
        <v>0</v>
      </c>
      <c r="T259" s="111">
        <f>T37*波及計算!$U40</f>
        <v>0</v>
      </c>
      <c r="U259" s="111">
        <f>U37*波及計算!$U40</f>
        <v>0</v>
      </c>
      <c r="V259" s="111">
        <f>V37*波及計算!$U40</f>
        <v>0</v>
      </c>
      <c r="W259" s="111">
        <f>W37*波及計算!$U40</f>
        <v>0</v>
      </c>
      <c r="X259" s="111">
        <f>X37*波及計算!$U40</f>
        <v>0</v>
      </c>
      <c r="Y259" s="111">
        <f>Y37*波及計算!$U40</f>
        <v>0</v>
      </c>
      <c r="Z259" s="111">
        <f>Z37*波及計算!$U40</f>
        <v>0</v>
      </c>
      <c r="AA259" s="111">
        <f>AA37*波及計算!$U40</f>
        <v>0</v>
      </c>
      <c r="AB259" s="111">
        <f>AB37*波及計算!$U40</f>
        <v>0</v>
      </c>
      <c r="AC259" s="111">
        <f>AC37*波及計算!$U40</f>
        <v>0</v>
      </c>
      <c r="AD259" s="111">
        <f>AD37*波及計算!$U40</f>
        <v>0</v>
      </c>
      <c r="AE259" s="111">
        <f>AE37*波及計算!$U40</f>
        <v>0</v>
      </c>
      <c r="AF259" s="111">
        <f>AF37*波及計算!$U40</f>
        <v>0</v>
      </c>
      <c r="AG259" s="111">
        <f>AG37*波及計算!$U40</f>
        <v>0</v>
      </c>
      <c r="AH259" s="111">
        <f>AH37*波及計算!$U40</f>
        <v>0</v>
      </c>
      <c r="AI259" s="111">
        <f>AI37*波及計算!$U40</f>
        <v>0</v>
      </c>
      <c r="AJ259" s="111">
        <f>AJ37*波及計算!$U40</f>
        <v>0</v>
      </c>
      <c r="AK259" s="111">
        <f>AK37*波及計算!$U40</f>
        <v>0</v>
      </c>
      <c r="AL259" s="111">
        <f>AL37*波及計算!$U40</f>
        <v>0</v>
      </c>
      <c r="AM259" s="111">
        <f>AM37*波及計算!$U40</f>
        <v>0</v>
      </c>
      <c r="AN259" s="111">
        <f>AN37*波及計算!$U40</f>
        <v>0</v>
      </c>
      <c r="AO259" s="111">
        <f>AO37*波及計算!$U40</f>
        <v>0</v>
      </c>
      <c r="AP259" s="111">
        <f>AP37*波及計算!$U40</f>
        <v>0</v>
      </c>
      <c r="AQ259" s="111">
        <f>AQ37*波及計算!$U40</f>
        <v>0</v>
      </c>
      <c r="AR259" s="111">
        <f>AR37*波及計算!$U40</f>
        <v>0</v>
      </c>
      <c r="AS259" s="111">
        <f>AS37*波及計算!$U40</f>
        <v>0</v>
      </c>
      <c r="AT259" s="111">
        <f>AT37*波及計算!$U40</f>
        <v>0</v>
      </c>
      <c r="AU259" s="111">
        <f>AU37*波及計算!$U40</f>
        <v>0</v>
      </c>
      <c r="AV259" s="111">
        <f>AV37*波及計算!$U40</f>
        <v>0</v>
      </c>
      <c r="AW259" s="111">
        <f>AW37*波及計算!$U40</f>
        <v>0</v>
      </c>
      <c r="AX259" s="111">
        <f>AX37*波及計算!$U40</f>
        <v>0</v>
      </c>
      <c r="AY259" s="111">
        <f>AY37*波及計算!$U40</f>
        <v>0</v>
      </c>
      <c r="AZ259" s="111">
        <f>AZ37*波及計算!$U40</f>
        <v>0</v>
      </c>
      <c r="BA259" s="111">
        <f>BA37*波及計算!$U40</f>
        <v>0</v>
      </c>
      <c r="BB259" s="111">
        <f>BB37*波及計算!$U40</f>
        <v>0</v>
      </c>
      <c r="BC259" s="111">
        <f>BC37*波及計算!$U40</f>
        <v>0</v>
      </c>
      <c r="BD259" s="111">
        <f>BD37*波及計算!$U40</f>
        <v>0</v>
      </c>
      <c r="BE259" s="111">
        <f>BE37*波及計算!$U40</f>
        <v>0</v>
      </c>
      <c r="BF259" s="111">
        <f>BF37*波及計算!$U40</f>
        <v>0</v>
      </c>
      <c r="BG259" s="111">
        <f>BG37*波及計算!$U40</f>
        <v>0</v>
      </c>
      <c r="BH259" s="111">
        <f>BH37*波及計算!$U40</f>
        <v>0</v>
      </c>
      <c r="BI259" s="111">
        <f>BI37*波及計算!$U40</f>
        <v>0</v>
      </c>
      <c r="BJ259" s="111">
        <f>BJ37*波及計算!$U40</f>
        <v>0</v>
      </c>
      <c r="BK259" s="111">
        <f>BK37*波及計算!$U40</f>
        <v>0</v>
      </c>
      <c r="BL259" s="111">
        <f>BL37*波及計算!$U40</f>
        <v>0</v>
      </c>
      <c r="BM259" s="111">
        <f>BM37*波及計算!$U40</f>
        <v>0</v>
      </c>
      <c r="BN259" s="111">
        <f>BN37*波及計算!$U40</f>
        <v>0</v>
      </c>
      <c r="BO259" s="111">
        <f>BO37*波及計算!$U40</f>
        <v>0</v>
      </c>
      <c r="BP259" s="111">
        <f>BP37*波及計算!$U40</f>
        <v>0</v>
      </c>
      <c r="BQ259" s="111">
        <f>BQ37*波及計算!$U40</f>
        <v>0</v>
      </c>
      <c r="BR259" s="111">
        <f>BR37*波及計算!$U40</f>
        <v>0</v>
      </c>
      <c r="BS259" s="111">
        <f>BS37*波及計算!$U40</f>
        <v>0</v>
      </c>
      <c r="BT259" s="111">
        <f>BT37*波及計算!$U40</f>
        <v>0</v>
      </c>
      <c r="BU259" s="111">
        <f>BU37*波及計算!$U40</f>
        <v>0</v>
      </c>
      <c r="BV259" s="111">
        <f>BV37*波及計算!$U40</f>
        <v>0</v>
      </c>
      <c r="BW259" s="111">
        <f>BW37*波及計算!$U40</f>
        <v>0</v>
      </c>
      <c r="BX259" s="111">
        <f>BX37*波及計算!$U40</f>
        <v>0</v>
      </c>
      <c r="BY259" s="111">
        <f>BY37*波及計算!$U40</f>
        <v>0</v>
      </c>
      <c r="BZ259" s="111">
        <f>BZ37*波及計算!$U40</f>
        <v>0</v>
      </c>
      <c r="CA259" s="111">
        <f>CA37*波及計算!$U40</f>
        <v>0</v>
      </c>
      <c r="CB259" s="111">
        <f>CB37*波及計算!$U40</f>
        <v>0</v>
      </c>
      <c r="CC259" s="111">
        <f>CC37*波及計算!$U40</f>
        <v>0</v>
      </c>
      <c r="CD259" s="111">
        <f>CD37*波及計算!$U40</f>
        <v>0</v>
      </c>
      <c r="CE259" s="111">
        <f>CE37*波及計算!$U40</f>
        <v>0</v>
      </c>
      <c r="CF259" s="111">
        <f>CF37*波及計算!$U40</f>
        <v>0</v>
      </c>
      <c r="CG259" s="111">
        <f>CG37*波及計算!$U40</f>
        <v>0</v>
      </c>
      <c r="CH259" s="111">
        <f>CH37*波及計算!$U40</f>
        <v>0</v>
      </c>
      <c r="CI259" s="111">
        <f>CI37*波及計算!$U40</f>
        <v>0</v>
      </c>
      <c r="CJ259" s="111">
        <f>CJ37*波及計算!$U40</f>
        <v>0</v>
      </c>
      <c r="CK259" s="111">
        <f>CK37*波及計算!$U40</f>
        <v>0</v>
      </c>
      <c r="CL259" s="111">
        <f>CL37*波及計算!$U40</f>
        <v>0</v>
      </c>
      <c r="CM259" s="111">
        <f>CM37*波及計算!$U40</f>
        <v>0</v>
      </c>
      <c r="CN259" s="111">
        <f>CN37*波及計算!$U40</f>
        <v>0</v>
      </c>
      <c r="CO259" s="111">
        <f>CO37*波及計算!$U40</f>
        <v>0</v>
      </c>
      <c r="CP259" s="111">
        <f>CP37*波及計算!$U40</f>
        <v>0</v>
      </c>
      <c r="CQ259" s="111">
        <f>CQ37*波及計算!$U40</f>
        <v>0</v>
      </c>
      <c r="CR259" s="111">
        <f>CR37*波及計算!$U40</f>
        <v>0</v>
      </c>
      <c r="CS259" s="111">
        <f>CS37*波及計算!$U40</f>
        <v>0</v>
      </c>
      <c r="CT259" s="111">
        <f>CT37*波及計算!$U40</f>
        <v>0</v>
      </c>
      <c r="CU259" s="111">
        <f>CU37*波及計算!$U40</f>
        <v>0</v>
      </c>
      <c r="CV259" s="111">
        <f>CV37*波及計算!$U40</f>
        <v>0</v>
      </c>
      <c r="CW259" s="111">
        <f>CW37*波及計算!$U40</f>
        <v>0</v>
      </c>
      <c r="CX259" s="111">
        <f>CX37*波及計算!$U40</f>
        <v>0</v>
      </c>
      <c r="CY259" s="111">
        <f>CY37*波及計算!$U40</f>
        <v>0</v>
      </c>
      <c r="CZ259" s="111">
        <f>CZ37*波及計算!$U40</f>
        <v>0</v>
      </c>
      <c r="DA259" s="111">
        <f>DA37*波及計算!$U40</f>
        <v>0</v>
      </c>
      <c r="DB259" s="111">
        <f>DB37*波及計算!$U40</f>
        <v>0</v>
      </c>
      <c r="DC259" s="111">
        <f>DC37*波及計算!$U40</f>
        <v>0</v>
      </c>
    </row>
    <row r="260" spans="1:107" x14ac:dyDescent="0.2">
      <c r="A260" s="111" t="s">
        <v>167</v>
      </c>
      <c r="B260" s="355" t="s">
        <v>1911</v>
      </c>
      <c r="C260" s="111">
        <f>C38*波及計算!$U41</f>
        <v>0</v>
      </c>
      <c r="D260" s="111">
        <f>D38*波及計算!$U41</f>
        <v>0</v>
      </c>
      <c r="E260" s="111">
        <f>E38*波及計算!$U41</f>
        <v>0</v>
      </c>
      <c r="F260" s="111">
        <f>F38*波及計算!$U41</f>
        <v>0</v>
      </c>
      <c r="G260" s="111">
        <f>G38*波及計算!$U41</f>
        <v>0</v>
      </c>
      <c r="H260" s="111">
        <f>H38*波及計算!$U41</f>
        <v>0</v>
      </c>
      <c r="I260" s="111">
        <f>I38*波及計算!$U41</f>
        <v>0</v>
      </c>
      <c r="J260" s="111">
        <f>J38*波及計算!$U41</f>
        <v>0</v>
      </c>
      <c r="K260" s="111">
        <f>K38*波及計算!$U41</f>
        <v>0</v>
      </c>
      <c r="L260" s="111">
        <f>L38*波及計算!$U41</f>
        <v>0</v>
      </c>
      <c r="M260" s="111">
        <f>M38*波及計算!$U41</f>
        <v>0</v>
      </c>
      <c r="N260" s="111">
        <f>N38*波及計算!$U41</f>
        <v>0</v>
      </c>
      <c r="O260" s="111">
        <f>O38*波及計算!$U41</f>
        <v>0</v>
      </c>
      <c r="P260" s="111">
        <f>P38*波及計算!$U41</f>
        <v>0</v>
      </c>
      <c r="Q260" s="111">
        <f>Q38*波及計算!$U41</f>
        <v>0</v>
      </c>
      <c r="R260" s="111">
        <f>R38*波及計算!$U41</f>
        <v>0</v>
      </c>
      <c r="S260" s="111">
        <f>S38*波及計算!$U41</f>
        <v>0</v>
      </c>
      <c r="T260" s="111">
        <f>T38*波及計算!$U41</f>
        <v>0</v>
      </c>
      <c r="U260" s="111">
        <f>U38*波及計算!$U41</f>
        <v>0</v>
      </c>
      <c r="V260" s="111">
        <f>V38*波及計算!$U41</f>
        <v>0</v>
      </c>
      <c r="W260" s="111">
        <f>W38*波及計算!$U41</f>
        <v>0</v>
      </c>
      <c r="X260" s="111">
        <f>X38*波及計算!$U41</f>
        <v>0</v>
      </c>
      <c r="Y260" s="111">
        <f>Y38*波及計算!$U41</f>
        <v>0</v>
      </c>
      <c r="Z260" s="111">
        <f>Z38*波及計算!$U41</f>
        <v>0</v>
      </c>
      <c r="AA260" s="111">
        <f>AA38*波及計算!$U41</f>
        <v>0</v>
      </c>
      <c r="AB260" s="111">
        <f>AB38*波及計算!$U41</f>
        <v>0</v>
      </c>
      <c r="AC260" s="111">
        <f>AC38*波及計算!$U41</f>
        <v>0</v>
      </c>
      <c r="AD260" s="111">
        <f>AD38*波及計算!$U41</f>
        <v>0</v>
      </c>
      <c r="AE260" s="111">
        <f>AE38*波及計算!$U41</f>
        <v>0</v>
      </c>
      <c r="AF260" s="111">
        <f>AF38*波及計算!$U41</f>
        <v>0</v>
      </c>
      <c r="AG260" s="111">
        <f>AG38*波及計算!$U41</f>
        <v>0</v>
      </c>
      <c r="AH260" s="111">
        <f>AH38*波及計算!$U41</f>
        <v>0</v>
      </c>
      <c r="AI260" s="111">
        <f>AI38*波及計算!$U41</f>
        <v>0</v>
      </c>
      <c r="AJ260" s="111">
        <f>AJ38*波及計算!$U41</f>
        <v>0</v>
      </c>
      <c r="AK260" s="111">
        <f>AK38*波及計算!$U41</f>
        <v>0</v>
      </c>
      <c r="AL260" s="111">
        <f>AL38*波及計算!$U41</f>
        <v>0</v>
      </c>
      <c r="AM260" s="111">
        <f>AM38*波及計算!$U41</f>
        <v>0</v>
      </c>
      <c r="AN260" s="111">
        <f>AN38*波及計算!$U41</f>
        <v>0</v>
      </c>
      <c r="AO260" s="111">
        <f>AO38*波及計算!$U41</f>
        <v>0</v>
      </c>
      <c r="AP260" s="111">
        <f>AP38*波及計算!$U41</f>
        <v>0</v>
      </c>
      <c r="AQ260" s="111">
        <f>AQ38*波及計算!$U41</f>
        <v>0</v>
      </c>
      <c r="AR260" s="111">
        <f>AR38*波及計算!$U41</f>
        <v>0</v>
      </c>
      <c r="AS260" s="111">
        <f>AS38*波及計算!$U41</f>
        <v>0</v>
      </c>
      <c r="AT260" s="111">
        <f>AT38*波及計算!$U41</f>
        <v>0</v>
      </c>
      <c r="AU260" s="111">
        <f>AU38*波及計算!$U41</f>
        <v>0</v>
      </c>
      <c r="AV260" s="111">
        <f>AV38*波及計算!$U41</f>
        <v>0</v>
      </c>
      <c r="AW260" s="111">
        <f>AW38*波及計算!$U41</f>
        <v>0</v>
      </c>
      <c r="AX260" s="111">
        <f>AX38*波及計算!$U41</f>
        <v>0</v>
      </c>
      <c r="AY260" s="111">
        <f>AY38*波及計算!$U41</f>
        <v>0</v>
      </c>
      <c r="AZ260" s="111">
        <f>AZ38*波及計算!$U41</f>
        <v>0</v>
      </c>
      <c r="BA260" s="111">
        <f>BA38*波及計算!$U41</f>
        <v>0</v>
      </c>
      <c r="BB260" s="111">
        <f>BB38*波及計算!$U41</f>
        <v>0</v>
      </c>
      <c r="BC260" s="111">
        <f>BC38*波及計算!$U41</f>
        <v>0</v>
      </c>
      <c r="BD260" s="111">
        <f>BD38*波及計算!$U41</f>
        <v>0</v>
      </c>
      <c r="BE260" s="111">
        <f>BE38*波及計算!$U41</f>
        <v>0</v>
      </c>
      <c r="BF260" s="111">
        <f>BF38*波及計算!$U41</f>
        <v>0</v>
      </c>
      <c r="BG260" s="111">
        <f>BG38*波及計算!$U41</f>
        <v>0</v>
      </c>
      <c r="BH260" s="111">
        <f>BH38*波及計算!$U41</f>
        <v>0</v>
      </c>
      <c r="BI260" s="111">
        <f>BI38*波及計算!$U41</f>
        <v>0</v>
      </c>
      <c r="BJ260" s="111">
        <f>BJ38*波及計算!$U41</f>
        <v>0</v>
      </c>
      <c r="BK260" s="111">
        <f>BK38*波及計算!$U41</f>
        <v>0</v>
      </c>
      <c r="BL260" s="111">
        <f>BL38*波及計算!$U41</f>
        <v>0</v>
      </c>
      <c r="BM260" s="111">
        <f>BM38*波及計算!$U41</f>
        <v>0</v>
      </c>
      <c r="BN260" s="111">
        <f>BN38*波及計算!$U41</f>
        <v>0</v>
      </c>
      <c r="BO260" s="111">
        <f>BO38*波及計算!$U41</f>
        <v>0</v>
      </c>
      <c r="BP260" s="111">
        <f>BP38*波及計算!$U41</f>
        <v>0</v>
      </c>
      <c r="BQ260" s="111">
        <f>BQ38*波及計算!$U41</f>
        <v>0</v>
      </c>
      <c r="BR260" s="111">
        <f>BR38*波及計算!$U41</f>
        <v>0</v>
      </c>
      <c r="BS260" s="111">
        <f>BS38*波及計算!$U41</f>
        <v>0</v>
      </c>
      <c r="BT260" s="111">
        <f>BT38*波及計算!$U41</f>
        <v>0</v>
      </c>
      <c r="BU260" s="111">
        <f>BU38*波及計算!$U41</f>
        <v>0</v>
      </c>
      <c r="BV260" s="111">
        <f>BV38*波及計算!$U41</f>
        <v>0</v>
      </c>
      <c r="BW260" s="111">
        <f>BW38*波及計算!$U41</f>
        <v>0</v>
      </c>
      <c r="BX260" s="111">
        <f>BX38*波及計算!$U41</f>
        <v>0</v>
      </c>
      <c r="BY260" s="111">
        <f>BY38*波及計算!$U41</f>
        <v>0</v>
      </c>
      <c r="BZ260" s="111">
        <f>BZ38*波及計算!$U41</f>
        <v>0</v>
      </c>
      <c r="CA260" s="111">
        <f>CA38*波及計算!$U41</f>
        <v>0</v>
      </c>
      <c r="CB260" s="111">
        <f>CB38*波及計算!$U41</f>
        <v>0</v>
      </c>
      <c r="CC260" s="111">
        <f>CC38*波及計算!$U41</f>
        <v>0</v>
      </c>
      <c r="CD260" s="111">
        <f>CD38*波及計算!$U41</f>
        <v>0</v>
      </c>
      <c r="CE260" s="111">
        <f>CE38*波及計算!$U41</f>
        <v>0</v>
      </c>
      <c r="CF260" s="111">
        <f>CF38*波及計算!$U41</f>
        <v>0</v>
      </c>
      <c r="CG260" s="111">
        <f>CG38*波及計算!$U41</f>
        <v>0</v>
      </c>
      <c r="CH260" s="111">
        <f>CH38*波及計算!$U41</f>
        <v>0</v>
      </c>
      <c r="CI260" s="111">
        <f>CI38*波及計算!$U41</f>
        <v>0</v>
      </c>
      <c r="CJ260" s="111">
        <f>CJ38*波及計算!$U41</f>
        <v>0</v>
      </c>
      <c r="CK260" s="111">
        <f>CK38*波及計算!$U41</f>
        <v>0</v>
      </c>
      <c r="CL260" s="111">
        <f>CL38*波及計算!$U41</f>
        <v>0</v>
      </c>
      <c r="CM260" s="111">
        <f>CM38*波及計算!$U41</f>
        <v>0</v>
      </c>
      <c r="CN260" s="111">
        <f>CN38*波及計算!$U41</f>
        <v>0</v>
      </c>
      <c r="CO260" s="111">
        <f>CO38*波及計算!$U41</f>
        <v>0</v>
      </c>
      <c r="CP260" s="111">
        <f>CP38*波及計算!$U41</f>
        <v>0</v>
      </c>
      <c r="CQ260" s="111">
        <f>CQ38*波及計算!$U41</f>
        <v>0</v>
      </c>
      <c r="CR260" s="111">
        <f>CR38*波及計算!$U41</f>
        <v>0</v>
      </c>
      <c r="CS260" s="111">
        <f>CS38*波及計算!$U41</f>
        <v>0</v>
      </c>
      <c r="CT260" s="111">
        <f>CT38*波及計算!$U41</f>
        <v>0</v>
      </c>
      <c r="CU260" s="111">
        <f>CU38*波及計算!$U41</f>
        <v>0</v>
      </c>
      <c r="CV260" s="111">
        <f>CV38*波及計算!$U41</f>
        <v>0</v>
      </c>
      <c r="CW260" s="111">
        <f>CW38*波及計算!$U41</f>
        <v>0</v>
      </c>
      <c r="CX260" s="111">
        <f>CX38*波及計算!$U41</f>
        <v>0</v>
      </c>
      <c r="CY260" s="111">
        <f>CY38*波及計算!$U41</f>
        <v>0</v>
      </c>
      <c r="CZ260" s="111">
        <f>CZ38*波及計算!$U41</f>
        <v>0</v>
      </c>
      <c r="DA260" s="111">
        <f>DA38*波及計算!$U41</f>
        <v>0</v>
      </c>
      <c r="DB260" s="111">
        <f>DB38*波及計算!$U41</f>
        <v>0</v>
      </c>
      <c r="DC260" s="111">
        <f>DC38*波及計算!$U41</f>
        <v>0</v>
      </c>
    </row>
    <row r="261" spans="1:107" x14ac:dyDescent="0.2">
      <c r="A261" s="111" t="s">
        <v>169</v>
      </c>
      <c r="B261" s="355" t="s">
        <v>1912</v>
      </c>
      <c r="C261" s="111">
        <f>C39*波及計算!$U42</f>
        <v>0</v>
      </c>
      <c r="D261" s="111">
        <f>D39*波及計算!$U42</f>
        <v>0</v>
      </c>
      <c r="E261" s="111">
        <f>E39*波及計算!$U42</f>
        <v>0</v>
      </c>
      <c r="F261" s="111">
        <f>F39*波及計算!$U42</f>
        <v>0</v>
      </c>
      <c r="G261" s="111">
        <f>G39*波及計算!$U42</f>
        <v>0</v>
      </c>
      <c r="H261" s="111">
        <f>H39*波及計算!$U42</f>
        <v>0</v>
      </c>
      <c r="I261" s="111">
        <f>I39*波及計算!$U42</f>
        <v>0</v>
      </c>
      <c r="J261" s="111">
        <f>J39*波及計算!$U42</f>
        <v>0</v>
      </c>
      <c r="K261" s="111">
        <f>K39*波及計算!$U42</f>
        <v>0</v>
      </c>
      <c r="L261" s="111">
        <f>L39*波及計算!$U42</f>
        <v>0</v>
      </c>
      <c r="M261" s="111">
        <f>M39*波及計算!$U42</f>
        <v>0</v>
      </c>
      <c r="N261" s="111">
        <f>N39*波及計算!$U42</f>
        <v>0</v>
      </c>
      <c r="O261" s="111">
        <f>O39*波及計算!$U42</f>
        <v>0</v>
      </c>
      <c r="P261" s="111">
        <f>P39*波及計算!$U42</f>
        <v>0</v>
      </c>
      <c r="Q261" s="111">
        <f>Q39*波及計算!$U42</f>
        <v>0</v>
      </c>
      <c r="R261" s="111">
        <f>R39*波及計算!$U42</f>
        <v>0</v>
      </c>
      <c r="S261" s="111">
        <f>S39*波及計算!$U42</f>
        <v>0</v>
      </c>
      <c r="T261" s="111">
        <f>T39*波及計算!$U42</f>
        <v>0</v>
      </c>
      <c r="U261" s="111">
        <f>U39*波及計算!$U42</f>
        <v>0</v>
      </c>
      <c r="V261" s="111">
        <f>V39*波及計算!$U42</f>
        <v>0</v>
      </c>
      <c r="W261" s="111">
        <f>W39*波及計算!$U42</f>
        <v>0</v>
      </c>
      <c r="X261" s="111">
        <f>X39*波及計算!$U42</f>
        <v>0</v>
      </c>
      <c r="Y261" s="111">
        <f>Y39*波及計算!$U42</f>
        <v>0</v>
      </c>
      <c r="Z261" s="111">
        <f>Z39*波及計算!$U42</f>
        <v>0</v>
      </c>
      <c r="AA261" s="111">
        <f>AA39*波及計算!$U42</f>
        <v>0</v>
      </c>
      <c r="AB261" s="111">
        <f>AB39*波及計算!$U42</f>
        <v>0</v>
      </c>
      <c r="AC261" s="111">
        <f>AC39*波及計算!$U42</f>
        <v>0</v>
      </c>
      <c r="AD261" s="111">
        <f>AD39*波及計算!$U42</f>
        <v>0</v>
      </c>
      <c r="AE261" s="111">
        <f>AE39*波及計算!$U42</f>
        <v>0</v>
      </c>
      <c r="AF261" s="111">
        <f>AF39*波及計算!$U42</f>
        <v>0</v>
      </c>
      <c r="AG261" s="111">
        <f>AG39*波及計算!$U42</f>
        <v>0</v>
      </c>
      <c r="AH261" s="111">
        <f>AH39*波及計算!$U42</f>
        <v>0</v>
      </c>
      <c r="AI261" s="111">
        <f>AI39*波及計算!$U42</f>
        <v>0</v>
      </c>
      <c r="AJ261" s="111">
        <f>AJ39*波及計算!$U42</f>
        <v>0</v>
      </c>
      <c r="AK261" s="111">
        <f>AK39*波及計算!$U42</f>
        <v>0</v>
      </c>
      <c r="AL261" s="111">
        <f>AL39*波及計算!$U42</f>
        <v>0</v>
      </c>
      <c r="AM261" s="111">
        <f>AM39*波及計算!$U42</f>
        <v>0</v>
      </c>
      <c r="AN261" s="111">
        <f>AN39*波及計算!$U42</f>
        <v>0</v>
      </c>
      <c r="AO261" s="111">
        <f>AO39*波及計算!$U42</f>
        <v>0</v>
      </c>
      <c r="AP261" s="111">
        <f>AP39*波及計算!$U42</f>
        <v>0</v>
      </c>
      <c r="AQ261" s="111">
        <f>AQ39*波及計算!$U42</f>
        <v>0</v>
      </c>
      <c r="AR261" s="111">
        <f>AR39*波及計算!$U42</f>
        <v>0</v>
      </c>
      <c r="AS261" s="111">
        <f>AS39*波及計算!$U42</f>
        <v>0</v>
      </c>
      <c r="AT261" s="111">
        <f>AT39*波及計算!$U42</f>
        <v>0</v>
      </c>
      <c r="AU261" s="111">
        <f>AU39*波及計算!$U42</f>
        <v>0</v>
      </c>
      <c r="AV261" s="111">
        <f>AV39*波及計算!$U42</f>
        <v>0</v>
      </c>
      <c r="AW261" s="111">
        <f>AW39*波及計算!$U42</f>
        <v>0</v>
      </c>
      <c r="AX261" s="111">
        <f>AX39*波及計算!$U42</f>
        <v>0</v>
      </c>
      <c r="AY261" s="111">
        <f>AY39*波及計算!$U42</f>
        <v>0</v>
      </c>
      <c r="AZ261" s="111">
        <f>AZ39*波及計算!$U42</f>
        <v>0</v>
      </c>
      <c r="BA261" s="111">
        <f>BA39*波及計算!$U42</f>
        <v>0</v>
      </c>
      <c r="BB261" s="111">
        <f>BB39*波及計算!$U42</f>
        <v>0</v>
      </c>
      <c r="BC261" s="111">
        <f>BC39*波及計算!$U42</f>
        <v>0</v>
      </c>
      <c r="BD261" s="111">
        <f>BD39*波及計算!$U42</f>
        <v>0</v>
      </c>
      <c r="BE261" s="111">
        <f>BE39*波及計算!$U42</f>
        <v>0</v>
      </c>
      <c r="BF261" s="111">
        <f>BF39*波及計算!$U42</f>
        <v>0</v>
      </c>
      <c r="BG261" s="111">
        <f>BG39*波及計算!$U42</f>
        <v>0</v>
      </c>
      <c r="BH261" s="111">
        <f>BH39*波及計算!$U42</f>
        <v>0</v>
      </c>
      <c r="BI261" s="111">
        <f>BI39*波及計算!$U42</f>
        <v>0</v>
      </c>
      <c r="BJ261" s="111">
        <f>BJ39*波及計算!$U42</f>
        <v>0</v>
      </c>
      <c r="BK261" s="111">
        <f>BK39*波及計算!$U42</f>
        <v>0</v>
      </c>
      <c r="BL261" s="111">
        <f>BL39*波及計算!$U42</f>
        <v>0</v>
      </c>
      <c r="BM261" s="111">
        <f>BM39*波及計算!$U42</f>
        <v>0</v>
      </c>
      <c r="BN261" s="111">
        <f>BN39*波及計算!$U42</f>
        <v>0</v>
      </c>
      <c r="BO261" s="111">
        <f>BO39*波及計算!$U42</f>
        <v>0</v>
      </c>
      <c r="BP261" s="111">
        <f>BP39*波及計算!$U42</f>
        <v>0</v>
      </c>
      <c r="BQ261" s="111">
        <f>BQ39*波及計算!$U42</f>
        <v>0</v>
      </c>
      <c r="BR261" s="111">
        <f>BR39*波及計算!$U42</f>
        <v>0</v>
      </c>
      <c r="BS261" s="111">
        <f>BS39*波及計算!$U42</f>
        <v>0</v>
      </c>
      <c r="BT261" s="111">
        <f>BT39*波及計算!$U42</f>
        <v>0</v>
      </c>
      <c r="BU261" s="111">
        <f>BU39*波及計算!$U42</f>
        <v>0</v>
      </c>
      <c r="BV261" s="111">
        <f>BV39*波及計算!$U42</f>
        <v>0</v>
      </c>
      <c r="BW261" s="111">
        <f>BW39*波及計算!$U42</f>
        <v>0</v>
      </c>
      <c r="BX261" s="111">
        <f>BX39*波及計算!$U42</f>
        <v>0</v>
      </c>
      <c r="BY261" s="111">
        <f>BY39*波及計算!$U42</f>
        <v>0</v>
      </c>
      <c r="BZ261" s="111">
        <f>BZ39*波及計算!$U42</f>
        <v>0</v>
      </c>
      <c r="CA261" s="111">
        <f>CA39*波及計算!$U42</f>
        <v>0</v>
      </c>
      <c r="CB261" s="111">
        <f>CB39*波及計算!$U42</f>
        <v>0</v>
      </c>
      <c r="CC261" s="111">
        <f>CC39*波及計算!$U42</f>
        <v>0</v>
      </c>
      <c r="CD261" s="111">
        <f>CD39*波及計算!$U42</f>
        <v>0</v>
      </c>
      <c r="CE261" s="111">
        <f>CE39*波及計算!$U42</f>
        <v>0</v>
      </c>
      <c r="CF261" s="111">
        <f>CF39*波及計算!$U42</f>
        <v>0</v>
      </c>
      <c r="CG261" s="111">
        <f>CG39*波及計算!$U42</f>
        <v>0</v>
      </c>
      <c r="CH261" s="111">
        <f>CH39*波及計算!$U42</f>
        <v>0</v>
      </c>
      <c r="CI261" s="111">
        <f>CI39*波及計算!$U42</f>
        <v>0</v>
      </c>
      <c r="CJ261" s="111">
        <f>CJ39*波及計算!$U42</f>
        <v>0</v>
      </c>
      <c r="CK261" s="111">
        <f>CK39*波及計算!$U42</f>
        <v>0</v>
      </c>
      <c r="CL261" s="111">
        <f>CL39*波及計算!$U42</f>
        <v>0</v>
      </c>
      <c r="CM261" s="111">
        <f>CM39*波及計算!$U42</f>
        <v>0</v>
      </c>
      <c r="CN261" s="111">
        <f>CN39*波及計算!$U42</f>
        <v>0</v>
      </c>
      <c r="CO261" s="111">
        <f>CO39*波及計算!$U42</f>
        <v>0</v>
      </c>
      <c r="CP261" s="111">
        <f>CP39*波及計算!$U42</f>
        <v>0</v>
      </c>
      <c r="CQ261" s="111">
        <f>CQ39*波及計算!$U42</f>
        <v>0</v>
      </c>
      <c r="CR261" s="111">
        <f>CR39*波及計算!$U42</f>
        <v>0</v>
      </c>
      <c r="CS261" s="111">
        <f>CS39*波及計算!$U42</f>
        <v>0</v>
      </c>
      <c r="CT261" s="111">
        <f>CT39*波及計算!$U42</f>
        <v>0</v>
      </c>
      <c r="CU261" s="111">
        <f>CU39*波及計算!$U42</f>
        <v>0</v>
      </c>
      <c r="CV261" s="111">
        <f>CV39*波及計算!$U42</f>
        <v>0</v>
      </c>
      <c r="CW261" s="111">
        <f>CW39*波及計算!$U42</f>
        <v>0</v>
      </c>
      <c r="CX261" s="111">
        <f>CX39*波及計算!$U42</f>
        <v>0</v>
      </c>
      <c r="CY261" s="111">
        <f>CY39*波及計算!$U42</f>
        <v>0</v>
      </c>
      <c r="CZ261" s="111">
        <f>CZ39*波及計算!$U42</f>
        <v>0</v>
      </c>
      <c r="DA261" s="111">
        <f>DA39*波及計算!$U42</f>
        <v>0</v>
      </c>
      <c r="DB261" s="111">
        <f>DB39*波及計算!$U42</f>
        <v>0</v>
      </c>
      <c r="DC261" s="111">
        <f>DC39*波及計算!$U42</f>
        <v>0</v>
      </c>
    </row>
    <row r="262" spans="1:107" x14ac:dyDescent="0.2">
      <c r="A262" s="111" t="s">
        <v>171</v>
      </c>
      <c r="B262" s="355" t="s">
        <v>1913</v>
      </c>
      <c r="C262" s="111">
        <f>C40*波及計算!$U43</f>
        <v>0</v>
      </c>
      <c r="D262" s="111">
        <f>D40*波及計算!$U43</f>
        <v>0</v>
      </c>
      <c r="E262" s="111">
        <f>E40*波及計算!$U43</f>
        <v>0</v>
      </c>
      <c r="F262" s="111">
        <f>F40*波及計算!$U43</f>
        <v>0</v>
      </c>
      <c r="G262" s="111">
        <f>G40*波及計算!$U43</f>
        <v>0</v>
      </c>
      <c r="H262" s="111">
        <f>H40*波及計算!$U43</f>
        <v>0</v>
      </c>
      <c r="I262" s="111">
        <f>I40*波及計算!$U43</f>
        <v>0</v>
      </c>
      <c r="J262" s="111">
        <f>J40*波及計算!$U43</f>
        <v>0</v>
      </c>
      <c r="K262" s="111">
        <f>K40*波及計算!$U43</f>
        <v>0</v>
      </c>
      <c r="L262" s="111">
        <f>L40*波及計算!$U43</f>
        <v>0</v>
      </c>
      <c r="M262" s="111">
        <f>M40*波及計算!$U43</f>
        <v>0</v>
      </c>
      <c r="N262" s="111">
        <f>N40*波及計算!$U43</f>
        <v>0</v>
      </c>
      <c r="O262" s="111">
        <f>O40*波及計算!$U43</f>
        <v>0</v>
      </c>
      <c r="P262" s="111">
        <f>P40*波及計算!$U43</f>
        <v>0</v>
      </c>
      <c r="Q262" s="111">
        <f>Q40*波及計算!$U43</f>
        <v>0</v>
      </c>
      <c r="R262" s="111">
        <f>R40*波及計算!$U43</f>
        <v>0</v>
      </c>
      <c r="S262" s="111">
        <f>S40*波及計算!$U43</f>
        <v>0</v>
      </c>
      <c r="T262" s="111">
        <f>T40*波及計算!$U43</f>
        <v>0</v>
      </c>
      <c r="U262" s="111">
        <f>U40*波及計算!$U43</f>
        <v>0</v>
      </c>
      <c r="V262" s="111">
        <f>V40*波及計算!$U43</f>
        <v>0</v>
      </c>
      <c r="W262" s="111">
        <f>W40*波及計算!$U43</f>
        <v>0</v>
      </c>
      <c r="X262" s="111">
        <f>X40*波及計算!$U43</f>
        <v>0</v>
      </c>
      <c r="Y262" s="111">
        <f>Y40*波及計算!$U43</f>
        <v>0</v>
      </c>
      <c r="Z262" s="111">
        <f>Z40*波及計算!$U43</f>
        <v>0</v>
      </c>
      <c r="AA262" s="111">
        <f>AA40*波及計算!$U43</f>
        <v>0</v>
      </c>
      <c r="AB262" s="111">
        <f>AB40*波及計算!$U43</f>
        <v>0</v>
      </c>
      <c r="AC262" s="111">
        <f>AC40*波及計算!$U43</f>
        <v>0</v>
      </c>
      <c r="AD262" s="111">
        <f>AD40*波及計算!$U43</f>
        <v>0</v>
      </c>
      <c r="AE262" s="111">
        <f>AE40*波及計算!$U43</f>
        <v>0</v>
      </c>
      <c r="AF262" s="111">
        <f>AF40*波及計算!$U43</f>
        <v>0</v>
      </c>
      <c r="AG262" s="111">
        <f>AG40*波及計算!$U43</f>
        <v>0</v>
      </c>
      <c r="AH262" s="111">
        <f>AH40*波及計算!$U43</f>
        <v>0</v>
      </c>
      <c r="AI262" s="111">
        <f>AI40*波及計算!$U43</f>
        <v>0</v>
      </c>
      <c r="AJ262" s="111">
        <f>AJ40*波及計算!$U43</f>
        <v>0</v>
      </c>
      <c r="AK262" s="111">
        <f>AK40*波及計算!$U43</f>
        <v>0</v>
      </c>
      <c r="AL262" s="111">
        <f>AL40*波及計算!$U43</f>
        <v>0</v>
      </c>
      <c r="AM262" s="111">
        <f>AM40*波及計算!$U43</f>
        <v>0</v>
      </c>
      <c r="AN262" s="111">
        <f>AN40*波及計算!$U43</f>
        <v>0</v>
      </c>
      <c r="AO262" s="111">
        <f>AO40*波及計算!$U43</f>
        <v>0</v>
      </c>
      <c r="AP262" s="111">
        <f>AP40*波及計算!$U43</f>
        <v>0</v>
      </c>
      <c r="AQ262" s="111">
        <f>AQ40*波及計算!$U43</f>
        <v>0</v>
      </c>
      <c r="AR262" s="111">
        <f>AR40*波及計算!$U43</f>
        <v>0</v>
      </c>
      <c r="AS262" s="111">
        <f>AS40*波及計算!$U43</f>
        <v>0</v>
      </c>
      <c r="AT262" s="111">
        <f>AT40*波及計算!$U43</f>
        <v>0</v>
      </c>
      <c r="AU262" s="111">
        <f>AU40*波及計算!$U43</f>
        <v>0</v>
      </c>
      <c r="AV262" s="111">
        <f>AV40*波及計算!$U43</f>
        <v>0</v>
      </c>
      <c r="AW262" s="111">
        <f>AW40*波及計算!$U43</f>
        <v>0</v>
      </c>
      <c r="AX262" s="111">
        <f>AX40*波及計算!$U43</f>
        <v>0</v>
      </c>
      <c r="AY262" s="111">
        <f>AY40*波及計算!$U43</f>
        <v>0</v>
      </c>
      <c r="AZ262" s="111">
        <f>AZ40*波及計算!$U43</f>
        <v>0</v>
      </c>
      <c r="BA262" s="111">
        <f>BA40*波及計算!$U43</f>
        <v>0</v>
      </c>
      <c r="BB262" s="111">
        <f>BB40*波及計算!$U43</f>
        <v>0</v>
      </c>
      <c r="BC262" s="111">
        <f>BC40*波及計算!$U43</f>
        <v>0</v>
      </c>
      <c r="BD262" s="111">
        <f>BD40*波及計算!$U43</f>
        <v>0</v>
      </c>
      <c r="BE262" s="111">
        <f>BE40*波及計算!$U43</f>
        <v>0</v>
      </c>
      <c r="BF262" s="111">
        <f>BF40*波及計算!$U43</f>
        <v>0</v>
      </c>
      <c r="BG262" s="111">
        <f>BG40*波及計算!$U43</f>
        <v>0</v>
      </c>
      <c r="BH262" s="111">
        <f>BH40*波及計算!$U43</f>
        <v>0</v>
      </c>
      <c r="BI262" s="111">
        <f>BI40*波及計算!$U43</f>
        <v>0</v>
      </c>
      <c r="BJ262" s="111">
        <f>BJ40*波及計算!$U43</f>
        <v>0</v>
      </c>
      <c r="BK262" s="111">
        <f>BK40*波及計算!$U43</f>
        <v>0</v>
      </c>
      <c r="BL262" s="111">
        <f>BL40*波及計算!$U43</f>
        <v>0</v>
      </c>
      <c r="BM262" s="111">
        <f>BM40*波及計算!$U43</f>
        <v>0</v>
      </c>
      <c r="BN262" s="111">
        <f>BN40*波及計算!$U43</f>
        <v>0</v>
      </c>
      <c r="BO262" s="111">
        <f>BO40*波及計算!$U43</f>
        <v>0</v>
      </c>
      <c r="BP262" s="111">
        <f>BP40*波及計算!$U43</f>
        <v>0</v>
      </c>
      <c r="BQ262" s="111">
        <f>BQ40*波及計算!$U43</f>
        <v>0</v>
      </c>
      <c r="BR262" s="111">
        <f>BR40*波及計算!$U43</f>
        <v>0</v>
      </c>
      <c r="BS262" s="111">
        <f>BS40*波及計算!$U43</f>
        <v>0</v>
      </c>
      <c r="BT262" s="111">
        <f>BT40*波及計算!$U43</f>
        <v>0</v>
      </c>
      <c r="BU262" s="111">
        <f>BU40*波及計算!$U43</f>
        <v>0</v>
      </c>
      <c r="BV262" s="111">
        <f>BV40*波及計算!$U43</f>
        <v>0</v>
      </c>
      <c r="BW262" s="111">
        <f>BW40*波及計算!$U43</f>
        <v>0</v>
      </c>
      <c r="BX262" s="111">
        <f>BX40*波及計算!$U43</f>
        <v>0</v>
      </c>
      <c r="BY262" s="111">
        <f>BY40*波及計算!$U43</f>
        <v>0</v>
      </c>
      <c r="BZ262" s="111">
        <f>BZ40*波及計算!$U43</f>
        <v>0</v>
      </c>
      <c r="CA262" s="111">
        <f>CA40*波及計算!$U43</f>
        <v>0</v>
      </c>
      <c r="CB262" s="111">
        <f>CB40*波及計算!$U43</f>
        <v>0</v>
      </c>
      <c r="CC262" s="111">
        <f>CC40*波及計算!$U43</f>
        <v>0</v>
      </c>
      <c r="CD262" s="111">
        <f>CD40*波及計算!$U43</f>
        <v>0</v>
      </c>
      <c r="CE262" s="111">
        <f>CE40*波及計算!$U43</f>
        <v>0</v>
      </c>
      <c r="CF262" s="111">
        <f>CF40*波及計算!$U43</f>
        <v>0</v>
      </c>
      <c r="CG262" s="111">
        <f>CG40*波及計算!$U43</f>
        <v>0</v>
      </c>
      <c r="CH262" s="111">
        <f>CH40*波及計算!$U43</f>
        <v>0</v>
      </c>
      <c r="CI262" s="111">
        <f>CI40*波及計算!$U43</f>
        <v>0</v>
      </c>
      <c r="CJ262" s="111">
        <f>CJ40*波及計算!$U43</f>
        <v>0</v>
      </c>
      <c r="CK262" s="111">
        <f>CK40*波及計算!$U43</f>
        <v>0</v>
      </c>
      <c r="CL262" s="111">
        <f>CL40*波及計算!$U43</f>
        <v>0</v>
      </c>
      <c r="CM262" s="111">
        <f>CM40*波及計算!$U43</f>
        <v>0</v>
      </c>
      <c r="CN262" s="111">
        <f>CN40*波及計算!$U43</f>
        <v>0</v>
      </c>
      <c r="CO262" s="111">
        <f>CO40*波及計算!$U43</f>
        <v>0</v>
      </c>
      <c r="CP262" s="111">
        <f>CP40*波及計算!$U43</f>
        <v>0</v>
      </c>
      <c r="CQ262" s="111">
        <f>CQ40*波及計算!$U43</f>
        <v>0</v>
      </c>
      <c r="CR262" s="111">
        <f>CR40*波及計算!$U43</f>
        <v>0</v>
      </c>
      <c r="CS262" s="111">
        <f>CS40*波及計算!$U43</f>
        <v>0</v>
      </c>
      <c r="CT262" s="111">
        <f>CT40*波及計算!$U43</f>
        <v>0</v>
      </c>
      <c r="CU262" s="111">
        <f>CU40*波及計算!$U43</f>
        <v>0</v>
      </c>
      <c r="CV262" s="111">
        <f>CV40*波及計算!$U43</f>
        <v>0</v>
      </c>
      <c r="CW262" s="111">
        <f>CW40*波及計算!$U43</f>
        <v>0</v>
      </c>
      <c r="CX262" s="111">
        <f>CX40*波及計算!$U43</f>
        <v>0</v>
      </c>
      <c r="CY262" s="111">
        <f>CY40*波及計算!$U43</f>
        <v>0</v>
      </c>
      <c r="CZ262" s="111">
        <f>CZ40*波及計算!$U43</f>
        <v>0</v>
      </c>
      <c r="DA262" s="111">
        <f>DA40*波及計算!$U43</f>
        <v>0</v>
      </c>
      <c r="DB262" s="111">
        <f>DB40*波及計算!$U43</f>
        <v>0</v>
      </c>
      <c r="DC262" s="111">
        <f>DC40*波及計算!$U43</f>
        <v>0</v>
      </c>
    </row>
    <row r="263" spans="1:107" x14ac:dyDescent="0.2">
      <c r="A263" s="111" t="s">
        <v>173</v>
      </c>
      <c r="B263" s="355" t="s">
        <v>1914</v>
      </c>
      <c r="C263" s="111">
        <f>C41*波及計算!$U44</f>
        <v>0</v>
      </c>
      <c r="D263" s="111">
        <f>D41*波及計算!$U44</f>
        <v>0</v>
      </c>
      <c r="E263" s="111">
        <f>E41*波及計算!$U44</f>
        <v>0</v>
      </c>
      <c r="F263" s="111">
        <f>F41*波及計算!$U44</f>
        <v>0</v>
      </c>
      <c r="G263" s="111">
        <f>G41*波及計算!$U44</f>
        <v>0</v>
      </c>
      <c r="H263" s="111">
        <f>H41*波及計算!$U44</f>
        <v>0</v>
      </c>
      <c r="I263" s="111">
        <f>I41*波及計算!$U44</f>
        <v>0</v>
      </c>
      <c r="J263" s="111">
        <f>J41*波及計算!$U44</f>
        <v>0</v>
      </c>
      <c r="K263" s="111">
        <f>K41*波及計算!$U44</f>
        <v>0</v>
      </c>
      <c r="L263" s="111">
        <f>L41*波及計算!$U44</f>
        <v>0</v>
      </c>
      <c r="M263" s="111">
        <f>M41*波及計算!$U44</f>
        <v>0</v>
      </c>
      <c r="N263" s="111">
        <f>N41*波及計算!$U44</f>
        <v>0</v>
      </c>
      <c r="O263" s="111">
        <f>O41*波及計算!$U44</f>
        <v>0</v>
      </c>
      <c r="P263" s="111">
        <f>P41*波及計算!$U44</f>
        <v>0</v>
      </c>
      <c r="Q263" s="111">
        <f>Q41*波及計算!$U44</f>
        <v>0</v>
      </c>
      <c r="R263" s="111">
        <f>R41*波及計算!$U44</f>
        <v>0</v>
      </c>
      <c r="S263" s="111">
        <f>S41*波及計算!$U44</f>
        <v>0</v>
      </c>
      <c r="T263" s="111">
        <f>T41*波及計算!$U44</f>
        <v>0</v>
      </c>
      <c r="U263" s="111">
        <f>U41*波及計算!$U44</f>
        <v>0</v>
      </c>
      <c r="V263" s="111">
        <f>V41*波及計算!$U44</f>
        <v>0</v>
      </c>
      <c r="W263" s="111">
        <f>W41*波及計算!$U44</f>
        <v>0</v>
      </c>
      <c r="X263" s="111">
        <f>X41*波及計算!$U44</f>
        <v>0</v>
      </c>
      <c r="Y263" s="111">
        <f>Y41*波及計算!$U44</f>
        <v>0</v>
      </c>
      <c r="Z263" s="111">
        <f>Z41*波及計算!$U44</f>
        <v>0</v>
      </c>
      <c r="AA263" s="111">
        <f>AA41*波及計算!$U44</f>
        <v>0</v>
      </c>
      <c r="AB263" s="111">
        <f>AB41*波及計算!$U44</f>
        <v>0</v>
      </c>
      <c r="AC263" s="111">
        <f>AC41*波及計算!$U44</f>
        <v>0</v>
      </c>
      <c r="AD263" s="111">
        <f>AD41*波及計算!$U44</f>
        <v>0</v>
      </c>
      <c r="AE263" s="111">
        <f>AE41*波及計算!$U44</f>
        <v>0</v>
      </c>
      <c r="AF263" s="111">
        <f>AF41*波及計算!$U44</f>
        <v>0</v>
      </c>
      <c r="AG263" s="111">
        <f>AG41*波及計算!$U44</f>
        <v>0</v>
      </c>
      <c r="AH263" s="111">
        <f>AH41*波及計算!$U44</f>
        <v>0</v>
      </c>
      <c r="AI263" s="111">
        <f>AI41*波及計算!$U44</f>
        <v>0</v>
      </c>
      <c r="AJ263" s="111">
        <f>AJ41*波及計算!$U44</f>
        <v>0</v>
      </c>
      <c r="AK263" s="111">
        <f>AK41*波及計算!$U44</f>
        <v>0</v>
      </c>
      <c r="AL263" s="111">
        <f>AL41*波及計算!$U44</f>
        <v>0</v>
      </c>
      <c r="AM263" s="111">
        <f>AM41*波及計算!$U44</f>
        <v>0</v>
      </c>
      <c r="AN263" s="111">
        <f>AN41*波及計算!$U44</f>
        <v>0</v>
      </c>
      <c r="AO263" s="111">
        <f>AO41*波及計算!$U44</f>
        <v>0</v>
      </c>
      <c r="AP263" s="111">
        <f>AP41*波及計算!$U44</f>
        <v>0</v>
      </c>
      <c r="AQ263" s="111">
        <f>AQ41*波及計算!$U44</f>
        <v>0</v>
      </c>
      <c r="AR263" s="111">
        <f>AR41*波及計算!$U44</f>
        <v>0</v>
      </c>
      <c r="AS263" s="111">
        <f>AS41*波及計算!$U44</f>
        <v>0</v>
      </c>
      <c r="AT263" s="111">
        <f>AT41*波及計算!$U44</f>
        <v>0</v>
      </c>
      <c r="AU263" s="111">
        <f>AU41*波及計算!$U44</f>
        <v>0</v>
      </c>
      <c r="AV263" s="111">
        <f>AV41*波及計算!$U44</f>
        <v>0</v>
      </c>
      <c r="AW263" s="111">
        <f>AW41*波及計算!$U44</f>
        <v>0</v>
      </c>
      <c r="AX263" s="111">
        <f>AX41*波及計算!$U44</f>
        <v>0</v>
      </c>
      <c r="AY263" s="111">
        <f>AY41*波及計算!$U44</f>
        <v>0</v>
      </c>
      <c r="AZ263" s="111">
        <f>AZ41*波及計算!$U44</f>
        <v>0</v>
      </c>
      <c r="BA263" s="111">
        <f>BA41*波及計算!$U44</f>
        <v>0</v>
      </c>
      <c r="BB263" s="111">
        <f>BB41*波及計算!$U44</f>
        <v>0</v>
      </c>
      <c r="BC263" s="111">
        <f>BC41*波及計算!$U44</f>
        <v>0</v>
      </c>
      <c r="BD263" s="111">
        <f>BD41*波及計算!$U44</f>
        <v>0</v>
      </c>
      <c r="BE263" s="111">
        <f>BE41*波及計算!$U44</f>
        <v>0</v>
      </c>
      <c r="BF263" s="111">
        <f>BF41*波及計算!$U44</f>
        <v>0</v>
      </c>
      <c r="BG263" s="111">
        <f>BG41*波及計算!$U44</f>
        <v>0</v>
      </c>
      <c r="BH263" s="111">
        <f>BH41*波及計算!$U44</f>
        <v>0</v>
      </c>
      <c r="BI263" s="111">
        <f>BI41*波及計算!$U44</f>
        <v>0</v>
      </c>
      <c r="BJ263" s="111">
        <f>BJ41*波及計算!$U44</f>
        <v>0</v>
      </c>
      <c r="BK263" s="111">
        <f>BK41*波及計算!$U44</f>
        <v>0</v>
      </c>
      <c r="BL263" s="111">
        <f>BL41*波及計算!$U44</f>
        <v>0</v>
      </c>
      <c r="BM263" s="111">
        <f>BM41*波及計算!$U44</f>
        <v>0</v>
      </c>
      <c r="BN263" s="111">
        <f>BN41*波及計算!$U44</f>
        <v>0</v>
      </c>
      <c r="BO263" s="111">
        <f>BO41*波及計算!$U44</f>
        <v>0</v>
      </c>
      <c r="BP263" s="111">
        <f>BP41*波及計算!$U44</f>
        <v>0</v>
      </c>
      <c r="BQ263" s="111">
        <f>BQ41*波及計算!$U44</f>
        <v>0</v>
      </c>
      <c r="BR263" s="111">
        <f>BR41*波及計算!$U44</f>
        <v>0</v>
      </c>
      <c r="BS263" s="111">
        <f>BS41*波及計算!$U44</f>
        <v>0</v>
      </c>
      <c r="BT263" s="111">
        <f>BT41*波及計算!$U44</f>
        <v>0</v>
      </c>
      <c r="BU263" s="111">
        <f>BU41*波及計算!$U44</f>
        <v>0</v>
      </c>
      <c r="BV263" s="111">
        <f>BV41*波及計算!$U44</f>
        <v>0</v>
      </c>
      <c r="BW263" s="111">
        <f>BW41*波及計算!$U44</f>
        <v>0</v>
      </c>
      <c r="BX263" s="111">
        <f>BX41*波及計算!$U44</f>
        <v>0</v>
      </c>
      <c r="BY263" s="111">
        <f>BY41*波及計算!$U44</f>
        <v>0</v>
      </c>
      <c r="BZ263" s="111">
        <f>BZ41*波及計算!$U44</f>
        <v>0</v>
      </c>
      <c r="CA263" s="111">
        <f>CA41*波及計算!$U44</f>
        <v>0</v>
      </c>
      <c r="CB263" s="111">
        <f>CB41*波及計算!$U44</f>
        <v>0</v>
      </c>
      <c r="CC263" s="111">
        <f>CC41*波及計算!$U44</f>
        <v>0</v>
      </c>
      <c r="CD263" s="111">
        <f>CD41*波及計算!$U44</f>
        <v>0</v>
      </c>
      <c r="CE263" s="111">
        <f>CE41*波及計算!$U44</f>
        <v>0</v>
      </c>
      <c r="CF263" s="111">
        <f>CF41*波及計算!$U44</f>
        <v>0</v>
      </c>
      <c r="CG263" s="111">
        <f>CG41*波及計算!$U44</f>
        <v>0</v>
      </c>
      <c r="CH263" s="111">
        <f>CH41*波及計算!$U44</f>
        <v>0</v>
      </c>
      <c r="CI263" s="111">
        <f>CI41*波及計算!$U44</f>
        <v>0</v>
      </c>
      <c r="CJ263" s="111">
        <f>CJ41*波及計算!$U44</f>
        <v>0</v>
      </c>
      <c r="CK263" s="111">
        <f>CK41*波及計算!$U44</f>
        <v>0</v>
      </c>
      <c r="CL263" s="111">
        <f>CL41*波及計算!$U44</f>
        <v>0</v>
      </c>
      <c r="CM263" s="111">
        <f>CM41*波及計算!$U44</f>
        <v>0</v>
      </c>
      <c r="CN263" s="111">
        <f>CN41*波及計算!$U44</f>
        <v>0</v>
      </c>
      <c r="CO263" s="111">
        <f>CO41*波及計算!$U44</f>
        <v>0</v>
      </c>
      <c r="CP263" s="111">
        <f>CP41*波及計算!$U44</f>
        <v>0</v>
      </c>
      <c r="CQ263" s="111">
        <f>CQ41*波及計算!$U44</f>
        <v>0</v>
      </c>
      <c r="CR263" s="111">
        <f>CR41*波及計算!$U44</f>
        <v>0</v>
      </c>
      <c r="CS263" s="111">
        <f>CS41*波及計算!$U44</f>
        <v>0</v>
      </c>
      <c r="CT263" s="111">
        <f>CT41*波及計算!$U44</f>
        <v>0</v>
      </c>
      <c r="CU263" s="111">
        <f>CU41*波及計算!$U44</f>
        <v>0</v>
      </c>
      <c r="CV263" s="111">
        <f>CV41*波及計算!$U44</f>
        <v>0</v>
      </c>
      <c r="CW263" s="111">
        <f>CW41*波及計算!$U44</f>
        <v>0</v>
      </c>
      <c r="CX263" s="111">
        <f>CX41*波及計算!$U44</f>
        <v>0</v>
      </c>
      <c r="CY263" s="111">
        <f>CY41*波及計算!$U44</f>
        <v>0</v>
      </c>
      <c r="CZ263" s="111">
        <f>CZ41*波及計算!$U44</f>
        <v>0</v>
      </c>
      <c r="DA263" s="111">
        <f>DA41*波及計算!$U44</f>
        <v>0</v>
      </c>
      <c r="DB263" s="111">
        <f>DB41*波及計算!$U44</f>
        <v>0</v>
      </c>
      <c r="DC263" s="111">
        <f>DC41*波及計算!$U44</f>
        <v>0</v>
      </c>
    </row>
    <row r="264" spans="1:107" x14ac:dyDescent="0.2">
      <c r="A264" s="111" t="s">
        <v>175</v>
      </c>
      <c r="B264" s="355" t="s">
        <v>1915</v>
      </c>
      <c r="C264" s="111">
        <f>C42*波及計算!$U45</f>
        <v>0</v>
      </c>
      <c r="D264" s="111">
        <f>D42*波及計算!$U45</f>
        <v>0</v>
      </c>
      <c r="E264" s="111">
        <f>E42*波及計算!$U45</f>
        <v>0</v>
      </c>
      <c r="F264" s="111">
        <f>F42*波及計算!$U45</f>
        <v>0</v>
      </c>
      <c r="G264" s="111">
        <f>G42*波及計算!$U45</f>
        <v>0</v>
      </c>
      <c r="H264" s="111">
        <f>H42*波及計算!$U45</f>
        <v>0</v>
      </c>
      <c r="I264" s="111">
        <f>I42*波及計算!$U45</f>
        <v>0</v>
      </c>
      <c r="J264" s="111">
        <f>J42*波及計算!$U45</f>
        <v>0</v>
      </c>
      <c r="K264" s="111">
        <f>K42*波及計算!$U45</f>
        <v>0</v>
      </c>
      <c r="L264" s="111">
        <f>L42*波及計算!$U45</f>
        <v>0</v>
      </c>
      <c r="M264" s="111">
        <f>M42*波及計算!$U45</f>
        <v>0</v>
      </c>
      <c r="N264" s="111">
        <f>N42*波及計算!$U45</f>
        <v>0</v>
      </c>
      <c r="O264" s="111">
        <f>O42*波及計算!$U45</f>
        <v>0</v>
      </c>
      <c r="P264" s="111">
        <f>P42*波及計算!$U45</f>
        <v>0</v>
      </c>
      <c r="Q264" s="111">
        <f>Q42*波及計算!$U45</f>
        <v>0</v>
      </c>
      <c r="R264" s="111">
        <f>R42*波及計算!$U45</f>
        <v>0</v>
      </c>
      <c r="S264" s="111">
        <f>S42*波及計算!$U45</f>
        <v>0</v>
      </c>
      <c r="T264" s="111">
        <f>T42*波及計算!$U45</f>
        <v>0</v>
      </c>
      <c r="U264" s="111">
        <f>U42*波及計算!$U45</f>
        <v>0</v>
      </c>
      <c r="V264" s="111">
        <f>V42*波及計算!$U45</f>
        <v>0</v>
      </c>
      <c r="W264" s="111">
        <f>W42*波及計算!$U45</f>
        <v>0</v>
      </c>
      <c r="X264" s="111">
        <f>X42*波及計算!$U45</f>
        <v>0</v>
      </c>
      <c r="Y264" s="111">
        <f>Y42*波及計算!$U45</f>
        <v>0</v>
      </c>
      <c r="Z264" s="111">
        <f>Z42*波及計算!$U45</f>
        <v>0</v>
      </c>
      <c r="AA264" s="111">
        <f>AA42*波及計算!$U45</f>
        <v>0</v>
      </c>
      <c r="AB264" s="111">
        <f>AB42*波及計算!$U45</f>
        <v>0</v>
      </c>
      <c r="AC264" s="111">
        <f>AC42*波及計算!$U45</f>
        <v>0</v>
      </c>
      <c r="AD264" s="111">
        <f>AD42*波及計算!$U45</f>
        <v>0</v>
      </c>
      <c r="AE264" s="111">
        <f>AE42*波及計算!$U45</f>
        <v>0</v>
      </c>
      <c r="AF264" s="111">
        <f>AF42*波及計算!$U45</f>
        <v>0</v>
      </c>
      <c r="AG264" s="111">
        <f>AG42*波及計算!$U45</f>
        <v>0</v>
      </c>
      <c r="AH264" s="111">
        <f>AH42*波及計算!$U45</f>
        <v>0</v>
      </c>
      <c r="AI264" s="111">
        <f>AI42*波及計算!$U45</f>
        <v>0</v>
      </c>
      <c r="AJ264" s="111">
        <f>AJ42*波及計算!$U45</f>
        <v>0</v>
      </c>
      <c r="AK264" s="111">
        <f>AK42*波及計算!$U45</f>
        <v>0</v>
      </c>
      <c r="AL264" s="111">
        <f>AL42*波及計算!$U45</f>
        <v>0</v>
      </c>
      <c r="AM264" s="111">
        <f>AM42*波及計算!$U45</f>
        <v>0</v>
      </c>
      <c r="AN264" s="111">
        <f>AN42*波及計算!$U45</f>
        <v>0</v>
      </c>
      <c r="AO264" s="111">
        <f>AO42*波及計算!$U45</f>
        <v>0</v>
      </c>
      <c r="AP264" s="111">
        <f>AP42*波及計算!$U45</f>
        <v>0</v>
      </c>
      <c r="AQ264" s="111">
        <f>AQ42*波及計算!$U45</f>
        <v>0</v>
      </c>
      <c r="AR264" s="111">
        <f>AR42*波及計算!$U45</f>
        <v>0</v>
      </c>
      <c r="AS264" s="111">
        <f>AS42*波及計算!$U45</f>
        <v>0</v>
      </c>
      <c r="AT264" s="111">
        <f>AT42*波及計算!$U45</f>
        <v>0</v>
      </c>
      <c r="AU264" s="111">
        <f>AU42*波及計算!$U45</f>
        <v>0</v>
      </c>
      <c r="AV264" s="111">
        <f>AV42*波及計算!$U45</f>
        <v>0</v>
      </c>
      <c r="AW264" s="111">
        <f>AW42*波及計算!$U45</f>
        <v>0</v>
      </c>
      <c r="AX264" s="111">
        <f>AX42*波及計算!$U45</f>
        <v>0</v>
      </c>
      <c r="AY264" s="111">
        <f>AY42*波及計算!$U45</f>
        <v>0</v>
      </c>
      <c r="AZ264" s="111">
        <f>AZ42*波及計算!$U45</f>
        <v>0</v>
      </c>
      <c r="BA264" s="111">
        <f>BA42*波及計算!$U45</f>
        <v>0</v>
      </c>
      <c r="BB264" s="111">
        <f>BB42*波及計算!$U45</f>
        <v>0</v>
      </c>
      <c r="BC264" s="111">
        <f>BC42*波及計算!$U45</f>
        <v>0</v>
      </c>
      <c r="BD264" s="111">
        <f>BD42*波及計算!$U45</f>
        <v>0</v>
      </c>
      <c r="BE264" s="111">
        <f>BE42*波及計算!$U45</f>
        <v>0</v>
      </c>
      <c r="BF264" s="111">
        <f>BF42*波及計算!$U45</f>
        <v>0</v>
      </c>
      <c r="BG264" s="111">
        <f>BG42*波及計算!$U45</f>
        <v>0</v>
      </c>
      <c r="BH264" s="111">
        <f>BH42*波及計算!$U45</f>
        <v>0</v>
      </c>
      <c r="BI264" s="111">
        <f>BI42*波及計算!$U45</f>
        <v>0</v>
      </c>
      <c r="BJ264" s="111">
        <f>BJ42*波及計算!$U45</f>
        <v>0</v>
      </c>
      <c r="BK264" s="111">
        <f>BK42*波及計算!$U45</f>
        <v>0</v>
      </c>
      <c r="BL264" s="111">
        <f>BL42*波及計算!$U45</f>
        <v>0</v>
      </c>
      <c r="BM264" s="111">
        <f>BM42*波及計算!$U45</f>
        <v>0</v>
      </c>
      <c r="BN264" s="111">
        <f>BN42*波及計算!$U45</f>
        <v>0</v>
      </c>
      <c r="BO264" s="111">
        <f>BO42*波及計算!$U45</f>
        <v>0</v>
      </c>
      <c r="BP264" s="111">
        <f>BP42*波及計算!$U45</f>
        <v>0</v>
      </c>
      <c r="BQ264" s="111">
        <f>BQ42*波及計算!$U45</f>
        <v>0</v>
      </c>
      <c r="BR264" s="111">
        <f>BR42*波及計算!$U45</f>
        <v>0</v>
      </c>
      <c r="BS264" s="111">
        <f>BS42*波及計算!$U45</f>
        <v>0</v>
      </c>
      <c r="BT264" s="111">
        <f>BT42*波及計算!$U45</f>
        <v>0</v>
      </c>
      <c r="BU264" s="111">
        <f>BU42*波及計算!$U45</f>
        <v>0</v>
      </c>
      <c r="BV264" s="111">
        <f>BV42*波及計算!$U45</f>
        <v>0</v>
      </c>
      <c r="BW264" s="111">
        <f>BW42*波及計算!$U45</f>
        <v>0</v>
      </c>
      <c r="BX264" s="111">
        <f>BX42*波及計算!$U45</f>
        <v>0</v>
      </c>
      <c r="BY264" s="111">
        <f>BY42*波及計算!$U45</f>
        <v>0</v>
      </c>
      <c r="BZ264" s="111">
        <f>BZ42*波及計算!$U45</f>
        <v>0</v>
      </c>
      <c r="CA264" s="111">
        <f>CA42*波及計算!$U45</f>
        <v>0</v>
      </c>
      <c r="CB264" s="111">
        <f>CB42*波及計算!$U45</f>
        <v>0</v>
      </c>
      <c r="CC264" s="111">
        <f>CC42*波及計算!$U45</f>
        <v>0</v>
      </c>
      <c r="CD264" s="111">
        <f>CD42*波及計算!$U45</f>
        <v>0</v>
      </c>
      <c r="CE264" s="111">
        <f>CE42*波及計算!$U45</f>
        <v>0</v>
      </c>
      <c r="CF264" s="111">
        <f>CF42*波及計算!$U45</f>
        <v>0</v>
      </c>
      <c r="CG264" s="111">
        <f>CG42*波及計算!$U45</f>
        <v>0</v>
      </c>
      <c r="CH264" s="111">
        <f>CH42*波及計算!$U45</f>
        <v>0</v>
      </c>
      <c r="CI264" s="111">
        <f>CI42*波及計算!$U45</f>
        <v>0</v>
      </c>
      <c r="CJ264" s="111">
        <f>CJ42*波及計算!$U45</f>
        <v>0</v>
      </c>
      <c r="CK264" s="111">
        <f>CK42*波及計算!$U45</f>
        <v>0</v>
      </c>
      <c r="CL264" s="111">
        <f>CL42*波及計算!$U45</f>
        <v>0</v>
      </c>
      <c r="CM264" s="111">
        <f>CM42*波及計算!$U45</f>
        <v>0</v>
      </c>
      <c r="CN264" s="111">
        <f>CN42*波及計算!$U45</f>
        <v>0</v>
      </c>
      <c r="CO264" s="111">
        <f>CO42*波及計算!$U45</f>
        <v>0</v>
      </c>
      <c r="CP264" s="111">
        <f>CP42*波及計算!$U45</f>
        <v>0</v>
      </c>
      <c r="CQ264" s="111">
        <f>CQ42*波及計算!$U45</f>
        <v>0</v>
      </c>
      <c r="CR264" s="111">
        <f>CR42*波及計算!$U45</f>
        <v>0</v>
      </c>
      <c r="CS264" s="111">
        <f>CS42*波及計算!$U45</f>
        <v>0</v>
      </c>
      <c r="CT264" s="111">
        <f>CT42*波及計算!$U45</f>
        <v>0</v>
      </c>
      <c r="CU264" s="111">
        <f>CU42*波及計算!$U45</f>
        <v>0</v>
      </c>
      <c r="CV264" s="111">
        <f>CV42*波及計算!$U45</f>
        <v>0</v>
      </c>
      <c r="CW264" s="111">
        <f>CW42*波及計算!$U45</f>
        <v>0</v>
      </c>
      <c r="CX264" s="111">
        <f>CX42*波及計算!$U45</f>
        <v>0</v>
      </c>
      <c r="CY264" s="111">
        <f>CY42*波及計算!$U45</f>
        <v>0</v>
      </c>
      <c r="CZ264" s="111">
        <f>CZ42*波及計算!$U45</f>
        <v>0</v>
      </c>
      <c r="DA264" s="111">
        <f>DA42*波及計算!$U45</f>
        <v>0</v>
      </c>
      <c r="DB264" s="111">
        <f>DB42*波及計算!$U45</f>
        <v>0</v>
      </c>
      <c r="DC264" s="111">
        <f>DC42*波及計算!$U45</f>
        <v>0</v>
      </c>
    </row>
    <row r="265" spans="1:107" x14ac:dyDescent="0.2">
      <c r="A265" s="111" t="s">
        <v>177</v>
      </c>
      <c r="B265" s="355" t="s">
        <v>1916</v>
      </c>
      <c r="C265" s="111">
        <f>C43*波及計算!$U46</f>
        <v>0</v>
      </c>
      <c r="D265" s="111">
        <f>D43*波及計算!$U46</f>
        <v>0</v>
      </c>
      <c r="E265" s="111">
        <f>E43*波及計算!$U46</f>
        <v>0</v>
      </c>
      <c r="F265" s="111">
        <f>F43*波及計算!$U46</f>
        <v>0</v>
      </c>
      <c r="G265" s="111">
        <f>G43*波及計算!$U46</f>
        <v>0</v>
      </c>
      <c r="H265" s="111">
        <f>H43*波及計算!$U46</f>
        <v>0</v>
      </c>
      <c r="I265" s="111">
        <f>I43*波及計算!$U46</f>
        <v>0</v>
      </c>
      <c r="J265" s="111">
        <f>J43*波及計算!$U46</f>
        <v>0</v>
      </c>
      <c r="K265" s="111">
        <f>K43*波及計算!$U46</f>
        <v>0</v>
      </c>
      <c r="L265" s="111">
        <f>L43*波及計算!$U46</f>
        <v>0</v>
      </c>
      <c r="M265" s="111">
        <f>M43*波及計算!$U46</f>
        <v>0</v>
      </c>
      <c r="N265" s="111">
        <f>N43*波及計算!$U46</f>
        <v>0</v>
      </c>
      <c r="O265" s="111">
        <f>O43*波及計算!$U46</f>
        <v>0</v>
      </c>
      <c r="P265" s="111">
        <f>P43*波及計算!$U46</f>
        <v>0</v>
      </c>
      <c r="Q265" s="111">
        <f>Q43*波及計算!$U46</f>
        <v>0</v>
      </c>
      <c r="R265" s="111">
        <f>R43*波及計算!$U46</f>
        <v>0</v>
      </c>
      <c r="S265" s="111">
        <f>S43*波及計算!$U46</f>
        <v>0</v>
      </c>
      <c r="T265" s="111">
        <f>T43*波及計算!$U46</f>
        <v>0</v>
      </c>
      <c r="U265" s="111">
        <f>U43*波及計算!$U46</f>
        <v>0</v>
      </c>
      <c r="V265" s="111">
        <f>V43*波及計算!$U46</f>
        <v>0</v>
      </c>
      <c r="W265" s="111">
        <f>W43*波及計算!$U46</f>
        <v>0</v>
      </c>
      <c r="X265" s="111">
        <f>X43*波及計算!$U46</f>
        <v>0</v>
      </c>
      <c r="Y265" s="111">
        <f>Y43*波及計算!$U46</f>
        <v>0</v>
      </c>
      <c r="Z265" s="111">
        <f>Z43*波及計算!$U46</f>
        <v>0</v>
      </c>
      <c r="AA265" s="111">
        <f>AA43*波及計算!$U46</f>
        <v>0</v>
      </c>
      <c r="AB265" s="111">
        <f>AB43*波及計算!$U46</f>
        <v>0</v>
      </c>
      <c r="AC265" s="111">
        <f>AC43*波及計算!$U46</f>
        <v>0</v>
      </c>
      <c r="AD265" s="111">
        <f>AD43*波及計算!$U46</f>
        <v>0</v>
      </c>
      <c r="AE265" s="111">
        <f>AE43*波及計算!$U46</f>
        <v>0</v>
      </c>
      <c r="AF265" s="111">
        <f>AF43*波及計算!$U46</f>
        <v>0</v>
      </c>
      <c r="AG265" s="111">
        <f>AG43*波及計算!$U46</f>
        <v>0</v>
      </c>
      <c r="AH265" s="111">
        <f>AH43*波及計算!$U46</f>
        <v>0</v>
      </c>
      <c r="AI265" s="111">
        <f>AI43*波及計算!$U46</f>
        <v>0</v>
      </c>
      <c r="AJ265" s="111">
        <f>AJ43*波及計算!$U46</f>
        <v>0</v>
      </c>
      <c r="AK265" s="111">
        <f>AK43*波及計算!$U46</f>
        <v>0</v>
      </c>
      <c r="AL265" s="111">
        <f>AL43*波及計算!$U46</f>
        <v>0</v>
      </c>
      <c r="AM265" s="111">
        <f>AM43*波及計算!$U46</f>
        <v>0</v>
      </c>
      <c r="AN265" s="111">
        <f>AN43*波及計算!$U46</f>
        <v>0</v>
      </c>
      <c r="AO265" s="111">
        <f>AO43*波及計算!$U46</f>
        <v>0</v>
      </c>
      <c r="AP265" s="111">
        <f>AP43*波及計算!$U46</f>
        <v>0</v>
      </c>
      <c r="AQ265" s="111">
        <f>AQ43*波及計算!$U46</f>
        <v>0</v>
      </c>
      <c r="AR265" s="111">
        <f>AR43*波及計算!$U46</f>
        <v>0</v>
      </c>
      <c r="AS265" s="111">
        <f>AS43*波及計算!$U46</f>
        <v>0</v>
      </c>
      <c r="AT265" s="111">
        <f>AT43*波及計算!$U46</f>
        <v>0</v>
      </c>
      <c r="AU265" s="111">
        <f>AU43*波及計算!$U46</f>
        <v>0</v>
      </c>
      <c r="AV265" s="111">
        <f>AV43*波及計算!$U46</f>
        <v>0</v>
      </c>
      <c r="AW265" s="111">
        <f>AW43*波及計算!$U46</f>
        <v>0</v>
      </c>
      <c r="AX265" s="111">
        <f>AX43*波及計算!$U46</f>
        <v>0</v>
      </c>
      <c r="AY265" s="111">
        <f>AY43*波及計算!$U46</f>
        <v>0</v>
      </c>
      <c r="AZ265" s="111">
        <f>AZ43*波及計算!$U46</f>
        <v>0</v>
      </c>
      <c r="BA265" s="111">
        <f>BA43*波及計算!$U46</f>
        <v>0</v>
      </c>
      <c r="BB265" s="111">
        <f>BB43*波及計算!$U46</f>
        <v>0</v>
      </c>
      <c r="BC265" s="111">
        <f>BC43*波及計算!$U46</f>
        <v>0</v>
      </c>
      <c r="BD265" s="111">
        <f>BD43*波及計算!$U46</f>
        <v>0</v>
      </c>
      <c r="BE265" s="111">
        <f>BE43*波及計算!$U46</f>
        <v>0</v>
      </c>
      <c r="BF265" s="111">
        <f>BF43*波及計算!$U46</f>
        <v>0</v>
      </c>
      <c r="BG265" s="111">
        <f>BG43*波及計算!$U46</f>
        <v>0</v>
      </c>
      <c r="BH265" s="111">
        <f>BH43*波及計算!$U46</f>
        <v>0</v>
      </c>
      <c r="BI265" s="111">
        <f>BI43*波及計算!$U46</f>
        <v>0</v>
      </c>
      <c r="BJ265" s="111">
        <f>BJ43*波及計算!$U46</f>
        <v>0</v>
      </c>
      <c r="BK265" s="111">
        <f>BK43*波及計算!$U46</f>
        <v>0</v>
      </c>
      <c r="BL265" s="111">
        <f>BL43*波及計算!$U46</f>
        <v>0</v>
      </c>
      <c r="BM265" s="111">
        <f>BM43*波及計算!$U46</f>
        <v>0</v>
      </c>
      <c r="BN265" s="111">
        <f>BN43*波及計算!$U46</f>
        <v>0</v>
      </c>
      <c r="BO265" s="111">
        <f>BO43*波及計算!$U46</f>
        <v>0</v>
      </c>
      <c r="BP265" s="111">
        <f>BP43*波及計算!$U46</f>
        <v>0</v>
      </c>
      <c r="BQ265" s="111">
        <f>BQ43*波及計算!$U46</f>
        <v>0</v>
      </c>
      <c r="BR265" s="111">
        <f>BR43*波及計算!$U46</f>
        <v>0</v>
      </c>
      <c r="BS265" s="111">
        <f>BS43*波及計算!$U46</f>
        <v>0</v>
      </c>
      <c r="BT265" s="111">
        <f>BT43*波及計算!$U46</f>
        <v>0</v>
      </c>
      <c r="BU265" s="111">
        <f>BU43*波及計算!$U46</f>
        <v>0</v>
      </c>
      <c r="BV265" s="111">
        <f>BV43*波及計算!$U46</f>
        <v>0</v>
      </c>
      <c r="BW265" s="111">
        <f>BW43*波及計算!$U46</f>
        <v>0</v>
      </c>
      <c r="BX265" s="111">
        <f>BX43*波及計算!$U46</f>
        <v>0</v>
      </c>
      <c r="BY265" s="111">
        <f>BY43*波及計算!$U46</f>
        <v>0</v>
      </c>
      <c r="BZ265" s="111">
        <f>BZ43*波及計算!$U46</f>
        <v>0</v>
      </c>
      <c r="CA265" s="111">
        <f>CA43*波及計算!$U46</f>
        <v>0</v>
      </c>
      <c r="CB265" s="111">
        <f>CB43*波及計算!$U46</f>
        <v>0</v>
      </c>
      <c r="CC265" s="111">
        <f>CC43*波及計算!$U46</f>
        <v>0</v>
      </c>
      <c r="CD265" s="111">
        <f>CD43*波及計算!$U46</f>
        <v>0</v>
      </c>
      <c r="CE265" s="111">
        <f>CE43*波及計算!$U46</f>
        <v>0</v>
      </c>
      <c r="CF265" s="111">
        <f>CF43*波及計算!$U46</f>
        <v>0</v>
      </c>
      <c r="CG265" s="111">
        <f>CG43*波及計算!$U46</f>
        <v>0</v>
      </c>
      <c r="CH265" s="111">
        <f>CH43*波及計算!$U46</f>
        <v>0</v>
      </c>
      <c r="CI265" s="111">
        <f>CI43*波及計算!$U46</f>
        <v>0</v>
      </c>
      <c r="CJ265" s="111">
        <f>CJ43*波及計算!$U46</f>
        <v>0</v>
      </c>
      <c r="CK265" s="111">
        <f>CK43*波及計算!$U46</f>
        <v>0</v>
      </c>
      <c r="CL265" s="111">
        <f>CL43*波及計算!$U46</f>
        <v>0</v>
      </c>
      <c r="CM265" s="111">
        <f>CM43*波及計算!$U46</f>
        <v>0</v>
      </c>
      <c r="CN265" s="111">
        <f>CN43*波及計算!$U46</f>
        <v>0</v>
      </c>
      <c r="CO265" s="111">
        <f>CO43*波及計算!$U46</f>
        <v>0</v>
      </c>
      <c r="CP265" s="111">
        <f>CP43*波及計算!$U46</f>
        <v>0</v>
      </c>
      <c r="CQ265" s="111">
        <f>CQ43*波及計算!$U46</f>
        <v>0</v>
      </c>
      <c r="CR265" s="111">
        <f>CR43*波及計算!$U46</f>
        <v>0</v>
      </c>
      <c r="CS265" s="111">
        <f>CS43*波及計算!$U46</f>
        <v>0</v>
      </c>
      <c r="CT265" s="111">
        <f>CT43*波及計算!$U46</f>
        <v>0</v>
      </c>
      <c r="CU265" s="111">
        <f>CU43*波及計算!$U46</f>
        <v>0</v>
      </c>
      <c r="CV265" s="111">
        <f>CV43*波及計算!$U46</f>
        <v>0</v>
      </c>
      <c r="CW265" s="111">
        <f>CW43*波及計算!$U46</f>
        <v>0</v>
      </c>
      <c r="CX265" s="111">
        <f>CX43*波及計算!$U46</f>
        <v>0</v>
      </c>
      <c r="CY265" s="111">
        <f>CY43*波及計算!$U46</f>
        <v>0</v>
      </c>
      <c r="CZ265" s="111">
        <f>CZ43*波及計算!$U46</f>
        <v>0</v>
      </c>
      <c r="DA265" s="111">
        <f>DA43*波及計算!$U46</f>
        <v>0</v>
      </c>
      <c r="DB265" s="111">
        <f>DB43*波及計算!$U46</f>
        <v>0</v>
      </c>
      <c r="DC265" s="111">
        <f>DC43*波及計算!$U46</f>
        <v>0</v>
      </c>
    </row>
    <row r="266" spans="1:107" x14ac:dyDescent="0.2">
      <c r="A266" s="111" t="s">
        <v>179</v>
      </c>
      <c r="B266" s="355" t="s">
        <v>1917</v>
      </c>
      <c r="C266" s="111">
        <f>C44*波及計算!$U47</f>
        <v>0</v>
      </c>
      <c r="D266" s="111">
        <f>D44*波及計算!$U47</f>
        <v>0</v>
      </c>
      <c r="E266" s="111">
        <f>E44*波及計算!$U47</f>
        <v>0</v>
      </c>
      <c r="F266" s="111">
        <f>F44*波及計算!$U47</f>
        <v>0</v>
      </c>
      <c r="G266" s="111">
        <f>G44*波及計算!$U47</f>
        <v>0</v>
      </c>
      <c r="H266" s="111">
        <f>H44*波及計算!$U47</f>
        <v>0</v>
      </c>
      <c r="I266" s="111">
        <f>I44*波及計算!$U47</f>
        <v>0</v>
      </c>
      <c r="J266" s="111">
        <f>J44*波及計算!$U47</f>
        <v>0</v>
      </c>
      <c r="K266" s="111">
        <f>K44*波及計算!$U47</f>
        <v>0</v>
      </c>
      <c r="L266" s="111">
        <f>L44*波及計算!$U47</f>
        <v>0</v>
      </c>
      <c r="M266" s="111">
        <f>M44*波及計算!$U47</f>
        <v>0</v>
      </c>
      <c r="N266" s="111">
        <f>N44*波及計算!$U47</f>
        <v>0</v>
      </c>
      <c r="O266" s="111">
        <f>O44*波及計算!$U47</f>
        <v>0</v>
      </c>
      <c r="P266" s="111">
        <f>P44*波及計算!$U47</f>
        <v>0</v>
      </c>
      <c r="Q266" s="111">
        <f>Q44*波及計算!$U47</f>
        <v>0</v>
      </c>
      <c r="R266" s="111">
        <f>R44*波及計算!$U47</f>
        <v>0</v>
      </c>
      <c r="S266" s="111">
        <f>S44*波及計算!$U47</f>
        <v>0</v>
      </c>
      <c r="T266" s="111">
        <f>T44*波及計算!$U47</f>
        <v>0</v>
      </c>
      <c r="U266" s="111">
        <f>U44*波及計算!$U47</f>
        <v>0</v>
      </c>
      <c r="V266" s="111">
        <f>V44*波及計算!$U47</f>
        <v>0</v>
      </c>
      <c r="W266" s="111">
        <f>W44*波及計算!$U47</f>
        <v>0</v>
      </c>
      <c r="X266" s="111">
        <f>X44*波及計算!$U47</f>
        <v>0</v>
      </c>
      <c r="Y266" s="111">
        <f>Y44*波及計算!$U47</f>
        <v>0</v>
      </c>
      <c r="Z266" s="111">
        <f>Z44*波及計算!$U47</f>
        <v>0</v>
      </c>
      <c r="AA266" s="111">
        <f>AA44*波及計算!$U47</f>
        <v>0</v>
      </c>
      <c r="AB266" s="111">
        <f>AB44*波及計算!$U47</f>
        <v>0</v>
      </c>
      <c r="AC266" s="111">
        <f>AC44*波及計算!$U47</f>
        <v>0</v>
      </c>
      <c r="AD266" s="111">
        <f>AD44*波及計算!$U47</f>
        <v>0</v>
      </c>
      <c r="AE266" s="111">
        <f>AE44*波及計算!$U47</f>
        <v>0</v>
      </c>
      <c r="AF266" s="111">
        <f>AF44*波及計算!$U47</f>
        <v>0</v>
      </c>
      <c r="AG266" s="111">
        <f>AG44*波及計算!$U47</f>
        <v>0</v>
      </c>
      <c r="AH266" s="111">
        <f>AH44*波及計算!$U47</f>
        <v>0</v>
      </c>
      <c r="AI266" s="111">
        <f>AI44*波及計算!$U47</f>
        <v>0</v>
      </c>
      <c r="AJ266" s="111">
        <f>AJ44*波及計算!$U47</f>
        <v>0</v>
      </c>
      <c r="AK266" s="111">
        <f>AK44*波及計算!$U47</f>
        <v>0</v>
      </c>
      <c r="AL266" s="111">
        <f>AL44*波及計算!$U47</f>
        <v>0</v>
      </c>
      <c r="AM266" s="111">
        <f>AM44*波及計算!$U47</f>
        <v>0</v>
      </c>
      <c r="AN266" s="111">
        <f>AN44*波及計算!$U47</f>
        <v>0</v>
      </c>
      <c r="AO266" s="111">
        <f>AO44*波及計算!$U47</f>
        <v>0</v>
      </c>
      <c r="AP266" s="111">
        <f>AP44*波及計算!$U47</f>
        <v>0</v>
      </c>
      <c r="AQ266" s="111">
        <f>AQ44*波及計算!$U47</f>
        <v>0</v>
      </c>
      <c r="AR266" s="111">
        <f>AR44*波及計算!$U47</f>
        <v>0</v>
      </c>
      <c r="AS266" s="111">
        <f>AS44*波及計算!$U47</f>
        <v>0</v>
      </c>
      <c r="AT266" s="111">
        <f>AT44*波及計算!$U47</f>
        <v>0</v>
      </c>
      <c r="AU266" s="111">
        <f>AU44*波及計算!$U47</f>
        <v>0</v>
      </c>
      <c r="AV266" s="111">
        <f>AV44*波及計算!$U47</f>
        <v>0</v>
      </c>
      <c r="AW266" s="111">
        <f>AW44*波及計算!$U47</f>
        <v>0</v>
      </c>
      <c r="AX266" s="111">
        <f>AX44*波及計算!$U47</f>
        <v>0</v>
      </c>
      <c r="AY266" s="111">
        <f>AY44*波及計算!$U47</f>
        <v>0</v>
      </c>
      <c r="AZ266" s="111">
        <f>AZ44*波及計算!$U47</f>
        <v>0</v>
      </c>
      <c r="BA266" s="111">
        <f>BA44*波及計算!$U47</f>
        <v>0</v>
      </c>
      <c r="BB266" s="111">
        <f>BB44*波及計算!$U47</f>
        <v>0</v>
      </c>
      <c r="BC266" s="111">
        <f>BC44*波及計算!$U47</f>
        <v>0</v>
      </c>
      <c r="BD266" s="111">
        <f>BD44*波及計算!$U47</f>
        <v>0</v>
      </c>
      <c r="BE266" s="111">
        <f>BE44*波及計算!$U47</f>
        <v>0</v>
      </c>
      <c r="BF266" s="111">
        <f>BF44*波及計算!$U47</f>
        <v>0</v>
      </c>
      <c r="BG266" s="111">
        <f>BG44*波及計算!$U47</f>
        <v>0</v>
      </c>
      <c r="BH266" s="111">
        <f>BH44*波及計算!$U47</f>
        <v>0</v>
      </c>
      <c r="BI266" s="111">
        <f>BI44*波及計算!$U47</f>
        <v>0</v>
      </c>
      <c r="BJ266" s="111">
        <f>BJ44*波及計算!$U47</f>
        <v>0</v>
      </c>
      <c r="BK266" s="111">
        <f>BK44*波及計算!$U47</f>
        <v>0</v>
      </c>
      <c r="BL266" s="111">
        <f>BL44*波及計算!$U47</f>
        <v>0</v>
      </c>
      <c r="BM266" s="111">
        <f>BM44*波及計算!$U47</f>
        <v>0</v>
      </c>
      <c r="BN266" s="111">
        <f>BN44*波及計算!$U47</f>
        <v>0</v>
      </c>
      <c r="BO266" s="111">
        <f>BO44*波及計算!$U47</f>
        <v>0</v>
      </c>
      <c r="BP266" s="111">
        <f>BP44*波及計算!$U47</f>
        <v>0</v>
      </c>
      <c r="BQ266" s="111">
        <f>BQ44*波及計算!$U47</f>
        <v>0</v>
      </c>
      <c r="BR266" s="111">
        <f>BR44*波及計算!$U47</f>
        <v>0</v>
      </c>
      <c r="BS266" s="111">
        <f>BS44*波及計算!$U47</f>
        <v>0</v>
      </c>
      <c r="BT266" s="111">
        <f>BT44*波及計算!$U47</f>
        <v>0</v>
      </c>
      <c r="BU266" s="111">
        <f>BU44*波及計算!$U47</f>
        <v>0</v>
      </c>
      <c r="BV266" s="111">
        <f>BV44*波及計算!$U47</f>
        <v>0</v>
      </c>
      <c r="BW266" s="111">
        <f>BW44*波及計算!$U47</f>
        <v>0</v>
      </c>
      <c r="BX266" s="111">
        <f>BX44*波及計算!$U47</f>
        <v>0</v>
      </c>
      <c r="BY266" s="111">
        <f>BY44*波及計算!$U47</f>
        <v>0</v>
      </c>
      <c r="BZ266" s="111">
        <f>BZ44*波及計算!$U47</f>
        <v>0</v>
      </c>
      <c r="CA266" s="111">
        <f>CA44*波及計算!$U47</f>
        <v>0</v>
      </c>
      <c r="CB266" s="111">
        <f>CB44*波及計算!$U47</f>
        <v>0</v>
      </c>
      <c r="CC266" s="111">
        <f>CC44*波及計算!$U47</f>
        <v>0</v>
      </c>
      <c r="CD266" s="111">
        <f>CD44*波及計算!$U47</f>
        <v>0</v>
      </c>
      <c r="CE266" s="111">
        <f>CE44*波及計算!$U47</f>
        <v>0</v>
      </c>
      <c r="CF266" s="111">
        <f>CF44*波及計算!$U47</f>
        <v>0</v>
      </c>
      <c r="CG266" s="111">
        <f>CG44*波及計算!$U47</f>
        <v>0</v>
      </c>
      <c r="CH266" s="111">
        <f>CH44*波及計算!$U47</f>
        <v>0</v>
      </c>
      <c r="CI266" s="111">
        <f>CI44*波及計算!$U47</f>
        <v>0</v>
      </c>
      <c r="CJ266" s="111">
        <f>CJ44*波及計算!$U47</f>
        <v>0</v>
      </c>
      <c r="CK266" s="111">
        <f>CK44*波及計算!$U47</f>
        <v>0</v>
      </c>
      <c r="CL266" s="111">
        <f>CL44*波及計算!$U47</f>
        <v>0</v>
      </c>
      <c r="CM266" s="111">
        <f>CM44*波及計算!$U47</f>
        <v>0</v>
      </c>
      <c r="CN266" s="111">
        <f>CN44*波及計算!$U47</f>
        <v>0</v>
      </c>
      <c r="CO266" s="111">
        <f>CO44*波及計算!$U47</f>
        <v>0</v>
      </c>
      <c r="CP266" s="111">
        <f>CP44*波及計算!$U47</f>
        <v>0</v>
      </c>
      <c r="CQ266" s="111">
        <f>CQ44*波及計算!$U47</f>
        <v>0</v>
      </c>
      <c r="CR266" s="111">
        <f>CR44*波及計算!$U47</f>
        <v>0</v>
      </c>
      <c r="CS266" s="111">
        <f>CS44*波及計算!$U47</f>
        <v>0</v>
      </c>
      <c r="CT266" s="111">
        <f>CT44*波及計算!$U47</f>
        <v>0</v>
      </c>
      <c r="CU266" s="111">
        <f>CU44*波及計算!$U47</f>
        <v>0</v>
      </c>
      <c r="CV266" s="111">
        <f>CV44*波及計算!$U47</f>
        <v>0</v>
      </c>
      <c r="CW266" s="111">
        <f>CW44*波及計算!$U47</f>
        <v>0</v>
      </c>
      <c r="CX266" s="111">
        <f>CX44*波及計算!$U47</f>
        <v>0</v>
      </c>
      <c r="CY266" s="111">
        <f>CY44*波及計算!$U47</f>
        <v>0</v>
      </c>
      <c r="CZ266" s="111">
        <f>CZ44*波及計算!$U47</f>
        <v>0</v>
      </c>
      <c r="DA266" s="111">
        <f>DA44*波及計算!$U47</f>
        <v>0</v>
      </c>
      <c r="DB266" s="111">
        <f>DB44*波及計算!$U47</f>
        <v>0</v>
      </c>
      <c r="DC266" s="111">
        <f>DC44*波及計算!$U47</f>
        <v>0</v>
      </c>
    </row>
    <row r="267" spans="1:107" x14ac:dyDescent="0.2">
      <c r="A267" s="111" t="s">
        <v>181</v>
      </c>
      <c r="B267" s="355" t="s">
        <v>1918</v>
      </c>
      <c r="C267" s="111">
        <f>C45*波及計算!$U48</f>
        <v>0</v>
      </c>
      <c r="D267" s="111">
        <f>D45*波及計算!$U48</f>
        <v>0</v>
      </c>
      <c r="E267" s="111">
        <f>E45*波及計算!$U48</f>
        <v>0</v>
      </c>
      <c r="F267" s="111">
        <f>F45*波及計算!$U48</f>
        <v>0</v>
      </c>
      <c r="G267" s="111">
        <f>G45*波及計算!$U48</f>
        <v>0</v>
      </c>
      <c r="H267" s="111">
        <f>H45*波及計算!$U48</f>
        <v>0</v>
      </c>
      <c r="I267" s="111">
        <f>I45*波及計算!$U48</f>
        <v>0</v>
      </c>
      <c r="J267" s="111">
        <f>J45*波及計算!$U48</f>
        <v>0</v>
      </c>
      <c r="K267" s="111">
        <f>K45*波及計算!$U48</f>
        <v>0</v>
      </c>
      <c r="L267" s="111">
        <f>L45*波及計算!$U48</f>
        <v>0</v>
      </c>
      <c r="M267" s="111">
        <f>M45*波及計算!$U48</f>
        <v>0</v>
      </c>
      <c r="N267" s="111">
        <f>N45*波及計算!$U48</f>
        <v>0</v>
      </c>
      <c r="O267" s="111">
        <f>O45*波及計算!$U48</f>
        <v>0</v>
      </c>
      <c r="P267" s="111">
        <f>P45*波及計算!$U48</f>
        <v>0</v>
      </c>
      <c r="Q267" s="111">
        <f>Q45*波及計算!$U48</f>
        <v>0</v>
      </c>
      <c r="R267" s="111">
        <f>R45*波及計算!$U48</f>
        <v>0</v>
      </c>
      <c r="S267" s="111">
        <f>S45*波及計算!$U48</f>
        <v>0</v>
      </c>
      <c r="T267" s="111">
        <f>T45*波及計算!$U48</f>
        <v>0</v>
      </c>
      <c r="U267" s="111">
        <f>U45*波及計算!$U48</f>
        <v>0</v>
      </c>
      <c r="V267" s="111">
        <f>V45*波及計算!$U48</f>
        <v>0</v>
      </c>
      <c r="W267" s="111">
        <f>W45*波及計算!$U48</f>
        <v>0</v>
      </c>
      <c r="X267" s="111">
        <f>X45*波及計算!$U48</f>
        <v>0</v>
      </c>
      <c r="Y267" s="111">
        <f>Y45*波及計算!$U48</f>
        <v>0</v>
      </c>
      <c r="Z267" s="111">
        <f>Z45*波及計算!$U48</f>
        <v>0</v>
      </c>
      <c r="AA267" s="111">
        <f>AA45*波及計算!$U48</f>
        <v>0</v>
      </c>
      <c r="AB267" s="111">
        <f>AB45*波及計算!$U48</f>
        <v>0</v>
      </c>
      <c r="AC267" s="111">
        <f>AC45*波及計算!$U48</f>
        <v>0</v>
      </c>
      <c r="AD267" s="111">
        <f>AD45*波及計算!$U48</f>
        <v>0</v>
      </c>
      <c r="AE267" s="111">
        <f>AE45*波及計算!$U48</f>
        <v>0</v>
      </c>
      <c r="AF267" s="111">
        <f>AF45*波及計算!$U48</f>
        <v>0</v>
      </c>
      <c r="AG267" s="111">
        <f>AG45*波及計算!$U48</f>
        <v>0</v>
      </c>
      <c r="AH267" s="111">
        <f>AH45*波及計算!$U48</f>
        <v>0</v>
      </c>
      <c r="AI267" s="111">
        <f>AI45*波及計算!$U48</f>
        <v>0</v>
      </c>
      <c r="AJ267" s="111">
        <f>AJ45*波及計算!$U48</f>
        <v>0</v>
      </c>
      <c r="AK267" s="111">
        <f>AK45*波及計算!$U48</f>
        <v>0</v>
      </c>
      <c r="AL267" s="111">
        <f>AL45*波及計算!$U48</f>
        <v>0</v>
      </c>
      <c r="AM267" s="111">
        <f>AM45*波及計算!$U48</f>
        <v>0</v>
      </c>
      <c r="AN267" s="111">
        <f>AN45*波及計算!$U48</f>
        <v>0</v>
      </c>
      <c r="AO267" s="111">
        <f>AO45*波及計算!$U48</f>
        <v>0</v>
      </c>
      <c r="AP267" s="111">
        <f>AP45*波及計算!$U48</f>
        <v>0</v>
      </c>
      <c r="AQ267" s="111">
        <f>AQ45*波及計算!$U48</f>
        <v>0</v>
      </c>
      <c r="AR267" s="111">
        <f>AR45*波及計算!$U48</f>
        <v>0</v>
      </c>
      <c r="AS267" s="111">
        <f>AS45*波及計算!$U48</f>
        <v>0</v>
      </c>
      <c r="AT267" s="111">
        <f>AT45*波及計算!$U48</f>
        <v>0</v>
      </c>
      <c r="AU267" s="111">
        <f>AU45*波及計算!$U48</f>
        <v>0</v>
      </c>
      <c r="AV267" s="111">
        <f>AV45*波及計算!$U48</f>
        <v>0</v>
      </c>
      <c r="AW267" s="111">
        <f>AW45*波及計算!$U48</f>
        <v>0</v>
      </c>
      <c r="AX267" s="111">
        <f>AX45*波及計算!$U48</f>
        <v>0</v>
      </c>
      <c r="AY267" s="111">
        <f>AY45*波及計算!$U48</f>
        <v>0</v>
      </c>
      <c r="AZ267" s="111">
        <f>AZ45*波及計算!$U48</f>
        <v>0</v>
      </c>
      <c r="BA267" s="111">
        <f>BA45*波及計算!$U48</f>
        <v>0</v>
      </c>
      <c r="BB267" s="111">
        <f>BB45*波及計算!$U48</f>
        <v>0</v>
      </c>
      <c r="BC267" s="111">
        <f>BC45*波及計算!$U48</f>
        <v>0</v>
      </c>
      <c r="BD267" s="111">
        <f>BD45*波及計算!$U48</f>
        <v>0</v>
      </c>
      <c r="BE267" s="111">
        <f>BE45*波及計算!$U48</f>
        <v>0</v>
      </c>
      <c r="BF267" s="111">
        <f>BF45*波及計算!$U48</f>
        <v>0</v>
      </c>
      <c r="BG267" s="111">
        <f>BG45*波及計算!$U48</f>
        <v>0</v>
      </c>
      <c r="BH267" s="111">
        <f>BH45*波及計算!$U48</f>
        <v>0</v>
      </c>
      <c r="BI267" s="111">
        <f>BI45*波及計算!$U48</f>
        <v>0</v>
      </c>
      <c r="BJ267" s="111">
        <f>BJ45*波及計算!$U48</f>
        <v>0</v>
      </c>
      <c r="BK267" s="111">
        <f>BK45*波及計算!$U48</f>
        <v>0</v>
      </c>
      <c r="BL267" s="111">
        <f>BL45*波及計算!$U48</f>
        <v>0</v>
      </c>
      <c r="BM267" s="111">
        <f>BM45*波及計算!$U48</f>
        <v>0</v>
      </c>
      <c r="BN267" s="111">
        <f>BN45*波及計算!$U48</f>
        <v>0</v>
      </c>
      <c r="BO267" s="111">
        <f>BO45*波及計算!$U48</f>
        <v>0</v>
      </c>
      <c r="BP267" s="111">
        <f>BP45*波及計算!$U48</f>
        <v>0</v>
      </c>
      <c r="BQ267" s="111">
        <f>BQ45*波及計算!$U48</f>
        <v>0</v>
      </c>
      <c r="BR267" s="111">
        <f>BR45*波及計算!$U48</f>
        <v>0</v>
      </c>
      <c r="BS267" s="111">
        <f>BS45*波及計算!$U48</f>
        <v>0</v>
      </c>
      <c r="BT267" s="111">
        <f>BT45*波及計算!$U48</f>
        <v>0</v>
      </c>
      <c r="BU267" s="111">
        <f>BU45*波及計算!$U48</f>
        <v>0</v>
      </c>
      <c r="BV267" s="111">
        <f>BV45*波及計算!$U48</f>
        <v>0</v>
      </c>
      <c r="BW267" s="111">
        <f>BW45*波及計算!$U48</f>
        <v>0</v>
      </c>
      <c r="BX267" s="111">
        <f>BX45*波及計算!$U48</f>
        <v>0</v>
      </c>
      <c r="BY267" s="111">
        <f>BY45*波及計算!$U48</f>
        <v>0</v>
      </c>
      <c r="BZ267" s="111">
        <f>BZ45*波及計算!$U48</f>
        <v>0</v>
      </c>
      <c r="CA267" s="111">
        <f>CA45*波及計算!$U48</f>
        <v>0</v>
      </c>
      <c r="CB267" s="111">
        <f>CB45*波及計算!$U48</f>
        <v>0</v>
      </c>
      <c r="CC267" s="111">
        <f>CC45*波及計算!$U48</f>
        <v>0</v>
      </c>
      <c r="CD267" s="111">
        <f>CD45*波及計算!$U48</f>
        <v>0</v>
      </c>
      <c r="CE267" s="111">
        <f>CE45*波及計算!$U48</f>
        <v>0</v>
      </c>
      <c r="CF267" s="111">
        <f>CF45*波及計算!$U48</f>
        <v>0</v>
      </c>
      <c r="CG267" s="111">
        <f>CG45*波及計算!$U48</f>
        <v>0</v>
      </c>
      <c r="CH267" s="111">
        <f>CH45*波及計算!$U48</f>
        <v>0</v>
      </c>
      <c r="CI267" s="111">
        <f>CI45*波及計算!$U48</f>
        <v>0</v>
      </c>
      <c r="CJ267" s="111">
        <f>CJ45*波及計算!$U48</f>
        <v>0</v>
      </c>
      <c r="CK267" s="111">
        <f>CK45*波及計算!$U48</f>
        <v>0</v>
      </c>
      <c r="CL267" s="111">
        <f>CL45*波及計算!$U48</f>
        <v>0</v>
      </c>
      <c r="CM267" s="111">
        <f>CM45*波及計算!$U48</f>
        <v>0</v>
      </c>
      <c r="CN267" s="111">
        <f>CN45*波及計算!$U48</f>
        <v>0</v>
      </c>
      <c r="CO267" s="111">
        <f>CO45*波及計算!$U48</f>
        <v>0</v>
      </c>
      <c r="CP267" s="111">
        <f>CP45*波及計算!$U48</f>
        <v>0</v>
      </c>
      <c r="CQ267" s="111">
        <f>CQ45*波及計算!$U48</f>
        <v>0</v>
      </c>
      <c r="CR267" s="111">
        <f>CR45*波及計算!$U48</f>
        <v>0</v>
      </c>
      <c r="CS267" s="111">
        <f>CS45*波及計算!$U48</f>
        <v>0</v>
      </c>
      <c r="CT267" s="111">
        <f>CT45*波及計算!$U48</f>
        <v>0</v>
      </c>
      <c r="CU267" s="111">
        <f>CU45*波及計算!$U48</f>
        <v>0</v>
      </c>
      <c r="CV267" s="111">
        <f>CV45*波及計算!$U48</f>
        <v>0</v>
      </c>
      <c r="CW267" s="111">
        <f>CW45*波及計算!$U48</f>
        <v>0</v>
      </c>
      <c r="CX267" s="111">
        <f>CX45*波及計算!$U48</f>
        <v>0</v>
      </c>
      <c r="CY267" s="111">
        <f>CY45*波及計算!$U48</f>
        <v>0</v>
      </c>
      <c r="CZ267" s="111">
        <f>CZ45*波及計算!$U48</f>
        <v>0</v>
      </c>
      <c r="DA267" s="111">
        <f>DA45*波及計算!$U48</f>
        <v>0</v>
      </c>
      <c r="DB267" s="111">
        <f>DB45*波及計算!$U48</f>
        <v>0</v>
      </c>
      <c r="DC267" s="111">
        <f>DC45*波及計算!$U48</f>
        <v>0</v>
      </c>
    </row>
    <row r="268" spans="1:107" x14ac:dyDescent="0.2">
      <c r="A268" s="111" t="s">
        <v>183</v>
      </c>
      <c r="B268" s="355" t="s">
        <v>1919</v>
      </c>
      <c r="C268" s="111">
        <f>C46*波及計算!$U49</f>
        <v>0</v>
      </c>
      <c r="D268" s="111">
        <f>D46*波及計算!$U49</f>
        <v>0</v>
      </c>
      <c r="E268" s="111">
        <f>E46*波及計算!$U49</f>
        <v>0</v>
      </c>
      <c r="F268" s="111">
        <f>F46*波及計算!$U49</f>
        <v>0</v>
      </c>
      <c r="G268" s="111">
        <f>G46*波及計算!$U49</f>
        <v>0</v>
      </c>
      <c r="H268" s="111">
        <f>H46*波及計算!$U49</f>
        <v>0</v>
      </c>
      <c r="I268" s="111">
        <f>I46*波及計算!$U49</f>
        <v>0</v>
      </c>
      <c r="J268" s="111">
        <f>J46*波及計算!$U49</f>
        <v>0</v>
      </c>
      <c r="K268" s="111">
        <f>K46*波及計算!$U49</f>
        <v>0</v>
      </c>
      <c r="L268" s="111">
        <f>L46*波及計算!$U49</f>
        <v>0</v>
      </c>
      <c r="M268" s="111">
        <f>M46*波及計算!$U49</f>
        <v>0</v>
      </c>
      <c r="N268" s="111">
        <f>N46*波及計算!$U49</f>
        <v>0</v>
      </c>
      <c r="O268" s="111">
        <f>O46*波及計算!$U49</f>
        <v>0</v>
      </c>
      <c r="P268" s="111">
        <f>P46*波及計算!$U49</f>
        <v>0</v>
      </c>
      <c r="Q268" s="111">
        <f>Q46*波及計算!$U49</f>
        <v>0</v>
      </c>
      <c r="R268" s="111">
        <f>R46*波及計算!$U49</f>
        <v>0</v>
      </c>
      <c r="S268" s="111">
        <f>S46*波及計算!$U49</f>
        <v>0</v>
      </c>
      <c r="T268" s="111">
        <f>T46*波及計算!$U49</f>
        <v>0</v>
      </c>
      <c r="U268" s="111">
        <f>U46*波及計算!$U49</f>
        <v>0</v>
      </c>
      <c r="V268" s="111">
        <f>V46*波及計算!$U49</f>
        <v>0</v>
      </c>
      <c r="W268" s="111">
        <f>W46*波及計算!$U49</f>
        <v>0</v>
      </c>
      <c r="X268" s="111">
        <f>X46*波及計算!$U49</f>
        <v>0</v>
      </c>
      <c r="Y268" s="111">
        <f>Y46*波及計算!$U49</f>
        <v>0</v>
      </c>
      <c r="Z268" s="111">
        <f>Z46*波及計算!$U49</f>
        <v>0</v>
      </c>
      <c r="AA268" s="111">
        <f>AA46*波及計算!$U49</f>
        <v>0</v>
      </c>
      <c r="AB268" s="111">
        <f>AB46*波及計算!$U49</f>
        <v>0</v>
      </c>
      <c r="AC268" s="111">
        <f>AC46*波及計算!$U49</f>
        <v>0</v>
      </c>
      <c r="AD268" s="111">
        <f>AD46*波及計算!$U49</f>
        <v>0</v>
      </c>
      <c r="AE268" s="111">
        <f>AE46*波及計算!$U49</f>
        <v>0</v>
      </c>
      <c r="AF268" s="111">
        <f>AF46*波及計算!$U49</f>
        <v>0</v>
      </c>
      <c r="AG268" s="111">
        <f>AG46*波及計算!$U49</f>
        <v>0</v>
      </c>
      <c r="AH268" s="111">
        <f>AH46*波及計算!$U49</f>
        <v>0</v>
      </c>
      <c r="AI268" s="111">
        <f>AI46*波及計算!$U49</f>
        <v>0</v>
      </c>
      <c r="AJ268" s="111">
        <f>AJ46*波及計算!$U49</f>
        <v>0</v>
      </c>
      <c r="AK268" s="111">
        <f>AK46*波及計算!$U49</f>
        <v>0</v>
      </c>
      <c r="AL268" s="111">
        <f>AL46*波及計算!$U49</f>
        <v>0</v>
      </c>
      <c r="AM268" s="111">
        <f>AM46*波及計算!$U49</f>
        <v>0</v>
      </c>
      <c r="AN268" s="111">
        <f>AN46*波及計算!$U49</f>
        <v>0</v>
      </c>
      <c r="AO268" s="111">
        <f>AO46*波及計算!$U49</f>
        <v>0</v>
      </c>
      <c r="AP268" s="111">
        <f>AP46*波及計算!$U49</f>
        <v>0</v>
      </c>
      <c r="AQ268" s="111">
        <f>AQ46*波及計算!$U49</f>
        <v>0</v>
      </c>
      <c r="AR268" s="111">
        <f>AR46*波及計算!$U49</f>
        <v>0</v>
      </c>
      <c r="AS268" s="111">
        <f>AS46*波及計算!$U49</f>
        <v>0</v>
      </c>
      <c r="AT268" s="111">
        <f>AT46*波及計算!$U49</f>
        <v>0</v>
      </c>
      <c r="AU268" s="111">
        <f>AU46*波及計算!$U49</f>
        <v>0</v>
      </c>
      <c r="AV268" s="111">
        <f>AV46*波及計算!$U49</f>
        <v>0</v>
      </c>
      <c r="AW268" s="111">
        <f>AW46*波及計算!$U49</f>
        <v>0</v>
      </c>
      <c r="AX268" s="111">
        <f>AX46*波及計算!$U49</f>
        <v>0</v>
      </c>
      <c r="AY268" s="111">
        <f>AY46*波及計算!$U49</f>
        <v>0</v>
      </c>
      <c r="AZ268" s="111">
        <f>AZ46*波及計算!$U49</f>
        <v>0</v>
      </c>
      <c r="BA268" s="111">
        <f>BA46*波及計算!$U49</f>
        <v>0</v>
      </c>
      <c r="BB268" s="111">
        <f>BB46*波及計算!$U49</f>
        <v>0</v>
      </c>
      <c r="BC268" s="111">
        <f>BC46*波及計算!$U49</f>
        <v>0</v>
      </c>
      <c r="BD268" s="111">
        <f>BD46*波及計算!$U49</f>
        <v>0</v>
      </c>
      <c r="BE268" s="111">
        <f>BE46*波及計算!$U49</f>
        <v>0</v>
      </c>
      <c r="BF268" s="111">
        <f>BF46*波及計算!$U49</f>
        <v>0</v>
      </c>
      <c r="BG268" s="111">
        <f>BG46*波及計算!$U49</f>
        <v>0</v>
      </c>
      <c r="BH268" s="111">
        <f>BH46*波及計算!$U49</f>
        <v>0</v>
      </c>
      <c r="BI268" s="111">
        <f>BI46*波及計算!$U49</f>
        <v>0</v>
      </c>
      <c r="BJ268" s="111">
        <f>BJ46*波及計算!$U49</f>
        <v>0</v>
      </c>
      <c r="BK268" s="111">
        <f>BK46*波及計算!$U49</f>
        <v>0</v>
      </c>
      <c r="BL268" s="111">
        <f>BL46*波及計算!$U49</f>
        <v>0</v>
      </c>
      <c r="BM268" s="111">
        <f>BM46*波及計算!$U49</f>
        <v>0</v>
      </c>
      <c r="BN268" s="111">
        <f>BN46*波及計算!$U49</f>
        <v>0</v>
      </c>
      <c r="BO268" s="111">
        <f>BO46*波及計算!$U49</f>
        <v>0</v>
      </c>
      <c r="BP268" s="111">
        <f>BP46*波及計算!$U49</f>
        <v>0</v>
      </c>
      <c r="BQ268" s="111">
        <f>BQ46*波及計算!$U49</f>
        <v>0</v>
      </c>
      <c r="BR268" s="111">
        <f>BR46*波及計算!$U49</f>
        <v>0</v>
      </c>
      <c r="BS268" s="111">
        <f>BS46*波及計算!$U49</f>
        <v>0</v>
      </c>
      <c r="BT268" s="111">
        <f>BT46*波及計算!$U49</f>
        <v>0</v>
      </c>
      <c r="BU268" s="111">
        <f>BU46*波及計算!$U49</f>
        <v>0</v>
      </c>
      <c r="BV268" s="111">
        <f>BV46*波及計算!$U49</f>
        <v>0</v>
      </c>
      <c r="BW268" s="111">
        <f>BW46*波及計算!$U49</f>
        <v>0</v>
      </c>
      <c r="BX268" s="111">
        <f>BX46*波及計算!$U49</f>
        <v>0</v>
      </c>
      <c r="BY268" s="111">
        <f>BY46*波及計算!$U49</f>
        <v>0</v>
      </c>
      <c r="BZ268" s="111">
        <f>BZ46*波及計算!$U49</f>
        <v>0</v>
      </c>
      <c r="CA268" s="111">
        <f>CA46*波及計算!$U49</f>
        <v>0</v>
      </c>
      <c r="CB268" s="111">
        <f>CB46*波及計算!$U49</f>
        <v>0</v>
      </c>
      <c r="CC268" s="111">
        <f>CC46*波及計算!$U49</f>
        <v>0</v>
      </c>
      <c r="CD268" s="111">
        <f>CD46*波及計算!$U49</f>
        <v>0</v>
      </c>
      <c r="CE268" s="111">
        <f>CE46*波及計算!$U49</f>
        <v>0</v>
      </c>
      <c r="CF268" s="111">
        <f>CF46*波及計算!$U49</f>
        <v>0</v>
      </c>
      <c r="CG268" s="111">
        <f>CG46*波及計算!$U49</f>
        <v>0</v>
      </c>
      <c r="CH268" s="111">
        <f>CH46*波及計算!$U49</f>
        <v>0</v>
      </c>
      <c r="CI268" s="111">
        <f>CI46*波及計算!$U49</f>
        <v>0</v>
      </c>
      <c r="CJ268" s="111">
        <f>CJ46*波及計算!$U49</f>
        <v>0</v>
      </c>
      <c r="CK268" s="111">
        <f>CK46*波及計算!$U49</f>
        <v>0</v>
      </c>
      <c r="CL268" s="111">
        <f>CL46*波及計算!$U49</f>
        <v>0</v>
      </c>
      <c r="CM268" s="111">
        <f>CM46*波及計算!$U49</f>
        <v>0</v>
      </c>
      <c r="CN268" s="111">
        <f>CN46*波及計算!$U49</f>
        <v>0</v>
      </c>
      <c r="CO268" s="111">
        <f>CO46*波及計算!$U49</f>
        <v>0</v>
      </c>
      <c r="CP268" s="111">
        <f>CP46*波及計算!$U49</f>
        <v>0</v>
      </c>
      <c r="CQ268" s="111">
        <f>CQ46*波及計算!$U49</f>
        <v>0</v>
      </c>
      <c r="CR268" s="111">
        <f>CR46*波及計算!$U49</f>
        <v>0</v>
      </c>
      <c r="CS268" s="111">
        <f>CS46*波及計算!$U49</f>
        <v>0</v>
      </c>
      <c r="CT268" s="111">
        <f>CT46*波及計算!$U49</f>
        <v>0</v>
      </c>
      <c r="CU268" s="111">
        <f>CU46*波及計算!$U49</f>
        <v>0</v>
      </c>
      <c r="CV268" s="111">
        <f>CV46*波及計算!$U49</f>
        <v>0</v>
      </c>
      <c r="CW268" s="111">
        <f>CW46*波及計算!$U49</f>
        <v>0</v>
      </c>
      <c r="CX268" s="111">
        <f>CX46*波及計算!$U49</f>
        <v>0</v>
      </c>
      <c r="CY268" s="111">
        <f>CY46*波及計算!$U49</f>
        <v>0</v>
      </c>
      <c r="CZ268" s="111">
        <f>CZ46*波及計算!$U49</f>
        <v>0</v>
      </c>
      <c r="DA268" s="111">
        <f>DA46*波及計算!$U49</f>
        <v>0</v>
      </c>
      <c r="DB268" s="111">
        <f>DB46*波及計算!$U49</f>
        <v>0</v>
      </c>
      <c r="DC268" s="111">
        <f>DC46*波及計算!$U49</f>
        <v>0</v>
      </c>
    </row>
    <row r="269" spans="1:107" x14ac:dyDescent="0.2">
      <c r="A269" s="111" t="s">
        <v>185</v>
      </c>
      <c r="B269" s="355" t="s">
        <v>1920</v>
      </c>
      <c r="C269" s="111">
        <f>C47*波及計算!$U50</f>
        <v>0</v>
      </c>
      <c r="D269" s="111">
        <f>D47*波及計算!$U50</f>
        <v>0</v>
      </c>
      <c r="E269" s="111">
        <f>E47*波及計算!$U50</f>
        <v>0</v>
      </c>
      <c r="F269" s="111">
        <f>F47*波及計算!$U50</f>
        <v>0</v>
      </c>
      <c r="G269" s="111">
        <f>G47*波及計算!$U50</f>
        <v>0</v>
      </c>
      <c r="H269" s="111">
        <f>H47*波及計算!$U50</f>
        <v>0</v>
      </c>
      <c r="I269" s="111">
        <f>I47*波及計算!$U50</f>
        <v>0</v>
      </c>
      <c r="J269" s="111">
        <f>J47*波及計算!$U50</f>
        <v>0</v>
      </c>
      <c r="K269" s="111">
        <f>K47*波及計算!$U50</f>
        <v>0</v>
      </c>
      <c r="L269" s="111">
        <f>L47*波及計算!$U50</f>
        <v>0</v>
      </c>
      <c r="M269" s="111">
        <f>M47*波及計算!$U50</f>
        <v>0</v>
      </c>
      <c r="N269" s="111">
        <f>N47*波及計算!$U50</f>
        <v>0</v>
      </c>
      <c r="O269" s="111">
        <f>O47*波及計算!$U50</f>
        <v>0</v>
      </c>
      <c r="P269" s="111">
        <f>P47*波及計算!$U50</f>
        <v>0</v>
      </c>
      <c r="Q269" s="111">
        <f>Q47*波及計算!$U50</f>
        <v>0</v>
      </c>
      <c r="R269" s="111">
        <f>R47*波及計算!$U50</f>
        <v>0</v>
      </c>
      <c r="S269" s="111">
        <f>S47*波及計算!$U50</f>
        <v>0</v>
      </c>
      <c r="T269" s="111">
        <f>T47*波及計算!$U50</f>
        <v>0</v>
      </c>
      <c r="U269" s="111">
        <f>U47*波及計算!$U50</f>
        <v>0</v>
      </c>
      <c r="V269" s="111">
        <f>V47*波及計算!$U50</f>
        <v>0</v>
      </c>
      <c r="W269" s="111">
        <f>W47*波及計算!$U50</f>
        <v>0</v>
      </c>
      <c r="X269" s="111">
        <f>X47*波及計算!$U50</f>
        <v>0</v>
      </c>
      <c r="Y269" s="111">
        <f>Y47*波及計算!$U50</f>
        <v>0</v>
      </c>
      <c r="Z269" s="111">
        <f>Z47*波及計算!$U50</f>
        <v>0</v>
      </c>
      <c r="AA269" s="111">
        <f>AA47*波及計算!$U50</f>
        <v>0</v>
      </c>
      <c r="AB269" s="111">
        <f>AB47*波及計算!$U50</f>
        <v>0</v>
      </c>
      <c r="AC269" s="111">
        <f>AC47*波及計算!$U50</f>
        <v>0</v>
      </c>
      <c r="AD269" s="111">
        <f>AD47*波及計算!$U50</f>
        <v>0</v>
      </c>
      <c r="AE269" s="111">
        <f>AE47*波及計算!$U50</f>
        <v>0</v>
      </c>
      <c r="AF269" s="111">
        <f>AF47*波及計算!$U50</f>
        <v>0</v>
      </c>
      <c r="AG269" s="111">
        <f>AG47*波及計算!$U50</f>
        <v>0</v>
      </c>
      <c r="AH269" s="111">
        <f>AH47*波及計算!$U50</f>
        <v>0</v>
      </c>
      <c r="AI269" s="111">
        <f>AI47*波及計算!$U50</f>
        <v>0</v>
      </c>
      <c r="AJ269" s="111">
        <f>AJ47*波及計算!$U50</f>
        <v>0</v>
      </c>
      <c r="AK269" s="111">
        <f>AK47*波及計算!$U50</f>
        <v>0</v>
      </c>
      <c r="AL269" s="111">
        <f>AL47*波及計算!$U50</f>
        <v>0</v>
      </c>
      <c r="AM269" s="111">
        <f>AM47*波及計算!$U50</f>
        <v>0</v>
      </c>
      <c r="AN269" s="111">
        <f>AN47*波及計算!$U50</f>
        <v>0</v>
      </c>
      <c r="AO269" s="111">
        <f>AO47*波及計算!$U50</f>
        <v>0</v>
      </c>
      <c r="AP269" s="111">
        <f>AP47*波及計算!$U50</f>
        <v>0</v>
      </c>
      <c r="AQ269" s="111">
        <f>AQ47*波及計算!$U50</f>
        <v>0</v>
      </c>
      <c r="AR269" s="111">
        <f>AR47*波及計算!$U50</f>
        <v>0</v>
      </c>
      <c r="AS269" s="111">
        <f>AS47*波及計算!$U50</f>
        <v>0</v>
      </c>
      <c r="AT269" s="111">
        <f>AT47*波及計算!$U50</f>
        <v>0</v>
      </c>
      <c r="AU269" s="111">
        <f>AU47*波及計算!$U50</f>
        <v>0</v>
      </c>
      <c r="AV269" s="111">
        <f>AV47*波及計算!$U50</f>
        <v>0</v>
      </c>
      <c r="AW269" s="111">
        <f>AW47*波及計算!$U50</f>
        <v>0</v>
      </c>
      <c r="AX269" s="111">
        <f>AX47*波及計算!$U50</f>
        <v>0</v>
      </c>
      <c r="AY269" s="111">
        <f>AY47*波及計算!$U50</f>
        <v>0</v>
      </c>
      <c r="AZ269" s="111">
        <f>AZ47*波及計算!$U50</f>
        <v>0</v>
      </c>
      <c r="BA269" s="111">
        <f>BA47*波及計算!$U50</f>
        <v>0</v>
      </c>
      <c r="BB269" s="111">
        <f>BB47*波及計算!$U50</f>
        <v>0</v>
      </c>
      <c r="BC269" s="111">
        <f>BC47*波及計算!$U50</f>
        <v>0</v>
      </c>
      <c r="BD269" s="111">
        <f>BD47*波及計算!$U50</f>
        <v>0</v>
      </c>
      <c r="BE269" s="111">
        <f>BE47*波及計算!$U50</f>
        <v>0</v>
      </c>
      <c r="BF269" s="111">
        <f>BF47*波及計算!$U50</f>
        <v>0</v>
      </c>
      <c r="BG269" s="111">
        <f>BG47*波及計算!$U50</f>
        <v>0</v>
      </c>
      <c r="BH269" s="111">
        <f>BH47*波及計算!$U50</f>
        <v>0</v>
      </c>
      <c r="BI269" s="111">
        <f>BI47*波及計算!$U50</f>
        <v>0</v>
      </c>
      <c r="BJ269" s="111">
        <f>BJ47*波及計算!$U50</f>
        <v>0</v>
      </c>
      <c r="BK269" s="111">
        <f>BK47*波及計算!$U50</f>
        <v>0</v>
      </c>
      <c r="BL269" s="111">
        <f>BL47*波及計算!$U50</f>
        <v>0</v>
      </c>
      <c r="BM269" s="111">
        <f>BM47*波及計算!$U50</f>
        <v>0</v>
      </c>
      <c r="BN269" s="111">
        <f>BN47*波及計算!$U50</f>
        <v>0</v>
      </c>
      <c r="BO269" s="111">
        <f>BO47*波及計算!$U50</f>
        <v>0</v>
      </c>
      <c r="BP269" s="111">
        <f>BP47*波及計算!$U50</f>
        <v>0</v>
      </c>
      <c r="BQ269" s="111">
        <f>BQ47*波及計算!$U50</f>
        <v>0</v>
      </c>
      <c r="BR269" s="111">
        <f>BR47*波及計算!$U50</f>
        <v>0</v>
      </c>
      <c r="BS269" s="111">
        <f>BS47*波及計算!$U50</f>
        <v>0</v>
      </c>
      <c r="BT269" s="111">
        <f>BT47*波及計算!$U50</f>
        <v>0</v>
      </c>
      <c r="BU269" s="111">
        <f>BU47*波及計算!$U50</f>
        <v>0</v>
      </c>
      <c r="BV269" s="111">
        <f>BV47*波及計算!$U50</f>
        <v>0</v>
      </c>
      <c r="BW269" s="111">
        <f>BW47*波及計算!$U50</f>
        <v>0</v>
      </c>
      <c r="BX269" s="111">
        <f>BX47*波及計算!$U50</f>
        <v>0</v>
      </c>
      <c r="BY269" s="111">
        <f>BY47*波及計算!$U50</f>
        <v>0</v>
      </c>
      <c r="BZ269" s="111">
        <f>BZ47*波及計算!$U50</f>
        <v>0</v>
      </c>
      <c r="CA269" s="111">
        <f>CA47*波及計算!$U50</f>
        <v>0</v>
      </c>
      <c r="CB269" s="111">
        <f>CB47*波及計算!$U50</f>
        <v>0</v>
      </c>
      <c r="CC269" s="111">
        <f>CC47*波及計算!$U50</f>
        <v>0</v>
      </c>
      <c r="CD269" s="111">
        <f>CD47*波及計算!$U50</f>
        <v>0</v>
      </c>
      <c r="CE269" s="111">
        <f>CE47*波及計算!$U50</f>
        <v>0</v>
      </c>
      <c r="CF269" s="111">
        <f>CF47*波及計算!$U50</f>
        <v>0</v>
      </c>
      <c r="CG269" s="111">
        <f>CG47*波及計算!$U50</f>
        <v>0</v>
      </c>
      <c r="CH269" s="111">
        <f>CH47*波及計算!$U50</f>
        <v>0</v>
      </c>
      <c r="CI269" s="111">
        <f>CI47*波及計算!$U50</f>
        <v>0</v>
      </c>
      <c r="CJ269" s="111">
        <f>CJ47*波及計算!$U50</f>
        <v>0</v>
      </c>
      <c r="CK269" s="111">
        <f>CK47*波及計算!$U50</f>
        <v>0</v>
      </c>
      <c r="CL269" s="111">
        <f>CL47*波及計算!$U50</f>
        <v>0</v>
      </c>
      <c r="CM269" s="111">
        <f>CM47*波及計算!$U50</f>
        <v>0</v>
      </c>
      <c r="CN269" s="111">
        <f>CN47*波及計算!$U50</f>
        <v>0</v>
      </c>
      <c r="CO269" s="111">
        <f>CO47*波及計算!$U50</f>
        <v>0</v>
      </c>
      <c r="CP269" s="111">
        <f>CP47*波及計算!$U50</f>
        <v>0</v>
      </c>
      <c r="CQ269" s="111">
        <f>CQ47*波及計算!$U50</f>
        <v>0</v>
      </c>
      <c r="CR269" s="111">
        <f>CR47*波及計算!$U50</f>
        <v>0</v>
      </c>
      <c r="CS269" s="111">
        <f>CS47*波及計算!$U50</f>
        <v>0</v>
      </c>
      <c r="CT269" s="111">
        <f>CT47*波及計算!$U50</f>
        <v>0</v>
      </c>
      <c r="CU269" s="111">
        <f>CU47*波及計算!$U50</f>
        <v>0</v>
      </c>
      <c r="CV269" s="111">
        <f>CV47*波及計算!$U50</f>
        <v>0</v>
      </c>
      <c r="CW269" s="111">
        <f>CW47*波及計算!$U50</f>
        <v>0</v>
      </c>
      <c r="CX269" s="111">
        <f>CX47*波及計算!$U50</f>
        <v>0</v>
      </c>
      <c r="CY269" s="111">
        <f>CY47*波及計算!$U50</f>
        <v>0</v>
      </c>
      <c r="CZ269" s="111">
        <f>CZ47*波及計算!$U50</f>
        <v>0</v>
      </c>
      <c r="DA269" s="111">
        <f>DA47*波及計算!$U50</f>
        <v>0</v>
      </c>
      <c r="DB269" s="111">
        <f>DB47*波及計算!$U50</f>
        <v>0</v>
      </c>
      <c r="DC269" s="111">
        <f>DC47*波及計算!$U50</f>
        <v>0</v>
      </c>
    </row>
    <row r="270" spans="1:107" x14ac:dyDescent="0.2">
      <c r="A270" s="111" t="s">
        <v>187</v>
      </c>
      <c r="B270" s="355" t="s">
        <v>1921</v>
      </c>
      <c r="C270" s="111">
        <f>C48*波及計算!$U51</f>
        <v>0</v>
      </c>
      <c r="D270" s="111">
        <f>D48*波及計算!$U51</f>
        <v>0</v>
      </c>
      <c r="E270" s="111">
        <f>E48*波及計算!$U51</f>
        <v>0</v>
      </c>
      <c r="F270" s="111">
        <f>F48*波及計算!$U51</f>
        <v>0</v>
      </c>
      <c r="G270" s="111">
        <f>G48*波及計算!$U51</f>
        <v>0</v>
      </c>
      <c r="H270" s="111">
        <f>H48*波及計算!$U51</f>
        <v>0</v>
      </c>
      <c r="I270" s="111">
        <f>I48*波及計算!$U51</f>
        <v>0</v>
      </c>
      <c r="J270" s="111">
        <f>J48*波及計算!$U51</f>
        <v>0</v>
      </c>
      <c r="K270" s="111">
        <f>K48*波及計算!$U51</f>
        <v>0</v>
      </c>
      <c r="L270" s="111">
        <f>L48*波及計算!$U51</f>
        <v>0</v>
      </c>
      <c r="M270" s="111">
        <f>M48*波及計算!$U51</f>
        <v>0</v>
      </c>
      <c r="N270" s="111">
        <f>N48*波及計算!$U51</f>
        <v>0</v>
      </c>
      <c r="O270" s="111">
        <f>O48*波及計算!$U51</f>
        <v>0</v>
      </c>
      <c r="P270" s="111">
        <f>P48*波及計算!$U51</f>
        <v>0</v>
      </c>
      <c r="Q270" s="111">
        <f>Q48*波及計算!$U51</f>
        <v>0</v>
      </c>
      <c r="R270" s="111">
        <f>R48*波及計算!$U51</f>
        <v>0</v>
      </c>
      <c r="S270" s="111">
        <f>S48*波及計算!$U51</f>
        <v>0</v>
      </c>
      <c r="T270" s="111">
        <f>T48*波及計算!$U51</f>
        <v>0</v>
      </c>
      <c r="U270" s="111">
        <f>U48*波及計算!$U51</f>
        <v>0</v>
      </c>
      <c r="V270" s="111">
        <f>V48*波及計算!$U51</f>
        <v>0</v>
      </c>
      <c r="W270" s="111">
        <f>W48*波及計算!$U51</f>
        <v>0</v>
      </c>
      <c r="X270" s="111">
        <f>X48*波及計算!$U51</f>
        <v>0</v>
      </c>
      <c r="Y270" s="111">
        <f>Y48*波及計算!$U51</f>
        <v>0</v>
      </c>
      <c r="Z270" s="111">
        <f>Z48*波及計算!$U51</f>
        <v>0</v>
      </c>
      <c r="AA270" s="111">
        <f>AA48*波及計算!$U51</f>
        <v>0</v>
      </c>
      <c r="AB270" s="111">
        <f>AB48*波及計算!$U51</f>
        <v>0</v>
      </c>
      <c r="AC270" s="111">
        <f>AC48*波及計算!$U51</f>
        <v>0</v>
      </c>
      <c r="AD270" s="111">
        <f>AD48*波及計算!$U51</f>
        <v>0</v>
      </c>
      <c r="AE270" s="111">
        <f>AE48*波及計算!$U51</f>
        <v>0</v>
      </c>
      <c r="AF270" s="111">
        <f>AF48*波及計算!$U51</f>
        <v>0</v>
      </c>
      <c r="AG270" s="111">
        <f>AG48*波及計算!$U51</f>
        <v>0</v>
      </c>
      <c r="AH270" s="111">
        <f>AH48*波及計算!$U51</f>
        <v>0</v>
      </c>
      <c r="AI270" s="111">
        <f>AI48*波及計算!$U51</f>
        <v>0</v>
      </c>
      <c r="AJ270" s="111">
        <f>AJ48*波及計算!$U51</f>
        <v>0</v>
      </c>
      <c r="AK270" s="111">
        <f>AK48*波及計算!$U51</f>
        <v>0</v>
      </c>
      <c r="AL270" s="111">
        <f>AL48*波及計算!$U51</f>
        <v>0</v>
      </c>
      <c r="AM270" s="111">
        <f>AM48*波及計算!$U51</f>
        <v>0</v>
      </c>
      <c r="AN270" s="111">
        <f>AN48*波及計算!$U51</f>
        <v>0</v>
      </c>
      <c r="AO270" s="111">
        <f>AO48*波及計算!$U51</f>
        <v>0</v>
      </c>
      <c r="AP270" s="111">
        <f>AP48*波及計算!$U51</f>
        <v>0</v>
      </c>
      <c r="AQ270" s="111">
        <f>AQ48*波及計算!$U51</f>
        <v>0</v>
      </c>
      <c r="AR270" s="111">
        <f>AR48*波及計算!$U51</f>
        <v>0</v>
      </c>
      <c r="AS270" s="111">
        <f>AS48*波及計算!$U51</f>
        <v>0</v>
      </c>
      <c r="AT270" s="111">
        <f>AT48*波及計算!$U51</f>
        <v>0</v>
      </c>
      <c r="AU270" s="111">
        <f>AU48*波及計算!$U51</f>
        <v>0</v>
      </c>
      <c r="AV270" s="111">
        <f>AV48*波及計算!$U51</f>
        <v>0</v>
      </c>
      <c r="AW270" s="111">
        <f>AW48*波及計算!$U51</f>
        <v>0</v>
      </c>
      <c r="AX270" s="111">
        <f>AX48*波及計算!$U51</f>
        <v>0</v>
      </c>
      <c r="AY270" s="111">
        <f>AY48*波及計算!$U51</f>
        <v>0</v>
      </c>
      <c r="AZ270" s="111">
        <f>AZ48*波及計算!$U51</f>
        <v>0</v>
      </c>
      <c r="BA270" s="111">
        <f>BA48*波及計算!$U51</f>
        <v>0</v>
      </c>
      <c r="BB270" s="111">
        <f>BB48*波及計算!$U51</f>
        <v>0</v>
      </c>
      <c r="BC270" s="111">
        <f>BC48*波及計算!$U51</f>
        <v>0</v>
      </c>
      <c r="BD270" s="111">
        <f>BD48*波及計算!$U51</f>
        <v>0</v>
      </c>
      <c r="BE270" s="111">
        <f>BE48*波及計算!$U51</f>
        <v>0</v>
      </c>
      <c r="BF270" s="111">
        <f>BF48*波及計算!$U51</f>
        <v>0</v>
      </c>
      <c r="BG270" s="111">
        <f>BG48*波及計算!$U51</f>
        <v>0</v>
      </c>
      <c r="BH270" s="111">
        <f>BH48*波及計算!$U51</f>
        <v>0</v>
      </c>
      <c r="BI270" s="111">
        <f>BI48*波及計算!$U51</f>
        <v>0</v>
      </c>
      <c r="BJ270" s="111">
        <f>BJ48*波及計算!$U51</f>
        <v>0</v>
      </c>
      <c r="BK270" s="111">
        <f>BK48*波及計算!$U51</f>
        <v>0</v>
      </c>
      <c r="BL270" s="111">
        <f>BL48*波及計算!$U51</f>
        <v>0</v>
      </c>
      <c r="BM270" s="111">
        <f>BM48*波及計算!$U51</f>
        <v>0</v>
      </c>
      <c r="BN270" s="111">
        <f>BN48*波及計算!$U51</f>
        <v>0</v>
      </c>
      <c r="BO270" s="111">
        <f>BO48*波及計算!$U51</f>
        <v>0</v>
      </c>
      <c r="BP270" s="111">
        <f>BP48*波及計算!$U51</f>
        <v>0</v>
      </c>
      <c r="BQ270" s="111">
        <f>BQ48*波及計算!$U51</f>
        <v>0</v>
      </c>
      <c r="BR270" s="111">
        <f>BR48*波及計算!$U51</f>
        <v>0</v>
      </c>
      <c r="BS270" s="111">
        <f>BS48*波及計算!$U51</f>
        <v>0</v>
      </c>
      <c r="BT270" s="111">
        <f>BT48*波及計算!$U51</f>
        <v>0</v>
      </c>
      <c r="BU270" s="111">
        <f>BU48*波及計算!$U51</f>
        <v>0</v>
      </c>
      <c r="BV270" s="111">
        <f>BV48*波及計算!$U51</f>
        <v>0</v>
      </c>
      <c r="BW270" s="111">
        <f>BW48*波及計算!$U51</f>
        <v>0</v>
      </c>
      <c r="BX270" s="111">
        <f>BX48*波及計算!$U51</f>
        <v>0</v>
      </c>
      <c r="BY270" s="111">
        <f>BY48*波及計算!$U51</f>
        <v>0</v>
      </c>
      <c r="BZ270" s="111">
        <f>BZ48*波及計算!$U51</f>
        <v>0</v>
      </c>
      <c r="CA270" s="111">
        <f>CA48*波及計算!$U51</f>
        <v>0</v>
      </c>
      <c r="CB270" s="111">
        <f>CB48*波及計算!$U51</f>
        <v>0</v>
      </c>
      <c r="CC270" s="111">
        <f>CC48*波及計算!$U51</f>
        <v>0</v>
      </c>
      <c r="CD270" s="111">
        <f>CD48*波及計算!$U51</f>
        <v>0</v>
      </c>
      <c r="CE270" s="111">
        <f>CE48*波及計算!$U51</f>
        <v>0</v>
      </c>
      <c r="CF270" s="111">
        <f>CF48*波及計算!$U51</f>
        <v>0</v>
      </c>
      <c r="CG270" s="111">
        <f>CG48*波及計算!$U51</f>
        <v>0</v>
      </c>
      <c r="CH270" s="111">
        <f>CH48*波及計算!$U51</f>
        <v>0</v>
      </c>
      <c r="CI270" s="111">
        <f>CI48*波及計算!$U51</f>
        <v>0</v>
      </c>
      <c r="CJ270" s="111">
        <f>CJ48*波及計算!$U51</f>
        <v>0</v>
      </c>
      <c r="CK270" s="111">
        <f>CK48*波及計算!$U51</f>
        <v>0</v>
      </c>
      <c r="CL270" s="111">
        <f>CL48*波及計算!$U51</f>
        <v>0</v>
      </c>
      <c r="CM270" s="111">
        <f>CM48*波及計算!$U51</f>
        <v>0</v>
      </c>
      <c r="CN270" s="111">
        <f>CN48*波及計算!$U51</f>
        <v>0</v>
      </c>
      <c r="CO270" s="111">
        <f>CO48*波及計算!$U51</f>
        <v>0</v>
      </c>
      <c r="CP270" s="111">
        <f>CP48*波及計算!$U51</f>
        <v>0</v>
      </c>
      <c r="CQ270" s="111">
        <f>CQ48*波及計算!$U51</f>
        <v>0</v>
      </c>
      <c r="CR270" s="111">
        <f>CR48*波及計算!$U51</f>
        <v>0</v>
      </c>
      <c r="CS270" s="111">
        <f>CS48*波及計算!$U51</f>
        <v>0</v>
      </c>
      <c r="CT270" s="111">
        <f>CT48*波及計算!$U51</f>
        <v>0</v>
      </c>
      <c r="CU270" s="111">
        <f>CU48*波及計算!$U51</f>
        <v>0</v>
      </c>
      <c r="CV270" s="111">
        <f>CV48*波及計算!$U51</f>
        <v>0</v>
      </c>
      <c r="CW270" s="111">
        <f>CW48*波及計算!$U51</f>
        <v>0</v>
      </c>
      <c r="CX270" s="111">
        <f>CX48*波及計算!$U51</f>
        <v>0</v>
      </c>
      <c r="CY270" s="111">
        <f>CY48*波及計算!$U51</f>
        <v>0</v>
      </c>
      <c r="CZ270" s="111">
        <f>CZ48*波及計算!$U51</f>
        <v>0</v>
      </c>
      <c r="DA270" s="111">
        <f>DA48*波及計算!$U51</f>
        <v>0</v>
      </c>
      <c r="DB270" s="111">
        <f>DB48*波及計算!$U51</f>
        <v>0</v>
      </c>
      <c r="DC270" s="111">
        <f>DC48*波及計算!$U51</f>
        <v>0</v>
      </c>
    </row>
    <row r="271" spans="1:107" x14ac:dyDescent="0.2">
      <c r="A271" s="111" t="s">
        <v>189</v>
      </c>
      <c r="B271" s="355" t="s">
        <v>1922</v>
      </c>
      <c r="C271" s="111">
        <f>C49*波及計算!$U52</f>
        <v>0</v>
      </c>
      <c r="D271" s="111">
        <f>D49*波及計算!$U52</f>
        <v>0</v>
      </c>
      <c r="E271" s="111">
        <f>E49*波及計算!$U52</f>
        <v>0</v>
      </c>
      <c r="F271" s="111">
        <f>F49*波及計算!$U52</f>
        <v>0</v>
      </c>
      <c r="G271" s="111">
        <f>G49*波及計算!$U52</f>
        <v>0</v>
      </c>
      <c r="H271" s="111">
        <f>H49*波及計算!$U52</f>
        <v>0</v>
      </c>
      <c r="I271" s="111">
        <f>I49*波及計算!$U52</f>
        <v>0</v>
      </c>
      <c r="J271" s="111">
        <f>J49*波及計算!$U52</f>
        <v>0</v>
      </c>
      <c r="K271" s="111">
        <f>K49*波及計算!$U52</f>
        <v>0</v>
      </c>
      <c r="L271" s="111">
        <f>L49*波及計算!$U52</f>
        <v>0</v>
      </c>
      <c r="M271" s="111">
        <f>M49*波及計算!$U52</f>
        <v>0</v>
      </c>
      <c r="N271" s="111">
        <f>N49*波及計算!$U52</f>
        <v>0</v>
      </c>
      <c r="O271" s="111">
        <f>O49*波及計算!$U52</f>
        <v>0</v>
      </c>
      <c r="P271" s="111">
        <f>P49*波及計算!$U52</f>
        <v>0</v>
      </c>
      <c r="Q271" s="111">
        <f>Q49*波及計算!$U52</f>
        <v>0</v>
      </c>
      <c r="R271" s="111">
        <f>R49*波及計算!$U52</f>
        <v>0</v>
      </c>
      <c r="S271" s="111">
        <f>S49*波及計算!$U52</f>
        <v>0</v>
      </c>
      <c r="T271" s="111">
        <f>T49*波及計算!$U52</f>
        <v>0</v>
      </c>
      <c r="U271" s="111">
        <f>U49*波及計算!$U52</f>
        <v>0</v>
      </c>
      <c r="V271" s="111">
        <f>V49*波及計算!$U52</f>
        <v>0</v>
      </c>
      <c r="W271" s="111">
        <f>W49*波及計算!$U52</f>
        <v>0</v>
      </c>
      <c r="X271" s="111">
        <f>X49*波及計算!$U52</f>
        <v>0</v>
      </c>
      <c r="Y271" s="111">
        <f>Y49*波及計算!$U52</f>
        <v>0</v>
      </c>
      <c r="Z271" s="111">
        <f>Z49*波及計算!$U52</f>
        <v>0</v>
      </c>
      <c r="AA271" s="111">
        <f>AA49*波及計算!$U52</f>
        <v>0</v>
      </c>
      <c r="AB271" s="111">
        <f>AB49*波及計算!$U52</f>
        <v>0</v>
      </c>
      <c r="AC271" s="111">
        <f>AC49*波及計算!$U52</f>
        <v>0</v>
      </c>
      <c r="AD271" s="111">
        <f>AD49*波及計算!$U52</f>
        <v>0</v>
      </c>
      <c r="AE271" s="111">
        <f>AE49*波及計算!$U52</f>
        <v>0</v>
      </c>
      <c r="AF271" s="111">
        <f>AF49*波及計算!$U52</f>
        <v>0</v>
      </c>
      <c r="AG271" s="111">
        <f>AG49*波及計算!$U52</f>
        <v>0</v>
      </c>
      <c r="AH271" s="111">
        <f>AH49*波及計算!$U52</f>
        <v>0</v>
      </c>
      <c r="AI271" s="111">
        <f>AI49*波及計算!$U52</f>
        <v>0</v>
      </c>
      <c r="AJ271" s="111">
        <f>AJ49*波及計算!$U52</f>
        <v>0</v>
      </c>
      <c r="AK271" s="111">
        <f>AK49*波及計算!$U52</f>
        <v>0</v>
      </c>
      <c r="AL271" s="111">
        <f>AL49*波及計算!$U52</f>
        <v>0</v>
      </c>
      <c r="AM271" s="111">
        <f>AM49*波及計算!$U52</f>
        <v>0</v>
      </c>
      <c r="AN271" s="111">
        <f>AN49*波及計算!$U52</f>
        <v>0</v>
      </c>
      <c r="AO271" s="111">
        <f>AO49*波及計算!$U52</f>
        <v>0</v>
      </c>
      <c r="AP271" s="111">
        <f>AP49*波及計算!$U52</f>
        <v>0</v>
      </c>
      <c r="AQ271" s="111">
        <f>AQ49*波及計算!$U52</f>
        <v>0</v>
      </c>
      <c r="AR271" s="111">
        <f>AR49*波及計算!$U52</f>
        <v>0</v>
      </c>
      <c r="AS271" s="111">
        <f>AS49*波及計算!$U52</f>
        <v>0</v>
      </c>
      <c r="AT271" s="111">
        <f>AT49*波及計算!$U52</f>
        <v>0</v>
      </c>
      <c r="AU271" s="111">
        <f>AU49*波及計算!$U52</f>
        <v>0</v>
      </c>
      <c r="AV271" s="111">
        <f>AV49*波及計算!$U52</f>
        <v>0</v>
      </c>
      <c r="AW271" s="111">
        <f>AW49*波及計算!$U52</f>
        <v>0</v>
      </c>
      <c r="AX271" s="111">
        <f>AX49*波及計算!$U52</f>
        <v>0</v>
      </c>
      <c r="AY271" s="111">
        <f>AY49*波及計算!$U52</f>
        <v>0</v>
      </c>
      <c r="AZ271" s="111">
        <f>AZ49*波及計算!$U52</f>
        <v>0</v>
      </c>
      <c r="BA271" s="111">
        <f>BA49*波及計算!$U52</f>
        <v>0</v>
      </c>
      <c r="BB271" s="111">
        <f>BB49*波及計算!$U52</f>
        <v>0</v>
      </c>
      <c r="BC271" s="111">
        <f>BC49*波及計算!$U52</f>
        <v>0</v>
      </c>
      <c r="BD271" s="111">
        <f>BD49*波及計算!$U52</f>
        <v>0</v>
      </c>
      <c r="BE271" s="111">
        <f>BE49*波及計算!$U52</f>
        <v>0</v>
      </c>
      <c r="BF271" s="111">
        <f>BF49*波及計算!$U52</f>
        <v>0</v>
      </c>
      <c r="BG271" s="111">
        <f>BG49*波及計算!$U52</f>
        <v>0</v>
      </c>
      <c r="BH271" s="111">
        <f>BH49*波及計算!$U52</f>
        <v>0</v>
      </c>
      <c r="BI271" s="111">
        <f>BI49*波及計算!$U52</f>
        <v>0</v>
      </c>
      <c r="BJ271" s="111">
        <f>BJ49*波及計算!$U52</f>
        <v>0</v>
      </c>
      <c r="BK271" s="111">
        <f>BK49*波及計算!$U52</f>
        <v>0</v>
      </c>
      <c r="BL271" s="111">
        <f>BL49*波及計算!$U52</f>
        <v>0</v>
      </c>
      <c r="BM271" s="111">
        <f>BM49*波及計算!$U52</f>
        <v>0</v>
      </c>
      <c r="BN271" s="111">
        <f>BN49*波及計算!$U52</f>
        <v>0</v>
      </c>
      <c r="BO271" s="111">
        <f>BO49*波及計算!$U52</f>
        <v>0</v>
      </c>
      <c r="BP271" s="111">
        <f>BP49*波及計算!$U52</f>
        <v>0</v>
      </c>
      <c r="BQ271" s="111">
        <f>BQ49*波及計算!$U52</f>
        <v>0</v>
      </c>
      <c r="BR271" s="111">
        <f>BR49*波及計算!$U52</f>
        <v>0</v>
      </c>
      <c r="BS271" s="111">
        <f>BS49*波及計算!$U52</f>
        <v>0</v>
      </c>
      <c r="BT271" s="111">
        <f>BT49*波及計算!$U52</f>
        <v>0</v>
      </c>
      <c r="BU271" s="111">
        <f>BU49*波及計算!$U52</f>
        <v>0</v>
      </c>
      <c r="BV271" s="111">
        <f>BV49*波及計算!$U52</f>
        <v>0</v>
      </c>
      <c r="BW271" s="111">
        <f>BW49*波及計算!$U52</f>
        <v>0</v>
      </c>
      <c r="BX271" s="111">
        <f>BX49*波及計算!$U52</f>
        <v>0</v>
      </c>
      <c r="BY271" s="111">
        <f>BY49*波及計算!$U52</f>
        <v>0</v>
      </c>
      <c r="BZ271" s="111">
        <f>BZ49*波及計算!$U52</f>
        <v>0</v>
      </c>
      <c r="CA271" s="111">
        <f>CA49*波及計算!$U52</f>
        <v>0</v>
      </c>
      <c r="CB271" s="111">
        <f>CB49*波及計算!$U52</f>
        <v>0</v>
      </c>
      <c r="CC271" s="111">
        <f>CC49*波及計算!$U52</f>
        <v>0</v>
      </c>
      <c r="CD271" s="111">
        <f>CD49*波及計算!$U52</f>
        <v>0</v>
      </c>
      <c r="CE271" s="111">
        <f>CE49*波及計算!$U52</f>
        <v>0</v>
      </c>
      <c r="CF271" s="111">
        <f>CF49*波及計算!$U52</f>
        <v>0</v>
      </c>
      <c r="CG271" s="111">
        <f>CG49*波及計算!$U52</f>
        <v>0</v>
      </c>
      <c r="CH271" s="111">
        <f>CH49*波及計算!$U52</f>
        <v>0</v>
      </c>
      <c r="CI271" s="111">
        <f>CI49*波及計算!$U52</f>
        <v>0</v>
      </c>
      <c r="CJ271" s="111">
        <f>CJ49*波及計算!$U52</f>
        <v>0</v>
      </c>
      <c r="CK271" s="111">
        <f>CK49*波及計算!$U52</f>
        <v>0</v>
      </c>
      <c r="CL271" s="111">
        <f>CL49*波及計算!$U52</f>
        <v>0</v>
      </c>
      <c r="CM271" s="111">
        <f>CM49*波及計算!$U52</f>
        <v>0</v>
      </c>
      <c r="CN271" s="111">
        <f>CN49*波及計算!$U52</f>
        <v>0</v>
      </c>
      <c r="CO271" s="111">
        <f>CO49*波及計算!$U52</f>
        <v>0</v>
      </c>
      <c r="CP271" s="111">
        <f>CP49*波及計算!$U52</f>
        <v>0</v>
      </c>
      <c r="CQ271" s="111">
        <f>CQ49*波及計算!$U52</f>
        <v>0</v>
      </c>
      <c r="CR271" s="111">
        <f>CR49*波及計算!$U52</f>
        <v>0</v>
      </c>
      <c r="CS271" s="111">
        <f>CS49*波及計算!$U52</f>
        <v>0</v>
      </c>
      <c r="CT271" s="111">
        <f>CT49*波及計算!$U52</f>
        <v>0</v>
      </c>
      <c r="CU271" s="111">
        <f>CU49*波及計算!$U52</f>
        <v>0</v>
      </c>
      <c r="CV271" s="111">
        <f>CV49*波及計算!$U52</f>
        <v>0</v>
      </c>
      <c r="CW271" s="111">
        <f>CW49*波及計算!$U52</f>
        <v>0</v>
      </c>
      <c r="CX271" s="111">
        <f>CX49*波及計算!$U52</f>
        <v>0</v>
      </c>
      <c r="CY271" s="111">
        <f>CY49*波及計算!$U52</f>
        <v>0</v>
      </c>
      <c r="CZ271" s="111">
        <f>CZ49*波及計算!$U52</f>
        <v>0</v>
      </c>
      <c r="DA271" s="111">
        <f>DA49*波及計算!$U52</f>
        <v>0</v>
      </c>
      <c r="DB271" s="111">
        <f>DB49*波及計算!$U52</f>
        <v>0</v>
      </c>
      <c r="DC271" s="111">
        <f>DC49*波及計算!$U52</f>
        <v>0</v>
      </c>
    </row>
    <row r="272" spans="1:107" x14ac:dyDescent="0.2">
      <c r="A272" s="111" t="s">
        <v>191</v>
      </c>
      <c r="B272" s="355" t="s">
        <v>1923</v>
      </c>
      <c r="C272" s="111">
        <f>C50*波及計算!$U53</f>
        <v>0</v>
      </c>
      <c r="D272" s="111">
        <f>D50*波及計算!$U53</f>
        <v>0</v>
      </c>
      <c r="E272" s="111">
        <f>E50*波及計算!$U53</f>
        <v>0</v>
      </c>
      <c r="F272" s="111">
        <f>F50*波及計算!$U53</f>
        <v>0</v>
      </c>
      <c r="G272" s="111">
        <f>G50*波及計算!$U53</f>
        <v>0</v>
      </c>
      <c r="H272" s="111">
        <f>H50*波及計算!$U53</f>
        <v>0</v>
      </c>
      <c r="I272" s="111">
        <f>I50*波及計算!$U53</f>
        <v>0</v>
      </c>
      <c r="J272" s="111">
        <f>J50*波及計算!$U53</f>
        <v>0</v>
      </c>
      <c r="K272" s="111">
        <f>K50*波及計算!$U53</f>
        <v>0</v>
      </c>
      <c r="L272" s="111">
        <f>L50*波及計算!$U53</f>
        <v>0</v>
      </c>
      <c r="M272" s="111">
        <f>M50*波及計算!$U53</f>
        <v>0</v>
      </c>
      <c r="N272" s="111">
        <f>N50*波及計算!$U53</f>
        <v>0</v>
      </c>
      <c r="O272" s="111">
        <f>O50*波及計算!$U53</f>
        <v>0</v>
      </c>
      <c r="P272" s="111">
        <f>P50*波及計算!$U53</f>
        <v>0</v>
      </c>
      <c r="Q272" s="111">
        <f>Q50*波及計算!$U53</f>
        <v>0</v>
      </c>
      <c r="R272" s="111">
        <f>R50*波及計算!$U53</f>
        <v>0</v>
      </c>
      <c r="S272" s="111">
        <f>S50*波及計算!$U53</f>
        <v>0</v>
      </c>
      <c r="T272" s="111">
        <f>T50*波及計算!$U53</f>
        <v>0</v>
      </c>
      <c r="U272" s="111">
        <f>U50*波及計算!$U53</f>
        <v>0</v>
      </c>
      <c r="V272" s="111">
        <f>V50*波及計算!$U53</f>
        <v>0</v>
      </c>
      <c r="W272" s="111">
        <f>W50*波及計算!$U53</f>
        <v>0</v>
      </c>
      <c r="X272" s="111">
        <f>X50*波及計算!$U53</f>
        <v>0</v>
      </c>
      <c r="Y272" s="111">
        <f>Y50*波及計算!$U53</f>
        <v>0</v>
      </c>
      <c r="Z272" s="111">
        <f>Z50*波及計算!$U53</f>
        <v>0</v>
      </c>
      <c r="AA272" s="111">
        <f>AA50*波及計算!$U53</f>
        <v>0</v>
      </c>
      <c r="AB272" s="111">
        <f>AB50*波及計算!$U53</f>
        <v>0</v>
      </c>
      <c r="AC272" s="111">
        <f>AC50*波及計算!$U53</f>
        <v>0</v>
      </c>
      <c r="AD272" s="111">
        <f>AD50*波及計算!$U53</f>
        <v>0</v>
      </c>
      <c r="AE272" s="111">
        <f>AE50*波及計算!$U53</f>
        <v>0</v>
      </c>
      <c r="AF272" s="111">
        <f>AF50*波及計算!$U53</f>
        <v>0</v>
      </c>
      <c r="AG272" s="111">
        <f>AG50*波及計算!$U53</f>
        <v>0</v>
      </c>
      <c r="AH272" s="111">
        <f>AH50*波及計算!$U53</f>
        <v>0</v>
      </c>
      <c r="AI272" s="111">
        <f>AI50*波及計算!$U53</f>
        <v>0</v>
      </c>
      <c r="AJ272" s="111">
        <f>AJ50*波及計算!$U53</f>
        <v>0</v>
      </c>
      <c r="AK272" s="111">
        <f>AK50*波及計算!$U53</f>
        <v>0</v>
      </c>
      <c r="AL272" s="111">
        <f>AL50*波及計算!$U53</f>
        <v>0</v>
      </c>
      <c r="AM272" s="111">
        <f>AM50*波及計算!$U53</f>
        <v>0</v>
      </c>
      <c r="AN272" s="111">
        <f>AN50*波及計算!$U53</f>
        <v>0</v>
      </c>
      <c r="AO272" s="111">
        <f>AO50*波及計算!$U53</f>
        <v>0</v>
      </c>
      <c r="AP272" s="111">
        <f>AP50*波及計算!$U53</f>
        <v>0</v>
      </c>
      <c r="AQ272" s="111">
        <f>AQ50*波及計算!$U53</f>
        <v>0</v>
      </c>
      <c r="AR272" s="111">
        <f>AR50*波及計算!$U53</f>
        <v>0</v>
      </c>
      <c r="AS272" s="111">
        <f>AS50*波及計算!$U53</f>
        <v>0</v>
      </c>
      <c r="AT272" s="111">
        <f>AT50*波及計算!$U53</f>
        <v>0</v>
      </c>
      <c r="AU272" s="111">
        <f>AU50*波及計算!$U53</f>
        <v>0</v>
      </c>
      <c r="AV272" s="111">
        <f>AV50*波及計算!$U53</f>
        <v>0</v>
      </c>
      <c r="AW272" s="111">
        <f>AW50*波及計算!$U53</f>
        <v>0</v>
      </c>
      <c r="AX272" s="111">
        <f>AX50*波及計算!$U53</f>
        <v>0</v>
      </c>
      <c r="AY272" s="111">
        <f>AY50*波及計算!$U53</f>
        <v>0</v>
      </c>
      <c r="AZ272" s="111">
        <f>AZ50*波及計算!$U53</f>
        <v>0</v>
      </c>
      <c r="BA272" s="111">
        <f>BA50*波及計算!$U53</f>
        <v>0</v>
      </c>
      <c r="BB272" s="111">
        <f>BB50*波及計算!$U53</f>
        <v>0</v>
      </c>
      <c r="BC272" s="111">
        <f>BC50*波及計算!$U53</f>
        <v>0</v>
      </c>
      <c r="BD272" s="111">
        <f>BD50*波及計算!$U53</f>
        <v>0</v>
      </c>
      <c r="BE272" s="111">
        <f>BE50*波及計算!$U53</f>
        <v>0</v>
      </c>
      <c r="BF272" s="111">
        <f>BF50*波及計算!$U53</f>
        <v>0</v>
      </c>
      <c r="BG272" s="111">
        <f>BG50*波及計算!$U53</f>
        <v>0</v>
      </c>
      <c r="BH272" s="111">
        <f>BH50*波及計算!$U53</f>
        <v>0</v>
      </c>
      <c r="BI272" s="111">
        <f>BI50*波及計算!$U53</f>
        <v>0</v>
      </c>
      <c r="BJ272" s="111">
        <f>BJ50*波及計算!$U53</f>
        <v>0</v>
      </c>
      <c r="BK272" s="111">
        <f>BK50*波及計算!$U53</f>
        <v>0</v>
      </c>
      <c r="BL272" s="111">
        <f>BL50*波及計算!$U53</f>
        <v>0</v>
      </c>
      <c r="BM272" s="111">
        <f>BM50*波及計算!$U53</f>
        <v>0</v>
      </c>
      <c r="BN272" s="111">
        <f>BN50*波及計算!$U53</f>
        <v>0</v>
      </c>
      <c r="BO272" s="111">
        <f>BO50*波及計算!$U53</f>
        <v>0</v>
      </c>
      <c r="BP272" s="111">
        <f>BP50*波及計算!$U53</f>
        <v>0</v>
      </c>
      <c r="BQ272" s="111">
        <f>BQ50*波及計算!$U53</f>
        <v>0</v>
      </c>
      <c r="BR272" s="111">
        <f>BR50*波及計算!$U53</f>
        <v>0</v>
      </c>
      <c r="BS272" s="111">
        <f>BS50*波及計算!$U53</f>
        <v>0</v>
      </c>
      <c r="BT272" s="111">
        <f>BT50*波及計算!$U53</f>
        <v>0</v>
      </c>
      <c r="BU272" s="111">
        <f>BU50*波及計算!$U53</f>
        <v>0</v>
      </c>
      <c r="BV272" s="111">
        <f>BV50*波及計算!$U53</f>
        <v>0</v>
      </c>
      <c r="BW272" s="111">
        <f>BW50*波及計算!$U53</f>
        <v>0</v>
      </c>
      <c r="BX272" s="111">
        <f>BX50*波及計算!$U53</f>
        <v>0</v>
      </c>
      <c r="BY272" s="111">
        <f>BY50*波及計算!$U53</f>
        <v>0</v>
      </c>
      <c r="BZ272" s="111">
        <f>BZ50*波及計算!$U53</f>
        <v>0</v>
      </c>
      <c r="CA272" s="111">
        <f>CA50*波及計算!$U53</f>
        <v>0</v>
      </c>
      <c r="CB272" s="111">
        <f>CB50*波及計算!$U53</f>
        <v>0</v>
      </c>
      <c r="CC272" s="111">
        <f>CC50*波及計算!$U53</f>
        <v>0</v>
      </c>
      <c r="CD272" s="111">
        <f>CD50*波及計算!$U53</f>
        <v>0</v>
      </c>
      <c r="CE272" s="111">
        <f>CE50*波及計算!$U53</f>
        <v>0</v>
      </c>
      <c r="CF272" s="111">
        <f>CF50*波及計算!$U53</f>
        <v>0</v>
      </c>
      <c r="CG272" s="111">
        <f>CG50*波及計算!$U53</f>
        <v>0</v>
      </c>
      <c r="CH272" s="111">
        <f>CH50*波及計算!$U53</f>
        <v>0</v>
      </c>
      <c r="CI272" s="111">
        <f>CI50*波及計算!$U53</f>
        <v>0</v>
      </c>
      <c r="CJ272" s="111">
        <f>CJ50*波及計算!$U53</f>
        <v>0</v>
      </c>
      <c r="CK272" s="111">
        <f>CK50*波及計算!$U53</f>
        <v>0</v>
      </c>
      <c r="CL272" s="111">
        <f>CL50*波及計算!$U53</f>
        <v>0</v>
      </c>
      <c r="CM272" s="111">
        <f>CM50*波及計算!$U53</f>
        <v>0</v>
      </c>
      <c r="CN272" s="111">
        <f>CN50*波及計算!$U53</f>
        <v>0</v>
      </c>
      <c r="CO272" s="111">
        <f>CO50*波及計算!$U53</f>
        <v>0</v>
      </c>
      <c r="CP272" s="111">
        <f>CP50*波及計算!$U53</f>
        <v>0</v>
      </c>
      <c r="CQ272" s="111">
        <f>CQ50*波及計算!$U53</f>
        <v>0</v>
      </c>
      <c r="CR272" s="111">
        <f>CR50*波及計算!$U53</f>
        <v>0</v>
      </c>
      <c r="CS272" s="111">
        <f>CS50*波及計算!$U53</f>
        <v>0</v>
      </c>
      <c r="CT272" s="111">
        <f>CT50*波及計算!$U53</f>
        <v>0</v>
      </c>
      <c r="CU272" s="111">
        <f>CU50*波及計算!$U53</f>
        <v>0</v>
      </c>
      <c r="CV272" s="111">
        <f>CV50*波及計算!$U53</f>
        <v>0</v>
      </c>
      <c r="CW272" s="111">
        <f>CW50*波及計算!$U53</f>
        <v>0</v>
      </c>
      <c r="CX272" s="111">
        <f>CX50*波及計算!$U53</f>
        <v>0</v>
      </c>
      <c r="CY272" s="111">
        <f>CY50*波及計算!$U53</f>
        <v>0</v>
      </c>
      <c r="CZ272" s="111">
        <f>CZ50*波及計算!$U53</f>
        <v>0</v>
      </c>
      <c r="DA272" s="111">
        <f>DA50*波及計算!$U53</f>
        <v>0</v>
      </c>
      <c r="DB272" s="111">
        <f>DB50*波及計算!$U53</f>
        <v>0</v>
      </c>
      <c r="DC272" s="111">
        <f>DC50*波及計算!$U53</f>
        <v>0</v>
      </c>
    </row>
    <row r="273" spans="1:107" x14ac:dyDescent="0.2">
      <c r="A273" s="111" t="s">
        <v>193</v>
      </c>
      <c r="B273" s="355" t="s">
        <v>1924</v>
      </c>
      <c r="C273" s="111">
        <f>C51*波及計算!$U54</f>
        <v>0</v>
      </c>
      <c r="D273" s="111">
        <f>D51*波及計算!$U54</f>
        <v>0</v>
      </c>
      <c r="E273" s="111">
        <f>E51*波及計算!$U54</f>
        <v>0</v>
      </c>
      <c r="F273" s="111">
        <f>F51*波及計算!$U54</f>
        <v>0</v>
      </c>
      <c r="G273" s="111">
        <f>G51*波及計算!$U54</f>
        <v>0</v>
      </c>
      <c r="H273" s="111">
        <f>H51*波及計算!$U54</f>
        <v>0</v>
      </c>
      <c r="I273" s="111">
        <f>I51*波及計算!$U54</f>
        <v>0</v>
      </c>
      <c r="J273" s="111">
        <f>J51*波及計算!$U54</f>
        <v>0</v>
      </c>
      <c r="K273" s="111">
        <f>K51*波及計算!$U54</f>
        <v>0</v>
      </c>
      <c r="L273" s="111">
        <f>L51*波及計算!$U54</f>
        <v>0</v>
      </c>
      <c r="M273" s="111">
        <f>M51*波及計算!$U54</f>
        <v>0</v>
      </c>
      <c r="N273" s="111">
        <f>N51*波及計算!$U54</f>
        <v>0</v>
      </c>
      <c r="O273" s="111">
        <f>O51*波及計算!$U54</f>
        <v>0</v>
      </c>
      <c r="P273" s="111">
        <f>P51*波及計算!$U54</f>
        <v>0</v>
      </c>
      <c r="Q273" s="111">
        <f>Q51*波及計算!$U54</f>
        <v>0</v>
      </c>
      <c r="R273" s="111">
        <f>R51*波及計算!$U54</f>
        <v>0</v>
      </c>
      <c r="S273" s="111">
        <f>S51*波及計算!$U54</f>
        <v>0</v>
      </c>
      <c r="T273" s="111">
        <f>T51*波及計算!$U54</f>
        <v>0</v>
      </c>
      <c r="U273" s="111">
        <f>U51*波及計算!$U54</f>
        <v>0</v>
      </c>
      <c r="V273" s="111">
        <f>V51*波及計算!$U54</f>
        <v>0</v>
      </c>
      <c r="W273" s="111">
        <f>W51*波及計算!$U54</f>
        <v>0</v>
      </c>
      <c r="X273" s="111">
        <f>X51*波及計算!$U54</f>
        <v>0</v>
      </c>
      <c r="Y273" s="111">
        <f>Y51*波及計算!$U54</f>
        <v>0</v>
      </c>
      <c r="Z273" s="111">
        <f>Z51*波及計算!$U54</f>
        <v>0</v>
      </c>
      <c r="AA273" s="111">
        <f>AA51*波及計算!$U54</f>
        <v>0</v>
      </c>
      <c r="AB273" s="111">
        <f>AB51*波及計算!$U54</f>
        <v>0</v>
      </c>
      <c r="AC273" s="111">
        <f>AC51*波及計算!$U54</f>
        <v>0</v>
      </c>
      <c r="AD273" s="111">
        <f>AD51*波及計算!$U54</f>
        <v>0</v>
      </c>
      <c r="AE273" s="111">
        <f>AE51*波及計算!$U54</f>
        <v>0</v>
      </c>
      <c r="AF273" s="111">
        <f>AF51*波及計算!$U54</f>
        <v>0</v>
      </c>
      <c r="AG273" s="111">
        <f>AG51*波及計算!$U54</f>
        <v>0</v>
      </c>
      <c r="AH273" s="111">
        <f>AH51*波及計算!$U54</f>
        <v>0</v>
      </c>
      <c r="AI273" s="111">
        <f>AI51*波及計算!$U54</f>
        <v>0</v>
      </c>
      <c r="AJ273" s="111">
        <f>AJ51*波及計算!$U54</f>
        <v>0</v>
      </c>
      <c r="AK273" s="111">
        <f>AK51*波及計算!$U54</f>
        <v>0</v>
      </c>
      <c r="AL273" s="111">
        <f>AL51*波及計算!$U54</f>
        <v>0</v>
      </c>
      <c r="AM273" s="111">
        <f>AM51*波及計算!$U54</f>
        <v>0</v>
      </c>
      <c r="AN273" s="111">
        <f>AN51*波及計算!$U54</f>
        <v>0</v>
      </c>
      <c r="AO273" s="111">
        <f>AO51*波及計算!$U54</f>
        <v>0</v>
      </c>
      <c r="AP273" s="111">
        <f>AP51*波及計算!$U54</f>
        <v>0</v>
      </c>
      <c r="AQ273" s="111">
        <f>AQ51*波及計算!$U54</f>
        <v>0</v>
      </c>
      <c r="AR273" s="111">
        <f>AR51*波及計算!$U54</f>
        <v>0</v>
      </c>
      <c r="AS273" s="111">
        <f>AS51*波及計算!$U54</f>
        <v>0</v>
      </c>
      <c r="AT273" s="111">
        <f>AT51*波及計算!$U54</f>
        <v>0</v>
      </c>
      <c r="AU273" s="111">
        <f>AU51*波及計算!$U54</f>
        <v>0</v>
      </c>
      <c r="AV273" s="111">
        <f>AV51*波及計算!$U54</f>
        <v>0</v>
      </c>
      <c r="AW273" s="111">
        <f>AW51*波及計算!$U54</f>
        <v>0</v>
      </c>
      <c r="AX273" s="111">
        <f>AX51*波及計算!$U54</f>
        <v>0</v>
      </c>
      <c r="AY273" s="111">
        <f>AY51*波及計算!$U54</f>
        <v>0</v>
      </c>
      <c r="AZ273" s="111">
        <f>AZ51*波及計算!$U54</f>
        <v>0</v>
      </c>
      <c r="BA273" s="111">
        <f>BA51*波及計算!$U54</f>
        <v>0</v>
      </c>
      <c r="BB273" s="111">
        <f>BB51*波及計算!$U54</f>
        <v>0</v>
      </c>
      <c r="BC273" s="111">
        <f>BC51*波及計算!$U54</f>
        <v>0</v>
      </c>
      <c r="BD273" s="111">
        <f>BD51*波及計算!$U54</f>
        <v>0</v>
      </c>
      <c r="BE273" s="111">
        <f>BE51*波及計算!$U54</f>
        <v>0</v>
      </c>
      <c r="BF273" s="111">
        <f>BF51*波及計算!$U54</f>
        <v>0</v>
      </c>
      <c r="BG273" s="111">
        <f>BG51*波及計算!$U54</f>
        <v>0</v>
      </c>
      <c r="BH273" s="111">
        <f>BH51*波及計算!$U54</f>
        <v>0</v>
      </c>
      <c r="BI273" s="111">
        <f>BI51*波及計算!$U54</f>
        <v>0</v>
      </c>
      <c r="BJ273" s="111">
        <f>BJ51*波及計算!$U54</f>
        <v>0</v>
      </c>
      <c r="BK273" s="111">
        <f>BK51*波及計算!$U54</f>
        <v>0</v>
      </c>
      <c r="BL273" s="111">
        <f>BL51*波及計算!$U54</f>
        <v>0</v>
      </c>
      <c r="BM273" s="111">
        <f>BM51*波及計算!$U54</f>
        <v>0</v>
      </c>
      <c r="BN273" s="111">
        <f>BN51*波及計算!$U54</f>
        <v>0</v>
      </c>
      <c r="BO273" s="111">
        <f>BO51*波及計算!$U54</f>
        <v>0</v>
      </c>
      <c r="BP273" s="111">
        <f>BP51*波及計算!$U54</f>
        <v>0</v>
      </c>
      <c r="BQ273" s="111">
        <f>BQ51*波及計算!$U54</f>
        <v>0</v>
      </c>
      <c r="BR273" s="111">
        <f>BR51*波及計算!$U54</f>
        <v>0</v>
      </c>
      <c r="BS273" s="111">
        <f>BS51*波及計算!$U54</f>
        <v>0</v>
      </c>
      <c r="BT273" s="111">
        <f>BT51*波及計算!$U54</f>
        <v>0</v>
      </c>
      <c r="BU273" s="111">
        <f>BU51*波及計算!$U54</f>
        <v>0</v>
      </c>
      <c r="BV273" s="111">
        <f>BV51*波及計算!$U54</f>
        <v>0</v>
      </c>
      <c r="BW273" s="111">
        <f>BW51*波及計算!$U54</f>
        <v>0</v>
      </c>
      <c r="BX273" s="111">
        <f>BX51*波及計算!$U54</f>
        <v>0</v>
      </c>
      <c r="BY273" s="111">
        <f>BY51*波及計算!$U54</f>
        <v>0</v>
      </c>
      <c r="BZ273" s="111">
        <f>BZ51*波及計算!$U54</f>
        <v>0</v>
      </c>
      <c r="CA273" s="111">
        <f>CA51*波及計算!$U54</f>
        <v>0</v>
      </c>
      <c r="CB273" s="111">
        <f>CB51*波及計算!$U54</f>
        <v>0</v>
      </c>
      <c r="CC273" s="111">
        <f>CC51*波及計算!$U54</f>
        <v>0</v>
      </c>
      <c r="CD273" s="111">
        <f>CD51*波及計算!$U54</f>
        <v>0</v>
      </c>
      <c r="CE273" s="111">
        <f>CE51*波及計算!$U54</f>
        <v>0</v>
      </c>
      <c r="CF273" s="111">
        <f>CF51*波及計算!$U54</f>
        <v>0</v>
      </c>
      <c r="CG273" s="111">
        <f>CG51*波及計算!$U54</f>
        <v>0</v>
      </c>
      <c r="CH273" s="111">
        <f>CH51*波及計算!$U54</f>
        <v>0</v>
      </c>
      <c r="CI273" s="111">
        <f>CI51*波及計算!$U54</f>
        <v>0</v>
      </c>
      <c r="CJ273" s="111">
        <f>CJ51*波及計算!$U54</f>
        <v>0</v>
      </c>
      <c r="CK273" s="111">
        <f>CK51*波及計算!$U54</f>
        <v>0</v>
      </c>
      <c r="CL273" s="111">
        <f>CL51*波及計算!$U54</f>
        <v>0</v>
      </c>
      <c r="CM273" s="111">
        <f>CM51*波及計算!$U54</f>
        <v>0</v>
      </c>
      <c r="CN273" s="111">
        <f>CN51*波及計算!$U54</f>
        <v>0</v>
      </c>
      <c r="CO273" s="111">
        <f>CO51*波及計算!$U54</f>
        <v>0</v>
      </c>
      <c r="CP273" s="111">
        <f>CP51*波及計算!$U54</f>
        <v>0</v>
      </c>
      <c r="CQ273" s="111">
        <f>CQ51*波及計算!$U54</f>
        <v>0</v>
      </c>
      <c r="CR273" s="111">
        <f>CR51*波及計算!$U54</f>
        <v>0</v>
      </c>
      <c r="CS273" s="111">
        <f>CS51*波及計算!$U54</f>
        <v>0</v>
      </c>
      <c r="CT273" s="111">
        <f>CT51*波及計算!$U54</f>
        <v>0</v>
      </c>
      <c r="CU273" s="111">
        <f>CU51*波及計算!$U54</f>
        <v>0</v>
      </c>
      <c r="CV273" s="111">
        <f>CV51*波及計算!$U54</f>
        <v>0</v>
      </c>
      <c r="CW273" s="111">
        <f>CW51*波及計算!$U54</f>
        <v>0</v>
      </c>
      <c r="CX273" s="111">
        <f>CX51*波及計算!$U54</f>
        <v>0</v>
      </c>
      <c r="CY273" s="111">
        <f>CY51*波及計算!$U54</f>
        <v>0</v>
      </c>
      <c r="CZ273" s="111">
        <f>CZ51*波及計算!$U54</f>
        <v>0</v>
      </c>
      <c r="DA273" s="111">
        <f>DA51*波及計算!$U54</f>
        <v>0</v>
      </c>
      <c r="DB273" s="111">
        <f>DB51*波及計算!$U54</f>
        <v>0</v>
      </c>
      <c r="DC273" s="111">
        <f>DC51*波及計算!$U54</f>
        <v>0</v>
      </c>
    </row>
    <row r="274" spans="1:107" x14ac:dyDescent="0.2">
      <c r="A274" s="111" t="s">
        <v>195</v>
      </c>
      <c r="B274" s="355" t="s">
        <v>1925</v>
      </c>
      <c r="C274" s="111">
        <f>C52*波及計算!$U55</f>
        <v>0</v>
      </c>
      <c r="D274" s="111">
        <f>D52*波及計算!$U55</f>
        <v>0</v>
      </c>
      <c r="E274" s="111">
        <f>E52*波及計算!$U55</f>
        <v>0</v>
      </c>
      <c r="F274" s="111">
        <f>F52*波及計算!$U55</f>
        <v>0</v>
      </c>
      <c r="G274" s="111">
        <f>G52*波及計算!$U55</f>
        <v>0</v>
      </c>
      <c r="H274" s="111">
        <f>H52*波及計算!$U55</f>
        <v>0</v>
      </c>
      <c r="I274" s="111">
        <f>I52*波及計算!$U55</f>
        <v>0</v>
      </c>
      <c r="J274" s="111">
        <f>J52*波及計算!$U55</f>
        <v>0</v>
      </c>
      <c r="K274" s="111">
        <f>K52*波及計算!$U55</f>
        <v>0</v>
      </c>
      <c r="L274" s="111">
        <f>L52*波及計算!$U55</f>
        <v>0</v>
      </c>
      <c r="M274" s="111">
        <f>M52*波及計算!$U55</f>
        <v>0</v>
      </c>
      <c r="N274" s="111">
        <f>N52*波及計算!$U55</f>
        <v>0</v>
      </c>
      <c r="O274" s="111">
        <f>O52*波及計算!$U55</f>
        <v>0</v>
      </c>
      <c r="P274" s="111">
        <f>P52*波及計算!$U55</f>
        <v>0</v>
      </c>
      <c r="Q274" s="111">
        <f>Q52*波及計算!$U55</f>
        <v>0</v>
      </c>
      <c r="R274" s="111">
        <f>R52*波及計算!$U55</f>
        <v>0</v>
      </c>
      <c r="S274" s="111">
        <f>S52*波及計算!$U55</f>
        <v>0</v>
      </c>
      <c r="T274" s="111">
        <f>T52*波及計算!$U55</f>
        <v>0</v>
      </c>
      <c r="U274" s="111">
        <f>U52*波及計算!$U55</f>
        <v>0</v>
      </c>
      <c r="V274" s="111">
        <f>V52*波及計算!$U55</f>
        <v>0</v>
      </c>
      <c r="W274" s="111">
        <f>W52*波及計算!$U55</f>
        <v>0</v>
      </c>
      <c r="X274" s="111">
        <f>X52*波及計算!$U55</f>
        <v>0</v>
      </c>
      <c r="Y274" s="111">
        <f>Y52*波及計算!$U55</f>
        <v>0</v>
      </c>
      <c r="Z274" s="111">
        <f>Z52*波及計算!$U55</f>
        <v>0</v>
      </c>
      <c r="AA274" s="111">
        <f>AA52*波及計算!$U55</f>
        <v>0</v>
      </c>
      <c r="AB274" s="111">
        <f>AB52*波及計算!$U55</f>
        <v>0</v>
      </c>
      <c r="AC274" s="111">
        <f>AC52*波及計算!$U55</f>
        <v>0</v>
      </c>
      <c r="AD274" s="111">
        <f>AD52*波及計算!$U55</f>
        <v>0</v>
      </c>
      <c r="AE274" s="111">
        <f>AE52*波及計算!$U55</f>
        <v>0</v>
      </c>
      <c r="AF274" s="111">
        <f>AF52*波及計算!$U55</f>
        <v>0</v>
      </c>
      <c r="AG274" s="111">
        <f>AG52*波及計算!$U55</f>
        <v>0</v>
      </c>
      <c r="AH274" s="111">
        <f>AH52*波及計算!$U55</f>
        <v>0</v>
      </c>
      <c r="AI274" s="111">
        <f>AI52*波及計算!$U55</f>
        <v>0</v>
      </c>
      <c r="AJ274" s="111">
        <f>AJ52*波及計算!$U55</f>
        <v>0</v>
      </c>
      <c r="AK274" s="111">
        <f>AK52*波及計算!$U55</f>
        <v>0</v>
      </c>
      <c r="AL274" s="111">
        <f>AL52*波及計算!$U55</f>
        <v>0</v>
      </c>
      <c r="AM274" s="111">
        <f>AM52*波及計算!$U55</f>
        <v>0</v>
      </c>
      <c r="AN274" s="111">
        <f>AN52*波及計算!$U55</f>
        <v>0</v>
      </c>
      <c r="AO274" s="111">
        <f>AO52*波及計算!$U55</f>
        <v>0</v>
      </c>
      <c r="AP274" s="111">
        <f>AP52*波及計算!$U55</f>
        <v>0</v>
      </c>
      <c r="AQ274" s="111">
        <f>AQ52*波及計算!$U55</f>
        <v>0</v>
      </c>
      <c r="AR274" s="111">
        <f>AR52*波及計算!$U55</f>
        <v>0</v>
      </c>
      <c r="AS274" s="111">
        <f>AS52*波及計算!$U55</f>
        <v>0</v>
      </c>
      <c r="AT274" s="111">
        <f>AT52*波及計算!$U55</f>
        <v>0</v>
      </c>
      <c r="AU274" s="111">
        <f>AU52*波及計算!$U55</f>
        <v>0</v>
      </c>
      <c r="AV274" s="111">
        <f>AV52*波及計算!$U55</f>
        <v>0</v>
      </c>
      <c r="AW274" s="111">
        <f>AW52*波及計算!$U55</f>
        <v>0</v>
      </c>
      <c r="AX274" s="111">
        <f>AX52*波及計算!$U55</f>
        <v>0</v>
      </c>
      <c r="AY274" s="111">
        <f>AY52*波及計算!$U55</f>
        <v>0</v>
      </c>
      <c r="AZ274" s="111">
        <f>AZ52*波及計算!$U55</f>
        <v>0</v>
      </c>
      <c r="BA274" s="111">
        <f>BA52*波及計算!$U55</f>
        <v>0</v>
      </c>
      <c r="BB274" s="111">
        <f>BB52*波及計算!$U55</f>
        <v>0</v>
      </c>
      <c r="BC274" s="111">
        <f>BC52*波及計算!$U55</f>
        <v>0</v>
      </c>
      <c r="BD274" s="111">
        <f>BD52*波及計算!$U55</f>
        <v>0</v>
      </c>
      <c r="BE274" s="111">
        <f>BE52*波及計算!$U55</f>
        <v>0</v>
      </c>
      <c r="BF274" s="111">
        <f>BF52*波及計算!$U55</f>
        <v>0</v>
      </c>
      <c r="BG274" s="111">
        <f>BG52*波及計算!$U55</f>
        <v>0</v>
      </c>
      <c r="BH274" s="111">
        <f>BH52*波及計算!$U55</f>
        <v>0</v>
      </c>
      <c r="BI274" s="111">
        <f>BI52*波及計算!$U55</f>
        <v>0</v>
      </c>
      <c r="BJ274" s="111">
        <f>BJ52*波及計算!$U55</f>
        <v>0</v>
      </c>
      <c r="BK274" s="111">
        <f>BK52*波及計算!$U55</f>
        <v>0</v>
      </c>
      <c r="BL274" s="111">
        <f>BL52*波及計算!$U55</f>
        <v>0</v>
      </c>
      <c r="BM274" s="111">
        <f>BM52*波及計算!$U55</f>
        <v>0</v>
      </c>
      <c r="BN274" s="111">
        <f>BN52*波及計算!$U55</f>
        <v>0</v>
      </c>
      <c r="BO274" s="111">
        <f>BO52*波及計算!$U55</f>
        <v>0</v>
      </c>
      <c r="BP274" s="111">
        <f>BP52*波及計算!$U55</f>
        <v>0</v>
      </c>
      <c r="BQ274" s="111">
        <f>BQ52*波及計算!$U55</f>
        <v>0</v>
      </c>
      <c r="BR274" s="111">
        <f>BR52*波及計算!$U55</f>
        <v>0</v>
      </c>
      <c r="BS274" s="111">
        <f>BS52*波及計算!$U55</f>
        <v>0</v>
      </c>
      <c r="BT274" s="111">
        <f>BT52*波及計算!$U55</f>
        <v>0</v>
      </c>
      <c r="BU274" s="111">
        <f>BU52*波及計算!$U55</f>
        <v>0</v>
      </c>
      <c r="BV274" s="111">
        <f>BV52*波及計算!$U55</f>
        <v>0</v>
      </c>
      <c r="BW274" s="111">
        <f>BW52*波及計算!$U55</f>
        <v>0</v>
      </c>
      <c r="BX274" s="111">
        <f>BX52*波及計算!$U55</f>
        <v>0</v>
      </c>
      <c r="BY274" s="111">
        <f>BY52*波及計算!$U55</f>
        <v>0</v>
      </c>
      <c r="BZ274" s="111">
        <f>BZ52*波及計算!$U55</f>
        <v>0</v>
      </c>
      <c r="CA274" s="111">
        <f>CA52*波及計算!$U55</f>
        <v>0</v>
      </c>
      <c r="CB274" s="111">
        <f>CB52*波及計算!$U55</f>
        <v>0</v>
      </c>
      <c r="CC274" s="111">
        <f>CC52*波及計算!$U55</f>
        <v>0</v>
      </c>
      <c r="CD274" s="111">
        <f>CD52*波及計算!$U55</f>
        <v>0</v>
      </c>
      <c r="CE274" s="111">
        <f>CE52*波及計算!$U55</f>
        <v>0</v>
      </c>
      <c r="CF274" s="111">
        <f>CF52*波及計算!$U55</f>
        <v>0</v>
      </c>
      <c r="CG274" s="111">
        <f>CG52*波及計算!$U55</f>
        <v>0</v>
      </c>
      <c r="CH274" s="111">
        <f>CH52*波及計算!$U55</f>
        <v>0</v>
      </c>
      <c r="CI274" s="111">
        <f>CI52*波及計算!$U55</f>
        <v>0</v>
      </c>
      <c r="CJ274" s="111">
        <f>CJ52*波及計算!$U55</f>
        <v>0</v>
      </c>
      <c r="CK274" s="111">
        <f>CK52*波及計算!$U55</f>
        <v>0</v>
      </c>
      <c r="CL274" s="111">
        <f>CL52*波及計算!$U55</f>
        <v>0</v>
      </c>
      <c r="CM274" s="111">
        <f>CM52*波及計算!$U55</f>
        <v>0</v>
      </c>
      <c r="CN274" s="111">
        <f>CN52*波及計算!$U55</f>
        <v>0</v>
      </c>
      <c r="CO274" s="111">
        <f>CO52*波及計算!$U55</f>
        <v>0</v>
      </c>
      <c r="CP274" s="111">
        <f>CP52*波及計算!$U55</f>
        <v>0</v>
      </c>
      <c r="CQ274" s="111">
        <f>CQ52*波及計算!$U55</f>
        <v>0</v>
      </c>
      <c r="CR274" s="111">
        <f>CR52*波及計算!$U55</f>
        <v>0</v>
      </c>
      <c r="CS274" s="111">
        <f>CS52*波及計算!$U55</f>
        <v>0</v>
      </c>
      <c r="CT274" s="111">
        <f>CT52*波及計算!$U55</f>
        <v>0</v>
      </c>
      <c r="CU274" s="111">
        <f>CU52*波及計算!$U55</f>
        <v>0</v>
      </c>
      <c r="CV274" s="111">
        <f>CV52*波及計算!$U55</f>
        <v>0</v>
      </c>
      <c r="CW274" s="111">
        <f>CW52*波及計算!$U55</f>
        <v>0</v>
      </c>
      <c r="CX274" s="111">
        <f>CX52*波及計算!$U55</f>
        <v>0</v>
      </c>
      <c r="CY274" s="111">
        <f>CY52*波及計算!$U55</f>
        <v>0</v>
      </c>
      <c r="CZ274" s="111">
        <f>CZ52*波及計算!$U55</f>
        <v>0</v>
      </c>
      <c r="DA274" s="111">
        <f>DA52*波及計算!$U55</f>
        <v>0</v>
      </c>
      <c r="DB274" s="111">
        <f>DB52*波及計算!$U55</f>
        <v>0</v>
      </c>
      <c r="DC274" s="111">
        <f>DC52*波及計算!$U55</f>
        <v>0</v>
      </c>
    </row>
    <row r="275" spans="1:107" x14ac:dyDescent="0.2">
      <c r="A275" s="111" t="s">
        <v>197</v>
      </c>
      <c r="B275" s="355" t="s">
        <v>1926</v>
      </c>
      <c r="C275" s="111">
        <f>C53*波及計算!$U56</f>
        <v>0</v>
      </c>
      <c r="D275" s="111">
        <f>D53*波及計算!$U56</f>
        <v>0</v>
      </c>
      <c r="E275" s="111">
        <f>E53*波及計算!$U56</f>
        <v>0</v>
      </c>
      <c r="F275" s="111">
        <f>F53*波及計算!$U56</f>
        <v>0</v>
      </c>
      <c r="G275" s="111">
        <f>G53*波及計算!$U56</f>
        <v>0</v>
      </c>
      <c r="H275" s="111">
        <f>H53*波及計算!$U56</f>
        <v>0</v>
      </c>
      <c r="I275" s="111">
        <f>I53*波及計算!$U56</f>
        <v>0</v>
      </c>
      <c r="J275" s="111">
        <f>J53*波及計算!$U56</f>
        <v>0</v>
      </c>
      <c r="K275" s="111">
        <f>K53*波及計算!$U56</f>
        <v>0</v>
      </c>
      <c r="L275" s="111">
        <f>L53*波及計算!$U56</f>
        <v>0</v>
      </c>
      <c r="M275" s="111">
        <f>M53*波及計算!$U56</f>
        <v>0</v>
      </c>
      <c r="N275" s="111">
        <f>N53*波及計算!$U56</f>
        <v>0</v>
      </c>
      <c r="O275" s="111">
        <f>O53*波及計算!$U56</f>
        <v>0</v>
      </c>
      <c r="P275" s="111">
        <f>P53*波及計算!$U56</f>
        <v>0</v>
      </c>
      <c r="Q275" s="111">
        <f>Q53*波及計算!$U56</f>
        <v>0</v>
      </c>
      <c r="R275" s="111">
        <f>R53*波及計算!$U56</f>
        <v>0</v>
      </c>
      <c r="S275" s="111">
        <f>S53*波及計算!$U56</f>
        <v>0</v>
      </c>
      <c r="T275" s="111">
        <f>T53*波及計算!$U56</f>
        <v>0</v>
      </c>
      <c r="U275" s="111">
        <f>U53*波及計算!$U56</f>
        <v>0</v>
      </c>
      <c r="V275" s="111">
        <f>V53*波及計算!$U56</f>
        <v>0</v>
      </c>
      <c r="W275" s="111">
        <f>W53*波及計算!$U56</f>
        <v>0</v>
      </c>
      <c r="X275" s="111">
        <f>X53*波及計算!$U56</f>
        <v>0</v>
      </c>
      <c r="Y275" s="111">
        <f>Y53*波及計算!$U56</f>
        <v>0</v>
      </c>
      <c r="Z275" s="111">
        <f>Z53*波及計算!$U56</f>
        <v>0</v>
      </c>
      <c r="AA275" s="111">
        <f>AA53*波及計算!$U56</f>
        <v>0</v>
      </c>
      <c r="AB275" s="111">
        <f>AB53*波及計算!$U56</f>
        <v>0</v>
      </c>
      <c r="AC275" s="111">
        <f>AC53*波及計算!$U56</f>
        <v>0</v>
      </c>
      <c r="AD275" s="111">
        <f>AD53*波及計算!$U56</f>
        <v>0</v>
      </c>
      <c r="AE275" s="111">
        <f>AE53*波及計算!$U56</f>
        <v>0</v>
      </c>
      <c r="AF275" s="111">
        <f>AF53*波及計算!$U56</f>
        <v>0</v>
      </c>
      <c r="AG275" s="111">
        <f>AG53*波及計算!$U56</f>
        <v>0</v>
      </c>
      <c r="AH275" s="111">
        <f>AH53*波及計算!$U56</f>
        <v>0</v>
      </c>
      <c r="AI275" s="111">
        <f>AI53*波及計算!$U56</f>
        <v>0</v>
      </c>
      <c r="AJ275" s="111">
        <f>AJ53*波及計算!$U56</f>
        <v>0</v>
      </c>
      <c r="AK275" s="111">
        <f>AK53*波及計算!$U56</f>
        <v>0</v>
      </c>
      <c r="AL275" s="111">
        <f>AL53*波及計算!$U56</f>
        <v>0</v>
      </c>
      <c r="AM275" s="111">
        <f>AM53*波及計算!$U56</f>
        <v>0</v>
      </c>
      <c r="AN275" s="111">
        <f>AN53*波及計算!$U56</f>
        <v>0</v>
      </c>
      <c r="AO275" s="111">
        <f>AO53*波及計算!$U56</f>
        <v>0</v>
      </c>
      <c r="AP275" s="111">
        <f>AP53*波及計算!$U56</f>
        <v>0</v>
      </c>
      <c r="AQ275" s="111">
        <f>AQ53*波及計算!$U56</f>
        <v>0</v>
      </c>
      <c r="AR275" s="111">
        <f>AR53*波及計算!$U56</f>
        <v>0</v>
      </c>
      <c r="AS275" s="111">
        <f>AS53*波及計算!$U56</f>
        <v>0</v>
      </c>
      <c r="AT275" s="111">
        <f>AT53*波及計算!$U56</f>
        <v>0</v>
      </c>
      <c r="AU275" s="111">
        <f>AU53*波及計算!$U56</f>
        <v>0</v>
      </c>
      <c r="AV275" s="111">
        <f>AV53*波及計算!$U56</f>
        <v>0</v>
      </c>
      <c r="AW275" s="111">
        <f>AW53*波及計算!$U56</f>
        <v>0</v>
      </c>
      <c r="AX275" s="111">
        <f>AX53*波及計算!$U56</f>
        <v>0</v>
      </c>
      <c r="AY275" s="111">
        <f>AY53*波及計算!$U56</f>
        <v>0</v>
      </c>
      <c r="AZ275" s="111">
        <f>AZ53*波及計算!$U56</f>
        <v>0</v>
      </c>
      <c r="BA275" s="111">
        <f>BA53*波及計算!$U56</f>
        <v>0</v>
      </c>
      <c r="BB275" s="111">
        <f>BB53*波及計算!$U56</f>
        <v>0</v>
      </c>
      <c r="BC275" s="111">
        <f>BC53*波及計算!$U56</f>
        <v>0</v>
      </c>
      <c r="BD275" s="111">
        <f>BD53*波及計算!$U56</f>
        <v>0</v>
      </c>
      <c r="BE275" s="111">
        <f>BE53*波及計算!$U56</f>
        <v>0</v>
      </c>
      <c r="BF275" s="111">
        <f>BF53*波及計算!$U56</f>
        <v>0</v>
      </c>
      <c r="BG275" s="111">
        <f>BG53*波及計算!$U56</f>
        <v>0</v>
      </c>
      <c r="BH275" s="111">
        <f>BH53*波及計算!$U56</f>
        <v>0</v>
      </c>
      <c r="BI275" s="111">
        <f>BI53*波及計算!$U56</f>
        <v>0</v>
      </c>
      <c r="BJ275" s="111">
        <f>BJ53*波及計算!$U56</f>
        <v>0</v>
      </c>
      <c r="BK275" s="111">
        <f>BK53*波及計算!$U56</f>
        <v>0</v>
      </c>
      <c r="BL275" s="111">
        <f>BL53*波及計算!$U56</f>
        <v>0</v>
      </c>
      <c r="BM275" s="111">
        <f>BM53*波及計算!$U56</f>
        <v>0</v>
      </c>
      <c r="BN275" s="111">
        <f>BN53*波及計算!$U56</f>
        <v>0</v>
      </c>
      <c r="BO275" s="111">
        <f>BO53*波及計算!$U56</f>
        <v>0</v>
      </c>
      <c r="BP275" s="111">
        <f>BP53*波及計算!$U56</f>
        <v>0</v>
      </c>
      <c r="BQ275" s="111">
        <f>BQ53*波及計算!$U56</f>
        <v>0</v>
      </c>
      <c r="BR275" s="111">
        <f>BR53*波及計算!$U56</f>
        <v>0</v>
      </c>
      <c r="BS275" s="111">
        <f>BS53*波及計算!$U56</f>
        <v>0</v>
      </c>
      <c r="BT275" s="111">
        <f>BT53*波及計算!$U56</f>
        <v>0</v>
      </c>
      <c r="BU275" s="111">
        <f>BU53*波及計算!$U56</f>
        <v>0</v>
      </c>
      <c r="BV275" s="111">
        <f>BV53*波及計算!$U56</f>
        <v>0</v>
      </c>
      <c r="BW275" s="111">
        <f>BW53*波及計算!$U56</f>
        <v>0</v>
      </c>
      <c r="BX275" s="111">
        <f>BX53*波及計算!$U56</f>
        <v>0</v>
      </c>
      <c r="BY275" s="111">
        <f>BY53*波及計算!$U56</f>
        <v>0</v>
      </c>
      <c r="BZ275" s="111">
        <f>BZ53*波及計算!$U56</f>
        <v>0</v>
      </c>
      <c r="CA275" s="111">
        <f>CA53*波及計算!$U56</f>
        <v>0</v>
      </c>
      <c r="CB275" s="111">
        <f>CB53*波及計算!$U56</f>
        <v>0</v>
      </c>
      <c r="CC275" s="111">
        <f>CC53*波及計算!$U56</f>
        <v>0</v>
      </c>
      <c r="CD275" s="111">
        <f>CD53*波及計算!$U56</f>
        <v>0</v>
      </c>
      <c r="CE275" s="111">
        <f>CE53*波及計算!$U56</f>
        <v>0</v>
      </c>
      <c r="CF275" s="111">
        <f>CF53*波及計算!$U56</f>
        <v>0</v>
      </c>
      <c r="CG275" s="111">
        <f>CG53*波及計算!$U56</f>
        <v>0</v>
      </c>
      <c r="CH275" s="111">
        <f>CH53*波及計算!$U56</f>
        <v>0</v>
      </c>
      <c r="CI275" s="111">
        <f>CI53*波及計算!$U56</f>
        <v>0</v>
      </c>
      <c r="CJ275" s="111">
        <f>CJ53*波及計算!$U56</f>
        <v>0</v>
      </c>
      <c r="CK275" s="111">
        <f>CK53*波及計算!$U56</f>
        <v>0</v>
      </c>
      <c r="CL275" s="111">
        <f>CL53*波及計算!$U56</f>
        <v>0</v>
      </c>
      <c r="CM275" s="111">
        <f>CM53*波及計算!$U56</f>
        <v>0</v>
      </c>
      <c r="CN275" s="111">
        <f>CN53*波及計算!$U56</f>
        <v>0</v>
      </c>
      <c r="CO275" s="111">
        <f>CO53*波及計算!$U56</f>
        <v>0</v>
      </c>
      <c r="CP275" s="111">
        <f>CP53*波及計算!$U56</f>
        <v>0</v>
      </c>
      <c r="CQ275" s="111">
        <f>CQ53*波及計算!$U56</f>
        <v>0</v>
      </c>
      <c r="CR275" s="111">
        <f>CR53*波及計算!$U56</f>
        <v>0</v>
      </c>
      <c r="CS275" s="111">
        <f>CS53*波及計算!$U56</f>
        <v>0</v>
      </c>
      <c r="CT275" s="111">
        <f>CT53*波及計算!$U56</f>
        <v>0</v>
      </c>
      <c r="CU275" s="111">
        <f>CU53*波及計算!$U56</f>
        <v>0</v>
      </c>
      <c r="CV275" s="111">
        <f>CV53*波及計算!$U56</f>
        <v>0</v>
      </c>
      <c r="CW275" s="111">
        <f>CW53*波及計算!$U56</f>
        <v>0</v>
      </c>
      <c r="CX275" s="111">
        <f>CX53*波及計算!$U56</f>
        <v>0</v>
      </c>
      <c r="CY275" s="111">
        <f>CY53*波及計算!$U56</f>
        <v>0</v>
      </c>
      <c r="CZ275" s="111">
        <f>CZ53*波及計算!$U56</f>
        <v>0</v>
      </c>
      <c r="DA275" s="111">
        <f>DA53*波及計算!$U56</f>
        <v>0</v>
      </c>
      <c r="DB275" s="111">
        <f>DB53*波及計算!$U56</f>
        <v>0</v>
      </c>
      <c r="DC275" s="111">
        <f>DC53*波及計算!$U56</f>
        <v>0</v>
      </c>
    </row>
    <row r="276" spans="1:107" x14ac:dyDescent="0.2">
      <c r="A276" s="111" t="s">
        <v>199</v>
      </c>
      <c r="B276" s="355" t="s">
        <v>1927</v>
      </c>
      <c r="C276" s="111">
        <f>C54*波及計算!$U57</f>
        <v>0</v>
      </c>
      <c r="D276" s="111">
        <f>D54*波及計算!$U57</f>
        <v>0</v>
      </c>
      <c r="E276" s="111">
        <f>E54*波及計算!$U57</f>
        <v>0</v>
      </c>
      <c r="F276" s="111">
        <f>F54*波及計算!$U57</f>
        <v>0</v>
      </c>
      <c r="G276" s="111">
        <f>G54*波及計算!$U57</f>
        <v>0</v>
      </c>
      <c r="H276" s="111">
        <f>H54*波及計算!$U57</f>
        <v>0</v>
      </c>
      <c r="I276" s="111">
        <f>I54*波及計算!$U57</f>
        <v>0</v>
      </c>
      <c r="J276" s="111">
        <f>J54*波及計算!$U57</f>
        <v>0</v>
      </c>
      <c r="K276" s="111">
        <f>K54*波及計算!$U57</f>
        <v>0</v>
      </c>
      <c r="L276" s="111">
        <f>L54*波及計算!$U57</f>
        <v>0</v>
      </c>
      <c r="M276" s="111">
        <f>M54*波及計算!$U57</f>
        <v>0</v>
      </c>
      <c r="N276" s="111">
        <f>N54*波及計算!$U57</f>
        <v>0</v>
      </c>
      <c r="O276" s="111">
        <f>O54*波及計算!$U57</f>
        <v>0</v>
      </c>
      <c r="P276" s="111">
        <f>P54*波及計算!$U57</f>
        <v>0</v>
      </c>
      <c r="Q276" s="111">
        <f>Q54*波及計算!$U57</f>
        <v>0</v>
      </c>
      <c r="R276" s="111">
        <f>R54*波及計算!$U57</f>
        <v>0</v>
      </c>
      <c r="S276" s="111">
        <f>S54*波及計算!$U57</f>
        <v>0</v>
      </c>
      <c r="T276" s="111">
        <f>T54*波及計算!$U57</f>
        <v>0</v>
      </c>
      <c r="U276" s="111">
        <f>U54*波及計算!$U57</f>
        <v>0</v>
      </c>
      <c r="V276" s="111">
        <f>V54*波及計算!$U57</f>
        <v>0</v>
      </c>
      <c r="W276" s="111">
        <f>W54*波及計算!$U57</f>
        <v>0</v>
      </c>
      <c r="X276" s="111">
        <f>X54*波及計算!$U57</f>
        <v>0</v>
      </c>
      <c r="Y276" s="111">
        <f>Y54*波及計算!$U57</f>
        <v>0</v>
      </c>
      <c r="Z276" s="111">
        <f>Z54*波及計算!$U57</f>
        <v>0</v>
      </c>
      <c r="AA276" s="111">
        <f>AA54*波及計算!$U57</f>
        <v>0</v>
      </c>
      <c r="AB276" s="111">
        <f>AB54*波及計算!$U57</f>
        <v>0</v>
      </c>
      <c r="AC276" s="111">
        <f>AC54*波及計算!$U57</f>
        <v>0</v>
      </c>
      <c r="AD276" s="111">
        <f>AD54*波及計算!$U57</f>
        <v>0</v>
      </c>
      <c r="AE276" s="111">
        <f>AE54*波及計算!$U57</f>
        <v>0</v>
      </c>
      <c r="AF276" s="111">
        <f>AF54*波及計算!$U57</f>
        <v>0</v>
      </c>
      <c r="AG276" s="111">
        <f>AG54*波及計算!$U57</f>
        <v>0</v>
      </c>
      <c r="AH276" s="111">
        <f>AH54*波及計算!$U57</f>
        <v>0</v>
      </c>
      <c r="AI276" s="111">
        <f>AI54*波及計算!$U57</f>
        <v>0</v>
      </c>
      <c r="AJ276" s="111">
        <f>AJ54*波及計算!$U57</f>
        <v>0</v>
      </c>
      <c r="AK276" s="111">
        <f>AK54*波及計算!$U57</f>
        <v>0</v>
      </c>
      <c r="AL276" s="111">
        <f>AL54*波及計算!$U57</f>
        <v>0</v>
      </c>
      <c r="AM276" s="111">
        <f>AM54*波及計算!$U57</f>
        <v>0</v>
      </c>
      <c r="AN276" s="111">
        <f>AN54*波及計算!$U57</f>
        <v>0</v>
      </c>
      <c r="AO276" s="111">
        <f>AO54*波及計算!$U57</f>
        <v>0</v>
      </c>
      <c r="AP276" s="111">
        <f>AP54*波及計算!$U57</f>
        <v>0</v>
      </c>
      <c r="AQ276" s="111">
        <f>AQ54*波及計算!$U57</f>
        <v>0</v>
      </c>
      <c r="AR276" s="111">
        <f>AR54*波及計算!$U57</f>
        <v>0</v>
      </c>
      <c r="AS276" s="111">
        <f>AS54*波及計算!$U57</f>
        <v>0</v>
      </c>
      <c r="AT276" s="111">
        <f>AT54*波及計算!$U57</f>
        <v>0</v>
      </c>
      <c r="AU276" s="111">
        <f>AU54*波及計算!$U57</f>
        <v>0</v>
      </c>
      <c r="AV276" s="111">
        <f>AV54*波及計算!$U57</f>
        <v>0</v>
      </c>
      <c r="AW276" s="111">
        <f>AW54*波及計算!$U57</f>
        <v>0</v>
      </c>
      <c r="AX276" s="111">
        <f>AX54*波及計算!$U57</f>
        <v>0</v>
      </c>
      <c r="AY276" s="111">
        <f>AY54*波及計算!$U57</f>
        <v>0</v>
      </c>
      <c r="AZ276" s="111">
        <f>AZ54*波及計算!$U57</f>
        <v>0</v>
      </c>
      <c r="BA276" s="111">
        <f>BA54*波及計算!$U57</f>
        <v>0</v>
      </c>
      <c r="BB276" s="111">
        <f>BB54*波及計算!$U57</f>
        <v>0</v>
      </c>
      <c r="BC276" s="111">
        <f>BC54*波及計算!$U57</f>
        <v>0</v>
      </c>
      <c r="BD276" s="111">
        <f>BD54*波及計算!$U57</f>
        <v>0</v>
      </c>
      <c r="BE276" s="111">
        <f>BE54*波及計算!$U57</f>
        <v>0</v>
      </c>
      <c r="BF276" s="111">
        <f>BF54*波及計算!$U57</f>
        <v>0</v>
      </c>
      <c r="BG276" s="111">
        <f>BG54*波及計算!$U57</f>
        <v>0</v>
      </c>
      <c r="BH276" s="111">
        <f>BH54*波及計算!$U57</f>
        <v>0</v>
      </c>
      <c r="BI276" s="111">
        <f>BI54*波及計算!$U57</f>
        <v>0</v>
      </c>
      <c r="BJ276" s="111">
        <f>BJ54*波及計算!$U57</f>
        <v>0</v>
      </c>
      <c r="BK276" s="111">
        <f>BK54*波及計算!$U57</f>
        <v>0</v>
      </c>
      <c r="BL276" s="111">
        <f>BL54*波及計算!$U57</f>
        <v>0</v>
      </c>
      <c r="BM276" s="111">
        <f>BM54*波及計算!$U57</f>
        <v>0</v>
      </c>
      <c r="BN276" s="111">
        <f>BN54*波及計算!$U57</f>
        <v>0</v>
      </c>
      <c r="BO276" s="111">
        <f>BO54*波及計算!$U57</f>
        <v>0</v>
      </c>
      <c r="BP276" s="111">
        <f>BP54*波及計算!$U57</f>
        <v>0</v>
      </c>
      <c r="BQ276" s="111">
        <f>BQ54*波及計算!$U57</f>
        <v>0</v>
      </c>
      <c r="BR276" s="111">
        <f>BR54*波及計算!$U57</f>
        <v>0</v>
      </c>
      <c r="BS276" s="111">
        <f>BS54*波及計算!$U57</f>
        <v>0</v>
      </c>
      <c r="BT276" s="111">
        <f>BT54*波及計算!$U57</f>
        <v>0</v>
      </c>
      <c r="BU276" s="111">
        <f>BU54*波及計算!$U57</f>
        <v>0</v>
      </c>
      <c r="BV276" s="111">
        <f>BV54*波及計算!$U57</f>
        <v>0</v>
      </c>
      <c r="BW276" s="111">
        <f>BW54*波及計算!$U57</f>
        <v>0</v>
      </c>
      <c r="BX276" s="111">
        <f>BX54*波及計算!$U57</f>
        <v>0</v>
      </c>
      <c r="BY276" s="111">
        <f>BY54*波及計算!$U57</f>
        <v>0</v>
      </c>
      <c r="BZ276" s="111">
        <f>BZ54*波及計算!$U57</f>
        <v>0</v>
      </c>
      <c r="CA276" s="111">
        <f>CA54*波及計算!$U57</f>
        <v>0</v>
      </c>
      <c r="CB276" s="111">
        <f>CB54*波及計算!$U57</f>
        <v>0</v>
      </c>
      <c r="CC276" s="111">
        <f>CC54*波及計算!$U57</f>
        <v>0</v>
      </c>
      <c r="CD276" s="111">
        <f>CD54*波及計算!$U57</f>
        <v>0</v>
      </c>
      <c r="CE276" s="111">
        <f>CE54*波及計算!$U57</f>
        <v>0</v>
      </c>
      <c r="CF276" s="111">
        <f>CF54*波及計算!$U57</f>
        <v>0</v>
      </c>
      <c r="CG276" s="111">
        <f>CG54*波及計算!$U57</f>
        <v>0</v>
      </c>
      <c r="CH276" s="111">
        <f>CH54*波及計算!$U57</f>
        <v>0</v>
      </c>
      <c r="CI276" s="111">
        <f>CI54*波及計算!$U57</f>
        <v>0</v>
      </c>
      <c r="CJ276" s="111">
        <f>CJ54*波及計算!$U57</f>
        <v>0</v>
      </c>
      <c r="CK276" s="111">
        <f>CK54*波及計算!$U57</f>
        <v>0</v>
      </c>
      <c r="CL276" s="111">
        <f>CL54*波及計算!$U57</f>
        <v>0</v>
      </c>
      <c r="CM276" s="111">
        <f>CM54*波及計算!$U57</f>
        <v>0</v>
      </c>
      <c r="CN276" s="111">
        <f>CN54*波及計算!$U57</f>
        <v>0</v>
      </c>
      <c r="CO276" s="111">
        <f>CO54*波及計算!$U57</f>
        <v>0</v>
      </c>
      <c r="CP276" s="111">
        <f>CP54*波及計算!$U57</f>
        <v>0</v>
      </c>
      <c r="CQ276" s="111">
        <f>CQ54*波及計算!$U57</f>
        <v>0</v>
      </c>
      <c r="CR276" s="111">
        <f>CR54*波及計算!$U57</f>
        <v>0</v>
      </c>
      <c r="CS276" s="111">
        <f>CS54*波及計算!$U57</f>
        <v>0</v>
      </c>
      <c r="CT276" s="111">
        <f>CT54*波及計算!$U57</f>
        <v>0</v>
      </c>
      <c r="CU276" s="111">
        <f>CU54*波及計算!$U57</f>
        <v>0</v>
      </c>
      <c r="CV276" s="111">
        <f>CV54*波及計算!$U57</f>
        <v>0</v>
      </c>
      <c r="CW276" s="111">
        <f>CW54*波及計算!$U57</f>
        <v>0</v>
      </c>
      <c r="CX276" s="111">
        <f>CX54*波及計算!$U57</f>
        <v>0</v>
      </c>
      <c r="CY276" s="111">
        <f>CY54*波及計算!$U57</f>
        <v>0</v>
      </c>
      <c r="CZ276" s="111">
        <f>CZ54*波及計算!$U57</f>
        <v>0</v>
      </c>
      <c r="DA276" s="111">
        <f>DA54*波及計算!$U57</f>
        <v>0</v>
      </c>
      <c r="DB276" s="111">
        <f>DB54*波及計算!$U57</f>
        <v>0</v>
      </c>
      <c r="DC276" s="111">
        <f>DC54*波及計算!$U57</f>
        <v>0</v>
      </c>
    </row>
    <row r="277" spans="1:107" x14ac:dyDescent="0.2">
      <c r="A277" s="111" t="s">
        <v>201</v>
      </c>
      <c r="B277" s="355" t="s">
        <v>1928</v>
      </c>
      <c r="C277" s="111">
        <f>C55*波及計算!$U58</f>
        <v>0</v>
      </c>
      <c r="D277" s="111">
        <f>D55*波及計算!$U58</f>
        <v>0</v>
      </c>
      <c r="E277" s="111">
        <f>E55*波及計算!$U58</f>
        <v>0</v>
      </c>
      <c r="F277" s="111">
        <f>F55*波及計算!$U58</f>
        <v>0</v>
      </c>
      <c r="G277" s="111">
        <f>G55*波及計算!$U58</f>
        <v>0</v>
      </c>
      <c r="H277" s="111">
        <f>H55*波及計算!$U58</f>
        <v>0</v>
      </c>
      <c r="I277" s="111">
        <f>I55*波及計算!$U58</f>
        <v>0</v>
      </c>
      <c r="J277" s="111">
        <f>J55*波及計算!$U58</f>
        <v>0</v>
      </c>
      <c r="K277" s="111">
        <f>K55*波及計算!$U58</f>
        <v>0</v>
      </c>
      <c r="L277" s="111">
        <f>L55*波及計算!$U58</f>
        <v>0</v>
      </c>
      <c r="M277" s="111">
        <f>M55*波及計算!$U58</f>
        <v>0</v>
      </c>
      <c r="N277" s="111">
        <f>N55*波及計算!$U58</f>
        <v>0</v>
      </c>
      <c r="O277" s="111">
        <f>O55*波及計算!$U58</f>
        <v>0</v>
      </c>
      <c r="P277" s="111">
        <f>P55*波及計算!$U58</f>
        <v>0</v>
      </c>
      <c r="Q277" s="111">
        <f>Q55*波及計算!$U58</f>
        <v>0</v>
      </c>
      <c r="R277" s="111">
        <f>R55*波及計算!$U58</f>
        <v>0</v>
      </c>
      <c r="S277" s="111">
        <f>S55*波及計算!$U58</f>
        <v>0</v>
      </c>
      <c r="T277" s="111">
        <f>T55*波及計算!$U58</f>
        <v>0</v>
      </c>
      <c r="U277" s="111">
        <f>U55*波及計算!$U58</f>
        <v>0</v>
      </c>
      <c r="V277" s="111">
        <f>V55*波及計算!$U58</f>
        <v>0</v>
      </c>
      <c r="W277" s="111">
        <f>W55*波及計算!$U58</f>
        <v>0</v>
      </c>
      <c r="X277" s="111">
        <f>X55*波及計算!$U58</f>
        <v>0</v>
      </c>
      <c r="Y277" s="111">
        <f>Y55*波及計算!$U58</f>
        <v>0</v>
      </c>
      <c r="Z277" s="111">
        <f>Z55*波及計算!$U58</f>
        <v>0</v>
      </c>
      <c r="AA277" s="111">
        <f>AA55*波及計算!$U58</f>
        <v>0</v>
      </c>
      <c r="AB277" s="111">
        <f>AB55*波及計算!$U58</f>
        <v>0</v>
      </c>
      <c r="AC277" s="111">
        <f>AC55*波及計算!$U58</f>
        <v>0</v>
      </c>
      <c r="AD277" s="111">
        <f>AD55*波及計算!$U58</f>
        <v>0</v>
      </c>
      <c r="AE277" s="111">
        <f>AE55*波及計算!$U58</f>
        <v>0</v>
      </c>
      <c r="AF277" s="111">
        <f>AF55*波及計算!$U58</f>
        <v>0</v>
      </c>
      <c r="AG277" s="111">
        <f>AG55*波及計算!$U58</f>
        <v>0</v>
      </c>
      <c r="AH277" s="111">
        <f>AH55*波及計算!$U58</f>
        <v>0</v>
      </c>
      <c r="AI277" s="111">
        <f>AI55*波及計算!$U58</f>
        <v>0</v>
      </c>
      <c r="AJ277" s="111">
        <f>AJ55*波及計算!$U58</f>
        <v>0</v>
      </c>
      <c r="AK277" s="111">
        <f>AK55*波及計算!$U58</f>
        <v>0</v>
      </c>
      <c r="AL277" s="111">
        <f>AL55*波及計算!$U58</f>
        <v>0</v>
      </c>
      <c r="AM277" s="111">
        <f>AM55*波及計算!$U58</f>
        <v>0</v>
      </c>
      <c r="AN277" s="111">
        <f>AN55*波及計算!$U58</f>
        <v>0</v>
      </c>
      <c r="AO277" s="111">
        <f>AO55*波及計算!$U58</f>
        <v>0</v>
      </c>
      <c r="AP277" s="111">
        <f>AP55*波及計算!$U58</f>
        <v>0</v>
      </c>
      <c r="AQ277" s="111">
        <f>AQ55*波及計算!$U58</f>
        <v>0</v>
      </c>
      <c r="AR277" s="111">
        <f>AR55*波及計算!$U58</f>
        <v>0</v>
      </c>
      <c r="AS277" s="111">
        <f>AS55*波及計算!$U58</f>
        <v>0</v>
      </c>
      <c r="AT277" s="111">
        <f>AT55*波及計算!$U58</f>
        <v>0</v>
      </c>
      <c r="AU277" s="111">
        <f>AU55*波及計算!$U58</f>
        <v>0</v>
      </c>
      <c r="AV277" s="111">
        <f>AV55*波及計算!$U58</f>
        <v>0</v>
      </c>
      <c r="AW277" s="111">
        <f>AW55*波及計算!$U58</f>
        <v>0</v>
      </c>
      <c r="AX277" s="111">
        <f>AX55*波及計算!$U58</f>
        <v>0</v>
      </c>
      <c r="AY277" s="111">
        <f>AY55*波及計算!$U58</f>
        <v>0</v>
      </c>
      <c r="AZ277" s="111">
        <f>AZ55*波及計算!$U58</f>
        <v>0</v>
      </c>
      <c r="BA277" s="111">
        <f>BA55*波及計算!$U58</f>
        <v>0</v>
      </c>
      <c r="BB277" s="111">
        <f>BB55*波及計算!$U58</f>
        <v>0</v>
      </c>
      <c r="BC277" s="111">
        <f>BC55*波及計算!$U58</f>
        <v>0</v>
      </c>
      <c r="BD277" s="111">
        <f>BD55*波及計算!$U58</f>
        <v>0</v>
      </c>
      <c r="BE277" s="111">
        <f>BE55*波及計算!$U58</f>
        <v>0</v>
      </c>
      <c r="BF277" s="111">
        <f>BF55*波及計算!$U58</f>
        <v>0</v>
      </c>
      <c r="BG277" s="111">
        <f>BG55*波及計算!$U58</f>
        <v>0</v>
      </c>
      <c r="BH277" s="111">
        <f>BH55*波及計算!$U58</f>
        <v>0</v>
      </c>
      <c r="BI277" s="111">
        <f>BI55*波及計算!$U58</f>
        <v>0</v>
      </c>
      <c r="BJ277" s="111">
        <f>BJ55*波及計算!$U58</f>
        <v>0</v>
      </c>
      <c r="BK277" s="111">
        <f>BK55*波及計算!$U58</f>
        <v>0</v>
      </c>
      <c r="BL277" s="111">
        <f>BL55*波及計算!$U58</f>
        <v>0</v>
      </c>
      <c r="BM277" s="111">
        <f>BM55*波及計算!$U58</f>
        <v>0</v>
      </c>
      <c r="BN277" s="111">
        <f>BN55*波及計算!$U58</f>
        <v>0</v>
      </c>
      <c r="BO277" s="111">
        <f>BO55*波及計算!$U58</f>
        <v>0</v>
      </c>
      <c r="BP277" s="111">
        <f>BP55*波及計算!$U58</f>
        <v>0</v>
      </c>
      <c r="BQ277" s="111">
        <f>BQ55*波及計算!$U58</f>
        <v>0</v>
      </c>
      <c r="BR277" s="111">
        <f>BR55*波及計算!$U58</f>
        <v>0</v>
      </c>
      <c r="BS277" s="111">
        <f>BS55*波及計算!$U58</f>
        <v>0</v>
      </c>
      <c r="BT277" s="111">
        <f>BT55*波及計算!$U58</f>
        <v>0</v>
      </c>
      <c r="BU277" s="111">
        <f>BU55*波及計算!$U58</f>
        <v>0</v>
      </c>
      <c r="BV277" s="111">
        <f>BV55*波及計算!$U58</f>
        <v>0</v>
      </c>
      <c r="BW277" s="111">
        <f>BW55*波及計算!$U58</f>
        <v>0</v>
      </c>
      <c r="BX277" s="111">
        <f>BX55*波及計算!$U58</f>
        <v>0</v>
      </c>
      <c r="BY277" s="111">
        <f>BY55*波及計算!$U58</f>
        <v>0</v>
      </c>
      <c r="BZ277" s="111">
        <f>BZ55*波及計算!$U58</f>
        <v>0</v>
      </c>
      <c r="CA277" s="111">
        <f>CA55*波及計算!$U58</f>
        <v>0</v>
      </c>
      <c r="CB277" s="111">
        <f>CB55*波及計算!$U58</f>
        <v>0</v>
      </c>
      <c r="CC277" s="111">
        <f>CC55*波及計算!$U58</f>
        <v>0</v>
      </c>
      <c r="CD277" s="111">
        <f>CD55*波及計算!$U58</f>
        <v>0</v>
      </c>
      <c r="CE277" s="111">
        <f>CE55*波及計算!$U58</f>
        <v>0</v>
      </c>
      <c r="CF277" s="111">
        <f>CF55*波及計算!$U58</f>
        <v>0</v>
      </c>
      <c r="CG277" s="111">
        <f>CG55*波及計算!$U58</f>
        <v>0</v>
      </c>
      <c r="CH277" s="111">
        <f>CH55*波及計算!$U58</f>
        <v>0</v>
      </c>
      <c r="CI277" s="111">
        <f>CI55*波及計算!$U58</f>
        <v>0</v>
      </c>
      <c r="CJ277" s="111">
        <f>CJ55*波及計算!$U58</f>
        <v>0</v>
      </c>
      <c r="CK277" s="111">
        <f>CK55*波及計算!$U58</f>
        <v>0</v>
      </c>
      <c r="CL277" s="111">
        <f>CL55*波及計算!$U58</f>
        <v>0</v>
      </c>
      <c r="CM277" s="111">
        <f>CM55*波及計算!$U58</f>
        <v>0</v>
      </c>
      <c r="CN277" s="111">
        <f>CN55*波及計算!$U58</f>
        <v>0</v>
      </c>
      <c r="CO277" s="111">
        <f>CO55*波及計算!$U58</f>
        <v>0</v>
      </c>
      <c r="CP277" s="111">
        <f>CP55*波及計算!$U58</f>
        <v>0</v>
      </c>
      <c r="CQ277" s="111">
        <f>CQ55*波及計算!$U58</f>
        <v>0</v>
      </c>
      <c r="CR277" s="111">
        <f>CR55*波及計算!$U58</f>
        <v>0</v>
      </c>
      <c r="CS277" s="111">
        <f>CS55*波及計算!$U58</f>
        <v>0</v>
      </c>
      <c r="CT277" s="111">
        <f>CT55*波及計算!$U58</f>
        <v>0</v>
      </c>
      <c r="CU277" s="111">
        <f>CU55*波及計算!$U58</f>
        <v>0</v>
      </c>
      <c r="CV277" s="111">
        <f>CV55*波及計算!$U58</f>
        <v>0</v>
      </c>
      <c r="CW277" s="111">
        <f>CW55*波及計算!$U58</f>
        <v>0</v>
      </c>
      <c r="CX277" s="111">
        <f>CX55*波及計算!$U58</f>
        <v>0</v>
      </c>
      <c r="CY277" s="111">
        <f>CY55*波及計算!$U58</f>
        <v>0</v>
      </c>
      <c r="CZ277" s="111">
        <f>CZ55*波及計算!$U58</f>
        <v>0</v>
      </c>
      <c r="DA277" s="111">
        <f>DA55*波及計算!$U58</f>
        <v>0</v>
      </c>
      <c r="DB277" s="111">
        <f>DB55*波及計算!$U58</f>
        <v>0</v>
      </c>
      <c r="DC277" s="111">
        <f>DC55*波及計算!$U58</f>
        <v>0</v>
      </c>
    </row>
    <row r="278" spans="1:107" x14ac:dyDescent="0.2">
      <c r="A278" s="111" t="s">
        <v>203</v>
      </c>
      <c r="B278" s="355" t="s">
        <v>1929</v>
      </c>
      <c r="C278" s="111">
        <f>C56*波及計算!$U59</f>
        <v>0</v>
      </c>
      <c r="D278" s="111">
        <f>D56*波及計算!$U59</f>
        <v>0</v>
      </c>
      <c r="E278" s="111">
        <f>E56*波及計算!$U59</f>
        <v>0</v>
      </c>
      <c r="F278" s="111">
        <f>F56*波及計算!$U59</f>
        <v>0</v>
      </c>
      <c r="G278" s="111">
        <f>G56*波及計算!$U59</f>
        <v>0</v>
      </c>
      <c r="H278" s="111">
        <f>H56*波及計算!$U59</f>
        <v>0</v>
      </c>
      <c r="I278" s="111">
        <f>I56*波及計算!$U59</f>
        <v>0</v>
      </c>
      <c r="J278" s="111">
        <f>J56*波及計算!$U59</f>
        <v>0</v>
      </c>
      <c r="K278" s="111">
        <f>K56*波及計算!$U59</f>
        <v>0</v>
      </c>
      <c r="L278" s="111">
        <f>L56*波及計算!$U59</f>
        <v>0</v>
      </c>
      <c r="M278" s="111">
        <f>M56*波及計算!$U59</f>
        <v>0</v>
      </c>
      <c r="N278" s="111">
        <f>N56*波及計算!$U59</f>
        <v>0</v>
      </c>
      <c r="O278" s="111">
        <f>O56*波及計算!$U59</f>
        <v>0</v>
      </c>
      <c r="P278" s="111">
        <f>P56*波及計算!$U59</f>
        <v>0</v>
      </c>
      <c r="Q278" s="111">
        <f>Q56*波及計算!$U59</f>
        <v>0</v>
      </c>
      <c r="R278" s="111">
        <f>R56*波及計算!$U59</f>
        <v>0</v>
      </c>
      <c r="S278" s="111">
        <f>S56*波及計算!$U59</f>
        <v>0</v>
      </c>
      <c r="T278" s="111">
        <f>T56*波及計算!$U59</f>
        <v>0</v>
      </c>
      <c r="U278" s="111">
        <f>U56*波及計算!$U59</f>
        <v>0</v>
      </c>
      <c r="V278" s="111">
        <f>V56*波及計算!$U59</f>
        <v>0</v>
      </c>
      <c r="W278" s="111">
        <f>W56*波及計算!$U59</f>
        <v>0</v>
      </c>
      <c r="X278" s="111">
        <f>X56*波及計算!$U59</f>
        <v>0</v>
      </c>
      <c r="Y278" s="111">
        <f>Y56*波及計算!$U59</f>
        <v>0</v>
      </c>
      <c r="Z278" s="111">
        <f>Z56*波及計算!$U59</f>
        <v>0</v>
      </c>
      <c r="AA278" s="111">
        <f>AA56*波及計算!$U59</f>
        <v>0</v>
      </c>
      <c r="AB278" s="111">
        <f>AB56*波及計算!$U59</f>
        <v>0</v>
      </c>
      <c r="AC278" s="111">
        <f>AC56*波及計算!$U59</f>
        <v>0</v>
      </c>
      <c r="AD278" s="111">
        <f>AD56*波及計算!$U59</f>
        <v>0</v>
      </c>
      <c r="AE278" s="111">
        <f>AE56*波及計算!$U59</f>
        <v>0</v>
      </c>
      <c r="AF278" s="111">
        <f>AF56*波及計算!$U59</f>
        <v>0</v>
      </c>
      <c r="AG278" s="111">
        <f>AG56*波及計算!$U59</f>
        <v>0</v>
      </c>
      <c r="AH278" s="111">
        <f>AH56*波及計算!$U59</f>
        <v>0</v>
      </c>
      <c r="AI278" s="111">
        <f>AI56*波及計算!$U59</f>
        <v>0</v>
      </c>
      <c r="AJ278" s="111">
        <f>AJ56*波及計算!$U59</f>
        <v>0</v>
      </c>
      <c r="AK278" s="111">
        <f>AK56*波及計算!$U59</f>
        <v>0</v>
      </c>
      <c r="AL278" s="111">
        <f>AL56*波及計算!$U59</f>
        <v>0</v>
      </c>
      <c r="AM278" s="111">
        <f>AM56*波及計算!$U59</f>
        <v>0</v>
      </c>
      <c r="AN278" s="111">
        <f>AN56*波及計算!$U59</f>
        <v>0</v>
      </c>
      <c r="AO278" s="111">
        <f>AO56*波及計算!$U59</f>
        <v>0</v>
      </c>
      <c r="AP278" s="111">
        <f>AP56*波及計算!$U59</f>
        <v>0</v>
      </c>
      <c r="AQ278" s="111">
        <f>AQ56*波及計算!$U59</f>
        <v>0</v>
      </c>
      <c r="AR278" s="111">
        <f>AR56*波及計算!$U59</f>
        <v>0</v>
      </c>
      <c r="AS278" s="111">
        <f>AS56*波及計算!$U59</f>
        <v>0</v>
      </c>
      <c r="AT278" s="111">
        <f>AT56*波及計算!$U59</f>
        <v>0</v>
      </c>
      <c r="AU278" s="111">
        <f>AU56*波及計算!$U59</f>
        <v>0</v>
      </c>
      <c r="AV278" s="111">
        <f>AV56*波及計算!$U59</f>
        <v>0</v>
      </c>
      <c r="AW278" s="111">
        <f>AW56*波及計算!$U59</f>
        <v>0</v>
      </c>
      <c r="AX278" s="111">
        <f>AX56*波及計算!$U59</f>
        <v>0</v>
      </c>
      <c r="AY278" s="111">
        <f>AY56*波及計算!$U59</f>
        <v>0</v>
      </c>
      <c r="AZ278" s="111">
        <f>AZ56*波及計算!$U59</f>
        <v>0</v>
      </c>
      <c r="BA278" s="111">
        <f>BA56*波及計算!$U59</f>
        <v>0</v>
      </c>
      <c r="BB278" s="111">
        <f>BB56*波及計算!$U59</f>
        <v>0</v>
      </c>
      <c r="BC278" s="111">
        <f>BC56*波及計算!$U59</f>
        <v>0</v>
      </c>
      <c r="BD278" s="111">
        <f>BD56*波及計算!$U59</f>
        <v>0</v>
      </c>
      <c r="BE278" s="111">
        <f>BE56*波及計算!$U59</f>
        <v>0</v>
      </c>
      <c r="BF278" s="111">
        <f>BF56*波及計算!$U59</f>
        <v>0</v>
      </c>
      <c r="BG278" s="111">
        <f>BG56*波及計算!$U59</f>
        <v>0</v>
      </c>
      <c r="BH278" s="111">
        <f>BH56*波及計算!$U59</f>
        <v>0</v>
      </c>
      <c r="BI278" s="111">
        <f>BI56*波及計算!$U59</f>
        <v>0</v>
      </c>
      <c r="BJ278" s="111">
        <f>BJ56*波及計算!$U59</f>
        <v>0</v>
      </c>
      <c r="BK278" s="111">
        <f>BK56*波及計算!$U59</f>
        <v>0</v>
      </c>
      <c r="BL278" s="111">
        <f>BL56*波及計算!$U59</f>
        <v>0</v>
      </c>
      <c r="BM278" s="111">
        <f>BM56*波及計算!$U59</f>
        <v>0</v>
      </c>
      <c r="BN278" s="111">
        <f>BN56*波及計算!$U59</f>
        <v>0</v>
      </c>
      <c r="BO278" s="111">
        <f>BO56*波及計算!$U59</f>
        <v>0</v>
      </c>
      <c r="BP278" s="111">
        <f>BP56*波及計算!$U59</f>
        <v>0</v>
      </c>
      <c r="BQ278" s="111">
        <f>BQ56*波及計算!$U59</f>
        <v>0</v>
      </c>
      <c r="BR278" s="111">
        <f>BR56*波及計算!$U59</f>
        <v>0</v>
      </c>
      <c r="BS278" s="111">
        <f>BS56*波及計算!$U59</f>
        <v>0</v>
      </c>
      <c r="BT278" s="111">
        <f>BT56*波及計算!$U59</f>
        <v>0</v>
      </c>
      <c r="BU278" s="111">
        <f>BU56*波及計算!$U59</f>
        <v>0</v>
      </c>
      <c r="BV278" s="111">
        <f>BV56*波及計算!$U59</f>
        <v>0</v>
      </c>
      <c r="BW278" s="111">
        <f>BW56*波及計算!$U59</f>
        <v>0</v>
      </c>
      <c r="BX278" s="111">
        <f>BX56*波及計算!$U59</f>
        <v>0</v>
      </c>
      <c r="BY278" s="111">
        <f>BY56*波及計算!$U59</f>
        <v>0</v>
      </c>
      <c r="BZ278" s="111">
        <f>BZ56*波及計算!$U59</f>
        <v>0</v>
      </c>
      <c r="CA278" s="111">
        <f>CA56*波及計算!$U59</f>
        <v>0</v>
      </c>
      <c r="CB278" s="111">
        <f>CB56*波及計算!$U59</f>
        <v>0</v>
      </c>
      <c r="CC278" s="111">
        <f>CC56*波及計算!$U59</f>
        <v>0</v>
      </c>
      <c r="CD278" s="111">
        <f>CD56*波及計算!$U59</f>
        <v>0</v>
      </c>
      <c r="CE278" s="111">
        <f>CE56*波及計算!$U59</f>
        <v>0</v>
      </c>
      <c r="CF278" s="111">
        <f>CF56*波及計算!$U59</f>
        <v>0</v>
      </c>
      <c r="CG278" s="111">
        <f>CG56*波及計算!$U59</f>
        <v>0</v>
      </c>
      <c r="CH278" s="111">
        <f>CH56*波及計算!$U59</f>
        <v>0</v>
      </c>
      <c r="CI278" s="111">
        <f>CI56*波及計算!$U59</f>
        <v>0</v>
      </c>
      <c r="CJ278" s="111">
        <f>CJ56*波及計算!$U59</f>
        <v>0</v>
      </c>
      <c r="CK278" s="111">
        <f>CK56*波及計算!$U59</f>
        <v>0</v>
      </c>
      <c r="CL278" s="111">
        <f>CL56*波及計算!$U59</f>
        <v>0</v>
      </c>
      <c r="CM278" s="111">
        <f>CM56*波及計算!$U59</f>
        <v>0</v>
      </c>
      <c r="CN278" s="111">
        <f>CN56*波及計算!$U59</f>
        <v>0</v>
      </c>
      <c r="CO278" s="111">
        <f>CO56*波及計算!$U59</f>
        <v>0</v>
      </c>
      <c r="CP278" s="111">
        <f>CP56*波及計算!$U59</f>
        <v>0</v>
      </c>
      <c r="CQ278" s="111">
        <f>CQ56*波及計算!$U59</f>
        <v>0</v>
      </c>
      <c r="CR278" s="111">
        <f>CR56*波及計算!$U59</f>
        <v>0</v>
      </c>
      <c r="CS278" s="111">
        <f>CS56*波及計算!$U59</f>
        <v>0</v>
      </c>
      <c r="CT278" s="111">
        <f>CT56*波及計算!$U59</f>
        <v>0</v>
      </c>
      <c r="CU278" s="111">
        <f>CU56*波及計算!$U59</f>
        <v>0</v>
      </c>
      <c r="CV278" s="111">
        <f>CV56*波及計算!$U59</f>
        <v>0</v>
      </c>
      <c r="CW278" s="111">
        <f>CW56*波及計算!$U59</f>
        <v>0</v>
      </c>
      <c r="CX278" s="111">
        <f>CX56*波及計算!$U59</f>
        <v>0</v>
      </c>
      <c r="CY278" s="111">
        <f>CY56*波及計算!$U59</f>
        <v>0</v>
      </c>
      <c r="CZ278" s="111">
        <f>CZ56*波及計算!$U59</f>
        <v>0</v>
      </c>
      <c r="DA278" s="111">
        <f>DA56*波及計算!$U59</f>
        <v>0</v>
      </c>
      <c r="DB278" s="111">
        <f>DB56*波及計算!$U59</f>
        <v>0</v>
      </c>
      <c r="DC278" s="111">
        <f>DC56*波及計算!$U59</f>
        <v>0</v>
      </c>
    </row>
    <row r="279" spans="1:107" x14ac:dyDescent="0.2">
      <c r="A279" s="111" t="s">
        <v>205</v>
      </c>
      <c r="B279" s="355" t="s">
        <v>1930</v>
      </c>
      <c r="C279" s="111">
        <f>C57*波及計算!$U60</f>
        <v>0</v>
      </c>
      <c r="D279" s="111">
        <f>D57*波及計算!$U60</f>
        <v>0</v>
      </c>
      <c r="E279" s="111">
        <f>E57*波及計算!$U60</f>
        <v>0</v>
      </c>
      <c r="F279" s="111">
        <f>F57*波及計算!$U60</f>
        <v>0</v>
      </c>
      <c r="G279" s="111">
        <f>G57*波及計算!$U60</f>
        <v>0</v>
      </c>
      <c r="H279" s="111">
        <f>H57*波及計算!$U60</f>
        <v>0</v>
      </c>
      <c r="I279" s="111">
        <f>I57*波及計算!$U60</f>
        <v>0</v>
      </c>
      <c r="J279" s="111">
        <f>J57*波及計算!$U60</f>
        <v>0</v>
      </c>
      <c r="K279" s="111">
        <f>K57*波及計算!$U60</f>
        <v>0</v>
      </c>
      <c r="L279" s="111">
        <f>L57*波及計算!$U60</f>
        <v>0</v>
      </c>
      <c r="M279" s="111">
        <f>M57*波及計算!$U60</f>
        <v>0</v>
      </c>
      <c r="N279" s="111">
        <f>N57*波及計算!$U60</f>
        <v>0</v>
      </c>
      <c r="O279" s="111">
        <f>O57*波及計算!$U60</f>
        <v>0</v>
      </c>
      <c r="P279" s="111">
        <f>P57*波及計算!$U60</f>
        <v>0</v>
      </c>
      <c r="Q279" s="111">
        <f>Q57*波及計算!$U60</f>
        <v>0</v>
      </c>
      <c r="R279" s="111">
        <f>R57*波及計算!$U60</f>
        <v>0</v>
      </c>
      <c r="S279" s="111">
        <f>S57*波及計算!$U60</f>
        <v>0</v>
      </c>
      <c r="T279" s="111">
        <f>T57*波及計算!$U60</f>
        <v>0</v>
      </c>
      <c r="U279" s="111">
        <f>U57*波及計算!$U60</f>
        <v>0</v>
      </c>
      <c r="V279" s="111">
        <f>V57*波及計算!$U60</f>
        <v>0</v>
      </c>
      <c r="W279" s="111">
        <f>W57*波及計算!$U60</f>
        <v>0</v>
      </c>
      <c r="X279" s="111">
        <f>X57*波及計算!$U60</f>
        <v>0</v>
      </c>
      <c r="Y279" s="111">
        <f>Y57*波及計算!$U60</f>
        <v>0</v>
      </c>
      <c r="Z279" s="111">
        <f>Z57*波及計算!$U60</f>
        <v>0</v>
      </c>
      <c r="AA279" s="111">
        <f>AA57*波及計算!$U60</f>
        <v>0</v>
      </c>
      <c r="AB279" s="111">
        <f>AB57*波及計算!$U60</f>
        <v>0</v>
      </c>
      <c r="AC279" s="111">
        <f>AC57*波及計算!$U60</f>
        <v>0</v>
      </c>
      <c r="AD279" s="111">
        <f>AD57*波及計算!$U60</f>
        <v>0</v>
      </c>
      <c r="AE279" s="111">
        <f>AE57*波及計算!$U60</f>
        <v>0</v>
      </c>
      <c r="AF279" s="111">
        <f>AF57*波及計算!$U60</f>
        <v>0</v>
      </c>
      <c r="AG279" s="111">
        <f>AG57*波及計算!$U60</f>
        <v>0</v>
      </c>
      <c r="AH279" s="111">
        <f>AH57*波及計算!$U60</f>
        <v>0</v>
      </c>
      <c r="AI279" s="111">
        <f>AI57*波及計算!$U60</f>
        <v>0</v>
      </c>
      <c r="AJ279" s="111">
        <f>AJ57*波及計算!$U60</f>
        <v>0</v>
      </c>
      <c r="AK279" s="111">
        <f>AK57*波及計算!$U60</f>
        <v>0</v>
      </c>
      <c r="AL279" s="111">
        <f>AL57*波及計算!$U60</f>
        <v>0</v>
      </c>
      <c r="AM279" s="111">
        <f>AM57*波及計算!$U60</f>
        <v>0</v>
      </c>
      <c r="AN279" s="111">
        <f>AN57*波及計算!$U60</f>
        <v>0</v>
      </c>
      <c r="AO279" s="111">
        <f>AO57*波及計算!$U60</f>
        <v>0</v>
      </c>
      <c r="AP279" s="111">
        <f>AP57*波及計算!$U60</f>
        <v>0</v>
      </c>
      <c r="AQ279" s="111">
        <f>AQ57*波及計算!$U60</f>
        <v>0</v>
      </c>
      <c r="AR279" s="111">
        <f>AR57*波及計算!$U60</f>
        <v>0</v>
      </c>
      <c r="AS279" s="111">
        <f>AS57*波及計算!$U60</f>
        <v>0</v>
      </c>
      <c r="AT279" s="111">
        <f>AT57*波及計算!$U60</f>
        <v>0</v>
      </c>
      <c r="AU279" s="111">
        <f>AU57*波及計算!$U60</f>
        <v>0</v>
      </c>
      <c r="AV279" s="111">
        <f>AV57*波及計算!$U60</f>
        <v>0</v>
      </c>
      <c r="AW279" s="111">
        <f>AW57*波及計算!$U60</f>
        <v>0</v>
      </c>
      <c r="AX279" s="111">
        <f>AX57*波及計算!$U60</f>
        <v>0</v>
      </c>
      <c r="AY279" s="111">
        <f>AY57*波及計算!$U60</f>
        <v>0</v>
      </c>
      <c r="AZ279" s="111">
        <f>AZ57*波及計算!$U60</f>
        <v>0</v>
      </c>
      <c r="BA279" s="111">
        <f>BA57*波及計算!$U60</f>
        <v>0</v>
      </c>
      <c r="BB279" s="111">
        <f>BB57*波及計算!$U60</f>
        <v>0</v>
      </c>
      <c r="BC279" s="111">
        <f>BC57*波及計算!$U60</f>
        <v>0</v>
      </c>
      <c r="BD279" s="111">
        <f>BD57*波及計算!$U60</f>
        <v>0</v>
      </c>
      <c r="BE279" s="111">
        <f>BE57*波及計算!$U60</f>
        <v>0</v>
      </c>
      <c r="BF279" s="111">
        <f>BF57*波及計算!$U60</f>
        <v>0</v>
      </c>
      <c r="BG279" s="111">
        <f>BG57*波及計算!$U60</f>
        <v>0</v>
      </c>
      <c r="BH279" s="111">
        <f>BH57*波及計算!$U60</f>
        <v>0</v>
      </c>
      <c r="BI279" s="111">
        <f>BI57*波及計算!$U60</f>
        <v>0</v>
      </c>
      <c r="BJ279" s="111">
        <f>BJ57*波及計算!$U60</f>
        <v>0</v>
      </c>
      <c r="BK279" s="111">
        <f>BK57*波及計算!$U60</f>
        <v>0</v>
      </c>
      <c r="BL279" s="111">
        <f>BL57*波及計算!$U60</f>
        <v>0</v>
      </c>
      <c r="BM279" s="111">
        <f>BM57*波及計算!$U60</f>
        <v>0</v>
      </c>
      <c r="BN279" s="111">
        <f>BN57*波及計算!$U60</f>
        <v>0</v>
      </c>
      <c r="BO279" s="111">
        <f>BO57*波及計算!$U60</f>
        <v>0</v>
      </c>
      <c r="BP279" s="111">
        <f>BP57*波及計算!$U60</f>
        <v>0</v>
      </c>
      <c r="BQ279" s="111">
        <f>BQ57*波及計算!$U60</f>
        <v>0</v>
      </c>
      <c r="BR279" s="111">
        <f>BR57*波及計算!$U60</f>
        <v>0</v>
      </c>
      <c r="BS279" s="111">
        <f>BS57*波及計算!$U60</f>
        <v>0</v>
      </c>
      <c r="BT279" s="111">
        <f>BT57*波及計算!$U60</f>
        <v>0</v>
      </c>
      <c r="BU279" s="111">
        <f>BU57*波及計算!$U60</f>
        <v>0</v>
      </c>
      <c r="BV279" s="111">
        <f>BV57*波及計算!$U60</f>
        <v>0</v>
      </c>
      <c r="BW279" s="111">
        <f>BW57*波及計算!$U60</f>
        <v>0</v>
      </c>
      <c r="BX279" s="111">
        <f>BX57*波及計算!$U60</f>
        <v>0</v>
      </c>
      <c r="BY279" s="111">
        <f>BY57*波及計算!$U60</f>
        <v>0</v>
      </c>
      <c r="BZ279" s="111">
        <f>BZ57*波及計算!$U60</f>
        <v>0</v>
      </c>
      <c r="CA279" s="111">
        <f>CA57*波及計算!$U60</f>
        <v>0</v>
      </c>
      <c r="CB279" s="111">
        <f>CB57*波及計算!$U60</f>
        <v>0</v>
      </c>
      <c r="CC279" s="111">
        <f>CC57*波及計算!$U60</f>
        <v>0</v>
      </c>
      <c r="CD279" s="111">
        <f>CD57*波及計算!$U60</f>
        <v>0</v>
      </c>
      <c r="CE279" s="111">
        <f>CE57*波及計算!$U60</f>
        <v>0</v>
      </c>
      <c r="CF279" s="111">
        <f>CF57*波及計算!$U60</f>
        <v>0</v>
      </c>
      <c r="CG279" s="111">
        <f>CG57*波及計算!$U60</f>
        <v>0</v>
      </c>
      <c r="CH279" s="111">
        <f>CH57*波及計算!$U60</f>
        <v>0</v>
      </c>
      <c r="CI279" s="111">
        <f>CI57*波及計算!$U60</f>
        <v>0</v>
      </c>
      <c r="CJ279" s="111">
        <f>CJ57*波及計算!$U60</f>
        <v>0</v>
      </c>
      <c r="CK279" s="111">
        <f>CK57*波及計算!$U60</f>
        <v>0</v>
      </c>
      <c r="CL279" s="111">
        <f>CL57*波及計算!$U60</f>
        <v>0</v>
      </c>
      <c r="CM279" s="111">
        <f>CM57*波及計算!$U60</f>
        <v>0</v>
      </c>
      <c r="CN279" s="111">
        <f>CN57*波及計算!$U60</f>
        <v>0</v>
      </c>
      <c r="CO279" s="111">
        <f>CO57*波及計算!$U60</f>
        <v>0</v>
      </c>
      <c r="CP279" s="111">
        <f>CP57*波及計算!$U60</f>
        <v>0</v>
      </c>
      <c r="CQ279" s="111">
        <f>CQ57*波及計算!$U60</f>
        <v>0</v>
      </c>
      <c r="CR279" s="111">
        <f>CR57*波及計算!$U60</f>
        <v>0</v>
      </c>
      <c r="CS279" s="111">
        <f>CS57*波及計算!$U60</f>
        <v>0</v>
      </c>
      <c r="CT279" s="111">
        <f>CT57*波及計算!$U60</f>
        <v>0</v>
      </c>
      <c r="CU279" s="111">
        <f>CU57*波及計算!$U60</f>
        <v>0</v>
      </c>
      <c r="CV279" s="111">
        <f>CV57*波及計算!$U60</f>
        <v>0</v>
      </c>
      <c r="CW279" s="111">
        <f>CW57*波及計算!$U60</f>
        <v>0</v>
      </c>
      <c r="CX279" s="111">
        <f>CX57*波及計算!$U60</f>
        <v>0</v>
      </c>
      <c r="CY279" s="111">
        <f>CY57*波及計算!$U60</f>
        <v>0</v>
      </c>
      <c r="CZ279" s="111">
        <f>CZ57*波及計算!$U60</f>
        <v>0</v>
      </c>
      <c r="DA279" s="111">
        <f>DA57*波及計算!$U60</f>
        <v>0</v>
      </c>
      <c r="DB279" s="111">
        <f>DB57*波及計算!$U60</f>
        <v>0</v>
      </c>
      <c r="DC279" s="111">
        <f>DC57*波及計算!$U60</f>
        <v>0</v>
      </c>
    </row>
    <row r="280" spans="1:107" x14ac:dyDescent="0.2">
      <c r="A280" s="111" t="s">
        <v>207</v>
      </c>
      <c r="B280" s="355" t="s">
        <v>1931</v>
      </c>
      <c r="C280" s="111">
        <f>C58*波及計算!$U61</f>
        <v>0</v>
      </c>
      <c r="D280" s="111">
        <f>D58*波及計算!$U61</f>
        <v>0</v>
      </c>
      <c r="E280" s="111">
        <f>E58*波及計算!$U61</f>
        <v>0</v>
      </c>
      <c r="F280" s="111">
        <f>F58*波及計算!$U61</f>
        <v>0</v>
      </c>
      <c r="G280" s="111">
        <f>G58*波及計算!$U61</f>
        <v>0</v>
      </c>
      <c r="H280" s="111">
        <f>H58*波及計算!$U61</f>
        <v>0</v>
      </c>
      <c r="I280" s="111">
        <f>I58*波及計算!$U61</f>
        <v>0</v>
      </c>
      <c r="J280" s="111">
        <f>J58*波及計算!$U61</f>
        <v>0</v>
      </c>
      <c r="K280" s="111">
        <f>K58*波及計算!$U61</f>
        <v>0</v>
      </c>
      <c r="L280" s="111">
        <f>L58*波及計算!$U61</f>
        <v>0</v>
      </c>
      <c r="M280" s="111">
        <f>M58*波及計算!$U61</f>
        <v>0</v>
      </c>
      <c r="N280" s="111">
        <f>N58*波及計算!$U61</f>
        <v>0</v>
      </c>
      <c r="O280" s="111">
        <f>O58*波及計算!$U61</f>
        <v>0</v>
      </c>
      <c r="P280" s="111">
        <f>P58*波及計算!$U61</f>
        <v>0</v>
      </c>
      <c r="Q280" s="111">
        <f>Q58*波及計算!$U61</f>
        <v>0</v>
      </c>
      <c r="R280" s="111">
        <f>R58*波及計算!$U61</f>
        <v>0</v>
      </c>
      <c r="S280" s="111">
        <f>S58*波及計算!$U61</f>
        <v>0</v>
      </c>
      <c r="T280" s="111">
        <f>T58*波及計算!$U61</f>
        <v>0</v>
      </c>
      <c r="U280" s="111">
        <f>U58*波及計算!$U61</f>
        <v>0</v>
      </c>
      <c r="V280" s="111">
        <f>V58*波及計算!$U61</f>
        <v>0</v>
      </c>
      <c r="W280" s="111">
        <f>W58*波及計算!$U61</f>
        <v>0</v>
      </c>
      <c r="X280" s="111">
        <f>X58*波及計算!$U61</f>
        <v>0</v>
      </c>
      <c r="Y280" s="111">
        <f>Y58*波及計算!$U61</f>
        <v>0</v>
      </c>
      <c r="Z280" s="111">
        <f>Z58*波及計算!$U61</f>
        <v>0</v>
      </c>
      <c r="AA280" s="111">
        <f>AA58*波及計算!$U61</f>
        <v>0</v>
      </c>
      <c r="AB280" s="111">
        <f>AB58*波及計算!$U61</f>
        <v>0</v>
      </c>
      <c r="AC280" s="111">
        <f>AC58*波及計算!$U61</f>
        <v>0</v>
      </c>
      <c r="AD280" s="111">
        <f>AD58*波及計算!$U61</f>
        <v>0</v>
      </c>
      <c r="AE280" s="111">
        <f>AE58*波及計算!$U61</f>
        <v>0</v>
      </c>
      <c r="AF280" s="111">
        <f>AF58*波及計算!$U61</f>
        <v>0</v>
      </c>
      <c r="AG280" s="111">
        <f>AG58*波及計算!$U61</f>
        <v>0</v>
      </c>
      <c r="AH280" s="111">
        <f>AH58*波及計算!$U61</f>
        <v>0</v>
      </c>
      <c r="AI280" s="111">
        <f>AI58*波及計算!$U61</f>
        <v>0</v>
      </c>
      <c r="AJ280" s="111">
        <f>AJ58*波及計算!$U61</f>
        <v>0</v>
      </c>
      <c r="AK280" s="111">
        <f>AK58*波及計算!$U61</f>
        <v>0</v>
      </c>
      <c r="AL280" s="111">
        <f>AL58*波及計算!$U61</f>
        <v>0</v>
      </c>
      <c r="AM280" s="111">
        <f>AM58*波及計算!$U61</f>
        <v>0</v>
      </c>
      <c r="AN280" s="111">
        <f>AN58*波及計算!$U61</f>
        <v>0</v>
      </c>
      <c r="AO280" s="111">
        <f>AO58*波及計算!$U61</f>
        <v>0</v>
      </c>
      <c r="AP280" s="111">
        <f>AP58*波及計算!$U61</f>
        <v>0</v>
      </c>
      <c r="AQ280" s="111">
        <f>AQ58*波及計算!$U61</f>
        <v>0</v>
      </c>
      <c r="AR280" s="111">
        <f>AR58*波及計算!$U61</f>
        <v>0</v>
      </c>
      <c r="AS280" s="111">
        <f>AS58*波及計算!$U61</f>
        <v>0</v>
      </c>
      <c r="AT280" s="111">
        <f>AT58*波及計算!$U61</f>
        <v>0</v>
      </c>
      <c r="AU280" s="111">
        <f>AU58*波及計算!$U61</f>
        <v>0</v>
      </c>
      <c r="AV280" s="111">
        <f>AV58*波及計算!$U61</f>
        <v>0</v>
      </c>
      <c r="AW280" s="111">
        <f>AW58*波及計算!$U61</f>
        <v>0</v>
      </c>
      <c r="AX280" s="111">
        <f>AX58*波及計算!$U61</f>
        <v>0</v>
      </c>
      <c r="AY280" s="111">
        <f>AY58*波及計算!$U61</f>
        <v>0</v>
      </c>
      <c r="AZ280" s="111">
        <f>AZ58*波及計算!$U61</f>
        <v>0</v>
      </c>
      <c r="BA280" s="111">
        <f>BA58*波及計算!$U61</f>
        <v>0</v>
      </c>
      <c r="BB280" s="111">
        <f>BB58*波及計算!$U61</f>
        <v>0</v>
      </c>
      <c r="BC280" s="111">
        <f>BC58*波及計算!$U61</f>
        <v>0</v>
      </c>
      <c r="BD280" s="111">
        <f>BD58*波及計算!$U61</f>
        <v>0</v>
      </c>
      <c r="BE280" s="111">
        <f>BE58*波及計算!$U61</f>
        <v>0</v>
      </c>
      <c r="BF280" s="111">
        <f>BF58*波及計算!$U61</f>
        <v>0</v>
      </c>
      <c r="BG280" s="111">
        <f>BG58*波及計算!$U61</f>
        <v>0</v>
      </c>
      <c r="BH280" s="111">
        <f>BH58*波及計算!$U61</f>
        <v>0</v>
      </c>
      <c r="BI280" s="111">
        <f>BI58*波及計算!$U61</f>
        <v>0</v>
      </c>
      <c r="BJ280" s="111">
        <f>BJ58*波及計算!$U61</f>
        <v>0</v>
      </c>
      <c r="BK280" s="111">
        <f>BK58*波及計算!$U61</f>
        <v>0</v>
      </c>
      <c r="BL280" s="111">
        <f>BL58*波及計算!$U61</f>
        <v>0</v>
      </c>
      <c r="BM280" s="111">
        <f>BM58*波及計算!$U61</f>
        <v>0</v>
      </c>
      <c r="BN280" s="111">
        <f>BN58*波及計算!$U61</f>
        <v>0</v>
      </c>
      <c r="BO280" s="111">
        <f>BO58*波及計算!$U61</f>
        <v>0</v>
      </c>
      <c r="BP280" s="111">
        <f>BP58*波及計算!$U61</f>
        <v>0</v>
      </c>
      <c r="BQ280" s="111">
        <f>BQ58*波及計算!$U61</f>
        <v>0</v>
      </c>
      <c r="BR280" s="111">
        <f>BR58*波及計算!$U61</f>
        <v>0</v>
      </c>
      <c r="BS280" s="111">
        <f>BS58*波及計算!$U61</f>
        <v>0</v>
      </c>
      <c r="BT280" s="111">
        <f>BT58*波及計算!$U61</f>
        <v>0</v>
      </c>
      <c r="BU280" s="111">
        <f>BU58*波及計算!$U61</f>
        <v>0</v>
      </c>
      <c r="BV280" s="111">
        <f>BV58*波及計算!$U61</f>
        <v>0</v>
      </c>
      <c r="BW280" s="111">
        <f>BW58*波及計算!$U61</f>
        <v>0</v>
      </c>
      <c r="BX280" s="111">
        <f>BX58*波及計算!$U61</f>
        <v>0</v>
      </c>
      <c r="BY280" s="111">
        <f>BY58*波及計算!$U61</f>
        <v>0</v>
      </c>
      <c r="BZ280" s="111">
        <f>BZ58*波及計算!$U61</f>
        <v>0</v>
      </c>
      <c r="CA280" s="111">
        <f>CA58*波及計算!$U61</f>
        <v>0</v>
      </c>
      <c r="CB280" s="111">
        <f>CB58*波及計算!$U61</f>
        <v>0</v>
      </c>
      <c r="CC280" s="111">
        <f>CC58*波及計算!$U61</f>
        <v>0</v>
      </c>
      <c r="CD280" s="111">
        <f>CD58*波及計算!$U61</f>
        <v>0</v>
      </c>
      <c r="CE280" s="111">
        <f>CE58*波及計算!$U61</f>
        <v>0</v>
      </c>
      <c r="CF280" s="111">
        <f>CF58*波及計算!$U61</f>
        <v>0</v>
      </c>
      <c r="CG280" s="111">
        <f>CG58*波及計算!$U61</f>
        <v>0</v>
      </c>
      <c r="CH280" s="111">
        <f>CH58*波及計算!$U61</f>
        <v>0</v>
      </c>
      <c r="CI280" s="111">
        <f>CI58*波及計算!$U61</f>
        <v>0</v>
      </c>
      <c r="CJ280" s="111">
        <f>CJ58*波及計算!$U61</f>
        <v>0</v>
      </c>
      <c r="CK280" s="111">
        <f>CK58*波及計算!$U61</f>
        <v>0</v>
      </c>
      <c r="CL280" s="111">
        <f>CL58*波及計算!$U61</f>
        <v>0</v>
      </c>
      <c r="CM280" s="111">
        <f>CM58*波及計算!$U61</f>
        <v>0</v>
      </c>
      <c r="CN280" s="111">
        <f>CN58*波及計算!$U61</f>
        <v>0</v>
      </c>
      <c r="CO280" s="111">
        <f>CO58*波及計算!$U61</f>
        <v>0</v>
      </c>
      <c r="CP280" s="111">
        <f>CP58*波及計算!$U61</f>
        <v>0</v>
      </c>
      <c r="CQ280" s="111">
        <f>CQ58*波及計算!$U61</f>
        <v>0</v>
      </c>
      <c r="CR280" s="111">
        <f>CR58*波及計算!$U61</f>
        <v>0</v>
      </c>
      <c r="CS280" s="111">
        <f>CS58*波及計算!$U61</f>
        <v>0</v>
      </c>
      <c r="CT280" s="111">
        <f>CT58*波及計算!$U61</f>
        <v>0</v>
      </c>
      <c r="CU280" s="111">
        <f>CU58*波及計算!$U61</f>
        <v>0</v>
      </c>
      <c r="CV280" s="111">
        <f>CV58*波及計算!$U61</f>
        <v>0</v>
      </c>
      <c r="CW280" s="111">
        <f>CW58*波及計算!$U61</f>
        <v>0</v>
      </c>
      <c r="CX280" s="111">
        <f>CX58*波及計算!$U61</f>
        <v>0</v>
      </c>
      <c r="CY280" s="111">
        <f>CY58*波及計算!$U61</f>
        <v>0</v>
      </c>
      <c r="CZ280" s="111">
        <f>CZ58*波及計算!$U61</f>
        <v>0</v>
      </c>
      <c r="DA280" s="111">
        <f>DA58*波及計算!$U61</f>
        <v>0</v>
      </c>
      <c r="DB280" s="111">
        <f>DB58*波及計算!$U61</f>
        <v>0</v>
      </c>
      <c r="DC280" s="111">
        <f>DC58*波及計算!$U61</f>
        <v>0</v>
      </c>
    </row>
    <row r="281" spans="1:107" x14ac:dyDescent="0.2">
      <c r="A281" s="111" t="s">
        <v>209</v>
      </c>
      <c r="B281" s="355" t="s">
        <v>1932</v>
      </c>
      <c r="C281" s="111">
        <f>C59*波及計算!$U62</f>
        <v>0</v>
      </c>
      <c r="D281" s="111">
        <f>D59*波及計算!$U62</f>
        <v>0</v>
      </c>
      <c r="E281" s="111">
        <f>E59*波及計算!$U62</f>
        <v>0</v>
      </c>
      <c r="F281" s="111">
        <f>F59*波及計算!$U62</f>
        <v>0</v>
      </c>
      <c r="G281" s="111">
        <f>G59*波及計算!$U62</f>
        <v>0</v>
      </c>
      <c r="H281" s="111">
        <f>H59*波及計算!$U62</f>
        <v>0</v>
      </c>
      <c r="I281" s="111">
        <f>I59*波及計算!$U62</f>
        <v>0</v>
      </c>
      <c r="J281" s="111">
        <f>J59*波及計算!$U62</f>
        <v>0</v>
      </c>
      <c r="K281" s="111">
        <f>K59*波及計算!$U62</f>
        <v>0</v>
      </c>
      <c r="L281" s="111">
        <f>L59*波及計算!$U62</f>
        <v>0</v>
      </c>
      <c r="M281" s="111">
        <f>M59*波及計算!$U62</f>
        <v>0</v>
      </c>
      <c r="N281" s="111">
        <f>N59*波及計算!$U62</f>
        <v>0</v>
      </c>
      <c r="O281" s="111">
        <f>O59*波及計算!$U62</f>
        <v>0</v>
      </c>
      <c r="P281" s="111">
        <f>P59*波及計算!$U62</f>
        <v>0</v>
      </c>
      <c r="Q281" s="111">
        <f>Q59*波及計算!$U62</f>
        <v>0</v>
      </c>
      <c r="R281" s="111">
        <f>R59*波及計算!$U62</f>
        <v>0</v>
      </c>
      <c r="S281" s="111">
        <f>S59*波及計算!$U62</f>
        <v>0</v>
      </c>
      <c r="T281" s="111">
        <f>T59*波及計算!$U62</f>
        <v>0</v>
      </c>
      <c r="U281" s="111">
        <f>U59*波及計算!$U62</f>
        <v>0</v>
      </c>
      <c r="V281" s="111">
        <f>V59*波及計算!$U62</f>
        <v>0</v>
      </c>
      <c r="W281" s="111">
        <f>W59*波及計算!$U62</f>
        <v>0</v>
      </c>
      <c r="X281" s="111">
        <f>X59*波及計算!$U62</f>
        <v>0</v>
      </c>
      <c r="Y281" s="111">
        <f>Y59*波及計算!$U62</f>
        <v>0</v>
      </c>
      <c r="Z281" s="111">
        <f>Z59*波及計算!$U62</f>
        <v>0</v>
      </c>
      <c r="AA281" s="111">
        <f>AA59*波及計算!$U62</f>
        <v>0</v>
      </c>
      <c r="AB281" s="111">
        <f>AB59*波及計算!$U62</f>
        <v>0</v>
      </c>
      <c r="AC281" s="111">
        <f>AC59*波及計算!$U62</f>
        <v>0</v>
      </c>
      <c r="AD281" s="111">
        <f>AD59*波及計算!$U62</f>
        <v>0</v>
      </c>
      <c r="AE281" s="111">
        <f>AE59*波及計算!$U62</f>
        <v>0</v>
      </c>
      <c r="AF281" s="111">
        <f>AF59*波及計算!$U62</f>
        <v>0</v>
      </c>
      <c r="AG281" s="111">
        <f>AG59*波及計算!$U62</f>
        <v>0</v>
      </c>
      <c r="AH281" s="111">
        <f>AH59*波及計算!$U62</f>
        <v>0</v>
      </c>
      <c r="AI281" s="111">
        <f>AI59*波及計算!$U62</f>
        <v>0</v>
      </c>
      <c r="AJ281" s="111">
        <f>AJ59*波及計算!$U62</f>
        <v>0</v>
      </c>
      <c r="AK281" s="111">
        <f>AK59*波及計算!$U62</f>
        <v>0</v>
      </c>
      <c r="AL281" s="111">
        <f>AL59*波及計算!$U62</f>
        <v>0</v>
      </c>
      <c r="AM281" s="111">
        <f>AM59*波及計算!$U62</f>
        <v>0</v>
      </c>
      <c r="AN281" s="111">
        <f>AN59*波及計算!$U62</f>
        <v>0</v>
      </c>
      <c r="AO281" s="111">
        <f>AO59*波及計算!$U62</f>
        <v>0</v>
      </c>
      <c r="AP281" s="111">
        <f>AP59*波及計算!$U62</f>
        <v>0</v>
      </c>
      <c r="AQ281" s="111">
        <f>AQ59*波及計算!$U62</f>
        <v>0</v>
      </c>
      <c r="AR281" s="111">
        <f>AR59*波及計算!$U62</f>
        <v>0</v>
      </c>
      <c r="AS281" s="111">
        <f>AS59*波及計算!$U62</f>
        <v>0</v>
      </c>
      <c r="AT281" s="111">
        <f>AT59*波及計算!$U62</f>
        <v>0</v>
      </c>
      <c r="AU281" s="111">
        <f>AU59*波及計算!$U62</f>
        <v>0</v>
      </c>
      <c r="AV281" s="111">
        <f>AV59*波及計算!$U62</f>
        <v>0</v>
      </c>
      <c r="AW281" s="111">
        <f>AW59*波及計算!$U62</f>
        <v>0</v>
      </c>
      <c r="AX281" s="111">
        <f>AX59*波及計算!$U62</f>
        <v>0</v>
      </c>
      <c r="AY281" s="111">
        <f>AY59*波及計算!$U62</f>
        <v>0</v>
      </c>
      <c r="AZ281" s="111">
        <f>AZ59*波及計算!$U62</f>
        <v>0</v>
      </c>
      <c r="BA281" s="111">
        <f>BA59*波及計算!$U62</f>
        <v>0</v>
      </c>
      <c r="BB281" s="111">
        <f>BB59*波及計算!$U62</f>
        <v>0</v>
      </c>
      <c r="BC281" s="111">
        <f>BC59*波及計算!$U62</f>
        <v>0</v>
      </c>
      <c r="BD281" s="111">
        <f>BD59*波及計算!$U62</f>
        <v>0</v>
      </c>
      <c r="BE281" s="111">
        <f>BE59*波及計算!$U62</f>
        <v>0</v>
      </c>
      <c r="BF281" s="111">
        <f>BF59*波及計算!$U62</f>
        <v>0</v>
      </c>
      <c r="BG281" s="111">
        <f>BG59*波及計算!$U62</f>
        <v>0</v>
      </c>
      <c r="BH281" s="111">
        <f>BH59*波及計算!$U62</f>
        <v>0</v>
      </c>
      <c r="BI281" s="111">
        <f>BI59*波及計算!$U62</f>
        <v>0</v>
      </c>
      <c r="BJ281" s="111">
        <f>BJ59*波及計算!$U62</f>
        <v>0</v>
      </c>
      <c r="BK281" s="111">
        <f>BK59*波及計算!$U62</f>
        <v>0</v>
      </c>
      <c r="BL281" s="111">
        <f>BL59*波及計算!$U62</f>
        <v>0</v>
      </c>
      <c r="BM281" s="111">
        <f>BM59*波及計算!$U62</f>
        <v>0</v>
      </c>
      <c r="BN281" s="111">
        <f>BN59*波及計算!$U62</f>
        <v>0</v>
      </c>
      <c r="BO281" s="111">
        <f>BO59*波及計算!$U62</f>
        <v>0</v>
      </c>
      <c r="BP281" s="111">
        <f>BP59*波及計算!$U62</f>
        <v>0</v>
      </c>
      <c r="BQ281" s="111">
        <f>BQ59*波及計算!$U62</f>
        <v>0</v>
      </c>
      <c r="BR281" s="111">
        <f>BR59*波及計算!$U62</f>
        <v>0</v>
      </c>
      <c r="BS281" s="111">
        <f>BS59*波及計算!$U62</f>
        <v>0</v>
      </c>
      <c r="BT281" s="111">
        <f>BT59*波及計算!$U62</f>
        <v>0</v>
      </c>
      <c r="BU281" s="111">
        <f>BU59*波及計算!$U62</f>
        <v>0</v>
      </c>
      <c r="BV281" s="111">
        <f>BV59*波及計算!$U62</f>
        <v>0</v>
      </c>
      <c r="BW281" s="111">
        <f>BW59*波及計算!$U62</f>
        <v>0</v>
      </c>
      <c r="BX281" s="111">
        <f>BX59*波及計算!$U62</f>
        <v>0</v>
      </c>
      <c r="BY281" s="111">
        <f>BY59*波及計算!$U62</f>
        <v>0</v>
      </c>
      <c r="BZ281" s="111">
        <f>BZ59*波及計算!$U62</f>
        <v>0</v>
      </c>
      <c r="CA281" s="111">
        <f>CA59*波及計算!$U62</f>
        <v>0</v>
      </c>
      <c r="CB281" s="111">
        <f>CB59*波及計算!$U62</f>
        <v>0</v>
      </c>
      <c r="CC281" s="111">
        <f>CC59*波及計算!$U62</f>
        <v>0</v>
      </c>
      <c r="CD281" s="111">
        <f>CD59*波及計算!$U62</f>
        <v>0</v>
      </c>
      <c r="CE281" s="111">
        <f>CE59*波及計算!$U62</f>
        <v>0</v>
      </c>
      <c r="CF281" s="111">
        <f>CF59*波及計算!$U62</f>
        <v>0</v>
      </c>
      <c r="CG281" s="111">
        <f>CG59*波及計算!$U62</f>
        <v>0</v>
      </c>
      <c r="CH281" s="111">
        <f>CH59*波及計算!$U62</f>
        <v>0</v>
      </c>
      <c r="CI281" s="111">
        <f>CI59*波及計算!$U62</f>
        <v>0</v>
      </c>
      <c r="CJ281" s="111">
        <f>CJ59*波及計算!$U62</f>
        <v>0</v>
      </c>
      <c r="CK281" s="111">
        <f>CK59*波及計算!$U62</f>
        <v>0</v>
      </c>
      <c r="CL281" s="111">
        <f>CL59*波及計算!$U62</f>
        <v>0</v>
      </c>
      <c r="CM281" s="111">
        <f>CM59*波及計算!$U62</f>
        <v>0</v>
      </c>
      <c r="CN281" s="111">
        <f>CN59*波及計算!$U62</f>
        <v>0</v>
      </c>
      <c r="CO281" s="111">
        <f>CO59*波及計算!$U62</f>
        <v>0</v>
      </c>
      <c r="CP281" s="111">
        <f>CP59*波及計算!$U62</f>
        <v>0</v>
      </c>
      <c r="CQ281" s="111">
        <f>CQ59*波及計算!$U62</f>
        <v>0</v>
      </c>
      <c r="CR281" s="111">
        <f>CR59*波及計算!$U62</f>
        <v>0</v>
      </c>
      <c r="CS281" s="111">
        <f>CS59*波及計算!$U62</f>
        <v>0</v>
      </c>
      <c r="CT281" s="111">
        <f>CT59*波及計算!$U62</f>
        <v>0</v>
      </c>
      <c r="CU281" s="111">
        <f>CU59*波及計算!$U62</f>
        <v>0</v>
      </c>
      <c r="CV281" s="111">
        <f>CV59*波及計算!$U62</f>
        <v>0</v>
      </c>
      <c r="CW281" s="111">
        <f>CW59*波及計算!$U62</f>
        <v>0</v>
      </c>
      <c r="CX281" s="111">
        <f>CX59*波及計算!$U62</f>
        <v>0</v>
      </c>
      <c r="CY281" s="111">
        <f>CY59*波及計算!$U62</f>
        <v>0</v>
      </c>
      <c r="CZ281" s="111">
        <f>CZ59*波及計算!$U62</f>
        <v>0</v>
      </c>
      <c r="DA281" s="111">
        <f>DA59*波及計算!$U62</f>
        <v>0</v>
      </c>
      <c r="DB281" s="111">
        <f>DB59*波及計算!$U62</f>
        <v>0</v>
      </c>
      <c r="DC281" s="111">
        <f>DC59*波及計算!$U62</f>
        <v>0</v>
      </c>
    </row>
    <row r="282" spans="1:107" x14ac:dyDescent="0.2">
      <c r="A282" s="111" t="s">
        <v>211</v>
      </c>
      <c r="B282" s="355" t="s">
        <v>1933</v>
      </c>
      <c r="C282" s="111">
        <f>C60*波及計算!$U63</f>
        <v>0</v>
      </c>
      <c r="D282" s="111">
        <f>D60*波及計算!$U63</f>
        <v>0</v>
      </c>
      <c r="E282" s="111">
        <f>E60*波及計算!$U63</f>
        <v>0</v>
      </c>
      <c r="F282" s="111">
        <f>F60*波及計算!$U63</f>
        <v>0</v>
      </c>
      <c r="G282" s="111">
        <f>G60*波及計算!$U63</f>
        <v>0</v>
      </c>
      <c r="H282" s="111">
        <f>H60*波及計算!$U63</f>
        <v>0</v>
      </c>
      <c r="I282" s="111">
        <f>I60*波及計算!$U63</f>
        <v>0</v>
      </c>
      <c r="J282" s="111">
        <f>J60*波及計算!$U63</f>
        <v>0</v>
      </c>
      <c r="K282" s="111">
        <f>K60*波及計算!$U63</f>
        <v>0</v>
      </c>
      <c r="L282" s="111">
        <f>L60*波及計算!$U63</f>
        <v>0</v>
      </c>
      <c r="M282" s="111">
        <f>M60*波及計算!$U63</f>
        <v>0</v>
      </c>
      <c r="N282" s="111">
        <f>N60*波及計算!$U63</f>
        <v>0</v>
      </c>
      <c r="O282" s="111">
        <f>O60*波及計算!$U63</f>
        <v>0</v>
      </c>
      <c r="P282" s="111">
        <f>P60*波及計算!$U63</f>
        <v>0</v>
      </c>
      <c r="Q282" s="111">
        <f>Q60*波及計算!$U63</f>
        <v>0</v>
      </c>
      <c r="R282" s="111">
        <f>R60*波及計算!$U63</f>
        <v>0</v>
      </c>
      <c r="S282" s="111">
        <f>S60*波及計算!$U63</f>
        <v>0</v>
      </c>
      <c r="T282" s="111">
        <f>T60*波及計算!$U63</f>
        <v>0</v>
      </c>
      <c r="U282" s="111">
        <f>U60*波及計算!$U63</f>
        <v>0</v>
      </c>
      <c r="V282" s="111">
        <f>V60*波及計算!$U63</f>
        <v>0</v>
      </c>
      <c r="W282" s="111">
        <f>W60*波及計算!$U63</f>
        <v>0</v>
      </c>
      <c r="X282" s="111">
        <f>X60*波及計算!$U63</f>
        <v>0</v>
      </c>
      <c r="Y282" s="111">
        <f>Y60*波及計算!$U63</f>
        <v>0</v>
      </c>
      <c r="Z282" s="111">
        <f>Z60*波及計算!$U63</f>
        <v>0</v>
      </c>
      <c r="AA282" s="111">
        <f>AA60*波及計算!$U63</f>
        <v>0</v>
      </c>
      <c r="AB282" s="111">
        <f>AB60*波及計算!$U63</f>
        <v>0</v>
      </c>
      <c r="AC282" s="111">
        <f>AC60*波及計算!$U63</f>
        <v>0</v>
      </c>
      <c r="AD282" s="111">
        <f>AD60*波及計算!$U63</f>
        <v>0</v>
      </c>
      <c r="AE282" s="111">
        <f>AE60*波及計算!$U63</f>
        <v>0</v>
      </c>
      <c r="AF282" s="111">
        <f>AF60*波及計算!$U63</f>
        <v>0</v>
      </c>
      <c r="AG282" s="111">
        <f>AG60*波及計算!$U63</f>
        <v>0</v>
      </c>
      <c r="AH282" s="111">
        <f>AH60*波及計算!$U63</f>
        <v>0</v>
      </c>
      <c r="AI282" s="111">
        <f>AI60*波及計算!$U63</f>
        <v>0</v>
      </c>
      <c r="AJ282" s="111">
        <f>AJ60*波及計算!$U63</f>
        <v>0</v>
      </c>
      <c r="AK282" s="111">
        <f>AK60*波及計算!$U63</f>
        <v>0</v>
      </c>
      <c r="AL282" s="111">
        <f>AL60*波及計算!$U63</f>
        <v>0</v>
      </c>
      <c r="AM282" s="111">
        <f>AM60*波及計算!$U63</f>
        <v>0</v>
      </c>
      <c r="AN282" s="111">
        <f>AN60*波及計算!$U63</f>
        <v>0</v>
      </c>
      <c r="AO282" s="111">
        <f>AO60*波及計算!$U63</f>
        <v>0</v>
      </c>
      <c r="AP282" s="111">
        <f>AP60*波及計算!$U63</f>
        <v>0</v>
      </c>
      <c r="AQ282" s="111">
        <f>AQ60*波及計算!$U63</f>
        <v>0</v>
      </c>
      <c r="AR282" s="111">
        <f>AR60*波及計算!$U63</f>
        <v>0</v>
      </c>
      <c r="AS282" s="111">
        <f>AS60*波及計算!$U63</f>
        <v>0</v>
      </c>
      <c r="AT282" s="111">
        <f>AT60*波及計算!$U63</f>
        <v>0</v>
      </c>
      <c r="AU282" s="111">
        <f>AU60*波及計算!$U63</f>
        <v>0</v>
      </c>
      <c r="AV282" s="111">
        <f>AV60*波及計算!$U63</f>
        <v>0</v>
      </c>
      <c r="AW282" s="111">
        <f>AW60*波及計算!$U63</f>
        <v>0</v>
      </c>
      <c r="AX282" s="111">
        <f>AX60*波及計算!$U63</f>
        <v>0</v>
      </c>
      <c r="AY282" s="111">
        <f>AY60*波及計算!$U63</f>
        <v>0</v>
      </c>
      <c r="AZ282" s="111">
        <f>AZ60*波及計算!$U63</f>
        <v>0</v>
      </c>
      <c r="BA282" s="111">
        <f>BA60*波及計算!$U63</f>
        <v>0</v>
      </c>
      <c r="BB282" s="111">
        <f>BB60*波及計算!$U63</f>
        <v>0</v>
      </c>
      <c r="BC282" s="111">
        <f>BC60*波及計算!$U63</f>
        <v>0</v>
      </c>
      <c r="BD282" s="111">
        <f>BD60*波及計算!$U63</f>
        <v>0</v>
      </c>
      <c r="BE282" s="111">
        <f>BE60*波及計算!$U63</f>
        <v>0</v>
      </c>
      <c r="BF282" s="111">
        <f>BF60*波及計算!$U63</f>
        <v>0</v>
      </c>
      <c r="BG282" s="111">
        <f>BG60*波及計算!$U63</f>
        <v>0</v>
      </c>
      <c r="BH282" s="111">
        <f>BH60*波及計算!$U63</f>
        <v>0</v>
      </c>
      <c r="BI282" s="111">
        <f>BI60*波及計算!$U63</f>
        <v>0</v>
      </c>
      <c r="BJ282" s="111">
        <f>BJ60*波及計算!$U63</f>
        <v>0</v>
      </c>
      <c r="BK282" s="111">
        <f>BK60*波及計算!$U63</f>
        <v>0</v>
      </c>
      <c r="BL282" s="111">
        <f>BL60*波及計算!$U63</f>
        <v>0</v>
      </c>
      <c r="BM282" s="111">
        <f>BM60*波及計算!$U63</f>
        <v>0</v>
      </c>
      <c r="BN282" s="111">
        <f>BN60*波及計算!$U63</f>
        <v>0</v>
      </c>
      <c r="BO282" s="111">
        <f>BO60*波及計算!$U63</f>
        <v>0</v>
      </c>
      <c r="BP282" s="111">
        <f>BP60*波及計算!$U63</f>
        <v>0</v>
      </c>
      <c r="BQ282" s="111">
        <f>BQ60*波及計算!$U63</f>
        <v>0</v>
      </c>
      <c r="BR282" s="111">
        <f>BR60*波及計算!$U63</f>
        <v>0</v>
      </c>
      <c r="BS282" s="111">
        <f>BS60*波及計算!$U63</f>
        <v>0</v>
      </c>
      <c r="BT282" s="111">
        <f>BT60*波及計算!$U63</f>
        <v>0</v>
      </c>
      <c r="BU282" s="111">
        <f>BU60*波及計算!$U63</f>
        <v>0</v>
      </c>
      <c r="BV282" s="111">
        <f>BV60*波及計算!$U63</f>
        <v>0</v>
      </c>
      <c r="BW282" s="111">
        <f>BW60*波及計算!$U63</f>
        <v>0</v>
      </c>
      <c r="BX282" s="111">
        <f>BX60*波及計算!$U63</f>
        <v>0</v>
      </c>
      <c r="BY282" s="111">
        <f>BY60*波及計算!$U63</f>
        <v>0</v>
      </c>
      <c r="BZ282" s="111">
        <f>BZ60*波及計算!$U63</f>
        <v>0</v>
      </c>
      <c r="CA282" s="111">
        <f>CA60*波及計算!$U63</f>
        <v>0</v>
      </c>
      <c r="CB282" s="111">
        <f>CB60*波及計算!$U63</f>
        <v>0</v>
      </c>
      <c r="CC282" s="111">
        <f>CC60*波及計算!$U63</f>
        <v>0</v>
      </c>
      <c r="CD282" s="111">
        <f>CD60*波及計算!$U63</f>
        <v>0</v>
      </c>
      <c r="CE282" s="111">
        <f>CE60*波及計算!$U63</f>
        <v>0</v>
      </c>
      <c r="CF282" s="111">
        <f>CF60*波及計算!$U63</f>
        <v>0</v>
      </c>
      <c r="CG282" s="111">
        <f>CG60*波及計算!$U63</f>
        <v>0</v>
      </c>
      <c r="CH282" s="111">
        <f>CH60*波及計算!$U63</f>
        <v>0</v>
      </c>
      <c r="CI282" s="111">
        <f>CI60*波及計算!$U63</f>
        <v>0</v>
      </c>
      <c r="CJ282" s="111">
        <f>CJ60*波及計算!$U63</f>
        <v>0</v>
      </c>
      <c r="CK282" s="111">
        <f>CK60*波及計算!$U63</f>
        <v>0</v>
      </c>
      <c r="CL282" s="111">
        <f>CL60*波及計算!$U63</f>
        <v>0</v>
      </c>
      <c r="CM282" s="111">
        <f>CM60*波及計算!$U63</f>
        <v>0</v>
      </c>
      <c r="CN282" s="111">
        <f>CN60*波及計算!$U63</f>
        <v>0</v>
      </c>
      <c r="CO282" s="111">
        <f>CO60*波及計算!$U63</f>
        <v>0</v>
      </c>
      <c r="CP282" s="111">
        <f>CP60*波及計算!$U63</f>
        <v>0</v>
      </c>
      <c r="CQ282" s="111">
        <f>CQ60*波及計算!$U63</f>
        <v>0</v>
      </c>
      <c r="CR282" s="111">
        <f>CR60*波及計算!$U63</f>
        <v>0</v>
      </c>
      <c r="CS282" s="111">
        <f>CS60*波及計算!$U63</f>
        <v>0</v>
      </c>
      <c r="CT282" s="111">
        <f>CT60*波及計算!$U63</f>
        <v>0</v>
      </c>
      <c r="CU282" s="111">
        <f>CU60*波及計算!$U63</f>
        <v>0</v>
      </c>
      <c r="CV282" s="111">
        <f>CV60*波及計算!$U63</f>
        <v>0</v>
      </c>
      <c r="CW282" s="111">
        <f>CW60*波及計算!$U63</f>
        <v>0</v>
      </c>
      <c r="CX282" s="111">
        <f>CX60*波及計算!$U63</f>
        <v>0</v>
      </c>
      <c r="CY282" s="111">
        <f>CY60*波及計算!$U63</f>
        <v>0</v>
      </c>
      <c r="CZ282" s="111">
        <f>CZ60*波及計算!$U63</f>
        <v>0</v>
      </c>
      <c r="DA282" s="111">
        <f>DA60*波及計算!$U63</f>
        <v>0</v>
      </c>
      <c r="DB282" s="111">
        <f>DB60*波及計算!$U63</f>
        <v>0</v>
      </c>
      <c r="DC282" s="111">
        <f>DC60*波及計算!$U63</f>
        <v>0</v>
      </c>
    </row>
    <row r="283" spans="1:107" x14ac:dyDescent="0.2">
      <c r="A283" s="111" t="s">
        <v>213</v>
      </c>
      <c r="B283" s="355" t="s">
        <v>1934</v>
      </c>
      <c r="C283" s="111">
        <f>C61*波及計算!$U64</f>
        <v>0</v>
      </c>
      <c r="D283" s="111">
        <f>D61*波及計算!$U64</f>
        <v>0</v>
      </c>
      <c r="E283" s="111">
        <f>E61*波及計算!$U64</f>
        <v>0</v>
      </c>
      <c r="F283" s="111">
        <f>F61*波及計算!$U64</f>
        <v>0</v>
      </c>
      <c r="G283" s="111">
        <f>G61*波及計算!$U64</f>
        <v>0</v>
      </c>
      <c r="H283" s="111">
        <f>H61*波及計算!$U64</f>
        <v>0</v>
      </c>
      <c r="I283" s="111">
        <f>I61*波及計算!$U64</f>
        <v>0</v>
      </c>
      <c r="J283" s="111">
        <f>J61*波及計算!$U64</f>
        <v>0</v>
      </c>
      <c r="K283" s="111">
        <f>K61*波及計算!$U64</f>
        <v>0</v>
      </c>
      <c r="L283" s="111">
        <f>L61*波及計算!$U64</f>
        <v>0</v>
      </c>
      <c r="M283" s="111">
        <f>M61*波及計算!$U64</f>
        <v>0</v>
      </c>
      <c r="N283" s="111">
        <f>N61*波及計算!$U64</f>
        <v>0</v>
      </c>
      <c r="O283" s="111">
        <f>O61*波及計算!$U64</f>
        <v>0</v>
      </c>
      <c r="P283" s="111">
        <f>P61*波及計算!$U64</f>
        <v>0</v>
      </c>
      <c r="Q283" s="111">
        <f>Q61*波及計算!$U64</f>
        <v>0</v>
      </c>
      <c r="R283" s="111">
        <f>R61*波及計算!$U64</f>
        <v>0</v>
      </c>
      <c r="S283" s="111">
        <f>S61*波及計算!$U64</f>
        <v>0</v>
      </c>
      <c r="T283" s="111">
        <f>T61*波及計算!$U64</f>
        <v>0</v>
      </c>
      <c r="U283" s="111">
        <f>U61*波及計算!$U64</f>
        <v>0</v>
      </c>
      <c r="V283" s="111">
        <f>V61*波及計算!$U64</f>
        <v>0</v>
      </c>
      <c r="W283" s="111">
        <f>W61*波及計算!$U64</f>
        <v>0</v>
      </c>
      <c r="X283" s="111">
        <f>X61*波及計算!$U64</f>
        <v>0</v>
      </c>
      <c r="Y283" s="111">
        <f>Y61*波及計算!$U64</f>
        <v>0</v>
      </c>
      <c r="Z283" s="111">
        <f>Z61*波及計算!$U64</f>
        <v>0</v>
      </c>
      <c r="AA283" s="111">
        <f>AA61*波及計算!$U64</f>
        <v>0</v>
      </c>
      <c r="AB283" s="111">
        <f>AB61*波及計算!$U64</f>
        <v>0</v>
      </c>
      <c r="AC283" s="111">
        <f>AC61*波及計算!$U64</f>
        <v>0</v>
      </c>
      <c r="AD283" s="111">
        <f>AD61*波及計算!$U64</f>
        <v>0</v>
      </c>
      <c r="AE283" s="111">
        <f>AE61*波及計算!$U64</f>
        <v>0</v>
      </c>
      <c r="AF283" s="111">
        <f>AF61*波及計算!$U64</f>
        <v>0</v>
      </c>
      <c r="AG283" s="111">
        <f>AG61*波及計算!$U64</f>
        <v>0</v>
      </c>
      <c r="AH283" s="111">
        <f>AH61*波及計算!$U64</f>
        <v>0</v>
      </c>
      <c r="AI283" s="111">
        <f>AI61*波及計算!$U64</f>
        <v>0</v>
      </c>
      <c r="AJ283" s="111">
        <f>AJ61*波及計算!$U64</f>
        <v>0</v>
      </c>
      <c r="AK283" s="111">
        <f>AK61*波及計算!$U64</f>
        <v>0</v>
      </c>
      <c r="AL283" s="111">
        <f>AL61*波及計算!$U64</f>
        <v>0</v>
      </c>
      <c r="AM283" s="111">
        <f>AM61*波及計算!$U64</f>
        <v>0</v>
      </c>
      <c r="AN283" s="111">
        <f>AN61*波及計算!$U64</f>
        <v>0</v>
      </c>
      <c r="AO283" s="111">
        <f>AO61*波及計算!$U64</f>
        <v>0</v>
      </c>
      <c r="AP283" s="111">
        <f>AP61*波及計算!$U64</f>
        <v>0</v>
      </c>
      <c r="AQ283" s="111">
        <f>AQ61*波及計算!$U64</f>
        <v>0</v>
      </c>
      <c r="AR283" s="111">
        <f>AR61*波及計算!$U64</f>
        <v>0</v>
      </c>
      <c r="AS283" s="111">
        <f>AS61*波及計算!$U64</f>
        <v>0</v>
      </c>
      <c r="AT283" s="111">
        <f>AT61*波及計算!$U64</f>
        <v>0</v>
      </c>
      <c r="AU283" s="111">
        <f>AU61*波及計算!$U64</f>
        <v>0</v>
      </c>
      <c r="AV283" s="111">
        <f>AV61*波及計算!$U64</f>
        <v>0</v>
      </c>
      <c r="AW283" s="111">
        <f>AW61*波及計算!$U64</f>
        <v>0</v>
      </c>
      <c r="AX283" s="111">
        <f>AX61*波及計算!$U64</f>
        <v>0</v>
      </c>
      <c r="AY283" s="111">
        <f>AY61*波及計算!$U64</f>
        <v>0</v>
      </c>
      <c r="AZ283" s="111">
        <f>AZ61*波及計算!$U64</f>
        <v>0</v>
      </c>
      <c r="BA283" s="111">
        <f>BA61*波及計算!$U64</f>
        <v>0</v>
      </c>
      <c r="BB283" s="111">
        <f>BB61*波及計算!$U64</f>
        <v>0</v>
      </c>
      <c r="BC283" s="111">
        <f>BC61*波及計算!$U64</f>
        <v>0</v>
      </c>
      <c r="BD283" s="111">
        <f>BD61*波及計算!$U64</f>
        <v>0</v>
      </c>
      <c r="BE283" s="111">
        <f>BE61*波及計算!$U64</f>
        <v>0</v>
      </c>
      <c r="BF283" s="111">
        <f>BF61*波及計算!$U64</f>
        <v>0</v>
      </c>
      <c r="BG283" s="111">
        <f>BG61*波及計算!$U64</f>
        <v>0</v>
      </c>
      <c r="BH283" s="111">
        <f>BH61*波及計算!$U64</f>
        <v>0</v>
      </c>
      <c r="BI283" s="111">
        <f>BI61*波及計算!$U64</f>
        <v>0</v>
      </c>
      <c r="BJ283" s="111">
        <f>BJ61*波及計算!$U64</f>
        <v>0</v>
      </c>
      <c r="BK283" s="111">
        <f>BK61*波及計算!$U64</f>
        <v>0</v>
      </c>
      <c r="BL283" s="111">
        <f>BL61*波及計算!$U64</f>
        <v>0</v>
      </c>
      <c r="BM283" s="111">
        <f>BM61*波及計算!$U64</f>
        <v>0</v>
      </c>
      <c r="BN283" s="111">
        <f>BN61*波及計算!$U64</f>
        <v>0</v>
      </c>
      <c r="BO283" s="111">
        <f>BO61*波及計算!$U64</f>
        <v>0</v>
      </c>
      <c r="BP283" s="111">
        <f>BP61*波及計算!$U64</f>
        <v>0</v>
      </c>
      <c r="BQ283" s="111">
        <f>BQ61*波及計算!$U64</f>
        <v>0</v>
      </c>
      <c r="BR283" s="111">
        <f>BR61*波及計算!$U64</f>
        <v>0</v>
      </c>
      <c r="BS283" s="111">
        <f>BS61*波及計算!$U64</f>
        <v>0</v>
      </c>
      <c r="BT283" s="111">
        <f>BT61*波及計算!$U64</f>
        <v>0</v>
      </c>
      <c r="BU283" s="111">
        <f>BU61*波及計算!$U64</f>
        <v>0</v>
      </c>
      <c r="BV283" s="111">
        <f>BV61*波及計算!$U64</f>
        <v>0</v>
      </c>
      <c r="BW283" s="111">
        <f>BW61*波及計算!$U64</f>
        <v>0</v>
      </c>
      <c r="BX283" s="111">
        <f>BX61*波及計算!$U64</f>
        <v>0</v>
      </c>
      <c r="BY283" s="111">
        <f>BY61*波及計算!$U64</f>
        <v>0</v>
      </c>
      <c r="BZ283" s="111">
        <f>BZ61*波及計算!$U64</f>
        <v>0</v>
      </c>
      <c r="CA283" s="111">
        <f>CA61*波及計算!$U64</f>
        <v>0</v>
      </c>
      <c r="CB283" s="111">
        <f>CB61*波及計算!$U64</f>
        <v>0</v>
      </c>
      <c r="CC283" s="111">
        <f>CC61*波及計算!$U64</f>
        <v>0</v>
      </c>
      <c r="CD283" s="111">
        <f>CD61*波及計算!$U64</f>
        <v>0</v>
      </c>
      <c r="CE283" s="111">
        <f>CE61*波及計算!$U64</f>
        <v>0</v>
      </c>
      <c r="CF283" s="111">
        <f>CF61*波及計算!$U64</f>
        <v>0</v>
      </c>
      <c r="CG283" s="111">
        <f>CG61*波及計算!$U64</f>
        <v>0</v>
      </c>
      <c r="CH283" s="111">
        <f>CH61*波及計算!$U64</f>
        <v>0</v>
      </c>
      <c r="CI283" s="111">
        <f>CI61*波及計算!$U64</f>
        <v>0</v>
      </c>
      <c r="CJ283" s="111">
        <f>CJ61*波及計算!$U64</f>
        <v>0</v>
      </c>
      <c r="CK283" s="111">
        <f>CK61*波及計算!$U64</f>
        <v>0</v>
      </c>
      <c r="CL283" s="111">
        <f>CL61*波及計算!$U64</f>
        <v>0</v>
      </c>
      <c r="CM283" s="111">
        <f>CM61*波及計算!$U64</f>
        <v>0</v>
      </c>
      <c r="CN283" s="111">
        <f>CN61*波及計算!$U64</f>
        <v>0</v>
      </c>
      <c r="CO283" s="111">
        <f>CO61*波及計算!$U64</f>
        <v>0</v>
      </c>
      <c r="CP283" s="111">
        <f>CP61*波及計算!$U64</f>
        <v>0</v>
      </c>
      <c r="CQ283" s="111">
        <f>CQ61*波及計算!$U64</f>
        <v>0</v>
      </c>
      <c r="CR283" s="111">
        <f>CR61*波及計算!$U64</f>
        <v>0</v>
      </c>
      <c r="CS283" s="111">
        <f>CS61*波及計算!$U64</f>
        <v>0</v>
      </c>
      <c r="CT283" s="111">
        <f>CT61*波及計算!$U64</f>
        <v>0</v>
      </c>
      <c r="CU283" s="111">
        <f>CU61*波及計算!$U64</f>
        <v>0</v>
      </c>
      <c r="CV283" s="111">
        <f>CV61*波及計算!$U64</f>
        <v>0</v>
      </c>
      <c r="CW283" s="111">
        <f>CW61*波及計算!$U64</f>
        <v>0</v>
      </c>
      <c r="CX283" s="111">
        <f>CX61*波及計算!$U64</f>
        <v>0</v>
      </c>
      <c r="CY283" s="111">
        <f>CY61*波及計算!$U64</f>
        <v>0</v>
      </c>
      <c r="CZ283" s="111">
        <f>CZ61*波及計算!$U64</f>
        <v>0</v>
      </c>
      <c r="DA283" s="111">
        <f>DA61*波及計算!$U64</f>
        <v>0</v>
      </c>
      <c r="DB283" s="111">
        <f>DB61*波及計算!$U64</f>
        <v>0</v>
      </c>
      <c r="DC283" s="111">
        <f>DC61*波及計算!$U64</f>
        <v>0</v>
      </c>
    </row>
    <row r="284" spans="1:107" x14ac:dyDescent="0.2">
      <c r="A284" s="111" t="s">
        <v>215</v>
      </c>
      <c r="B284" s="355" t="s">
        <v>1935</v>
      </c>
      <c r="C284" s="111">
        <f>C62*波及計算!$U65</f>
        <v>0</v>
      </c>
      <c r="D284" s="111">
        <f>D62*波及計算!$U65</f>
        <v>0</v>
      </c>
      <c r="E284" s="111">
        <f>E62*波及計算!$U65</f>
        <v>0</v>
      </c>
      <c r="F284" s="111">
        <f>F62*波及計算!$U65</f>
        <v>0</v>
      </c>
      <c r="G284" s="111">
        <f>G62*波及計算!$U65</f>
        <v>0</v>
      </c>
      <c r="H284" s="111">
        <f>H62*波及計算!$U65</f>
        <v>0</v>
      </c>
      <c r="I284" s="111">
        <f>I62*波及計算!$U65</f>
        <v>0</v>
      </c>
      <c r="J284" s="111">
        <f>J62*波及計算!$U65</f>
        <v>0</v>
      </c>
      <c r="K284" s="111">
        <f>K62*波及計算!$U65</f>
        <v>0</v>
      </c>
      <c r="L284" s="111">
        <f>L62*波及計算!$U65</f>
        <v>0</v>
      </c>
      <c r="M284" s="111">
        <f>M62*波及計算!$U65</f>
        <v>0</v>
      </c>
      <c r="N284" s="111">
        <f>N62*波及計算!$U65</f>
        <v>0</v>
      </c>
      <c r="O284" s="111">
        <f>O62*波及計算!$U65</f>
        <v>0</v>
      </c>
      <c r="P284" s="111">
        <f>P62*波及計算!$U65</f>
        <v>0</v>
      </c>
      <c r="Q284" s="111">
        <f>Q62*波及計算!$U65</f>
        <v>0</v>
      </c>
      <c r="R284" s="111">
        <f>R62*波及計算!$U65</f>
        <v>0</v>
      </c>
      <c r="S284" s="111">
        <f>S62*波及計算!$U65</f>
        <v>0</v>
      </c>
      <c r="T284" s="111">
        <f>T62*波及計算!$U65</f>
        <v>0</v>
      </c>
      <c r="U284" s="111">
        <f>U62*波及計算!$U65</f>
        <v>0</v>
      </c>
      <c r="V284" s="111">
        <f>V62*波及計算!$U65</f>
        <v>0</v>
      </c>
      <c r="W284" s="111">
        <f>W62*波及計算!$U65</f>
        <v>0</v>
      </c>
      <c r="X284" s="111">
        <f>X62*波及計算!$U65</f>
        <v>0</v>
      </c>
      <c r="Y284" s="111">
        <f>Y62*波及計算!$U65</f>
        <v>0</v>
      </c>
      <c r="Z284" s="111">
        <f>Z62*波及計算!$U65</f>
        <v>0</v>
      </c>
      <c r="AA284" s="111">
        <f>AA62*波及計算!$U65</f>
        <v>0</v>
      </c>
      <c r="AB284" s="111">
        <f>AB62*波及計算!$U65</f>
        <v>0</v>
      </c>
      <c r="AC284" s="111">
        <f>AC62*波及計算!$U65</f>
        <v>0</v>
      </c>
      <c r="AD284" s="111">
        <f>AD62*波及計算!$U65</f>
        <v>0</v>
      </c>
      <c r="AE284" s="111">
        <f>AE62*波及計算!$U65</f>
        <v>0</v>
      </c>
      <c r="AF284" s="111">
        <f>AF62*波及計算!$U65</f>
        <v>0</v>
      </c>
      <c r="AG284" s="111">
        <f>AG62*波及計算!$U65</f>
        <v>0</v>
      </c>
      <c r="AH284" s="111">
        <f>AH62*波及計算!$U65</f>
        <v>0</v>
      </c>
      <c r="AI284" s="111">
        <f>AI62*波及計算!$U65</f>
        <v>0</v>
      </c>
      <c r="AJ284" s="111">
        <f>AJ62*波及計算!$U65</f>
        <v>0</v>
      </c>
      <c r="AK284" s="111">
        <f>AK62*波及計算!$U65</f>
        <v>0</v>
      </c>
      <c r="AL284" s="111">
        <f>AL62*波及計算!$U65</f>
        <v>0</v>
      </c>
      <c r="AM284" s="111">
        <f>AM62*波及計算!$U65</f>
        <v>0</v>
      </c>
      <c r="AN284" s="111">
        <f>AN62*波及計算!$U65</f>
        <v>0</v>
      </c>
      <c r="AO284" s="111">
        <f>AO62*波及計算!$U65</f>
        <v>0</v>
      </c>
      <c r="AP284" s="111">
        <f>AP62*波及計算!$U65</f>
        <v>0</v>
      </c>
      <c r="AQ284" s="111">
        <f>AQ62*波及計算!$U65</f>
        <v>0</v>
      </c>
      <c r="AR284" s="111">
        <f>AR62*波及計算!$U65</f>
        <v>0</v>
      </c>
      <c r="AS284" s="111">
        <f>AS62*波及計算!$U65</f>
        <v>0</v>
      </c>
      <c r="AT284" s="111">
        <f>AT62*波及計算!$U65</f>
        <v>0</v>
      </c>
      <c r="AU284" s="111">
        <f>AU62*波及計算!$U65</f>
        <v>0</v>
      </c>
      <c r="AV284" s="111">
        <f>AV62*波及計算!$U65</f>
        <v>0</v>
      </c>
      <c r="AW284" s="111">
        <f>AW62*波及計算!$U65</f>
        <v>0</v>
      </c>
      <c r="AX284" s="111">
        <f>AX62*波及計算!$U65</f>
        <v>0</v>
      </c>
      <c r="AY284" s="111">
        <f>AY62*波及計算!$U65</f>
        <v>0</v>
      </c>
      <c r="AZ284" s="111">
        <f>AZ62*波及計算!$U65</f>
        <v>0</v>
      </c>
      <c r="BA284" s="111">
        <f>BA62*波及計算!$U65</f>
        <v>0</v>
      </c>
      <c r="BB284" s="111">
        <f>BB62*波及計算!$U65</f>
        <v>0</v>
      </c>
      <c r="BC284" s="111">
        <f>BC62*波及計算!$U65</f>
        <v>0</v>
      </c>
      <c r="BD284" s="111">
        <f>BD62*波及計算!$U65</f>
        <v>0</v>
      </c>
      <c r="BE284" s="111">
        <f>BE62*波及計算!$U65</f>
        <v>0</v>
      </c>
      <c r="BF284" s="111">
        <f>BF62*波及計算!$U65</f>
        <v>0</v>
      </c>
      <c r="BG284" s="111">
        <f>BG62*波及計算!$U65</f>
        <v>0</v>
      </c>
      <c r="BH284" s="111">
        <f>BH62*波及計算!$U65</f>
        <v>0</v>
      </c>
      <c r="BI284" s="111">
        <f>BI62*波及計算!$U65</f>
        <v>0</v>
      </c>
      <c r="BJ284" s="111">
        <f>BJ62*波及計算!$U65</f>
        <v>0</v>
      </c>
      <c r="BK284" s="111">
        <f>BK62*波及計算!$U65</f>
        <v>0</v>
      </c>
      <c r="BL284" s="111">
        <f>BL62*波及計算!$U65</f>
        <v>0</v>
      </c>
      <c r="BM284" s="111">
        <f>BM62*波及計算!$U65</f>
        <v>0</v>
      </c>
      <c r="BN284" s="111">
        <f>BN62*波及計算!$U65</f>
        <v>0</v>
      </c>
      <c r="BO284" s="111">
        <f>BO62*波及計算!$U65</f>
        <v>0</v>
      </c>
      <c r="BP284" s="111">
        <f>BP62*波及計算!$U65</f>
        <v>0</v>
      </c>
      <c r="BQ284" s="111">
        <f>BQ62*波及計算!$U65</f>
        <v>0</v>
      </c>
      <c r="BR284" s="111">
        <f>BR62*波及計算!$U65</f>
        <v>0</v>
      </c>
      <c r="BS284" s="111">
        <f>BS62*波及計算!$U65</f>
        <v>0</v>
      </c>
      <c r="BT284" s="111">
        <f>BT62*波及計算!$U65</f>
        <v>0</v>
      </c>
      <c r="BU284" s="111">
        <f>BU62*波及計算!$U65</f>
        <v>0</v>
      </c>
      <c r="BV284" s="111">
        <f>BV62*波及計算!$U65</f>
        <v>0</v>
      </c>
      <c r="BW284" s="111">
        <f>BW62*波及計算!$U65</f>
        <v>0</v>
      </c>
      <c r="BX284" s="111">
        <f>BX62*波及計算!$U65</f>
        <v>0</v>
      </c>
      <c r="BY284" s="111">
        <f>BY62*波及計算!$U65</f>
        <v>0</v>
      </c>
      <c r="BZ284" s="111">
        <f>BZ62*波及計算!$U65</f>
        <v>0</v>
      </c>
      <c r="CA284" s="111">
        <f>CA62*波及計算!$U65</f>
        <v>0</v>
      </c>
      <c r="CB284" s="111">
        <f>CB62*波及計算!$U65</f>
        <v>0</v>
      </c>
      <c r="CC284" s="111">
        <f>CC62*波及計算!$U65</f>
        <v>0</v>
      </c>
      <c r="CD284" s="111">
        <f>CD62*波及計算!$U65</f>
        <v>0</v>
      </c>
      <c r="CE284" s="111">
        <f>CE62*波及計算!$U65</f>
        <v>0</v>
      </c>
      <c r="CF284" s="111">
        <f>CF62*波及計算!$U65</f>
        <v>0</v>
      </c>
      <c r="CG284" s="111">
        <f>CG62*波及計算!$U65</f>
        <v>0</v>
      </c>
      <c r="CH284" s="111">
        <f>CH62*波及計算!$U65</f>
        <v>0</v>
      </c>
      <c r="CI284" s="111">
        <f>CI62*波及計算!$U65</f>
        <v>0</v>
      </c>
      <c r="CJ284" s="111">
        <f>CJ62*波及計算!$U65</f>
        <v>0</v>
      </c>
      <c r="CK284" s="111">
        <f>CK62*波及計算!$U65</f>
        <v>0</v>
      </c>
      <c r="CL284" s="111">
        <f>CL62*波及計算!$U65</f>
        <v>0</v>
      </c>
      <c r="CM284" s="111">
        <f>CM62*波及計算!$U65</f>
        <v>0</v>
      </c>
      <c r="CN284" s="111">
        <f>CN62*波及計算!$U65</f>
        <v>0</v>
      </c>
      <c r="CO284" s="111">
        <f>CO62*波及計算!$U65</f>
        <v>0</v>
      </c>
      <c r="CP284" s="111">
        <f>CP62*波及計算!$U65</f>
        <v>0</v>
      </c>
      <c r="CQ284" s="111">
        <f>CQ62*波及計算!$U65</f>
        <v>0</v>
      </c>
      <c r="CR284" s="111">
        <f>CR62*波及計算!$U65</f>
        <v>0</v>
      </c>
      <c r="CS284" s="111">
        <f>CS62*波及計算!$U65</f>
        <v>0</v>
      </c>
      <c r="CT284" s="111">
        <f>CT62*波及計算!$U65</f>
        <v>0</v>
      </c>
      <c r="CU284" s="111">
        <f>CU62*波及計算!$U65</f>
        <v>0</v>
      </c>
      <c r="CV284" s="111">
        <f>CV62*波及計算!$U65</f>
        <v>0</v>
      </c>
      <c r="CW284" s="111">
        <f>CW62*波及計算!$U65</f>
        <v>0</v>
      </c>
      <c r="CX284" s="111">
        <f>CX62*波及計算!$U65</f>
        <v>0</v>
      </c>
      <c r="CY284" s="111">
        <f>CY62*波及計算!$U65</f>
        <v>0</v>
      </c>
      <c r="CZ284" s="111">
        <f>CZ62*波及計算!$U65</f>
        <v>0</v>
      </c>
      <c r="DA284" s="111">
        <f>DA62*波及計算!$U65</f>
        <v>0</v>
      </c>
      <c r="DB284" s="111">
        <f>DB62*波及計算!$U65</f>
        <v>0</v>
      </c>
      <c r="DC284" s="111">
        <f>DC62*波及計算!$U65</f>
        <v>0</v>
      </c>
    </row>
    <row r="285" spans="1:107" x14ac:dyDescent="0.2">
      <c r="A285" s="111" t="s">
        <v>349</v>
      </c>
      <c r="B285" s="355" t="s">
        <v>1936</v>
      </c>
      <c r="C285" s="111">
        <f>C63*波及計算!$U66</f>
        <v>0</v>
      </c>
      <c r="D285" s="111">
        <f>D63*波及計算!$U66</f>
        <v>0</v>
      </c>
      <c r="E285" s="111">
        <f>E63*波及計算!$U66</f>
        <v>0</v>
      </c>
      <c r="F285" s="111">
        <f>F63*波及計算!$U66</f>
        <v>0</v>
      </c>
      <c r="G285" s="111">
        <f>G63*波及計算!$U66</f>
        <v>0</v>
      </c>
      <c r="H285" s="111">
        <f>H63*波及計算!$U66</f>
        <v>0</v>
      </c>
      <c r="I285" s="111">
        <f>I63*波及計算!$U66</f>
        <v>0</v>
      </c>
      <c r="J285" s="111">
        <f>J63*波及計算!$U66</f>
        <v>0</v>
      </c>
      <c r="K285" s="111">
        <f>K63*波及計算!$U66</f>
        <v>0</v>
      </c>
      <c r="L285" s="111">
        <f>L63*波及計算!$U66</f>
        <v>0</v>
      </c>
      <c r="M285" s="111">
        <f>M63*波及計算!$U66</f>
        <v>0</v>
      </c>
      <c r="N285" s="111">
        <f>N63*波及計算!$U66</f>
        <v>0</v>
      </c>
      <c r="O285" s="111">
        <f>O63*波及計算!$U66</f>
        <v>0</v>
      </c>
      <c r="P285" s="111">
        <f>P63*波及計算!$U66</f>
        <v>0</v>
      </c>
      <c r="Q285" s="111">
        <f>Q63*波及計算!$U66</f>
        <v>0</v>
      </c>
      <c r="R285" s="111">
        <f>R63*波及計算!$U66</f>
        <v>0</v>
      </c>
      <c r="S285" s="111">
        <f>S63*波及計算!$U66</f>
        <v>0</v>
      </c>
      <c r="T285" s="111">
        <f>T63*波及計算!$U66</f>
        <v>0</v>
      </c>
      <c r="U285" s="111">
        <f>U63*波及計算!$U66</f>
        <v>0</v>
      </c>
      <c r="V285" s="111">
        <f>V63*波及計算!$U66</f>
        <v>0</v>
      </c>
      <c r="W285" s="111">
        <f>W63*波及計算!$U66</f>
        <v>0</v>
      </c>
      <c r="X285" s="111">
        <f>X63*波及計算!$U66</f>
        <v>0</v>
      </c>
      <c r="Y285" s="111">
        <f>Y63*波及計算!$U66</f>
        <v>0</v>
      </c>
      <c r="Z285" s="111">
        <f>Z63*波及計算!$U66</f>
        <v>0</v>
      </c>
      <c r="AA285" s="111">
        <f>AA63*波及計算!$U66</f>
        <v>0</v>
      </c>
      <c r="AB285" s="111">
        <f>AB63*波及計算!$U66</f>
        <v>0</v>
      </c>
      <c r="AC285" s="111">
        <f>AC63*波及計算!$U66</f>
        <v>0</v>
      </c>
      <c r="AD285" s="111">
        <f>AD63*波及計算!$U66</f>
        <v>0</v>
      </c>
      <c r="AE285" s="111">
        <f>AE63*波及計算!$U66</f>
        <v>0</v>
      </c>
      <c r="AF285" s="111">
        <f>AF63*波及計算!$U66</f>
        <v>0</v>
      </c>
      <c r="AG285" s="111">
        <f>AG63*波及計算!$U66</f>
        <v>0</v>
      </c>
      <c r="AH285" s="111">
        <f>AH63*波及計算!$U66</f>
        <v>0</v>
      </c>
      <c r="AI285" s="111">
        <f>AI63*波及計算!$U66</f>
        <v>0</v>
      </c>
      <c r="AJ285" s="111">
        <f>AJ63*波及計算!$U66</f>
        <v>0</v>
      </c>
      <c r="AK285" s="111">
        <f>AK63*波及計算!$U66</f>
        <v>0</v>
      </c>
      <c r="AL285" s="111">
        <f>AL63*波及計算!$U66</f>
        <v>0</v>
      </c>
      <c r="AM285" s="111">
        <f>AM63*波及計算!$U66</f>
        <v>0</v>
      </c>
      <c r="AN285" s="111">
        <f>AN63*波及計算!$U66</f>
        <v>0</v>
      </c>
      <c r="AO285" s="111">
        <f>AO63*波及計算!$U66</f>
        <v>0</v>
      </c>
      <c r="AP285" s="111">
        <f>AP63*波及計算!$U66</f>
        <v>0</v>
      </c>
      <c r="AQ285" s="111">
        <f>AQ63*波及計算!$U66</f>
        <v>0</v>
      </c>
      <c r="AR285" s="111">
        <f>AR63*波及計算!$U66</f>
        <v>0</v>
      </c>
      <c r="AS285" s="111">
        <f>AS63*波及計算!$U66</f>
        <v>0</v>
      </c>
      <c r="AT285" s="111">
        <f>AT63*波及計算!$U66</f>
        <v>0</v>
      </c>
      <c r="AU285" s="111">
        <f>AU63*波及計算!$U66</f>
        <v>0</v>
      </c>
      <c r="AV285" s="111">
        <f>AV63*波及計算!$U66</f>
        <v>0</v>
      </c>
      <c r="AW285" s="111">
        <f>AW63*波及計算!$U66</f>
        <v>0</v>
      </c>
      <c r="AX285" s="111">
        <f>AX63*波及計算!$U66</f>
        <v>0</v>
      </c>
      <c r="AY285" s="111">
        <f>AY63*波及計算!$U66</f>
        <v>0</v>
      </c>
      <c r="AZ285" s="111">
        <f>AZ63*波及計算!$U66</f>
        <v>0</v>
      </c>
      <c r="BA285" s="111">
        <f>BA63*波及計算!$U66</f>
        <v>0</v>
      </c>
      <c r="BB285" s="111">
        <f>BB63*波及計算!$U66</f>
        <v>0</v>
      </c>
      <c r="BC285" s="111">
        <f>BC63*波及計算!$U66</f>
        <v>0</v>
      </c>
      <c r="BD285" s="111">
        <f>BD63*波及計算!$U66</f>
        <v>0</v>
      </c>
      <c r="BE285" s="111">
        <f>BE63*波及計算!$U66</f>
        <v>0</v>
      </c>
      <c r="BF285" s="111">
        <f>BF63*波及計算!$U66</f>
        <v>0</v>
      </c>
      <c r="BG285" s="111">
        <f>BG63*波及計算!$U66</f>
        <v>0</v>
      </c>
      <c r="BH285" s="111">
        <f>BH63*波及計算!$U66</f>
        <v>0</v>
      </c>
      <c r="BI285" s="111">
        <f>BI63*波及計算!$U66</f>
        <v>0</v>
      </c>
      <c r="BJ285" s="111">
        <f>BJ63*波及計算!$U66</f>
        <v>0</v>
      </c>
      <c r="BK285" s="111">
        <f>BK63*波及計算!$U66</f>
        <v>0</v>
      </c>
      <c r="BL285" s="111">
        <f>BL63*波及計算!$U66</f>
        <v>0</v>
      </c>
      <c r="BM285" s="111">
        <f>BM63*波及計算!$U66</f>
        <v>0</v>
      </c>
      <c r="BN285" s="111">
        <f>BN63*波及計算!$U66</f>
        <v>0</v>
      </c>
      <c r="BO285" s="111">
        <f>BO63*波及計算!$U66</f>
        <v>0</v>
      </c>
      <c r="BP285" s="111">
        <f>BP63*波及計算!$U66</f>
        <v>0</v>
      </c>
      <c r="BQ285" s="111">
        <f>BQ63*波及計算!$U66</f>
        <v>0</v>
      </c>
      <c r="BR285" s="111">
        <f>BR63*波及計算!$U66</f>
        <v>0</v>
      </c>
      <c r="BS285" s="111">
        <f>BS63*波及計算!$U66</f>
        <v>0</v>
      </c>
      <c r="BT285" s="111">
        <f>BT63*波及計算!$U66</f>
        <v>0</v>
      </c>
      <c r="BU285" s="111">
        <f>BU63*波及計算!$U66</f>
        <v>0</v>
      </c>
      <c r="BV285" s="111">
        <f>BV63*波及計算!$U66</f>
        <v>0</v>
      </c>
      <c r="BW285" s="111">
        <f>BW63*波及計算!$U66</f>
        <v>0</v>
      </c>
      <c r="BX285" s="111">
        <f>BX63*波及計算!$U66</f>
        <v>0</v>
      </c>
      <c r="BY285" s="111">
        <f>BY63*波及計算!$U66</f>
        <v>0</v>
      </c>
      <c r="BZ285" s="111">
        <f>BZ63*波及計算!$U66</f>
        <v>0</v>
      </c>
      <c r="CA285" s="111">
        <f>CA63*波及計算!$U66</f>
        <v>0</v>
      </c>
      <c r="CB285" s="111">
        <f>CB63*波及計算!$U66</f>
        <v>0</v>
      </c>
      <c r="CC285" s="111">
        <f>CC63*波及計算!$U66</f>
        <v>0</v>
      </c>
      <c r="CD285" s="111">
        <f>CD63*波及計算!$U66</f>
        <v>0</v>
      </c>
      <c r="CE285" s="111">
        <f>CE63*波及計算!$U66</f>
        <v>0</v>
      </c>
      <c r="CF285" s="111">
        <f>CF63*波及計算!$U66</f>
        <v>0</v>
      </c>
      <c r="CG285" s="111">
        <f>CG63*波及計算!$U66</f>
        <v>0</v>
      </c>
      <c r="CH285" s="111">
        <f>CH63*波及計算!$U66</f>
        <v>0</v>
      </c>
      <c r="CI285" s="111">
        <f>CI63*波及計算!$U66</f>
        <v>0</v>
      </c>
      <c r="CJ285" s="111">
        <f>CJ63*波及計算!$U66</f>
        <v>0</v>
      </c>
      <c r="CK285" s="111">
        <f>CK63*波及計算!$U66</f>
        <v>0</v>
      </c>
      <c r="CL285" s="111">
        <f>CL63*波及計算!$U66</f>
        <v>0</v>
      </c>
      <c r="CM285" s="111">
        <f>CM63*波及計算!$U66</f>
        <v>0</v>
      </c>
      <c r="CN285" s="111">
        <f>CN63*波及計算!$U66</f>
        <v>0</v>
      </c>
      <c r="CO285" s="111">
        <f>CO63*波及計算!$U66</f>
        <v>0</v>
      </c>
      <c r="CP285" s="111">
        <f>CP63*波及計算!$U66</f>
        <v>0</v>
      </c>
      <c r="CQ285" s="111">
        <f>CQ63*波及計算!$U66</f>
        <v>0</v>
      </c>
      <c r="CR285" s="111">
        <f>CR63*波及計算!$U66</f>
        <v>0</v>
      </c>
      <c r="CS285" s="111">
        <f>CS63*波及計算!$U66</f>
        <v>0</v>
      </c>
      <c r="CT285" s="111">
        <f>CT63*波及計算!$U66</f>
        <v>0</v>
      </c>
      <c r="CU285" s="111">
        <f>CU63*波及計算!$U66</f>
        <v>0</v>
      </c>
      <c r="CV285" s="111">
        <f>CV63*波及計算!$U66</f>
        <v>0</v>
      </c>
      <c r="CW285" s="111">
        <f>CW63*波及計算!$U66</f>
        <v>0</v>
      </c>
      <c r="CX285" s="111">
        <f>CX63*波及計算!$U66</f>
        <v>0</v>
      </c>
      <c r="CY285" s="111">
        <f>CY63*波及計算!$U66</f>
        <v>0</v>
      </c>
      <c r="CZ285" s="111">
        <f>CZ63*波及計算!$U66</f>
        <v>0</v>
      </c>
      <c r="DA285" s="111">
        <f>DA63*波及計算!$U66</f>
        <v>0</v>
      </c>
      <c r="DB285" s="111">
        <f>DB63*波及計算!$U66</f>
        <v>0</v>
      </c>
      <c r="DC285" s="111">
        <f>DC63*波及計算!$U66</f>
        <v>0</v>
      </c>
    </row>
    <row r="286" spans="1:107" x14ac:dyDescent="0.2">
      <c r="A286" s="111" t="s">
        <v>350</v>
      </c>
      <c r="B286" s="355" t="s">
        <v>1937</v>
      </c>
      <c r="C286" s="111">
        <f>C64*波及計算!$U67</f>
        <v>0</v>
      </c>
      <c r="D286" s="111">
        <f>D64*波及計算!$U67</f>
        <v>0</v>
      </c>
      <c r="E286" s="111">
        <f>E64*波及計算!$U67</f>
        <v>0</v>
      </c>
      <c r="F286" s="111">
        <f>F64*波及計算!$U67</f>
        <v>0</v>
      </c>
      <c r="G286" s="111">
        <f>G64*波及計算!$U67</f>
        <v>0</v>
      </c>
      <c r="H286" s="111">
        <f>H64*波及計算!$U67</f>
        <v>0</v>
      </c>
      <c r="I286" s="111">
        <f>I64*波及計算!$U67</f>
        <v>0</v>
      </c>
      <c r="J286" s="111">
        <f>J64*波及計算!$U67</f>
        <v>0</v>
      </c>
      <c r="K286" s="111">
        <f>K64*波及計算!$U67</f>
        <v>0</v>
      </c>
      <c r="L286" s="111">
        <f>L64*波及計算!$U67</f>
        <v>0</v>
      </c>
      <c r="M286" s="111">
        <f>M64*波及計算!$U67</f>
        <v>0</v>
      </c>
      <c r="N286" s="111">
        <f>N64*波及計算!$U67</f>
        <v>0</v>
      </c>
      <c r="O286" s="111">
        <f>O64*波及計算!$U67</f>
        <v>0</v>
      </c>
      <c r="P286" s="111">
        <f>P64*波及計算!$U67</f>
        <v>0</v>
      </c>
      <c r="Q286" s="111">
        <f>Q64*波及計算!$U67</f>
        <v>0</v>
      </c>
      <c r="R286" s="111">
        <f>R64*波及計算!$U67</f>
        <v>0</v>
      </c>
      <c r="S286" s="111">
        <f>S64*波及計算!$U67</f>
        <v>0</v>
      </c>
      <c r="T286" s="111">
        <f>T64*波及計算!$U67</f>
        <v>0</v>
      </c>
      <c r="U286" s="111">
        <f>U64*波及計算!$U67</f>
        <v>0</v>
      </c>
      <c r="V286" s="111">
        <f>V64*波及計算!$U67</f>
        <v>0</v>
      </c>
      <c r="W286" s="111">
        <f>W64*波及計算!$U67</f>
        <v>0</v>
      </c>
      <c r="X286" s="111">
        <f>X64*波及計算!$U67</f>
        <v>0</v>
      </c>
      <c r="Y286" s="111">
        <f>Y64*波及計算!$U67</f>
        <v>0</v>
      </c>
      <c r="Z286" s="111">
        <f>Z64*波及計算!$U67</f>
        <v>0</v>
      </c>
      <c r="AA286" s="111">
        <f>AA64*波及計算!$U67</f>
        <v>0</v>
      </c>
      <c r="AB286" s="111">
        <f>AB64*波及計算!$U67</f>
        <v>0</v>
      </c>
      <c r="AC286" s="111">
        <f>AC64*波及計算!$U67</f>
        <v>0</v>
      </c>
      <c r="AD286" s="111">
        <f>AD64*波及計算!$U67</f>
        <v>0</v>
      </c>
      <c r="AE286" s="111">
        <f>AE64*波及計算!$U67</f>
        <v>0</v>
      </c>
      <c r="AF286" s="111">
        <f>AF64*波及計算!$U67</f>
        <v>0</v>
      </c>
      <c r="AG286" s="111">
        <f>AG64*波及計算!$U67</f>
        <v>0</v>
      </c>
      <c r="AH286" s="111">
        <f>AH64*波及計算!$U67</f>
        <v>0</v>
      </c>
      <c r="AI286" s="111">
        <f>AI64*波及計算!$U67</f>
        <v>0</v>
      </c>
      <c r="AJ286" s="111">
        <f>AJ64*波及計算!$U67</f>
        <v>0</v>
      </c>
      <c r="AK286" s="111">
        <f>AK64*波及計算!$U67</f>
        <v>0</v>
      </c>
      <c r="AL286" s="111">
        <f>AL64*波及計算!$U67</f>
        <v>0</v>
      </c>
      <c r="AM286" s="111">
        <f>AM64*波及計算!$U67</f>
        <v>0</v>
      </c>
      <c r="AN286" s="111">
        <f>AN64*波及計算!$U67</f>
        <v>0</v>
      </c>
      <c r="AO286" s="111">
        <f>AO64*波及計算!$U67</f>
        <v>0</v>
      </c>
      <c r="AP286" s="111">
        <f>AP64*波及計算!$U67</f>
        <v>0</v>
      </c>
      <c r="AQ286" s="111">
        <f>AQ64*波及計算!$U67</f>
        <v>0</v>
      </c>
      <c r="AR286" s="111">
        <f>AR64*波及計算!$U67</f>
        <v>0</v>
      </c>
      <c r="AS286" s="111">
        <f>AS64*波及計算!$U67</f>
        <v>0</v>
      </c>
      <c r="AT286" s="111">
        <f>AT64*波及計算!$U67</f>
        <v>0</v>
      </c>
      <c r="AU286" s="111">
        <f>AU64*波及計算!$U67</f>
        <v>0</v>
      </c>
      <c r="AV286" s="111">
        <f>AV64*波及計算!$U67</f>
        <v>0</v>
      </c>
      <c r="AW286" s="111">
        <f>AW64*波及計算!$U67</f>
        <v>0</v>
      </c>
      <c r="AX286" s="111">
        <f>AX64*波及計算!$U67</f>
        <v>0</v>
      </c>
      <c r="AY286" s="111">
        <f>AY64*波及計算!$U67</f>
        <v>0</v>
      </c>
      <c r="AZ286" s="111">
        <f>AZ64*波及計算!$U67</f>
        <v>0</v>
      </c>
      <c r="BA286" s="111">
        <f>BA64*波及計算!$U67</f>
        <v>0</v>
      </c>
      <c r="BB286" s="111">
        <f>BB64*波及計算!$U67</f>
        <v>0</v>
      </c>
      <c r="BC286" s="111">
        <f>BC64*波及計算!$U67</f>
        <v>0</v>
      </c>
      <c r="BD286" s="111">
        <f>BD64*波及計算!$U67</f>
        <v>0</v>
      </c>
      <c r="BE286" s="111">
        <f>BE64*波及計算!$U67</f>
        <v>0</v>
      </c>
      <c r="BF286" s="111">
        <f>BF64*波及計算!$U67</f>
        <v>0</v>
      </c>
      <c r="BG286" s="111">
        <f>BG64*波及計算!$U67</f>
        <v>0</v>
      </c>
      <c r="BH286" s="111">
        <f>BH64*波及計算!$U67</f>
        <v>0</v>
      </c>
      <c r="BI286" s="111">
        <f>BI64*波及計算!$U67</f>
        <v>0</v>
      </c>
      <c r="BJ286" s="111">
        <f>BJ64*波及計算!$U67</f>
        <v>0</v>
      </c>
      <c r="BK286" s="111">
        <f>BK64*波及計算!$U67</f>
        <v>0</v>
      </c>
      <c r="BL286" s="111">
        <f>BL64*波及計算!$U67</f>
        <v>0</v>
      </c>
      <c r="BM286" s="111">
        <f>BM64*波及計算!$U67</f>
        <v>0</v>
      </c>
      <c r="BN286" s="111">
        <f>BN64*波及計算!$U67</f>
        <v>0</v>
      </c>
      <c r="BO286" s="111">
        <f>BO64*波及計算!$U67</f>
        <v>0</v>
      </c>
      <c r="BP286" s="111">
        <f>BP64*波及計算!$U67</f>
        <v>0</v>
      </c>
      <c r="BQ286" s="111">
        <f>BQ64*波及計算!$U67</f>
        <v>0</v>
      </c>
      <c r="BR286" s="111">
        <f>BR64*波及計算!$U67</f>
        <v>0</v>
      </c>
      <c r="BS286" s="111">
        <f>BS64*波及計算!$U67</f>
        <v>0</v>
      </c>
      <c r="BT286" s="111">
        <f>BT64*波及計算!$U67</f>
        <v>0</v>
      </c>
      <c r="BU286" s="111">
        <f>BU64*波及計算!$U67</f>
        <v>0</v>
      </c>
      <c r="BV286" s="111">
        <f>BV64*波及計算!$U67</f>
        <v>0</v>
      </c>
      <c r="BW286" s="111">
        <f>BW64*波及計算!$U67</f>
        <v>0</v>
      </c>
      <c r="BX286" s="111">
        <f>BX64*波及計算!$U67</f>
        <v>0</v>
      </c>
      <c r="BY286" s="111">
        <f>BY64*波及計算!$U67</f>
        <v>0</v>
      </c>
      <c r="BZ286" s="111">
        <f>BZ64*波及計算!$U67</f>
        <v>0</v>
      </c>
      <c r="CA286" s="111">
        <f>CA64*波及計算!$U67</f>
        <v>0</v>
      </c>
      <c r="CB286" s="111">
        <f>CB64*波及計算!$U67</f>
        <v>0</v>
      </c>
      <c r="CC286" s="111">
        <f>CC64*波及計算!$U67</f>
        <v>0</v>
      </c>
      <c r="CD286" s="111">
        <f>CD64*波及計算!$U67</f>
        <v>0</v>
      </c>
      <c r="CE286" s="111">
        <f>CE64*波及計算!$U67</f>
        <v>0</v>
      </c>
      <c r="CF286" s="111">
        <f>CF64*波及計算!$U67</f>
        <v>0</v>
      </c>
      <c r="CG286" s="111">
        <f>CG64*波及計算!$U67</f>
        <v>0</v>
      </c>
      <c r="CH286" s="111">
        <f>CH64*波及計算!$U67</f>
        <v>0</v>
      </c>
      <c r="CI286" s="111">
        <f>CI64*波及計算!$U67</f>
        <v>0</v>
      </c>
      <c r="CJ286" s="111">
        <f>CJ64*波及計算!$U67</f>
        <v>0</v>
      </c>
      <c r="CK286" s="111">
        <f>CK64*波及計算!$U67</f>
        <v>0</v>
      </c>
      <c r="CL286" s="111">
        <f>CL64*波及計算!$U67</f>
        <v>0</v>
      </c>
      <c r="CM286" s="111">
        <f>CM64*波及計算!$U67</f>
        <v>0</v>
      </c>
      <c r="CN286" s="111">
        <f>CN64*波及計算!$U67</f>
        <v>0</v>
      </c>
      <c r="CO286" s="111">
        <f>CO64*波及計算!$U67</f>
        <v>0</v>
      </c>
      <c r="CP286" s="111">
        <f>CP64*波及計算!$U67</f>
        <v>0</v>
      </c>
      <c r="CQ286" s="111">
        <f>CQ64*波及計算!$U67</f>
        <v>0</v>
      </c>
      <c r="CR286" s="111">
        <f>CR64*波及計算!$U67</f>
        <v>0</v>
      </c>
      <c r="CS286" s="111">
        <f>CS64*波及計算!$U67</f>
        <v>0</v>
      </c>
      <c r="CT286" s="111">
        <f>CT64*波及計算!$U67</f>
        <v>0</v>
      </c>
      <c r="CU286" s="111">
        <f>CU64*波及計算!$U67</f>
        <v>0</v>
      </c>
      <c r="CV286" s="111">
        <f>CV64*波及計算!$U67</f>
        <v>0</v>
      </c>
      <c r="CW286" s="111">
        <f>CW64*波及計算!$U67</f>
        <v>0</v>
      </c>
      <c r="CX286" s="111">
        <f>CX64*波及計算!$U67</f>
        <v>0</v>
      </c>
      <c r="CY286" s="111">
        <f>CY64*波及計算!$U67</f>
        <v>0</v>
      </c>
      <c r="CZ286" s="111">
        <f>CZ64*波及計算!$U67</f>
        <v>0</v>
      </c>
      <c r="DA286" s="111">
        <f>DA64*波及計算!$U67</f>
        <v>0</v>
      </c>
      <c r="DB286" s="111">
        <f>DB64*波及計算!$U67</f>
        <v>0</v>
      </c>
      <c r="DC286" s="111">
        <f>DC64*波及計算!$U67</f>
        <v>0</v>
      </c>
    </row>
    <row r="287" spans="1:107" x14ac:dyDescent="0.2">
      <c r="A287" s="111" t="s">
        <v>351</v>
      </c>
      <c r="B287" s="355" t="s">
        <v>1938</v>
      </c>
      <c r="C287" s="111">
        <f>C65*波及計算!$U68</f>
        <v>0</v>
      </c>
      <c r="D287" s="111">
        <f>D65*波及計算!$U68</f>
        <v>0</v>
      </c>
      <c r="E287" s="111">
        <f>E65*波及計算!$U68</f>
        <v>0</v>
      </c>
      <c r="F287" s="111">
        <f>F65*波及計算!$U68</f>
        <v>0</v>
      </c>
      <c r="G287" s="111">
        <f>G65*波及計算!$U68</f>
        <v>0</v>
      </c>
      <c r="H287" s="111">
        <f>H65*波及計算!$U68</f>
        <v>0</v>
      </c>
      <c r="I287" s="111">
        <f>I65*波及計算!$U68</f>
        <v>0</v>
      </c>
      <c r="J287" s="111">
        <f>J65*波及計算!$U68</f>
        <v>0</v>
      </c>
      <c r="K287" s="111">
        <f>K65*波及計算!$U68</f>
        <v>0</v>
      </c>
      <c r="L287" s="111">
        <f>L65*波及計算!$U68</f>
        <v>0</v>
      </c>
      <c r="M287" s="111">
        <f>M65*波及計算!$U68</f>
        <v>0</v>
      </c>
      <c r="N287" s="111">
        <f>N65*波及計算!$U68</f>
        <v>0</v>
      </c>
      <c r="O287" s="111">
        <f>O65*波及計算!$U68</f>
        <v>0</v>
      </c>
      <c r="P287" s="111">
        <f>P65*波及計算!$U68</f>
        <v>0</v>
      </c>
      <c r="Q287" s="111">
        <f>Q65*波及計算!$U68</f>
        <v>0</v>
      </c>
      <c r="R287" s="111">
        <f>R65*波及計算!$U68</f>
        <v>0</v>
      </c>
      <c r="S287" s="111">
        <f>S65*波及計算!$U68</f>
        <v>0</v>
      </c>
      <c r="T287" s="111">
        <f>T65*波及計算!$U68</f>
        <v>0</v>
      </c>
      <c r="U287" s="111">
        <f>U65*波及計算!$U68</f>
        <v>0</v>
      </c>
      <c r="V287" s="111">
        <f>V65*波及計算!$U68</f>
        <v>0</v>
      </c>
      <c r="W287" s="111">
        <f>W65*波及計算!$U68</f>
        <v>0</v>
      </c>
      <c r="X287" s="111">
        <f>X65*波及計算!$U68</f>
        <v>0</v>
      </c>
      <c r="Y287" s="111">
        <f>Y65*波及計算!$U68</f>
        <v>0</v>
      </c>
      <c r="Z287" s="111">
        <f>Z65*波及計算!$U68</f>
        <v>0</v>
      </c>
      <c r="AA287" s="111">
        <f>AA65*波及計算!$U68</f>
        <v>0</v>
      </c>
      <c r="AB287" s="111">
        <f>AB65*波及計算!$U68</f>
        <v>0</v>
      </c>
      <c r="AC287" s="111">
        <f>AC65*波及計算!$U68</f>
        <v>0</v>
      </c>
      <c r="AD287" s="111">
        <f>AD65*波及計算!$U68</f>
        <v>0</v>
      </c>
      <c r="AE287" s="111">
        <f>AE65*波及計算!$U68</f>
        <v>0</v>
      </c>
      <c r="AF287" s="111">
        <f>AF65*波及計算!$U68</f>
        <v>0</v>
      </c>
      <c r="AG287" s="111">
        <f>AG65*波及計算!$U68</f>
        <v>0</v>
      </c>
      <c r="AH287" s="111">
        <f>AH65*波及計算!$U68</f>
        <v>0</v>
      </c>
      <c r="AI287" s="111">
        <f>AI65*波及計算!$U68</f>
        <v>0</v>
      </c>
      <c r="AJ287" s="111">
        <f>AJ65*波及計算!$U68</f>
        <v>0</v>
      </c>
      <c r="AK287" s="111">
        <f>AK65*波及計算!$U68</f>
        <v>0</v>
      </c>
      <c r="AL287" s="111">
        <f>AL65*波及計算!$U68</f>
        <v>0</v>
      </c>
      <c r="AM287" s="111">
        <f>AM65*波及計算!$U68</f>
        <v>0</v>
      </c>
      <c r="AN287" s="111">
        <f>AN65*波及計算!$U68</f>
        <v>0</v>
      </c>
      <c r="AO287" s="111">
        <f>AO65*波及計算!$U68</f>
        <v>0</v>
      </c>
      <c r="AP287" s="111">
        <f>AP65*波及計算!$U68</f>
        <v>0</v>
      </c>
      <c r="AQ287" s="111">
        <f>AQ65*波及計算!$U68</f>
        <v>0</v>
      </c>
      <c r="AR287" s="111">
        <f>AR65*波及計算!$U68</f>
        <v>0</v>
      </c>
      <c r="AS287" s="111">
        <f>AS65*波及計算!$U68</f>
        <v>0</v>
      </c>
      <c r="AT287" s="111">
        <f>AT65*波及計算!$U68</f>
        <v>0</v>
      </c>
      <c r="AU287" s="111">
        <f>AU65*波及計算!$U68</f>
        <v>0</v>
      </c>
      <c r="AV287" s="111">
        <f>AV65*波及計算!$U68</f>
        <v>0</v>
      </c>
      <c r="AW287" s="111">
        <f>AW65*波及計算!$U68</f>
        <v>0</v>
      </c>
      <c r="AX287" s="111">
        <f>AX65*波及計算!$U68</f>
        <v>0</v>
      </c>
      <c r="AY287" s="111">
        <f>AY65*波及計算!$U68</f>
        <v>0</v>
      </c>
      <c r="AZ287" s="111">
        <f>AZ65*波及計算!$U68</f>
        <v>0</v>
      </c>
      <c r="BA287" s="111">
        <f>BA65*波及計算!$U68</f>
        <v>0</v>
      </c>
      <c r="BB287" s="111">
        <f>BB65*波及計算!$U68</f>
        <v>0</v>
      </c>
      <c r="BC287" s="111">
        <f>BC65*波及計算!$U68</f>
        <v>0</v>
      </c>
      <c r="BD287" s="111">
        <f>BD65*波及計算!$U68</f>
        <v>0</v>
      </c>
      <c r="BE287" s="111">
        <f>BE65*波及計算!$U68</f>
        <v>0</v>
      </c>
      <c r="BF287" s="111">
        <f>BF65*波及計算!$U68</f>
        <v>0</v>
      </c>
      <c r="BG287" s="111">
        <f>BG65*波及計算!$U68</f>
        <v>0</v>
      </c>
      <c r="BH287" s="111">
        <f>BH65*波及計算!$U68</f>
        <v>0</v>
      </c>
      <c r="BI287" s="111">
        <f>BI65*波及計算!$U68</f>
        <v>0</v>
      </c>
      <c r="BJ287" s="111">
        <f>BJ65*波及計算!$U68</f>
        <v>0</v>
      </c>
      <c r="BK287" s="111">
        <f>BK65*波及計算!$U68</f>
        <v>0</v>
      </c>
      <c r="BL287" s="111">
        <f>BL65*波及計算!$U68</f>
        <v>0</v>
      </c>
      <c r="BM287" s="111">
        <f>BM65*波及計算!$U68</f>
        <v>0</v>
      </c>
      <c r="BN287" s="111">
        <f>BN65*波及計算!$U68</f>
        <v>0</v>
      </c>
      <c r="BO287" s="111">
        <f>BO65*波及計算!$U68</f>
        <v>0</v>
      </c>
      <c r="BP287" s="111">
        <f>BP65*波及計算!$U68</f>
        <v>0</v>
      </c>
      <c r="BQ287" s="111">
        <f>BQ65*波及計算!$U68</f>
        <v>0</v>
      </c>
      <c r="BR287" s="111">
        <f>BR65*波及計算!$U68</f>
        <v>0</v>
      </c>
      <c r="BS287" s="111">
        <f>BS65*波及計算!$U68</f>
        <v>0</v>
      </c>
      <c r="BT287" s="111">
        <f>BT65*波及計算!$U68</f>
        <v>0</v>
      </c>
      <c r="BU287" s="111">
        <f>BU65*波及計算!$U68</f>
        <v>0</v>
      </c>
      <c r="BV287" s="111">
        <f>BV65*波及計算!$U68</f>
        <v>0</v>
      </c>
      <c r="BW287" s="111">
        <f>BW65*波及計算!$U68</f>
        <v>0</v>
      </c>
      <c r="BX287" s="111">
        <f>BX65*波及計算!$U68</f>
        <v>0</v>
      </c>
      <c r="BY287" s="111">
        <f>BY65*波及計算!$U68</f>
        <v>0</v>
      </c>
      <c r="BZ287" s="111">
        <f>BZ65*波及計算!$U68</f>
        <v>0</v>
      </c>
      <c r="CA287" s="111">
        <f>CA65*波及計算!$U68</f>
        <v>0</v>
      </c>
      <c r="CB287" s="111">
        <f>CB65*波及計算!$U68</f>
        <v>0</v>
      </c>
      <c r="CC287" s="111">
        <f>CC65*波及計算!$U68</f>
        <v>0</v>
      </c>
      <c r="CD287" s="111">
        <f>CD65*波及計算!$U68</f>
        <v>0</v>
      </c>
      <c r="CE287" s="111">
        <f>CE65*波及計算!$U68</f>
        <v>0</v>
      </c>
      <c r="CF287" s="111">
        <f>CF65*波及計算!$U68</f>
        <v>0</v>
      </c>
      <c r="CG287" s="111">
        <f>CG65*波及計算!$U68</f>
        <v>0</v>
      </c>
      <c r="CH287" s="111">
        <f>CH65*波及計算!$U68</f>
        <v>0</v>
      </c>
      <c r="CI287" s="111">
        <f>CI65*波及計算!$U68</f>
        <v>0</v>
      </c>
      <c r="CJ287" s="111">
        <f>CJ65*波及計算!$U68</f>
        <v>0</v>
      </c>
      <c r="CK287" s="111">
        <f>CK65*波及計算!$U68</f>
        <v>0</v>
      </c>
      <c r="CL287" s="111">
        <f>CL65*波及計算!$U68</f>
        <v>0</v>
      </c>
      <c r="CM287" s="111">
        <f>CM65*波及計算!$U68</f>
        <v>0</v>
      </c>
      <c r="CN287" s="111">
        <f>CN65*波及計算!$U68</f>
        <v>0</v>
      </c>
      <c r="CO287" s="111">
        <f>CO65*波及計算!$U68</f>
        <v>0</v>
      </c>
      <c r="CP287" s="111">
        <f>CP65*波及計算!$U68</f>
        <v>0</v>
      </c>
      <c r="CQ287" s="111">
        <f>CQ65*波及計算!$U68</f>
        <v>0</v>
      </c>
      <c r="CR287" s="111">
        <f>CR65*波及計算!$U68</f>
        <v>0</v>
      </c>
      <c r="CS287" s="111">
        <f>CS65*波及計算!$U68</f>
        <v>0</v>
      </c>
      <c r="CT287" s="111">
        <f>CT65*波及計算!$U68</f>
        <v>0</v>
      </c>
      <c r="CU287" s="111">
        <f>CU65*波及計算!$U68</f>
        <v>0</v>
      </c>
      <c r="CV287" s="111">
        <f>CV65*波及計算!$U68</f>
        <v>0</v>
      </c>
      <c r="CW287" s="111">
        <f>CW65*波及計算!$U68</f>
        <v>0</v>
      </c>
      <c r="CX287" s="111">
        <f>CX65*波及計算!$U68</f>
        <v>0</v>
      </c>
      <c r="CY287" s="111">
        <f>CY65*波及計算!$U68</f>
        <v>0</v>
      </c>
      <c r="CZ287" s="111">
        <f>CZ65*波及計算!$U68</f>
        <v>0</v>
      </c>
      <c r="DA287" s="111">
        <f>DA65*波及計算!$U68</f>
        <v>0</v>
      </c>
      <c r="DB287" s="111">
        <f>DB65*波及計算!$U68</f>
        <v>0</v>
      </c>
      <c r="DC287" s="111">
        <f>DC65*波及計算!$U68</f>
        <v>0</v>
      </c>
    </row>
    <row r="288" spans="1:107" x14ac:dyDescent="0.2">
      <c r="A288" s="111" t="s">
        <v>352</v>
      </c>
      <c r="B288" s="355" t="s">
        <v>1939</v>
      </c>
      <c r="C288" s="111">
        <f>C66*波及計算!$U69</f>
        <v>0</v>
      </c>
      <c r="D288" s="111">
        <f>D66*波及計算!$U69</f>
        <v>0</v>
      </c>
      <c r="E288" s="111">
        <f>E66*波及計算!$U69</f>
        <v>0</v>
      </c>
      <c r="F288" s="111">
        <f>F66*波及計算!$U69</f>
        <v>0</v>
      </c>
      <c r="G288" s="111">
        <f>G66*波及計算!$U69</f>
        <v>0</v>
      </c>
      <c r="H288" s="111">
        <f>H66*波及計算!$U69</f>
        <v>0</v>
      </c>
      <c r="I288" s="111">
        <f>I66*波及計算!$U69</f>
        <v>0</v>
      </c>
      <c r="J288" s="111">
        <f>J66*波及計算!$U69</f>
        <v>0</v>
      </c>
      <c r="K288" s="111">
        <f>K66*波及計算!$U69</f>
        <v>0</v>
      </c>
      <c r="L288" s="111">
        <f>L66*波及計算!$U69</f>
        <v>0</v>
      </c>
      <c r="M288" s="111">
        <f>M66*波及計算!$U69</f>
        <v>0</v>
      </c>
      <c r="N288" s="111">
        <f>N66*波及計算!$U69</f>
        <v>0</v>
      </c>
      <c r="O288" s="111">
        <f>O66*波及計算!$U69</f>
        <v>0</v>
      </c>
      <c r="P288" s="111">
        <f>P66*波及計算!$U69</f>
        <v>0</v>
      </c>
      <c r="Q288" s="111">
        <f>Q66*波及計算!$U69</f>
        <v>0</v>
      </c>
      <c r="R288" s="111">
        <f>R66*波及計算!$U69</f>
        <v>0</v>
      </c>
      <c r="S288" s="111">
        <f>S66*波及計算!$U69</f>
        <v>0</v>
      </c>
      <c r="T288" s="111">
        <f>T66*波及計算!$U69</f>
        <v>0</v>
      </c>
      <c r="U288" s="111">
        <f>U66*波及計算!$U69</f>
        <v>0</v>
      </c>
      <c r="V288" s="111">
        <f>V66*波及計算!$U69</f>
        <v>0</v>
      </c>
      <c r="W288" s="111">
        <f>W66*波及計算!$U69</f>
        <v>0</v>
      </c>
      <c r="X288" s="111">
        <f>X66*波及計算!$U69</f>
        <v>0</v>
      </c>
      <c r="Y288" s="111">
        <f>Y66*波及計算!$U69</f>
        <v>0</v>
      </c>
      <c r="Z288" s="111">
        <f>Z66*波及計算!$U69</f>
        <v>0</v>
      </c>
      <c r="AA288" s="111">
        <f>AA66*波及計算!$U69</f>
        <v>0</v>
      </c>
      <c r="AB288" s="111">
        <f>AB66*波及計算!$U69</f>
        <v>0</v>
      </c>
      <c r="AC288" s="111">
        <f>AC66*波及計算!$U69</f>
        <v>0</v>
      </c>
      <c r="AD288" s="111">
        <f>AD66*波及計算!$U69</f>
        <v>0</v>
      </c>
      <c r="AE288" s="111">
        <f>AE66*波及計算!$U69</f>
        <v>0</v>
      </c>
      <c r="AF288" s="111">
        <f>AF66*波及計算!$U69</f>
        <v>0</v>
      </c>
      <c r="AG288" s="111">
        <f>AG66*波及計算!$U69</f>
        <v>0</v>
      </c>
      <c r="AH288" s="111">
        <f>AH66*波及計算!$U69</f>
        <v>0</v>
      </c>
      <c r="AI288" s="111">
        <f>AI66*波及計算!$U69</f>
        <v>0</v>
      </c>
      <c r="AJ288" s="111">
        <f>AJ66*波及計算!$U69</f>
        <v>0</v>
      </c>
      <c r="AK288" s="111">
        <f>AK66*波及計算!$U69</f>
        <v>0</v>
      </c>
      <c r="AL288" s="111">
        <f>AL66*波及計算!$U69</f>
        <v>0</v>
      </c>
      <c r="AM288" s="111">
        <f>AM66*波及計算!$U69</f>
        <v>0</v>
      </c>
      <c r="AN288" s="111">
        <f>AN66*波及計算!$U69</f>
        <v>0</v>
      </c>
      <c r="AO288" s="111">
        <f>AO66*波及計算!$U69</f>
        <v>0</v>
      </c>
      <c r="AP288" s="111">
        <f>AP66*波及計算!$U69</f>
        <v>0</v>
      </c>
      <c r="AQ288" s="111">
        <f>AQ66*波及計算!$U69</f>
        <v>0</v>
      </c>
      <c r="AR288" s="111">
        <f>AR66*波及計算!$U69</f>
        <v>0</v>
      </c>
      <c r="AS288" s="111">
        <f>AS66*波及計算!$U69</f>
        <v>0</v>
      </c>
      <c r="AT288" s="111">
        <f>AT66*波及計算!$U69</f>
        <v>0</v>
      </c>
      <c r="AU288" s="111">
        <f>AU66*波及計算!$U69</f>
        <v>0</v>
      </c>
      <c r="AV288" s="111">
        <f>AV66*波及計算!$U69</f>
        <v>0</v>
      </c>
      <c r="AW288" s="111">
        <f>AW66*波及計算!$U69</f>
        <v>0</v>
      </c>
      <c r="AX288" s="111">
        <f>AX66*波及計算!$U69</f>
        <v>0</v>
      </c>
      <c r="AY288" s="111">
        <f>AY66*波及計算!$U69</f>
        <v>0</v>
      </c>
      <c r="AZ288" s="111">
        <f>AZ66*波及計算!$U69</f>
        <v>0</v>
      </c>
      <c r="BA288" s="111">
        <f>BA66*波及計算!$U69</f>
        <v>0</v>
      </c>
      <c r="BB288" s="111">
        <f>BB66*波及計算!$U69</f>
        <v>0</v>
      </c>
      <c r="BC288" s="111">
        <f>BC66*波及計算!$U69</f>
        <v>0</v>
      </c>
      <c r="BD288" s="111">
        <f>BD66*波及計算!$U69</f>
        <v>0</v>
      </c>
      <c r="BE288" s="111">
        <f>BE66*波及計算!$U69</f>
        <v>0</v>
      </c>
      <c r="BF288" s="111">
        <f>BF66*波及計算!$U69</f>
        <v>0</v>
      </c>
      <c r="BG288" s="111">
        <f>BG66*波及計算!$U69</f>
        <v>0</v>
      </c>
      <c r="BH288" s="111">
        <f>BH66*波及計算!$U69</f>
        <v>0</v>
      </c>
      <c r="BI288" s="111">
        <f>BI66*波及計算!$U69</f>
        <v>0</v>
      </c>
      <c r="BJ288" s="111">
        <f>BJ66*波及計算!$U69</f>
        <v>0</v>
      </c>
      <c r="BK288" s="111">
        <f>BK66*波及計算!$U69</f>
        <v>0</v>
      </c>
      <c r="BL288" s="111">
        <f>BL66*波及計算!$U69</f>
        <v>0</v>
      </c>
      <c r="BM288" s="111">
        <f>BM66*波及計算!$U69</f>
        <v>0</v>
      </c>
      <c r="BN288" s="111">
        <f>BN66*波及計算!$U69</f>
        <v>0</v>
      </c>
      <c r="BO288" s="111">
        <f>BO66*波及計算!$U69</f>
        <v>0</v>
      </c>
      <c r="BP288" s="111">
        <f>BP66*波及計算!$U69</f>
        <v>0</v>
      </c>
      <c r="BQ288" s="111">
        <f>BQ66*波及計算!$U69</f>
        <v>0</v>
      </c>
      <c r="BR288" s="111">
        <f>BR66*波及計算!$U69</f>
        <v>0</v>
      </c>
      <c r="BS288" s="111">
        <f>BS66*波及計算!$U69</f>
        <v>0</v>
      </c>
      <c r="BT288" s="111">
        <f>BT66*波及計算!$U69</f>
        <v>0</v>
      </c>
      <c r="BU288" s="111">
        <f>BU66*波及計算!$U69</f>
        <v>0</v>
      </c>
      <c r="BV288" s="111">
        <f>BV66*波及計算!$U69</f>
        <v>0</v>
      </c>
      <c r="BW288" s="111">
        <f>BW66*波及計算!$U69</f>
        <v>0</v>
      </c>
      <c r="BX288" s="111">
        <f>BX66*波及計算!$U69</f>
        <v>0</v>
      </c>
      <c r="BY288" s="111">
        <f>BY66*波及計算!$U69</f>
        <v>0</v>
      </c>
      <c r="BZ288" s="111">
        <f>BZ66*波及計算!$U69</f>
        <v>0</v>
      </c>
      <c r="CA288" s="111">
        <f>CA66*波及計算!$U69</f>
        <v>0</v>
      </c>
      <c r="CB288" s="111">
        <f>CB66*波及計算!$U69</f>
        <v>0</v>
      </c>
      <c r="CC288" s="111">
        <f>CC66*波及計算!$U69</f>
        <v>0</v>
      </c>
      <c r="CD288" s="111">
        <f>CD66*波及計算!$U69</f>
        <v>0</v>
      </c>
      <c r="CE288" s="111">
        <f>CE66*波及計算!$U69</f>
        <v>0</v>
      </c>
      <c r="CF288" s="111">
        <f>CF66*波及計算!$U69</f>
        <v>0</v>
      </c>
      <c r="CG288" s="111">
        <f>CG66*波及計算!$U69</f>
        <v>0</v>
      </c>
      <c r="CH288" s="111">
        <f>CH66*波及計算!$U69</f>
        <v>0</v>
      </c>
      <c r="CI288" s="111">
        <f>CI66*波及計算!$U69</f>
        <v>0</v>
      </c>
      <c r="CJ288" s="111">
        <f>CJ66*波及計算!$U69</f>
        <v>0</v>
      </c>
      <c r="CK288" s="111">
        <f>CK66*波及計算!$U69</f>
        <v>0</v>
      </c>
      <c r="CL288" s="111">
        <f>CL66*波及計算!$U69</f>
        <v>0</v>
      </c>
      <c r="CM288" s="111">
        <f>CM66*波及計算!$U69</f>
        <v>0</v>
      </c>
      <c r="CN288" s="111">
        <f>CN66*波及計算!$U69</f>
        <v>0</v>
      </c>
      <c r="CO288" s="111">
        <f>CO66*波及計算!$U69</f>
        <v>0</v>
      </c>
      <c r="CP288" s="111">
        <f>CP66*波及計算!$U69</f>
        <v>0</v>
      </c>
      <c r="CQ288" s="111">
        <f>CQ66*波及計算!$U69</f>
        <v>0</v>
      </c>
      <c r="CR288" s="111">
        <f>CR66*波及計算!$U69</f>
        <v>0</v>
      </c>
      <c r="CS288" s="111">
        <f>CS66*波及計算!$U69</f>
        <v>0</v>
      </c>
      <c r="CT288" s="111">
        <f>CT66*波及計算!$U69</f>
        <v>0</v>
      </c>
      <c r="CU288" s="111">
        <f>CU66*波及計算!$U69</f>
        <v>0</v>
      </c>
      <c r="CV288" s="111">
        <f>CV66*波及計算!$U69</f>
        <v>0</v>
      </c>
      <c r="CW288" s="111">
        <f>CW66*波及計算!$U69</f>
        <v>0</v>
      </c>
      <c r="CX288" s="111">
        <f>CX66*波及計算!$U69</f>
        <v>0</v>
      </c>
      <c r="CY288" s="111">
        <f>CY66*波及計算!$U69</f>
        <v>0</v>
      </c>
      <c r="CZ288" s="111">
        <f>CZ66*波及計算!$U69</f>
        <v>0</v>
      </c>
      <c r="DA288" s="111">
        <f>DA66*波及計算!$U69</f>
        <v>0</v>
      </c>
      <c r="DB288" s="111">
        <f>DB66*波及計算!$U69</f>
        <v>0</v>
      </c>
      <c r="DC288" s="111">
        <f>DC66*波及計算!$U69</f>
        <v>0</v>
      </c>
    </row>
    <row r="289" spans="1:107" x14ac:dyDescent="0.2">
      <c r="A289" s="111" t="s">
        <v>224</v>
      </c>
      <c r="B289" s="355" t="s">
        <v>1940</v>
      </c>
      <c r="C289" s="111">
        <f>C67*波及計算!$U70</f>
        <v>0</v>
      </c>
      <c r="D289" s="111">
        <f>D67*波及計算!$U70</f>
        <v>0</v>
      </c>
      <c r="E289" s="111">
        <f>E67*波及計算!$U70</f>
        <v>0</v>
      </c>
      <c r="F289" s="111">
        <f>F67*波及計算!$U70</f>
        <v>0</v>
      </c>
      <c r="G289" s="111">
        <f>G67*波及計算!$U70</f>
        <v>0</v>
      </c>
      <c r="H289" s="111">
        <f>H67*波及計算!$U70</f>
        <v>0</v>
      </c>
      <c r="I289" s="111">
        <f>I67*波及計算!$U70</f>
        <v>0</v>
      </c>
      <c r="J289" s="111">
        <f>J67*波及計算!$U70</f>
        <v>0</v>
      </c>
      <c r="K289" s="111">
        <f>K67*波及計算!$U70</f>
        <v>0</v>
      </c>
      <c r="L289" s="111">
        <f>L67*波及計算!$U70</f>
        <v>0</v>
      </c>
      <c r="M289" s="111">
        <f>M67*波及計算!$U70</f>
        <v>0</v>
      </c>
      <c r="N289" s="111">
        <f>N67*波及計算!$U70</f>
        <v>0</v>
      </c>
      <c r="O289" s="111">
        <f>O67*波及計算!$U70</f>
        <v>0</v>
      </c>
      <c r="P289" s="111">
        <f>P67*波及計算!$U70</f>
        <v>0</v>
      </c>
      <c r="Q289" s="111">
        <f>Q67*波及計算!$U70</f>
        <v>0</v>
      </c>
      <c r="R289" s="111">
        <f>R67*波及計算!$U70</f>
        <v>0</v>
      </c>
      <c r="S289" s="111">
        <f>S67*波及計算!$U70</f>
        <v>0</v>
      </c>
      <c r="T289" s="111">
        <f>T67*波及計算!$U70</f>
        <v>0</v>
      </c>
      <c r="U289" s="111">
        <f>U67*波及計算!$U70</f>
        <v>0</v>
      </c>
      <c r="V289" s="111">
        <f>V67*波及計算!$U70</f>
        <v>0</v>
      </c>
      <c r="W289" s="111">
        <f>W67*波及計算!$U70</f>
        <v>0</v>
      </c>
      <c r="X289" s="111">
        <f>X67*波及計算!$U70</f>
        <v>0</v>
      </c>
      <c r="Y289" s="111">
        <f>Y67*波及計算!$U70</f>
        <v>0</v>
      </c>
      <c r="Z289" s="111">
        <f>Z67*波及計算!$U70</f>
        <v>0</v>
      </c>
      <c r="AA289" s="111">
        <f>AA67*波及計算!$U70</f>
        <v>0</v>
      </c>
      <c r="AB289" s="111">
        <f>AB67*波及計算!$U70</f>
        <v>0</v>
      </c>
      <c r="AC289" s="111">
        <f>AC67*波及計算!$U70</f>
        <v>0</v>
      </c>
      <c r="AD289" s="111">
        <f>AD67*波及計算!$U70</f>
        <v>0</v>
      </c>
      <c r="AE289" s="111">
        <f>AE67*波及計算!$U70</f>
        <v>0</v>
      </c>
      <c r="AF289" s="111">
        <f>AF67*波及計算!$U70</f>
        <v>0</v>
      </c>
      <c r="AG289" s="111">
        <f>AG67*波及計算!$U70</f>
        <v>0</v>
      </c>
      <c r="AH289" s="111">
        <f>AH67*波及計算!$U70</f>
        <v>0</v>
      </c>
      <c r="AI289" s="111">
        <f>AI67*波及計算!$U70</f>
        <v>0</v>
      </c>
      <c r="AJ289" s="111">
        <f>AJ67*波及計算!$U70</f>
        <v>0</v>
      </c>
      <c r="AK289" s="111">
        <f>AK67*波及計算!$U70</f>
        <v>0</v>
      </c>
      <c r="AL289" s="111">
        <f>AL67*波及計算!$U70</f>
        <v>0</v>
      </c>
      <c r="AM289" s="111">
        <f>AM67*波及計算!$U70</f>
        <v>0</v>
      </c>
      <c r="AN289" s="111">
        <f>AN67*波及計算!$U70</f>
        <v>0</v>
      </c>
      <c r="AO289" s="111">
        <f>AO67*波及計算!$U70</f>
        <v>0</v>
      </c>
      <c r="AP289" s="111">
        <f>AP67*波及計算!$U70</f>
        <v>0</v>
      </c>
      <c r="AQ289" s="111">
        <f>AQ67*波及計算!$U70</f>
        <v>0</v>
      </c>
      <c r="AR289" s="111">
        <f>AR67*波及計算!$U70</f>
        <v>0</v>
      </c>
      <c r="AS289" s="111">
        <f>AS67*波及計算!$U70</f>
        <v>0</v>
      </c>
      <c r="AT289" s="111">
        <f>AT67*波及計算!$U70</f>
        <v>0</v>
      </c>
      <c r="AU289" s="111">
        <f>AU67*波及計算!$U70</f>
        <v>0</v>
      </c>
      <c r="AV289" s="111">
        <f>AV67*波及計算!$U70</f>
        <v>0</v>
      </c>
      <c r="AW289" s="111">
        <f>AW67*波及計算!$U70</f>
        <v>0</v>
      </c>
      <c r="AX289" s="111">
        <f>AX67*波及計算!$U70</f>
        <v>0</v>
      </c>
      <c r="AY289" s="111">
        <f>AY67*波及計算!$U70</f>
        <v>0</v>
      </c>
      <c r="AZ289" s="111">
        <f>AZ67*波及計算!$U70</f>
        <v>0</v>
      </c>
      <c r="BA289" s="111">
        <f>BA67*波及計算!$U70</f>
        <v>0</v>
      </c>
      <c r="BB289" s="111">
        <f>BB67*波及計算!$U70</f>
        <v>0</v>
      </c>
      <c r="BC289" s="111">
        <f>BC67*波及計算!$U70</f>
        <v>0</v>
      </c>
      <c r="BD289" s="111">
        <f>BD67*波及計算!$U70</f>
        <v>0</v>
      </c>
      <c r="BE289" s="111">
        <f>BE67*波及計算!$U70</f>
        <v>0</v>
      </c>
      <c r="BF289" s="111">
        <f>BF67*波及計算!$U70</f>
        <v>0</v>
      </c>
      <c r="BG289" s="111">
        <f>BG67*波及計算!$U70</f>
        <v>0</v>
      </c>
      <c r="BH289" s="111">
        <f>BH67*波及計算!$U70</f>
        <v>0</v>
      </c>
      <c r="BI289" s="111">
        <f>BI67*波及計算!$U70</f>
        <v>0</v>
      </c>
      <c r="BJ289" s="111">
        <f>BJ67*波及計算!$U70</f>
        <v>0</v>
      </c>
      <c r="BK289" s="111">
        <f>BK67*波及計算!$U70</f>
        <v>0</v>
      </c>
      <c r="BL289" s="111">
        <f>BL67*波及計算!$U70</f>
        <v>0</v>
      </c>
      <c r="BM289" s="111">
        <f>BM67*波及計算!$U70</f>
        <v>0</v>
      </c>
      <c r="BN289" s="111">
        <f>BN67*波及計算!$U70</f>
        <v>0</v>
      </c>
      <c r="BO289" s="111">
        <f>BO67*波及計算!$U70</f>
        <v>0</v>
      </c>
      <c r="BP289" s="111">
        <f>BP67*波及計算!$U70</f>
        <v>0</v>
      </c>
      <c r="BQ289" s="111">
        <f>BQ67*波及計算!$U70</f>
        <v>0</v>
      </c>
      <c r="BR289" s="111">
        <f>BR67*波及計算!$U70</f>
        <v>0</v>
      </c>
      <c r="BS289" s="111">
        <f>BS67*波及計算!$U70</f>
        <v>0</v>
      </c>
      <c r="BT289" s="111">
        <f>BT67*波及計算!$U70</f>
        <v>0</v>
      </c>
      <c r="BU289" s="111">
        <f>BU67*波及計算!$U70</f>
        <v>0</v>
      </c>
      <c r="BV289" s="111">
        <f>BV67*波及計算!$U70</f>
        <v>0</v>
      </c>
      <c r="BW289" s="111">
        <f>BW67*波及計算!$U70</f>
        <v>0</v>
      </c>
      <c r="BX289" s="111">
        <f>BX67*波及計算!$U70</f>
        <v>0</v>
      </c>
      <c r="BY289" s="111">
        <f>BY67*波及計算!$U70</f>
        <v>0</v>
      </c>
      <c r="BZ289" s="111">
        <f>BZ67*波及計算!$U70</f>
        <v>0</v>
      </c>
      <c r="CA289" s="111">
        <f>CA67*波及計算!$U70</f>
        <v>0</v>
      </c>
      <c r="CB289" s="111">
        <f>CB67*波及計算!$U70</f>
        <v>0</v>
      </c>
      <c r="CC289" s="111">
        <f>CC67*波及計算!$U70</f>
        <v>0</v>
      </c>
      <c r="CD289" s="111">
        <f>CD67*波及計算!$U70</f>
        <v>0</v>
      </c>
      <c r="CE289" s="111">
        <f>CE67*波及計算!$U70</f>
        <v>0</v>
      </c>
      <c r="CF289" s="111">
        <f>CF67*波及計算!$U70</f>
        <v>0</v>
      </c>
      <c r="CG289" s="111">
        <f>CG67*波及計算!$U70</f>
        <v>0</v>
      </c>
      <c r="CH289" s="111">
        <f>CH67*波及計算!$U70</f>
        <v>0</v>
      </c>
      <c r="CI289" s="111">
        <f>CI67*波及計算!$U70</f>
        <v>0</v>
      </c>
      <c r="CJ289" s="111">
        <f>CJ67*波及計算!$U70</f>
        <v>0</v>
      </c>
      <c r="CK289" s="111">
        <f>CK67*波及計算!$U70</f>
        <v>0</v>
      </c>
      <c r="CL289" s="111">
        <f>CL67*波及計算!$U70</f>
        <v>0</v>
      </c>
      <c r="CM289" s="111">
        <f>CM67*波及計算!$U70</f>
        <v>0</v>
      </c>
      <c r="CN289" s="111">
        <f>CN67*波及計算!$U70</f>
        <v>0</v>
      </c>
      <c r="CO289" s="111">
        <f>CO67*波及計算!$U70</f>
        <v>0</v>
      </c>
      <c r="CP289" s="111">
        <f>CP67*波及計算!$U70</f>
        <v>0</v>
      </c>
      <c r="CQ289" s="111">
        <f>CQ67*波及計算!$U70</f>
        <v>0</v>
      </c>
      <c r="CR289" s="111">
        <f>CR67*波及計算!$U70</f>
        <v>0</v>
      </c>
      <c r="CS289" s="111">
        <f>CS67*波及計算!$U70</f>
        <v>0</v>
      </c>
      <c r="CT289" s="111">
        <f>CT67*波及計算!$U70</f>
        <v>0</v>
      </c>
      <c r="CU289" s="111">
        <f>CU67*波及計算!$U70</f>
        <v>0</v>
      </c>
      <c r="CV289" s="111">
        <f>CV67*波及計算!$U70</f>
        <v>0</v>
      </c>
      <c r="CW289" s="111">
        <f>CW67*波及計算!$U70</f>
        <v>0</v>
      </c>
      <c r="CX289" s="111">
        <f>CX67*波及計算!$U70</f>
        <v>0</v>
      </c>
      <c r="CY289" s="111">
        <f>CY67*波及計算!$U70</f>
        <v>0</v>
      </c>
      <c r="CZ289" s="111">
        <f>CZ67*波及計算!$U70</f>
        <v>0</v>
      </c>
      <c r="DA289" s="111">
        <f>DA67*波及計算!$U70</f>
        <v>0</v>
      </c>
      <c r="DB289" s="111">
        <f>DB67*波及計算!$U70</f>
        <v>0</v>
      </c>
      <c r="DC289" s="111">
        <f>DC67*波及計算!$U70</f>
        <v>0</v>
      </c>
    </row>
    <row r="290" spans="1:107" x14ac:dyDescent="0.2">
      <c r="A290" s="111" t="s">
        <v>226</v>
      </c>
      <c r="B290" s="355" t="s">
        <v>1941</v>
      </c>
      <c r="C290" s="111">
        <f>C68*波及計算!$U71</f>
        <v>0</v>
      </c>
      <c r="D290" s="111">
        <f>D68*波及計算!$U71</f>
        <v>0</v>
      </c>
      <c r="E290" s="111">
        <f>E68*波及計算!$U71</f>
        <v>0</v>
      </c>
      <c r="F290" s="111">
        <f>F68*波及計算!$U71</f>
        <v>0</v>
      </c>
      <c r="G290" s="111">
        <f>G68*波及計算!$U71</f>
        <v>0</v>
      </c>
      <c r="H290" s="111">
        <f>H68*波及計算!$U71</f>
        <v>0</v>
      </c>
      <c r="I290" s="111">
        <f>I68*波及計算!$U71</f>
        <v>0</v>
      </c>
      <c r="J290" s="111">
        <f>J68*波及計算!$U71</f>
        <v>0</v>
      </c>
      <c r="K290" s="111">
        <f>K68*波及計算!$U71</f>
        <v>0</v>
      </c>
      <c r="L290" s="111">
        <f>L68*波及計算!$U71</f>
        <v>0</v>
      </c>
      <c r="M290" s="111">
        <f>M68*波及計算!$U71</f>
        <v>0</v>
      </c>
      <c r="N290" s="111">
        <f>N68*波及計算!$U71</f>
        <v>0</v>
      </c>
      <c r="O290" s="111">
        <f>O68*波及計算!$U71</f>
        <v>0</v>
      </c>
      <c r="P290" s="111">
        <f>P68*波及計算!$U71</f>
        <v>0</v>
      </c>
      <c r="Q290" s="111">
        <f>Q68*波及計算!$U71</f>
        <v>0</v>
      </c>
      <c r="R290" s="111">
        <f>R68*波及計算!$U71</f>
        <v>0</v>
      </c>
      <c r="S290" s="111">
        <f>S68*波及計算!$U71</f>
        <v>0</v>
      </c>
      <c r="T290" s="111">
        <f>T68*波及計算!$U71</f>
        <v>0</v>
      </c>
      <c r="U290" s="111">
        <f>U68*波及計算!$U71</f>
        <v>0</v>
      </c>
      <c r="V290" s="111">
        <f>V68*波及計算!$U71</f>
        <v>0</v>
      </c>
      <c r="W290" s="111">
        <f>W68*波及計算!$U71</f>
        <v>0</v>
      </c>
      <c r="X290" s="111">
        <f>X68*波及計算!$U71</f>
        <v>0</v>
      </c>
      <c r="Y290" s="111">
        <f>Y68*波及計算!$U71</f>
        <v>0</v>
      </c>
      <c r="Z290" s="111">
        <f>Z68*波及計算!$U71</f>
        <v>0</v>
      </c>
      <c r="AA290" s="111">
        <f>AA68*波及計算!$U71</f>
        <v>0</v>
      </c>
      <c r="AB290" s="111">
        <f>AB68*波及計算!$U71</f>
        <v>0</v>
      </c>
      <c r="AC290" s="111">
        <f>AC68*波及計算!$U71</f>
        <v>0</v>
      </c>
      <c r="AD290" s="111">
        <f>AD68*波及計算!$U71</f>
        <v>0</v>
      </c>
      <c r="AE290" s="111">
        <f>AE68*波及計算!$U71</f>
        <v>0</v>
      </c>
      <c r="AF290" s="111">
        <f>AF68*波及計算!$U71</f>
        <v>0</v>
      </c>
      <c r="AG290" s="111">
        <f>AG68*波及計算!$U71</f>
        <v>0</v>
      </c>
      <c r="AH290" s="111">
        <f>AH68*波及計算!$U71</f>
        <v>0</v>
      </c>
      <c r="AI290" s="111">
        <f>AI68*波及計算!$U71</f>
        <v>0</v>
      </c>
      <c r="AJ290" s="111">
        <f>AJ68*波及計算!$U71</f>
        <v>0</v>
      </c>
      <c r="AK290" s="111">
        <f>AK68*波及計算!$U71</f>
        <v>0</v>
      </c>
      <c r="AL290" s="111">
        <f>AL68*波及計算!$U71</f>
        <v>0</v>
      </c>
      <c r="AM290" s="111">
        <f>AM68*波及計算!$U71</f>
        <v>0</v>
      </c>
      <c r="AN290" s="111">
        <f>AN68*波及計算!$U71</f>
        <v>0</v>
      </c>
      <c r="AO290" s="111">
        <f>AO68*波及計算!$U71</f>
        <v>0</v>
      </c>
      <c r="AP290" s="111">
        <f>AP68*波及計算!$U71</f>
        <v>0</v>
      </c>
      <c r="AQ290" s="111">
        <f>AQ68*波及計算!$U71</f>
        <v>0</v>
      </c>
      <c r="AR290" s="111">
        <f>AR68*波及計算!$U71</f>
        <v>0</v>
      </c>
      <c r="AS290" s="111">
        <f>AS68*波及計算!$U71</f>
        <v>0</v>
      </c>
      <c r="AT290" s="111">
        <f>AT68*波及計算!$U71</f>
        <v>0</v>
      </c>
      <c r="AU290" s="111">
        <f>AU68*波及計算!$U71</f>
        <v>0</v>
      </c>
      <c r="AV290" s="111">
        <f>AV68*波及計算!$U71</f>
        <v>0</v>
      </c>
      <c r="AW290" s="111">
        <f>AW68*波及計算!$U71</f>
        <v>0</v>
      </c>
      <c r="AX290" s="111">
        <f>AX68*波及計算!$U71</f>
        <v>0</v>
      </c>
      <c r="AY290" s="111">
        <f>AY68*波及計算!$U71</f>
        <v>0</v>
      </c>
      <c r="AZ290" s="111">
        <f>AZ68*波及計算!$U71</f>
        <v>0</v>
      </c>
      <c r="BA290" s="111">
        <f>BA68*波及計算!$U71</f>
        <v>0</v>
      </c>
      <c r="BB290" s="111">
        <f>BB68*波及計算!$U71</f>
        <v>0</v>
      </c>
      <c r="BC290" s="111">
        <f>BC68*波及計算!$U71</f>
        <v>0</v>
      </c>
      <c r="BD290" s="111">
        <f>BD68*波及計算!$U71</f>
        <v>0</v>
      </c>
      <c r="BE290" s="111">
        <f>BE68*波及計算!$U71</f>
        <v>0</v>
      </c>
      <c r="BF290" s="111">
        <f>BF68*波及計算!$U71</f>
        <v>0</v>
      </c>
      <c r="BG290" s="111">
        <f>BG68*波及計算!$U71</f>
        <v>0</v>
      </c>
      <c r="BH290" s="111">
        <f>BH68*波及計算!$U71</f>
        <v>0</v>
      </c>
      <c r="BI290" s="111">
        <f>BI68*波及計算!$U71</f>
        <v>0</v>
      </c>
      <c r="BJ290" s="111">
        <f>BJ68*波及計算!$U71</f>
        <v>0</v>
      </c>
      <c r="BK290" s="111">
        <f>BK68*波及計算!$U71</f>
        <v>0</v>
      </c>
      <c r="BL290" s="111">
        <f>BL68*波及計算!$U71</f>
        <v>0</v>
      </c>
      <c r="BM290" s="111">
        <f>BM68*波及計算!$U71</f>
        <v>0</v>
      </c>
      <c r="BN290" s="111">
        <f>BN68*波及計算!$U71</f>
        <v>0</v>
      </c>
      <c r="BO290" s="111">
        <f>BO68*波及計算!$U71</f>
        <v>0</v>
      </c>
      <c r="BP290" s="111">
        <f>BP68*波及計算!$U71</f>
        <v>0</v>
      </c>
      <c r="BQ290" s="111">
        <f>BQ68*波及計算!$U71</f>
        <v>0</v>
      </c>
      <c r="BR290" s="111">
        <f>BR68*波及計算!$U71</f>
        <v>0</v>
      </c>
      <c r="BS290" s="111">
        <f>BS68*波及計算!$U71</f>
        <v>0</v>
      </c>
      <c r="BT290" s="111">
        <f>BT68*波及計算!$U71</f>
        <v>0</v>
      </c>
      <c r="BU290" s="111">
        <f>BU68*波及計算!$U71</f>
        <v>0</v>
      </c>
      <c r="BV290" s="111">
        <f>BV68*波及計算!$U71</f>
        <v>0</v>
      </c>
      <c r="BW290" s="111">
        <f>BW68*波及計算!$U71</f>
        <v>0</v>
      </c>
      <c r="BX290" s="111">
        <f>BX68*波及計算!$U71</f>
        <v>0</v>
      </c>
      <c r="BY290" s="111">
        <f>BY68*波及計算!$U71</f>
        <v>0</v>
      </c>
      <c r="BZ290" s="111">
        <f>BZ68*波及計算!$U71</f>
        <v>0</v>
      </c>
      <c r="CA290" s="111">
        <f>CA68*波及計算!$U71</f>
        <v>0</v>
      </c>
      <c r="CB290" s="111">
        <f>CB68*波及計算!$U71</f>
        <v>0</v>
      </c>
      <c r="CC290" s="111">
        <f>CC68*波及計算!$U71</f>
        <v>0</v>
      </c>
      <c r="CD290" s="111">
        <f>CD68*波及計算!$U71</f>
        <v>0</v>
      </c>
      <c r="CE290" s="111">
        <f>CE68*波及計算!$U71</f>
        <v>0</v>
      </c>
      <c r="CF290" s="111">
        <f>CF68*波及計算!$U71</f>
        <v>0</v>
      </c>
      <c r="CG290" s="111">
        <f>CG68*波及計算!$U71</f>
        <v>0</v>
      </c>
      <c r="CH290" s="111">
        <f>CH68*波及計算!$U71</f>
        <v>0</v>
      </c>
      <c r="CI290" s="111">
        <f>CI68*波及計算!$U71</f>
        <v>0</v>
      </c>
      <c r="CJ290" s="111">
        <f>CJ68*波及計算!$U71</f>
        <v>0</v>
      </c>
      <c r="CK290" s="111">
        <f>CK68*波及計算!$U71</f>
        <v>0</v>
      </c>
      <c r="CL290" s="111">
        <f>CL68*波及計算!$U71</f>
        <v>0</v>
      </c>
      <c r="CM290" s="111">
        <f>CM68*波及計算!$U71</f>
        <v>0</v>
      </c>
      <c r="CN290" s="111">
        <f>CN68*波及計算!$U71</f>
        <v>0</v>
      </c>
      <c r="CO290" s="111">
        <f>CO68*波及計算!$U71</f>
        <v>0</v>
      </c>
      <c r="CP290" s="111">
        <f>CP68*波及計算!$U71</f>
        <v>0</v>
      </c>
      <c r="CQ290" s="111">
        <f>CQ68*波及計算!$U71</f>
        <v>0</v>
      </c>
      <c r="CR290" s="111">
        <f>CR68*波及計算!$U71</f>
        <v>0</v>
      </c>
      <c r="CS290" s="111">
        <f>CS68*波及計算!$U71</f>
        <v>0</v>
      </c>
      <c r="CT290" s="111">
        <f>CT68*波及計算!$U71</f>
        <v>0</v>
      </c>
      <c r="CU290" s="111">
        <f>CU68*波及計算!$U71</f>
        <v>0</v>
      </c>
      <c r="CV290" s="111">
        <f>CV68*波及計算!$U71</f>
        <v>0</v>
      </c>
      <c r="CW290" s="111">
        <f>CW68*波及計算!$U71</f>
        <v>0</v>
      </c>
      <c r="CX290" s="111">
        <f>CX68*波及計算!$U71</f>
        <v>0</v>
      </c>
      <c r="CY290" s="111">
        <f>CY68*波及計算!$U71</f>
        <v>0</v>
      </c>
      <c r="CZ290" s="111">
        <f>CZ68*波及計算!$U71</f>
        <v>0</v>
      </c>
      <c r="DA290" s="111">
        <f>DA68*波及計算!$U71</f>
        <v>0</v>
      </c>
      <c r="DB290" s="111">
        <f>DB68*波及計算!$U71</f>
        <v>0</v>
      </c>
      <c r="DC290" s="111">
        <f>DC68*波及計算!$U71</f>
        <v>0</v>
      </c>
    </row>
    <row r="291" spans="1:107" x14ac:dyDescent="0.2">
      <c r="A291" s="111" t="s">
        <v>228</v>
      </c>
      <c r="B291" s="355" t="s">
        <v>1942</v>
      </c>
      <c r="C291" s="111">
        <f>C69*波及計算!$U72</f>
        <v>0</v>
      </c>
      <c r="D291" s="111">
        <f>D69*波及計算!$U72</f>
        <v>0</v>
      </c>
      <c r="E291" s="111">
        <f>E69*波及計算!$U72</f>
        <v>0</v>
      </c>
      <c r="F291" s="111">
        <f>F69*波及計算!$U72</f>
        <v>0</v>
      </c>
      <c r="G291" s="111">
        <f>G69*波及計算!$U72</f>
        <v>0</v>
      </c>
      <c r="H291" s="111">
        <f>H69*波及計算!$U72</f>
        <v>0</v>
      </c>
      <c r="I291" s="111">
        <f>I69*波及計算!$U72</f>
        <v>0</v>
      </c>
      <c r="J291" s="111">
        <f>J69*波及計算!$U72</f>
        <v>0</v>
      </c>
      <c r="K291" s="111">
        <f>K69*波及計算!$U72</f>
        <v>0</v>
      </c>
      <c r="L291" s="111">
        <f>L69*波及計算!$U72</f>
        <v>0</v>
      </c>
      <c r="M291" s="111">
        <f>M69*波及計算!$U72</f>
        <v>0</v>
      </c>
      <c r="N291" s="111">
        <f>N69*波及計算!$U72</f>
        <v>0</v>
      </c>
      <c r="O291" s="111">
        <f>O69*波及計算!$U72</f>
        <v>0</v>
      </c>
      <c r="P291" s="111">
        <f>P69*波及計算!$U72</f>
        <v>0</v>
      </c>
      <c r="Q291" s="111">
        <f>Q69*波及計算!$U72</f>
        <v>0</v>
      </c>
      <c r="R291" s="111">
        <f>R69*波及計算!$U72</f>
        <v>0</v>
      </c>
      <c r="S291" s="111">
        <f>S69*波及計算!$U72</f>
        <v>0</v>
      </c>
      <c r="T291" s="111">
        <f>T69*波及計算!$U72</f>
        <v>0</v>
      </c>
      <c r="U291" s="111">
        <f>U69*波及計算!$U72</f>
        <v>0</v>
      </c>
      <c r="V291" s="111">
        <f>V69*波及計算!$U72</f>
        <v>0</v>
      </c>
      <c r="W291" s="111">
        <f>W69*波及計算!$U72</f>
        <v>0</v>
      </c>
      <c r="X291" s="111">
        <f>X69*波及計算!$U72</f>
        <v>0</v>
      </c>
      <c r="Y291" s="111">
        <f>Y69*波及計算!$U72</f>
        <v>0</v>
      </c>
      <c r="Z291" s="111">
        <f>Z69*波及計算!$U72</f>
        <v>0</v>
      </c>
      <c r="AA291" s="111">
        <f>AA69*波及計算!$U72</f>
        <v>0</v>
      </c>
      <c r="AB291" s="111">
        <f>AB69*波及計算!$U72</f>
        <v>0</v>
      </c>
      <c r="AC291" s="111">
        <f>AC69*波及計算!$U72</f>
        <v>0</v>
      </c>
      <c r="AD291" s="111">
        <f>AD69*波及計算!$U72</f>
        <v>0</v>
      </c>
      <c r="AE291" s="111">
        <f>AE69*波及計算!$U72</f>
        <v>0</v>
      </c>
      <c r="AF291" s="111">
        <f>AF69*波及計算!$U72</f>
        <v>0</v>
      </c>
      <c r="AG291" s="111">
        <f>AG69*波及計算!$U72</f>
        <v>0</v>
      </c>
      <c r="AH291" s="111">
        <f>AH69*波及計算!$U72</f>
        <v>0</v>
      </c>
      <c r="AI291" s="111">
        <f>AI69*波及計算!$U72</f>
        <v>0</v>
      </c>
      <c r="AJ291" s="111">
        <f>AJ69*波及計算!$U72</f>
        <v>0</v>
      </c>
      <c r="AK291" s="111">
        <f>AK69*波及計算!$U72</f>
        <v>0</v>
      </c>
      <c r="AL291" s="111">
        <f>AL69*波及計算!$U72</f>
        <v>0</v>
      </c>
      <c r="AM291" s="111">
        <f>AM69*波及計算!$U72</f>
        <v>0</v>
      </c>
      <c r="AN291" s="111">
        <f>AN69*波及計算!$U72</f>
        <v>0</v>
      </c>
      <c r="AO291" s="111">
        <f>AO69*波及計算!$U72</f>
        <v>0</v>
      </c>
      <c r="AP291" s="111">
        <f>AP69*波及計算!$U72</f>
        <v>0</v>
      </c>
      <c r="AQ291" s="111">
        <f>AQ69*波及計算!$U72</f>
        <v>0</v>
      </c>
      <c r="AR291" s="111">
        <f>AR69*波及計算!$U72</f>
        <v>0</v>
      </c>
      <c r="AS291" s="111">
        <f>AS69*波及計算!$U72</f>
        <v>0</v>
      </c>
      <c r="AT291" s="111">
        <f>AT69*波及計算!$U72</f>
        <v>0</v>
      </c>
      <c r="AU291" s="111">
        <f>AU69*波及計算!$U72</f>
        <v>0</v>
      </c>
      <c r="AV291" s="111">
        <f>AV69*波及計算!$U72</f>
        <v>0</v>
      </c>
      <c r="AW291" s="111">
        <f>AW69*波及計算!$U72</f>
        <v>0</v>
      </c>
      <c r="AX291" s="111">
        <f>AX69*波及計算!$U72</f>
        <v>0</v>
      </c>
      <c r="AY291" s="111">
        <f>AY69*波及計算!$U72</f>
        <v>0</v>
      </c>
      <c r="AZ291" s="111">
        <f>AZ69*波及計算!$U72</f>
        <v>0</v>
      </c>
      <c r="BA291" s="111">
        <f>BA69*波及計算!$U72</f>
        <v>0</v>
      </c>
      <c r="BB291" s="111">
        <f>BB69*波及計算!$U72</f>
        <v>0</v>
      </c>
      <c r="BC291" s="111">
        <f>BC69*波及計算!$U72</f>
        <v>0</v>
      </c>
      <c r="BD291" s="111">
        <f>BD69*波及計算!$U72</f>
        <v>0</v>
      </c>
      <c r="BE291" s="111">
        <f>BE69*波及計算!$U72</f>
        <v>0</v>
      </c>
      <c r="BF291" s="111">
        <f>BF69*波及計算!$U72</f>
        <v>0</v>
      </c>
      <c r="BG291" s="111">
        <f>BG69*波及計算!$U72</f>
        <v>0</v>
      </c>
      <c r="BH291" s="111">
        <f>BH69*波及計算!$U72</f>
        <v>0</v>
      </c>
      <c r="BI291" s="111">
        <f>BI69*波及計算!$U72</f>
        <v>0</v>
      </c>
      <c r="BJ291" s="111">
        <f>BJ69*波及計算!$U72</f>
        <v>0</v>
      </c>
      <c r="BK291" s="111">
        <f>BK69*波及計算!$U72</f>
        <v>0</v>
      </c>
      <c r="BL291" s="111">
        <f>BL69*波及計算!$U72</f>
        <v>0</v>
      </c>
      <c r="BM291" s="111">
        <f>BM69*波及計算!$U72</f>
        <v>0</v>
      </c>
      <c r="BN291" s="111">
        <f>BN69*波及計算!$U72</f>
        <v>0</v>
      </c>
      <c r="BO291" s="111">
        <f>BO69*波及計算!$U72</f>
        <v>0</v>
      </c>
      <c r="BP291" s="111">
        <f>BP69*波及計算!$U72</f>
        <v>0</v>
      </c>
      <c r="BQ291" s="111">
        <f>BQ69*波及計算!$U72</f>
        <v>0</v>
      </c>
      <c r="BR291" s="111">
        <f>BR69*波及計算!$U72</f>
        <v>0</v>
      </c>
      <c r="BS291" s="111">
        <f>BS69*波及計算!$U72</f>
        <v>0</v>
      </c>
      <c r="BT291" s="111">
        <f>BT69*波及計算!$U72</f>
        <v>0</v>
      </c>
      <c r="BU291" s="111">
        <f>BU69*波及計算!$U72</f>
        <v>0</v>
      </c>
      <c r="BV291" s="111">
        <f>BV69*波及計算!$U72</f>
        <v>0</v>
      </c>
      <c r="BW291" s="111">
        <f>BW69*波及計算!$U72</f>
        <v>0</v>
      </c>
      <c r="BX291" s="111">
        <f>BX69*波及計算!$U72</f>
        <v>0</v>
      </c>
      <c r="BY291" s="111">
        <f>BY69*波及計算!$U72</f>
        <v>0</v>
      </c>
      <c r="BZ291" s="111">
        <f>BZ69*波及計算!$U72</f>
        <v>0</v>
      </c>
      <c r="CA291" s="111">
        <f>CA69*波及計算!$U72</f>
        <v>0</v>
      </c>
      <c r="CB291" s="111">
        <f>CB69*波及計算!$U72</f>
        <v>0</v>
      </c>
      <c r="CC291" s="111">
        <f>CC69*波及計算!$U72</f>
        <v>0</v>
      </c>
      <c r="CD291" s="111">
        <f>CD69*波及計算!$U72</f>
        <v>0</v>
      </c>
      <c r="CE291" s="111">
        <f>CE69*波及計算!$U72</f>
        <v>0</v>
      </c>
      <c r="CF291" s="111">
        <f>CF69*波及計算!$U72</f>
        <v>0</v>
      </c>
      <c r="CG291" s="111">
        <f>CG69*波及計算!$U72</f>
        <v>0</v>
      </c>
      <c r="CH291" s="111">
        <f>CH69*波及計算!$U72</f>
        <v>0</v>
      </c>
      <c r="CI291" s="111">
        <f>CI69*波及計算!$U72</f>
        <v>0</v>
      </c>
      <c r="CJ291" s="111">
        <f>CJ69*波及計算!$U72</f>
        <v>0</v>
      </c>
      <c r="CK291" s="111">
        <f>CK69*波及計算!$U72</f>
        <v>0</v>
      </c>
      <c r="CL291" s="111">
        <f>CL69*波及計算!$U72</f>
        <v>0</v>
      </c>
      <c r="CM291" s="111">
        <f>CM69*波及計算!$U72</f>
        <v>0</v>
      </c>
      <c r="CN291" s="111">
        <f>CN69*波及計算!$U72</f>
        <v>0</v>
      </c>
      <c r="CO291" s="111">
        <f>CO69*波及計算!$U72</f>
        <v>0</v>
      </c>
      <c r="CP291" s="111">
        <f>CP69*波及計算!$U72</f>
        <v>0</v>
      </c>
      <c r="CQ291" s="111">
        <f>CQ69*波及計算!$U72</f>
        <v>0</v>
      </c>
      <c r="CR291" s="111">
        <f>CR69*波及計算!$U72</f>
        <v>0</v>
      </c>
      <c r="CS291" s="111">
        <f>CS69*波及計算!$U72</f>
        <v>0</v>
      </c>
      <c r="CT291" s="111">
        <f>CT69*波及計算!$U72</f>
        <v>0</v>
      </c>
      <c r="CU291" s="111">
        <f>CU69*波及計算!$U72</f>
        <v>0</v>
      </c>
      <c r="CV291" s="111">
        <f>CV69*波及計算!$U72</f>
        <v>0</v>
      </c>
      <c r="CW291" s="111">
        <f>CW69*波及計算!$U72</f>
        <v>0</v>
      </c>
      <c r="CX291" s="111">
        <f>CX69*波及計算!$U72</f>
        <v>0</v>
      </c>
      <c r="CY291" s="111">
        <f>CY69*波及計算!$U72</f>
        <v>0</v>
      </c>
      <c r="CZ291" s="111">
        <f>CZ69*波及計算!$U72</f>
        <v>0</v>
      </c>
      <c r="DA291" s="111">
        <f>DA69*波及計算!$U72</f>
        <v>0</v>
      </c>
      <c r="DB291" s="111">
        <f>DB69*波及計算!$U72</f>
        <v>0</v>
      </c>
      <c r="DC291" s="111">
        <f>DC69*波及計算!$U72</f>
        <v>0</v>
      </c>
    </row>
    <row r="292" spans="1:107" x14ac:dyDescent="0.2">
      <c r="A292" s="111" t="s">
        <v>230</v>
      </c>
      <c r="B292" s="355" t="s">
        <v>1943</v>
      </c>
      <c r="C292" s="111">
        <f>C70*波及計算!$U73</f>
        <v>0</v>
      </c>
      <c r="D292" s="111">
        <f>D70*波及計算!$U73</f>
        <v>0</v>
      </c>
      <c r="E292" s="111">
        <f>E70*波及計算!$U73</f>
        <v>0</v>
      </c>
      <c r="F292" s="111">
        <f>F70*波及計算!$U73</f>
        <v>0</v>
      </c>
      <c r="G292" s="111">
        <f>G70*波及計算!$U73</f>
        <v>0</v>
      </c>
      <c r="H292" s="111">
        <f>H70*波及計算!$U73</f>
        <v>0</v>
      </c>
      <c r="I292" s="111">
        <f>I70*波及計算!$U73</f>
        <v>0</v>
      </c>
      <c r="J292" s="111">
        <f>J70*波及計算!$U73</f>
        <v>0</v>
      </c>
      <c r="K292" s="111">
        <f>K70*波及計算!$U73</f>
        <v>0</v>
      </c>
      <c r="L292" s="111">
        <f>L70*波及計算!$U73</f>
        <v>0</v>
      </c>
      <c r="M292" s="111">
        <f>M70*波及計算!$U73</f>
        <v>0</v>
      </c>
      <c r="N292" s="111">
        <f>N70*波及計算!$U73</f>
        <v>0</v>
      </c>
      <c r="O292" s="111">
        <f>O70*波及計算!$U73</f>
        <v>0</v>
      </c>
      <c r="P292" s="111">
        <f>P70*波及計算!$U73</f>
        <v>0</v>
      </c>
      <c r="Q292" s="111">
        <f>Q70*波及計算!$U73</f>
        <v>0</v>
      </c>
      <c r="R292" s="111">
        <f>R70*波及計算!$U73</f>
        <v>0</v>
      </c>
      <c r="S292" s="111">
        <f>S70*波及計算!$U73</f>
        <v>0</v>
      </c>
      <c r="T292" s="111">
        <f>T70*波及計算!$U73</f>
        <v>0</v>
      </c>
      <c r="U292" s="111">
        <f>U70*波及計算!$U73</f>
        <v>0</v>
      </c>
      <c r="V292" s="111">
        <f>V70*波及計算!$U73</f>
        <v>0</v>
      </c>
      <c r="W292" s="111">
        <f>W70*波及計算!$U73</f>
        <v>0</v>
      </c>
      <c r="X292" s="111">
        <f>X70*波及計算!$U73</f>
        <v>0</v>
      </c>
      <c r="Y292" s="111">
        <f>Y70*波及計算!$U73</f>
        <v>0</v>
      </c>
      <c r="Z292" s="111">
        <f>Z70*波及計算!$U73</f>
        <v>0</v>
      </c>
      <c r="AA292" s="111">
        <f>AA70*波及計算!$U73</f>
        <v>0</v>
      </c>
      <c r="AB292" s="111">
        <f>AB70*波及計算!$U73</f>
        <v>0</v>
      </c>
      <c r="AC292" s="111">
        <f>AC70*波及計算!$U73</f>
        <v>0</v>
      </c>
      <c r="AD292" s="111">
        <f>AD70*波及計算!$U73</f>
        <v>0</v>
      </c>
      <c r="AE292" s="111">
        <f>AE70*波及計算!$U73</f>
        <v>0</v>
      </c>
      <c r="AF292" s="111">
        <f>AF70*波及計算!$U73</f>
        <v>0</v>
      </c>
      <c r="AG292" s="111">
        <f>AG70*波及計算!$U73</f>
        <v>0</v>
      </c>
      <c r="AH292" s="111">
        <f>AH70*波及計算!$U73</f>
        <v>0</v>
      </c>
      <c r="AI292" s="111">
        <f>AI70*波及計算!$U73</f>
        <v>0</v>
      </c>
      <c r="AJ292" s="111">
        <f>AJ70*波及計算!$U73</f>
        <v>0</v>
      </c>
      <c r="AK292" s="111">
        <f>AK70*波及計算!$U73</f>
        <v>0</v>
      </c>
      <c r="AL292" s="111">
        <f>AL70*波及計算!$U73</f>
        <v>0</v>
      </c>
      <c r="AM292" s="111">
        <f>AM70*波及計算!$U73</f>
        <v>0</v>
      </c>
      <c r="AN292" s="111">
        <f>AN70*波及計算!$U73</f>
        <v>0</v>
      </c>
      <c r="AO292" s="111">
        <f>AO70*波及計算!$U73</f>
        <v>0</v>
      </c>
      <c r="AP292" s="111">
        <f>AP70*波及計算!$U73</f>
        <v>0</v>
      </c>
      <c r="AQ292" s="111">
        <f>AQ70*波及計算!$U73</f>
        <v>0</v>
      </c>
      <c r="AR292" s="111">
        <f>AR70*波及計算!$U73</f>
        <v>0</v>
      </c>
      <c r="AS292" s="111">
        <f>AS70*波及計算!$U73</f>
        <v>0</v>
      </c>
      <c r="AT292" s="111">
        <f>AT70*波及計算!$U73</f>
        <v>0</v>
      </c>
      <c r="AU292" s="111">
        <f>AU70*波及計算!$U73</f>
        <v>0</v>
      </c>
      <c r="AV292" s="111">
        <f>AV70*波及計算!$U73</f>
        <v>0</v>
      </c>
      <c r="AW292" s="111">
        <f>AW70*波及計算!$U73</f>
        <v>0</v>
      </c>
      <c r="AX292" s="111">
        <f>AX70*波及計算!$U73</f>
        <v>0</v>
      </c>
      <c r="AY292" s="111">
        <f>AY70*波及計算!$U73</f>
        <v>0</v>
      </c>
      <c r="AZ292" s="111">
        <f>AZ70*波及計算!$U73</f>
        <v>0</v>
      </c>
      <c r="BA292" s="111">
        <f>BA70*波及計算!$U73</f>
        <v>0</v>
      </c>
      <c r="BB292" s="111">
        <f>BB70*波及計算!$U73</f>
        <v>0</v>
      </c>
      <c r="BC292" s="111">
        <f>BC70*波及計算!$U73</f>
        <v>0</v>
      </c>
      <c r="BD292" s="111">
        <f>BD70*波及計算!$U73</f>
        <v>0</v>
      </c>
      <c r="BE292" s="111">
        <f>BE70*波及計算!$U73</f>
        <v>0</v>
      </c>
      <c r="BF292" s="111">
        <f>BF70*波及計算!$U73</f>
        <v>0</v>
      </c>
      <c r="BG292" s="111">
        <f>BG70*波及計算!$U73</f>
        <v>0</v>
      </c>
      <c r="BH292" s="111">
        <f>BH70*波及計算!$U73</f>
        <v>0</v>
      </c>
      <c r="BI292" s="111">
        <f>BI70*波及計算!$U73</f>
        <v>0</v>
      </c>
      <c r="BJ292" s="111">
        <f>BJ70*波及計算!$U73</f>
        <v>0</v>
      </c>
      <c r="BK292" s="111">
        <f>BK70*波及計算!$U73</f>
        <v>0</v>
      </c>
      <c r="BL292" s="111">
        <f>BL70*波及計算!$U73</f>
        <v>0</v>
      </c>
      <c r="BM292" s="111">
        <f>BM70*波及計算!$U73</f>
        <v>0</v>
      </c>
      <c r="BN292" s="111">
        <f>BN70*波及計算!$U73</f>
        <v>0</v>
      </c>
      <c r="BO292" s="111">
        <f>BO70*波及計算!$U73</f>
        <v>0</v>
      </c>
      <c r="BP292" s="111">
        <f>BP70*波及計算!$U73</f>
        <v>0</v>
      </c>
      <c r="BQ292" s="111">
        <f>BQ70*波及計算!$U73</f>
        <v>0</v>
      </c>
      <c r="BR292" s="111">
        <f>BR70*波及計算!$U73</f>
        <v>0</v>
      </c>
      <c r="BS292" s="111">
        <f>BS70*波及計算!$U73</f>
        <v>0</v>
      </c>
      <c r="BT292" s="111">
        <f>BT70*波及計算!$U73</f>
        <v>0</v>
      </c>
      <c r="BU292" s="111">
        <f>BU70*波及計算!$U73</f>
        <v>0</v>
      </c>
      <c r="BV292" s="111">
        <f>BV70*波及計算!$U73</f>
        <v>0</v>
      </c>
      <c r="BW292" s="111">
        <f>BW70*波及計算!$U73</f>
        <v>0</v>
      </c>
      <c r="BX292" s="111">
        <f>BX70*波及計算!$U73</f>
        <v>0</v>
      </c>
      <c r="BY292" s="111">
        <f>BY70*波及計算!$U73</f>
        <v>0</v>
      </c>
      <c r="BZ292" s="111">
        <f>BZ70*波及計算!$U73</f>
        <v>0</v>
      </c>
      <c r="CA292" s="111">
        <f>CA70*波及計算!$U73</f>
        <v>0</v>
      </c>
      <c r="CB292" s="111">
        <f>CB70*波及計算!$U73</f>
        <v>0</v>
      </c>
      <c r="CC292" s="111">
        <f>CC70*波及計算!$U73</f>
        <v>0</v>
      </c>
      <c r="CD292" s="111">
        <f>CD70*波及計算!$U73</f>
        <v>0</v>
      </c>
      <c r="CE292" s="111">
        <f>CE70*波及計算!$U73</f>
        <v>0</v>
      </c>
      <c r="CF292" s="111">
        <f>CF70*波及計算!$U73</f>
        <v>0</v>
      </c>
      <c r="CG292" s="111">
        <f>CG70*波及計算!$U73</f>
        <v>0</v>
      </c>
      <c r="CH292" s="111">
        <f>CH70*波及計算!$U73</f>
        <v>0</v>
      </c>
      <c r="CI292" s="111">
        <f>CI70*波及計算!$U73</f>
        <v>0</v>
      </c>
      <c r="CJ292" s="111">
        <f>CJ70*波及計算!$U73</f>
        <v>0</v>
      </c>
      <c r="CK292" s="111">
        <f>CK70*波及計算!$U73</f>
        <v>0</v>
      </c>
      <c r="CL292" s="111">
        <f>CL70*波及計算!$U73</f>
        <v>0</v>
      </c>
      <c r="CM292" s="111">
        <f>CM70*波及計算!$U73</f>
        <v>0</v>
      </c>
      <c r="CN292" s="111">
        <f>CN70*波及計算!$U73</f>
        <v>0</v>
      </c>
      <c r="CO292" s="111">
        <f>CO70*波及計算!$U73</f>
        <v>0</v>
      </c>
      <c r="CP292" s="111">
        <f>CP70*波及計算!$U73</f>
        <v>0</v>
      </c>
      <c r="CQ292" s="111">
        <f>CQ70*波及計算!$U73</f>
        <v>0</v>
      </c>
      <c r="CR292" s="111">
        <f>CR70*波及計算!$U73</f>
        <v>0</v>
      </c>
      <c r="CS292" s="111">
        <f>CS70*波及計算!$U73</f>
        <v>0</v>
      </c>
      <c r="CT292" s="111">
        <f>CT70*波及計算!$U73</f>
        <v>0</v>
      </c>
      <c r="CU292" s="111">
        <f>CU70*波及計算!$U73</f>
        <v>0</v>
      </c>
      <c r="CV292" s="111">
        <f>CV70*波及計算!$U73</f>
        <v>0</v>
      </c>
      <c r="CW292" s="111">
        <f>CW70*波及計算!$U73</f>
        <v>0</v>
      </c>
      <c r="CX292" s="111">
        <f>CX70*波及計算!$U73</f>
        <v>0</v>
      </c>
      <c r="CY292" s="111">
        <f>CY70*波及計算!$U73</f>
        <v>0</v>
      </c>
      <c r="CZ292" s="111">
        <f>CZ70*波及計算!$U73</f>
        <v>0</v>
      </c>
      <c r="DA292" s="111">
        <f>DA70*波及計算!$U73</f>
        <v>0</v>
      </c>
      <c r="DB292" s="111">
        <f>DB70*波及計算!$U73</f>
        <v>0</v>
      </c>
      <c r="DC292" s="111">
        <f>DC70*波及計算!$U73</f>
        <v>0</v>
      </c>
    </row>
    <row r="293" spans="1:107" x14ac:dyDescent="0.2">
      <c r="A293" s="111" t="s">
        <v>231</v>
      </c>
      <c r="B293" s="355" t="s">
        <v>1944</v>
      </c>
      <c r="C293" s="111">
        <f>C71*波及計算!$U74</f>
        <v>0</v>
      </c>
      <c r="D293" s="111">
        <f>D71*波及計算!$U74</f>
        <v>0</v>
      </c>
      <c r="E293" s="111">
        <f>E71*波及計算!$U74</f>
        <v>0</v>
      </c>
      <c r="F293" s="111">
        <f>F71*波及計算!$U74</f>
        <v>0</v>
      </c>
      <c r="G293" s="111">
        <f>G71*波及計算!$U74</f>
        <v>0</v>
      </c>
      <c r="H293" s="111">
        <f>H71*波及計算!$U74</f>
        <v>0</v>
      </c>
      <c r="I293" s="111">
        <f>I71*波及計算!$U74</f>
        <v>0</v>
      </c>
      <c r="J293" s="111">
        <f>J71*波及計算!$U74</f>
        <v>0</v>
      </c>
      <c r="K293" s="111">
        <f>K71*波及計算!$U74</f>
        <v>0</v>
      </c>
      <c r="L293" s="111">
        <f>L71*波及計算!$U74</f>
        <v>0</v>
      </c>
      <c r="M293" s="111">
        <f>M71*波及計算!$U74</f>
        <v>0</v>
      </c>
      <c r="N293" s="111">
        <f>N71*波及計算!$U74</f>
        <v>0</v>
      </c>
      <c r="O293" s="111">
        <f>O71*波及計算!$U74</f>
        <v>0</v>
      </c>
      <c r="P293" s="111">
        <f>P71*波及計算!$U74</f>
        <v>0</v>
      </c>
      <c r="Q293" s="111">
        <f>Q71*波及計算!$U74</f>
        <v>0</v>
      </c>
      <c r="R293" s="111">
        <f>R71*波及計算!$U74</f>
        <v>0</v>
      </c>
      <c r="S293" s="111">
        <f>S71*波及計算!$U74</f>
        <v>0</v>
      </c>
      <c r="T293" s="111">
        <f>T71*波及計算!$U74</f>
        <v>0</v>
      </c>
      <c r="U293" s="111">
        <f>U71*波及計算!$U74</f>
        <v>0</v>
      </c>
      <c r="V293" s="111">
        <f>V71*波及計算!$U74</f>
        <v>0</v>
      </c>
      <c r="W293" s="111">
        <f>W71*波及計算!$U74</f>
        <v>0</v>
      </c>
      <c r="X293" s="111">
        <f>X71*波及計算!$U74</f>
        <v>0</v>
      </c>
      <c r="Y293" s="111">
        <f>Y71*波及計算!$U74</f>
        <v>0</v>
      </c>
      <c r="Z293" s="111">
        <f>Z71*波及計算!$U74</f>
        <v>0</v>
      </c>
      <c r="AA293" s="111">
        <f>AA71*波及計算!$U74</f>
        <v>0</v>
      </c>
      <c r="AB293" s="111">
        <f>AB71*波及計算!$U74</f>
        <v>0</v>
      </c>
      <c r="AC293" s="111">
        <f>AC71*波及計算!$U74</f>
        <v>0</v>
      </c>
      <c r="AD293" s="111">
        <f>AD71*波及計算!$U74</f>
        <v>0</v>
      </c>
      <c r="AE293" s="111">
        <f>AE71*波及計算!$U74</f>
        <v>0</v>
      </c>
      <c r="AF293" s="111">
        <f>AF71*波及計算!$U74</f>
        <v>0</v>
      </c>
      <c r="AG293" s="111">
        <f>AG71*波及計算!$U74</f>
        <v>0</v>
      </c>
      <c r="AH293" s="111">
        <f>AH71*波及計算!$U74</f>
        <v>0</v>
      </c>
      <c r="AI293" s="111">
        <f>AI71*波及計算!$U74</f>
        <v>0</v>
      </c>
      <c r="AJ293" s="111">
        <f>AJ71*波及計算!$U74</f>
        <v>0</v>
      </c>
      <c r="AK293" s="111">
        <f>AK71*波及計算!$U74</f>
        <v>0</v>
      </c>
      <c r="AL293" s="111">
        <f>AL71*波及計算!$U74</f>
        <v>0</v>
      </c>
      <c r="AM293" s="111">
        <f>AM71*波及計算!$U74</f>
        <v>0</v>
      </c>
      <c r="AN293" s="111">
        <f>AN71*波及計算!$U74</f>
        <v>0</v>
      </c>
      <c r="AO293" s="111">
        <f>AO71*波及計算!$U74</f>
        <v>0</v>
      </c>
      <c r="AP293" s="111">
        <f>AP71*波及計算!$U74</f>
        <v>0</v>
      </c>
      <c r="AQ293" s="111">
        <f>AQ71*波及計算!$U74</f>
        <v>0</v>
      </c>
      <c r="AR293" s="111">
        <f>AR71*波及計算!$U74</f>
        <v>0</v>
      </c>
      <c r="AS293" s="111">
        <f>AS71*波及計算!$U74</f>
        <v>0</v>
      </c>
      <c r="AT293" s="111">
        <f>AT71*波及計算!$U74</f>
        <v>0</v>
      </c>
      <c r="AU293" s="111">
        <f>AU71*波及計算!$U74</f>
        <v>0</v>
      </c>
      <c r="AV293" s="111">
        <f>AV71*波及計算!$U74</f>
        <v>0</v>
      </c>
      <c r="AW293" s="111">
        <f>AW71*波及計算!$U74</f>
        <v>0</v>
      </c>
      <c r="AX293" s="111">
        <f>AX71*波及計算!$U74</f>
        <v>0</v>
      </c>
      <c r="AY293" s="111">
        <f>AY71*波及計算!$U74</f>
        <v>0</v>
      </c>
      <c r="AZ293" s="111">
        <f>AZ71*波及計算!$U74</f>
        <v>0</v>
      </c>
      <c r="BA293" s="111">
        <f>BA71*波及計算!$U74</f>
        <v>0</v>
      </c>
      <c r="BB293" s="111">
        <f>BB71*波及計算!$U74</f>
        <v>0</v>
      </c>
      <c r="BC293" s="111">
        <f>BC71*波及計算!$U74</f>
        <v>0</v>
      </c>
      <c r="BD293" s="111">
        <f>BD71*波及計算!$U74</f>
        <v>0</v>
      </c>
      <c r="BE293" s="111">
        <f>BE71*波及計算!$U74</f>
        <v>0</v>
      </c>
      <c r="BF293" s="111">
        <f>BF71*波及計算!$U74</f>
        <v>0</v>
      </c>
      <c r="BG293" s="111">
        <f>BG71*波及計算!$U74</f>
        <v>0</v>
      </c>
      <c r="BH293" s="111">
        <f>BH71*波及計算!$U74</f>
        <v>0</v>
      </c>
      <c r="BI293" s="111">
        <f>BI71*波及計算!$U74</f>
        <v>0</v>
      </c>
      <c r="BJ293" s="111">
        <f>BJ71*波及計算!$U74</f>
        <v>0</v>
      </c>
      <c r="BK293" s="111">
        <f>BK71*波及計算!$U74</f>
        <v>0</v>
      </c>
      <c r="BL293" s="111">
        <f>BL71*波及計算!$U74</f>
        <v>0</v>
      </c>
      <c r="BM293" s="111">
        <f>BM71*波及計算!$U74</f>
        <v>0</v>
      </c>
      <c r="BN293" s="111">
        <f>BN71*波及計算!$U74</f>
        <v>0</v>
      </c>
      <c r="BO293" s="111">
        <f>BO71*波及計算!$U74</f>
        <v>0</v>
      </c>
      <c r="BP293" s="111">
        <f>BP71*波及計算!$U74</f>
        <v>0</v>
      </c>
      <c r="BQ293" s="111">
        <f>BQ71*波及計算!$U74</f>
        <v>0</v>
      </c>
      <c r="BR293" s="111">
        <f>BR71*波及計算!$U74</f>
        <v>0</v>
      </c>
      <c r="BS293" s="111">
        <f>BS71*波及計算!$U74</f>
        <v>0</v>
      </c>
      <c r="BT293" s="111">
        <f>BT71*波及計算!$U74</f>
        <v>0</v>
      </c>
      <c r="BU293" s="111">
        <f>BU71*波及計算!$U74</f>
        <v>0</v>
      </c>
      <c r="BV293" s="111">
        <f>BV71*波及計算!$U74</f>
        <v>0</v>
      </c>
      <c r="BW293" s="111">
        <f>BW71*波及計算!$U74</f>
        <v>0</v>
      </c>
      <c r="BX293" s="111">
        <f>BX71*波及計算!$U74</f>
        <v>0</v>
      </c>
      <c r="BY293" s="111">
        <f>BY71*波及計算!$U74</f>
        <v>0</v>
      </c>
      <c r="BZ293" s="111">
        <f>BZ71*波及計算!$U74</f>
        <v>0</v>
      </c>
      <c r="CA293" s="111">
        <f>CA71*波及計算!$U74</f>
        <v>0</v>
      </c>
      <c r="CB293" s="111">
        <f>CB71*波及計算!$U74</f>
        <v>0</v>
      </c>
      <c r="CC293" s="111">
        <f>CC71*波及計算!$U74</f>
        <v>0</v>
      </c>
      <c r="CD293" s="111">
        <f>CD71*波及計算!$U74</f>
        <v>0</v>
      </c>
      <c r="CE293" s="111">
        <f>CE71*波及計算!$U74</f>
        <v>0</v>
      </c>
      <c r="CF293" s="111">
        <f>CF71*波及計算!$U74</f>
        <v>0</v>
      </c>
      <c r="CG293" s="111">
        <f>CG71*波及計算!$U74</f>
        <v>0</v>
      </c>
      <c r="CH293" s="111">
        <f>CH71*波及計算!$U74</f>
        <v>0</v>
      </c>
      <c r="CI293" s="111">
        <f>CI71*波及計算!$U74</f>
        <v>0</v>
      </c>
      <c r="CJ293" s="111">
        <f>CJ71*波及計算!$U74</f>
        <v>0</v>
      </c>
      <c r="CK293" s="111">
        <f>CK71*波及計算!$U74</f>
        <v>0</v>
      </c>
      <c r="CL293" s="111">
        <f>CL71*波及計算!$U74</f>
        <v>0</v>
      </c>
      <c r="CM293" s="111">
        <f>CM71*波及計算!$U74</f>
        <v>0</v>
      </c>
      <c r="CN293" s="111">
        <f>CN71*波及計算!$U74</f>
        <v>0</v>
      </c>
      <c r="CO293" s="111">
        <f>CO71*波及計算!$U74</f>
        <v>0</v>
      </c>
      <c r="CP293" s="111">
        <f>CP71*波及計算!$U74</f>
        <v>0</v>
      </c>
      <c r="CQ293" s="111">
        <f>CQ71*波及計算!$U74</f>
        <v>0</v>
      </c>
      <c r="CR293" s="111">
        <f>CR71*波及計算!$U74</f>
        <v>0</v>
      </c>
      <c r="CS293" s="111">
        <f>CS71*波及計算!$U74</f>
        <v>0</v>
      </c>
      <c r="CT293" s="111">
        <f>CT71*波及計算!$U74</f>
        <v>0</v>
      </c>
      <c r="CU293" s="111">
        <f>CU71*波及計算!$U74</f>
        <v>0</v>
      </c>
      <c r="CV293" s="111">
        <f>CV71*波及計算!$U74</f>
        <v>0</v>
      </c>
      <c r="CW293" s="111">
        <f>CW71*波及計算!$U74</f>
        <v>0</v>
      </c>
      <c r="CX293" s="111">
        <f>CX71*波及計算!$U74</f>
        <v>0</v>
      </c>
      <c r="CY293" s="111">
        <f>CY71*波及計算!$U74</f>
        <v>0</v>
      </c>
      <c r="CZ293" s="111">
        <f>CZ71*波及計算!$U74</f>
        <v>0</v>
      </c>
      <c r="DA293" s="111">
        <f>DA71*波及計算!$U74</f>
        <v>0</v>
      </c>
      <c r="DB293" s="111">
        <f>DB71*波及計算!$U74</f>
        <v>0</v>
      </c>
      <c r="DC293" s="111">
        <f>DC71*波及計算!$U74</f>
        <v>0</v>
      </c>
    </row>
    <row r="294" spans="1:107" x14ac:dyDescent="0.2">
      <c r="A294" s="111" t="s">
        <v>232</v>
      </c>
      <c r="B294" s="355" t="s">
        <v>1945</v>
      </c>
      <c r="C294" s="111">
        <f>C72*波及計算!$U75</f>
        <v>0</v>
      </c>
      <c r="D294" s="111">
        <f>D72*波及計算!$U75</f>
        <v>0</v>
      </c>
      <c r="E294" s="111">
        <f>E72*波及計算!$U75</f>
        <v>0</v>
      </c>
      <c r="F294" s="111">
        <f>F72*波及計算!$U75</f>
        <v>0</v>
      </c>
      <c r="G294" s="111">
        <f>G72*波及計算!$U75</f>
        <v>0</v>
      </c>
      <c r="H294" s="111">
        <f>H72*波及計算!$U75</f>
        <v>0</v>
      </c>
      <c r="I294" s="111">
        <f>I72*波及計算!$U75</f>
        <v>0</v>
      </c>
      <c r="J294" s="111">
        <f>J72*波及計算!$U75</f>
        <v>0</v>
      </c>
      <c r="K294" s="111">
        <f>K72*波及計算!$U75</f>
        <v>0</v>
      </c>
      <c r="L294" s="111">
        <f>L72*波及計算!$U75</f>
        <v>0</v>
      </c>
      <c r="M294" s="111">
        <f>M72*波及計算!$U75</f>
        <v>0</v>
      </c>
      <c r="N294" s="111">
        <f>N72*波及計算!$U75</f>
        <v>0</v>
      </c>
      <c r="O294" s="111">
        <f>O72*波及計算!$U75</f>
        <v>0</v>
      </c>
      <c r="P294" s="111">
        <f>P72*波及計算!$U75</f>
        <v>0</v>
      </c>
      <c r="Q294" s="111">
        <f>Q72*波及計算!$U75</f>
        <v>0</v>
      </c>
      <c r="R294" s="111">
        <f>R72*波及計算!$U75</f>
        <v>0</v>
      </c>
      <c r="S294" s="111">
        <f>S72*波及計算!$U75</f>
        <v>0</v>
      </c>
      <c r="T294" s="111">
        <f>T72*波及計算!$U75</f>
        <v>0</v>
      </c>
      <c r="U294" s="111">
        <f>U72*波及計算!$U75</f>
        <v>0</v>
      </c>
      <c r="V294" s="111">
        <f>V72*波及計算!$U75</f>
        <v>0</v>
      </c>
      <c r="W294" s="111">
        <f>W72*波及計算!$U75</f>
        <v>0</v>
      </c>
      <c r="X294" s="111">
        <f>X72*波及計算!$U75</f>
        <v>0</v>
      </c>
      <c r="Y294" s="111">
        <f>Y72*波及計算!$U75</f>
        <v>0</v>
      </c>
      <c r="Z294" s="111">
        <f>Z72*波及計算!$U75</f>
        <v>0</v>
      </c>
      <c r="AA294" s="111">
        <f>AA72*波及計算!$U75</f>
        <v>0</v>
      </c>
      <c r="AB294" s="111">
        <f>AB72*波及計算!$U75</f>
        <v>0</v>
      </c>
      <c r="AC294" s="111">
        <f>AC72*波及計算!$U75</f>
        <v>0</v>
      </c>
      <c r="AD294" s="111">
        <f>AD72*波及計算!$U75</f>
        <v>0</v>
      </c>
      <c r="AE294" s="111">
        <f>AE72*波及計算!$U75</f>
        <v>0</v>
      </c>
      <c r="AF294" s="111">
        <f>AF72*波及計算!$U75</f>
        <v>0</v>
      </c>
      <c r="AG294" s="111">
        <f>AG72*波及計算!$U75</f>
        <v>0</v>
      </c>
      <c r="AH294" s="111">
        <f>AH72*波及計算!$U75</f>
        <v>0</v>
      </c>
      <c r="AI294" s="111">
        <f>AI72*波及計算!$U75</f>
        <v>0</v>
      </c>
      <c r="AJ294" s="111">
        <f>AJ72*波及計算!$U75</f>
        <v>0</v>
      </c>
      <c r="AK294" s="111">
        <f>AK72*波及計算!$U75</f>
        <v>0</v>
      </c>
      <c r="AL294" s="111">
        <f>AL72*波及計算!$U75</f>
        <v>0</v>
      </c>
      <c r="AM294" s="111">
        <f>AM72*波及計算!$U75</f>
        <v>0</v>
      </c>
      <c r="AN294" s="111">
        <f>AN72*波及計算!$U75</f>
        <v>0</v>
      </c>
      <c r="AO294" s="111">
        <f>AO72*波及計算!$U75</f>
        <v>0</v>
      </c>
      <c r="AP294" s="111">
        <f>AP72*波及計算!$U75</f>
        <v>0</v>
      </c>
      <c r="AQ294" s="111">
        <f>AQ72*波及計算!$U75</f>
        <v>0</v>
      </c>
      <c r="AR294" s="111">
        <f>AR72*波及計算!$U75</f>
        <v>0</v>
      </c>
      <c r="AS294" s="111">
        <f>AS72*波及計算!$U75</f>
        <v>0</v>
      </c>
      <c r="AT294" s="111">
        <f>AT72*波及計算!$U75</f>
        <v>0</v>
      </c>
      <c r="AU294" s="111">
        <f>AU72*波及計算!$U75</f>
        <v>0</v>
      </c>
      <c r="AV294" s="111">
        <f>AV72*波及計算!$U75</f>
        <v>0</v>
      </c>
      <c r="AW294" s="111">
        <f>AW72*波及計算!$U75</f>
        <v>0</v>
      </c>
      <c r="AX294" s="111">
        <f>AX72*波及計算!$U75</f>
        <v>0</v>
      </c>
      <c r="AY294" s="111">
        <f>AY72*波及計算!$U75</f>
        <v>0</v>
      </c>
      <c r="AZ294" s="111">
        <f>AZ72*波及計算!$U75</f>
        <v>0</v>
      </c>
      <c r="BA294" s="111">
        <f>BA72*波及計算!$U75</f>
        <v>0</v>
      </c>
      <c r="BB294" s="111">
        <f>BB72*波及計算!$U75</f>
        <v>0</v>
      </c>
      <c r="BC294" s="111">
        <f>BC72*波及計算!$U75</f>
        <v>0</v>
      </c>
      <c r="BD294" s="111">
        <f>BD72*波及計算!$U75</f>
        <v>0</v>
      </c>
      <c r="BE294" s="111">
        <f>BE72*波及計算!$U75</f>
        <v>0</v>
      </c>
      <c r="BF294" s="111">
        <f>BF72*波及計算!$U75</f>
        <v>0</v>
      </c>
      <c r="BG294" s="111">
        <f>BG72*波及計算!$U75</f>
        <v>0</v>
      </c>
      <c r="BH294" s="111">
        <f>BH72*波及計算!$U75</f>
        <v>0</v>
      </c>
      <c r="BI294" s="111">
        <f>BI72*波及計算!$U75</f>
        <v>0</v>
      </c>
      <c r="BJ294" s="111">
        <f>BJ72*波及計算!$U75</f>
        <v>0</v>
      </c>
      <c r="BK294" s="111">
        <f>BK72*波及計算!$U75</f>
        <v>0</v>
      </c>
      <c r="BL294" s="111">
        <f>BL72*波及計算!$U75</f>
        <v>0</v>
      </c>
      <c r="BM294" s="111">
        <f>BM72*波及計算!$U75</f>
        <v>0</v>
      </c>
      <c r="BN294" s="111">
        <f>BN72*波及計算!$U75</f>
        <v>0</v>
      </c>
      <c r="BO294" s="111">
        <f>BO72*波及計算!$U75</f>
        <v>0</v>
      </c>
      <c r="BP294" s="111">
        <f>BP72*波及計算!$U75</f>
        <v>0</v>
      </c>
      <c r="BQ294" s="111">
        <f>BQ72*波及計算!$U75</f>
        <v>0</v>
      </c>
      <c r="BR294" s="111">
        <f>BR72*波及計算!$U75</f>
        <v>0</v>
      </c>
      <c r="BS294" s="111">
        <f>BS72*波及計算!$U75</f>
        <v>0</v>
      </c>
      <c r="BT294" s="111">
        <f>BT72*波及計算!$U75</f>
        <v>0</v>
      </c>
      <c r="BU294" s="111">
        <f>BU72*波及計算!$U75</f>
        <v>0</v>
      </c>
      <c r="BV294" s="111">
        <f>BV72*波及計算!$U75</f>
        <v>0</v>
      </c>
      <c r="BW294" s="111">
        <f>BW72*波及計算!$U75</f>
        <v>0</v>
      </c>
      <c r="BX294" s="111">
        <f>BX72*波及計算!$U75</f>
        <v>0</v>
      </c>
      <c r="BY294" s="111">
        <f>BY72*波及計算!$U75</f>
        <v>0</v>
      </c>
      <c r="BZ294" s="111">
        <f>BZ72*波及計算!$U75</f>
        <v>0</v>
      </c>
      <c r="CA294" s="111">
        <f>CA72*波及計算!$U75</f>
        <v>0</v>
      </c>
      <c r="CB294" s="111">
        <f>CB72*波及計算!$U75</f>
        <v>0</v>
      </c>
      <c r="CC294" s="111">
        <f>CC72*波及計算!$U75</f>
        <v>0</v>
      </c>
      <c r="CD294" s="111">
        <f>CD72*波及計算!$U75</f>
        <v>0</v>
      </c>
      <c r="CE294" s="111">
        <f>CE72*波及計算!$U75</f>
        <v>0</v>
      </c>
      <c r="CF294" s="111">
        <f>CF72*波及計算!$U75</f>
        <v>0</v>
      </c>
      <c r="CG294" s="111">
        <f>CG72*波及計算!$U75</f>
        <v>0</v>
      </c>
      <c r="CH294" s="111">
        <f>CH72*波及計算!$U75</f>
        <v>0</v>
      </c>
      <c r="CI294" s="111">
        <f>CI72*波及計算!$U75</f>
        <v>0</v>
      </c>
      <c r="CJ294" s="111">
        <f>CJ72*波及計算!$U75</f>
        <v>0</v>
      </c>
      <c r="CK294" s="111">
        <f>CK72*波及計算!$U75</f>
        <v>0</v>
      </c>
      <c r="CL294" s="111">
        <f>CL72*波及計算!$U75</f>
        <v>0</v>
      </c>
      <c r="CM294" s="111">
        <f>CM72*波及計算!$U75</f>
        <v>0</v>
      </c>
      <c r="CN294" s="111">
        <f>CN72*波及計算!$U75</f>
        <v>0</v>
      </c>
      <c r="CO294" s="111">
        <f>CO72*波及計算!$U75</f>
        <v>0</v>
      </c>
      <c r="CP294" s="111">
        <f>CP72*波及計算!$U75</f>
        <v>0</v>
      </c>
      <c r="CQ294" s="111">
        <f>CQ72*波及計算!$U75</f>
        <v>0</v>
      </c>
      <c r="CR294" s="111">
        <f>CR72*波及計算!$U75</f>
        <v>0</v>
      </c>
      <c r="CS294" s="111">
        <f>CS72*波及計算!$U75</f>
        <v>0</v>
      </c>
      <c r="CT294" s="111">
        <f>CT72*波及計算!$U75</f>
        <v>0</v>
      </c>
      <c r="CU294" s="111">
        <f>CU72*波及計算!$U75</f>
        <v>0</v>
      </c>
      <c r="CV294" s="111">
        <f>CV72*波及計算!$U75</f>
        <v>0</v>
      </c>
      <c r="CW294" s="111">
        <f>CW72*波及計算!$U75</f>
        <v>0</v>
      </c>
      <c r="CX294" s="111">
        <f>CX72*波及計算!$U75</f>
        <v>0</v>
      </c>
      <c r="CY294" s="111">
        <f>CY72*波及計算!$U75</f>
        <v>0</v>
      </c>
      <c r="CZ294" s="111">
        <f>CZ72*波及計算!$U75</f>
        <v>0</v>
      </c>
      <c r="DA294" s="111">
        <f>DA72*波及計算!$U75</f>
        <v>0</v>
      </c>
      <c r="DB294" s="111">
        <f>DB72*波及計算!$U75</f>
        <v>0</v>
      </c>
      <c r="DC294" s="111">
        <f>DC72*波及計算!$U75</f>
        <v>0</v>
      </c>
    </row>
    <row r="295" spans="1:107" x14ac:dyDescent="0.2">
      <c r="A295" s="111" t="s">
        <v>234</v>
      </c>
      <c r="B295" s="355" t="s">
        <v>1946</v>
      </c>
      <c r="C295" s="111">
        <f>C73*波及計算!$U76</f>
        <v>0</v>
      </c>
      <c r="D295" s="111">
        <f>D73*波及計算!$U76</f>
        <v>0</v>
      </c>
      <c r="E295" s="111">
        <f>E73*波及計算!$U76</f>
        <v>0</v>
      </c>
      <c r="F295" s="111">
        <f>F73*波及計算!$U76</f>
        <v>0</v>
      </c>
      <c r="G295" s="111">
        <f>G73*波及計算!$U76</f>
        <v>0</v>
      </c>
      <c r="H295" s="111">
        <f>H73*波及計算!$U76</f>
        <v>0</v>
      </c>
      <c r="I295" s="111">
        <f>I73*波及計算!$U76</f>
        <v>0</v>
      </c>
      <c r="J295" s="111">
        <f>J73*波及計算!$U76</f>
        <v>0</v>
      </c>
      <c r="K295" s="111">
        <f>K73*波及計算!$U76</f>
        <v>0</v>
      </c>
      <c r="L295" s="111">
        <f>L73*波及計算!$U76</f>
        <v>0</v>
      </c>
      <c r="M295" s="111">
        <f>M73*波及計算!$U76</f>
        <v>0</v>
      </c>
      <c r="N295" s="111">
        <f>N73*波及計算!$U76</f>
        <v>0</v>
      </c>
      <c r="O295" s="111">
        <f>O73*波及計算!$U76</f>
        <v>0</v>
      </c>
      <c r="P295" s="111">
        <f>P73*波及計算!$U76</f>
        <v>0</v>
      </c>
      <c r="Q295" s="111">
        <f>Q73*波及計算!$U76</f>
        <v>0</v>
      </c>
      <c r="R295" s="111">
        <f>R73*波及計算!$U76</f>
        <v>0</v>
      </c>
      <c r="S295" s="111">
        <f>S73*波及計算!$U76</f>
        <v>0</v>
      </c>
      <c r="T295" s="111">
        <f>T73*波及計算!$U76</f>
        <v>0</v>
      </c>
      <c r="U295" s="111">
        <f>U73*波及計算!$U76</f>
        <v>0</v>
      </c>
      <c r="V295" s="111">
        <f>V73*波及計算!$U76</f>
        <v>0</v>
      </c>
      <c r="W295" s="111">
        <f>W73*波及計算!$U76</f>
        <v>0</v>
      </c>
      <c r="X295" s="111">
        <f>X73*波及計算!$U76</f>
        <v>0</v>
      </c>
      <c r="Y295" s="111">
        <f>Y73*波及計算!$U76</f>
        <v>0</v>
      </c>
      <c r="Z295" s="111">
        <f>Z73*波及計算!$U76</f>
        <v>0</v>
      </c>
      <c r="AA295" s="111">
        <f>AA73*波及計算!$U76</f>
        <v>0</v>
      </c>
      <c r="AB295" s="111">
        <f>AB73*波及計算!$U76</f>
        <v>0</v>
      </c>
      <c r="AC295" s="111">
        <f>AC73*波及計算!$U76</f>
        <v>0</v>
      </c>
      <c r="AD295" s="111">
        <f>AD73*波及計算!$U76</f>
        <v>0</v>
      </c>
      <c r="AE295" s="111">
        <f>AE73*波及計算!$U76</f>
        <v>0</v>
      </c>
      <c r="AF295" s="111">
        <f>AF73*波及計算!$U76</f>
        <v>0</v>
      </c>
      <c r="AG295" s="111">
        <f>AG73*波及計算!$U76</f>
        <v>0</v>
      </c>
      <c r="AH295" s="111">
        <f>AH73*波及計算!$U76</f>
        <v>0</v>
      </c>
      <c r="AI295" s="111">
        <f>AI73*波及計算!$U76</f>
        <v>0</v>
      </c>
      <c r="AJ295" s="111">
        <f>AJ73*波及計算!$U76</f>
        <v>0</v>
      </c>
      <c r="AK295" s="111">
        <f>AK73*波及計算!$U76</f>
        <v>0</v>
      </c>
      <c r="AL295" s="111">
        <f>AL73*波及計算!$U76</f>
        <v>0</v>
      </c>
      <c r="AM295" s="111">
        <f>AM73*波及計算!$U76</f>
        <v>0</v>
      </c>
      <c r="AN295" s="111">
        <f>AN73*波及計算!$U76</f>
        <v>0</v>
      </c>
      <c r="AO295" s="111">
        <f>AO73*波及計算!$U76</f>
        <v>0</v>
      </c>
      <c r="AP295" s="111">
        <f>AP73*波及計算!$U76</f>
        <v>0</v>
      </c>
      <c r="AQ295" s="111">
        <f>AQ73*波及計算!$U76</f>
        <v>0</v>
      </c>
      <c r="AR295" s="111">
        <f>AR73*波及計算!$U76</f>
        <v>0</v>
      </c>
      <c r="AS295" s="111">
        <f>AS73*波及計算!$U76</f>
        <v>0</v>
      </c>
      <c r="AT295" s="111">
        <f>AT73*波及計算!$U76</f>
        <v>0</v>
      </c>
      <c r="AU295" s="111">
        <f>AU73*波及計算!$U76</f>
        <v>0</v>
      </c>
      <c r="AV295" s="111">
        <f>AV73*波及計算!$U76</f>
        <v>0</v>
      </c>
      <c r="AW295" s="111">
        <f>AW73*波及計算!$U76</f>
        <v>0</v>
      </c>
      <c r="AX295" s="111">
        <f>AX73*波及計算!$U76</f>
        <v>0</v>
      </c>
      <c r="AY295" s="111">
        <f>AY73*波及計算!$U76</f>
        <v>0</v>
      </c>
      <c r="AZ295" s="111">
        <f>AZ73*波及計算!$U76</f>
        <v>0</v>
      </c>
      <c r="BA295" s="111">
        <f>BA73*波及計算!$U76</f>
        <v>0</v>
      </c>
      <c r="BB295" s="111">
        <f>BB73*波及計算!$U76</f>
        <v>0</v>
      </c>
      <c r="BC295" s="111">
        <f>BC73*波及計算!$U76</f>
        <v>0</v>
      </c>
      <c r="BD295" s="111">
        <f>BD73*波及計算!$U76</f>
        <v>0</v>
      </c>
      <c r="BE295" s="111">
        <f>BE73*波及計算!$U76</f>
        <v>0</v>
      </c>
      <c r="BF295" s="111">
        <f>BF73*波及計算!$U76</f>
        <v>0</v>
      </c>
      <c r="BG295" s="111">
        <f>BG73*波及計算!$U76</f>
        <v>0</v>
      </c>
      <c r="BH295" s="111">
        <f>BH73*波及計算!$U76</f>
        <v>0</v>
      </c>
      <c r="BI295" s="111">
        <f>BI73*波及計算!$U76</f>
        <v>0</v>
      </c>
      <c r="BJ295" s="111">
        <f>BJ73*波及計算!$U76</f>
        <v>0</v>
      </c>
      <c r="BK295" s="111">
        <f>BK73*波及計算!$U76</f>
        <v>0</v>
      </c>
      <c r="BL295" s="111">
        <f>BL73*波及計算!$U76</f>
        <v>0</v>
      </c>
      <c r="BM295" s="111">
        <f>BM73*波及計算!$U76</f>
        <v>0</v>
      </c>
      <c r="BN295" s="111">
        <f>BN73*波及計算!$U76</f>
        <v>0</v>
      </c>
      <c r="BO295" s="111">
        <f>BO73*波及計算!$U76</f>
        <v>0</v>
      </c>
      <c r="BP295" s="111">
        <f>BP73*波及計算!$U76</f>
        <v>0</v>
      </c>
      <c r="BQ295" s="111">
        <f>BQ73*波及計算!$U76</f>
        <v>0</v>
      </c>
      <c r="BR295" s="111">
        <f>BR73*波及計算!$U76</f>
        <v>0</v>
      </c>
      <c r="BS295" s="111">
        <f>BS73*波及計算!$U76</f>
        <v>0</v>
      </c>
      <c r="BT295" s="111">
        <f>BT73*波及計算!$U76</f>
        <v>0</v>
      </c>
      <c r="BU295" s="111">
        <f>BU73*波及計算!$U76</f>
        <v>0</v>
      </c>
      <c r="BV295" s="111">
        <f>BV73*波及計算!$U76</f>
        <v>0</v>
      </c>
      <c r="BW295" s="111">
        <f>BW73*波及計算!$U76</f>
        <v>0</v>
      </c>
      <c r="BX295" s="111">
        <f>BX73*波及計算!$U76</f>
        <v>0</v>
      </c>
      <c r="BY295" s="111">
        <f>BY73*波及計算!$U76</f>
        <v>0</v>
      </c>
      <c r="BZ295" s="111">
        <f>BZ73*波及計算!$U76</f>
        <v>0</v>
      </c>
      <c r="CA295" s="111">
        <f>CA73*波及計算!$U76</f>
        <v>0</v>
      </c>
      <c r="CB295" s="111">
        <f>CB73*波及計算!$U76</f>
        <v>0</v>
      </c>
      <c r="CC295" s="111">
        <f>CC73*波及計算!$U76</f>
        <v>0</v>
      </c>
      <c r="CD295" s="111">
        <f>CD73*波及計算!$U76</f>
        <v>0</v>
      </c>
      <c r="CE295" s="111">
        <f>CE73*波及計算!$U76</f>
        <v>0</v>
      </c>
      <c r="CF295" s="111">
        <f>CF73*波及計算!$U76</f>
        <v>0</v>
      </c>
      <c r="CG295" s="111">
        <f>CG73*波及計算!$U76</f>
        <v>0</v>
      </c>
      <c r="CH295" s="111">
        <f>CH73*波及計算!$U76</f>
        <v>0</v>
      </c>
      <c r="CI295" s="111">
        <f>CI73*波及計算!$U76</f>
        <v>0</v>
      </c>
      <c r="CJ295" s="111">
        <f>CJ73*波及計算!$U76</f>
        <v>0</v>
      </c>
      <c r="CK295" s="111">
        <f>CK73*波及計算!$U76</f>
        <v>0</v>
      </c>
      <c r="CL295" s="111">
        <f>CL73*波及計算!$U76</f>
        <v>0</v>
      </c>
      <c r="CM295" s="111">
        <f>CM73*波及計算!$U76</f>
        <v>0</v>
      </c>
      <c r="CN295" s="111">
        <f>CN73*波及計算!$U76</f>
        <v>0</v>
      </c>
      <c r="CO295" s="111">
        <f>CO73*波及計算!$U76</f>
        <v>0</v>
      </c>
      <c r="CP295" s="111">
        <f>CP73*波及計算!$U76</f>
        <v>0</v>
      </c>
      <c r="CQ295" s="111">
        <f>CQ73*波及計算!$U76</f>
        <v>0</v>
      </c>
      <c r="CR295" s="111">
        <f>CR73*波及計算!$U76</f>
        <v>0</v>
      </c>
      <c r="CS295" s="111">
        <f>CS73*波及計算!$U76</f>
        <v>0</v>
      </c>
      <c r="CT295" s="111">
        <f>CT73*波及計算!$U76</f>
        <v>0</v>
      </c>
      <c r="CU295" s="111">
        <f>CU73*波及計算!$U76</f>
        <v>0</v>
      </c>
      <c r="CV295" s="111">
        <f>CV73*波及計算!$U76</f>
        <v>0</v>
      </c>
      <c r="CW295" s="111">
        <f>CW73*波及計算!$U76</f>
        <v>0</v>
      </c>
      <c r="CX295" s="111">
        <f>CX73*波及計算!$U76</f>
        <v>0</v>
      </c>
      <c r="CY295" s="111">
        <f>CY73*波及計算!$U76</f>
        <v>0</v>
      </c>
      <c r="CZ295" s="111">
        <f>CZ73*波及計算!$U76</f>
        <v>0</v>
      </c>
      <c r="DA295" s="111">
        <f>DA73*波及計算!$U76</f>
        <v>0</v>
      </c>
      <c r="DB295" s="111">
        <f>DB73*波及計算!$U76</f>
        <v>0</v>
      </c>
      <c r="DC295" s="111">
        <f>DC73*波及計算!$U76</f>
        <v>0</v>
      </c>
    </row>
    <row r="296" spans="1:107" x14ac:dyDescent="0.2">
      <c r="A296" s="111" t="s">
        <v>236</v>
      </c>
      <c r="B296" s="355" t="s">
        <v>1947</v>
      </c>
      <c r="C296" s="111">
        <f>C74*波及計算!$U77</f>
        <v>0</v>
      </c>
      <c r="D296" s="111">
        <f>D74*波及計算!$U77</f>
        <v>0</v>
      </c>
      <c r="E296" s="111">
        <f>E74*波及計算!$U77</f>
        <v>0</v>
      </c>
      <c r="F296" s="111">
        <f>F74*波及計算!$U77</f>
        <v>0</v>
      </c>
      <c r="G296" s="111">
        <f>G74*波及計算!$U77</f>
        <v>0</v>
      </c>
      <c r="H296" s="111">
        <f>H74*波及計算!$U77</f>
        <v>0</v>
      </c>
      <c r="I296" s="111">
        <f>I74*波及計算!$U77</f>
        <v>0</v>
      </c>
      <c r="J296" s="111">
        <f>J74*波及計算!$U77</f>
        <v>0</v>
      </c>
      <c r="K296" s="111">
        <f>K74*波及計算!$U77</f>
        <v>0</v>
      </c>
      <c r="L296" s="111">
        <f>L74*波及計算!$U77</f>
        <v>0</v>
      </c>
      <c r="M296" s="111">
        <f>M74*波及計算!$U77</f>
        <v>0</v>
      </c>
      <c r="N296" s="111">
        <f>N74*波及計算!$U77</f>
        <v>0</v>
      </c>
      <c r="O296" s="111">
        <f>O74*波及計算!$U77</f>
        <v>0</v>
      </c>
      <c r="P296" s="111">
        <f>P74*波及計算!$U77</f>
        <v>0</v>
      </c>
      <c r="Q296" s="111">
        <f>Q74*波及計算!$U77</f>
        <v>0</v>
      </c>
      <c r="R296" s="111">
        <f>R74*波及計算!$U77</f>
        <v>0</v>
      </c>
      <c r="S296" s="111">
        <f>S74*波及計算!$U77</f>
        <v>0</v>
      </c>
      <c r="T296" s="111">
        <f>T74*波及計算!$U77</f>
        <v>0</v>
      </c>
      <c r="U296" s="111">
        <f>U74*波及計算!$U77</f>
        <v>0</v>
      </c>
      <c r="V296" s="111">
        <f>V74*波及計算!$U77</f>
        <v>0</v>
      </c>
      <c r="W296" s="111">
        <f>W74*波及計算!$U77</f>
        <v>0</v>
      </c>
      <c r="X296" s="111">
        <f>X74*波及計算!$U77</f>
        <v>0</v>
      </c>
      <c r="Y296" s="111">
        <f>Y74*波及計算!$U77</f>
        <v>0</v>
      </c>
      <c r="Z296" s="111">
        <f>Z74*波及計算!$U77</f>
        <v>0</v>
      </c>
      <c r="AA296" s="111">
        <f>AA74*波及計算!$U77</f>
        <v>0</v>
      </c>
      <c r="AB296" s="111">
        <f>AB74*波及計算!$U77</f>
        <v>0</v>
      </c>
      <c r="AC296" s="111">
        <f>AC74*波及計算!$U77</f>
        <v>0</v>
      </c>
      <c r="AD296" s="111">
        <f>AD74*波及計算!$U77</f>
        <v>0</v>
      </c>
      <c r="AE296" s="111">
        <f>AE74*波及計算!$U77</f>
        <v>0</v>
      </c>
      <c r="AF296" s="111">
        <f>AF74*波及計算!$U77</f>
        <v>0</v>
      </c>
      <c r="AG296" s="111">
        <f>AG74*波及計算!$U77</f>
        <v>0</v>
      </c>
      <c r="AH296" s="111">
        <f>AH74*波及計算!$U77</f>
        <v>0</v>
      </c>
      <c r="AI296" s="111">
        <f>AI74*波及計算!$U77</f>
        <v>0</v>
      </c>
      <c r="AJ296" s="111">
        <f>AJ74*波及計算!$U77</f>
        <v>0</v>
      </c>
      <c r="AK296" s="111">
        <f>AK74*波及計算!$U77</f>
        <v>0</v>
      </c>
      <c r="AL296" s="111">
        <f>AL74*波及計算!$U77</f>
        <v>0</v>
      </c>
      <c r="AM296" s="111">
        <f>AM74*波及計算!$U77</f>
        <v>0</v>
      </c>
      <c r="AN296" s="111">
        <f>AN74*波及計算!$U77</f>
        <v>0</v>
      </c>
      <c r="AO296" s="111">
        <f>AO74*波及計算!$U77</f>
        <v>0</v>
      </c>
      <c r="AP296" s="111">
        <f>AP74*波及計算!$U77</f>
        <v>0</v>
      </c>
      <c r="AQ296" s="111">
        <f>AQ74*波及計算!$U77</f>
        <v>0</v>
      </c>
      <c r="AR296" s="111">
        <f>AR74*波及計算!$U77</f>
        <v>0</v>
      </c>
      <c r="AS296" s="111">
        <f>AS74*波及計算!$U77</f>
        <v>0</v>
      </c>
      <c r="AT296" s="111">
        <f>AT74*波及計算!$U77</f>
        <v>0</v>
      </c>
      <c r="AU296" s="111">
        <f>AU74*波及計算!$U77</f>
        <v>0</v>
      </c>
      <c r="AV296" s="111">
        <f>AV74*波及計算!$U77</f>
        <v>0</v>
      </c>
      <c r="AW296" s="111">
        <f>AW74*波及計算!$U77</f>
        <v>0</v>
      </c>
      <c r="AX296" s="111">
        <f>AX74*波及計算!$U77</f>
        <v>0</v>
      </c>
      <c r="AY296" s="111">
        <f>AY74*波及計算!$U77</f>
        <v>0</v>
      </c>
      <c r="AZ296" s="111">
        <f>AZ74*波及計算!$U77</f>
        <v>0</v>
      </c>
      <c r="BA296" s="111">
        <f>BA74*波及計算!$U77</f>
        <v>0</v>
      </c>
      <c r="BB296" s="111">
        <f>BB74*波及計算!$U77</f>
        <v>0</v>
      </c>
      <c r="BC296" s="111">
        <f>BC74*波及計算!$U77</f>
        <v>0</v>
      </c>
      <c r="BD296" s="111">
        <f>BD74*波及計算!$U77</f>
        <v>0</v>
      </c>
      <c r="BE296" s="111">
        <f>BE74*波及計算!$U77</f>
        <v>0</v>
      </c>
      <c r="BF296" s="111">
        <f>BF74*波及計算!$U77</f>
        <v>0</v>
      </c>
      <c r="BG296" s="111">
        <f>BG74*波及計算!$U77</f>
        <v>0</v>
      </c>
      <c r="BH296" s="111">
        <f>BH74*波及計算!$U77</f>
        <v>0</v>
      </c>
      <c r="BI296" s="111">
        <f>BI74*波及計算!$U77</f>
        <v>0</v>
      </c>
      <c r="BJ296" s="111">
        <f>BJ74*波及計算!$U77</f>
        <v>0</v>
      </c>
      <c r="BK296" s="111">
        <f>BK74*波及計算!$U77</f>
        <v>0</v>
      </c>
      <c r="BL296" s="111">
        <f>BL74*波及計算!$U77</f>
        <v>0</v>
      </c>
      <c r="BM296" s="111">
        <f>BM74*波及計算!$U77</f>
        <v>0</v>
      </c>
      <c r="BN296" s="111">
        <f>BN74*波及計算!$U77</f>
        <v>0</v>
      </c>
      <c r="BO296" s="111">
        <f>BO74*波及計算!$U77</f>
        <v>0</v>
      </c>
      <c r="BP296" s="111">
        <f>BP74*波及計算!$U77</f>
        <v>0</v>
      </c>
      <c r="BQ296" s="111">
        <f>BQ74*波及計算!$U77</f>
        <v>0</v>
      </c>
      <c r="BR296" s="111">
        <f>BR74*波及計算!$U77</f>
        <v>0</v>
      </c>
      <c r="BS296" s="111">
        <f>BS74*波及計算!$U77</f>
        <v>0</v>
      </c>
      <c r="BT296" s="111">
        <f>BT74*波及計算!$U77</f>
        <v>0</v>
      </c>
      <c r="BU296" s="111">
        <f>BU74*波及計算!$U77</f>
        <v>0</v>
      </c>
      <c r="BV296" s="111">
        <f>BV74*波及計算!$U77</f>
        <v>0</v>
      </c>
      <c r="BW296" s="111">
        <f>BW74*波及計算!$U77</f>
        <v>0</v>
      </c>
      <c r="BX296" s="111">
        <f>BX74*波及計算!$U77</f>
        <v>0</v>
      </c>
      <c r="BY296" s="111">
        <f>BY74*波及計算!$U77</f>
        <v>0</v>
      </c>
      <c r="BZ296" s="111">
        <f>BZ74*波及計算!$U77</f>
        <v>0</v>
      </c>
      <c r="CA296" s="111">
        <f>CA74*波及計算!$U77</f>
        <v>0</v>
      </c>
      <c r="CB296" s="111">
        <f>CB74*波及計算!$U77</f>
        <v>0</v>
      </c>
      <c r="CC296" s="111">
        <f>CC74*波及計算!$U77</f>
        <v>0</v>
      </c>
      <c r="CD296" s="111">
        <f>CD74*波及計算!$U77</f>
        <v>0</v>
      </c>
      <c r="CE296" s="111">
        <f>CE74*波及計算!$U77</f>
        <v>0</v>
      </c>
      <c r="CF296" s="111">
        <f>CF74*波及計算!$U77</f>
        <v>0</v>
      </c>
      <c r="CG296" s="111">
        <f>CG74*波及計算!$U77</f>
        <v>0</v>
      </c>
      <c r="CH296" s="111">
        <f>CH74*波及計算!$U77</f>
        <v>0</v>
      </c>
      <c r="CI296" s="111">
        <f>CI74*波及計算!$U77</f>
        <v>0</v>
      </c>
      <c r="CJ296" s="111">
        <f>CJ74*波及計算!$U77</f>
        <v>0</v>
      </c>
      <c r="CK296" s="111">
        <f>CK74*波及計算!$U77</f>
        <v>0</v>
      </c>
      <c r="CL296" s="111">
        <f>CL74*波及計算!$U77</f>
        <v>0</v>
      </c>
      <c r="CM296" s="111">
        <f>CM74*波及計算!$U77</f>
        <v>0</v>
      </c>
      <c r="CN296" s="111">
        <f>CN74*波及計算!$U77</f>
        <v>0</v>
      </c>
      <c r="CO296" s="111">
        <f>CO74*波及計算!$U77</f>
        <v>0</v>
      </c>
      <c r="CP296" s="111">
        <f>CP74*波及計算!$U77</f>
        <v>0</v>
      </c>
      <c r="CQ296" s="111">
        <f>CQ74*波及計算!$U77</f>
        <v>0</v>
      </c>
      <c r="CR296" s="111">
        <f>CR74*波及計算!$U77</f>
        <v>0</v>
      </c>
      <c r="CS296" s="111">
        <f>CS74*波及計算!$U77</f>
        <v>0</v>
      </c>
      <c r="CT296" s="111">
        <f>CT74*波及計算!$U77</f>
        <v>0</v>
      </c>
      <c r="CU296" s="111">
        <f>CU74*波及計算!$U77</f>
        <v>0</v>
      </c>
      <c r="CV296" s="111">
        <f>CV74*波及計算!$U77</f>
        <v>0</v>
      </c>
      <c r="CW296" s="111">
        <f>CW74*波及計算!$U77</f>
        <v>0</v>
      </c>
      <c r="CX296" s="111">
        <f>CX74*波及計算!$U77</f>
        <v>0</v>
      </c>
      <c r="CY296" s="111">
        <f>CY74*波及計算!$U77</f>
        <v>0</v>
      </c>
      <c r="CZ296" s="111">
        <f>CZ74*波及計算!$U77</f>
        <v>0</v>
      </c>
      <c r="DA296" s="111">
        <f>DA74*波及計算!$U77</f>
        <v>0</v>
      </c>
      <c r="DB296" s="111">
        <f>DB74*波及計算!$U77</f>
        <v>0</v>
      </c>
      <c r="DC296" s="111">
        <f>DC74*波及計算!$U77</f>
        <v>0</v>
      </c>
    </row>
    <row r="297" spans="1:107" x14ac:dyDescent="0.2">
      <c r="A297" s="111" t="s">
        <v>237</v>
      </c>
      <c r="B297" s="355" t="s">
        <v>1948</v>
      </c>
      <c r="C297" s="111">
        <f>C75*波及計算!$U78</f>
        <v>0</v>
      </c>
      <c r="D297" s="111">
        <f>D75*波及計算!$U78</f>
        <v>0</v>
      </c>
      <c r="E297" s="111">
        <f>E75*波及計算!$U78</f>
        <v>0</v>
      </c>
      <c r="F297" s="111">
        <f>F75*波及計算!$U78</f>
        <v>0</v>
      </c>
      <c r="G297" s="111">
        <f>G75*波及計算!$U78</f>
        <v>0</v>
      </c>
      <c r="H297" s="111">
        <f>H75*波及計算!$U78</f>
        <v>0</v>
      </c>
      <c r="I297" s="111">
        <f>I75*波及計算!$U78</f>
        <v>0</v>
      </c>
      <c r="J297" s="111">
        <f>J75*波及計算!$U78</f>
        <v>0</v>
      </c>
      <c r="K297" s="111">
        <f>K75*波及計算!$U78</f>
        <v>0</v>
      </c>
      <c r="L297" s="111">
        <f>L75*波及計算!$U78</f>
        <v>0</v>
      </c>
      <c r="M297" s="111">
        <f>M75*波及計算!$U78</f>
        <v>0</v>
      </c>
      <c r="N297" s="111">
        <f>N75*波及計算!$U78</f>
        <v>0</v>
      </c>
      <c r="O297" s="111">
        <f>O75*波及計算!$U78</f>
        <v>0</v>
      </c>
      <c r="P297" s="111">
        <f>P75*波及計算!$U78</f>
        <v>0</v>
      </c>
      <c r="Q297" s="111">
        <f>Q75*波及計算!$U78</f>
        <v>0</v>
      </c>
      <c r="R297" s="111">
        <f>R75*波及計算!$U78</f>
        <v>0</v>
      </c>
      <c r="S297" s="111">
        <f>S75*波及計算!$U78</f>
        <v>0</v>
      </c>
      <c r="T297" s="111">
        <f>T75*波及計算!$U78</f>
        <v>0</v>
      </c>
      <c r="U297" s="111">
        <f>U75*波及計算!$U78</f>
        <v>0</v>
      </c>
      <c r="V297" s="111">
        <f>V75*波及計算!$U78</f>
        <v>0</v>
      </c>
      <c r="W297" s="111">
        <f>W75*波及計算!$U78</f>
        <v>0</v>
      </c>
      <c r="X297" s="111">
        <f>X75*波及計算!$U78</f>
        <v>0</v>
      </c>
      <c r="Y297" s="111">
        <f>Y75*波及計算!$U78</f>
        <v>0</v>
      </c>
      <c r="Z297" s="111">
        <f>Z75*波及計算!$U78</f>
        <v>0</v>
      </c>
      <c r="AA297" s="111">
        <f>AA75*波及計算!$U78</f>
        <v>0</v>
      </c>
      <c r="AB297" s="111">
        <f>AB75*波及計算!$U78</f>
        <v>0</v>
      </c>
      <c r="AC297" s="111">
        <f>AC75*波及計算!$U78</f>
        <v>0</v>
      </c>
      <c r="AD297" s="111">
        <f>AD75*波及計算!$U78</f>
        <v>0</v>
      </c>
      <c r="AE297" s="111">
        <f>AE75*波及計算!$U78</f>
        <v>0</v>
      </c>
      <c r="AF297" s="111">
        <f>AF75*波及計算!$U78</f>
        <v>0</v>
      </c>
      <c r="AG297" s="111">
        <f>AG75*波及計算!$U78</f>
        <v>0</v>
      </c>
      <c r="AH297" s="111">
        <f>AH75*波及計算!$U78</f>
        <v>0</v>
      </c>
      <c r="AI297" s="111">
        <f>AI75*波及計算!$U78</f>
        <v>0</v>
      </c>
      <c r="AJ297" s="111">
        <f>AJ75*波及計算!$U78</f>
        <v>0</v>
      </c>
      <c r="AK297" s="111">
        <f>AK75*波及計算!$U78</f>
        <v>0</v>
      </c>
      <c r="AL297" s="111">
        <f>AL75*波及計算!$U78</f>
        <v>0</v>
      </c>
      <c r="AM297" s="111">
        <f>AM75*波及計算!$U78</f>
        <v>0</v>
      </c>
      <c r="AN297" s="111">
        <f>AN75*波及計算!$U78</f>
        <v>0</v>
      </c>
      <c r="AO297" s="111">
        <f>AO75*波及計算!$U78</f>
        <v>0</v>
      </c>
      <c r="AP297" s="111">
        <f>AP75*波及計算!$U78</f>
        <v>0</v>
      </c>
      <c r="AQ297" s="111">
        <f>AQ75*波及計算!$U78</f>
        <v>0</v>
      </c>
      <c r="AR297" s="111">
        <f>AR75*波及計算!$U78</f>
        <v>0</v>
      </c>
      <c r="AS297" s="111">
        <f>AS75*波及計算!$U78</f>
        <v>0</v>
      </c>
      <c r="AT297" s="111">
        <f>AT75*波及計算!$U78</f>
        <v>0</v>
      </c>
      <c r="AU297" s="111">
        <f>AU75*波及計算!$U78</f>
        <v>0</v>
      </c>
      <c r="AV297" s="111">
        <f>AV75*波及計算!$U78</f>
        <v>0</v>
      </c>
      <c r="AW297" s="111">
        <f>AW75*波及計算!$U78</f>
        <v>0</v>
      </c>
      <c r="AX297" s="111">
        <f>AX75*波及計算!$U78</f>
        <v>0</v>
      </c>
      <c r="AY297" s="111">
        <f>AY75*波及計算!$U78</f>
        <v>0</v>
      </c>
      <c r="AZ297" s="111">
        <f>AZ75*波及計算!$U78</f>
        <v>0</v>
      </c>
      <c r="BA297" s="111">
        <f>BA75*波及計算!$U78</f>
        <v>0</v>
      </c>
      <c r="BB297" s="111">
        <f>BB75*波及計算!$U78</f>
        <v>0</v>
      </c>
      <c r="BC297" s="111">
        <f>BC75*波及計算!$U78</f>
        <v>0</v>
      </c>
      <c r="BD297" s="111">
        <f>BD75*波及計算!$U78</f>
        <v>0</v>
      </c>
      <c r="BE297" s="111">
        <f>BE75*波及計算!$U78</f>
        <v>0</v>
      </c>
      <c r="BF297" s="111">
        <f>BF75*波及計算!$U78</f>
        <v>0</v>
      </c>
      <c r="BG297" s="111">
        <f>BG75*波及計算!$U78</f>
        <v>0</v>
      </c>
      <c r="BH297" s="111">
        <f>BH75*波及計算!$U78</f>
        <v>0</v>
      </c>
      <c r="BI297" s="111">
        <f>BI75*波及計算!$U78</f>
        <v>0</v>
      </c>
      <c r="BJ297" s="111">
        <f>BJ75*波及計算!$U78</f>
        <v>0</v>
      </c>
      <c r="BK297" s="111">
        <f>BK75*波及計算!$U78</f>
        <v>0</v>
      </c>
      <c r="BL297" s="111">
        <f>BL75*波及計算!$U78</f>
        <v>0</v>
      </c>
      <c r="BM297" s="111">
        <f>BM75*波及計算!$U78</f>
        <v>0</v>
      </c>
      <c r="BN297" s="111">
        <f>BN75*波及計算!$U78</f>
        <v>0</v>
      </c>
      <c r="BO297" s="111">
        <f>BO75*波及計算!$U78</f>
        <v>0</v>
      </c>
      <c r="BP297" s="111">
        <f>BP75*波及計算!$U78</f>
        <v>0</v>
      </c>
      <c r="BQ297" s="111">
        <f>BQ75*波及計算!$U78</f>
        <v>0</v>
      </c>
      <c r="BR297" s="111">
        <f>BR75*波及計算!$U78</f>
        <v>0</v>
      </c>
      <c r="BS297" s="111">
        <f>BS75*波及計算!$U78</f>
        <v>0</v>
      </c>
      <c r="BT297" s="111">
        <f>BT75*波及計算!$U78</f>
        <v>0</v>
      </c>
      <c r="BU297" s="111">
        <f>BU75*波及計算!$U78</f>
        <v>0</v>
      </c>
      <c r="BV297" s="111">
        <f>BV75*波及計算!$U78</f>
        <v>0</v>
      </c>
      <c r="BW297" s="111">
        <f>BW75*波及計算!$U78</f>
        <v>0</v>
      </c>
      <c r="BX297" s="111">
        <f>BX75*波及計算!$U78</f>
        <v>0</v>
      </c>
      <c r="BY297" s="111">
        <f>BY75*波及計算!$U78</f>
        <v>0</v>
      </c>
      <c r="BZ297" s="111">
        <f>BZ75*波及計算!$U78</f>
        <v>0</v>
      </c>
      <c r="CA297" s="111">
        <f>CA75*波及計算!$U78</f>
        <v>0</v>
      </c>
      <c r="CB297" s="111">
        <f>CB75*波及計算!$U78</f>
        <v>0</v>
      </c>
      <c r="CC297" s="111">
        <f>CC75*波及計算!$U78</f>
        <v>0</v>
      </c>
      <c r="CD297" s="111">
        <f>CD75*波及計算!$U78</f>
        <v>0</v>
      </c>
      <c r="CE297" s="111">
        <f>CE75*波及計算!$U78</f>
        <v>0</v>
      </c>
      <c r="CF297" s="111">
        <f>CF75*波及計算!$U78</f>
        <v>0</v>
      </c>
      <c r="CG297" s="111">
        <f>CG75*波及計算!$U78</f>
        <v>0</v>
      </c>
      <c r="CH297" s="111">
        <f>CH75*波及計算!$U78</f>
        <v>0</v>
      </c>
      <c r="CI297" s="111">
        <f>CI75*波及計算!$U78</f>
        <v>0</v>
      </c>
      <c r="CJ297" s="111">
        <f>CJ75*波及計算!$U78</f>
        <v>0</v>
      </c>
      <c r="CK297" s="111">
        <f>CK75*波及計算!$U78</f>
        <v>0</v>
      </c>
      <c r="CL297" s="111">
        <f>CL75*波及計算!$U78</f>
        <v>0</v>
      </c>
      <c r="CM297" s="111">
        <f>CM75*波及計算!$U78</f>
        <v>0</v>
      </c>
      <c r="CN297" s="111">
        <f>CN75*波及計算!$U78</f>
        <v>0</v>
      </c>
      <c r="CO297" s="111">
        <f>CO75*波及計算!$U78</f>
        <v>0</v>
      </c>
      <c r="CP297" s="111">
        <f>CP75*波及計算!$U78</f>
        <v>0</v>
      </c>
      <c r="CQ297" s="111">
        <f>CQ75*波及計算!$U78</f>
        <v>0</v>
      </c>
      <c r="CR297" s="111">
        <f>CR75*波及計算!$U78</f>
        <v>0</v>
      </c>
      <c r="CS297" s="111">
        <f>CS75*波及計算!$U78</f>
        <v>0</v>
      </c>
      <c r="CT297" s="111">
        <f>CT75*波及計算!$U78</f>
        <v>0</v>
      </c>
      <c r="CU297" s="111">
        <f>CU75*波及計算!$U78</f>
        <v>0</v>
      </c>
      <c r="CV297" s="111">
        <f>CV75*波及計算!$U78</f>
        <v>0</v>
      </c>
      <c r="CW297" s="111">
        <f>CW75*波及計算!$U78</f>
        <v>0</v>
      </c>
      <c r="CX297" s="111">
        <f>CX75*波及計算!$U78</f>
        <v>0</v>
      </c>
      <c r="CY297" s="111">
        <f>CY75*波及計算!$U78</f>
        <v>0</v>
      </c>
      <c r="CZ297" s="111">
        <f>CZ75*波及計算!$U78</f>
        <v>0</v>
      </c>
      <c r="DA297" s="111">
        <f>DA75*波及計算!$U78</f>
        <v>0</v>
      </c>
      <c r="DB297" s="111">
        <f>DB75*波及計算!$U78</f>
        <v>0</v>
      </c>
      <c r="DC297" s="111">
        <f>DC75*波及計算!$U78</f>
        <v>0</v>
      </c>
    </row>
    <row r="298" spans="1:107" x14ac:dyDescent="0.2">
      <c r="A298" s="111" t="s">
        <v>238</v>
      </c>
      <c r="B298" s="355" t="s">
        <v>1949</v>
      </c>
      <c r="C298" s="111">
        <f>C76*波及計算!$U79</f>
        <v>0</v>
      </c>
      <c r="D298" s="111">
        <f>D76*波及計算!$U79</f>
        <v>0</v>
      </c>
      <c r="E298" s="111">
        <f>E76*波及計算!$U79</f>
        <v>0</v>
      </c>
      <c r="F298" s="111">
        <f>F76*波及計算!$U79</f>
        <v>0</v>
      </c>
      <c r="G298" s="111">
        <f>G76*波及計算!$U79</f>
        <v>0</v>
      </c>
      <c r="H298" s="111">
        <f>H76*波及計算!$U79</f>
        <v>0</v>
      </c>
      <c r="I298" s="111">
        <f>I76*波及計算!$U79</f>
        <v>0</v>
      </c>
      <c r="J298" s="111">
        <f>J76*波及計算!$U79</f>
        <v>0</v>
      </c>
      <c r="K298" s="111">
        <f>K76*波及計算!$U79</f>
        <v>0</v>
      </c>
      <c r="L298" s="111">
        <f>L76*波及計算!$U79</f>
        <v>0</v>
      </c>
      <c r="M298" s="111">
        <f>M76*波及計算!$U79</f>
        <v>0</v>
      </c>
      <c r="N298" s="111">
        <f>N76*波及計算!$U79</f>
        <v>0</v>
      </c>
      <c r="O298" s="111">
        <f>O76*波及計算!$U79</f>
        <v>0</v>
      </c>
      <c r="P298" s="111">
        <f>P76*波及計算!$U79</f>
        <v>0</v>
      </c>
      <c r="Q298" s="111">
        <f>Q76*波及計算!$U79</f>
        <v>0</v>
      </c>
      <c r="R298" s="111">
        <f>R76*波及計算!$U79</f>
        <v>0</v>
      </c>
      <c r="S298" s="111">
        <f>S76*波及計算!$U79</f>
        <v>0</v>
      </c>
      <c r="T298" s="111">
        <f>T76*波及計算!$U79</f>
        <v>0</v>
      </c>
      <c r="U298" s="111">
        <f>U76*波及計算!$U79</f>
        <v>0</v>
      </c>
      <c r="V298" s="111">
        <f>V76*波及計算!$U79</f>
        <v>0</v>
      </c>
      <c r="W298" s="111">
        <f>W76*波及計算!$U79</f>
        <v>0</v>
      </c>
      <c r="X298" s="111">
        <f>X76*波及計算!$U79</f>
        <v>0</v>
      </c>
      <c r="Y298" s="111">
        <f>Y76*波及計算!$U79</f>
        <v>0</v>
      </c>
      <c r="Z298" s="111">
        <f>Z76*波及計算!$U79</f>
        <v>0</v>
      </c>
      <c r="AA298" s="111">
        <f>AA76*波及計算!$U79</f>
        <v>0</v>
      </c>
      <c r="AB298" s="111">
        <f>AB76*波及計算!$U79</f>
        <v>0</v>
      </c>
      <c r="AC298" s="111">
        <f>AC76*波及計算!$U79</f>
        <v>0</v>
      </c>
      <c r="AD298" s="111">
        <f>AD76*波及計算!$U79</f>
        <v>0</v>
      </c>
      <c r="AE298" s="111">
        <f>AE76*波及計算!$U79</f>
        <v>0</v>
      </c>
      <c r="AF298" s="111">
        <f>AF76*波及計算!$U79</f>
        <v>0</v>
      </c>
      <c r="AG298" s="111">
        <f>AG76*波及計算!$U79</f>
        <v>0</v>
      </c>
      <c r="AH298" s="111">
        <f>AH76*波及計算!$U79</f>
        <v>0</v>
      </c>
      <c r="AI298" s="111">
        <f>AI76*波及計算!$U79</f>
        <v>0</v>
      </c>
      <c r="AJ298" s="111">
        <f>AJ76*波及計算!$U79</f>
        <v>0</v>
      </c>
      <c r="AK298" s="111">
        <f>AK76*波及計算!$U79</f>
        <v>0</v>
      </c>
      <c r="AL298" s="111">
        <f>AL76*波及計算!$U79</f>
        <v>0</v>
      </c>
      <c r="AM298" s="111">
        <f>AM76*波及計算!$U79</f>
        <v>0</v>
      </c>
      <c r="AN298" s="111">
        <f>AN76*波及計算!$U79</f>
        <v>0</v>
      </c>
      <c r="AO298" s="111">
        <f>AO76*波及計算!$U79</f>
        <v>0</v>
      </c>
      <c r="AP298" s="111">
        <f>AP76*波及計算!$U79</f>
        <v>0</v>
      </c>
      <c r="AQ298" s="111">
        <f>AQ76*波及計算!$U79</f>
        <v>0</v>
      </c>
      <c r="AR298" s="111">
        <f>AR76*波及計算!$U79</f>
        <v>0</v>
      </c>
      <c r="AS298" s="111">
        <f>AS76*波及計算!$U79</f>
        <v>0</v>
      </c>
      <c r="AT298" s="111">
        <f>AT76*波及計算!$U79</f>
        <v>0</v>
      </c>
      <c r="AU298" s="111">
        <f>AU76*波及計算!$U79</f>
        <v>0</v>
      </c>
      <c r="AV298" s="111">
        <f>AV76*波及計算!$U79</f>
        <v>0</v>
      </c>
      <c r="AW298" s="111">
        <f>AW76*波及計算!$U79</f>
        <v>0</v>
      </c>
      <c r="AX298" s="111">
        <f>AX76*波及計算!$U79</f>
        <v>0</v>
      </c>
      <c r="AY298" s="111">
        <f>AY76*波及計算!$U79</f>
        <v>0</v>
      </c>
      <c r="AZ298" s="111">
        <f>AZ76*波及計算!$U79</f>
        <v>0</v>
      </c>
      <c r="BA298" s="111">
        <f>BA76*波及計算!$U79</f>
        <v>0</v>
      </c>
      <c r="BB298" s="111">
        <f>BB76*波及計算!$U79</f>
        <v>0</v>
      </c>
      <c r="BC298" s="111">
        <f>BC76*波及計算!$U79</f>
        <v>0</v>
      </c>
      <c r="BD298" s="111">
        <f>BD76*波及計算!$U79</f>
        <v>0</v>
      </c>
      <c r="BE298" s="111">
        <f>BE76*波及計算!$U79</f>
        <v>0</v>
      </c>
      <c r="BF298" s="111">
        <f>BF76*波及計算!$U79</f>
        <v>0</v>
      </c>
      <c r="BG298" s="111">
        <f>BG76*波及計算!$U79</f>
        <v>0</v>
      </c>
      <c r="BH298" s="111">
        <f>BH76*波及計算!$U79</f>
        <v>0</v>
      </c>
      <c r="BI298" s="111">
        <f>BI76*波及計算!$U79</f>
        <v>0</v>
      </c>
      <c r="BJ298" s="111">
        <f>BJ76*波及計算!$U79</f>
        <v>0</v>
      </c>
      <c r="BK298" s="111">
        <f>BK76*波及計算!$U79</f>
        <v>0</v>
      </c>
      <c r="BL298" s="111">
        <f>BL76*波及計算!$U79</f>
        <v>0</v>
      </c>
      <c r="BM298" s="111">
        <f>BM76*波及計算!$U79</f>
        <v>0</v>
      </c>
      <c r="BN298" s="111">
        <f>BN76*波及計算!$U79</f>
        <v>0</v>
      </c>
      <c r="BO298" s="111">
        <f>BO76*波及計算!$U79</f>
        <v>0</v>
      </c>
      <c r="BP298" s="111">
        <f>BP76*波及計算!$U79</f>
        <v>0</v>
      </c>
      <c r="BQ298" s="111">
        <f>BQ76*波及計算!$U79</f>
        <v>0</v>
      </c>
      <c r="BR298" s="111">
        <f>BR76*波及計算!$U79</f>
        <v>0</v>
      </c>
      <c r="BS298" s="111">
        <f>BS76*波及計算!$U79</f>
        <v>0</v>
      </c>
      <c r="BT298" s="111">
        <f>BT76*波及計算!$U79</f>
        <v>0</v>
      </c>
      <c r="BU298" s="111">
        <f>BU76*波及計算!$U79</f>
        <v>0</v>
      </c>
      <c r="BV298" s="111">
        <f>BV76*波及計算!$U79</f>
        <v>0</v>
      </c>
      <c r="BW298" s="111">
        <f>BW76*波及計算!$U79</f>
        <v>0</v>
      </c>
      <c r="BX298" s="111">
        <f>BX76*波及計算!$U79</f>
        <v>0</v>
      </c>
      <c r="BY298" s="111">
        <f>BY76*波及計算!$U79</f>
        <v>0</v>
      </c>
      <c r="BZ298" s="111">
        <f>BZ76*波及計算!$U79</f>
        <v>0</v>
      </c>
      <c r="CA298" s="111">
        <f>CA76*波及計算!$U79</f>
        <v>0</v>
      </c>
      <c r="CB298" s="111">
        <f>CB76*波及計算!$U79</f>
        <v>0</v>
      </c>
      <c r="CC298" s="111">
        <f>CC76*波及計算!$U79</f>
        <v>0</v>
      </c>
      <c r="CD298" s="111">
        <f>CD76*波及計算!$U79</f>
        <v>0</v>
      </c>
      <c r="CE298" s="111">
        <f>CE76*波及計算!$U79</f>
        <v>0</v>
      </c>
      <c r="CF298" s="111">
        <f>CF76*波及計算!$U79</f>
        <v>0</v>
      </c>
      <c r="CG298" s="111">
        <f>CG76*波及計算!$U79</f>
        <v>0</v>
      </c>
      <c r="CH298" s="111">
        <f>CH76*波及計算!$U79</f>
        <v>0</v>
      </c>
      <c r="CI298" s="111">
        <f>CI76*波及計算!$U79</f>
        <v>0</v>
      </c>
      <c r="CJ298" s="111">
        <f>CJ76*波及計算!$U79</f>
        <v>0</v>
      </c>
      <c r="CK298" s="111">
        <f>CK76*波及計算!$U79</f>
        <v>0</v>
      </c>
      <c r="CL298" s="111">
        <f>CL76*波及計算!$U79</f>
        <v>0</v>
      </c>
      <c r="CM298" s="111">
        <f>CM76*波及計算!$U79</f>
        <v>0</v>
      </c>
      <c r="CN298" s="111">
        <f>CN76*波及計算!$U79</f>
        <v>0</v>
      </c>
      <c r="CO298" s="111">
        <f>CO76*波及計算!$U79</f>
        <v>0</v>
      </c>
      <c r="CP298" s="111">
        <f>CP76*波及計算!$U79</f>
        <v>0</v>
      </c>
      <c r="CQ298" s="111">
        <f>CQ76*波及計算!$U79</f>
        <v>0</v>
      </c>
      <c r="CR298" s="111">
        <f>CR76*波及計算!$U79</f>
        <v>0</v>
      </c>
      <c r="CS298" s="111">
        <f>CS76*波及計算!$U79</f>
        <v>0</v>
      </c>
      <c r="CT298" s="111">
        <f>CT76*波及計算!$U79</f>
        <v>0</v>
      </c>
      <c r="CU298" s="111">
        <f>CU76*波及計算!$U79</f>
        <v>0</v>
      </c>
      <c r="CV298" s="111">
        <f>CV76*波及計算!$U79</f>
        <v>0</v>
      </c>
      <c r="CW298" s="111">
        <f>CW76*波及計算!$U79</f>
        <v>0</v>
      </c>
      <c r="CX298" s="111">
        <f>CX76*波及計算!$U79</f>
        <v>0</v>
      </c>
      <c r="CY298" s="111">
        <f>CY76*波及計算!$U79</f>
        <v>0</v>
      </c>
      <c r="CZ298" s="111">
        <f>CZ76*波及計算!$U79</f>
        <v>0</v>
      </c>
      <c r="DA298" s="111">
        <f>DA76*波及計算!$U79</f>
        <v>0</v>
      </c>
      <c r="DB298" s="111">
        <f>DB76*波及計算!$U79</f>
        <v>0</v>
      </c>
      <c r="DC298" s="111">
        <f>DC76*波及計算!$U79</f>
        <v>0</v>
      </c>
    </row>
    <row r="299" spans="1:107" x14ac:dyDescent="0.2">
      <c r="A299" s="111" t="s">
        <v>240</v>
      </c>
      <c r="B299" s="355" t="s">
        <v>1950</v>
      </c>
      <c r="C299" s="111">
        <f>C77*波及計算!$U80</f>
        <v>0</v>
      </c>
      <c r="D299" s="111">
        <f>D77*波及計算!$U80</f>
        <v>0</v>
      </c>
      <c r="E299" s="111">
        <f>E77*波及計算!$U80</f>
        <v>0</v>
      </c>
      <c r="F299" s="111">
        <f>F77*波及計算!$U80</f>
        <v>0</v>
      </c>
      <c r="G299" s="111">
        <f>G77*波及計算!$U80</f>
        <v>0</v>
      </c>
      <c r="H299" s="111">
        <f>H77*波及計算!$U80</f>
        <v>0</v>
      </c>
      <c r="I299" s="111">
        <f>I77*波及計算!$U80</f>
        <v>0</v>
      </c>
      <c r="J299" s="111">
        <f>J77*波及計算!$U80</f>
        <v>0</v>
      </c>
      <c r="K299" s="111">
        <f>K77*波及計算!$U80</f>
        <v>0</v>
      </c>
      <c r="L299" s="111">
        <f>L77*波及計算!$U80</f>
        <v>0</v>
      </c>
      <c r="M299" s="111">
        <f>M77*波及計算!$U80</f>
        <v>0</v>
      </c>
      <c r="N299" s="111">
        <f>N77*波及計算!$U80</f>
        <v>0</v>
      </c>
      <c r="O299" s="111">
        <f>O77*波及計算!$U80</f>
        <v>0</v>
      </c>
      <c r="P299" s="111">
        <f>P77*波及計算!$U80</f>
        <v>0</v>
      </c>
      <c r="Q299" s="111">
        <f>Q77*波及計算!$U80</f>
        <v>0</v>
      </c>
      <c r="R299" s="111">
        <f>R77*波及計算!$U80</f>
        <v>0</v>
      </c>
      <c r="S299" s="111">
        <f>S77*波及計算!$U80</f>
        <v>0</v>
      </c>
      <c r="T299" s="111">
        <f>T77*波及計算!$U80</f>
        <v>0</v>
      </c>
      <c r="U299" s="111">
        <f>U77*波及計算!$U80</f>
        <v>0</v>
      </c>
      <c r="V299" s="111">
        <f>V77*波及計算!$U80</f>
        <v>0</v>
      </c>
      <c r="W299" s="111">
        <f>W77*波及計算!$U80</f>
        <v>0</v>
      </c>
      <c r="X299" s="111">
        <f>X77*波及計算!$U80</f>
        <v>0</v>
      </c>
      <c r="Y299" s="111">
        <f>Y77*波及計算!$U80</f>
        <v>0</v>
      </c>
      <c r="Z299" s="111">
        <f>Z77*波及計算!$U80</f>
        <v>0</v>
      </c>
      <c r="AA299" s="111">
        <f>AA77*波及計算!$U80</f>
        <v>0</v>
      </c>
      <c r="AB299" s="111">
        <f>AB77*波及計算!$U80</f>
        <v>0</v>
      </c>
      <c r="AC299" s="111">
        <f>AC77*波及計算!$U80</f>
        <v>0</v>
      </c>
      <c r="AD299" s="111">
        <f>AD77*波及計算!$U80</f>
        <v>0</v>
      </c>
      <c r="AE299" s="111">
        <f>AE77*波及計算!$U80</f>
        <v>0</v>
      </c>
      <c r="AF299" s="111">
        <f>AF77*波及計算!$U80</f>
        <v>0</v>
      </c>
      <c r="AG299" s="111">
        <f>AG77*波及計算!$U80</f>
        <v>0</v>
      </c>
      <c r="AH299" s="111">
        <f>AH77*波及計算!$U80</f>
        <v>0</v>
      </c>
      <c r="AI299" s="111">
        <f>AI77*波及計算!$U80</f>
        <v>0</v>
      </c>
      <c r="AJ299" s="111">
        <f>AJ77*波及計算!$U80</f>
        <v>0</v>
      </c>
      <c r="AK299" s="111">
        <f>AK77*波及計算!$U80</f>
        <v>0</v>
      </c>
      <c r="AL299" s="111">
        <f>AL77*波及計算!$U80</f>
        <v>0</v>
      </c>
      <c r="AM299" s="111">
        <f>AM77*波及計算!$U80</f>
        <v>0</v>
      </c>
      <c r="AN299" s="111">
        <f>AN77*波及計算!$U80</f>
        <v>0</v>
      </c>
      <c r="AO299" s="111">
        <f>AO77*波及計算!$U80</f>
        <v>0</v>
      </c>
      <c r="AP299" s="111">
        <f>AP77*波及計算!$U80</f>
        <v>0</v>
      </c>
      <c r="AQ299" s="111">
        <f>AQ77*波及計算!$U80</f>
        <v>0</v>
      </c>
      <c r="AR299" s="111">
        <f>AR77*波及計算!$U80</f>
        <v>0</v>
      </c>
      <c r="AS299" s="111">
        <f>AS77*波及計算!$U80</f>
        <v>0</v>
      </c>
      <c r="AT299" s="111">
        <f>AT77*波及計算!$U80</f>
        <v>0</v>
      </c>
      <c r="AU299" s="111">
        <f>AU77*波及計算!$U80</f>
        <v>0</v>
      </c>
      <c r="AV299" s="111">
        <f>AV77*波及計算!$U80</f>
        <v>0</v>
      </c>
      <c r="AW299" s="111">
        <f>AW77*波及計算!$U80</f>
        <v>0</v>
      </c>
      <c r="AX299" s="111">
        <f>AX77*波及計算!$U80</f>
        <v>0</v>
      </c>
      <c r="AY299" s="111">
        <f>AY77*波及計算!$U80</f>
        <v>0</v>
      </c>
      <c r="AZ299" s="111">
        <f>AZ77*波及計算!$U80</f>
        <v>0</v>
      </c>
      <c r="BA299" s="111">
        <f>BA77*波及計算!$U80</f>
        <v>0</v>
      </c>
      <c r="BB299" s="111">
        <f>BB77*波及計算!$U80</f>
        <v>0</v>
      </c>
      <c r="BC299" s="111">
        <f>BC77*波及計算!$U80</f>
        <v>0</v>
      </c>
      <c r="BD299" s="111">
        <f>BD77*波及計算!$U80</f>
        <v>0</v>
      </c>
      <c r="BE299" s="111">
        <f>BE77*波及計算!$U80</f>
        <v>0</v>
      </c>
      <c r="BF299" s="111">
        <f>BF77*波及計算!$U80</f>
        <v>0</v>
      </c>
      <c r="BG299" s="111">
        <f>BG77*波及計算!$U80</f>
        <v>0</v>
      </c>
      <c r="BH299" s="111">
        <f>BH77*波及計算!$U80</f>
        <v>0</v>
      </c>
      <c r="BI299" s="111">
        <f>BI77*波及計算!$U80</f>
        <v>0</v>
      </c>
      <c r="BJ299" s="111">
        <f>BJ77*波及計算!$U80</f>
        <v>0</v>
      </c>
      <c r="BK299" s="111">
        <f>BK77*波及計算!$U80</f>
        <v>0</v>
      </c>
      <c r="BL299" s="111">
        <f>BL77*波及計算!$U80</f>
        <v>0</v>
      </c>
      <c r="BM299" s="111">
        <f>BM77*波及計算!$U80</f>
        <v>0</v>
      </c>
      <c r="BN299" s="111">
        <f>BN77*波及計算!$U80</f>
        <v>0</v>
      </c>
      <c r="BO299" s="111">
        <f>BO77*波及計算!$U80</f>
        <v>0</v>
      </c>
      <c r="BP299" s="111">
        <f>BP77*波及計算!$U80</f>
        <v>0</v>
      </c>
      <c r="BQ299" s="111">
        <f>BQ77*波及計算!$U80</f>
        <v>0</v>
      </c>
      <c r="BR299" s="111">
        <f>BR77*波及計算!$U80</f>
        <v>0</v>
      </c>
      <c r="BS299" s="111">
        <f>BS77*波及計算!$U80</f>
        <v>0</v>
      </c>
      <c r="BT299" s="111">
        <f>BT77*波及計算!$U80</f>
        <v>0</v>
      </c>
      <c r="BU299" s="111">
        <f>BU77*波及計算!$U80</f>
        <v>0</v>
      </c>
      <c r="BV299" s="111">
        <f>BV77*波及計算!$U80</f>
        <v>0</v>
      </c>
      <c r="BW299" s="111">
        <f>BW77*波及計算!$U80</f>
        <v>0</v>
      </c>
      <c r="BX299" s="111">
        <f>BX77*波及計算!$U80</f>
        <v>0</v>
      </c>
      <c r="BY299" s="111">
        <f>BY77*波及計算!$U80</f>
        <v>0</v>
      </c>
      <c r="BZ299" s="111">
        <f>BZ77*波及計算!$U80</f>
        <v>0</v>
      </c>
      <c r="CA299" s="111">
        <f>CA77*波及計算!$U80</f>
        <v>0</v>
      </c>
      <c r="CB299" s="111">
        <f>CB77*波及計算!$U80</f>
        <v>0</v>
      </c>
      <c r="CC299" s="111">
        <f>CC77*波及計算!$U80</f>
        <v>0</v>
      </c>
      <c r="CD299" s="111">
        <f>CD77*波及計算!$U80</f>
        <v>0</v>
      </c>
      <c r="CE299" s="111">
        <f>CE77*波及計算!$U80</f>
        <v>0</v>
      </c>
      <c r="CF299" s="111">
        <f>CF77*波及計算!$U80</f>
        <v>0</v>
      </c>
      <c r="CG299" s="111">
        <f>CG77*波及計算!$U80</f>
        <v>0</v>
      </c>
      <c r="CH299" s="111">
        <f>CH77*波及計算!$U80</f>
        <v>0</v>
      </c>
      <c r="CI299" s="111">
        <f>CI77*波及計算!$U80</f>
        <v>0</v>
      </c>
      <c r="CJ299" s="111">
        <f>CJ77*波及計算!$U80</f>
        <v>0</v>
      </c>
      <c r="CK299" s="111">
        <f>CK77*波及計算!$U80</f>
        <v>0</v>
      </c>
      <c r="CL299" s="111">
        <f>CL77*波及計算!$U80</f>
        <v>0</v>
      </c>
      <c r="CM299" s="111">
        <f>CM77*波及計算!$U80</f>
        <v>0</v>
      </c>
      <c r="CN299" s="111">
        <f>CN77*波及計算!$U80</f>
        <v>0</v>
      </c>
      <c r="CO299" s="111">
        <f>CO77*波及計算!$U80</f>
        <v>0</v>
      </c>
      <c r="CP299" s="111">
        <f>CP77*波及計算!$U80</f>
        <v>0</v>
      </c>
      <c r="CQ299" s="111">
        <f>CQ77*波及計算!$U80</f>
        <v>0</v>
      </c>
      <c r="CR299" s="111">
        <f>CR77*波及計算!$U80</f>
        <v>0</v>
      </c>
      <c r="CS299" s="111">
        <f>CS77*波及計算!$U80</f>
        <v>0</v>
      </c>
      <c r="CT299" s="111">
        <f>CT77*波及計算!$U80</f>
        <v>0</v>
      </c>
      <c r="CU299" s="111">
        <f>CU77*波及計算!$U80</f>
        <v>0</v>
      </c>
      <c r="CV299" s="111">
        <f>CV77*波及計算!$U80</f>
        <v>0</v>
      </c>
      <c r="CW299" s="111">
        <f>CW77*波及計算!$U80</f>
        <v>0</v>
      </c>
      <c r="CX299" s="111">
        <f>CX77*波及計算!$U80</f>
        <v>0</v>
      </c>
      <c r="CY299" s="111">
        <f>CY77*波及計算!$U80</f>
        <v>0</v>
      </c>
      <c r="CZ299" s="111">
        <f>CZ77*波及計算!$U80</f>
        <v>0</v>
      </c>
      <c r="DA299" s="111">
        <f>DA77*波及計算!$U80</f>
        <v>0</v>
      </c>
      <c r="DB299" s="111">
        <f>DB77*波及計算!$U80</f>
        <v>0</v>
      </c>
      <c r="DC299" s="111">
        <f>DC77*波及計算!$U80</f>
        <v>0</v>
      </c>
    </row>
    <row r="300" spans="1:107" x14ac:dyDescent="0.2">
      <c r="A300" s="111" t="s">
        <v>241</v>
      </c>
      <c r="B300" s="355" t="s">
        <v>1951</v>
      </c>
      <c r="C300" s="111">
        <f>C78*波及計算!$U81</f>
        <v>0</v>
      </c>
      <c r="D300" s="111">
        <f>D78*波及計算!$U81</f>
        <v>0</v>
      </c>
      <c r="E300" s="111">
        <f>E78*波及計算!$U81</f>
        <v>0</v>
      </c>
      <c r="F300" s="111">
        <f>F78*波及計算!$U81</f>
        <v>0</v>
      </c>
      <c r="G300" s="111">
        <f>G78*波及計算!$U81</f>
        <v>0</v>
      </c>
      <c r="H300" s="111">
        <f>H78*波及計算!$U81</f>
        <v>0</v>
      </c>
      <c r="I300" s="111">
        <f>I78*波及計算!$U81</f>
        <v>0</v>
      </c>
      <c r="J300" s="111">
        <f>J78*波及計算!$U81</f>
        <v>0</v>
      </c>
      <c r="K300" s="111">
        <f>K78*波及計算!$U81</f>
        <v>0</v>
      </c>
      <c r="L300" s="111">
        <f>L78*波及計算!$U81</f>
        <v>0</v>
      </c>
      <c r="M300" s="111">
        <f>M78*波及計算!$U81</f>
        <v>0</v>
      </c>
      <c r="N300" s="111">
        <f>N78*波及計算!$U81</f>
        <v>0</v>
      </c>
      <c r="O300" s="111">
        <f>O78*波及計算!$U81</f>
        <v>0</v>
      </c>
      <c r="P300" s="111">
        <f>P78*波及計算!$U81</f>
        <v>0</v>
      </c>
      <c r="Q300" s="111">
        <f>Q78*波及計算!$U81</f>
        <v>0</v>
      </c>
      <c r="R300" s="111">
        <f>R78*波及計算!$U81</f>
        <v>0</v>
      </c>
      <c r="S300" s="111">
        <f>S78*波及計算!$U81</f>
        <v>0</v>
      </c>
      <c r="T300" s="111">
        <f>T78*波及計算!$U81</f>
        <v>0</v>
      </c>
      <c r="U300" s="111">
        <f>U78*波及計算!$U81</f>
        <v>0</v>
      </c>
      <c r="V300" s="111">
        <f>V78*波及計算!$U81</f>
        <v>0</v>
      </c>
      <c r="W300" s="111">
        <f>W78*波及計算!$U81</f>
        <v>0</v>
      </c>
      <c r="X300" s="111">
        <f>X78*波及計算!$U81</f>
        <v>0</v>
      </c>
      <c r="Y300" s="111">
        <f>Y78*波及計算!$U81</f>
        <v>0</v>
      </c>
      <c r="Z300" s="111">
        <f>Z78*波及計算!$U81</f>
        <v>0</v>
      </c>
      <c r="AA300" s="111">
        <f>AA78*波及計算!$U81</f>
        <v>0</v>
      </c>
      <c r="AB300" s="111">
        <f>AB78*波及計算!$U81</f>
        <v>0</v>
      </c>
      <c r="AC300" s="111">
        <f>AC78*波及計算!$U81</f>
        <v>0</v>
      </c>
      <c r="AD300" s="111">
        <f>AD78*波及計算!$U81</f>
        <v>0</v>
      </c>
      <c r="AE300" s="111">
        <f>AE78*波及計算!$U81</f>
        <v>0</v>
      </c>
      <c r="AF300" s="111">
        <f>AF78*波及計算!$U81</f>
        <v>0</v>
      </c>
      <c r="AG300" s="111">
        <f>AG78*波及計算!$U81</f>
        <v>0</v>
      </c>
      <c r="AH300" s="111">
        <f>AH78*波及計算!$U81</f>
        <v>0</v>
      </c>
      <c r="AI300" s="111">
        <f>AI78*波及計算!$U81</f>
        <v>0</v>
      </c>
      <c r="AJ300" s="111">
        <f>AJ78*波及計算!$U81</f>
        <v>0</v>
      </c>
      <c r="AK300" s="111">
        <f>AK78*波及計算!$U81</f>
        <v>0</v>
      </c>
      <c r="AL300" s="111">
        <f>AL78*波及計算!$U81</f>
        <v>0</v>
      </c>
      <c r="AM300" s="111">
        <f>AM78*波及計算!$U81</f>
        <v>0</v>
      </c>
      <c r="AN300" s="111">
        <f>AN78*波及計算!$U81</f>
        <v>0</v>
      </c>
      <c r="AO300" s="111">
        <f>AO78*波及計算!$U81</f>
        <v>0</v>
      </c>
      <c r="AP300" s="111">
        <f>AP78*波及計算!$U81</f>
        <v>0</v>
      </c>
      <c r="AQ300" s="111">
        <f>AQ78*波及計算!$U81</f>
        <v>0</v>
      </c>
      <c r="AR300" s="111">
        <f>AR78*波及計算!$U81</f>
        <v>0</v>
      </c>
      <c r="AS300" s="111">
        <f>AS78*波及計算!$U81</f>
        <v>0</v>
      </c>
      <c r="AT300" s="111">
        <f>AT78*波及計算!$U81</f>
        <v>0</v>
      </c>
      <c r="AU300" s="111">
        <f>AU78*波及計算!$U81</f>
        <v>0</v>
      </c>
      <c r="AV300" s="111">
        <f>AV78*波及計算!$U81</f>
        <v>0</v>
      </c>
      <c r="AW300" s="111">
        <f>AW78*波及計算!$U81</f>
        <v>0</v>
      </c>
      <c r="AX300" s="111">
        <f>AX78*波及計算!$U81</f>
        <v>0</v>
      </c>
      <c r="AY300" s="111">
        <f>AY78*波及計算!$U81</f>
        <v>0</v>
      </c>
      <c r="AZ300" s="111">
        <f>AZ78*波及計算!$U81</f>
        <v>0</v>
      </c>
      <c r="BA300" s="111">
        <f>BA78*波及計算!$U81</f>
        <v>0</v>
      </c>
      <c r="BB300" s="111">
        <f>BB78*波及計算!$U81</f>
        <v>0</v>
      </c>
      <c r="BC300" s="111">
        <f>BC78*波及計算!$U81</f>
        <v>0</v>
      </c>
      <c r="BD300" s="111">
        <f>BD78*波及計算!$U81</f>
        <v>0</v>
      </c>
      <c r="BE300" s="111">
        <f>BE78*波及計算!$U81</f>
        <v>0</v>
      </c>
      <c r="BF300" s="111">
        <f>BF78*波及計算!$U81</f>
        <v>0</v>
      </c>
      <c r="BG300" s="111">
        <f>BG78*波及計算!$U81</f>
        <v>0</v>
      </c>
      <c r="BH300" s="111">
        <f>BH78*波及計算!$U81</f>
        <v>0</v>
      </c>
      <c r="BI300" s="111">
        <f>BI78*波及計算!$U81</f>
        <v>0</v>
      </c>
      <c r="BJ300" s="111">
        <f>BJ78*波及計算!$U81</f>
        <v>0</v>
      </c>
      <c r="BK300" s="111">
        <f>BK78*波及計算!$U81</f>
        <v>0</v>
      </c>
      <c r="BL300" s="111">
        <f>BL78*波及計算!$U81</f>
        <v>0</v>
      </c>
      <c r="BM300" s="111">
        <f>BM78*波及計算!$U81</f>
        <v>0</v>
      </c>
      <c r="BN300" s="111">
        <f>BN78*波及計算!$U81</f>
        <v>0</v>
      </c>
      <c r="BO300" s="111">
        <f>BO78*波及計算!$U81</f>
        <v>0</v>
      </c>
      <c r="BP300" s="111">
        <f>BP78*波及計算!$U81</f>
        <v>0</v>
      </c>
      <c r="BQ300" s="111">
        <f>BQ78*波及計算!$U81</f>
        <v>0</v>
      </c>
      <c r="BR300" s="111">
        <f>BR78*波及計算!$U81</f>
        <v>0</v>
      </c>
      <c r="BS300" s="111">
        <f>BS78*波及計算!$U81</f>
        <v>0</v>
      </c>
      <c r="BT300" s="111">
        <f>BT78*波及計算!$U81</f>
        <v>0</v>
      </c>
      <c r="BU300" s="111">
        <f>BU78*波及計算!$U81</f>
        <v>0</v>
      </c>
      <c r="BV300" s="111">
        <f>BV78*波及計算!$U81</f>
        <v>0</v>
      </c>
      <c r="BW300" s="111">
        <f>BW78*波及計算!$U81</f>
        <v>0</v>
      </c>
      <c r="BX300" s="111">
        <f>BX78*波及計算!$U81</f>
        <v>0</v>
      </c>
      <c r="BY300" s="111">
        <f>BY78*波及計算!$U81</f>
        <v>0</v>
      </c>
      <c r="BZ300" s="111">
        <f>BZ78*波及計算!$U81</f>
        <v>0</v>
      </c>
      <c r="CA300" s="111">
        <f>CA78*波及計算!$U81</f>
        <v>0</v>
      </c>
      <c r="CB300" s="111">
        <f>CB78*波及計算!$U81</f>
        <v>0</v>
      </c>
      <c r="CC300" s="111">
        <f>CC78*波及計算!$U81</f>
        <v>0</v>
      </c>
      <c r="CD300" s="111">
        <f>CD78*波及計算!$U81</f>
        <v>0</v>
      </c>
      <c r="CE300" s="111">
        <f>CE78*波及計算!$U81</f>
        <v>0</v>
      </c>
      <c r="CF300" s="111">
        <f>CF78*波及計算!$U81</f>
        <v>0</v>
      </c>
      <c r="CG300" s="111">
        <f>CG78*波及計算!$U81</f>
        <v>0</v>
      </c>
      <c r="CH300" s="111">
        <f>CH78*波及計算!$U81</f>
        <v>0</v>
      </c>
      <c r="CI300" s="111">
        <f>CI78*波及計算!$U81</f>
        <v>0</v>
      </c>
      <c r="CJ300" s="111">
        <f>CJ78*波及計算!$U81</f>
        <v>0</v>
      </c>
      <c r="CK300" s="111">
        <f>CK78*波及計算!$U81</f>
        <v>0</v>
      </c>
      <c r="CL300" s="111">
        <f>CL78*波及計算!$U81</f>
        <v>0</v>
      </c>
      <c r="CM300" s="111">
        <f>CM78*波及計算!$U81</f>
        <v>0</v>
      </c>
      <c r="CN300" s="111">
        <f>CN78*波及計算!$U81</f>
        <v>0</v>
      </c>
      <c r="CO300" s="111">
        <f>CO78*波及計算!$U81</f>
        <v>0</v>
      </c>
      <c r="CP300" s="111">
        <f>CP78*波及計算!$U81</f>
        <v>0</v>
      </c>
      <c r="CQ300" s="111">
        <f>CQ78*波及計算!$U81</f>
        <v>0</v>
      </c>
      <c r="CR300" s="111">
        <f>CR78*波及計算!$U81</f>
        <v>0</v>
      </c>
      <c r="CS300" s="111">
        <f>CS78*波及計算!$U81</f>
        <v>0</v>
      </c>
      <c r="CT300" s="111">
        <f>CT78*波及計算!$U81</f>
        <v>0</v>
      </c>
      <c r="CU300" s="111">
        <f>CU78*波及計算!$U81</f>
        <v>0</v>
      </c>
      <c r="CV300" s="111">
        <f>CV78*波及計算!$U81</f>
        <v>0</v>
      </c>
      <c r="CW300" s="111">
        <f>CW78*波及計算!$U81</f>
        <v>0</v>
      </c>
      <c r="CX300" s="111">
        <f>CX78*波及計算!$U81</f>
        <v>0</v>
      </c>
      <c r="CY300" s="111">
        <f>CY78*波及計算!$U81</f>
        <v>0</v>
      </c>
      <c r="CZ300" s="111">
        <f>CZ78*波及計算!$U81</f>
        <v>0</v>
      </c>
      <c r="DA300" s="111">
        <f>DA78*波及計算!$U81</f>
        <v>0</v>
      </c>
      <c r="DB300" s="111">
        <f>DB78*波及計算!$U81</f>
        <v>0</v>
      </c>
      <c r="DC300" s="111">
        <f>DC78*波及計算!$U81</f>
        <v>0</v>
      </c>
    </row>
    <row r="301" spans="1:107" x14ac:dyDescent="0.2">
      <c r="A301" s="111" t="s">
        <v>242</v>
      </c>
      <c r="B301" s="355" t="s">
        <v>1952</v>
      </c>
      <c r="C301" s="111">
        <f>C79*波及計算!$U82</f>
        <v>0</v>
      </c>
      <c r="D301" s="111">
        <f>D79*波及計算!$U82</f>
        <v>0</v>
      </c>
      <c r="E301" s="111">
        <f>E79*波及計算!$U82</f>
        <v>0</v>
      </c>
      <c r="F301" s="111">
        <f>F79*波及計算!$U82</f>
        <v>0</v>
      </c>
      <c r="G301" s="111">
        <f>G79*波及計算!$U82</f>
        <v>0</v>
      </c>
      <c r="H301" s="111">
        <f>H79*波及計算!$U82</f>
        <v>0</v>
      </c>
      <c r="I301" s="111">
        <f>I79*波及計算!$U82</f>
        <v>0</v>
      </c>
      <c r="J301" s="111">
        <f>J79*波及計算!$U82</f>
        <v>0</v>
      </c>
      <c r="K301" s="111">
        <f>K79*波及計算!$U82</f>
        <v>0</v>
      </c>
      <c r="L301" s="111">
        <f>L79*波及計算!$U82</f>
        <v>0</v>
      </c>
      <c r="M301" s="111">
        <f>M79*波及計算!$U82</f>
        <v>0</v>
      </c>
      <c r="N301" s="111">
        <f>N79*波及計算!$U82</f>
        <v>0</v>
      </c>
      <c r="O301" s="111">
        <f>O79*波及計算!$U82</f>
        <v>0</v>
      </c>
      <c r="P301" s="111">
        <f>P79*波及計算!$U82</f>
        <v>0</v>
      </c>
      <c r="Q301" s="111">
        <f>Q79*波及計算!$U82</f>
        <v>0</v>
      </c>
      <c r="R301" s="111">
        <f>R79*波及計算!$U82</f>
        <v>0</v>
      </c>
      <c r="S301" s="111">
        <f>S79*波及計算!$U82</f>
        <v>0</v>
      </c>
      <c r="T301" s="111">
        <f>T79*波及計算!$U82</f>
        <v>0</v>
      </c>
      <c r="U301" s="111">
        <f>U79*波及計算!$U82</f>
        <v>0</v>
      </c>
      <c r="V301" s="111">
        <f>V79*波及計算!$U82</f>
        <v>0</v>
      </c>
      <c r="W301" s="111">
        <f>W79*波及計算!$U82</f>
        <v>0</v>
      </c>
      <c r="X301" s="111">
        <f>X79*波及計算!$U82</f>
        <v>0</v>
      </c>
      <c r="Y301" s="111">
        <f>Y79*波及計算!$U82</f>
        <v>0</v>
      </c>
      <c r="Z301" s="111">
        <f>Z79*波及計算!$U82</f>
        <v>0</v>
      </c>
      <c r="AA301" s="111">
        <f>AA79*波及計算!$U82</f>
        <v>0</v>
      </c>
      <c r="AB301" s="111">
        <f>AB79*波及計算!$U82</f>
        <v>0</v>
      </c>
      <c r="AC301" s="111">
        <f>AC79*波及計算!$U82</f>
        <v>0</v>
      </c>
      <c r="AD301" s="111">
        <f>AD79*波及計算!$U82</f>
        <v>0</v>
      </c>
      <c r="AE301" s="111">
        <f>AE79*波及計算!$U82</f>
        <v>0</v>
      </c>
      <c r="AF301" s="111">
        <f>AF79*波及計算!$U82</f>
        <v>0</v>
      </c>
      <c r="AG301" s="111">
        <f>AG79*波及計算!$U82</f>
        <v>0</v>
      </c>
      <c r="AH301" s="111">
        <f>AH79*波及計算!$U82</f>
        <v>0</v>
      </c>
      <c r="AI301" s="111">
        <f>AI79*波及計算!$U82</f>
        <v>0</v>
      </c>
      <c r="AJ301" s="111">
        <f>AJ79*波及計算!$U82</f>
        <v>0</v>
      </c>
      <c r="AK301" s="111">
        <f>AK79*波及計算!$U82</f>
        <v>0</v>
      </c>
      <c r="AL301" s="111">
        <f>AL79*波及計算!$U82</f>
        <v>0</v>
      </c>
      <c r="AM301" s="111">
        <f>AM79*波及計算!$U82</f>
        <v>0</v>
      </c>
      <c r="AN301" s="111">
        <f>AN79*波及計算!$U82</f>
        <v>0</v>
      </c>
      <c r="AO301" s="111">
        <f>AO79*波及計算!$U82</f>
        <v>0</v>
      </c>
      <c r="AP301" s="111">
        <f>AP79*波及計算!$U82</f>
        <v>0</v>
      </c>
      <c r="AQ301" s="111">
        <f>AQ79*波及計算!$U82</f>
        <v>0</v>
      </c>
      <c r="AR301" s="111">
        <f>AR79*波及計算!$U82</f>
        <v>0</v>
      </c>
      <c r="AS301" s="111">
        <f>AS79*波及計算!$U82</f>
        <v>0</v>
      </c>
      <c r="AT301" s="111">
        <f>AT79*波及計算!$U82</f>
        <v>0</v>
      </c>
      <c r="AU301" s="111">
        <f>AU79*波及計算!$U82</f>
        <v>0</v>
      </c>
      <c r="AV301" s="111">
        <f>AV79*波及計算!$U82</f>
        <v>0</v>
      </c>
      <c r="AW301" s="111">
        <f>AW79*波及計算!$U82</f>
        <v>0</v>
      </c>
      <c r="AX301" s="111">
        <f>AX79*波及計算!$U82</f>
        <v>0</v>
      </c>
      <c r="AY301" s="111">
        <f>AY79*波及計算!$U82</f>
        <v>0</v>
      </c>
      <c r="AZ301" s="111">
        <f>AZ79*波及計算!$U82</f>
        <v>0</v>
      </c>
      <c r="BA301" s="111">
        <f>BA79*波及計算!$U82</f>
        <v>0</v>
      </c>
      <c r="BB301" s="111">
        <f>BB79*波及計算!$U82</f>
        <v>0</v>
      </c>
      <c r="BC301" s="111">
        <f>BC79*波及計算!$U82</f>
        <v>0</v>
      </c>
      <c r="BD301" s="111">
        <f>BD79*波及計算!$U82</f>
        <v>0</v>
      </c>
      <c r="BE301" s="111">
        <f>BE79*波及計算!$U82</f>
        <v>0</v>
      </c>
      <c r="BF301" s="111">
        <f>BF79*波及計算!$U82</f>
        <v>0</v>
      </c>
      <c r="BG301" s="111">
        <f>BG79*波及計算!$U82</f>
        <v>0</v>
      </c>
      <c r="BH301" s="111">
        <f>BH79*波及計算!$U82</f>
        <v>0</v>
      </c>
      <c r="BI301" s="111">
        <f>BI79*波及計算!$U82</f>
        <v>0</v>
      </c>
      <c r="BJ301" s="111">
        <f>BJ79*波及計算!$U82</f>
        <v>0</v>
      </c>
      <c r="BK301" s="111">
        <f>BK79*波及計算!$U82</f>
        <v>0</v>
      </c>
      <c r="BL301" s="111">
        <f>BL79*波及計算!$U82</f>
        <v>0</v>
      </c>
      <c r="BM301" s="111">
        <f>BM79*波及計算!$U82</f>
        <v>0</v>
      </c>
      <c r="BN301" s="111">
        <f>BN79*波及計算!$U82</f>
        <v>0</v>
      </c>
      <c r="BO301" s="111">
        <f>BO79*波及計算!$U82</f>
        <v>0</v>
      </c>
      <c r="BP301" s="111">
        <f>BP79*波及計算!$U82</f>
        <v>0</v>
      </c>
      <c r="BQ301" s="111">
        <f>BQ79*波及計算!$U82</f>
        <v>0</v>
      </c>
      <c r="BR301" s="111">
        <f>BR79*波及計算!$U82</f>
        <v>0</v>
      </c>
      <c r="BS301" s="111">
        <f>BS79*波及計算!$U82</f>
        <v>0</v>
      </c>
      <c r="BT301" s="111">
        <f>BT79*波及計算!$U82</f>
        <v>0</v>
      </c>
      <c r="BU301" s="111">
        <f>BU79*波及計算!$U82</f>
        <v>0</v>
      </c>
      <c r="BV301" s="111">
        <f>BV79*波及計算!$U82</f>
        <v>0</v>
      </c>
      <c r="BW301" s="111">
        <f>BW79*波及計算!$U82</f>
        <v>0</v>
      </c>
      <c r="BX301" s="111">
        <f>BX79*波及計算!$U82</f>
        <v>0</v>
      </c>
      <c r="BY301" s="111">
        <f>BY79*波及計算!$U82</f>
        <v>0</v>
      </c>
      <c r="BZ301" s="111">
        <f>BZ79*波及計算!$U82</f>
        <v>0</v>
      </c>
      <c r="CA301" s="111">
        <f>CA79*波及計算!$U82</f>
        <v>0</v>
      </c>
      <c r="CB301" s="111">
        <f>CB79*波及計算!$U82</f>
        <v>0</v>
      </c>
      <c r="CC301" s="111">
        <f>CC79*波及計算!$U82</f>
        <v>0</v>
      </c>
      <c r="CD301" s="111">
        <f>CD79*波及計算!$U82</f>
        <v>0</v>
      </c>
      <c r="CE301" s="111">
        <f>CE79*波及計算!$U82</f>
        <v>0</v>
      </c>
      <c r="CF301" s="111">
        <f>CF79*波及計算!$U82</f>
        <v>0</v>
      </c>
      <c r="CG301" s="111">
        <f>CG79*波及計算!$U82</f>
        <v>0</v>
      </c>
      <c r="CH301" s="111">
        <f>CH79*波及計算!$U82</f>
        <v>0</v>
      </c>
      <c r="CI301" s="111">
        <f>CI79*波及計算!$U82</f>
        <v>0</v>
      </c>
      <c r="CJ301" s="111">
        <f>CJ79*波及計算!$U82</f>
        <v>0</v>
      </c>
      <c r="CK301" s="111">
        <f>CK79*波及計算!$U82</f>
        <v>0</v>
      </c>
      <c r="CL301" s="111">
        <f>CL79*波及計算!$U82</f>
        <v>0</v>
      </c>
      <c r="CM301" s="111">
        <f>CM79*波及計算!$U82</f>
        <v>0</v>
      </c>
      <c r="CN301" s="111">
        <f>CN79*波及計算!$U82</f>
        <v>0</v>
      </c>
      <c r="CO301" s="111">
        <f>CO79*波及計算!$U82</f>
        <v>0</v>
      </c>
      <c r="CP301" s="111">
        <f>CP79*波及計算!$U82</f>
        <v>0</v>
      </c>
      <c r="CQ301" s="111">
        <f>CQ79*波及計算!$U82</f>
        <v>0</v>
      </c>
      <c r="CR301" s="111">
        <f>CR79*波及計算!$U82</f>
        <v>0</v>
      </c>
      <c r="CS301" s="111">
        <f>CS79*波及計算!$U82</f>
        <v>0</v>
      </c>
      <c r="CT301" s="111">
        <f>CT79*波及計算!$U82</f>
        <v>0</v>
      </c>
      <c r="CU301" s="111">
        <f>CU79*波及計算!$U82</f>
        <v>0</v>
      </c>
      <c r="CV301" s="111">
        <f>CV79*波及計算!$U82</f>
        <v>0</v>
      </c>
      <c r="CW301" s="111">
        <f>CW79*波及計算!$U82</f>
        <v>0</v>
      </c>
      <c r="CX301" s="111">
        <f>CX79*波及計算!$U82</f>
        <v>0</v>
      </c>
      <c r="CY301" s="111">
        <f>CY79*波及計算!$U82</f>
        <v>0</v>
      </c>
      <c r="CZ301" s="111">
        <f>CZ79*波及計算!$U82</f>
        <v>0</v>
      </c>
      <c r="DA301" s="111">
        <f>DA79*波及計算!$U82</f>
        <v>0</v>
      </c>
      <c r="DB301" s="111">
        <f>DB79*波及計算!$U82</f>
        <v>0</v>
      </c>
      <c r="DC301" s="111">
        <f>DC79*波及計算!$U82</f>
        <v>0</v>
      </c>
    </row>
    <row r="302" spans="1:107" x14ac:dyDescent="0.2">
      <c r="A302" s="111" t="s">
        <v>244</v>
      </c>
      <c r="B302" s="355" t="s">
        <v>1953</v>
      </c>
      <c r="C302" s="111">
        <f>C80*波及計算!$U83</f>
        <v>0</v>
      </c>
      <c r="D302" s="111">
        <f>D80*波及計算!$U83</f>
        <v>0</v>
      </c>
      <c r="E302" s="111">
        <f>E80*波及計算!$U83</f>
        <v>0</v>
      </c>
      <c r="F302" s="111">
        <f>F80*波及計算!$U83</f>
        <v>0</v>
      </c>
      <c r="G302" s="111">
        <f>G80*波及計算!$U83</f>
        <v>0</v>
      </c>
      <c r="H302" s="111">
        <f>H80*波及計算!$U83</f>
        <v>0</v>
      </c>
      <c r="I302" s="111">
        <f>I80*波及計算!$U83</f>
        <v>0</v>
      </c>
      <c r="J302" s="111">
        <f>J80*波及計算!$U83</f>
        <v>0</v>
      </c>
      <c r="K302" s="111">
        <f>K80*波及計算!$U83</f>
        <v>0</v>
      </c>
      <c r="L302" s="111">
        <f>L80*波及計算!$U83</f>
        <v>0</v>
      </c>
      <c r="M302" s="111">
        <f>M80*波及計算!$U83</f>
        <v>0</v>
      </c>
      <c r="N302" s="111">
        <f>N80*波及計算!$U83</f>
        <v>0</v>
      </c>
      <c r="O302" s="111">
        <f>O80*波及計算!$U83</f>
        <v>0</v>
      </c>
      <c r="P302" s="111">
        <f>P80*波及計算!$U83</f>
        <v>0</v>
      </c>
      <c r="Q302" s="111">
        <f>Q80*波及計算!$U83</f>
        <v>0</v>
      </c>
      <c r="R302" s="111">
        <f>R80*波及計算!$U83</f>
        <v>0</v>
      </c>
      <c r="S302" s="111">
        <f>S80*波及計算!$U83</f>
        <v>0</v>
      </c>
      <c r="T302" s="111">
        <f>T80*波及計算!$U83</f>
        <v>0</v>
      </c>
      <c r="U302" s="111">
        <f>U80*波及計算!$U83</f>
        <v>0</v>
      </c>
      <c r="V302" s="111">
        <f>V80*波及計算!$U83</f>
        <v>0</v>
      </c>
      <c r="W302" s="111">
        <f>W80*波及計算!$U83</f>
        <v>0</v>
      </c>
      <c r="X302" s="111">
        <f>X80*波及計算!$U83</f>
        <v>0</v>
      </c>
      <c r="Y302" s="111">
        <f>Y80*波及計算!$U83</f>
        <v>0</v>
      </c>
      <c r="Z302" s="111">
        <f>Z80*波及計算!$U83</f>
        <v>0</v>
      </c>
      <c r="AA302" s="111">
        <f>AA80*波及計算!$U83</f>
        <v>0</v>
      </c>
      <c r="AB302" s="111">
        <f>AB80*波及計算!$U83</f>
        <v>0</v>
      </c>
      <c r="AC302" s="111">
        <f>AC80*波及計算!$U83</f>
        <v>0</v>
      </c>
      <c r="AD302" s="111">
        <f>AD80*波及計算!$U83</f>
        <v>0</v>
      </c>
      <c r="AE302" s="111">
        <f>AE80*波及計算!$U83</f>
        <v>0</v>
      </c>
      <c r="AF302" s="111">
        <f>AF80*波及計算!$U83</f>
        <v>0</v>
      </c>
      <c r="AG302" s="111">
        <f>AG80*波及計算!$U83</f>
        <v>0</v>
      </c>
      <c r="AH302" s="111">
        <f>AH80*波及計算!$U83</f>
        <v>0</v>
      </c>
      <c r="AI302" s="111">
        <f>AI80*波及計算!$U83</f>
        <v>0</v>
      </c>
      <c r="AJ302" s="111">
        <f>AJ80*波及計算!$U83</f>
        <v>0</v>
      </c>
      <c r="AK302" s="111">
        <f>AK80*波及計算!$U83</f>
        <v>0</v>
      </c>
      <c r="AL302" s="111">
        <f>AL80*波及計算!$U83</f>
        <v>0</v>
      </c>
      <c r="AM302" s="111">
        <f>AM80*波及計算!$U83</f>
        <v>0</v>
      </c>
      <c r="AN302" s="111">
        <f>AN80*波及計算!$U83</f>
        <v>0</v>
      </c>
      <c r="AO302" s="111">
        <f>AO80*波及計算!$U83</f>
        <v>0</v>
      </c>
      <c r="AP302" s="111">
        <f>AP80*波及計算!$U83</f>
        <v>0</v>
      </c>
      <c r="AQ302" s="111">
        <f>AQ80*波及計算!$U83</f>
        <v>0</v>
      </c>
      <c r="AR302" s="111">
        <f>AR80*波及計算!$U83</f>
        <v>0</v>
      </c>
      <c r="AS302" s="111">
        <f>AS80*波及計算!$U83</f>
        <v>0</v>
      </c>
      <c r="AT302" s="111">
        <f>AT80*波及計算!$U83</f>
        <v>0</v>
      </c>
      <c r="AU302" s="111">
        <f>AU80*波及計算!$U83</f>
        <v>0</v>
      </c>
      <c r="AV302" s="111">
        <f>AV80*波及計算!$U83</f>
        <v>0</v>
      </c>
      <c r="AW302" s="111">
        <f>AW80*波及計算!$U83</f>
        <v>0</v>
      </c>
      <c r="AX302" s="111">
        <f>AX80*波及計算!$U83</f>
        <v>0</v>
      </c>
      <c r="AY302" s="111">
        <f>AY80*波及計算!$U83</f>
        <v>0</v>
      </c>
      <c r="AZ302" s="111">
        <f>AZ80*波及計算!$U83</f>
        <v>0</v>
      </c>
      <c r="BA302" s="111">
        <f>BA80*波及計算!$U83</f>
        <v>0</v>
      </c>
      <c r="BB302" s="111">
        <f>BB80*波及計算!$U83</f>
        <v>0</v>
      </c>
      <c r="BC302" s="111">
        <f>BC80*波及計算!$U83</f>
        <v>0</v>
      </c>
      <c r="BD302" s="111">
        <f>BD80*波及計算!$U83</f>
        <v>0</v>
      </c>
      <c r="BE302" s="111">
        <f>BE80*波及計算!$U83</f>
        <v>0</v>
      </c>
      <c r="BF302" s="111">
        <f>BF80*波及計算!$U83</f>
        <v>0</v>
      </c>
      <c r="BG302" s="111">
        <f>BG80*波及計算!$U83</f>
        <v>0</v>
      </c>
      <c r="BH302" s="111">
        <f>BH80*波及計算!$U83</f>
        <v>0</v>
      </c>
      <c r="BI302" s="111">
        <f>BI80*波及計算!$U83</f>
        <v>0</v>
      </c>
      <c r="BJ302" s="111">
        <f>BJ80*波及計算!$U83</f>
        <v>0</v>
      </c>
      <c r="BK302" s="111">
        <f>BK80*波及計算!$U83</f>
        <v>0</v>
      </c>
      <c r="BL302" s="111">
        <f>BL80*波及計算!$U83</f>
        <v>0</v>
      </c>
      <c r="BM302" s="111">
        <f>BM80*波及計算!$U83</f>
        <v>0</v>
      </c>
      <c r="BN302" s="111">
        <f>BN80*波及計算!$U83</f>
        <v>0</v>
      </c>
      <c r="BO302" s="111">
        <f>BO80*波及計算!$U83</f>
        <v>0</v>
      </c>
      <c r="BP302" s="111">
        <f>BP80*波及計算!$U83</f>
        <v>0</v>
      </c>
      <c r="BQ302" s="111">
        <f>BQ80*波及計算!$U83</f>
        <v>0</v>
      </c>
      <c r="BR302" s="111">
        <f>BR80*波及計算!$U83</f>
        <v>0</v>
      </c>
      <c r="BS302" s="111">
        <f>BS80*波及計算!$U83</f>
        <v>0</v>
      </c>
      <c r="BT302" s="111">
        <f>BT80*波及計算!$U83</f>
        <v>0</v>
      </c>
      <c r="BU302" s="111">
        <f>BU80*波及計算!$U83</f>
        <v>0</v>
      </c>
      <c r="BV302" s="111">
        <f>BV80*波及計算!$U83</f>
        <v>0</v>
      </c>
      <c r="BW302" s="111">
        <f>BW80*波及計算!$U83</f>
        <v>0</v>
      </c>
      <c r="BX302" s="111">
        <f>BX80*波及計算!$U83</f>
        <v>0</v>
      </c>
      <c r="BY302" s="111">
        <f>BY80*波及計算!$U83</f>
        <v>0</v>
      </c>
      <c r="BZ302" s="111">
        <f>BZ80*波及計算!$U83</f>
        <v>0</v>
      </c>
      <c r="CA302" s="111">
        <f>CA80*波及計算!$U83</f>
        <v>0</v>
      </c>
      <c r="CB302" s="111">
        <f>CB80*波及計算!$U83</f>
        <v>0</v>
      </c>
      <c r="CC302" s="111">
        <f>CC80*波及計算!$U83</f>
        <v>0</v>
      </c>
      <c r="CD302" s="111">
        <f>CD80*波及計算!$U83</f>
        <v>0</v>
      </c>
      <c r="CE302" s="111">
        <f>CE80*波及計算!$U83</f>
        <v>0</v>
      </c>
      <c r="CF302" s="111">
        <f>CF80*波及計算!$U83</f>
        <v>0</v>
      </c>
      <c r="CG302" s="111">
        <f>CG80*波及計算!$U83</f>
        <v>0</v>
      </c>
      <c r="CH302" s="111">
        <f>CH80*波及計算!$U83</f>
        <v>0</v>
      </c>
      <c r="CI302" s="111">
        <f>CI80*波及計算!$U83</f>
        <v>0</v>
      </c>
      <c r="CJ302" s="111">
        <f>CJ80*波及計算!$U83</f>
        <v>0</v>
      </c>
      <c r="CK302" s="111">
        <f>CK80*波及計算!$U83</f>
        <v>0</v>
      </c>
      <c r="CL302" s="111">
        <f>CL80*波及計算!$U83</f>
        <v>0</v>
      </c>
      <c r="CM302" s="111">
        <f>CM80*波及計算!$U83</f>
        <v>0</v>
      </c>
      <c r="CN302" s="111">
        <f>CN80*波及計算!$U83</f>
        <v>0</v>
      </c>
      <c r="CO302" s="111">
        <f>CO80*波及計算!$U83</f>
        <v>0</v>
      </c>
      <c r="CP302" s="111">
        <f>CP80*波及計算!$U83</f>
        <v>0</v>
      </c>
      <c r="CQ302" s="111">
        <f>CQ80*波及計算!$U83</f>
        <v>0</v>
      </c>
      <c r="CR302" s="111">
        <f>CR80*波及計算!$U83</f>
        <v>0</v>
      </c>
      <c r="CS302" s="111">
        <f>CS80*波及計算!$U83</f>
        <v>0</v>
      </c>
      <c r="CT302" s="111">
        <f>CT80*波及計算!$U83</f>
        <v>0</v>
      </c>
      <c r="CU302" s="111">
        <f>CU80*波及計算!$U83</f>
        <v>0</v>
      </c>
      <c r="CV302" s="111">
        <f>CV80*波及計算!$U83</f>
        <v>0</v>
      </c>
      <c r="CW302" s="111">
        <f>CW80*波及計算!$U83</f>
        <v>0</v>
      </c>
      <c r="CX302" s="111">
        <f>CX80*波及計算!$U83</f>
        <v>0</v>
      </c>
      <c r="CY302" s="111">
        <f>CY80*波及計算!$U83</f>
        <v>0</v>
      </c>
      <c r="CZ302" s="111">
        <f>CZ80*波及計算!$U83</f>
        <v>0</v>
      </c>
      <c r="DA302" s="111">
        <f>DA80*波及計算!$U83</f>
        <v>0</v>
      </c>
      <c r="DB302" s="111">
        <f>DB80*波及計算!$U83</f>
        <v>0</v>
      </c>
      <c r="DC302" s="111">
        <f>DC80*波及計算!$U83</f>
        <v>0</v>
      </c>
    </row>
    <row r="303" spans="1:107" x14ac:dyDescent="0.2">
      <c r="A303" s="111" t="s">
        <v>245</v>
      </c>
      <c r="B303" s="355" t="s">
        <v>1954</v>
      </c>
      <c r="C303" s="111">
        <f>C81*波及計算!$U84</f>
        <v>0</v>
      </c>
      <c r="D303" s="111">
        <f>D81*波及計算!$U84</f>
        <v>0</v>
      </c>
      <c r="E303" s="111">
        <f>E81*波及計算!$U84</f>
        <v>0</v>
      </c>
      <c r="F303" s="111">
        <f>F81*波及計算!$U84</f>
        <v>0</v>
      </c>
      <c r="G303" s="111">
        <f>G81*波及計算!$U84</f>
        <v>0</v>
      </c>
      <c r="H303" s="111">
        <f>H81*波及計算!$U84</f>
        <v>0</v>
      </c>
      <c r="I303" s="111">
        <f>I81*波及計算!$U84</f>
        <v>0</v>
      </c>
      <c r="J303" s="111">
        <f>J81*波及計算!$U84</f>
        <v>0</v>
      </c>
      <c r="K303" s="111">
        <f>K81*波及計算!$U84</f>
        <v>0</v>
      </c>
      <c r="L303" s="111">
        <f>L81*波及計算!$U84</f>
        <v>0</v>
      </c>
      <c r="M303" s="111">
        <f>M81*波及計算!$U84</f>
        <v>0</v>
      </c>
      <c r="N303" s="111">
        <f>N81*波及計算!$U84</f>
        <v>0</v>
      </c>
      <c r="O303" s="111">
        <f>O81*波及計算!$U84</f>
        <v>0</v>
      </c>
      <c r="P303" s="111">
        <f>P81*波及計算!$U84</f>
        <v>0</v>
      </c>
      <c r="Q303" s="111">
        <f>Q81*波及計算!$U84</f>
        <v>0</v>
      </c>
      <c r="R303" s="111">
        <f>R81*波及計算!$U84</f>
        <v>0</v>
      </c>
      <c r="S303" s="111">
        <f>S81*波及計算!$U84</f>
        <v>0</v>
      </c>
      <c r="T303" s="111">
        <f>T81*波及計算!$U84</f>
        <v>0</v>
      </c>
      <c r="U303" s="111">
        <f>U81*波及計算!$U84</f>
        <v>0</v>
      </c>
      <c r="V303" s="111">
        <f>V81*波及計算!$U84</f>
        <v>0</v>
      </c>
      <c r="W303" s="111">
        <f>W81*波及計算!$U84</f>
        <v>0</v>
      </c>
      <c r="X303" s="111">
        <f>X81*波及計算!$U84</f>
        <v>0</v>
      </c>
      <c r="Y303" s="111">
        <f>Y81*波及計算!$U84</f>
        <v>0</v>
      </c>
      <c r="Z303" s="111">
        <f>Z81*波及計算!$U84</f>
        <v>0</v>
      </c>
      <c r="AA303" s="111">
        <f>AA81*波及計算!$U84</f>
        <v>0</v>
      </c>
      <c r="AB303" s="111">
        <f>AB81*波及計算!$U84</f>
        <v>0</v>
      </c>
      <c r="AC303" s="111">
        <f>AC81*波及計算!$U84</f>
        <v>0</v>
      </c>
      <c r="AD303" s="111">
        <f>AD81*波及計算!$U84</f>
        <v>0</v>
      </c>
      <c r="AE303" s="111">
        <f>AE81*波及計算!$U84</f>
        <v>0</v>
      </c>
      <c r="AF303" s="111">
        <f>AF81*波及計算!$U84</f>
        <v>0</v>
      </c>
      <c r="AG303" s="111">
        <f>AG81*波及計算!$U84</f>
        <v>0</v>
      </c>
      <c r="AH303" s="111">
        <f>AH81*波及計算!$U84</f>
        <v>0</v>
      </c>
      <c r="AI303" s="111">
        <f>AI81*波及計算!$U84</f>
        <v>0</v>
      </c>
      <c r="AJ303" s="111">
        <f>AJ81*波及計算!$U84</f>
        <v>0</v>
      </c>
      <c r="AK303" s="111">
        <f>AK81*波及計算!$U84</f>
        <v>0</v>
      </c>
      <c r="AL303" s="111">
        <f>AL81*波及計算!$U84</f>
        <v>0</v>
      </c>
      <c r="AM303" s="111">
        <f>AM81*波及計算!$U84</f>
        <v>0</v>
      </c>
      <c r="AN303" s="111">
        <f>AN81*波及計算!$U84</f>
        <v>0</v>
      </c>
      <c r="AO303" s="111">
        <f>AO81*波及計算!$U84</f>
        <v>0</v>
      </c>
      <c r="AP303" s="111">
        <f>AP81*波及計算!$U84</f>
        <v>0</v>
      </c>
      <c r="AQ303" s="111">
        <f>AQ81*波及計算!$U84</f>
        <v>0</v>
      </c>
      <c r="AR303" s="111">
        <f>AR81*波及計算!$U84</f>
        <v>0</v>
      </c>
      <c r="AS303" s="111">
        <f>AS81*波及計算!$U84</f>
        <v>0</v>
      </c>
      <c r="AT303" s="111">
        <f>AT81*波及計算!$U84</f>
        <v>0</v>
      </c>
      <c r="AU303" s="111">
        <f>AU81*波及計算!$U84</f>
        <v>0</v>
      </c>
      <c r="AV303" s="111">
        <f>AV81*波及計算!$U84</f>
        <v>0</v>
      </c>
      <c r="AW303" s="111">
        <f>AW81*波及計算!$U84</f>
        <v>0</v>
      </c>
      <c r="AX303" s="111">
        <f>AX81*波及計算!$U84</f>
        <v>0</v>
      </c>
      <c r="AY303" s="111">
        <f>AY81*波及計算!$U84</f>
        <v>0</v>
      </c>
      <c r="AZ303" s="111">
        <f>AZ81*波及計算!$U84</f>
        <v>0</v>
      </c>
      <c r="BA303" s="111">
        <f>BA81*波及計算!$U84</f>
        <v>0</v>
      </c>
      <c r="BB303" s="111">
        <f>BB81*波及計算!$U84</f>
        <v>0</v>
      </c>
      <c r="BC303" s="111">
        <f>BC81*波及計算!$U84</f>
        <v>0</v>
      </c>
      <c r="BD303" s="111">
        <f>BD81*波及計算!$U84</f>
        <v>0</v>
      </c>
      <c r="BE303" s="111">
        <f>BE81*波及計算!$U84</f>
        <v>0</v>
      </c>
      <c r="BF303" s="111">
        <f>BF81*波及計算!$U84</f>
        <v>0</v>
      </c>
      <c r="BG303" s="111">
        <f>BG81*波及計算!$U84</f>
        <v>0</v>
      </c>
      <c r="BH303" s="111">
        <f>BH81*波及計算!$U84</f>
        <v>0</v>
      </c>
      <c r="BI303" s="111">
        <f>BI81*波及計算!$U84</f>
        <v>0</v>
      </c>
      <c r="BJ303" s="111">
        <f>BJ81*波及計算!$U84</f>
        <v>0</v>
      </c>
      <c r="BK303" s="111">
        <f>BK81*波及計算!$U84</f>
        <v>0</v>
      </c>
      <c r="BL303" s="111">
        <f>BL81*波及計算!$U84</f>
        <v>0</v>
      </c>
      <c r="BM303" s="111">
        <f>BM81*波及計算!$U84</f>
        <v>0</v>
      </c>
      <c r="BN303" s="111">
        <f>BN81*波及計算!$U84</f>
        <v>0</v>
      </c>
      <c r="BO303" s="111">
        <f>BO81*波及計算!$U84</f>
        <v>0</v>
      </c>
      <c r="BP303" s="111">
        <f>BP81*波及計算!$U84</f>
        <v>0</v>
      </c>
      <c r="BQ303" s="111">
        <f>BQ81*波及計算!$U84</f>
        <v>0</v>
      </c>
      <c r="BR303" s="111">
        <f>BR81*波及計算!$U84</f>
        <v>0</v>
      </c>
      <c r="BS303" s="111">
        <f>BS81*波及計算!$U84</f>
        <v>0</v>
      </c>
      <c r="BT303" s="111">
        <f>BT81*波及計算!$U84</f>
        <v>0</v>
      </c>
      <c r="BU303" s="111">
        <f>BU81*波及計算!$U84</f>
        <v>0</v>
      </c>
      <c r="BV303" s="111">
        <f>BV81*波及計算!$U84</f>
        <v>0</v>
      </c>
      <c r="BW303" s="111">
        <f>BW81*波及計算!$U84</f>
        <v>0</v>
      </c>
      <c r="BX303" s="111">
        <f>BX81*波及計算!$U84</f>
        <v>0</v>
      </c>
      <c r="BY303" s="111">
        <f>BY81*波及計算!$U84</f>
        <v>0</v>
      </c>
      <c r="BZ303" s="111">
        <f>BZ81*波及計算!$U84</f>
        <v>0</v>
      </c>
      <c r="CA303" s="111">
        <f>CA81*波及計算!$U84</f>
        <v>0</v>
      </c>
      <c r="CB303" s="111">
        <f>CB81*波及計算!$U84</f>
        <v>0</v>
      </c>
      <c r="CC303" s="111">
        <f>CC81*波及計算!$U84</f>
        <v>0</v>
      </c>
      <c r="CD303" s="111">
        <f>CD81*波及計算!$U84</f>
        <v>0</v>
      </c>
      <c r="CE303" s="111">
        <f>CE81*波及計算!$U84</f>
        <v>0</v>
      </c>
      <c r="CF303" s="111">
        <f>CF81*波及計算!$U84</f>
        <v>0</v>
      </c>
      <c r="CG303" s="111">
        <f>CG81*波及計算!$U84</f>
        <v>0</v>
      </c>
      <c r="CH303" s="111">
        <f>CH81*波及計算!$U84</f>
        <v>0</v>
      </c>
      <c r="CI303" s="111">
        <f>CI81*波及計算!$U84</f>
        <v>0</v>
      </c>
      <c r="CJ303" s="111">
        <f>CJ81*波及計算!$U84</f>
        <v>0</v>
      </c>
      <c r="CK303" s="111">
        <f>CK81*波及計算!$U84</f>
        <v>0</v>
      </c>
      <c r="CL303" s="111">
        <f>CL81*波及計算!$U84</f>
        <v>0</v>
      </c>
      <c r="CM303" s="111">
        <f>CM81*波及計算!$U84</f>
        <v>0</v>
      </c>
      <c r="CN303" s="111">
        <f>CN81*波及計算!$U84</f>
        <v>0</v>
      </c>
      <c r="CO303" s="111">
        <f>CO81*波及計算!$U84</f>
        <v>0</v>
      </c>
      <c r="CP303" s="111">
        <f>CP81*波及計算!$U84</f>
        <v>0</v>
      </c>
      <c r="CQ303" s="111">
        <f>CQ81*波及計算!$U84</f>
        <v>0</v>
      </c>
      <c r="CR303" s="111">
        <f>CR81*波及計算!$U84</f>
        <v>0</v>
      </c>
      <c r="CS303" s="111">
        <f>CS81*波及計算!$U84</f>
        <v>0</v>
      </c>
      <c r="CT303" s="111">
        <f>CT81*波及計算!$U84</f>
        <v>0</v>
      </c>
      <c r="CU303" s="111">
        <f>CU81*波及計算!$U84</f>
        <v>0</v>
      </c>
      <c r="CV303" s="111">
        <f>CV81*波及計算!$U84</f>
        <v>0</v>
      </c>
      <c r="CW303" s="111">
        <f>CW81*波及計算!$U84</f>
        <v>0</v>
      </c>
      <c r="CX303" s="111">
        <f>CX81*波及計算!$U84</f>
        <v>0</v>
      </c>
      <c r="CY303" s="111">
        <f>CY81*波及計算!$U84</f>
        <v>0</v>
      </c>
      <c r="CZ303" s="111">
        <f>CZ81*波及計算!$U84</f>
        <v>0</v>
      </c>
      <c r="DA303" s="111">
        <f>DA81*波及計算!$U84</f>
        <v>0</v>
      </c>
      <c r="DB303" s="111">
        <f>DB81*波及計算!$U84</f>
        <v>0</v>
      </c>
      <c r="DC303" s="111">
        <f>DC81*波及計算!$U84</f>
        <v>0</v>
      </c>
    </row>
    <row r="304" spans="1:107" x14ac:dyDescent="0.2">
      <c r="A304" s="111" t="s">
        <v>246</v>
      </c>
      <c r="B304" s="355" t="s">
        <v>1955</v>
      </c>
      <c r="C304" s="111">
        <f>C82*波及計算!$U85</f>
        <v>0</v>
      </c>
      <c r="D304" s="111">
        <f>D82*波及計算!$U85</f>
        <v>0</v>
      </c>
      <c r="E304" s="111">
        <f>E82*波及計算!$U85</f>
        <v>0</v>
      </c>
      <c r="F304" s="111">
        <f>F82*波及計算!$U85</f>
        <v>0</v>
      </c>
      <c r="G304" s="111">
        <f>G82*波及計算!$U85</f>
        <v>0</v>
      </c>
      <c r="H304" s="111">
        <f>H82*波及計算!$U85</f>
        <v>0</v>
      </c>
      <c r="I304" s="111">
        <f>I82*波及計算!$U85</f>
        <v>0</v>
      </c>
      <c r="J304" s="111">
        <f>J82*波及計算!$U85</f>
        <v>0</v>
      </c>
      <c r="K304" s="111">
        <f>K82*波及計算!$U85</f>
        <v>0</v>
      </c>
      <c r="L304" s="111">
        <f>L82*波及計算!$U85</f>
        <v>0</v>
      </c>
      <c r="M304" s="111">
        <f>M82*波及計算!$U85</f>
        <v>0</v>
      </c>
      <c r="N304" s="111">
        <f>N82*波及計算!$U85</f>
        <v>0</v>
      </c>
      <c r="O304" s="111">
        <f>O82*波及計算!$U85</f>
        <v>0</v>
      </c>
      <c r="P304" s="111">
        <f>P82*波及計算!$U85</f>
        <v>0</v>
      </c>
      <c r="Q304" s="111">
        <f>Q82*波及計算!$U85</f>
        <v>0</v>
      </c>
      <c r="R304" s="111">
        <f>R82*波及計算!$U85</f>
        <v>0</v>
      </c>
      <c r="S304" s="111">
        <f>S82*波及計算!$U85</f>
        <v>0</v>
      </c>
      <c r="T304" s="111">
        <f>T82*波及計算!$U85</f>
        <v>0</v>
      </c>
      <c r="U304" s="111">
        <f>U82*波及計算!$U85</f>
        <v>0</v>
      </c>
      <c r="V304" s="111">
        <f>V82*波及計算!$U85</f>
        <v>0</v>
      </c>
      <c r="W304" s="111">
        <f>W82*波及計算!$U85</f>
        <v>0</v>
      </c>
      <c r="X304" s="111">
        <f>X82*波及計算!$U85</f>
        <v>0</v>
      </c>
      <c r="Y304" s="111">
        <f>Y82*波及計算!$U85</f>
        <v>0</v>
      </c>
      <c r="Z304" s="111">
        <f>Z82*波及計算!$U85</f>
        <v>0</v>
      </c>
      <c r="AA304" s="111">
        <f>AA82*波及計算!$U85</f>
        <v>0</v>
      </c>
      <c r="AB304" s="111">
        <f>AB82*波及計算!$U85</f>
        <v>0</v>
      </c>
      <c r="AC304" s="111">
        <f>AC82*波及計算!$U85</f>
        <v>0</v>
      </c>
      <c r="AD304" s="111">
        <f>AD82*波及計算!$U85</f>
        <v>0</v>
      </c>
      <c r="AE304" s="111">
        <f>AE82*波及計算!$U85</f>
        <v>0</v>
      </c>
      <c r="AF304" s="111">
        <f>AF82*波及計算!$U85</f>
        <v>0</v>
      </c>
      <c r="AG304" s="111">
        <f>AG82*波及計算!$U85</f>
        <v>0</v>
      </c>
      <c r="AH304" s="111">
        <f>AH82*波及計算!$U85</f>
        <v>0</v>
      </c>
      <c r="AI304" s="111">
        <f>AI82*波及計算!$U85</f>
        <v>0</v>
      </c>
      <c r="AJ304" s="111">
        <f>AJ82*波及計算!$U85</f>
        <v>0</v>
      </c>
      <c r="AK304" s="111">
        <f>AK82*波及計算!$U85</f>
        <v>0</v>
      </c>
      <c r="AL304" s="111">
        <f>AL82*波及計算!$U85</f>
        <v>0</v>
      </c>
      <c r="AM304" s="111">
        <f>AM82*波及計算!$U85</f>
        <v>0</v>
      </c>
      <c r="AN304" s="111">
        <f>AN82*波及計算!$U85</f>
        <v>0</v>
      </c>
      <c r="AO304" s="111">
        <f>AO82*波及計算!$U85</f>
        <v>0</v>
      </c>
      <c r="AP304" s="111">
        <f>AP82*波及計算!$U85</f>
        <v>0</v>
      </c>
      <c r="AQ304" s="111">
        <f>AQ82*波及計算!$U85</f>
        <v>0</v>
      </c>
      <c r="AR304" s="111">
        <f>AR82*波及計算!$U85</f>
        <v>0</v>
      </c>
      <c r="AS304" s="111">
        <f>AS82*波及計算!$U85</f>
        <v>0</v>
      </c>
      <c r="AT304" s="111">
        <f>AT82*波及計算!$U85</f>
        <v>0</v>
      </c>
      <c r="AU304" s="111">
        <f>AU82*波及計算!$U85</f>
        <v>0</v>
      </c>
      <c r="AV304" s="111">
        <f>AV82*波及計算!$U85</f>
        <v>0</v>
      </c>
      <c r="AW304" s="111">
        <f>AW82*波及計算!$U85</f>
        <v>0</v>
      </c>
      <c r="AX304" s="111">
        <f>AX82*波及計算!$U85</f>
        <v>0</v>
      </c>
      <c r="AY304" s="111">
        <f>AY82*波及計算!$U85</f>
        <v>0</v>
      </c>
      <c r="AZ304" s="111">
        <f>AZ82*波及計算!$U85</f>
        <v>0</v>
      </c>
      <c r="BA304" s="111">
        <f>BA82*波及計算!$U85</f>
        <v>0</v>
      </c>
      <c r="BB304" s="111">
        <f>BB82*波及計算!$U85</f>
        <v>0</v>
      </c>
      <c r="BC304" s="111">
        <f>BC82*波及計算!$U85</f>
        <v>0</v>
      </c>
      <c r="BD304" s="111">
        <f>BD82*波及計算!$U85</f>
        <v>0</v>
      </c>
      <c r="BE304" s="111">
        <f>BE82*波及計算!$U85</f>
        <v>0</v>
      </c>
      <c r="BF304" s="111">
        <f>BF82*波及計算!$U85</f>
        <v>0</v>
      </c>
      <c r="BG304" s="111">
        <f>BG82*波及計算!$U85</f>
        <v>0</v>
      </c>
      <c r="BH304" s="111">
        <f>BH82*波及計算!$U85</f>
        <v>0</v>
      </c>
      <c r="BI304" s="111">
        <f>BI82*波及計算!$U85</f>
        <v>0</v>
      </c>
      <c r="BJ304" s="111">
        <f>BJ82*波及計算!$U85</f>
        <v>0</v>
      </c>
      <c r="BK304" s="111">
        <f>BK82*波及計算!$U85</f>
        <v>0</v>
      </c>
      <c r="BL304" s="111">
        <f>BL82*波及計算!$U85</f>
        <v>0</v>
      </c>
      <c r="BM304" s="111">
        <f>BM82*波及計算!$U85</f>
        <v>0</v>
      </c>
      <c r="BN304" s="111">
        <f>BN82*波及計算!$U85</f>
        <v>0</v>
      </c>
      <c r="BO304" s="111">
        <f>BO82*波及計算!$U85</f>
        <v>0</v>
      </c>
      <c r="BP304" s="111">
        <f>BP82*波及計算!$U85</f>
        <v>0</v>
      </c>
      <c r="BQ304" s="111">
        <f>BQ82*波及計算!$U85</f>
        <v>0</v>
      </c>
      <c r="BR304" s="111">
        <f>BR82*波及計算!$U85</f>
        <v>0</v>
      </c>
      <c r="BS304" s="111">
        <f>BS82*波及計算!$U85</f>
        <v>0</v>
      </c>
      <c r="BT304" s="111">
        <f>BT82*波及計算!$U85</f>
        <v>0</v>
      </c>
      <c r="BU304" s="111">
        <f>BU82*波及計算!$U85</f>
        <v>0</v>
      </c>
      <c r="BV304" s="111">
        <f>BV82*波及計算!$U85</f>
        <v>0</v>
      </c>
      <c r="BW304" s="111">
        <f>BW82*波及計算!$U85</f>
        <v>0</v>
      </c>
      <c r="BX304" s="111">
        <f>BX82*波及計算!$U85</f>
        <v>0</v>
      </c>
      <c r="BY304" s="111">
        <f>BY82*波及計算!$U85</f>
        <v>0</v>
      </c>
      <c r="BZ304" s="111">
        <f>BZ82*波及計算!$U85</f>
        <v>0</v>
      </c>
      <c r="CA304" s="111">
        <f>CA82*波及計算!$U85</f>
        <v>0</v>
      </c>
      <c r="CB304" s="111">
        <f>CB82*波及計算!$U85</f>
        <v>0</v>
      </c>
      <c r="CC304" s="111">
        <f>CC82*波及計算!$U85</f>
        <v>0</v>
      </c>
      <c r="CD304" s="111">
        <f>CD82*波及計算!$U85</f>
        <v>0</v>
      </c>
      <c r="CE304" s="111">
        <f>CE82*波及計算!$U85</f>
        <v>0</v>
      </c>
      <c r="CF304" s="111">
        <f>CF82*波及計算!$U85</f>
        <v>0</v>
      </c>
      <c r="CG304" s="111">
        <f>CG82*波及計算!$U85</f>
        <v>0</v>
      </c>
      <c r="CH304" s="111">
        <f>CH82*波及計算!$U85</f>
        <v>0</v>
      </c>
      <c r="CI304" s="111">
        <f>CI82*波及計算!$U85</f>
        <v>0</v>
      </c>
      <c r="CJ304" s="111">
        <f>CJ82*波及計算!$U85</f>
        <v>0</v>
      </c>
      <c r="CK304" s="111">
        <f>CK82*波及計算!$U85</f>
        <v>0</v>
      </c>
      <c r="CL304" s="111">
        <f>CL82*波及計算!$U85</f>
        <v>0</v>
      </c>
      <c r="CM304" s="111">
        <f>CM82*波及計算!$U85</f>
        <v>0</v>
      </c>
      <c r="CN304" s="111">
        <f>CN82*波及計算!$U85</f>
        <v>0</v>
      </c>
      <c r="CO304" s="111">
        <f>CO82*波及計算!$U85</f>
        <v>0</v>
      </c>
      <c r="CP304" s="111">
        <f>CP82*波及計算!$U85</f>
        <v>0</v>
      </c>
      <c r="CQ304" s="111">
        <f>CQ82*波及計算!$U85</f>
        <v>0</v>
      </c>
      <c r="CR304" s="111">
        <f>CR82*波及計算!$U85</f>
        <v>0</v>
      </c>
      <c r="CS304" s="111">
        <f>CS82*波及計算!$U85</f>
        <v>0</v>
      </c>
      <c r="CT304" s="111">
        <f>CT82*波及計算!$U85</f>
        <v>0</v>
      </c>
      <c r="CU304" s="111">
        <f>CU82*波及計算!$U85</f>
        <v>0</v>
      </c>
      <c r="CV304" s="111">
        <f>CV82*波及計算!$U85</f>
        <v>0</v>
      </c>
      <c r="CW304" s="111">
        <f>CW82*波及計算!$U85</f>
        <v>0</v>
      </c>
      <c r="CX304" s="111">
        <f>CX82*波及計算!$U85</f>
        <v>0</v>
      </c>
      <c r="CY304" s="111">
        <f>CY82*波及計算!$U85</f>
        <v>0</v>
      </c>
      <c r="CZ304" s="111">
        <f>CZ82*波及計算!$U85</f>
        <v>0</v>
      </c>
      <c r="DA304" s="111">
        <f>DA82*波及計算!$U85</f>
        <v>0</v>
      </c>
      <c r="DB304" s="111">
        <f>DB82*波及計算!$U85</f>
        <v>0</v>
      </c>
      <c r="DC304" s="111">
        <f>DC82*波及計算!$U85</f>
        <v>0</v>
      </c>
    </row>
    <row r="305" spans="1:107" x14ac:dyDescent="0.2">
      <c r="A305" s="111" t="s">
        <v>247</v>
      </c>
      <c r="B305" s="355" t="s">
        <v>1956</v>
      </c>
      <c r="C305" s="111">
        <f>C83*波及計算!$U86</f>
        <v>0</v>
      </c>
      <c r="D305" s="111">
        <f>D83*波及計算!$U86</f>
        <v>0</v>
      </c>
      <c r="E305" s="111">
        <f>E83*波及計算!$U86</f>
        <v>0</v>
      </c>
      <c r="F305" s="111">
        <f>F83*波及計算!$U86</f>
        <v>0</v>
      </c>
      <c r="G305" s="111">
        <f>G83*波及計算!$U86</f>
        <v>0</v>
      </c>
      <c r="H305" s="111">
        <f>H83*波及計算!$U86</f>
        <v>0</v>
      </c>
      <c r="I305" s="111">
        <f>I83*波及計算!$U86</f>
        <v>0</v>
      </c>
      <c r="J305" s="111">
        <f>J83*波及計算!$U86</f>
        <v>0</v>
      </c>
      <c r="K305" s="111">
        <f>K83*波及計算!$U86</f>
        <v>0</v>
      </c>
      <c r="L305" s="111">
        <f>L83*波及計算!$U86</f>
        <v>0</v>
      </c>
      <c r="M305" s="111">
        <f>M83*波及計算!$U86</f>
        <v>0</v>
      </c>
      <c r="N305" s="111">
        <f>N83*波及計算!$U86</f>
        <v>0</v>
      </c>
      <c r="O305" s="111">
        <f>O83*波及計算!$U86</f>
        <v>0</v>
      </c>
      <c r="P305" s="111">
        <f>P83*波及計算!$U86</f>
        <v>0</v>
      </c>
      <c r="Q305" s="111">
        <f>Q83*波及計算!$U86</f>
        <v>0</v>
      </c>
      <c r="R305" s="111">
        <f>R83*波及計算!$U86</f>
        <v>0</v>
      </c>
      <c r="S305" s="111">
        <f>S83*波及計算!$U86</f>
        <v>0</v>
      </c>
      <c r="T305" s="111">
        <f>T83*波及計算!$U86</f>
        <v>0</v>
      </c>
      <c r="U305" s="111">
        <f>U83*波及計算!$U86</f>
        <v>0</v>
      </c>
      <c r="V305" s="111">
        <f>V83*波及計算!$U86</f>
        <v>0</v>
      </c>
      <c r="W305" s="111">
        <f>W83*波及計算!$U86</f>
        <v>0</v>
      </c>
      <c r="X305" s="111">
        <f>X83*波及計算!$U86</f>
        <v>0</v>
      </c>
      <c r="Y305" s="111">
        <f>Y83*波及計算!$U86</f>
        <v>0</v>
      </c>
      <c r="Z305" s="111">
        <f>Z83*波及計算!$U86</f>
        <v>0</v>
      </c>
      <c r="AA305" s="111">
        <f>AA83*波及計算!$U86</f>
        <v>0</v>
      </c>
      <c r="AB305" s="111">
        <f>AB83*波及計算!$U86</f>
        <v>0</v>
      </c>
      <c r="AC305" s="111">
        <f>AC83*波及計算!$U86</f>
        <v>0</v>
      </c>
      <c r="AD305" s="111">
        <f>AD83*波及計算!$U86</f>
        <v>0</v>
      </c>
      <c r="AE305" s="111">
        <f>AE83*波及計算!$U86</f>
        <v>0</v>
      </c>
      <c r="AF305" s="111">
        <f>AF83*波及計算!$U86</f>
        <v>0</v>
      </c>
      <c r="AG305" s="111">
        <f>AG83*波及計算!$U86</f>
        <v>0</v>
      </c>
      <c r="AH305" s="111">
        <f>AH83*波及計算!$U86</f>
        <v>0</v>
      </c>
      <c r="AI305" s="111">
        <f>AI83*波及計算!$U86</f>
        <v>0</v>
      </c>
      <c r="AJ305" s="111">
        <f>AJ83*波及計算!$U86</f>
        <v>0</v>
      </c>
      <c r="AK305" s="111">
        <f>AK83*波及計算!$U86</f>
        <v>0</v>
      </c>
      <c r="AL305" s="111">
        <f>AL83*波及計算!$U86</f>
        <v>0</v>
      </c>
      <c r="AM305" s="111">
        <f>AM83*波及計算!$U86</f>
        <v>0</v>
      </c>
      <c r="AN305" s="111">
        <f>AN83*波及計算!$U86</f>
        <v>0</v>
      </c>
      <c r="AO305" s="111">
        <f>AO83*波及計算!$U86</f>
        <v>0</v>
      </c>
      <c r="AP305" s="111">
        <f>AP83*波及計算!$U86</f>
        <v>0</v>
      </c>
      <c r="AQ305" s="111">
        <f>AQ83*波及計算!$U86</f>
        <v>0</v>
      </c>
      <c r="AR305" s="111">
        <f>AR83*波及計算!$U86</f>
        <v>0</v>
      </c>
      <c r="AS305" s="111">
        <f>AS83*波及計算!$U86</f>
        <v>0</v>
      </c>
      <c r="AT305" s="111">
        <f>AT83*波及計算!$U86</f>
        <v>0</v>
      </c>
      <c r="AU305" s="111">
        <f>AU83*波及計算!$U86</f>
        <v>0</v>
      </c>
      <c r="AV305" s="111">
        <f>AV83*波及計算!$U86</f>
        <v>0</v>
      </c>
      <c r="AW305" s="111">
        <f>AW83*波及計算!$U86</f>
        <v>0</v>
      </c>
      <c r="AX305" s="111">
        <f>AX83*波及計算!$U86</f>
        <v>0</v>
      </c>
      <c r="AY305" s="111">
        <f>AY83*波及計算!$U86</f>
        <v>0</v>
      </c>
      <c r="AZ305" s="111">
        <f>AZ83*波及計算!$U86</f>
        <v>0</v>
      </c>
      <c r="BA305" s="111">
        <f>BA83*波及計算!$U86</f>
        <v>0</v>
      </c>
      <c r="BB305" s="111">
        <f>BB83*波及計算!$U86</f>
        <v>0</v>
      </c>
      <c r="BC305" s="111">
        <f>BC83*波及計算!$U86</f>
        <v>0</v>
      </c>
      <c r="BD305" s="111">
        <f>BD83*波及計算!$U86</f>
        <v>0</v>
      </c>
      <c r="BE305" s="111">
        <f>BE83*波及計算!$U86</f>
        <v>0</v>
      </c>
      <c r="BF305" s="111">
        <f>BF83*波及計算!$U86</f>
        <v>0</v>
      </c>
      <c r="BG305" s="111">
        <f>BG83*波及計算!$U86</f>
        <v>0</v>
      </c>
      <c r="BH305" s="111">
        <f>BH83*波及計算!$U86</f>
        <v>0</v>
      </c>
      <c r="BI305" s="111">
        <f>BI83*波及計算!$U86</f>
        <v>0</v>
      </c>
      <c r="BJ305" s="111">
        <f>BJ83*波及計算!$U86</f>
        <v>0</v>
      </c>
      <c r="BK305" s="111">
        <f>BK83*波及計算!$U86</f>
        <v>0</v>
      </c>
      <c r="BL305" s="111">
        <f>BL83*波及計算!$U86</f>
        <v>0</v>
      </c>
      <c r="BM305" s="111">
        <f>BM83*波及計算!$U86</f>
        <v>0</v>
      </c>
      <c r="BN305" s="111">
        <f>BN83*波及計算!$U86</f>
        <v>0</v>
      </c>
      <c r="BO305" s="111">
        <f>BO83*波及計算!$U86</f>
        <v>0</v>
      </c>
      <c r="BP305" s="111">
        <f>BP83*波及計算!$U86</f>
        <v>0</v>
      </c>
      <c r="BQ305" s="111">
        <f>BQ83*波及計算!$U86</f>
        <v>0</v>
      </c>
      <c r="BR305" s="111">
        <f>BR83*波及計算!$U86</f>
        <v>0</v>
      </c>
      <c r="BS305" s="111">
        <f>BS83*波及計算!$U86</f>
        <v>0</v>
      </c>
      <c r="BT305" s="111">
        <f>BT83*波及計算!$U86</f>
        <v>0</v>
      </c>
      <c r="BU305" s="111">
        <f>BU83*波及計算!$U86</f>
        <v>0</v>
      </c>
      <c r="BV305" s="111">
        <f>BV83*波及計算!$U86</f>
        <v>0</v>
      </c>
      <c r="BW305" s="111">
        <f>BW83*波及計算!$U86</f>
        <v>0</v>
      </c>
      <c r="BX305" s="111">
        <f>BX83*波及計算!$U86</f>
        <v>0</v>
      </c>
      <c r="BY305" s="111">
        <f>BY83*波及計算!$U86</f>
        <v>0</v>
      </c>
      <c r="BZ305" s="111">
        <f>BZ83*波及計算!$U86</f>
        <v>0</v>
      </c>
      <c r="CA305" s="111">
        <f>CA83*波及計算!$U86</f>
        <v>0</v>
      </c>
      <c r="CB305" s="111">
        <f>CB83*波及計算!$U86</f>
        <v>0</v>
      </c>
      <c r="CC305" s="111">
        <f>CC83*波及計算!$U86</f>
        <v>0</v>
      </c>
      <c r="CD305" s="111">
        <f>CD83*波及計算!$U86</f>
        <v>0</v>
      </c>
      <c r="CE305" s="111">
        <f>CE83*波及計算!$U86</f>
        <v>0</v>
      </c>
      <c r="CF305" s="111">
        <f>CF83*波及計算!$U86</f>
        <v>0</v>
      </c>
      <c r="CG305" s="111">
        <f>CG83*波及計算!$U86</f>
        <v>0</v>
      </c>
      <c r="CH305" s="111">
        <f>CH83*波及計算!$U86</f>
        <v>0</v>
      </c>
      <c r="CI305" s="111">
        <f>CI83*波及計算!$U86</f>
        <v>0</v>
      </c>
      <c r="CJ305" s="111">
        <f>CJ83*波及計算!$U86</f>
        <v>0</v>
      </c>
      <c r="CK305" s="111">
        <f>CK83*波及計算!$U86</f>
        <v>0</v>
      </c>
      <c r="CL305" s="111">
        <f>CL83*波及計算!$U86</f>
        <v>0</v>
      </c>
      <c r="CM305" s="111">
        <f>CM83*波及計算!$U86</f>
        <v>0</v>
      </c>
      <c r="CN305" s="111">
        <f>CN83*波及計算!$U86</f>
        <v>0</v>
      </c>
      <c r="CO305" s="111">
        <f>CO83*波及計算!$U86</f>
        <v>0</v>
      </c>
      <c r="CP305" s="111">
        <f>CP83*波及計算!$U86</f>
        <v>0</v>
      </c>
      <c r="CQ305" s="111">
        <f>CQ83*波及計算!$U86</f>
        <v>0</v>
      </c>
      <c r="CR305" s="111">
        <f>CR83*波及計算!$U86</f>
        <v>0</v>
      </c>
      <c r="CS305" s="111">
        <f>CS83*波及計算!$U86</f>
        <v>0</v>
      </c>
      <c r="CT305" s="111">
        <f>CT83*波及計算!$U86</f>
        <v>0</v>
      </c>
      <c r="CU305" s="111">
        <f>CU83*波及計算!$U86</f>
        <v>0</v>
      </c>
      <c r="CV305" s="111">
        <f>CV83*波及計算!$U86</f>
        <v>0</v>
      </c>
      <c r="CW305" s="111">
        <f>CW83*波及計算!$U86</f>
        <v>0</v>
      </c>
      <c r="CX305" s="111">
        <f>CX83*波及計算!$U86</f>
        <v>0</v>
      </c>
      <c r="CY305" s="111">
        <f>CY83*波及計算!$U86</f>
        <v>0</v>
      </c>
      <c r="CZ305" s="111">
        <f>CZ83*波及計算!$U86</f>
        <v>0</v>
      </c>
      <c r="DA305" s="111">
        <f>DA83*波及計算!$U86</f>
        <v>0</v>
      </c>
      <c r="DB305" s="111">
        <f>DB83*波及計算!$U86</f>
        <v>0</v>
      </c>
      <c r="DC305" s="111">
        <f>DC83*波及計算!$U86</f>
        <v>0</v>
      </c>
    </row>
    <row r="306" spans="1:107" x14ac:dyDescent="0.2">
      <c r="A306" s="111" t="s">
        <v>248</v>
      </c>
      <c r="B306" s="355" t="s">
        <v>1957</v>
      </c>
      <c r="C306" s="111">
        <f>C84*波及計算!$U87</f>
        <v>0</v>
      </c>
      <c r="D306" s="111">
        <f>D84*波及計算!$U87</f>
        <v>0</v>
      </c>
      <c r="E306" s="111">
        <f>E84*波及計算!$U87</f>
        <v>0</v>
      </c>
      <c r="F306" s="111">
        <f>F84*波及計算!$U87</f>
        <v>0</v>
      </c>
      <c r="G306" s="111">
        <f>G84*波及計算!$U87</f>
        <v>0</v>
      </c>
      <c r="H306" s="111">
        <f>H84*波及計算!$U87</f>
        <v>0</v>
      </c>
      <c r="I306" s="111">
        <f>I84*波及計算!$U87</f>
        <v>0</v>
      </c>
      <c r="J306" s="111">
        <f>J84*波及計算!$U87</f>
        <v>0</v>
      </c>
      <c r="K306" s="111">
        <f>K84*波及計算!$U87</f>
        <v>0</v>
      </c>
      <c r="L306" s="111">
        <f>L84*波及計算!$U87</f>
        <v>0</v>
      </c>
      <c r="M306" s="111">
        <f>M84*波及計算!$U87</f>
        <v>0</v>
      </c>
      <c r="N306" s="111">
        <f>N84*波及計算!$U87</f>
        <v>0</v>
      </c>
      <c r="O306" s="111">
        <f>O84*波及計算!$U87</f>
        <v>0</v>
      </c>
      <c r="P306" s="111">
        <f>P84*波及計算!$U87</f>
        <v>0</v>
      </c>
      <c r="Q306" s="111">
        <f>Q84*波及計算!$U87</f>
        <v>0</v>
      </c>
      <c r="R306" s="111">
        <f>R84*波及計算!$U87</f>
        <v>0</v>
      </c>
      <c r="S306" s="111">
        <f>S84*波及計算!$U87</f>
        <v>0</v>
      </c>
      <c r="T306" s="111">
        <f>T84*波及計算!$U87</f>
        <v>0</v>
      </c>
      <c r="U306" s="111">
        <f>U84*波及計算!$U87</f>
        <v>0</v>
      </c>
      <c r="V306" s="111">
        <f>V84*波及計算!$U87</f>
        <v>0</v>
      </c>
      <c r="W306" s="111">
        <f>W84*波及計算!$U87</f>
        <v>0</v>
      </c>
      <c r="X306" s="111">
        <f>X84*波及計算!$U87</f>
        <v>0</v>
      </c>
      <c r="Y306" s="111">
        <f>Y84*波及計算!$U87</f>
        <v>0</v>
      </c>
      <c r="Z306" s="111">
        <f>Z84*波及計算!$U87</f>
        <v>0</v>
      </c>
      <c r="AA306" s="111">
        <f>AA84*波及計算!$U87</f>
        <v>0</v>
      </c>
      <c r="AB306" s="111">
        <f>AB84*波及計算!$U87</f>
        <v>0</v>
      </c>
      <c r="AC306" s="111">
        <f>AC84*波及計算!$U87</f>
        <v>0</v>
      </c>
      <c r="AD306" s="111">
        <f>AD84*波及計算!$U87</f>
        <v>0</v>
      </c>
      <c r="AE306" s="111">
        <f>AE84*波及計算!$U87</f>
        <v>0</v>
      </c>
      <c r="AF306" s="111">
        <f>AF84*波及計算!$U87</f>
        <v>0</v>
      </c>
      <c r="AG306" s="111">
        <f>AG84*波及計算!$U87</f>
        <v>0</v>
      </c>
      <c r="AH306" s="111">
        <f>AH84*波及計算!$U87</f>
        <v>0</v>
      </c>
      <c r="AI306" s="111">
        <f>AI84*波及計算!$U87</f>
        <v>0</v>
      </c>
      <c r="AJ306" s="111">
        <f>AJ84*波及計算!$U87</f>
        <v>0</v>
      </c>
      <c r="AK306" s="111">
        <f>AK84*波及計算!$U87</f>
        <v>0</v>
      </c>
      <c r="AL306" s="111">
        <f>AL84*波及計算!$U87</f>
        <v>0</v>
      </c>
      <c r="AM306" s="111">
        <f>AM84*波及計算!$U87</f>
        <v>0</v>
      </c>
      <c r="AN306" s="111">
        <f>AN84*波及計算!$U87</f>
        <v>0</v>
      </c>
      <c r="AO306" s="111">
        <f>AO84*波及計算!$U87</f>
        <v>0</v>
      </c>
      <c r="AP306" s="111">
        <f>AP84*波及計算!$U87</f>
        <v>0</v>
      </c>
      <c r="AQ306" s="111">
        <f>AQ84*波及計算!$U87</f>
        <v>0</v>
      </c>
      <c r="AR306" s="111">
        <f>AR84*波及計算!$U87</f>
        <v>0</v>
      </c>
      <c r="AS306" s="111">
        <f>AS84*波及計算!$U87</f>
        <v>0</v>
      </c>
      <c r="AT306" s="111">
        <f>AT84*波及計算!$U87</f>
        <v>0</v>
      </c>
      <c r="AU306" s="111">
        <f>AU84*波及計算!$U87</f>
        <v>0</v>
      </c>
      <c r="AV306" s="111">
        <f>AV84*波及計算!$U87</f>
        <v>0</v>
      </c>
      <c r="AW306" s="111">
        <f>AW84*波及計算!$U87</f>
        <v>0</v>
      </c>
      <c r="AX306" s="111">
        <f>AX84*波及計算!$U87</f>
        <v>0</v>
      </c>
      <c r="AY306" s="111">
        <f>AY84*波及計算!$U87</f>
        <v>0</v>
      </c>
      <c r="AZ306" s="111">
        <f>AZ84*波及計算!$U87</f>
        <v>0</v>
      </c>
      <c r="BA306" s="111">
        <f>BA84*波及計算!$U87</f>
        <v>0</v>
      </c>
      <c r="BB306" s="111">
        <f>BB84*波及計算!$U87</f>
        <v>0</v>
      </c>
      <c r="BC306" s="111">
        <f>BC84*波及計算!$U87</f>
        <v>0</v>
      </c>
      <c r="BD306" s="111">
        <f>BD84*波及計算!$U87</f>
        <v>0</v>
      </c>
      <c r="BE306" s="111">
        <f>BE84*波及計算!$U87</f>
        <v>0</v>
      </c>
      <c r="BF306" s="111">
        <f>BF84*波及計算!$U87</f>
        <v>0</v>
      </c>
      <c r="BG306" s="111">
        <f>BG84*波及計算!$U87</f>
        <v>0</v>
      </c>
      <c r="BH306" s="111">
        <f>BH84*波及計算!$U87</f>
        <v>0</v>
      </c>
      <c r="BI306" s="111">
        <f>BI84*波及計算!$U87</f>
        <v>0</v>
      </c>
      <c r="BJ306" s="111">
        <f>BJ84*波及計算!$U87</f>
        <v>0</v>
      </c>
      <c r="BK306" s="111">
        <f>BK84*波及計算!$U87</f>
        <v>0</v>
      </c>
      <c r="BL306" s="111">
        <f>BL84*波及計算!$U87</f>
        <v>0</v>
      </c>
      <c r="BM306" s="111">
        <f>BM84*波及計算!$U87</f>
        <v>0</v>
      </c>
      <c r="BN306" s="111">
        <f>BN84*波及計算!$U87</f>
        <v>0</v>
      </c>
      <c r="BO306" s="111">
        <f>BO84*波及計算!$U87</f>
        <v>0</v>
      </c>
      <c r="BP306" s="111">
        <f>BP84*波及計算!$U87</f>
        <v>0</v>
      </c>
      <c r="BQ306" s="111">
        <f>BQ84*波及計算!$U87</f>
        <v>0</v>
      </c>
      <c r="BR306" s="111">
        <f>BR84*波及計算!$U87</f>
        <v>0</v>
      </c>
      <c r="BS306" s="111">
        <f>BS84*波及計算!$U87</f>
        <v>0</v>
      </c>
      <c r="BT306" s="111">
        <f>BT84*波及計算!$U87</f>
        <v>0</v>
      </c>
      <c r="BU306" s="111">
        <f>BU84*波及計算!$U87</f>
        <v>0</v>
      </c>
      <c r="BV306" s="111">
        <f>BV84*波及計算!$U87</f>
        <v>0</v>
      </c>
      <c r="BW306" s="111">
        <f>BW84*波及計算!$U87</f>
        <v>0</v>
      </c>
      <c r="BX306" s="111">
        <f>BX84*波及計算!$U87</f>
        <v>0</v>
      </c>
      <c r="BY306" s="111">
        <f>BY84*波及計算!$U87</f>
        <v>0</v>
      </c>
      <c r="BZ306" s="111">
        <f>BZ84*波及計算!$U87</f>
        <v>0</v>
      </c>
      <c r="CA306" s="111">
        <f>CA84*波及計算!$U87</f>
        <v>0</v>
      </c>
      <c r="CB306" s="111">
        <f>CB84*波及計算!$U87</f>
        <v>0</v>
      </c>
      <c r="CC306" s="111">
        <f>CC84*波及計算!$U87</f>
        <v>0</v>
      </c>
      <c r="CD306" s="111">
        <f>CD84*波及計算!$U87</f>
        <v>0</v>
      </c>
      <c r="CE306" s="111">
        <f>CE84*波及計算!$U87</f>
        <v>0</v>
      </c>
      <c r="CF306" s="111">
        <f>CF84*波及計算!$U87</f>
        <v>0</v>
      </c>
      <c r="CG306" s="111">
        <f>CG84*波及計算!$U87</f>
        <v>0</v>
      </c>
      <c r="CH306" s="111">
        <f>CH84*波及計算!$U87</f>
        <v>0</v>
      </c>
      <c r="CI306" s="111">
        <f>CI84*波及計算!$U87</f>
        <v>0</v>
      </c>
      <c r="CJ306" s="111">
        <f>CJ84*波及計算!$U87</f>
        <v>0</v>
      </c>
      <c r="CK306" s="111">
        <f>CK84*波及計算!$U87</f>
        <v>0</v>
      </c>
      <c r="CL306" s="111">
        <f>CL84*波及計算!$U87</f>
        <v>0</v>
      </c>
      <c r="CM306" s="111">
        <f>CM84*波及計算!$U87</f>
        <v>0</v>
      </c>
      <c r="CN306" s="111">
        <f>CN84*波及計算!$U87</f>
        <v>0</v>
      </c>
      <c r="CO306" s="111">
        <f>CO84*波及計算!$U87</f>
        <v>0</v>
      </c>
      <c r="CP306" s="111">
        <f>CP84*波及計算!$U87</f>
        <v>0</v>
      </c>
      <c r="CQ306" s="111">
        <f>CQ84*波及計算!$U87</f>
        <v>0</v>
      </c>
      <c r="CR306" s="111">
        <f>CR84*波及計算!$U87</f>
        <v>0</v>
      </c>
      <c r="CS306" s="111">
        <f>CS84*波及計算!$U87</f>
        <v>0</v>
      </c>
      <c r="CT306" s="111">
        <f>CT84*波及計算!$U87</f>
        <v>0</v>
      </c>
      <c r="CU306" s="111">
        <f>CU84*波及計算!$U87</f>
        <v>0</v>
      </c>
      <c r="CV306" s="111">
        <f>CV84*波及計算!$U87</f>
        <v>0</v>
      </c>
      <c r="CW306" s="111">
        <f>CW84*波及計算!$U87</f>
        <v>0</v>
      </c>
      <c r="CX306" s="111">
        <f>CX84*波及計算!$U87</f>
        <v>0</v>
      </c>
      <c r="CY306" s="111">
        <f>CY84*波及計算!$U87</f>
        <v>0</v>
      </c>
      <c r="CZ306" s="111">
        <f>CZ84*波及計算!$U87</f>
        <v>0</v>
      </c>
      <c r="DA306" s="111">
        <f>DA84*波及計算!$U87</f>
        <v>0</v>
      </c>
      <c r="DB306" s="111">
        <f>DB84*波及計算!$U87</f>
        <v>0</v>
      </c>
      <c r="DC306" s="111">
        <f>DC84*波及計算!$U87</f>
        <v>0</v>
      </c>
    </row>
    <row r="307" spans="1:107" x14ac:dyDescent="0.2">
      <c r="A307" s="111" t="s">
        <v>249</v>
      </c>
      <c r="B307" s="355" t="s">
        <v>1958</v>
      </c>
      <c r="C307" s="111">
        <f>C85*波及計算!$U88</f>
        <v>0</v>
      </c>
      <c r="D307" s="111">
        <f>D85*波及計算!$U88</f>
        <v>0</v>
      </c>
      <c r="E307" s="111">
        <f>E85*波及計算!$U88</f>
        <v>0</v>
      </c>
      <c r="F307" s="111">
        <f>F85*波及計算!$U88</f>
        <v>0</v>
      </c>
      <c r="G307" s="111">
        <f>G85*波及計算!$U88</f>
        <v>0</v>
      </c>
      <c r="H307" s="111">
        <f>H85*波及計算!$U88</f>
        <v>0</v>
      </c>
      <c r="I307" s="111">
        <f>I85*波及計算!$U88</f>
        <v>0</v>
      </c>
      <c r="J307" s="111">
        <f>J85*波及計算!$U88</f>
        <v>0</v>
      </c>
      <c r="K307" s="111">
        <f>K85*波及計算!$U88</f>
        <v>0</v>
      </c>
      <c r="L307" s="111">
        <f>L85*波及計算!$U88</f>
        <v>0</v>
      </c>
      <c r="M307" s="111">
        <f>M85*波及計算!$U88</f>
        <v>0</v>
      </c>
      <c r="N307" s="111">
        <f>N85*波及計算!$U88</f>
        <v>0</v>
      </c>
      <c r="O307" s="111">
        <f>O85*波及計算!$U88</f>
        <v>0</v>
      </c>
      <c r="P307" s="111">
        <f>P85*波及計算!$U88</f>
        <v>0</v>
      </c>
      <c r="Q307" s="111">
        <f>Q85*波及計算!$U88</f>
        <v>0</v>
      </c>
      <c r="R307" s="111">
        <f>R85*波及計算!$U88</f>
        <v>0</v>
      </c>
      <c r="S307" s="111">
        <f>S85*波及計算!$U88</f>
        <v>0</v>
      </c>
      <c r="T307" s="111">
        <f>T85*波及計算!$U88</f>
        <v>0</v>
      </c>
      <c r="U307" s="111">
        <f>U85*波及計算!$U88</f>
        <v>0</v>
      </c>
      <c r="V307" s="111">
        <f>V85*波及計算!$U88</f>
        <v>0</v>
      </c>
      <c r="W307" s="111">
        <f>W85*波及計算!$U88</f>
        <v>0</v>
      </c>
      <c r="X307" s="111">
        <f>X85*波及計算!$U88</f>
        <v>0</v>
      </c>
      <c r="Y307" s="111">
        <f>Y85*波及計算!$U88</f>
        <v>0</v>
      </c>
      <c r="Z307" s="111">
        <f>Z85*波及計算!$U88</f>
        <v>0</v>
      </c>
      <c r="AA307" s="111">
        <f>AA85*波及計算!$U88</f>
        <v>0</v>
      </c>
      <c r="AB307" s="111">
        <f>AB85*波及計算!$U88</f>
        <v>0</v>
      </c>
      <c r="AC307" s="111">
        <f>AC85*波及計算!$U88</f>
        <v>0</v>
      </c>
      <c r="AD307" s="111">
        <f>AD85*波及計算!$U88</f>
        <v>0</v>
      </c>
      <c r="AE307" s="111">
        <f>AE85*波及計算!$U88</f>
        <v>0</v>
      </c>
      <c r="AF307" s="111">
        <f>AF85*波及計算!$U88</f>
        <v>0</v>
      </c>
      <c r="AG307" s="111">
        <f>AG85*波及計算!$U88</f>
        <v>0</v>
      </c>
      <c r="AH307" s="111">
        <f>AH85*波及計算!$U88</f>
        <v>0</v>
      </c>
      <c r="AI307" s="111">
        <f>AI85*波及計算!$U88</f>
        <v>0</v>
      </c>
      <c r="AJ307" s="111">
        <f>AJ85*波及計算!$U88</f>
        <v>0</v>
      </c>
      <c r="AK307" s="111">
        <f>AK85*波及計算!$U88</f>
        <v>0</v>
      </c>
      <c r="AL307" s="111">
        <f>AL85*波及計算!$U88</f>
        <v>0</v>
      </c>
      <c r="AM307" s="111">
        <f>AM85*波及計算!$U88</f>
        <v>0</v>
      </c>
      <c r="AN307" s="111">
        <f>AN85*波及計算!$U88</f>
        <v>0</v>
      </c>
      <c r="AO307" s="111">
        <f>AO85*波及計算!$U88</f>
        <v>0</v>
      </c>
      <c r="AP307" s="111">
        <f>AP85*波及計算!$U88</f>
        <v>0</v>
      </c>
      <c r="AQ307" s="111">
        <f>AQ85*波及計算!$U88</f>
        <v>0</v>
      </c>
      <c r="AR307" s="111">
        <f>AR85*波及計算!$U88</f>
        <v>0</v>
      </c>
      <c r="AS307" s="111">
        <f>AS85*波及計算!$U88</f>
        <v>0</v>
      </c>
      <c r="AT307" s="111">
        <f>AT85*波及計算!$U88</f>
        <v>0</v>
      </c>
      <c r="AU307" s="111">
        <f>AU85*波及計算!$U88</f>
        <v>0</v>
      </c>
      <c r="AV307" s="111">
        <f>AV85*波及計算!$U88</f>
        <v>0</v>
      </c>
      <c r="AW307" s="111">
        <f>AW85*波及計算!$U88</f>
        <v>0</v>
      </c>
      <c r="AX307" s="111">
        <f>AX85*波及計算!$U88</f>
        <v>0</v>
      </c>
      <c r="AY307" s="111">
        <f>AY85*波及計算!$U88</f>
        <v>0</v>
      </c>
      <c r="AZ307" s="111">
        <f>AZ85*波及計算!$U88</f>
        <v>0</v>
      </c>
      <c r="BA307" s="111">
        <f>BA85*波及計算!$U88</f>
        <v>0</v>
      </c>
      <c r="BB307" s="111">
        <f>BB85*波及計算!$U88</f>
        <v>0</v>
      </c>
      <c r="BC307" s="111">
        <f>BC85*波及計算!$U88</f>
        <v>0</v>
      </c>
      <c r="BD307" s="111">
        <f>BD85*波及計算!$U88</f>
        <v>0</v>
      </c>
      <c r="BE307" s="111">
        <f>BE85*波及計算!$U88</f>
        <v>0</v>
      </c>
      <c r="BF307" s="111">
        <f>BF85*波及計算!$U88</f>
        <v>0</v>
      </c>
      <c r="BG307" s="111">
        <f>BG85*波及計算!$U88</f>
        <v>0</v>
      </c>
      <c r="BH307" s="111">
        <f>BH85*波及計算!$U88</f>
        <v>0</v>
      </c>
      <c r="BI307" s="111">
        <f>BI85*波及計算!$U88</f>
        <v>0</v>
      </c>
      <c r="BJ307" s="111">
        <f>BJ85*波及計算!$U88</f>
        <v>0</v>
      </c>
      <c r="BK307" s="111">
        <f>BK85*波及計算!$U88</f>
        <v>0</v>
      </c>
      <c r="BL307" s="111">
        <f>BL85*波及計算!$U88</f>
        <v>0</v>
      </c>
      <c r="BM307" s="111">
        <f>BM85*波及計算!$U88</f>
        <v>0</v>
      </c>
      <c r="BN307" s="111">
        <f>BN85*波及計算!$U88</f>
        <v>0</v>
      </c>
      <c r="BO307" s="111">
        <f>BO85*波及計算!$U88</f>
        <v>0</v>
      </c>
      <c r="BP307" s="111">
        <f>BP85*波及計算!$U88</f>
        <v>0</v>
      </c>
      <c r="BQ307" s="111">
        <f>BQ85*波及計算!$U88</f>
        <v>0</v>
      </c>
      <c r="BR307" s="111">
        <f>BR85*波及計算!$U88</f>
        <v>0</v>
      </c>
      <c r="BS307" s="111">
        <f>BS85*波及計算!$U88</f>
        <v>0</v>
      </c>
      <c r="BT307" s="111">
        <f>BT85*波及計算!$U88</f>
        <v>0</v>
      </c>
      <c r="BU307" s="111">
        <f>BU85*波及計算!$U88</f>
        <v>0</v>
      </c>
      <c r="BV307" s="111">
        <f>BV85*波及計算!$U88</f>
        <v>0</v>
      </c>
      <c r="BW307" s="111">
        <f>BW85*波及計算!$U88</f>
        <v>0</v>
      </c>
      <c r="BX307" s="111">
        <f>BX85*波及計算!$U88</f>
        <v>0</v>
      </c>
      <c r="BY307" s="111">
        <f>BY85*波及計算!$U88</f>
        <v>0</v>
      </c>
      <c r="BZ307" s="111">
        <f>BZ85*波及計算!$U88</f>
        <v>0</v>
      </c>
      <c r="CA307" s="111">
        <f>CA85*波及計算!$U88</f>
        <v>0</v>
      </c>
      <c r="CB307" s="111">
        <f>CB85*波及計算!$U88</f>
        <v>0</v>
      </c>
      <c r="CC307" s="111">
        <f>CC85*波及計算!$U88</f>
        <v>0</v>
      </c>
      <c r="CD307" s="111">
        <f>CD85*波及計算!$U88</f>
        <v>0</v>
      </c>
      <c r="CE307" s="111">
        <f>CE85*波及計算!$U88</f>
        <v>0</v>
      </c>
      <c r="CF307" s="111">
        <f>CF85*波及計算!$U88</f>
        <v>0</v>
      </c>
      <c r="CG307" s="111">
        <f>CG85*波及計算!$U88</f>
        <v>0</v>
      </c>
      <c r="CH307" s="111">
        <f>CH85*波及計算!$U88</f>
        <v>0</v>
      </c>
      <c r="CI307" s="111">
        <f>CI85*波及計算!$U88</f>
        <v>0</v>
      </c>
      <c r="CJ307" s="111">
        <f>CJ85*波及計算!$U88</f>
        <v>0</v>
      </c>
      <c r="CK307" s="111">
        <f>CK85*波及計算!$U88</f>
        <v>0</v>
      </c>
      <c r="CL307" s="111">
        <f>CL85*波及計算!$U88</f>
        <v>0</v>
      </c>
      <c r="CM307" s="111">
        <f>CM85*波及計算!$U88</f>
        <v>0</v>
      </c>
      <c r="CN307" s="111">
        <f>CN85*波及計算!$U88</f>
        <v>0</v>
      </c>
      <c r="CO307" s="111">
        <f>CO85*波及計算!$U88</f>
        <v>0</v>
      </c>
      <c r="CP307" s="111">
        <f>CP85*波及計算!$U88</f>
        <v>0</v>
      </c>
      <c r="CQ307" s="111">
        <f>CQ85*波及計算!$U88</f>
        <v>0</v>
      </c>
      <c r="CR307" s="111">
        <f>CR85*波及計算!$U88</f>
        <v>0</v>
      </c>
      <c r="CS307" s="111">
        <f>CS85*波及計算!$U88</f>
        <v>0</v>
      </c>
      <c r="CT307" s="111">
        <f>CT85*波及計算!$U88</f>
        <v>0</v>
      </c>
      <c r="CU307" s="111">
        <f>CU85*波及計算!$U88</f>
        <v>0</v>
      </c>
      <c r="CV307" s="111">
        <f>CV85*波及計算!$U88</f>
        <v>0</v>
      </c>
      <c r="CW307" s="111">
        <f>CW85*波及計算!$U88</f>
        <v>0</v>
      </c>
      <c r="CX307" s="111">
        <f>CX85*波及計算!$U88</f>
        <v>0</v>
      </c>
      <c r="CY307" s="111">
        <f>CY85*波及計算!$U88</f>
        <v>0</v>
      </c>
      <c r="CZ307" s="111">
        <f>CZ85*波及計算!$U88</f>
        <v>0</v>
      </c>
      <c r="DA307" s="111">
        <f>DA85*波及計算!$U88</f>
        <v>0</v>
      </c>
      <c r="DB307" s="111">
        <f>DB85*波及計算!$U88</f>
        <v>0</v>
      </c>
      <c r="DC307" s="111">
        <f>DC85*波及計算!$U88</f>
        <v>0</v>
      </c>
    </row>
    <row r="308" spans="1:107" x14ac:dyDescent="0.2">
      <c r="A308" s="111" t="s">
        <v>251</v>
      </c>
      <c r="B308" s="355" t="s">
        <v>1959</v>
      </c>
      <c r="C308" s="111">
        <f>C86*波及計算!$U89</f>
        <v>0</v>
      </c>
      <c r="D308" s="111">
        <f>D86*波及計算!$U89</f>
        <v>0</v>
      </c>
      <c r="E308" s="111">
        <f>E86*波及計算!$U89</f>
        <v>0</v>
      </c>
      <c r="F308" s="111">
        <f>F86*波及計算!$U89</f>
        <v>0</v>
      </c>
      <c r="G308" s="111">
        <f>G86*波及計算!$U89</f>
        <v>0</v>
      </c>
      <c r="H308" s="111">
        <f>H86*波及計算!$U89</f>
        <v>0</v>
      </c>
      <c r="I308" s="111">
        <f>I86*波及計算!$U89</f>
        <v>0</v>
      </c>
      <c r="J308" s="111">
        <f>J86*波及計算!$U89</f>
        <v>0</v>
      </c>
      <c r="K308" s="111">
        <f>K86*波及計算!$U89</f>
        <v>0</v>
      </c>
      <c r="L308" s="111">
        <f>L86*波及計算!$U89</f>
        <v>0</v>
      </c>
      <c r="M308" s="111">
        <f>M86*波及計算!$U89</f>
        <v>0</v>
      </c>
      <c r="N308" s="111">
        <f>N86*波及計算!$U89</f>
        <v>0</v>
      </c>
      <c r="O308" s="111">
        <f>O86*波及計算!$U89</f>
        <v>0</v>
      </c>
      <c r="P308" s="111">
        <f>P86*波及計算!$U89</f>
        <v>0</v>
      </c>
      <c r="Q308" s="111">
        <f>Q86*波及計算!$U89</f>
        <v>0</v>
      </c>
      <c r="R308" s="111">
        <f>R86*波及計算!$U89</f>
        <v>0</v>
      </c>
      <c r="S308" s="111">
        <f>S86*波及計算!$U89</f>
        <v>0</v>
      </c>
      <c r="T308" s="111">
        <f>T86*波及計算!$U89</f>
        <v>0</v>
      </c>
      <c r="U308" s="111">
        <f>U86*波及計算!$U89</f>
        <v>0</v>
      </c>
      <c r="V308" s="111">
        <f>V86*波及計算!$U89</f>
        <v>0</v>
      </c>
      <c r="W308" s="111">
        <f>W86*波及計算!$U89</f>
        <v>0</v>
      </c>
      <c r="X308" s="111">
        <f>X86*波及計算!$U89</f>
        <v>0</v>
      </c>
      <c r="Y308" s="111">
        <f>Y86*波及計算!$U89</f>
        <v>0</v>
      </c>
      <c r="Z308" s="111">
        <f>Z86*波及計算!$U89</f>
        <v>0</v>
      </c>
      <c r="AA308" s="111">
        <f>AA86*波及計算!$U89</f>
        <v>0</v>
      </c>
      <c r="AB308" s="111">
        <f>AB86*波及計算!$U89</f>
        <v>0</v>
      </c>
      <c r="AC308" s="111">
        <f>AC86*波及計算!$U89</f>
        <v>0</v>
      </c>
      <c r="AD308" s="111">
        <f>AD86*波及計算!$U89</f>
        <v>0</v>
      </c>
      <c r="AE308" s="111">
        <f>AE86*波及計算!$U89</f>
        <v>0</v>
      </c>
      <c r="AF308" s="111">
        <f>AF86*波及計算!$U89</f>
        <v>0</v>
      </c>
      <c r="AG308" s="111">
        <f>AG86*波及計算!$U89</f>
        <v>0</v>
      </c>
      <c r="AH308" s="111">
        <f>AH86*波及計算!$U89</f>
        <v>0</v>
      </c>
      <c r="AI308" s="111">
        <f>AI86*波及計算!$U89</f>
        <v>0</v>
      </c>
      <c r="AJ308" s="111">
        <f>AJ86*波及計算!$U89</f>
        <v>0</v>
      </c>
      <c r="AK308" s="111">
        <f>AK86*波及計算!$U89</f>
        <v>0</v>
      </c>
      <c r="AL308" s="111">
        <f>AL86*波及計算!$U89</f>
        <v>0</v>
      </c>
      <c r="AM308" s="111">
        <f>AM86*波及計算!$U89</f>
        <v>0</v>
      </c>
      <c r="AN308" s="111">
        <f>AN86*波及計算!$U89</f>
        <v>0</v>
      </c>
      <c r="AO308" s="111">
        <f>AO86*波及計算!$U89</f>
        <v>0</v>
      </c>
      <c r="AP308" s="111">
        <f>AP86*波及計算!$U89</f>
        <v>0</v>
      </c>
      <c r="AQ308" s="111">
        <f>AQ86*波及計算!$U89</f>
        <v>0</v>
      </c>
      <c r="AR308" s="111">
        <f>AR86*波及計算!$U89</f>
        <v>0</v>
      </c>
      <c r="AS308" s="111">
        <f>AS86*波及計算!$U89</f>
        <v>0</v>
      </c>
      <c r="AT308" s="111">
        <f>AT86*波及計算!$U89</f>
        <v>0</v>
      </c>
      <c r="AU308" s="111">
        <f>AU86*波及計算!$U89</f>
        <v>0</v>
      </c>
      <c r="AV308" s="111">
        <f>AV86*波及計算!$U89</f>
        <v>0</v>
      </c>
      <c r="AW308" s="111">
        <f>AW86*波及計算!$U89</f>
        <v>0</v>
      </c>
      <c r="AX308" s="111">
        <f>AX86*波及計算!$U89</f>
        <v>0</v>
      </c>
      <c r="AY308" s="111">
        <f>AY86*波及計算!$U89</f>
        <v>0</v>
      </c>
      <c r="AZ308" s="111">
        <f>AZ86*波及計算!$U89</f>
        <v>0</v>
      </c>
      <c r="BA308" s="111">
        <f>BA86*波及計算!$U89</f>
        <v>0</v>
      </c>
      <c r="BB308" s="111">
        <f>BB86*波及計算!$U89</f>
        <v>0</v>
      </c>
      <c r="BC308" s="111">
        <f>BC86*波及計算!$U89</f>
        <v>0</v>
      </c>
      <c r="BD308" s="111">
        <f>BD86*波及計算!$U89</f>
        <v>0</v>
      </c>
      <c r="BE308" s="111">
        <f>BE86*波及計算!$U89</f>
        <v>0</v>
      </c>
      <c r="BF308" s="111">
        <f>BF86*波及計算!$U89</f>
        <v>0</v>
      </c>
      <c r="BG308" s="111">
        <f>BG86*波及計算!$U89</f>
        <v>0</v>
      </c>
      <c r="BH308" s="111">
        <f>BH86*波及計算!$U89</f>
        <v>0</v>
      </c>
      <c r="BI308" s="111">
        <f>BI86*波及計算!$U89</f>
        <v>0</v>
      </c>
      <c r="BJ308" s="111">
        <f>BJ86*波及計算!$U89</f>
        <v>0</v>
      </c>
      <c r="BK308" s="111">
        <f>BK86*波及計算!$U89</f>
        <v>0</v>
      </c>
      <c r="BL308" s="111">
        <f>BL86*波及計算!$U89</f>
        <v>0</v>
      </c>
      <c r="BM308" s="111">
        <f>BM86*波及計算!$U89</f>
        <v>0</v>
      </c>
      <c r="BN308" s="111">
        <f>BN86*波及計算!$U89</f>
        <v>0</v>
      </c>
      <c r="BO308" s="111">
        <f>BO86*波及計算!$U89</f>
        <v>0</v>
      </c>
      <c r="BP308" s="111">
        <f>BP86*波及計算!$U89</f>
        <v>0</v>
      </c>
      <c r="BQ308" s="111">
        <f>BQ86*波及計算!$U89</f>
        <v>0</v>
      </c>
      <c r="BR308" s="111">
        <f>BR86*波及計算!$U89</f>
        <v>0</v>
      </c>
      <c r="BS308" s="111">
        <f>BS86*波及計算!$U89</f>
        <v>0</v>
      </c>
      <c r="BT308" s="111">
        <f>BT86*波及計算!$U89</f>
        <v>0</v>
      </c>
      <c r="BU308" s="111">
        <f>BU86*波及計算!$U89</f>
        <v>0</v>
      </c>
      <c r="BV308" s="111">
        <f>BV86*波及計算!$U89</f>
        <v>0</v>
      </c>
      <c r="BW308" s="111">
        <f>BW86*波及計算!$U89</f>
        <v>0</v>
      </c>
      <c r="BX308" s="111">
        <f>BX86*波及計算!$U89</f>
        <v>0</v>
      </c>
      <c r="BY308" s="111">
        <f>BY86*波及計算!$U89</f>
        <v>0</v>
      </c>
      <c r="BZ308" s="111">
        <f>BZ86*波及計算!$U89</f>
        <v>0</v>
      </c>
      <c r="CA308" s="111">
        <f>CA86*波及計算!$U89</f>
        <v>0</v>
      </c>
      <c r="CB308" s="111">
        <f>CB86*波及計算!$U89</f>
        <v>0</v>
      </c>
      <c r="CC308" s="111">
        <f>CC86*波及計算!$U89</f>
        <v>0</v>
      </c>
      <c r="CD308" s="111">
        <f>CD86*波及計算!$U89</f>
        <v>0</v>
      </c>
      <c r="CE308" s="111">
        <f>CE86*波及計算!$U89</f>
        <v>0</v>
      </c>
      <c r="CF308" s="111">
        <f>CF86*波及計算!$U89</f>
        <v>0</v>
      </c>
      <c r="CG308" s="111">
        <f>CG86*波及計算!$U89</f>
        <v>0</v>
      </c>
      <c r="CH308" s="111">
        <f>CH86*波及計算!$U89</f>
        <v>0</v>
      </c>
      <c r="CI308" s="111">
        <f>CI86*波及計算!$U89</f>
        <v>0</v>
      </c>
      <c r="CJ308" s="111">
        <f>CJ86*波及計算!$U89</f>
        <v>0</v>
      </c>
      <c r="CK308" s="111">
        <f>CK86*波及計算!$U89</f>
        <v>0</v>
      </c>
      <c r="CL308" s="111">
        <f>CL86*波及計算!$U89</f>
        <v>0</v>
      </c>
      <c r="CM308" s="111">
        <f>CM86*波及計算!$U89</f>
        <v>0</v>
      </c>
      <c r="CN308" s="111">
        <f>CN86*波及計算!$U89</f>
        <v>0</v>
      </c>
      <c r="CO308" s="111">
        <f>CO86*波及計算!$U89</f>
        <v>0</v>
      </c>
      <c r="CP308" s="111">
        <f>CP86*波及計算!$U89</f>
        <v>0</v>
      </c>
      <c r="CQ308" s="111">
        <f>CQ86*波及計算!$U89</f>
        <v>0</v>
      </c>
      <c r="CR308" s="111">
        <f>CR86*波及計算!$U89</f>
        <v>0</v>
      </c>
      <c r="CS308" s="111">
        <f>CS86*波及計算!$U89</f>
        <v>0</v>
      </c>
      <c r="CT308" s="111">
        <f>CT86*波及計算!$U89</f>
        <v>0</v>
      </c>
      <c r="CU308" s="111">
        <f>CU86*波及計算!$U89</f>
        <v>0</v>
      </c>
      <c r="CV308" s="111">
        <f>CV86*波及計算!$U89</f>
        <v>0</v>
      </c>
      <c r="CW308" s="111">
        <f>CW86*波及計算!$U89</f>
        <v>0</v>
      </c>
      <c r="CX308" s="111">
        <f>CX86*波及計算!$U89</f>
        <v>0</v>
      </c>
      <c r="CY308" s="111">
        <f>CY86*波及計算!$U89</f>
        <v>0</v>
      </c>
      <c r="CZ308" s="111">
        <f>CZ86*波及計算!$U89</f>
        <v>0</v>
      </c>
      <c r="DA308" s="111">
        <f>DA86*波及計算!$U89</f>
        <v>0</v>
      </c>
      <c r="DB308" s="111">
        <f>DB86*波及計算!$U89</f>
        <v>0</v>
      </c>
      <c r="DC308" s="111">
        <f>DC86*波及計算!$U89</f>
        <v>0</v>
      </c>
    </row>
    <row r="309" spans="1:107" x14ac:dyDescent="0.2">
      <c r="A309" s="111" t="s">
        <v>253</v>
      </c>
      <c r="B309" s="355" t="s">
        <v>1960</v>
      </c>
      <c r="C309" s="111">
        <f>C87*波及計算!$U90</f>
        <v>0</v>
      </c>
      <c r="D309" s="111">
        <f>D87*波及計算!$U90</f>
        <v>0</v>
      </c>
      <c r="E309" s="111">
        <f>E87*波及計算!$U90</f>
        <v>0</v>
      </c>
      <c r="F309" s="111">
        <f>F87*波及計算!$U90</f>
        <v>0</v>
      </c>
      <c r="G309" s="111">
        <f>G87*波及計算!$U90</f>
        <v>0</v>
      </c>
      <c r="H309" s="111">
        <f>H87*波及計算!$U90</f>
        <v>0</v>
      </c>
      <c r="I309" s="111">
        <f>I87*波及計算!$U90</f>
        <v>0</v>
      </c>
      <c r="J309" s="111">
        <f>J87*波及計算!$U90</f>
        <v>0</v>
      </c>
      <c r="K309" s="111">
        <f>K87*波及計算!$U90</f>
        <v>0</v>
      </c>
      <c r="L309" s="111">
        <f>L87*波及計算!$U90</f>
        <v>0</v>
      </c>
      <c r="M309" s="111">
        <f>M87*波及計算!$U90</f>
        <v>0</v>
      </c>
      <c r="N309" s="111">
        <f>N87*波及計算!$U90</f>
        <v>0</v>
      </c>
      <c r="O309" s="111">
        <f>O87*波及計算!$U90</f>
        <v>0</v>
      </c>
      <c r="P309" s="111">
        <f>P87*波及計算!$U90</f>
        <v>0</v>
      </c>
      <c r="Q309" s="111">
        <f>Q87*波及計算!$U90</f>
        <v>0</v>
      </c>
      <c r="R309" s="111">
        <f>R87*波及計算!$U90</f>
        <v>0</v>
      </c>
      <c r="S309" s="111">
        <f>S87*波及計算!$U90</f>
        <v>0</v>
      </c>
      <c r="T309" s="111">
        <f>T87*波及計算!$U90</f>
        <v>0</v>
      </c>
      <c r="U309" s="111">
        <f>U87*波及計算!$U90</f>
        <v>0</v>
      </c>
      <c r="V309" s="111">
        <f>V87*波及計算!$U90</f>
        <v>0</v>
      </c>
      <c r="W309" s="111">
        <f>W87*波及計算!$U90</f>
        <v>0</v>
      </c>
      <c r="X309" s="111">
        <f>X87*波及計算!$U90</f>
        <v>0</v>
      </c>
      <c r="Y309" s="111">
        <f>Y87*波及計算!$U90</f>
        <v>0</v>
      </c>
      <c r="Z309" s="111">
        <f>Z87*波及計算!$U90</f>
        <v>0</v>
      </c>
      <c r="AA309" s="111">
        <f>AA87*波及計算!$U90</f>
        <v>0</v>
      </c>
      <c r="AB309" s="111">
        <f>AB87*波及計算!$U90</f>
        <v>0</v>
      </c>
      <c r="AC309" s="111">
        <f>AC87*波及計算!$U90</f>
        <v>0</v>
      </c>
      <c r="AD309" s="111">
        <f>AD87*波及計算!$U90</f>
        <v>0</v>
      </c>
      <c r="AE309" s="111">
        <f>AE87*波及計算!$U90</f>
        <v>0</v>
      </c>
      <c r="AF309" s="111">
        <f>AF87*波及計算!$U90</f>
        <v>0</v>
      </c>
      <c r="AG309" s="111">
        <f>AG87*波及計算!$U90</f>
        <v>0</v>
      </c>
      <c r="AH309" s="111">
        <f>AH87*波及計算!$U90</f>
        <v>0</v>
      </c>
      <c r="AI309" s="111">
        <f>AI87*波及計算!$U90</f>
        <v>0</v>
      </c>
      <c r="AJ309" s="111">
        <f>AJ87*波及計算!$U90</f>
        <v>0</v>
      </c>
      <c r="AK309" s="111">
        <f>AK87*波及計算!$U90</f>
        <v>0</v>
      </c>
      <c r="AL309" s="111">
        <f>AL87*波及計算!$U90</f>
        <v>0</v>
      </c>
      <c r="AM309" s="111">
        <f>AM87*波及計算!$U90</f>
        <v>0</v>
      </c>
      <c r="AN309" s="111">
        <f>AN87*波及計算!$U90</f>
        <v>0</v>
      </c>
      <c r="AO309" s="111">
        <f>AO87*波及計算!$U90</f>
        <v>0</v>
      </c>
      <c r="AP309" s="111">
        <f>AP87*波及計算!$U90</f>
        <v>0</v>
      </c>
      <c r="AQ309" s="111">
        <f>AQ87*波及計算!$U90</f>
        <v>0</v>
      </c>
      <c r="AR309" s="111">
        <f>AR87*波及計算!$U90</f>
        <v>0</v>
      </c>
      <c r="AS309" s="111">
        <f>AS87*波及計算!$U90</f>
        <v>0</v>
      </c>
      <c r="AT309" s="111">
        <f>AT87*波及計算!$U90</f>
        <v>0</v>
      </c>
      <c r="AU309" s="111">
        <f>AU87*波及計算!$U90</f>
        <v>0</v>
      </c>
      <c r="AV309" s="111">
        <f>AV87*波及計算!$U90</f>
        <v>0</v>
      </c>
      <c r="AW309" s="111">
        <f>AW87*波及計算!$U90</f>
        <v>0</v>
      </c>
      <c r="AX309" s="111">
        <f>AX87*波及計算!$U90</f>
        <v>0</v>
      </c>
      <c r="AY309" s="111">
        <f>AY87*波及計算!$U90</f>
        <v>0</v>
      </c>
      <c r="AZ309" s="111">
        <f>AZ87*波及計算!$U90</f>
        <v>0</v>
      </c>
      <c r="BA309" s="111">
        <f>BA87*波及計算!$U90</f>
        <v>0</v>
      </c>
      <c r="BB309" s="111">
        <f>BB87*波及計算!$U90</f>
        <v>0</v>
      </c>
      <c r="BC309" s="111">
        <f>BC87*波及計算!$U90</f>
        <v>0</v>
      </c>
      <c r="BD309" s="111">
        <f>BD87*波及計算!$U90</f>
        <v>0</v>
      </c>
      <c r="BE309" s="111">
        <f>BE87*波及計算!$U90</f>
        <v>0</v>
      </c>
      <c r="BF309" s="111">
        <f>BF87*波及計算!$U90</f>
        <v>0</v>
      </c>
      <c r="BG309" s="111">
        <f>BG87*波及計算!$U90</f>
        <v>0</v>
      </c>
      <c r="BH309" s="111">
        <f>BH87*波及計算!$U90</f>
        <v>0</v>
      </c>
      <c r="BI309" s="111">
        <f>BI87*波及計算!$U90</f>
        <v>0</v>
      </c>
      <c r="BJ309" s="111">
        <f>BJ87*波及計算!$U90</f>
        <v>0</v>
      </c>
      <c r="BK309" s="111">
        <f>BK87*波及計算!$U90</f>
        <v>0</v>
      </c>
      <c r="BL309" s="111">
        <f>BL87*波及計算!$U90</f>
        <v>0</v>
      </c>
      <c r="BM309" s="111">
        <f>BM87*波及計算!$U90</f>
        <v>0</v>
      </c>
      <c r="BN309" s="111">
        <f>BN87*波及計算!$U90</f>
        <v>0</v>
      </c>
      <c r="BO309" s="111">
        <f>BO87*波及計算!$U90</f>
        <v>0</v>
      </c>
      <c r="BP309" s="111">
        <f>BP87*波及計算!$U90</f>
        <v>0</v>
      </c>
      <c r="BQ309" s="111">
        <f>BQ87*波及計算!$U90</f>
        <v>0</v>
      </c>
      <c r="BR309" s="111">
        <f>BR87*波及計算!$U90</f>
        <v>0</v>
      </c>
      <c r="BS309" s="111">
        <f>BS87*波及計算!$U90</f>
        <v>0</v>
      </c>
      <c r="BT309" s="111">
        <f>BT87*波及計算!$U90</f>
        <v>0</v>
      </c>
      <c r="BU309" s="111">
        <f>BU87*波及計算!$U90</f>
        <v>0</v>
      </c>
      <c r="BV309" s="111">
        <f>BV87*波及計算!$U90</f>
        <v>0</v>
      </c>
      <c r="BW309" s="111">
        <f>BW87*波及計算!$U90</f>
        <v>0</v>
      </c>
      <c r="BX309" s="111">
        <f>BX87*波及計算!$U90</f>
        <v>0</v>
      </c>
      <c r="BY309" s="111">
        <f>BY87*波及計算!$U90</f>
        <v>0</v>
      </c>
      <c r="BZ309" s="111">
        <f>BZ87*波及計算!$U90</f>
        <v>0</v>
      </c>
      <c r="CA309" s="111">
        <f>CA87*波及計算!$U90</f>
        <v>0</v>
      </c>
      <c r="CB309" s="111">
        <f>CB87*波及計算!$U90</f>
        <v>0</v>
      </c>
      <c r="CC309" s="111">
        <f>CC87*波及計算!$U90</f>
        <v>0</v>
      </c>
      <c r="CD309" s="111">
        <f>CD87*波及計算!$U90</f>
        <v>0</v>
      </c>
      <c r="CE309" s="111">
        <f>CE87*波及計算!$U90</f>
        <v>0</v>
      </c>
      <c r="CF309" s="111">
        <f>CF87*波及計算!$U90</f>
        <v>0</v>
      </c>
      <c r="CG309" s="111">
        <f>CG87*波及計算!$U90</f>
        <v>0</v>
      </c>
      <c r="CH309" s="111">
        <f>CH87*波及計算!$U90</f>
        <v>0</v>
      </c>
      <c r="CI309" s="111">
        <f>CI87*波及計算!$U90</f>
        <v>0</v>
      </c>
      <c r="CJ309" s="111">
        <f>CJ87*波及計算!$U90</f>
        <v>0</v>
      </c>
      <c r="CK309" s="111">
        <f>CK87*波及計算!$U90</f>
        <v>0</v>
      </c>
      <c r="CL309" s="111">
        <f>CL87*波及計算!$U90</f>
        <v>0</v>
      </c>
      <c r="CM309" s="111">
        <f>CM87*波及計算!$U90</f>
        <v>0</v>
      </c>
      <c r="CN309" s="111">
        <f>CN87*波及計算!$U90</f>
        <v>0</v>
      </c>
      <c r="CO309" s="111">
        <f>CO87*波及計算!$U90</f>
        <v>0</v>
      </c>
      <c r="CP309" s="111">
        <f>CP87*波及計算!$U90</f>
        <v>0</v>
      </c>
      <c r="CQ309" s="111">
        <f>CQ87*波及計算!$U90</f>
        <v>0</v>
      </c>
      <c r="CR309" s="111">
        <f>CR87*波及計算!$U90</f>
        <v>0</v>
      </c>
      <c r="CS309" s="111">
        <f>CS87*波及計算!$U90</f>
        <v>0</v>
      </c>
      <c r="CT309" s="111">
        <f>CT87*波及計算!$U90</f>
        <v>0</v>
      </c>
      <c r="CU309" s="111">
        <f>CU87*波及計算!$U90</f>
        <v>0</v>
      </c>
      <c r="CV309" s="111">
        <f>CV87*波及計算!$U90</f>
        <v>0</v>
      </c>
      <c r="CW309" s="111">
        <f>CW87*波及計算!$U90</f>
        <v>0</v>
      </c>
      <c r="CX309" s="111">
        <f>CX87*波及計算!$U90</f>
        <v>0</v>
      </c>
      <c r="CY309" s="111">
        <f>CY87*波及計算!$U90</f>
        <v>0</v>
      </c>
      <c r="CZ309" s="111">
        <f>CZ87*波及計算!$U90</f>
        <v>0</v>
      </c>
      <c r="DA309" s="111">
        <f>DA87*波及計算!$U90</f>
        <v>0</v>
      </c>
      <c r="DB309" s="111">
        <f>DB87*波及計算!$U90</f>
        <v>0</v>
      </c>
      <c r="DC309" s="111">
        <f>DC87*波及計算!$U90</f>
        <v>0</v>
      </c>
    </row>
    <row r="310" spans="1:107" x14ac:dyDescent="0.2">
      <c r="A310" s="111" t="s">
        <v>254</v>
      </c>
      <c r="B310" s="355" t="s">
        <v>1961</v>
      </c>
      <c r="C310" s="111">
        <f>C88*波及計算!$U91</f>
        <v>0</v>
      </c>
      <c r="D310" s="111">
        <f>D88*波及計算!$U91</f>
        <v>0</v>
      </c>
      <c r="E310" s="111">
        <f>E88*波及計算!$U91</f>
        <v>0</v>
      </c>
      <c r="F310" s="111">
        <f>F88*波及計算!$U91</f>
        <v>0</v>
      </c>
      <c r="G310" s="111">
        <f>G88*波及計算!$U91</f>
        <v>0</v>
      </c>
      <c r="H310" s="111">
        <f>H88*波及計算!$U91</f>
        <v>0</v>
      </c>
      <c r="I310" s="111">
        <f>I88*波及計算!$U91</f>
        <v>0</v>
      </c>
      <c r="J310" s="111">
        <f>J88*波及計算!$U91</f>
        <v>0</v>
      </c>
      <c r="K310" s="111">
        <f>K88*波及計算!$U91</f>
        <v>0</v>
      </c>
      <c r="L310" s="111">
        <f>L88*波及計算!$U91</f>
        <v>0</v>
      </c>
      <c r="M310" s="111">
        <f>M88*波及計算!$U91</f>
        <v>0</v>
      </c>
      <c r="N310" s="111">
        <f>N88*波及計算!$U91</f>
        <v>0</v>
      </c>
      <c r="O310" s="111">
        <f>O88*波及計算!$U91</f>
        <v>0</v>
      </c>
      <c r="P310" s="111">
        <f>P88*波及計算!$U91</f>
        <v>0</v>
      </c>
      <c r="Q310" s="111">
        <f>Q88*波及計算!$U91</f>
        <v>0</v>
      </c>
      <c r="R310" s="111">
        <f>R88*波及計算!$U91</f>
        <v>0</v>
      </c>
      <c r="S310" s="111">
        <f>S88*波及計算!$U91</f>
        <v>0</v>
      </c>
      <c r="T310" s="111">
        <f>T88*波及計算!$U91</f>
        <v>0</v>
      </c>
      <c r="U310" s="111">
        <f>U88*波及計算!$U91</f>
        <v>0</v>
      </c>
      <c r="V310" s="111">
        <f>V88*波及計算!$U91</f>
        <v>0</v>
      </c>
      <c r="W310" s="111">
        <f>W88*波及計算!$U91</f>
        <v>0</v>
      </c>
      <c r="X310" s="111">
        <f>X88*波及計算!$U91</f>
        <v>0</v>
      </c>
      <c r="Y310" s="111">
        <f>Y88*波及計算!$U91</f>
        <v>0</v>
      </c>
      <c r="Z310" s="111">
        <f>Z88*波及計算!$U91</f>
        <v>0</v>
      </c>
      <c r="AA310" s="111">
        <f>AA88*波及計算!$U91</f>
        <v>0</v>
      </c>
      <c r="AB310" s="111">
        <f>AB88*波及計算!$U91</f>
        <v>0</v>
      </c>
      <c r="AC310" s="111">
        <f>AC88*波及計算!$U91</f>
        <v>0</v>
      </c>
      <c r="AD310" s="111">
        <f>AD88*波及計算!$U91</f>
        <v>0</v>
      </c>
      <c r="AE310" s="111">
        <f>AE88*波及計算!$U91</f>
        <v>0</v>
      </c>
      <c r="AF310" s="111">
        <f>AF88*波及計算!$U91</f>
        <v>0</v>
      </c>
      <c r="AG310" s="111">
        <f>AG88*波及計算!$U91</f>
        <v>0</v>
      </c>
      <c r="AH310" s="111">
        <f>AH88*波及計算!$U91</f>
        <v>0</v>
      </c>
      <c r="AI310" s="111">
        <f>AI88*波及計算!$U91</f>
        <v>0</v>
      </c>
      <c r="AJ310" s="111">
        <f>AJ88*波及計算!$U91</f>
        <v>0</v>
      </c>
      <c r="AK310" s="111">
        <f>AK88*波及計算!$U91</f>
        <v>0</v>
      </c>
      <c r="AL310" s="111">
        <f>AL88*波及計算!$U91</f>
        <v>0</v>
      </c>
      <c r="AM310" s="111">
        <f>AM88*波及計算!$U91</f>
        <v>0</v>
      </c>
      <c r="AN310" s="111">
        <f>AN88*波及計算!$U91</f>
        <v>0</v>
      </c>
      <c r="AO310" s="111">
        <f>AO88*波及計算!$U91</f>
        <v>0</v>
      </c>
      <c r="AP310" s="111">
        <f>AP88*波及計算!$U91</f>
        <v>0</v>
      </c>
      <c r="AQ310" s="111">
        <f>AQ88*波及計算!$U91</f>
        <v>0</v>
      </c>
      <c r="AR310" s="111">
        <f>AR88*波及計算!$U91</f>
        <v>0</v>
      </c>
      <c r="AS310" s="111">
        <f>AS88*波及計算!$U91</f>
        <v>0</v>
      </c>
      <c r="AT310" s="111">
        <f>AT88*波及計算!$U91</f>
        <v>0</v>
      </c>
      <c r="AU310" s="111">
        <f>AU88*波及計算!$U91</f>
        <v>0</v>
      </c>
      <c r="AV310" s="111">
        <f>AV88*波及計算!$U91</f>
        <v>0</v>
      </c>
      <c r="AW310" s="111">
        <f>AW88*波及計算!$U91</f>
        <v>0</v>
      </c>
      <c r="AX310" s="111">
        <f>AX88*波及計算!$U91</f>
        <v>0</v>
      </c>
      <c r="AY310" s="111">
        <f>AY88*波及計算!$U91</f>
        <v>0</v>
      </c>
      <c r="AZ310" s="111">
        <f>AZ88*波及計算!$U91</f>
        <v>0</v>
      </c>
      <c r="BA310" s="111">
        <f>BA88*波及計算!$U91</f>
        <v>0</v>
      </c>
      <c r="BB310" s="111">
        <f>BB88*波及計算!$U91</f>
        <v>0</v>
      </c>
      <c r="BC310" s="111">
        <f>BC88*波及計算!$U91</f>
        <v>0</v>
      </c>
      <c r="BD310" s="111">
        <f>BD88*波及計算!$U91</f>
        <v>0</v>
      </c>
      <c r="BE310" s="111">
        <f>BE88*波及計算!$U91</f>
        <v>0</v>
      </c>
      <c r="BF310" s="111">
        <f>BF88*波及計算!$U91</f>
        <v>0</v>
      </c>
      <c r="BG310" s="111">
        <f>BG88*波及計算!$U91</f>
        <v>0</v>
      </c>
      <c r="BH310" s="111">
        <f>BH88*波及計算!$U91</f>
        <v>0</v>
      </c>
      <c r="BI310" s="111">
        <f>BI88*波及計算!$U91</f>
        <v>0</v>
      </c>
      <c r="BJ310" s="111">
        <f>BJ88*波及計算!$U91</f>
        <v>0</v>
      </c>
      <c r="BK310" s="111">
        <f>BK88*波及計算!$U91</f>
        <v>0</v>
      </c>
      <c r="BL310" s="111">
        <f>BL88*波及計算!$U91</f>
        <v>0</v>
      </c>
      <c r="BM310" s="111">
        <f>BM88*波及計算!$U91</f>
        <v>0</v>
      </c>
      <c r="BN310" s="111">
        <f>BN88*波及計算!$U91</f>
        <v>0</v>
      </c>
      <c r="BO310" s="111">
        <f>BO88*波及計算!$U91</f>
        <v>0</v>
      </c>
      <c r="BP310" s="111">
        <f>BP88*波及計算!$U91</f>
        <v>0</v>
      </c>
      <c r="BQ310" s="111">
        <f>BQ88*波及計算!$U91</f>
        <v>0</v>
      </c>
      <c r="BR310" s="111">
        <f>BR88*波及計算!$U91</f>
        <v>0</v>
      </c>
      <c r="BS310" s="111">
        <f>BS88*波及計算!$U91</f>
        <v>0</v>
      </c>
      <c r="BT310" s="111">
        <f>BT88*波及計算!$U91</f>
        <v>0</v>
      </c>
      <c r="BU310" s="111">
        <f>BU88*波及計算!$U91</f>
        <v>0</v>
      </c>
      <c r="BV310" s="111">
        <f>BV88*波及計算!$U91</f>
        <v>0</v>
      </c>
      <c r="BW310" s="111">
        <f>BW88*波及計算!$U91</f>
        <v>0</v>
      </c>
      <c r="BX310" s="111">
        <f>BX88*波及計算!$U91</f>
        <v>0</v>
      </c>
      <c r="BY310" s="111">
        <f>BY88*波及計算!$U91</f>
        <v>0</v>
      </c>
      <c r="BZ310" s="111">
        <f>BZ88*波及計算!$U91</f>
        <v>0</v>
      </c>
      <c r="CA310" s="111">
        <f>CA88*波及計算!$U91</f>
        <v>0</v>
      </c>
      <c r="CB310" s="111">
        <f>CB88*波及計算!$U91</f>
        <v>0</v>
      </c>
      <c r="CC310" s="111">
        <f>CC88*波及計算!$U91</f>
        <v>0</v>
      </c>
      <c r="CD310" s="111">
        <f>CD88*波及計算!$U91</f>
        <v>0</v>
      </c>
      <c r="CE310" s="111">
        <f>CE88*波及計算!$U91</f>
        <v>0</v>
      </c>
      <c r="CF310" s="111">
        <f>CF88*波及計算!$U91</f>
        <v>0</v>
      </c>
      <c r="CG310" s="111">
        <f>CG88*波及計算!$U91</f>
        <v>0</v>
      </c>
      <c r="CH310" s="111">
        <f>CH88*波及計算!$U91</f>
        <v>0</v>
      </c>
      <c r="CI310" s="111">
        <f>CI88*波及計算!$U91</f>
        <v>0</v>
      </c>
      <c r="CJ310" s="111">
        <f>CJ88*波及計算!$U91</f>
        <v>0</v>
      </c>
      <c r="CK310" s="111">
        <f>CK88*波及計算!$U91</f>
        <v>0</v>
      </c>
      <c r="CL310" s="111">
        <f>CL88*波及計算!$U91</f>
        <v>0</v>
      </c>
      <c r="CM310" s="111">
        <f>CM88*波及計算!$U91</f>
        <v>0</v>
      </c>
      <c r="CN310" s="111">
        <f>CN88*波及計算!$U91</f>
        <v>0</v>
      </c>
      <c r="CO310" s="111">
        <f>CO88*波及計算!$U91</f>
        <v>0</v>
      </c>
      <c r="CP310" s="111">
        <f>CP88*波及計算!$U91</f>
        <v>0</v>
      </c>
      <c r="CQ310" s="111">
        <f>CQ88*波及計算!$U91</f>
        <v>0</v>
      </c>
      <c r="CR310" s="111">
        <f>CR88*波及計算!$U91</f>
        <v>0</v>
      </c>
      <c r="CS310" s="111">
        <f>CS88*波及計算!$U91</f>
        <v>0</v>
      </c>
      <c r="CT310" s="111">
        <f>CT88*波及計算!$U91</f>
        <v>0</v>
      </c>
      <c r="CU310" s="111">
        <f>CU88*波及計算!$U91</f>
        <v>0</v>
      </c>
      <c r="CV310" s="111">
        <f>CV88*波及計算!$U91</f>
        <v>0</v>
      </c>
      <c r="CW310" s="111">
        <f>CW88*波及計算!$U91</f>
        <v>0</v>
      </c>
      <c r="CX310" s="111">
        <f>CX88*波及計算!$U91</f>
        <v>0</v>
      </c>
      <c r="CY310" s="111">
        <f>CY88*波及計算!$U91</f>
        <v>0</v>
      </c>
      <c r="CZ310" s="111">
        <f>CZ88*波及計算!$U91</f>
        <v>0</v>
      </c>
      <c r="DA310" s="111">
        <f>DA88*波及計算!$U91</f>
        <v>0</v>
      </c>
      <c r="DB310" s="111">
        <f>DB88*波及計算!$U91</f>
        <v>0</v>
      </c>
      <c r="DC310" s="111">
        <f>DC88*波及計算!$U91</f>
        <v>0</v>
      </c>
    </row>
    <row r="311" spans="1:107" x14ac:dyDescent="0.2">
      <c r="A311" s="111" t="s">
        <v>255</v>
      </c>
      <c r="B311" s="355" t="s">
        <v>1962</v>
      </c>
      <c r="C311" s="111">
        <f>C89*波及計算!$U92</f>
        <v>0</v>
      </c>
      <c r="D311" s="111">
        <f>D89*波及計算!$U92</f>
        <v>0</v>
      </c>
      <c r="E311" s="111">
        <f>E89*波及計算!$U92</f>
        <v>0</v>
      </c>
      <c r="F311" s="111">
        <f>F89*波及計算!$U92</f>
        <v>0</v>
      </c>
      <c r="G311" s="111">
        <f>G89*波及計算!$U92</f>
        <v>0</v>
      </c>
      <c r="H311" s="111">
        <f>H89*波及計算!$U92</f>
        <v>0</v>
      </c>
      <c r="I311" s="111">
        <f>I89*波及計算!$U92</f>
        <v>0</v>
      </c>
      <c r="J311" s="111">
        <f>J89*波及計算!$U92</f>
        <v>0</v>
      </c>
      <c r="K311" s="111">
        <f>K89*波及計算!$U92</f>
        <v>0</v>
      </c>
      <c r="L311" s="111">
        <f>L89*波及計算!$U92</f>
        <v>0</v>
      </c>
      <c r="M311" s="111">
        <f>M89*波及計算!$U92</f>
        <v>0</v>
      </c>
      <c r="N311" s="111">
        <f>N89*波及計算!$U92</f>
        <v>0</v>
      </c>
      <c r="O311" s="111">
        <f>O89*波及計算!$U92</f>
        <v>0</v>
      </c>
      <c r="P311" s="111">
        <f>P89*波及計算!$U92</f>
        <v>0</v>
      </c>
      <c r="Q311" s="111">
        <f>Q89*波及計算!$U92</f>
        <v>0</v>
      </c>
      <c r="R311" s="111">
        <f>R89*波及計算!$U92</f>
        <v>0</v>
      </c>
      <c r="S311" s="111">
        <f>S89*波及計算!$U92</f>
        <v>0</v>
      </c>
      <c r="T311" s="111">
        <f>T89*波及計算!$U92</f>
        <v>0</v>
      </c>
      <c r="U311" s="111">
        <f>U89*波及計算!$U92</f>
        <v>0</v>
      </c>
      <c r="V311" s="111">
        <f>V89*波及計算!$U92</f>
        <v>0</v>
      </c>
      <c r="W311" s="111">
        <f>W89*波及計算!$U92</f>
        <v>0</v>
      </c>
      <c r="X311" s="111">
        <f>X89*波及計算!$U92</f>
        <v>0</v>
      </c>
      <c r="Y311" s="111">
        <f>Y89*波及計算!$U92</f>
        <v>0</v>
      </c>
      <c r="Z311" s="111">
        <f>Z89*波及計算!$U92</f>
        <v>0</v>
      </c>
      <c r="AA311" s="111">
        <f>AA89*波及計算!$U92</f>
        <v>0</v>
      </c>
      <c r="AB311" s="111">
        <f>AB89*波及計算!$U92</f>
        <v>0</v>
      </c>
      <c r="AC311" s="111">
        <f>AC89*波及計算!$U92</f>
        <v>0</v>
      </c>
      <c r="AD311" s="111">
        <f>AD89*波及計算!$U92</f>
        <v>0</v>
      </c>
      <c r="AE311" s="111">
        <f>AE89*波及計算!$U92</f>
        <v>0</v>
      </c>
      <c r="AF311" s="111">
        <f>AF89*波及計算!$U92</f>
        <v>0</v>
      </c>
      <c r="AG311" s="111">
        <f>AG89*波及計算!$U92</f>
        <v>0</v>
      </c>
      <c r="AH311" s="111">
        <f>AH89*波及計算!$U92</f>
        <v>0</v>
      </c>
      <c r="AI311" s="111">
        <f>AI89*波及計算!$U92</f>
        <v>0</v>
      </c>
      <c r="AJ311" s="111">
        <f>AJ89*波及計算!$U92</f>
        <v>0</v>
      </c>
      <c r="AK311" s="111">
        <f>AK89*波及計算!$U92</f>
        <v>0</v>
      </c>
      <c r="AL311" s="111">
        <f>AL89*波及計算!$U92</f>
        <v>0</v>
      </c>
      <c r="AM311" s="111">
        <f>AM89*波及計算!$U92</f>
        <v>0</v>
      </c>
      <c r="AN311" s="111">
        <f>AN89*波及計算!$U92</f>
        <v>0</v>
      </c>
      <c r="AO311" s="111">
        <f>AO89*波及計算!$U92</f>
        <v>0</v>
      </c>
      <c r="AP311" s="111">
        <f>AP89*波及計算!$U92</f>
        <v>0</v>
      </c>
      <c r="AQ311" s="111">
        <f>AQ89*波及計算!$U92</f>
        <v>0</v>
      </c>
      <c r="AR311" s="111">
        <f>AR89*波及計算!$U92</f>
        <v>0</v>
      </c>
      <c r="AS311" s="111">
        <f>AS89*波及計算!$U92</f>
        <v>0</v>
      </c>
      <c r="AT311" s="111">
        <f>AT89*波及計算!$U92</f>
        <v>0</v>
      </c>
      <c r="AU311" s="111">
        <f>AU89*波及計算!$U92</f>
        <v>0</v>
      </c>
      <c r="AV311" s="111">
        <f>AV89*波及計算!$U92</f>
        <v>0</v>
      </c>
      <c r="AW311" s="111">
        <f>AW89*波及計算!$U92</f>
        <v>0</v>
      </c>
      <c r="AX311" s="111">
        <f>AX89*波及計算!$U92</f>
        <v>0</v>
      </c>
      <c r="AY311" s="111">
        <f>AY89*波及計算!$U92</f>
        <v>0</v>
      </c>
      <c r="AZ311" s="111">
        <f>AZ89*波及計算!$U92</f>
        <v>0</v>
      </c>
      <c r="BA311" s="111">
        <f>BA89*波及計算!$U92</f>
        <v>0</v>
      </c>
      <c r="BB311" s="111">
        <f>BB89*波及計算!$U92</f>
        <v>0</v>
      </c>
      <c r="BC311" s="111">
        <f>BC89*波及計算!$U92</f>
        <v>0</v>
      </c>
      <c r="BD311" s="111">
        <f>BD89*波及計算!$U92</f>
        <v>0</v>
      </c>
      <c r="BE311" s="111">
        <f>BE89*波及計算!$U92</f>
        <v>0</v>
      </c>
      <c r="BF311" s="111">
        <f>BF89*波及計算!$U92</f>
        <v>0</v>
      </c>
      <c r="BG311" s="111">
        <f>BG89*波及計算!$U92</f>
        <v>0</v>
      </c>
      <c r="BH311" s="111">
        <f>BH89*波及計算!$U92</f>
        <v>0</v>
      </c>
      <c r="BI311" s="111">
        <f>BI89*波及計算!$U92</f>
        <v>0</v>
      </c>
      <c r="BJ311" s="111">
        <f>BJ89*波及計算!$U92</f>
        <v>0</v>
      </c>
      <c r="BK311" s="111">
        <f>BK89*波及計算!$U92</f>
        <v>0</v>
      </c>
      <c r="BL311" s="111">
        <f>BL89*波及計算!$U92</f>
        <v>0</v>
      </c>
      <c r="BM311" s="111">
        <f>BM89*波及計算!$U92</f>
        <v>0</v>
      </c>
      <c r="BN311" s="111">
        <f>BN89*波及計算!$U92</f>
        <v>0</v>
      </c>
      <c r="BO311" s="111">
        <f>BO89*波及計算!$U92</f>
        <v>0</v>
      </c>
      <c r="BP311" s="111">
        <f>BP89*波及計算!$U92</f>
        <v>0</v>
      </c>
      <c r="BQ311" s="111">
        <f>BQ89*波及計算!$U92</f>
        <v>0</v>
      </c>
      <c r="BR311" s="111">
        <f>BR89*波及計算!$U92</f>
        <v>0</v>
      </c>
      <c r="BS311" s="111">
        <f>BS89*波及計算!$U92</f>
        <v>0</v>
      </c>
      <c r="BT311" s="111">
        <f>BT89*波及計算!$U92</f>
        <v>0</v>
      </c>
      <c r="BU311" s="111">
        <f>BU89*波及計算!$U92</f>
        <v>0</v>
      </c>
      <c r="BV311" s="111">
        <f>BV89*波及計算!$U92</f>
        <v>0</v>
      </c>
      <c r="BW311" s="111">
        <f>BW89*波及計算!$U92</f>
        <v>0</v>
      </c>
      <c r="BX311" s="111">
        <f>BX89*波及計算!$U92</f>
        <v>0</v>
      </c>
      <c r="BY311" s="111">
        <f>BY89*波及計算!$U92</f>
        <v>0</v>
      </c>
      <c r="BZ311" s="111">
        <f>BZ89*波及計算!$U92</f>
        <v>0</v>
      </c>
      <c r="CA311" s="111">
        <f>CA89*波及計算!$U92</f>
        <v>0</v>
      </c>
      <c r="CB311" s="111">
        <f>CB89*波及計算!$U92</f>
        <v>0</v>
      </c>
      <c r="CC311" s="111">
        <f>CC89*波及計算!$U92</f>
        <v>0</v>
      </c>
      <c r="CD311" s="111">
        <f>CD89*波及計算!$U92</f>
        <v>0</v>
      </c>
      <c r="CE311" s="111">
        <f>CE89*波及計算!$U92</f>
        <v>0</v>
      </c>
      <c r="CF311" s="111">
        <f>CF89*波及計算!$U92</f>
        <v>0</v>
      </c>
      <c r="CG311" s="111">
        <f>CG89*波及計算!$U92</f>
        <v>0</v>
      </c>
      <c r="CH311" s="111">
        <f>CH89*波及計算!$U92</f>
        <v>0</v>
      </c>
      <c r="CI311" s="111">
        <f>CI89*波及計算!$U92</f>
        <v>0</v>
      </c>
      <c r="CJ311" s="111">
        <f>CJ89*波及計算!$U92</f>
        <v>0</v>
      </c>
      <c r="CK311" s="111">
        <f>CK89*波及計算!$U92</f>
        <v>0</v>
      </c>
      <c r="CL311" s="111">
        <f>CL89*波及計算!$U92</f>
        <v>0</v>
      </c>
      <c r="CM311" s="111">
        <f>CM89*波及計算!$U92</f>
        <v>0</v>
      </c>
      <c r="CN311" s="111">
        <f>CN89*波及計算!$U92</f>
        <v>0</v>
      </c>
      <c r="CO311" s="111">
        <f>CO89*波及計算!$U92</f>
        <v>0</v>
      </c>
      <c r="CP311" s="111">
        <f>CP89*波及計算!$U92</f>
        <v>0</v>
      </c>
      <c r="CQ311" s="111">
        <f>CQ89*波及計算!$U92</f>
        <v>0</v>
      </c>
      <c r="CR311" s="111">
        <f>CR89*波及計算!$U92</f>
        <v>0</v>
      </c>
      <c r="CS311" s="111">
        <f>CS89*波及計算!$U92</f>
        <v>0</v>
      </c>
      <c r="CT311" s="111">
        <f>CT89*波及計算!$U92</f>
        <v>0</v>
      </c>
      <c r="CU311" s="111">
        <f>CU89*波及計算!$U92</f>
        <v>0</v>
      </c>
      <c r="CV311" s="111">
        <f>CV89*波及計算!$U92</f>
        <v>0</v>
      </c>
      <c r="CW311" s="111">
        <f>CW89*波及計算!$U92</f>
        <v>0</v>
      </c>
      <c r="CX311" s="111">
        <f>CX89*波及計算!$U92</f>
        <v>0</v>
      </c>
      <c r="CY311" s="111">
        <f>CY89*波及計算!$U92</f>
        <v>0</v>
      </c>
      <c r="CZ311" s="111">
        <f>CZ89*波及計算!$U92</f>
        <v>0</v>
      </c>
      <c r="DA311" s="111">
        <f>DA89*波及計算!$U92</f>
        <v>0</v>
      </c>
      <c r="DB311" s="111">
        <f>DB89*波及計算!$U92</f>
        <v>0</v>
      </c>
      <c r="DC311" s="111">
        <f>DC89*波及計算!$U92</f>
        <v>0</v>
      </c>
    </row>
    <row r="312" spans="1:107" x14ac:dyDescent="0.2">
      <c r="A312" s="111" t="s">
        <v>257</v>
      </c>
      <c r="B312" s="355" t="s">
        <v>1963</v>
      </c>
      <c r="C312" s="111">
        <f>C90*波及計算!$U93</f>
        <v>0</v>
      </c>
      <c r="D312" s="111">
        <f>D90*波及計算!$U93</f>
        <v>0</v>
      </c>
      <c r="E312" s="111">
        <f>E90*波及計算!$U93</f>
        <v>0</v>
      </c>
      <c r="F312" s="111">
        <f>F90*波及計算!$U93</f>
        <v>0</v>
      </c>
      <c r="G312" s="111">
        <f>G90*波及計算!$U93</f>
        <v>0</v>
      </c>
      <c r="H312" s="111">
        <f>H90*波及計算!$U93</f>
        <v>0</v>
      </c>
      <c r="I312" s="111">
        <f>I90*波及計算!$U93</f>
        <v>0</v>
      </c>
      <c r="J312" s="111">
        <f>J90*波及計算!$U93</f>
        <v>0</v>
      </c>
      <c r="K312" s="111">
        <f>K90*波及計算!$U93</f>
        <v>0</v>
      </c>
      <c r="L312" s="111">
        <f>L90*波及計算!$U93</f>
        <v>0</v>
      </c>
      <c r="M312" s="111">
        <f>M90*波及計算!$U93</f>
        <v>0</v>
      </c>
      <c r="N312" s="111">
        <f>N90*波及計算!$U93</f>
        <v>0</v>
      </c>
      <c r="O312" s="111">
        <f>O90*波及計算!$U93</f>
        <v>0</v>
      </c>
      <c r="P312" s="111">
        <f>P90*波及計算!$U93</f>
        <v>0</v>
      </c>
      <c r="Q312" s="111">
        <f>Q90*波及計算!$U93</f>
        <v>0</v>
      </c>
      <c r="R312" s="111">
        <f>R90*波及計算!$U93</f>
        <v>0</v>
      </c>
      <c r="S312" s="111">
        <f>S90*波及計算!$U93</f>
        <v>0</v>
      </c>
      <c r="T312" s="111">
        <f>T90*波及計算!$U93</f>
        <v>0</v>
      </c>
      <c r="U312" s="111">
        <f>U90*波及計算!$U93</f>
        <v>0</v>
      </c>
      <c r="V312" s="111">
        <f>V90*波及計算!$U93</f>
        <v>0</v>
      </c>
      <c r="W312" s="111">
        <f>W90*波及計算!$U93</f>
        <v>0</v>
      </c>
      <c r="X312" s="111">
        <f>X90*波及計算!$U93</f>
        <v>0</v>
      </c>
      <c r="Y312" s="111">
        <f>Y90*波及計算!$U93</f>
        <v>0</v>
      </c>
      <c r="Z312" s="111">
        <f>Z90*波及計算!$U93</f>
        <v>0</v>
      </c>
      <c r="AA312" s="111">
        <f>AA90*波及計算!$U93</f>
        <v>0</v>
      </c>
      <c r="AB312" s="111">
        <f>AB90*波及計算!$U93</f>
        <v>0</v>
      </c>
      <c r="AC312" s="111">
        <f>AC90*波及計算!$U93</f>
        <v>0</v>
      </c>
      <c r="AD312" s="111">
        <f>AD90*波及計算!$U93</f>
        <v>0</v>
      </c>
      <c r="AE312" s="111">
        <f>AE90*波及計算!$U93</f>
        <v>0</v>
      </c>
      <c r="AF312" s="111">
        <f>AF90*波及計算!$U93</f>
        <v>0</v>
      </c>
      <c r="AG312" s="111">
        <f>AG90*波及計算!$U93</f>
        <v>0</v>
      </c>
      <c r="AH312" s="111">
        <f>AH90*波及計算!$U93</f>
        <v>0</v>
      </c>
      <c r="AI312" s="111">
        <f>AI90*波及計算!$U93</f>
        <v>0</v>
      </c>
      <c r="AJ312" s="111">
        <f>AJ90*波及計算!$U93</f>
        <v>0</v>
      </c>
      <c r="AK312" s="111">
        <f>AK90*波及計算!$U93</f>
        <v>0</v>
      </c>
      <c r="AL312" s="111">
        <f>AL90*波及計算!$U93</f>
        <v>0</v>
      </c>
      <c r="AM312" s="111">
        <f>AM90*波及計算!$U93</f>
        <v>0</v>
      </c>
      <c r="AN312" s="111">
        <f>AN90*波及計算!$U93</f>
        <v>0</v>
      </c>
      <c r="AO312" s="111">
        <f>AO90*波及計算!$U93</f>
        <v>0</v>
      </c>
      <c r="AP312" s="111">
        <f>AP90*波及計算!$U93</f>
        <v>0</v>
      </c>
      <c r="AQ312" s="111">
        <f>AQ90*波及計算!$U93</f>
        <v>0</v>
      </c>
      <c r="AR312" s="111">
        <f>AR90*波及計算!$U93</f>
        <v>0</v>
      </c>
      <c r="AS312" s="111">
        <f>AS90*波及計算!$U93</f>
        <v>0</v>
      </c>
      <c r="AT312" s="111">
        <f>AT90*波及計算!$U93</f>
        <v>0</v>
      </c>
      <c r="AU312" s="111">
        <f>AU90*波及計算!$U93</f>
        <v>0</v>
      </c>
      <c r="AV312" s="111">
        <f>AV90*波及計算!$U93</f>
        <v>0</v>
      </c>
      <c r="AW312" s="111">
        <f>AW90*波及計算!$U93</f>
        <v>0</v>
      </c>
      <c r="AX312" s="111">
        <f>AX90*波及計算!$U93</f>
        <v>0</v>
      </c>
      <c r="AY312" s="111">
        <f>AY90*波及計算!$U93</f>
        <v>0</v>
      </c>
      <c r="AZ312" s="111">
        <f>AZ90*波及計算!$U93</f>
        <v>0</v>
      </c>
      <c r="BA312" s="111">
        <f>BA90*波及計算!$U93</f>
        <v>0</v>
      </c>
      <c r="BB312" s="111">
        <f>BB90*波及計算!$U93</f>
        <v>0</v>
      </c>
      <c r="BC312" s="111">
        <f>BC90*波及計算!$U93</f>
        <v>0</v>
      </c>
      <c r="BD312" s="111">
        <f>BD90*波及計算!$U93</f>
        <v>0</v>
      </c>
      <c r="BE312" s="111">
        <f>BE90*波及計算!$U93</f>
        <v>0</v>
      </c>
      <c r="BF312" s="111">
        <f>BF90*波及計算!$U93</f>
        <v>0</v>
      </c>
      <c r="BG312" s="111">
        <f>BG90*波及計算!$U93</f>
        <v>0</v>
      </c>
      <c r="BH312" s="111">
        <f>BH90*波及計算!$U93</f>
        <v>0</v>
      </c>
      <c r="BI312" s="111">
        <f>BI90*波及計算!$U93</f>
        <v>0</v>
      </c>
      <c r="BJ312" s="111">
        <f>BJ90*波及計算!$U93</f>
        <v>0</v>
      </c>
      <c r="BK312" s="111">
        <f>BK90*波及計算!$U93</f>
        <v>0</v>
      </c>
      <c r="BL312" s="111">
        <f>BL90*波及計算!$U93</f>
        <v>0</v>
      </c>
      <c r="BM312" s="111">
        <f>BM90*波及計算!$U93</f>
        <v>0</v>
      </c>
      <c r="BN312" s="111">
        <f>BN90*波及計算!$U93</f>
        <v>0</v>
      </c>
      <c r="BO312" s="111">
        <f>BO90*波及計算!$U93</f>
        <v>0</v>
      </c>
      <c r="BP312" s="111">
        <f>BP90*波及計算!$U93</f>
        <v>0</v>
      </c>
      <c r="BQ312" s="111">
        <f>BQ90*波及計算!$U93</f>
        <v>0</v>
      </c>
      <c r="BR312" s="111">
        <f>BR90*波及計算!$U93</f>
        <v>0</v>
      </c>
      <c r="BS312" s="111">
        <f>BS90*波及計算!$U93</f>
        <v>0</v>
      </c>
      <c r="BT312" s="111">
        <f>BT90*波及計算!$U93</f>
        <v>0</v>
      </c>
      <c r="BU312" s="111">
        <f>BU90*波及計算!$U93</f>
        <v>0</v>
      </c>
      <c r="BV312" s="111">
        <f>BV90*波及計算!$U93</f>
        <v>0</v>
      </c>
      <c r="BW312" s="111">
        <f>BW90*波及計算!$U93</f>
        <v>0</v>
      </c>
      <c r="BX312" s="111">
        <f>BX90*波及計算!$U93</f>
        <v>0</v>
      </c>
      <c r="BY312" s="111">
        <f>BY90*波及計算!$U93</f>
        <v>0</v>
      </c>
      <c r="BZ312" s="111">
        <f>BZ90*波及計算!$U93</f>
        <v>0</v>
      </c>
      <c r="CA312" s="111">
        <f>CA90*波及計算!$U93</f>
        <v>0</v>
      </c>
      <c r="CB312" s="111">
        <f>CB90*波及計算!$U93</f>
        <v>0</v>
      </c>
      <c r="CC312" s="111">
        <f>CC90*波及計算!$U93</f>
        <v>0</v>
      </c>
      <c r="CD312" s="111">
        <f>CD90*波及計算!$U93</f>
        <v>0</v>
      </c>
      <c r="CE312" s="111">
        <f>CE90*波及計算!$U93</f>
        <v>0</v>
      </c>
      <c r="CF312" s="111">
        <f>CF90*波及計算!$U93</f>
        <v>0</v>
      </c>
      <c r="CG312" s="111">
        <f>CG90*波及計算!$U93</f>
        <v>0</v>
      </c>
      <c r="CH312" s="111">
        <f>CH90*波及計算!$U93</f>
        <v>0</v>
      </c>
      <c r="CI312" s="111">
        <f>CI90*波及計算!$U93</f>
        <v>0</v>
      </c>
      <c r="CJ312" s="111">
        <f>CJ90*波及計算!$U93</f>
        <v>0</v>
      </c>
      <c r="CK312" s="111">
        <f>CK90*波及計算!$U93</f>
        <v>0</v>
      </c>
      <c r="CL312" s="111">
        <f>CL90*波及計算!$U93</f>
        <v>0</v>
      </c>
      <c r="CM312" s="111">
        <f>CM90*波及計算!$U93</f>
        <v>0</v>
      </c>
      <c r="CN312" s="111">
        <f>CN90*波及計算!$U93</f>
        <v>0</v>
      </c>
      <c r="CO312" s="111">
        <f>CO90*波及計算!$U93</f>
        <v>0</v>
      </c>
      <c r="CP312" s="111">
        <f>CP90*波及計算!$U93</f>
        <v>0</v>
      </c>
      <c r="CQ312" s="111">
        <f>CQ90*波及計算!$U93</f>
        <v>0</v>
      </c>
      <c r="CR312" s="111">
        <f>CR90*波及計算!$U93</f>
        <v>0</v>
      </c>
      <c r="CS312" s="111">
        <f>CS90*波及計算!$U93</f>
        <v>0</v>
      </c>
      <c r="CT312" s="111">
        <f>CT90*波及計算!$U93</f>
        <v>0</v>
      </c>
      <c r="CU312" s="111">
        <f>CU90*波及計算!$U93</f>
        <v>0</v>
      </c>
      <c r="CV312" s="111">
        <f>CV90*波及計算!$U93</f>
        <v>0</v>
      </c>
      <c r="CW312" s="111">
        <f>CW90*波及計算!$U93</f>
        <v>0</v>
      </c>
      <c r="CX312" s="111">
        <f>CX90*波及計算!$U93</f>
        <v>0</v>
      </c>
      <c r="CY312" s="111">
        <f>CY90*波及計算!$U93</f>
        <v>0</v>
      </c>
      <c r="CZ312" s="111">
        <f>CZ90*波及計算!$U93</f>
        <v>0</v>
      </c>
      <c r="DA312" s="111">
        <f>DA90*波及計算!$U93</f>
        <v>0</v>
      </c>
      <c r="DB312" s="111">
        <f>DB90*波及計算!$U93</f>
        <v>0</v>
      </c>
      <c r="DC312" s="111">
        <f>DC90*波及計算!$U93</f>
        <v>0</v>
      </c>
    </row>
    <row r="313" spans="1:107" x14ac:dyDescent="0.2">
      <c r="A313" s="111" t="s">
        <v>259</v>
      </c>
      <c r="B313" s="355" t="s">
        <v>1964</v>
      </c>
      <c r="C313" s="111">
        <f>C91*波及計算!$U94</f>
        <v>0</v>
      </c>
      <c r="D313" s="111">
        <f>D91*波及計算!$U94</f>
        <v>0</v>
      </c>
      <c r="E313" s="111">
        <f>E91*波及計算!$U94</f>
        <v>0</v>
      </c>
      <c r="F313" s="111">
        <f>F91*波及計算!$U94</f>
        <v>0</v>
      </c>
      <c r="G313" s="111">
        <f>G91*波及計算!$U94</f>
        <v>0</v>
      </c>
      <c r="H313" s="111">
        <f>H91*波及計算!$U94</f>
        <v>0</v>
      </c>
      <c r="I313" s="111">
        <f>I91*波及計算!$U94</f>
        <v>0</v>
      </c>
      <c r="J313" s="111">
        <f>J91*波及計算!$U94</f>
        <v>0</v>
      </c>
      <c r="K313" s="111">
        <f>K91*波及計算!$U94</f>
        <v>0</v>
      </c>
      <c r="L313" s="111">
        <f>L91*波及計算!$U94</f>
        <v>0</v>
      </c>
      <c r="M313" s="111">
        <f>M91*波及計算!$U94</f>
        <v>0</v>
      </c>
      <c r="N313" s="111">
        <f>N91*波及計算!$U94</f>
        <v>0</v>
      </c>
      <c r="O313" s="111">
        <f>O91*波及計算!$U94</f>
        <v>0</v>
      </c>
      <c r="P313" s="111">
        <f>P91*波及計算!$U94</f>
        <v>0</v>
      </c>
      <c r="Q313" s="111">
        <f>Q91*波及計算!$U94</f>
        <v>0</v>
      </c>
      <c r="R313" s="111">
        <f>R91*波及計算!$U94</f>
        <v>0</v>
      </c>
      <c r="S313" s="111">
        <f>S91*波及計算!$U94</f>
        <v>0</v>
      </c>
      <c r="T313" s="111">
        <f>T91*波及計算!$U94</f>
        <v>0</v>
      </c>
      <c r="U313" s="111">
        <f>U91*波及計算!$U94</f>
        <v>0</v>
      </c>
      <c r="V313" s="111">
        <f>V91*波及計算!$U94</f>
        <v>0</v>
      </c>
      <c r="W313" s="111">
        <f>W91*波及計算!$U94</f>
        <v>0</v>
      </c>
      <c r="X313" s="111">
        <f>X91*波及計算!$U94</f>
        <v>0</v>
      </c>
      <c r="Y313" s="111">
        <f>Y91*波及計算!$U94</f>
        <v>0</v>
      </c>
      <c r="Z313" s="111">
        <f>Z91*波及計算!$U94</f>
        <v>0</v>
      </c>
      <c r="AA313" s="111">
        <f>AA91*波及計算!$U94</f>
        <v>0</v>
      </c>
      <c r="AB313" s="111">
        <f>AB91*波及計算!$U94</f>
        <v>0</v>
      </c>
      <c r="AC313" s="111">
        <f>AC91*波及計算!$U94</f>
        <v>0</v>
      </c>
      <c r="AD313" s="111">
        <f>AD91*波及計算!$U94</f>
        <v>0</v>
      </c>
      <c r="AE313" s="111">
        <f>AE91*波及計算!$U94</f>
        <v>0</v>
      </c>
      <c r="AF313" s="111">
        <f>AF91*波及計算!$U94</f>
        <v>0</v>
      </c>
      <c r="AG313" s="111">
        <f>AG91*波及計算!$U94</f>
        <v>0</v>
      </c>
      <c r="AH313" s="111">
        <f>AH91*波及計算!$U94</f>
        <v>0</v>
      </c>
      <c r="AI313" s="111">
        <f>AI91*波及計算!$U94</f>
        <v>0</v>
      </c>
      <c r="AJ313" s="111">
        <f>AJ91*波及計算!$U94</f>
        <v>0</v>
      </c>
      <c r="AK313" s="111">
        <f>AK91*波及計算!$U94</f>
        <v>0</v>
      </c>
      <c r="AL313" s="111">
        <f>AL91*波及計算!$U94</f>
        <v>0</v>
      </c>
      <c r="AM313" s="111">
        <f>AM91*波及計算!$U94</f>
        <v>0</v>
      </c>
      <c r="AN313" s="111">
        <f>AN91*波及計算!$U94</f>
        <v>0</v>
      </c>
      <c r="AO313" s="111">
        <f>AO91*波及計算!$U94</f>
        <v>0</v>
      </c>
      <c r="AP313" s="111">
        <f>AP91*波及計算!$U94</f>
        <v>0</v>
      </c>
      <c r="AQ313" s="111">
        <f>AQ91*波及計算!$U94</f>
        <v>0</v>
      </c>
      <c r="AR313" s="111">
        <f>AR91*波及計算!$U94</f>
        <v>0</v>
      </c>
      <c r="AS313" s="111">
        <f>AS91*波及計算!$U94</f>
        <v>0</v>
      </c>
      <c r="AT313" s="111">
        <f>AT91*波及計算!$U94</f>
        <v>0</v>
      </c>
      <c r="AU313" s="111">
        <f>AU91*波及計算!$U94</f>
        <v>0</v>
      </c>
      <c r="AV313" s="111">
        <f>AV91*波及計算!$U94</f>
        <v>0</v>
      </c>
      <c r="AW313" s="111">
        <f>AW91*波及計算!$U94</f>
        <v>0</v>
      </c>
      <c r="AX313" s="111">
        <f>AX91*波及計算!$U94</f>
        <v>0</v>
      </c>
      <c r="AY313" s="111">
        <f>AY91*波及計算!$U94</f>
        <v>0</v>
      </c>
      <c r="AZ313" s="111">
        <f>AZ91*波及計算!$U94</f>
        <v>0</v>
      </c>
      <c r="BA313" s="111">
        <f>BA91*波及計算!$U94</f>
        <v>0</v>
      </c>
      <c r="BB313" s="111">
        <f>BB91*波及計算!$U94</f>
        <v>0</v>
      </c>
      <c r="BC313" s="111">
        <f>BC91*波及計算!$U94</f>
        <v>0</v>
      </c>
      <c r="BD313" s="111">
        <f>BD91*波及計算!$U94</f>
        <v>0</v>
      </c>
      <c r="BE313" s="111">
        <f>BE91*波及計算!$U94</f>
        <v>0</v>
      </c>
      <c r="BF313" s="111">
        <f>BF91*波及計算!$U94</f>
        <v>0</v>
      </c>
      <c r="BG313" s="111">
        <f>BG91*波及計算!$U94</f>
        <v>0</v>
      </c>
      <c r="BH313" s="111">
        <f>BH91*波及計算!$U94</f>
        <v>0</v>
      </c>
      <c r="BI313" s="111">
        <f>BI91*波及計算!$U94</f>
        <v>0</v>
      </c>
      <c r="BJ313" s="111">
        <f>BJ91*波及計算!$U94</f>
        <v>0</v>
      </c>
      <c r="BK313" s="111">
        <f>BK91*波及計算!$U94</f>
        <v>0</v>
      </c>
      <c r="BL313" s="111">
        <f>BL91*波及計算!$U94</f>
        <v>0</v>
      </c>
      <c r="BM313" s="111">
        <f>BM91*波及計算!$U94</f>
        <v>0</v>
      </c>
      <c r="BN313" s="111">
        <f>BN91*波及計算!$U94</f>
        <v>0</v>
      </c>
      <c r="BO313" s="111">
        <f>BO91*波及計算!$U94</f>
        <v>0</v>
      </c>
      <c r="BP313" s="111">
        <f>BP91*波及計算!$U94</f>
        <v>0</v>
      </c>
      <c r="BQ313" s="111">
        <f>BQ91*波及計算!$U94</f>
        <v>0</v>
      </c>
      <c r="BR313" s="111">
        <f>BR91*波及計算!$U94</f>
        <v>0</v>
      </c>
      <c r="BS313" s="111">
        <f>BS91*波及計算!$U94</f>
        <v>0</v>
      </c>
      <c r="BT313" s="111">
        <f>BT91*波及計算!$U94</f>
        <v>0</v>
      </c>
      <c r="BU313" s="111">
        <f>BU91*波及計算!$U94</f>
        <v>0</v>
      </c>
      <c r="BV313" s="111">
        <f>BV91*波及計算!$U94</f>
        <v>0</v>
      </c>
      <c r="BW313" s="111">
        <f>BW91*波及計算!$U94</f>
        <v>0</v>
      </c>
      <c r="BX313" s="111">
        <f>BX91*波及計算!$U94</f>
        <v>0</v>
      </c>
      <c r="BY313" s="111">
        <f>BY91*波及計算!$U94</f>
        <v>0</v>
      </c>
      <c r="BZ313" s="111">
        <f>BZ91*波及計算!$U94</f>
        <v>0</v>
      </c>
      <c r="CA313" s="111">
        <f>CA91*波及計算!$U94</f>
        <v>0</v>
      </c>
      <c r="CB313" s="111">
        <f>CB91*波及計算!$U94</f>
        <v>0</v>
      </c>
      <c r="CC313" s="111">
        <f>CC91*波及計算!$U94</f>
        <v>0</v>
      </c>
      <c r="CD313" s="111">
        <f>CD91*波及計算!$U94</f>
        <v>0</v>
      </c>
      <c r="CE313" s="111">
        <f>CE91*波及計算!$U94</f>
        <v>0</v>
      </c>
      <c r="CF313" s="111">
        <f>CF91*波及計算!$U94</f>
        <v>0</v>
      </c>
      <c r="CG313" s="111">
        <f>CG91*波及計算!$U94</f>
        <v>0</v>
      </c>
      <c r="CH313" s="111">
        <f>CH91*波及計算!$U94</f>
        <v>0</v>
      </c>
      <c r="CI313" s="111">
        <f>CI91*波及計算!$U94</f>
        <v>0</v>
      </c>
      <c r="CJ313" s="111">
        <f>CJ91*波及計算!$U94</f>
        <v>0</v>
      </c>
      <c r="CK313" s="111">
        <f>CK91*波及計算!$U94</f>
        <v>0</v>
      </c>
      <c r="CL313" s="111">
        <f>CL91*波及計算!$U94</f>
        <v>0</v>
      </c>
      <c r="CM313" s="111">
        <f>CM91*波及計算!$U94</f>
        <v>0</v>
      </c>
      <c r="CN313" s="111">
        <f>CN91*波及計算!$U94</f>
        <v>0</v>
      </c>
      <c r="CO313" s="111">
        <f>CO91*波及計算!$U94</f>
        <v>0</v>
      </c>
      <c r="CP313" s="111">
        <f>CP91*波及計算!$U94</f>
        <v>0</v>
      </c>
      <c r="CQ313" s="111">
        <f>CQ91*波及計算!$U94</f>
        <v>0</v>
      </c>
      <c r="CR313" s="111">
        <f>CR91*波及計算!$U94</f>
        <v>0</v>
      </c>
      <c r="CS313" s="111">
        <f>CS91*波及計算!$U94</f>
        <v>0</v>
      </c>
      <c r="CT313" s="111">
        <f>CT91*波及計算!$U94</f>
        <v>0</v>
      </c>
      <c r="CU313" s="111">
        <f>CU91*波及計算!$U94</f>
        <v>0</v>
      </c>
      <c r="CV313" s="111">
        <f>CV91*波及計算!$U94</f>
        <v>0</v>
      </c>
      <c r="CW313" s="111">
        <f>CW91*波及計算!$U94</f>
        <v>0</v>
      </c>
      <c r="CX313" s="111">
        <f>CX91*波及計算!$U94</f>
        <v>0</v>
      </c>
      <c r="CY313" s="111">
        <f>CY91*波及計算!$U94</f>
        <v>0</v>
      </c>
      <c r="CZ313" s="111">
        <f>CZ91*波及計算!$U94</f>
        <v>0</v>
      </c>
      <c r="DA313" s="111">
        <f>DA91*波及計算!$U94</f>
        <v>0</v>
      </c>
      <c r="DB313" s="111">
        <f>DB91*波及計算!$U94</f>
        <v>0</v>
      </c>
      <c r="DC313" s="111">
        <f>DC91*波及計算!$U94</f>
        <v>0</v>
      </c>
    </row>
    <row r="314" spans="1:107" x14ac:dyDescent="0.2">
      <c r="A314" s="111" t="s">
        <v>260</v>
      </c>
      <c r="B314" s="355" t="s">
        <v>1965</v>
      </c>
      <c r="C314" s="111">
        <f>C92*波及計算!$U95</f>
        <v>0</v>
      </c>
      <c r="D314" s="111">
        <f>D92*波及計算!$U95</f>
        <v>0</v>
      </c>
      <c r="E314" s="111">
        <f>E92*波及計算!$U95</f>
        <v>0</v>
      </c>
      <c r="F314" s="111">
        <f>F92*波及計算!$U95</f>
        <v>0</v>
      </c>
      <c r="G314" s="111">
        <f>G92*波及計算!$U95</f>
        <v>0</v>
      </c>
      <c r="H314" s="111">
        <f>H92*波及計算!$U95</f>
        <v>0</v>
      </c>
      <c r="I314" s="111">
        <f>I92*波及計算!$U95</f>
        <v>0</v>
      </c>
      <c r="J314" s="111">
        <f>J92*波及計算!$U95</f>
        <v>0</v>
      </c>
      <c r="K314" s="111">
        <f>K92*波及計算!$U95</f>
        <v>0</v>
      </c>
      <c r="L314" s="111">
        <f>L92*波及計算!$U95</f>
        <v>0</v>
      </c>
      <c r="M314" s="111">
        <f>M92*波及計算!$U95</f>
        <v>0</v>
      </c>
      <c r="N314" s="111">
        <f>N92*波及計算!$U95</f>
        <v>0</v>
      </c>
      <c r="O314" s="111">
        <f>O92*波及計算!$U95</f>
        <v>0</v>
      </c>
      <c r="P314" s="111">
        <f>P92*波及計算!$U95</f>
        <v>0</v>
      </c>
      <c r="Q314" s="111">
        <f>Q92*波及計算!$U95</f>
        <v>0</v>
      </c>
      <c r="R314" s="111">
        <f>R92*波及計算!$U95</f>
        <v>0</v>
      </c>
      <c r="S314" s="111">
        <f>S92*波及計算!$U95</f>
        <v>0</v>
      </c>
      <c r="T314" s="111">
        <f>T92*波及計算!$U95</f>
        <v>0</v>
      </c>
      <c r="U314" s="111">
        <f>U92*波及計算!$U95</f>
        <v>0</v>
      </c>
      <c r="V314" s="111">
        <f>V92*波及計算!$U95</f>
        <v>0</v>
      </c>
      <c r="W314" s="111">
        <f>W92*波及計算!$U95</f>
        <v>0</v>
      </c>
      <c r="X314" s="111">
        <f>X92*波及計算!$U95</f>
        <v>0</v>
      </c>
      <c r="Y314" s="111">
        <f>Y92*波及計算!$U95</f>
        <v>0</v>
      </c>
      <c r="Z314" s="111">
        <f>Z92*波及計算!$U95</f>
        <v>0</v>
      </c>
      <c r="AA314" s="111">
        <f>AA92*波及計算!$U95</f>
        <v>0</v>
      </c>
      <c r="AB314" s="111">
        <f>AB92*波及計算!$U95</f>
        <v>0</v>
      </c>
      <c r="AC314" s="111">
        <f>AC92*波及計算!$U95</f>
        <v>0</v>
      </c>
      <c r="AD314" s="111">
        <f>AD92*波及計算!$U95</f>
        <v>0</v>
      </c>
      <c r="AE314" s="111">
        <f>AE92*波及計算!$U95</f>
        <v>0</v>
      </c>
      <c r="AF314" s="111">
        <f>AF92*波及計算!$U95</f>
        <v>0</v>
      </c>
      <c r="AG314" s="111">
        <f>AG92*波及計算!$U95</f>
        <v>0</v>
      </c>
      <c r="AH314" s="111">
        <f>AH92*波及計算!$U95</f>
        <v>0</v>
      </c>
      <c r="AI314" s="111">
        <f>AI92*波及計算!$U95</f>
        <v>0</v>
      </c>
      <c r="AJ314" s="111">
        <f>AJ92*波及計算!$U95</f>
        <v>0</v>
      </c>
      <c r="AK314" s="111">
        <f>AK92*波及計算!$U95</f>
        <v>0</v>
      </c>
      <c r="AL314" s="111">
        <f>AL92*波及計算!$U95</f>
        <v>0</v>
      </c>
      <c r="AM314" s="111">
        <f>AM92*波及計算!$U95</f>
        <v>0</v>
      </c>
      <c r="AN314" s="111">
        <f>AN92*波及計算!$U95</f>
        <v>0</v>
      </c>
      <c r="AO314" s="111">
        <f>AO92*波及計算!$U95</f>
        <v>0</v>
      </c>
      <c r="AP314" s="111">
        <f>AP92*波及計算!$U95</f>
        <v>0</v>
      </c>
      <c r="AQ314" s="111">
        <f>AQ92*波及計算!$U95</f>
        <v>0</v>
      </c>
      <c r="AR314" s="111">
        <f>AR92*波及計算!$U95</f>
        <v>0</v>
      </c>
      <c r="AS314" s="111">
        <f>AS92*波及計算!$U95</f>
        <v>0</v>
      </c>
      <c r="AT314" s="111">
        <f>AT92*波及計算!$U95</f>
        <v>0</v>
      </c>
      <c r="AU314" s="111">
        <f>AU92*波及計算!$U95</f>
        <v>0</v>
      </c>
      <c r="AV314" s="111">
        <f>AV92*波及計算!$U95</f>
        <v>0</v>
      </c>
      <c r="AW314" s="111">
        <f>AW92*波及計算!$U95</f>
        <v>0</v>
      </c>
      <c r="AX314" s="111">
        <f>AX92*波及計算!$U95</f>
        <v>0</v>
      </c>
      <c r="AY314" s="111">
        <f>AY92*波及計算!$U95</f>
        <v>0</v>
      </c>
      <c r="AZ314" s="111">
        <f>AZ92*波及計算!$U95</f>
        <v>0</v>
      </c>
      <c r="BA314" s="111">
        <f>BA92*波及計算!$U95</f>
        <v>0</v>
      </c>
      <c r="BB314" s="111">
        <f>BB92*波及計算!$U95</f>
        <v>0</v>
      </c>
      <c r="BC314" s="111">
        <f>BC92*波及計算!$U95</f>
        <v>0</v>
      </c>
      <c r="BD314" s="111">
        <f>BD92*波及計算!$U95</f>
        <v>0</v>
      </c>
      <c r="BE314" s="111">
        <f>BE92*波及計算!$U95</f>
        <v>0</v>
      </c>
      <c r="BF314" s="111">
        <f>BF92*波及計算!$U95</f>
        <v>0</v>
      </c>
      <c r="BG314" s="111">
        <f>BG92*波及計算!$U95</f>
        <v>0</v>
      </c>
      <c r="BH314" s="111">
        <f>BH92*波及計算!$U95</f>
        <v>0</v>
      </c>
      <c r="BI314" s="111">
        <f>BI92*波及計算!$U95</f>
        <v>0</v>
      </c>
      <c r="BJ314" s="111">
        <f>BJ92*波及計算!$U95</f>
        <v>0</v>
      </c>
      <c r="BK314" s="111">
        <f>BK92*波及計算!$U95</f>
        <v>0</v>
      </c>
      <c r="BL314" s="111">
        <f>BL92*波及計算!$U95</f>
        <v>0</v>
      </c>
      <c r="BM314" s="111">
        <f>BM92*波及計算!$U95</f>
        <v>0</v>
      </c>
      <c r="BN314" s="111">
        <f>BN92*波及計算!$U95</f>
        <v>0</v>
      </c>
      <c r="BO314" s="111">
        <f>BO92*波及計算!$U95</f>
        <v>0</v>
      </c>
      <c r="BP314" s="111">
        <f>BP92*波及計算!$U95</f>
        <v>0</v>
      </c>
      <c r="BQ314" s="111">
        <f>BQ92*波及計算!$U95</f>
        <v>0</v>
      </c>
      <c r="BR314" s="111">
        <f>BR92*波及計算!$U95</f>
        <v>0</v>
      </c>
      <c r="BS314" s="111">
        <f>BS92*波及計算!$U95</f>
        <v>0</v>
      </c>
      <c r="BT314" s="111">
        <f>BT92*波及計算!$U95</f>
        <v>0</v>
      </c>
      <c r="BU314" s="111">
        <f>BU92*波及計算!$U95</f>
        <v>0</v>
      </c>
      <c r="BV314" s="111">
        <f>BV92*波及計算!$U95</f>
        <v>0</v>
      </c>
      <c r="BW314" s="111">
        <f>BW92*波及計算!$U95</f>
        <v>0</v>
      </c>
      <c r="BX314" s="111">
        <f>BX92*波及計算!$U95</f>
        <v>0</v>
      </c>
      <c r="BY314" s="111">
        <f>BY92*波及計算!$U95</f>
        <v>0</v>
      </c>
      <c r="BZ314" s="111">
        <f>BZ92*波及計算!$U95</f>
        <v>0</v>
      </c>
      <c r="CA314" s="111">
        <f>CA92*波及計算!$U95</f>
        <v>0</v>
      </c>
      <c r="CB314" s="111">
        <f>CB92*波及計算!$U95</f>
        <v>0</v>
      </c>
      <c r="CC314" s="111">
        <f>CC92*波及計算!$U95</f>
        <v>0</v>
      </c>
      <c r="CD314" s="111">
        <f>CD92*波及計算!$U95</f>
        <v>0</v>
      </c>
      <c r="CE314" s="111">
        <f>CE92*波及計算!$U95</f>
        <v>0</v>
      </c>
      <c r="CF314" s="111">
        <f>CF92*波及計算!$U95</f>
        <v>0</v>
      </c>
      <c r="CG314" s="111">
        <f>CG92*波及計算!$U95</f>
        <v>0</v>
      </c>
      <c r="CH314" s="111">
        <f>CH92*波及計算!$U95</f>
        <v>0</v>
      </c>
      <c r="CI314" s="111">
        <f>CI92*波及計算!$U95</f>
        <v>0</v>
      </c>
      <c r="CJ314" s="111">
        <f>CJ92*波及計算!$U95</f>
        <v>0</v>
      </c>
      <c r="CK314" s="111">
        <f>CK92*波及計算!$U95</f>
        <v>0</v>
      </c>
      <c r="CL314" s="111">
        <f>CL92*波及計算!$U95</f>
        <v>0</v>
      </c>
      <c r="CM314" s="111">
        <f>CM92*波及計算!$U95</f>
        <v>0</v>
      </c>
      <c r="CN314" s="111">
        <f>CN92*波及計算!$U95</f>
        <v>0</v>
      </c>
      <c r="CO314" s="111">
        <f>CO92*波及計算!$U95</f>
        <v>0</v>
      </c>
      <c r="CP314" s="111">
        <f>CP92*波及計算!$U95</f>
        <v>0</v>
      </c>
      <c r="CQ314" s="111">
        <f>CQ92*波及計算!$U95</f>
        <v>0</v>
      </c>
      <c r="CR314" s="111">
        <f>CR92*波及計算!$U95</f>
        <v>0</v>
      </c>
      <c r="CS314" s="111">
        <f>CS92*波及計算!$U95</f>
        <v>0</v>
      </c>
      <c r="CT314" s="111">
        <f>CT92*波及計算!$U95</f>
        <v>0</v>
      </c>
      <c r="CU314" s="111">
        <f>CU92*波及計算!$U95</f>
        <v>0</v>
      </c>
      <c r="CV314" s="111">
        <f>CV92*波及計算!$U95</f>
        <v>0</v>
      </c>
      <c r="CW314" s="111">
        <f>CW92*波及計算!$U95</f>
        <v>0</v>
      </c>
      <c r="CX314" s="111">
        <f>CX92*波及計算!$U95</f>
        <v>0</v>
      </c>
      <c r="CY314" s="111">
        <f>CY92*波及計算!$U95</f>
        <v>0</v>
      </c>
      <c r="CZ314" s="111">
        <f>CZ92*波及計算!$U95</f>
        <v>0</v>
      </c>
      <c r="DA314" s="111">
        <f>DA92*波及計算!$U95</f>
        <v>0</v>
      </c>
      <c r="DB314" s="111">
        <f>DB92*波及計算!$U95</f>
        <v>0</v>
      </c>
      <c r="DC314" s="111">
        <f>DC92*波及計算!$U95</f>
        <v>0</v>
      </c>
    </row>
    <row r="315" spans="1:107" x14ac:dyDescent="0.2">
      <c r="A315" s="111" t="s">
        <v>261</v>
      </c>
      <c r="B315" s="355" t="s">
        <v>1966</v>
      </c>
      <c r="C315" s="111">
        <f>C93*波及計算!$U96</f>
        <v>0</v>
      </c>
      <c r="D315" s="111">
        <f>D93*波及計算!$U96</f>
        <v>0</v>
      </c>
      <c r="E315" s="111">
        <f>E93*波及計算!$U96</f>
        <v>0</v>
      </c>
      <c r="F315" s="111">
        <f>F93*波及計算!$U96</f>
        <v>0</v>
      </c>
      <c r="G315" s="111">
        <f>G93*波及計算!$U96</f>
        <v>0</v>
      </c>
      <c r="H315" s="111">
        <f>H93*波及計算!$U96</f>
        <v>0</v>
      </c>
      <c r="I315" s="111">
        <f>I93*波及計算!$U96</f>
        <v>0</v>
      </c>
      <c r="J315" s="111">
        <f>J93*波及計算!$U96</f>
        <v>0</v>
      </c>
      <c r="K315" s="111">
        <f>K93*波及計算!$U96</f>
        <v>0</v>
      </c>
      <c r="L315" s="111">
        <f>L93*波及計算!$U96</f>
        <v>0</v>
      </c>
      <c r="M315" s="111">
        <f>M93*波及計算!$U96</f>
        <v>0</v>
      </c>
      <c r="N315" s="111">
        <f>N93*波及計算!$U96</f>
        <v>0</v>
      </c>
      <c r="O315" s="111">
        <f>O93*波及計算!$U96</f>
        <v>0</v>
      </c>
      <c r="P315" s="111">
        <f>P93*波及計算!$U96</f>
        <v>0</v>
      </c>
      <c r="Q315" s="111">
        <f>Q93*波及計算!$U96</f>
        <v>0</v>
      </c>
      <c r="R315" s="111">
        <f>R93*波及計算!$U96</f>
        <v>0</v>
      </c>
      <c r="S315" s="111">
        <f>S93*波及計算!$U96</f>
        <v>0</v>
      </c>
      <c r="T315" s="111">
        <f>T93*波及計算!$U96</f>
        <v>0</v>
      </c>
      <c r="U315" s="111">
        <f>U93*波及計算!$U96</f>
        <v>0</v>
      </c>
      <c r="V315" s="111">
        <f>V93*波及計算!$U96</f>
        <v>0</v>
      </c>
      <c r="W315" s="111">
        <f>W93*波及計算!$U96</f>
        <v>0</v>
      </c>
      <c r="X315" s="111">
        <f>X93*波及計算!$U96</f>
        <v>0</v>
      </c>
      <c r="Y315" s="111">
        <f>Y93*波及計算!$U96</f>
        <v>0</v>
      </c>
      <c r="Z315" s="111">
        <f>Z93*波及計算!$U96</f>
        <v>0</v>
      </c>
      <c r="AA315" s="111">
        <f>AA93*波及計算!$U96</f>
        <v>0</v>
      </c>
      <c r="AB315" s="111">
        <f>AB93*波及計算!$U96</f>
        <v>0</v>
      </c>
      <c r="AC315" s="111">
        <f>AC93*波及計算!$U96</f>
        <v>0</v>
      </c>
      <c r="AD315" s="111">
        <f>AD93*波及計算!$U96</f>
        <v>0</v>
      </c>
      <c r="AE315" s="111">
        <f>AE93*波及計算!$U96</f>
        <v>0</v>
      </c>
      <c r="AF315" s="111">
        <f>AF93*波及計算!$U96</f>
        <v>0</v>
      </c>
      <c r="AG315" s="111">
        <f>AG93*波及計算!$U96</f>
        <v>0</v>
      </c>
      <c r="AH315" s="111">
        <f>AH93*波及計算!$U96</f>
        <v>0</v>
      </c>
      <c r="AI315" s="111">
        <f>AI93*波及計算!$U96</f>
        <v>0</v>
      </c>
      <c r="AJ315" s="111">
        <f>AJ93*波及計算!$U96</f>
        <v>0</v>
      </c>
      <c r="AK315" s="111">
        <f>AK93*波及計算!$U96</f>
        <v>0</v>
      </c>
      <c r="AL315" s="111">
        <f>AL93*波及計算!$U96</f>
        <v>0</v>
      </c>
      <c r="AM315" s="111">
        <f>AM93*波及計算!$U96</f>
        <v>0</v>
      </c>
      <c r="AN315" s="111">
        <f>AN93*波及計算!$U96</f>
        <v>0</v>
      </c>
      <c r="AO315" s="111">
        <f>AO93*波及計算!$U96</f>
        <v>0</v>
      </c>
      <c r="AP315" s="111">
        <f>AP93*波及計算!$U96</f>
        <v>0</v>
      </c>
      <c r="AQ315" s="111">
        <f>AQ93*波及計算!$U96</f>
        <v>0</v>
      </c>
      <c r="AR315" s="111">
        <f>AR93*波及計算!$U96</f>
        <v>0</v>
      </c>
      <c r="AS315" s="111">
        <f>AS93*波及計算!$U96</f>
        <v>0</v>
      </c>
      <c r="AT315" s="111">
        <f>AT93*波及計算!$U96</f>
        <v>0</v>
      </c>
      <c r="AU315" s="111">
        <f>AU93*波及計算!$U96</f>
        <v>0</v>
      </c>
      <c r="AV315" s="111">
        <f>AV93*波及計算!$U96</f>
        <v>0</v>
      </c>
      <c r="AW315" s="111">
        <f>AW93*波及計算!$U96</f>
        <v>0</v>
      </c>
      <c r="AX315" s="111">
        <f>AX93*波及計算!$U96</f>
        <v>0</v>
      </c>
      <c r="AY315" s="111">
        <f>AY93*波及計算!$U96</f>
        <v>0</v>
      </c>
      <c r="AZ315" s="111">
        <f>AZ93*波及計算!$U96</f>
        <v>0</v>
      </c>
      <c r="BA315" s="111">
        <f>BA93*波及計算!$U96</f>
        <v>0</v>
      </c>
      <c r="BB315" s="111">
        <f>BB93*波及計算!$U96</f>
        <v>0</v>
      </c>
      <c r="BC315" s="111">
        <f>BC93*波及計算!$U96</f>
        <v>0</v>
      </c>
      <c r="BD315" s="111">
        <f>BD93*波及計算!$U96</f>
        <v>0</v>
      </c>
      <c r="BE315" s="111">
        <f>BE93*波及計算!$U96</f>
        <v>0</v>
      </c>
      <c r="BF315" s="111">
        <f>BF93*波及計算!$U96</f>
        <v>0</v>
      </c>
      <c r="BG315" s="111">
        <f>BG93*波及計算!$U96</f>
        <v>0</v>
      </c>
      <c r="BH315" s="111">
        <f>BH93*波及計算!$U96</f>
        <v>0</v>
      </c>
      <c r="BI315" s="111">
        <f>BI93*波及計算!$U96</f>
        <v>0</v>
      </c>
      <c r="BJ315" s="111">
        <f>BJ93*波及計算!$U96</f>
        <v>0</v>
      </c>
      <c r="BK315" s="111">
        <f>BK93*波及計算!$U96</f>
        <v>0</v>
      </c>
      <c r="BL315" s="111">
        <f>BL93*波及計算!$U96</f>
        <v>0</v>
      </c>
      <c r="BM315" s="111">
        <f>BM93*波及計算!$U96</f>
        <v>0</v>
      </c>
      <c r="BN315" s="111">
        <f>BN93*波及計算!$U96</f>
        <v>0</v>
      </c>
      <c r="BO315" s="111">
        <f>BO93*波及計算!$U96</f>
        <v>0</v>
      </c>
      <c r="BP315" s="111">
        <f>BP93*波及計算!$U96</f>
        <v>0</v>
      </c>
      <c r="BQ315" s="111">
        <f>BQ93*波及計算!$U96</f>
        <v>0</v>
      </c>
      <c r="BR315" s="111">
        <f>BR93*波及計算!$U96</f>
        <v>0</v>
      </c>
      <c r="BS315" s="111">
        <f>BS93*波及計算!$U96</f>
        <v>0</v>
      </c>
      <c r="BT315" s="111">
        <f>BT93*波及計算!$U96</f>
        <v>0</v>
      </c>
      <c r="BU315" s="111">
        <f>BU93*波及計算!$U96</f>
        <v>0</v>
      </c>
      <c r="BV315" s="111">
        <f>BV93*波及計算!$U96</f>
        <v>0</v>
      </c>
      <c r="BW315" s="111">
        <f>BW93*波及計算!$U96</f>
        <v>0</v>
      </c>
      <c r="BX315" s="111">
        <f>BX93*波及計算!$U96</f>
        <v>0</v>
      </c>
      <c r="BY315" s="111">
        <f>BY93*波及計算!$U96</f>
        <v>0</v>
      </c>
      <c r="BZ315" s="111">
        <f>BZ93*波及計算!$U96</f>
        <v>0</v>
      </c>
      <c r="CA315" s="111">
        <f>CA93*波及計算!$U96</f>
        <v>0</v>
      </c>
      <c r="CB315" s="111">
        <f>CB93*波及計算!$U96</f>
        <v>0</v>
      </c>
      <c r="CC315" s="111">
        <f>CC93*波及計算!$U96</f>
        <v>0</v>
      </c>
      <c r="CD315" s="111">
        <f>CD93*波及計算!$U96</f>
        <v>0</v>
      </c>
      <c r="CE315" s="111">
        <f>CE93*波及計算!$U96</f>
        <v>0</v>
      </c>
      <c r="CF315" s="111">
        <f>CF93*波及計算!$U96</f>
        <v>0</v>
      </c>
      <c r="CG315" s="111">
        <f>CG93*波及計算!$U96</f>
        <v>0</v>
      </c>
      <c r="CH315" s="111">
        <f>CH93*波及計算!$U96</f>
        <v>0</v>
      </c>
      <c r="CI315" s="111">
        <f>CI93*波及計算!$U96</f>
        <v>0</v>
      </c>
      <c r="CJ315" s="111">
        <f>CJ93*波及計算!$U96</f>
        <v>0</v>
      </c>
      <c r="CK315" s="111">
        <f>CK93*波及計算!$U96</f>
        <v>0</v>
      </c>
      <c r="CL315" s="111">
        <f>CL93*波及計算!$U96</f>
        <v>0</v>
      </c>
      <c r="CM315" s="111">
        <f>CM93*波及計算!$U96</f>
        <v>0</v>
      </c>
      <c r="CN315" s="111">
        <f>CN93*波及計算!$U96</f>
        <v>0</v>
      </c>
      <c r="CO315" s="111">
        <f>CO93*波及計算!$U96</f>
        <v>0</v>
      </c>
      <c r="CP315" s="111">
        <f>CP93*波及計算!$U96</f>
        <v>0</v>
      </c>
      <c r="CQ315" s="111">
        <f>CQ93*波及計算!$U96</f>
        <v>0</v>
      </c>
      <c r="CR315" s="111">
        <f>CR93*波及計算!$U96</f>
        <v>0</v>
      </c>
      <c r="CS315" s="111">
        <f>CS93*波及計算!$U96</f>
        <v>0</v>
      </c>
      <c r="CT315" s="111">
        <f>CT93*波及計算!$U96</f>
        <v>0</v>
      </c>
      <c r="CU315" s="111">
        <f>CU93*波及計算!$U96</f>
        <v>0</v>
      </c>
      <c r="CV315" s="111">
        <f>CV93*波及計算!$U96</f>
        <v>0</v>
      </c>
      <c r="CW315" s="111">
        <f>CW93*波及計算!$U96</f>
        <v>0</v>
      </c>
      <c r="CX315" s="111">
        <f>CX93*波及計算!$U96</f>
        <v>0</v>
      </c>
      <c r="CY315" s="111">
        <f>CY93*波及計算!$U96</f>
        <v>0</v>
      </c>
      <c r="CZ315" s="111">
        <f>CZ93*波及計算!$U96</f>
        <v>0</v>
      </c>
      <c r="DA315" s="111">
        <f>DA93*波及計算!$U96</f>
        <v>0</v>
      </c>
      <c r="DB315" s="111">
        <f>DB93*波及計算!$U96</f>
        <v>0</v>
      </c>
      <c r="DC315" s="111">
        <f>DC93*波及計算!$U96</f>
        <v>0</v>
      </c>
    </row>
    <row r="316" spans="1:107" x14ac:dyDescent="0.2">
      <c r="A316" s="111" t="s">
        <v>262</v>
      </c>
      <c r="B316" s="355" t="s">
        <v>1967</v>
      </c>
      <c r="C316" s="111">
        <f>C94*波及計算!$U97</f>
        <v>0</v>
      </c>
      <c r="D316" s="111">
        <f>D94*波及計算!$U97</f>
        <v>0</v>
      </c>
      <c r="E316" s="111">
        <f>E94*波及計算!$U97</f>
        <v>0</v>
      </c>
      <c r="F316" s="111">
        <f>F94*波及計算!$U97</f>
        <v>0</v>
      </c>
      <c r="G316" s="111">
        <f>G94*波及計算!$U97</f>
        <v>0</v>
      </c>
      <c r="H316" s="111">
        <f>H94*波及計算!$U97</f>
        <v>0</v>
      </c>
      <c r="I316" s="111">
        <f>I94*波及計算!$U97</f>
        <v>0</v>
      </c>
      <c r="J316" s="111">
        <f>J94*波及計算!$U97</f>
        <v>0</v>
      </c>
      <c r="K316" s="111">
        <f>K94*波及計算!$U97</f>
        <v>0</v>
      </c>
      <c r="L316" s="111">
        <f>L94*波及計算!$U97</f>
        <v>0</v>
      </c>
      <c r="M316" s="111">
        <f>M94*波及計算!$U97</f>
        <v>0</v>
      </c>
      <c r="N316" s="111">
        <f>N94*波及計算!$U97</f>
        <v>0</v>
      </c>
      <c r="O316" s="111">
        <f>O94*波及計算!$U97</f>
        <v>0</v>
      </c>
      <c r="P316" s="111">
        <f>P94*波及計算!$U97</f>
        <v>0</v>
      </c>
      <c r="Q316" s="111">
        <f>Q94*波及計算!$U97</f>
        <v>0</v>
      </c>
      <c r="R316" s="111">
        <f>R94*波及計算!$U97</f>
        <v>0</v>
      </c>
      <c r="S316" s="111">
        <f>S94*波及計算!$U97</f>
        <v>0</v>
      </c>
      <c r="T316" s="111">
        <f>T94*波及計算!$U97</f>
        <v>0</v>
      </c>
      <c r="U316" s="111">
        <f>U94*波及計算!$U97</f>
        <v>0</v>
      </c>
      <c r="V316" s="111">
        <f>V94*波及計算!$U97</f>
        <v>0</v>
      </c>
      <c r="W316" s="111">
        <f>W94*波及計算!$U97</f>
        <v>0</v>
      </c>
      <c r="X316" s="111">
        <f>X94*波及計算!$U97</f>
        <v>0</v>
      </c>
      <c r="Y316" s="111">
        <f>Y94*波及計算!$U97</f>
        <v>0</v>
      </c>
      <c r="Z316" s="111">
        <f>Z94*波及計算!$U97</f>
        <v>0</v>
      </c>
      <c r="AA316" s="111">
        <f>AA94*波及計算!$U97</f>
        <v>0</v>
      </c>
      <c r="AB316" s="111">
        <f>AB94*波及計算!$U97</f>
        <v>0</v>
      </c>
      <c r="AC316" s="111">
        <f>AC94*波及計算!$U97</f>
        <v>0</v>
      </c>
      <c r="AD316" s="111">
        <f>AD94*波及計算!$U97</f>
        <v>0</v>
      </c>
      <c r="AE316" s="111">
        <f>AE94*波及計算!$U97</f>
        <v>0</v>
      </c>
      <c r="AF316" s="111">
        <f>AF94*波及計算!$U97</f>
        <v>0</v>
      </c>
      <c r="AG316" s="111">
        <f>AG94*波及計算!$U97</f>
        <v>0</v>
      </c>
      <c r="AH316" s="111">
        <f>AH94*波及計算!$U97</f>
        <v>0</v>
      </c>
      <c r="AI316" s="111">
        <f>AI94*波及計算!$U97</f>
        <v>0</v>
      </c>
      <c r="AJ316" s="111">
        <f>AJ94*波及計算!$U97</f>
        <v>0</v>
      </c>
      <c r="AK316" s="111">
        <f>AK94*波及計算!$U97</f>
        <v>0</v>
      </c>
      <c r="AL316" s="111">
        <f>AL94*波及計算!$U97</f>
        <v>0</v>
      </c>
      <c r="AM316" s="111">
        <f>AM94*波及計算!$U97</f>
        <v>0</v>
      </c>
      <c r="AN316" s="111">
        <f>AN94*波及計算!$U97</f>
        <v>0</v>
      </c>
      <c r="AO316" s="111">
        <f>AO94*波及計算!$U97</f>
        <v>0</v>
      </c>
      <c r="AP316" s="111">
        <f>AP94*波及計算!$U97</f>
        <v>0</v>
      </c>
      <c r="AQ316" s="111">
        <f>AQ94*波及計算!$U97</f>
        <v>0</v>
      </c>
      <c r="AR316" s="111">
        <f>AR94*波及計算!$U97</f>
        <v>0</v>
      </c>
      <c r="AS316" s="111">
        <f>AS94*波及計算!$U97</f>
        <v>0</v>
      </c>
      <c r="AT316" s="111">
        <f>AT94*波及計算!$U97</f>
        <v>0</v>
      </c>
      <c r="AU316" s="111">
        <f>AU94*波及計算!$U97</f>
        <v>0</v>
      </c>
      <c r="AV316" s="111">
        <f>AV94*波及計算!$U97</f>
        <v>0</v>
      </c>
      <c r="AW316" s="111">
        <f>AW94*波及計算!$U97</f>
        <v>0</v>
      </c>
      <c r="AX316" s="111">
        <f>AX94*波及計算!$U97</f>
        <v>0</v>
      </c>
      <c r="AY316" s="111">
        <f>AY94*波及計算!$U97</f>
        <v>0</v>
      </c>
      <c r="AZ316" s="111">
        <f>AZ94*波及計算!$U97</f>
        <v>0</v>
      </c>
      <c r="BA316" s="111">
        <f>BA94*波及計算!$U97</f>
        <v>0</v>
      </c>
      <c r="BB316" s="111">
        <f>BB94*波及計算!$U97</f>
        <v>0</v>
      </c>
      <c r="BC316" s="111">
        <f>BC94*波及計算!$U97</f>
        <v>0</v>
      </c>
      <c r="BD316" s="111">
        <f>BD94*波及計算!$U97</f>
        <v>0</v>
      </c>
      <c r="BE316" s="111">
        <f>BE94*波及計算!$U97</f>
        <v>0</v>
      </c>
      <c r="BF316" s="111">
        <f>BF94*波及計算!$U97</f>
        <v>0</v>
      </c>
      <c r="BG316" s="111">
        <f>BG94*波及計算!$U97</f>
        <v>0</v>
      </c>
      <c r="BH316" s="111">
        <f>BH94*波及計算!$U97</f>
        <v>0</v>
      </c>
      <c r="BI316" s="111">
        <f>BI94*波及計算!$U97</f>
        <v>0</v>
      </c>
      <c r="BJ316" s="111">
        <f>BJ94*波及計算!$U97</f>
        <v>0</v>
      </c>
      <c r="BK316" s="111">
        <f>BK94*波及計算!$U97</f>
        <v>0</v>
      </c>
      <c r="BL316" s="111">
        <f>BL94*波及計算!$U97</f>
        <v>0</v>
      </c>
      <c r="BM316" s="111">
        <f>BM94*波及計算!$U97</f>
        <v>0</v>
      </c>
      <c r="BN316" s="111">
        <f>BN94*波及計算!$U97</f>
        <v>0</v>
      </c>
      <c r="BO316" s="111">
        <f>BO94*波及計算!$U97</f>
        <v>0</v>
      </c>
      <c r="BP316" s="111">
        <f>BP94*波及計算!$U97</f>
        <v>0</v>
      </c>
      <c r="BQ316" s="111">
        <f>BQ94*波及計算!$U97</f>
        <v>0</v>
      </c>
      <c r="BR316" s="111">
        <f>BR94*波及計算!$U97</f>
        <v>0</v>
      </c>
      <c r="BS316" s="111">
        <f>BS94*波及計算!$U97</f>
        <v>0</v>
      </c>
      <c r="BT316" s="111">
        <f>BT94*波及計算!$U97</f>
        <v>0</v>
      </c>
      <c r="BU316" s="111">
        <f>BU94*波及計算!$U97</f>
        <v>0</v>
      </c>
      <c r="BV316" s="111">
        <f>BV94*波及計算!$U97</f>
        <v>0</v>
      </c>
      <c r="BW316" s="111">
        <f>BW94*波及計算!$U97</f>
        <v>0</v>
      </c>
      <c r="BX316" s="111">
        <f>BX94*波及計算!$U97</f>
        <v>0</v>
      </c>
      <c r="BY316" s="111">
        <f>BY94*波及計算!$U97</f>
        <v>0</v>
      </c>
      <c r="BZ316" s="111">
        <f>BZ94*波及計算!$U97</f>
        <v>0</v>
      </c>
      <c r="CA316" s="111">
        <f>CA94*波及計算!$U97</f>
        <v>0</v>
      </c>
      <c r="CB316" s="111">
        <f>CB94*波及計算!$U97</f>
        <v>0</v>
      </c>
      <c r="CC316" s="111">
        <f>CC94*波及計算!$U97</f>
        <v>0</v>
      </c>
      <c r="CD316" s="111">
        <f>CD94*波及計算!$U97</f>
        <v>0</v>
      </c>
      <c r="CE316" s="111">
        <f>CE94*波及計算!$U97</f>
        <v>0</v>
      </c>
      <c r="CF316" s="111">
        <f>CF94*波及計算!$U97</f>
        <v>0</v>
      </c>
      <c r="CG316" s="111">
        <f>CG94*波及計算!$U97</f>
        <v>0</v>
      </c>
      <c r="CH316" s="111">
        <f>CH94*波及計算!$U97</f>
        <v>0</v>
      </c>
      <c r="CI316" s="111">
        <f>CI94*波及計算!$U97</f>
        <v>0</v>
      </c>
      <c r="CJ316" s="111">
        <f>CJ94*波及計算!$U97</f>
        <v>0</v>
      </c>
      <c r="CK316" s="111">
        <f>CK94*波及計算!$U97</f>
        <v>0</v>
      </c>
      <c r="CL316" s="111">
        <f>CL94*波及計算!$U97</f>
        <v>0</v>
      </c>
      <c r="CM316" s="111">
        <f>CM94*波及計算!$U97</f>
        <v>0</v>
      </c>
      <c r="CN316" s="111">
        <f>CN94*波及計算!$U97</f>
        <v>0</v>
      </c>
      <c r="CO316" s="111">
        <f>CO94*波及計算!$U97</f>
        <v>0</v>
      </c>
      <c r="CP316" s="111">
        <f>CP94*波及計算!$U97</f>
        <v>0</v>
      </c>
      <c r="CQ316" s="111">
        <f>CQ94*波及計算!$U97</f>
        <v>0</v>
      </c>
      <c r="CR316" s="111">
        <f>CR94*波及計算!$U97</f>
        <v>0</v>
      </c>
      <c r="CS316" s="111">
        <f>CS94*波及計算!$U97</f>
        <v>0</v>
      </c>
      <c r="CT316" s="111">
        <f>CT94*波及計算!$U97</f>
        <v>0</v>
      </c>
      <c r="CU316" s="111">
        <f>CU94*波及計算!$U97</f>
        <v>0</v>
      </c>
      <c r="CV316" s="111">
        <f>CV94*波及計算!$U97</f>
        <v>0</v>
      </c>
      <c r="CW316" s="111">
        <f>CW94*波及計算!$U97</f>
        <v>0</v>
      </c>
      <c r="CX316" s="111">
        <f>CX94*波及計算!$U97</f>
        <v>0</v>
      </c>
      <c r="CY316" s="111">
        <f>CY94*波及計算!$U97</f>
        <v>0</v>
      </c>
      <c r="CZ316" s="111">
        <f>CZ94*波及計算!$U97</f>
        <v>0</v>
      </c>
      <c r="DA316" s="111">
        <f>DA94*波及計算!$U97</f>
        <v>0</v>
      </c>
      <c r="DB316" s="111">
        <f>DB94*波及計算!$U97</f>
        <v>0</v>
      </c>
      <c r="DC316" s="111">
        <f>DC94*波及計算!$U97</f>
        <v>0</v>
      </c>
    </row>
    <row r="317" spans="1:107" x14ac:dyDescent="0.2">
      <c r="A317" s="111" t="s">
        <v>264</v>
      </c>
      <c r="B317" s="355" t="s">
        <v>1968</v>
      </c>
      <c r="C317" s="111">
        <f>C95*波及計算!$U98</f>
        <v>0</v>
      </c>
      <c r="D317" s="111">
        <f>D95*波及計算!$U98</f>
        <v>0</v>
      </c>
      <c r="E317" s="111">
        <f>E95*波及計算!$U98</f>
        <v>0</v>
      </c>
      <c r="F317" s="111">
        <f>F95*波及計算!$U98</f>
        <v>0</v>
      </c>
      <c r="G317" s="111">
        <f>G95*波及計算!$U98</f>
        <v>0</v>
      </c>
      <c r="H317" s="111">
        <f>H95*波及計算!$U98</f>
        <v>0</v>
      </c>
      <c r="I317" s="111">
        <f>I95*波及計算!$U98</f>
        <v>0</v>
      </c>
      <c r="J317" s="111">
        <f>J95*波及計算!$U98</f>
        <v>0</v>
      </c>
      <c r="K317" s="111">
        <f>K95*波及計算!$U98</f>
        <v>0</v>
      </c>
      <c r="L317" s="111">
        <f>L95*波及計算!$U98</f>
        <v>0</v>
      </c>
      <c r="M317" s="111">
        <f>M95*波及計算!$U98</f>
        <v>0</v>
      </c>
      <c r="N317" s="111">
        <f>N95*波及計算!$U98</f>
        <v>0</v>
      </c>
      <c r="O317" s="111">
        <f>O95*波及計算!$U98</f>
        <v>0</v>
      </c>
      <c r="P317" s="111">
        <f>P95*波及計算!$U98</f>
        <v>0</v>
      </c>
      <c r="Q317" s="111">
        <f>Q95*波及計算!$U98</f>
        <v>0</v>
      </c>
      <c r="R317" s="111">
        <f>R95*波及計算!$U98</f>
        <v>0</v>
      </c>
      <c r="S317" s="111">
        <f>S95*波及計算!$U98</f>
        <v>0</v>
      </c>
      <c r="T317" s="111">
        <f>T95*波及計算!$U98</f>
        <v>0</v>
      </c>
      <c r="U317" s="111">
        <f>U95*波及計算!$U98</f>
        <v>0</v>
      </c>
      <c r="V317" s="111">
        <f>V95*波及計算!$U98</f>
        <v>0</v>
      </c>
      <c r="W317" s="111">
        <f>W95*波及計算!$U98</f>
        <v>0</v>
      </c>
      <c r="X317" s="111">
        <f>X95*波及計算!$U98</f>
        <v>0</v>
      </c>
      <c r="Y317" s="111">
        <f>Y95*波及計算!$U98</f>
        <v>0</v>
      </c>
      <c r="Z317" s="111">
        <f>Z95*波及計算!$U98</f>
        <v>0</v>
      </c>
      <c r="AA317" s="111">
        <f>AA95*波及計算!$U98</f>
        <v>0</v>
      </c>
      <c r="AB317" s="111">
        <f>AB95*波及計算!$U98</f>
        <v>0</v>
      </c>
      <c r="AC317" s="111">
        <f>AC95*波及計算!$U98</f>
        <v>0</v>
      </c>
      <c r="AD317" s="111">
        <f>AD95*波及計算!$U98</f>
        <v>0</v>
      </c>
      <c r="AE317" s="111">
        <f>AE95*波及計算!$U98</f>
        <v>0</v>
      </c>
      <c r="AF317" s="111">
        <f>AF95*波及計算!$U98</f>
        <v>0</v>
      </c>
      <c r="AG317" s="111">
        <f>AG95*波及計算!$U98</f>
        <v>0</v>
      </c>
      <c r="AH317" s="111">
        <f>AH95*波及計算!$U98</f>
        <v>0</v>
      </c>
      <c r="AI317" s="111">
        <f>AI95*波及計算!$U98</f>
        <v>0</v>
      </c>
      <c r="AJ317" s="111">
        <f>AJ95*波及計算!$U98</f>
        <v>0</v>
      </c>
      <c r="AK317" s="111">
        <f>AK95*波及計算!$U98</f>
        <v>0</v>
      </c>
      <c r="AL317" s="111">
        <f>AL95*波及計算!$U98</f>
        <v>0</v>
      </c>
      <c r="AM317" s="111">
        <f>AM95*波及計算!$U98</f>
        <v>0</v>
      </c>
      <c r="AN317" s="111">
        <f>AN95*波及計算!$U98</f>
        <v>0</v>
      </c>
      <c r="AO317" s="111">
        <f>AO95*波及計算!$U98</f>
        <v>0</v>
      </c>
      <c r="AP317" s="111">
        <f>AP95*波及計算!$U98</f>
        <v>0</v>
      </c>
      <c r="AQ317" s="111">
        <f>AQ95*波及計算!$U98</f>
        <v>0</v>
      </c>
      <c r="AR317" s="111">
        <f>AR95*波及計算!$U98</f>
        <v>0</v>
      </c>
      <c r="AS317" s="111">
        <f>AS95*波及計算!$U98</f>
        <v>0</v>
      </c>
      <c r="AT317" s="111">
        <f>AT95*波及計算!$U98</f>
        <v>0</v>
      </c>
      <c r="AU317" s="111">
        <f>AU95*波及計算!$U98</f>
        <v>0</v>
      </c>
      <c r="AV317" s="111">
        <f>AV95*波及計算!$U98</f>
        <v>0</v>
      </c>
      <c r="AW317" s="111">
        <f>AW95*波及計算!$U98</f>
        <v>0</v>
      </c>
      <c r="AX317" s="111">
        <f>AX95*波及計算!$U98</f>
        <v>0</v>
      </c>
      <c r="AY317" s="111">
        <f>AY95*波及計算!$U98</f>
        <v>0</v>
      </c>
      <c r="AZ317" s="111">
        <f>AZ95*波及計算!$U98</f>
        <v>0</v>
      </c>
      <c r="BA317" s="111">
        <f>BA95*波及計算!$U98</f>
        <v>0</v>
      </c>
      <c r="BB317" s="111">
        <f>BB95*波及計算!$U98</f>
        <v>0</v>
      </c>
      <c r="BC317" s="111">
        <f>BC95*波及計算!$U98</f>
        <v>0</v>
      </c>
      <c r="BD317" s="111">
        <f>BD95*波及計算!$U98</f>
        <v>0</v>
      </c>
      <c r="BE317" s="111">
        <f>BE95*波及計算!$U98</f>
        <v>0</v>
      </c>
      <c r="BF317" s="111">
        <f>BF95*波及計算!$U98</f>
        <v>0</v>
      </c>
      <c r="BG317" s="111">
        <f>BG95*波及計算!$U98</f>
        <v>0</v>
      </c>
      <c r="BH317" s="111">
        <f>BH95*波及計算!$U98</f>
        <v>0</v>
      </c>
      <c r="BI317" s="111">
        <f>BI95*波及計算!$U98</f>
        <v>0</v>
      </c>
      <c r="BJ317" s="111">
        <f>BJ95*波及計算!$U98</f>
        <v>0</v>
      </c>
      <c r="BK317" s="111">
        <f>BK95*波及計算!$U98</f>
        <v>0</v>
      </c>
      <c r="BL317" s="111">
        <f>BL95*波及計算!$U98</f>
        <v>0</v>
      </c>
      <c r="BM317" s="111">
        <f>BM95*波及計算!$U98</f>
        <v>0</v>
      </c>
      <c r="BN317" s="111">
        <f>BN95*波及計算!$U98</f>
        <v>0</v>
      </c>
      <c r="BO317" s="111">
        <f>BO95*波及計算!$U98</f>
        <v>0</v>
      </c>
      <c r="BP317" s="111">
        <f>BP95*波及計算!$U98</f>
        <v>0</v>
      </c>
      <c r="BQ317" s="111">
        <f>BQ95*波及計算!$U98</f>
        <v>0</v>
      </c>
      <c r="BR317" s="111">
        <f>BR95*波及計算!$U98</f>
        <v>0</v>
      </c>
      <c r="BS317" s="111">
        <f>BS95*波及計算!$U98</f>
        <v>0</v>
      </c>
      <c r="BT317" s="111">
        <f>BT95*波及計算!$U98</f>
        <v>0</v>
      </c>
      <c r="BU317" s="111">
        <f>BU95*波及計算!$U98</f>
        <v>0</v>
      </c>
      <c r="BV317" s="111">
        <f>BV95*波及計算!$U98</f>
        <v>0</v>
      </c>
      <c r="BW317" s="111">
        <f>BW95*波及計算!$U98</f>
        <v>0</v>
      </c>
      <c r="BX317" s="111">
        <f>BX95*波及計算!$U98</f>
        <v>0</v>
      </c>
      <c r="BY317" s="111">
        <f>BY95*波及計算!$U98</f>
        <v>0</v>
      </c>
      <c r="BZ317" s="111">
        <f>BZ95*波及計算!$U98</f>
        <v>0</v>
      </c>
      <c r="CA317" s="111">
        <f>CA95*波及計算!$U98</f>
        <v>0</v>
      </c>
      <c r="CB317" s="111">
        <f>CB95*波及計算!$U98</f>
        <v>0</v>
      </c>
      <c r="CC317" s="111">
        <f>CC95*波及計算!$U98</f>
        <v>0</v>
      </c>
      <c r="CD317" s="111">
        <f>CD95*波及計算!$U98</f>
        <v>0</v>
      </c>
      <c r="CE317" s="111">
        <f>CE95*波及計算!$U98</f>
        <v>0</v>
      </c>
      <c r="CF317" s="111">
        <f>CF95*波及計算!$U98</f>
        <v>0</v>
      </c>
      <c r="CG317" s="111">
        <f>CG95*波及計算!$U98</f>
        <v>0</v>
      </c>
      <c r="CH317" s="111">
        <f>CH95*波及計算!$U98</f>
        <v>0</v>
      </c>
      <c r="CI317" s="111">
        <f>CI95*波及計算!$U98</f>
        <v>0</v>
      </c>
      <c r="CJ317" s="111">
        <f>CJ95*波及計算!$U98</f>
        <v>0</v>
      </c>
      <c r="CK317" s="111">
        <f>CK95*波及計算!$U98</f>
        <v>0</v>
      </c>
      <c r="CL317" s="111">
        <f>CL95*波及計算!$U98</f>
        <v>0</v>
      </c>
      <c r="CM317" s="111">
        <f>CM95*波及計算!$U98</f>
        <v>0</v>
      </c>
      <c r="CN317" s="111">
        <f>CN95*波及計算!$U98</f>
        <v>0</v>
      </c>
      <c r="CO317" s="111">
        <f>CO95*波及計算!$U98</f>
        <v>0</v>
      </c>
      <c r="CP317" s="111">
        <f>CP95*波及計算!$U98</f>
        <v>0</v>
      </c>
      <c r="CQ317" s="111">
        <f>CQ95*波及計算!$U98</f>
        <v>0</v>
      </c>
      <c r="CR317" s="111">
        <f>CR95*波及計算!$U98</f>
        <v>0</v>
      </c>
      <c r="CS317" s="111">
        <f>CS95*波及計算!$U98</f>
        <v>0</v>
      </c>
      <c r="CT317" s="111">
        <f>CT95*波及計算!$U98</f>
        <v>0</v>
      </c>
      <c r="CU317" s="111">
        <f>CU95*波及計算!$U98</f>
        <v>0</v>
      </c>
      <c r="CV317" s="111">
        <f>CV95*波及計算!$U98</f>
        <v>0</v>
      </c>
      <c r="CW317" s="111">
        <f>CW95*波及計算!$U98</f>
        <v>0</v>
      </c>
      <c r="CX317" s="111">
        <f>CX95*波及計算!$U98</f>
        <v>0</v>
      </c>
      <c r="CY317" s="111">
        <f>CY95*波及計算!$U98</f>
        <v>0</v>
      </c>
      <c r="CZ317" s="111">
        <f>CZ95*波及計算!$U98</f>
        <v>0</v>
      </c>
      <c r="DA317" s="111">
        <f>DA95*波及計算!$U98</f>
        <v>0</v>
      </c>
      <c r="DB317" s="111">
        <f>DB95*波及計算!$U98</f>
        <v>0</v>
      </c>
      <c r="DC317" s="111">
        <f>DC95*波及計算!$U98</f>
        <v>0</v>
      </c>
    </row>
    <row r="318" spans="1:107" x14ac:dyDescent="0.2">
      <c r="A318" s="111" t="s">
        <v>266</v>
      </c>
      <c r="B318" s="355" t="s">
        <v>1969</v>
      </c>
      <c r="C318" s="111">
        <f>C96*波及計算!$U99</f>
        <v>0</v>
      </c>
      <c r="D318" s="111">
        <f>D96*波及計算!$U99</f>
        <v>0</v>
      </c>
      <c r="E318" s="111">
        <f>E96*波及計算!$U99</f>
        <v>0</v>
      </c>
      <c r="F318" s="111">
        <f>F96*波及計算!$U99</f>
        <v>0</v>
      </c>
      <c r="G318" s="111">
        <f>G96*波及計算!$U99</f>
        <v>0</v>
      </c>
      <c r="H318" s="111">
        <f>H96*波及計算!$U99</f>
        <v>0</v>
      </c>
      <c r="I318" s="111">
        <f>I96*波及計算!$U99</f>
        <v>0</v>
      </c>
      <c r="J318" s="111">
        <f>J96*波及計算!$U99</f>
        <v>0</v>
      </c>
      <c r="K318" s="111">
        <f>K96*波及計算!$U99</f>
        <v>0</v>
      </c>
      <c r="L318" s="111">
        <f>L96*波及計算!$U99</f>
        <v>0</v>
      </c>
      <c r="M318" s="111">
        <f>M96*波及計算!$U99</f>
        <v>0</v>
      </c>
      <c r="N318" s="111">
        <f>N96*波及計算!$U99</f>
        <v>0</v>
      </c>
      <c r="O318" s="111">
        <f>O96*波及計算!$U99</f>
        <v>0</v>
      </c>
      <c r="P318" s="111">
        <f>P96*波及計算!$U99</f>
        <v>0</v>
      </c>
      <c r="Q318" s="111">
        <f>Q96*波及計算!$U99</f>
        <v>0</v>
      </c>
      <c r="R318" s="111">
        <f>R96*波及計算!$U99</f>
        <v>0</v>
      </c>
      <c r="S318" s="111">
        <f>S96*波及計算!$U99</f>
        <v>0</v>
      </c>
      <c r="T318" s="111">
        <f>T96*波及計算!$U99</f>
        <v>0</v>
      </c>
      <c r="U318" s="111">
        <f>U96*波及計算!$U99</f>
        <v>0</v>
      </c>
      <c r="V318" s="111">
        <f>V96*波及計算!$U99</f>
        <v>0</v>
      </c>
      <c r="W318" s="111">
        <f>W96*波及計算!$U99</f>
        <v>0</v>
      </c>
      <c r="X318" s="111">
        <f>X96*波及計算!$U99</f>
        <v>0</v>
      </c>
      <c r="Y318" s="111">
        <f>Y96*波及計算!$U99</f>
        <v>0</v>
      </c>
      <c r="Z318" s="111">
        <f>Z96*波及計算!$U99</f>
        <v>0</v>
      </c>
      <c r="AA318" s="111">
        <f>AA96*波及計算!$U99</f>
        <v>0</v>
      </c>
      <c r="AB318" s="111">
        <f>AB96*波及計算!$U99</f>
        <v>0</v>
      </c>
      <c r="AC318" s="111">
        <f>AC96*波及計算!$U99</f>
        <v>0</v>
      </c>
      <c r="AD318" s="111">
        <f>AD96*波及計算!$U99</f>
        <v>0</v>
      </c>
      <c r="AE318" s="111">
        <f>AE96*波及計算!$U99</f>
        <v>0</v>
      </c>
      <c r="AF318" s="111">
        <f>AF96*波及計算!$U99</f>
        <v>0</v>
      </c>
      <c r="AG318" s="111">
        <f>AG96*波及計算!$U99</f>
        <v>0</v>
      </c>
      <c r="AH318" s="111">
        <f>AH96*波及計算!$U99</f>
        <v>0</v>
      </c>
      <c r="AI318" s="111">
        <f>AI96*波及計算!$U99</f>
        <v>0</v>
      </c>
      <c r="AJ318" s="111">
        <f>AJ96*波及計算!$U99</f>
        <v>0</v>
      </c>
      <c r="AK318" s="111">
        <f>AK96*波及計算!$U99</f>
        <v>0</v>
      </c>
      <c r="AL318" s="111">
        <f>AL96*波及計算!$U99</f>
        <v>0</v>
      </c>
      <c r="AM318" s="111">
        <f>AM96*波及計算!$U99</f>
        <v>0</v>
      </c>
      <c r="AN318" s="111">
        <f>AN96*波及計算!$U99</f>
        <v>0</v>
      </c>
      <c r="AO318" s="111">
        <f>AO96*波及計算!$U99</f>
        <v>0</v>
      </c>
      <c r="AP318" s="111">
        <f>AP96*波及計算!$U99</f>
        <v>0</v>
      </c>
      <c r="AQ318" s="111">
        <f>AQ96*波及計算!$U99</f>
        <v>0</v>
      </c>
      <c r="AR318" s="111">
        <f>AR96*波及計算!$U99</f>
        <v>0</v>
      </c>
      <c r="AS318" s="111">
        <f>AS96*波及計算!$U99</f>
        <v>0</v>
      </c>
      <c r="AT318" s="111">
        <f>AT96*波及計算!$U99</f>
        <v>0</v>
      </c>
      <c r="AU318" s="111">
        <f>AU96*波及計算!$U99</f>
        <v>0</v>
      </c>
      <c r="AV318" s="111">
        <f>AV96*波及計算!$U99</f>
        <v>0</v>
      </c>
      <c r="AW318" s="111">
        <f>AW96*波及計算!$U99</f>
        <v>0</v>
      </c>
      <c r="AX318" s="111">
        <f>AX96*波及計算!$U99</f>
        <v>0</v>
      </c>
      <c r="AY318" s="111">
        <f>AY96*波及計算!$U99</f>
        <v>0</v>
      </c>
      <c r="AZ318" s="111">
        <f>AZ96*波及計算!$U99</f>
        <v>0</v>
      </c>
      <c r="BA318" s="111">
        <f>BA96*波及計算!$U99</f>
        <v>0</v>
      </c>
      <c r="BB318" s="111">
        <f>BB96*波及計算!$U99</f>
        <v>0</v>
      </c>
      <c r="BC318" s="111">
        <f>BC96*波及計算!$U99</f>
        <v>0</v>
      </c>
      <c r="BD318" s="111">
        <f>BD96*波及計算!$U99</f>
        <v>0</v>
      </c>
      <c r="BE318" s="111">
        <f>BE96*波及計算!$U99</f>
        <v>0</v>
      </c>
      <c r="BF318" s="111">
        <f>BF96*波及計算!$U99</f>
        <v>0</v>
      </c>
      <c r="BG318" s="111">
        <f>BG96*波及計算!$U99</f>
        <v>0</v>
      </c>
      <c r="BH318" s="111">
        <f>BH96*波及計算!$U99</f>
        <v>0</v>
      </c>
      <c r="BI318" s="111">
        <f>BI96*波及計算!$U99</f>
        <v>0</v>
      </c>
      <c r="BJ318" s="111">
        <f>BJ96*波及計算!$U99</f>
        <v>0</v>
      </c>
      <c r="BK318" s="111">
        <f>BK96*波及計算!$U99</f>
        <v>0</v>
      </c>
      <c r="BL318" s="111">
        <f>BL96*波及計算!$U99</f>
        <v>0</v>
      </c>
      <c r="BM318" s="111">
        <f>BM96*波及計算!$U99</f>
        <v>0</v>
      </c>
      <c r="BN318" s="111">
        <f>BN96*波及計算!$U99</f>
        <v>0</v>
      </c>
      <c r="BO318" s="111">
        <f>BO96*波及計算!$U99</f>
        <v>0</v>
      </c>
      <c r="BP318" s="111">
        <f>BP96*波及計算!$U99</f>
        <v>0</v>
      </c>
      <c r="BQ318" s="111">
        <f>BQ96*波及計算!$U99</f>
        <v>0</v>
      </c>
      <c r="BR318" s="111">
        <f>BR96*波及計算!$U99</f>
        <v>0</v>
      </c>
      <c r="BS318" s="111">
        <f>BS96*波及計算!$U99</f>
        <v>0</v>
      </c>
      <c r="BT318" s="111">
        <f>BT96*波及計算!$U99</f>
        <v>0</v>
      </c>
      <c r="BU318" s="111">
        <f>BU96*波及計算!$U99</f>
        <v>0</v>
      </c>
      <c r="BV318" s="111">
        <f>BV96*波及計算!$U99</f>
        <v>0</v>
      </c>
      <c r="BW318" s="111">
        <f>BW96*波及計算!$U99</f>
        <v>0</v>
      </c>
      <c r="BX318" s="111">
        <f>BX96*波及計算!$U99</f>
        <v>0</v>
      </c>
      <c r="BY318" s="111">
        <f>BY96*波及計算!$U99</f>
        <v>0</v>
      </c>
      <c r="BZ318" s="111">
        <f>BZ96*波及計算!$U99</f>
        <v>0</v>
      </c>
      <c r="CA318" s="111">
        <f>CA96*波及計算!$U99</f>
        <v>0</v>
      </c>
      <c r="CB318" s="111">
        <f>CB96*波及計算!$U99</f>
        <v>0</v>
      </c>
      <c r="CC318" s="111">
        <f>CC96*波及計算!$U99</f>
        <v>0</v>
      </c>
      <c r="CD318" s="111">
        <f>CD96*波及計算!$U99</f>
        <v>0</v>
      </c>
      <c r="CE318" s="111">
        <f>CE96*波及計算!$U99</f>
        <v>0</v>
      </c>
      <c r="CF318" s="111">
        <f>CF96*波及計算!$U99</f>
        <v>0</v>
      </c>
      <c r="CG318" s="111">
        <f>CG96*波及計算!$U99</f>
        <v>0</v>
      </c>
      <c r="CH318" s="111">
        <f>CH96*波及計算!$U99</f>
        <v>0</v>
      </c>
      <c r="CI318" s="111">
        <f>CI96*波及計算!$U99</f>
        <v>0</v>
      </c>
      <c r="CJ318" s="111">
        <f>CJ96*波及計算!$U99</f>
        <v>0</v>
      </c>
      <c r="CK318" s="111">
        <f>CK96*波及計算!$U99</f>
        <v>0</v>
      </c>
      <c r="CL318" s="111">
        <f>CL96*波及計算!$U99</f>
        <v>0</v>
      </c>
      <c r="CM318" s="111">
        <f>CM96*波及計算!$U99</f>
        <v>0</v>
      </c>
      <c r="CN318" s="111">
        <f>CN96*波及計算!$U99</f>
        <v>0</v>
      </c>
      <c r="CO318" s="111">
        <f>CO96*波及計算!$U99</f>
        <v>0</v>
      </c>
      <c r="CP318" s="111">
        <f>CP96*波及計算!$U99</f>
        <v>0</v>
      </c>
      <c r="CQ318" s="111">
        <f>CQ96*波及計算!$U99</f>
        <v>0</v>
      </c>
      <c r="CR318" s="111">
        <f>CR96*波及計算!$U99</f>
        <v>0</v>
      </c>
      <c r="CS318" s="111">
        <f>CS96*波及計算!$U99</f>
        <v>0</v>
      </c>
      <c r="CT318" s="111">
        <f>CT96*波及計算!$U99</f>
        <v>0</v>
      </c>
      <c r="CU318" s="111">
        <f>CU96*波及計算!$U99</f>
        <v>0</v>
      </c>
      <c r="CV318" s="111">
        <f>CV96*波及計算!$U99</f>
        <v>0</v>
      </c>
      <c r="CW318" s="111">
        <f>CW96*波及計算!$U99</f>
        <v>0</v>
      </c>
      <c r="CX318" s="111">
        <f>CX96*波及計算!$U99</f>
        <v>0</v>
      </c>
      <c r="CY318" s="111">
        <f>CY96*波及計算!$U99</f>
        <v>0</v>
      </c>
      <c r="CZ318" s="111">
        <f>CZ96*波及計算!$U99</f>
        <v>0</v>
      </c>
      <c r="DA318" s="111">
        <f>DA96*波及計算!$U99</f>
        <v>0</v>
      </c>
      <c r="DB318" s="111">
        <f>DB96*波及計算!$U99</f>
        <v>0</v>
      </c>
      <c r="DC318" s="111">
        <f>DC96*波及計算!$U99</f>
        <v>0</v>
      </c>
    </row>
    <row r="319" spans="1:107" x14ac:dyDescent="0.2">
      <c r="A319" s="111" t="s">
        <v>267</v>
      </c>
      <c r="B319" s="355" t="s">
        <v>1970</v>
      </c>
      <c r="C319" s="111">
        <f>C97*波及計算!$U100</f>
        <v>0</v>
      </c>
      <c r="D319" s="111">
        <f>D97*波及計算!$U100</f>
        <v>0</v>
      </c>
      <c r="E319" s="111">
        <f>E97*波及計算!$U100</f>
        <v>0</v>
      </c>
      <c r="F319" s="111">
        <f>F97*波及計算!$U100</f>
        <v>0</v>
      </c>
      <c r="G319" s="111">
        <f>G97*波及計算!$U100</f>
        <v>0</v>
      </c>
      <c r="H319" s="111">
        <f>H97*波及計算!$U100</f>
        <v>0</v>
      </c>
      <c r="I319" s="111">
        <f>I97*波及計算!$U100</f>
        <v>0</v>
      </c>
      <c r="J319" s="111">
        <f>J97*波及計算!$U100</f>
        <v>0</v>
      </c>
      <c r="K319" s="111">
        <f>K97*波及計算!$U100</f>
        <v>0</v>
      </c>
      <c r="L319" s="111">
        <f>L97*波及計算!$U100</f>
        <v>0</v>
      </c>
      <c r="M319" s="111">
        <f>M97*波及計算!$U100</f>
        <v>0</v>
      </c>
      <c r="N319" s="111">
        <f>N97*波及計算!$U100</f>
        <v>0</v>
      </c>
      <c r="O319" s="111">
        <f>O97*波及計算!$U100</f>
        <v>0</v>
      </c>
      <c r="P319" s="111">
        <f>P97*波及計算!$U100</f>
        <v>0</v>
      </c>
      <c r="Q319" s="111">
        <f>Q97*波及計算!$U100</f>
        <v>0</v>
      </c>
      <c r="R319" s="111">
        <f>R97*波及計算!$U100</f>
        <v>0</v>
      </c>
      <c r="S319" s="111">
        <f>S97*波及計算!$U100</f>
        <v>0</v>
      </c>
      <c r="T319" s="111">
        <f>T97*波及計算!$U100</f>
        <v>0</v>
      </c>
      <c r="U319" s="111">
        <f>U97*波及計算!$U100</f>
        <v>0</v>
      </c>
      <c r="V319" s="111">
        <f>V97*波及計算!$U100</f>
        <v>0</v>
      </c>
      <c r="W319" s="111">
        <f>W97*波及計算!$U100</f>
        <v>0</v>
      </c>
      <c r="X319" s="111">
        <f>X97*波及計算!$U100</f>
        <v>0</v>
      </c>
      <c r="Y319" s="111">
        <f>Y97*波及計算!$U100</f>
        <v>0</v>
      </c>
      <c r="Z319" s="111">
        <f>Z97*波及計算!$U100</f>
        <v>0</v>
      </c>
      <c r="AA319" s="111">
        <f>AA97*波及計算!$U100</f>
        <v>0</v>
      </c>
      <c r="AB319" s="111">
        <f>AB97*波及計算!$U100</f>
        <v>0</v>
      </c>
      <c r="AC319" s="111">
        <f>AC97*波及計算!$U100</f>
        <v>0</v>
      </c>
      <c r="AD319" s="111">
        <f>AD97*波及計算!$U100</f>
        <v>0</v>
      </c>
      <c r="AE319" s="111">
        <f>AE97*波及計算!$U100</f>
        <v>0</v>
      </c>
      <c r="AF319" s="111">
        <f>AF97*波及計算!$U100</f>
        <v>0</v>
      </c>
      <c r="AG319" s="111">
        <f>AG97*波及計算!$U100</f>
        <v>0</v>
      </c>
      <c r="AH319" s="111">
        <f>AH97*波及計算!$U100</f>
        <v>0</v>
      </c>
      <c r="AI319" s="111">
        <f>AI97*波及計算!$U100</f>
        <v>0</v>
      </c>
      <c r="AJ319" s="111">
        <f>AJ97*波及計算!$U100</f>
        <v>0</v>
      </c>
      <c r="AK319" s="111">
        <f>AK97*波及計算!$U100</f>
        <v>0</v>
      </c>
      <c r="AL319" s="111">
        <f>AL97*波及計算!$U100</f>
        <v>0</v>
      </c>
      <c r="AM319" s="111">
        <f>AM97*波及計算!$U100</f>
        <v>0</v>
      </c>
      <c r="AN319" s="111">
        <f>AN97*波及計算!$U100</f>
        <v>0</v>
      </c>
      <c r="AO319" s="111">
        <f>AO97*波及計算!$U100</f>
        <v>0</v>
      </c>
      <c r="AP319" s="111">
        <f>AP97*波及計算!$U100</f>
        <v>0</v>
      </c>
      <c r="AQ319" s="111">
        <f>AQ97*波及計算!$U100</f>
        <v>0</v>
      </c>
      <c r="AR319" s="111">
        <f>AR97*波及計算!$U100</f>
        <v>0</v>
      </c>
      <c r="AS319" s="111">
        <f>AS97*波及計算!$U100</f>
        <v>0</v>
      </c>
      <c r="AT319" s="111">
        <f>AT97*波及計算!$U100</f>
        <v>0</v>
      </c>
      <c r="AU319" s="111">
        <f>AU97*波及計算!$U100</f>
        <v>0</v>
      </c>
      <c r="AV319" s="111">
        <f>AV97*波及計算!$U100</f>
        <v>0</v>
      </c>
      <c r="AW319" s="111">
        <f>AW97*波及計算!$U100</f>
        <v>0</v>
      </c>
      <c r="AX319" s="111">
        <f>AX97*波及計算!$U100</f>
        <v>0</v>
      </c>
      <c r="AY319" s="111">
        <f>AY97*波及計算!$U100</f>
        <v>0</v>
      </c>
      <c r="AZ319" s="111">
        <f>AZ97*波及計算!$U100</f>
        <v>0</v>
      </c>
      <c r="BA319" s="111">
        <f>BA97*波及計算!$U100</f>
        <v>0</v>
      </c>
      <c r="BB319" s="111">
        <f>BB97*波及計算!$U100</f>
        <v>0</v>
      </c>
      <c r="BC319" s="111">
        <f>BC97*波及計算!$U100</f>
        <v>0</v>
      </c>
      <c r="BD319" s="111">
        <f>BD97*波及計算!$U100</f>
        <v>0</v>
      </c>
      <c r="BE319" s="111">
        <f>BE97*波及計算!$U100</f>
        <v>0</v>
      </c>
      <c r="BF319" s="111">
        <f>BF97*波及計算!$U100</f>
        <v>0</v>
      </c>
      <c r="BG319" s="111">
        <f>BG97*波及計算!$U100</f>
        <v>0</v>
      </c>
      <c r="BH319" s="111">
        <f>BH97*波及計算!$U100</f>
        <v>0</v>
      </c>
      <c r="BI319" s="111">
        <f>BI97*波及計算!$U100</f>
        <v>0</v>
      </c>
      <c r="BJ319" s="111">
        <f>BJ97*波及計算!$U100</f>
        <v>0</v>
      </c>
      <c r="BK319" s="111">
        <f>BK97*波及計算!$U100</f>
        <v>0</v>
      </c>
      <c r="BL319" s="111">
        <f>BL97*波及計算!$U100</f>
        <v>0</v>
      </c>
      <c r="BM319" s="111">
        <f>BM97*波及計算!$U100</f>
        <v>0</v>
      </c>
      <c r="BN319" s="111">
        <f>BN97*波及計算!$U100</f>
        <v>0</v>
      </c>
      <c r="BO319" s="111">
        <f>BO97*波及計算!$U100</f>
        <v>0</v>
      </c>
      <c r="BP319" s="111">
        <f>BP97*波及計算!$U100</f>
        <v>0</v>
      </c>
      <c r="BQ319" s="111">
        <f>BQ97*波及計算!$U100</f>
        <v>0</v>
      </c>
      <c r="BR319" s="111">
        <f>BR97*波及計算!$U100</f>
        <v>0</v>
      </c>
      <c r="BS319" s="111">
        <f>BS97*波及計算!$U100</f>
        <v>0</v>
      </c>
      <c r="BT319" s="111">
        <f>BT97*波及計算!$U100</f>
        <v>0</v>
      </c>
      <c r="BU319" s="111">
        <f>BU97*波及計算!$U100</f>
        <v>0</v>
      </c>
      <c r="BV319" s="111">
        <f>BV97*波及計算!$U100</f>
        <v>0</v>
      </c>
      <c r="BW319" s="111">
        <f>BW97*波及計算!$U100</f>
        <v>0</v>
      </c>
      <c r="BX319" s="111">
        <f>BX97*波及計算!$U100</f>
        <v>0</v>
      </c>
      <c r="BY319" s="111">
        <f>BY97*波及計算!$U100</f>
        <v>0</v>
      </c>
      <c r="BZ319" s="111">
        <f>BZ97*波及計算!$U100</f>
        <v>0</v>
      </c>
      <c r="CA319" s="111">
        <f>CA97*波及計算!$U100</f>
        <v>0</v>
      </c>
      <c r="CB319" s="111">
        <f>CB97*波及計算!$U100</f>
        <v>0</v>
      </c>
      <c r="CC319" s="111">
        <f>CC97*波及計算!$U100</f>
        <v>0</v>
      </c>
      <c r="CD319" s="111">
        <f>CD97*波及計算!$U100</f>
        <v>0</v>
      </c>
      <c r="CE319" s="111">
        <f>CE97*波及計算!$U100</f>
        <v>0</v>
      </c>
      <c r="CF319" s="111">
        <f>CF97*波及計算!$U100</f>
        <v>0</v>
      </c>
      <c r="CG319" s="111">
        <f>CG97*波及計算!$U100</f>
        <v>0</v>
      </c>
      <c r="CH319" s="111">
        <f>CH97*波及計算!$U100</f>
        <v>0</v>
      </c>
      <c r="CI319" s="111">
        <f>CI97*波及計算!$U100</f>
        <v>0</v>
      </c>
      <c r="CJ319" s="111">
        <f>CJ97*波及計算!$U100</f>
        <v>0</v>
      </c>
      <c r="CK319" s="111">
        <f>CK97*波及計算!$U100</f>
        <v>0</v>
      </c>
      <c r="CL319" s="111">
        <f>CL97*波及計算!$U100</f>
        <v>0</v>
      </c>
      <c r="CM319" s="111">
        <f>CM97*波及計算!$U100</f>
        <v>0</v>
      </c>
      <c r="CN319" s="111">
        <f>CN97*波及計算!$U100</f>
        <v>0</v>
      </c>
      <c r="CO319" s="111">
        <f>CO97*波及計算!$U100</f>
        <v>0</v>
      </c>
      <c r="CP319" s="111">
        <f>CP97*波及計算!$U100</f>
        <v>0</v>
      </c>
      <c r="CQ319" s="111">
        <f>CQ97*波及計算!$U100</f>
        <v>0</v>
      </c>
      <c r="CR319" s="111">
        <f>CR97*波及計算!$U100</f>
        <v>0</v>
      </c>
      <c r="CS319" s="111">
        <f>CS97*波及計算!$U100</f>
        <v>0</v>
      </c>
      <c r="CT319" s="111">
        <f>CT97*波及計算!$U100</f>
        <v>0</v>
      </c>
      <c r="CU319" s="111">
        <f>CU97*波及計算!$U100</f>
        <v>0</v>
      </c>
      <c r="CV319" s="111">
        <f>CV97*波及計算!$U100</f>
        <v>0</v>
      </c>
      <c r="CW319" s="111">
        <f>CW97*波及計算!$U100</f>
        <v>0</v>
      </c>
      <c r="CX319" s="111">
        <f>CX97*波及計算!$U100</f>
        <v>0</v>
      </c>
      <c r="CY319" s="111">
        <f>CY97*波及計算!$U100</f>
        <v>0</v>
      </c>
      <c r="CZ319" s="111">
        <f>CZ97*波及計算!$U100</f>
        <v>0</v>
      </c>
      <c r="DA319" s="111">
        <f>DA97*波及計算!$U100</f>
        <v>0</v>
      </c>
      <c r="DB319" s="111">
        <f>DB97*波及計算!$U100</f>
        <v>0</v>
      </c>
      <c r="DC319" s="111">
        <f>DC97*波及計算!$U100</f>
        <v>0</v>
      </c>
    </row>
    <row r="320" spans="1:107" x14ac:dyDescent="0.2">
      <c r="A320" s="111" t="s">
        <v>269</v>
      </c>
      <c r="B320" s="355" t="s">
        <v>1971</v>
      </c>
      <c r="C320" s="111">
        <f>C98*波及計算!$U101</f>
        <v>0</v>
      </c>
      <c r="D320" s="111">
        <f>D98*波及計算!$U101</f>
        <v>0</v>
      </c>
      <c r="E320" s="111">
        <f>E98*波及計算!$U101</f>
        <v>0</v>
      </c>
      <c r="F320" s="111">
        <f>F98*波及計算!$U101</f>
        <v>0</v>
      </c>
      <c r="G320" s="111">
        <f>G98*波及計算!$U101</f>
        <v>0</v>
      </c>
      <c r="H320" s="111">
        <f>H98*波及計算!$U101</f>
        <v>0</v>
      </c>
      <c r="I320" s="111">
        <f>I98*波及計算!$U101</f>
        <v>0</v>
      </c>
      <c r="J320" s="111">
        <f>J98*波及計算!$U101</f>
        <v>0</v>
      </c>
      <c r="K320" s="111">
        <f>K98*波及計算!$U101</f>
        <v>0</v>
      </c>
      <c r="L320" s="111">
        <f>L98*波及計算!$U101</f>
        <v>0</v>
      </c>
      <c r="M320" s="111">
        <f>M98*波及計算!$U101</f>
        <v>0</v>
      </c>
      <c r="N320" s="111">
        <f>N98*波及計算!$U101</f>
        <v>0</v>
      </c>
      <c r="O320" s="111">
        <f>O98*波及計算!$U101</f>
        <v>0</v>
      </c>
      <c r="P320" s="111">
        <f>P98*波及計算!$U101</f>
        <v>0</v>
      </c>
      <c r="Q320" s="111">
        <f>Q98*波及計算!$U101</f>
        <v>0</v>
      </c>
      <c r="R320" s="111">
        <f>R98*波及計算!$U101</f>
        <v>0</v>
      </c>
      <c r="S320" s="111">
        <f>S98*波及計算!$U101</f>
        <v>0</v>
      </c>
      <c r="T320" s="111">
        <f>T98*波及計算!$U101</f>
        <v>0</v>
      </c>
      <c r="U320" s="111">
        <f>U98*波及計算!$U101</f>
        <v>0</v>
      </c>
      <c r="V320" s="111">
        <f>V98*波及計算!$U101</f>
        <v>0</v>
      </c>
      <c r="W320" s="111">
        <f>W98*波及計算!$U101</f>
        <v>0</v>
      </c>
      <c r="X320" s="111">
        <f>X98*波及計算!$U101</f>
        <v>0</v>
      </c>
      <c r="Y320" s="111">
        <f>Y98*波及計算!$U101</f>
        <v>0</v>
      </c>
      <c r="Z320" s="111">
        <f>Z98*波及計算!$U101</f>
        <v>0</v>
      </c>
      <c r="AA320" s="111">
        <f>AA98*波及計算!$U101</f>
        <v>0</v>
      </c>
      <c r="AB320" s="111">
        <f>AB98*波及計算!$U101</f>
        <v>0</v>
      </c>
      <c r="AC320" s="111">
        <f>AC98*波及計算!$U101</f>
        <v>0</v>
      </c>
      <c r="AD320" s="111">
        <f>AD98*波及計算!$U101</f>
        <v>0</v>
      </c>
      <c r="AE320" s="111">
        <f>AE98*波及計算!$U101</f>
        <v>0</v>
      </c>
      <c r="AF320" s="111">
        <f>AF98*波及計算!$U101</f>
        <v>0</v>
      </c>
      <c r="AG320" s="111">
        <f>AG98*波及計算!$U101</f>
        <v>0</v>
      </c>
      <c r="AH320" s="111">
        <f>AH98*波及計算!$U101</f>
        <v>0</v>
      </c>
      <c r="AI320" s="111">
        <f>AI98*波及計算!$U101</f>
        <v>0</v>
      </c>
      <c r="AJ320" s="111">
        <f>AJ98*波及計算!$U101</f>
        <v>0</v>
      </c>
      <c r="AK320" s="111">
        <f>AK98*波及計算!$U101</f>
        <v>0</v>
      </c>
      <c r="AL320" s="111">
        <f>AL98*波及計算!$U101</f>
        <v>0</v>
      </c>
      <c r="AM320" s="111">
        <f>AM98*波及計算!$U101</f>
        <v>0</v>
      </c>
      <c r="AN320" s="111">
        <f>AN98*波及計算!$U101</f>
        <v>0</v>
      </c>
      <c r="AO320" s="111">
        <f>AO98*波及計算!$U101</f>
        <v>0</v>
      </c>
      <c r="AP320" s="111">
        <f>AP98*波及計算!$U101</f>
        <v>0</v>
      </c>
      <c r="AQ320" s="111">
        <f>AQ98*波及計算!$U101</f>
        <v>0</v>
      </c>
      <c r="AR320" s="111">
        <f>AR98*波及計算!$U101</f>
        <v>0</v>
      </c>
      <c r="AS320" s="111">
        <f>AS98*波及計算!$U101</f>
        <v>0</v>
      </c>
      <c r="AT320" s="111">
        <f>AT98*波及計算!$U101</f>
        <v>0</v>
      </c>
      <c r="AU320" s="111">
        <f>AU98*波及計算!$U101</f>
        <v>0</v>
      </c>
      <c r="AV320" s="111">
        <f>AV98*波及計算!$U101</f>
        <v>0</v>
      </c>
      <c r="AW320" s="111">
        <f>AW98*波及計算!$U101</f>
        <v>0</v>
      </c>
      <c r="AX320" s="111">
        <f>AX98*波及計算!$U101</f>
        <v>0</v>
      </c>
      <c r="AY320" s="111">
        <f>AY98*波及計算!$U101</f>
        <v>0</v>
      </c>
      <c r="AZ320" s="111">
        <f>AZ98*波及計算!$U101</f>
        <v>0</v>
      </c>
      <c r="BA320" s="111">
        <f>BA98*波及計算!$U101</f>
        <v>0</v>
      </c>
      <c r="BB320" s="111">
        <f>BB98*波及計算!$U101</f>
        <v>0</v>
      </c>
      <c r="BC320" s="111">
        <f>BC98*波及計算!$U101</f>
        <v>0</v>
      </c>
      <c r="BD320" s="111">
        <f>BD98*波及計算!$U101</f>
        <v>0</v>
      </c>
      <c r="BE320" s="111">
        <f>BE98*波及計算!$U101</f>
        <v>0</v>
      </c>
      <c r="BF320" s="111">
        <f>BF98*波及計算!$U101</f>
        <v>0</v>
      </c>
      <c r="BG320" s="111">
        <f>BG98*波及計算!$U101</f>
        <v>0</v>
      </c>
      <c r="BH320" s="111">
        <f>BH98*波及計算!$U101</f>
        <v>0</v>
      </c>
      <c r="BI320" s="111">
        <f>BI98*波及計算!$U101</f>
        <v>0</v>
      </c>
      <c r="BJ320" s="111">
        <f>BJ98*波及計算!$U101</f>
        <v>0</v>
      </c>
      <c r="BK320" s="111">
        <f>BK98*波及計算!$U101</f>
        <v>0</v>
      </c>
      <c r="BL320" s="111">
        <f>BL98*波及計算!$U101</f>
        <v>0</v>
      </c>
      <c r="BM320" s="111">
        <f>BM98*波及計算!$U101</f>
        <v>0</v>
      </c>
      <c r="BN320" s="111">
        <f>BN98*波及計算!$U101</f>
        <v>0</v>
      </c>
      <c r="BO320" s="111">
        <f>BO98*波及計算!$U101</f>
        <v>0</v>
      </c>
      <c r="BP320" s="111">
        <f>BP98*波及計算!$U101</f>
        <v>0</v>
      </c>
      <c r="BQ320" s="111">
        <f>BQ98*波及計算!$U101</f>
        <v>0</v>
      </c>
      <c r="BR320" s="111">
        <f>BR98*波及計算!$U101</f>
        <v>0</v>
      </c>
      <c r="BS320" s="111">
        <f>BS98*波及計算!$U101</f>
        <v>0</v>
      </c>
      <c r="BT320" s="111">
        <f>BT98*波及計算!$U101</f>
        <v>0</v>
      </c>
      <c r="BU320" s="111">
        <f>BU98*波及計算!$U101</f>
        <v>0</v>
      </c>
      <c r="BV320" s="111">
        <f>BV98*波及計算!$U101</f>
        <v>0</v>
      </c>
      <c r="BW320" s="111">
        <f>BW98*波及計算!$U101</f>
        <v>0</v>
      </c>
      <c r="BX320" s="111">
        <f>BX98*波及計算!$U101</f>
        <v>0</v>
      </c>
      <c r="BY320" s="111">
        <f>BY98*波及計算!$U101</f>
        <v>0</v>
      </c>
      <c r="BZ320" s="111">
        <f>BZ98*波及計算!$U101</f>
        <v>0</v>
      </c>
      <c r="CA320" s="111">
        <f>CA98*波及計算!$U101</f>
        <v>0</v>
      </c>
      <c r="CB320" s="111">
        <f>CB98*波及計算!$U101</f>
        <v>0</v>
      </c>
      <c r="CC320" s="111">
        <f>CC98*波及計算!$U101</f>
        <v>0</v>
      </c>
      <c r="CD320" s="111">
        <f>CD98*波及計算!$U101</f>
        <v>0</v>
      </c>
      <c r="CE320" s="111">
        <f>CE98*波及計算!$U101</f>
        <v>0</v>
      </c>
      <c r="CF320" s="111">
        <f>CF98*波及計算!$U101</f>
        <v>0</v>
      </c>
      <c r="CG320" s="111">
        <f>CG98*波及計算!$U101</f>
        <v>0</v>
      </c>
      <c r="CH320" s="111">
        <f>CH98*波及計算!$U101</f>
        <v>0</v>
      </c>
      <c r="CI320" s="111">
        <f>CI98*波及計算!$U101</f>
        <v>0</v>
      </c>
      <c r="CJ320" s="111">
        <f>CJ98*波及計算!$U101</f>
        <v>0</v>
      </c>
      <c r="CK320" s="111">
        <f>CK98*波及計算!$U101</f>
        <v>0</v>
      </c>
      <c r="CL320" s="111">
        <f>CL98*波及計算!$U101</f>
        <v>0</v>
      </c>
      <c r="CM320" s="111">
        <f>CM98*波及計算!$U101</f>
        <v>0</v>
      </c>
      <c r="CN320" s="111">
        <f>CN98*波及計算!$U101</f>
        <v>0</v>
      </c>
      <c r="CO320" s="111">
        <f>CO98*波及計算!$U101</f>
        <v>0</v>
      </c>
      <c r="CP320" s="111">
        <f>CP98*波及計算!$U101</f>
        <v>0</v>
      </c>
      <c r="CQ320" s="111">
        <f>CQ98*波及計算!$U101</f>
        <v>0</v>
      </c>
      <c r="CR320" s="111">
        <f>CR98*波及計算!$U101</f>
        <v>0</v>
      </c>
      <c r="CS320" s="111">
        <f>CS98*波及計算!$U101</f>
        <v>0</v>
      </c>
      <c r="CT320" s="111">
        <f>CT98*波及計算!$U101</f>
        <v>0</v>
      </c>
      <c r="CU320" s="111">
        <f>CU98*波及計算!$U101</f>
        <v>0</v>
      </c>
      <c r="CV320" s="111">
        <f>CV98*波及計算!$U101</f>
        <v>0</v>
      </c>
      <c r="CW320" s="111">
        <f>CW98*波及計算!$U101</f>
        <v>0</v>
      </c>
      <c r="CX320" s="111">
        <f>CX98*波及計算!$U101</f>
        <v>0</v>
      </c>
      <c r="CY320" s="111">
        <f>CY98*波及計算!$U101</f>
        <v>0</v>
      </c>
      <c r="CZ320" s="111">
        <f>CZ98*波及計算!$U101</f>
        <v>0</v>
      </c>
      <c r="DA320" s="111">
        <f>DA98*波及計算!$U101</f>
        <v>0</v>
      </c>
      <c r="DB320" s="111">
        <f>DB98*波及計算!$U101</f>
        <v>0</v>
      </c>
      <c r="DC320" s="111">
        <f>DC98*波及計算!$U101</f>
        <v>0</v>
      </c>
    </row>
    <row r="321" spans="1:108" x14ac:dyDescent="0.2">
      <c r="A321" s="111" t="s">
        <v>270</v>
      </c>
      <c r="B321" s="355" t="s">
        <v>1972</v>
      </c>
      <c r="C321" s="111">
        <f>C99*波及計算!$U102</f>
        <v>0</v>
      </c>
      <c r="D321" s="111">
        <f>D99*波及計算!$U102</f>
        <v>0</v>
      </c>
      <c r="E321" s="111">
        <f>E99*波及計算!$U102</f>
        <v>0</v>
      </c>
      <c r="F321" s="111">
        <f>F99*波及計算!$U102</f>
        <v>0</v>
      </c>
      <c r="G321" s="111">
        <f>G99*波及計算!$U102</f>
        <v>0</v>
      </c>
      <c r="H321" s="111">
        <f>H99*波及計算!$U102</f>
        <v>0</v>
      </c>
      <c r="I321" s="111">
        <f>I99*波及計算!$U102</f>
        <v>0</v>
      </c>
      <c r="J321" s="111">
        <f>J99*波及計算!$U102</f>
        <v>0</v>
      </c>
      <c r="K321" s="111">
        <f>K99*波及計算!$U102</f>
        <v>0</v>
      </c>
      <c r="L321" s="111">
        <f>L99*波及計算!$U102</f>
        <v>0</v>
      </c>
      <c r="M321" s="111">
        <f>M99*波及計算!$U102</f>
        <v>0</v>
      </c>
      <c r="N321" s="111">
        <f>N99*波及計算!$U102</f>
        <v>0</v>
      </c>
      <c r="O321" s="111">
        <f>O99*波及計算!$U102</f>
        <v>0</v>
      </c>
      <c r="P321" s="111">
        <f>P99*波及計算!$U102</f>
        <v>0</v>
      </c>
      <c r="Q321" s="111">
        <f>Q99*波及計算!$U102</f>
        <v>0</v>
      </c>
      <c r="R321" s="111">
        <f>R99*波及計算!$U102</f>
        <v>0</v>
      </c>
      <c r="S321" s="111">
        <f>S99*波及計算!$U102</f>
        <v>0</v>
      </c>
      <c r="T321" s="111">
        <f>T99*波及計算!$U102</f>
        <v>0</v>
      </c>
      <c r="U321" s="111">
        <f>U99*波及計算!$U102</f>
        <v>0</v>
      </c>
      <c r="V321" s="111">
        <f>V99*波及計算!$U102</f>
        <v>0</v>
      </c>
      <c r="W321" s="111">
        <f>W99*波及計算!$U102</f>
        <v>0</v>
      </c>
      <c r="X321" s="111">
        <f>X99*波及計算!$U102</f>
        <v>0</v>
      </c>
      <c r="Y321" s="111">
        <f>Y99*波及計算!$U102</f>
        <v>0</v>
      </c>
      <c r="Z321" s="111">
        <f>Z99*波及計算!$U102</f>
        <v>0</v>
      </c>
      <c r="AA321" s="111">
        <f>AA99*波及計算!$U102</f>
        <v>0</v>
      </c>
      <c r="AB321" s="111">
        <f>AB99*波及計算!$U102</f>
        <v>0</v>
      </c>
      <c r="AC321" s="111">
        <f>AC99*波及計算!$U102</f>
        <v>0</v>
      </c>
      <c r="AD321" s="111">
        <f>AD99*波及計算!$U102</f>
        <v>0</v>
      </c>
      <c r="AE321" s="111">
        <f>AE99*波及計算!$U102</f>
        <v>0</v>
      </c>
      <c r="AF321" s="111">
        <f>AF99*波及計算!$U102</f>
        <v>0</v>
      </c>
      <c r="AG321" s="111">
        <f>AG99*波及計算!$U102</f>
        <v>0</v>
      </c>
      <c r="AH321" s="111">
        <f>AH99*波及計算!$U102</f>
        <v>0</v>
      </c>
      <c r="AI321" s="111">
        <f>AI99*波及計算!$U102</f>
        <v>0</v>
      </c>
      <c r="AJ321" s="111">
        <f>AJ99*波及計算!$U102</f>
        <v>0</v>
      </c>
      <c r="AK321" s="111">
        <f>AK99*波及計算!$U102</f>
        <v>0</v>
      </c>
      <c r="AL321" s="111">
        <f>AL99*波及計算!$U102</f>
        <v>0</v>
      </c>
      <c r="AM321" s="111">
        <f>AM99*波及計算!$U102</f>
        <v>0</v>
      </c>
      <c r="AN321" s="111">
        <f>AN99*波及計算!$U102</f>
        <v>0</v>
      </c>
      <c r="AO321" s="111">
        <f>AO99*波及計算!$U102</f>
        <v>0</v>
      </c>
      <c r="AP321" s="111">
        <f>AP99*波及計算!$U102</f>
        <v>0</v>
      </c>
      <c r="AQ321" s="111">
        <f>AQ99*波及計算!$U102</f>
        <v>0</v>
      </c>
      <c r="AR321" s="111">
        <f>AR99*波及計算!$U102</f>
        <v>0</v>
      </c>
      <c r="AS321" s="111">
        <f>AS99*波及計算!$U102</f>
        <v>0</v>
      </c>
      <c r="AT321" s="111">
        <f>AT99*波及計算!$U102</f>
        <v>0</v>
      </c>
      <c r="AU321" s="111">
        <f>AU99*波及計算!$U102</f>
        <v>0</v>
      </c>
      <c r="AV321" s="111">
        <f>AV99*波及計算!$U102</f>
        <v>0</v>
      </c>
      <c r="AW321" s="111">
        <f>AW99*波及計算!$U102</f>
        <v>0</v>
      </c>
      <c r="AX321" s="111">
        <f>AX99*波及計算!$U102</f>
        <v>0</v>
      </c>
      <c r="AY321" s="111">
        <f>AY99*波及計算!$U102</f>
        <v>0</v>
      </c>
      <c r="AZ321" s="111">
        <f>AZ99*波及計算!$U102</f>
        <v>0</v>
      </c>
      <c r="BA321" s="111">
        <f>BA99*波及計算!$U102</f>
        <v>0</v>
      </c>
      <c r="BB321" s="111">
        <f>BB99*波及計算!$U102</f>
        <v>0</v>
      </c>
      <c r="BC321" s="111">
        <f>BC99*波及計算!$U102</f>
        <v>0</v>
      </c>
      <c r="BD321" s="111">
        <f>BD99*波及計算!$U102</f>
        <v>0</v>
      </c>
      <c r="BE321" s="111">
        <f>BE99*波及計算!$U102</f>
        <v>0</v>
      </c>
      <c r="BF321" s="111">
        <f>BF99*波及計算!$U102</f>
        <v>0</v>
      </c>
      <c r="BG321" s="111">
        <f>BG99*波及計算!$U102</f>
        <v>0</v>
      </c>
      <c r="BH321" s="111">
        <f>BH99*波及計算!$U102</f>
        <v>0</v>
      </c>
      <c r="BI321" s="111">
        <f>BI99*波及計算!$U102</f>
        <v>0</v>
      </c>
      <c r="BJ321" s="111">
        <f>BJ99*波及計算!$U102</f>
        <v>0</v>
      </c>
      <c r="BK321" s="111">
        <f>BK99*波及計算!$U102</f>
        <v>0</v>
      </c>
      <c r="BL321" s="111">
        <f>BL99*波及計算!$U102</f>
        <v>0</v>
      </c>
      <c r="BM321" s="111">
        <f>BM99*波及計算!$U102</f>
        <v>0</v>
      </c>
      <c r="BN321" s="111">
        <f>BN99*波及計算!$U102</f>
        <v>0</v>
      </c>
      <c r="BO321" s="111">
        <f>BO99*波及計算!$U102</f>
        <v>0</v>
      </c>
      <c r="BP321" s="111">
        <f>BP99*波及計算!$U102</f>
        <v>0</v>
      </c>
      <c r="BQ321" s="111">
        <f>BQ99*波及計算!$U102</f>
        <v>0</v>
      </c>
      <c r="BR321" s="111">
        <f>BR99*波及計算!$U102</f>
        <v>0</v>
      </c>
      <c r="BS321" s="111">
        <f>BS99*波及計算!$U102</f>
        <v>0</v>
      </c>
      <c r="BT321" s="111">
        <f>BT99*波及計算!$U102</f>
        <v>0</v>
      </c>
      <c r="BU321" s="111">
        <f>BU99*波及計算!$U102</f>
        <v>0</v>
      </c>
      <c r="BV321" s="111">
        <f>BV99*波及計算!$U102</f>
        <v>0</v>
      </c>
      <c r="BW321" s="111">
        <f>BW99*波及計算!$U102</f>
        <v>0</v>
      </c>
      <c r="BX321" s="111">
        <f>BX99*波及計算!$U102</f>
        <v>0</v>
      </c>
      <c r="BY321" s="111">
        <f>BY99*波及計算!$U102</f>
        <v>0</v>
      </c>
      <c r="BZ321" s="111">
        <f>BZ99*波及計算!$U102</f>
        <v>0</v>
      </c>
      <c r="CA321" s="111">
        <f>CA99*波及計算!$U102</f>
        <v>0</v>
      </c>
      <c r="CB321" s="111">
        <f>CB99*波及計算!$U102</f>
        <v>0</v>
      </c>
      <c r="CC321" s="111">
        <f>CC99*波及計算!$U102</f>
        <v>0</v>
      </c>
      <c r="CD321" s="111">
        <f>CD99*波及計算!$U102</f>
        <v>0</v>
      </c>
      <c r="CE321" s="111">
        <f>CE99*波及計算!$U102</f>
        <v>0</v>
      </c>
      <c r="CF321" s="111">
        <f>CF99*波及計算!$U102</f>
        <v>0</v>
      </c>
      <c r="CG321" s="111">
        <f>CG99*波及計算!$U102</f>
        <v>0</v>
      </c>
      <c r="CH321" s="111">
        <f>CH99*波及計算!$U102</f>
        <v>0</v>
      </c>
      <c r="CI321" s="111">
        <f>CI99*波及計算!$U102</f>
        <v>0</v>
      </c>
      <c r="CJ321" s="111">
        <f>CJ99*波及計算!$U102</f>
        <v>0</v>
      </c>
      <c r="CK321" s="111">
        <f>CK99*波及計算!$U102</f>
        <v>0</v>
      </c>
      <c r="CL321" s="111">
        <f>CL99*波及計算!$U102</f>
        <v>0</v>
      </c>
      <c r="CM321" s="111">
        <f>CM99*波及計算!$U102</f>
        <v>0</v>
      </c>
      <c r="CN321" s="111">
        <f>CN99*波及計算!$U102</f>
        <v>0</v>
      </c>
      <c r="CO321" s="111">
        <f>CO99*波及計算!$U102</f>
        <v>0</v>
      </c>
      <c r="CP321" s="111">
        <f>CP99*波及計算!$U102</f>
        <v>0</v>
      </c>
      <c r="CQ321" s="111">
        <f>CQ99*波及計算!$U102</f>
        <v>0</v>
      </c>
      <c r="CR321" s="111">
        <f>CR99*波及計算!$U102</f>
        <v>0</v>
      </c>
      <c r="CS321" s="111">
        <f>CS99*波及計算!$U102</f>
        <v>0</v>
      </c>
      <c r="CT321" s="111">
        <f>CT99*波及計算!$U102</f>
        <v>0</v>
      </c>
      <c r="CU321" s="111">
        <f>CU99*波及計算!$U102</f>
        <v>0</v>
      </c>
      <c r="CV321" s="111">
        <f>CV99*波及計算!$U102</f>
        <v>0</v>
      </c>
      <c r="CW321" s="111">
        <f>CW99*波及計算!$U102</f>
        <v>0</v>
      </c>
      <c r="CX321" s="111">
        <f>CX99*波及計算!$U102</f>
        <v>0</v>
      </c>
      <c r="CY321" s="111">
        <f>CY99*波及計算!$U102</f>
        <v>0</v>
      </c>
      <c r="CZ321" s="111">
        <f>CZ99*波及計算!$U102</f>
        <v>0</v>
      </c>
      <c r="DA321" s="111">
        <f>DA99*波及計算!$U102</f>
        <v>0</v>
      </c>
      <c r="DB321" s="111">
        <f>DB99*波及計算!$U102</f>
        <v>0</v>
      </c>
      <c r="DC321" s="111">
        <f>DC99*波及計算!$U102</f>
        <v>0</v>
      </c>
    </row>
    <row r="322" spans="1:108" x14ac:dyDescent="0.2">
      <c r="A322" s="111" t="s">
        <v>271</v>
      </c>
      <c r="B322" s="355" t="s">
        <v>1973</v>
      </c>
      <c r="C322" s="111">
        <f>C100*波及計算!$U103</f>
        <v>0</v>
      </c>
      <c r="D322" s="111">
        <f>D100*波及計算!$U103</f>
        <v>0</v>
      </c>
      <c r="E322" s="111">
        <f>E100*波及計算!$U103</f>
        <v>0</v>
      </c>
      <c r="F322" s="111">
        <f>F100*波及計算!$U103</f>
        <v>0</v>
      </c>
      <c r="G322" s="111">
        <f>G100*波及計算!$U103</f>
        <v>0</v>
      </c>
      <c r="H322" s="111">
        <f>H100*波及計算!$U103</f>
        <v>0</v>
      </c>
      <c r="I322" s="111">
        <f>I100*波及計算!$U103</f>
        <v>0</v>
      </c>
      <c r="J322" s="111">
        <f>J100*波及計算!$U103</f>
        <v>0</v>
      </c>
      <c r="K322" s="111">
        <f>K100*波及計算!$U103</f>
        <v>0</v>
      </c>
      <c r="L322" s="111">
        <f>L100*波及計算!$U103</f>
        <v>0</v>
      </c>
      <c r="M322" s="111">
        <f>M100*波及計算!$U103</f>
        <v>0</v>
      </c>
      <c r="N322" s="111">
        <f>N100*波及計算!$U103</f>
        <v>0</v>
      </c>
      <c r="O322" s="111">
        <f>O100*波及計算!$U103</f>
        <v>0</v>
      </c>
      <c r="P322" s="111">
        <f>P100*波及計算!$U103</f>
        <v>0</v>
      </c>
      <c r="Q322" s="111">
        <f>Q100*波及計算!$U103</f>
        <v>0</v>
      </c>
      <c r="R322" s="111">
        <f>R100*波及計算!$U103</f>
        <v>0</v>
      </c>
      <c r="S322" s="111">
        <f>S100*波及計算!$U103</f>
        <v>0</v>
      </c>
      <c r="T322" s="111">
        <f>T100*波及計算!$U103</f>
        <v>0</v>
      </c>
      <c r="U322" s="111">
        <f>U100*波及計算!$U103</f>
        <v>0</v>
      </c>
      <c r="V322" s="111">
        <f>V100*波及計算!$U103</f>
        <v>0</v>
      </c>
      <c r="W322" s="111">
        <f>W100*波及計算!$U103</f>
        <v>0</v>
      </c>
      <c r="X322" s="111">
        <f>X100*波及計算!$U103</f>
        <v>0</v>
      </c>
      <c r="Y322" s="111">
        <f>Y100*波及計算!$U103</f>
        <v>0</v>
      </c>
      <c r="Z322" s="111">
        <f>Z100*波及計算!$U103</f>
        <v>0</v>
      </c>
      <c r="AA322" s="111">
        <f>AA100*波及計算!$U103</f>
        <v>0</v>
      </c>
      <c r="AB322" s="111">
        <f>AB100*波及計算!$U103</f>
        <v>0</v>
      </c>
      <c r="AC322" s="111">
        <f>AC100*波及計算!$U103</f>
        <v>0</v>
      </c>
      <c r="AD322" s="111">
        <f>AD100*波及計算!$U103</f>
        <v>0</v>
      </c>
      <c r="AE322" s="111">
        <f>AE100*波及計算!$U103</f>
        <v>0</v>
      </c>
      <c r="AF322" s="111">
        <f>AF100*波及計算!$U103</f>
        <v>0</v>
      </c>
      <c r="AG322" s="111">
        <f>AG100*波及計算!$U103</f>
        <v>0</v>
      </c>
      <c r="AH322" s="111">
        <f>AH100*波及計算!$U103</f>
        <v>0</v>
      </c>
      <c r="AI322" s="111">
        <f>AI100*波及計算!$U103</f>
        <v>0</v>
      </c>
      <c r="AJ322" s="111">
        <f>AJ100*波及計算!$U103</f>
        <v>0</v>
      </c>
      <c r="AK322" s="111">
        <f>AK100*波及計算!$U103</f>
        <v>0</v>
      </c>
      <c r="AL322" s="111">
        <f>AL100*波及計算!$U103</f>
        <v>0</v>
      </c>
      <c r="AM322" s="111">
        <f>AM100*波及計算!$U103</f>
        <v>0</v>
      </c>
      <c r="AN322" s="111">
        <f>AN100*波及計算!$U103</f>
        <v>0</v>
      </c>
      <c r="AO322" s="111">
        <f>AO100*波及計算!$U103</f>
        <v>0</v>
      </c>
      <c r="AP322" s="111">
        <f>AP100*波及計算!$U103</f>
        <v>0</v>
      </c>
      <c r="AQ322" s="111">
        <f>AQ100*波及計算!$U103</f>
        <v>0</v>
      </c>
      <c r="AR322" s="111">
        <f>AR100*波及計算!$U103</f>
        <v>0</v>
      </c>
      <c r="AS322" s="111">
        <f>AS100*波及計算!$U103</f>
        <v>0</v>
      </c>
      <c r="AT322" s="111">
        <f>AT100*波及計算!$U103</f>
        <v>0</v>
      </c>
      <c r="AU322" s="111">
        <f>AU100*波及計算!$U103</f>
        <v>0</v>
      </c>
      <c r="AV322" s="111">
        <f>AV100*波及計算!$U103</f>
        <v>0</v>
      </c>
      <c r="AW322" s="111">
        <f>AW100*波及計算!$U103</f>
        <v>0</v>
      </c>
      <c r="AX322" s="111">
        <f>AX100*波及計算!$U103</f>
        <v>0</v>
      </c>
      <c r="AY322" s="111">
        <f>AY100*波及計算!$U103</f>
        <v>0</v>
      </c>
      <c r="AZ322" s="111">
        <f>AZ100*波及計算!$U103</f>
        <v>0</v>
      </c>
      <c r="BA322" s="111">
        <f>BA100*波及計算!$U103</f>
        <v>0</v>
      </c>
      <c r="BB322" s="111">
        <f>BB100*波及計算!$U103</f>
        <v>0</v>
      </c>
      <c r="BC322" s="111">
        <f>BC100*波及計算!$U103</f>
        <v>0</v>
      </c>
      <c r="BD322" s="111">
        <f>BD100*波及計算!$U103</f>
        <v>0</v>
      </c>
      <c r="BE322" s="111">
        <f>BE100*波及計算!$U103</f>
        <v>0</v>
      </c>
      <c r="BF322" s="111">
        <f>BF100*波及計算!$U103</f>
        <v>0</v>
      </c>
      <c r="BG322" s="111">
        <f>BG100*波及計算!$U103</f>
        <v>0</v>
      </c>
      <c r="BH322" s="111">
        <f>BH100*波及計算!$U103</f>
        <v>0</v>
      </c>
      <c r="BI322" s="111">
        <f>BI100*波及計算!$U103</f>
        <v>0</v>
      </c>
      <c r="BJ322" s="111">
        <f>BJ100*波及計算!$U103</f>
        <v>0</v>
      </c>
      <c r="BK322" s="111">
        <f>BK100*波及計算!$U103</f>
        <v>0</v>
      </c>
      <c r="BL322" s="111">
        <f>BL100*波及計算!$U103</f>
        <v>0</v>
      </c>
      <c r="BM322" s="111">
        <f>BM100*波及計算!$U103</f>
        <v>0</v>
      </c>
      <c r="BN322" s="111">
        <f>BN100*波及計算!$U103</f>
        <v>0</v>
      </c>
      <c r="BO322" s="111">
        <f>BO100*波及計算!$U103</f>
        <v>0</v>
      </c>
      <c r="BP322" s="111">
        <f>BP100*波及計算!$U103</f>
        <v>0</v>
      </c>
      <c r="BQ322" s="111">
        <f>BQ100*波及計算!$U103</f>
        <v>0</v>
      </c>
      <c r="BR322" s="111">
        <f>BR100*波及計算!$U103</f>
        <v>0</v>
      </c>
      <c r="BS322" s="111">
        <f>BS100*波及計算!$U103</f>
        <v>0</v>
      </c>
      <c r="BT322" s="111">
        <f>BT100*波及計算!$U103</f>
        <v>0</v>
      </c>
      <c r="BU322" s="111">
        <f>BU100*波及計算!$U103</f>
        <v>0</v>
      </c>
      <c r="BV322" s="111">
        <f>BV100*波及計算!$U103</f>
        <v>0</v>
      </c>
      <c r="BW322" s="111">
        <f>BW100*波及計算!$U103</f>
        <v>0</v>
      </c>
      <c r="BX322" s="111">
        <f>BX100*波及計算!$U103</f>
        <v>0</v>
      </c>
      <c r="BY322" s="111">
        <f>BY100*波及計算!$U103</f>
        <v>0</v>
      </c>
      <c r="BZ322" s="111">
        <f>BZ100*波及計算!$U103</f>
        <v>0</v>
      </c>
      <c r="CA322" s="111">
        <f>CA100*波及計算!$U103</f>
        <v>0</v>
      </c>
      <c r="CB322" s="111">
        <f>CB100*波及計算!$U103</f>
        <v>0</v>
      </c>
      <c r="CC322" s="111">
        <f>CC100*波及計算!$U103</f>
        <v>0</v>
      </c>
      <c r="CD322" s="111">
        <f>CD100*波及計算!$U103</f>
        <v>0</v>
      </c>
      <c r="CE322" s="111">
        <f>CE100*波及計算!$U103</f>
        <v>0</v>
      </c>
      <c r="CF322" s="111">
        <f>CF100*波及計算!$U103</f>
        <v>0</v>
      </c>
      <c r="CG322" s="111">
        <f>CG100*波及計算!$U103</f>
        <v>0</v>
      </c>
      <c r="CH322" s="111">
        <f>CH100*波及計算!$U103</f>
        <v>0</v>
      </c>
      <c r="CI322" s="111">
        <f>CI100*波及計算!$U103</f>
        <v>0</v>
      </c>
      <c r="CJ322" s="111">
        <f>CJ100*波及計算!$U103</f>
        <v>0</v>
      </c>
      <c r="CK322" s="111">
        <f>CK100*波及計算!$U103</f>
        <v>0</v>
      </c>
      <c r="CL322" s="111">
        <f>CL100*波及計算!$U103</f>
        <v>0</v>
      </c>
      <c r="CM322" s="111">
        <f>CM100*波及計算!$U103</f>
        <v>0</v>
      </c>
      <c r="CN322" s="111">
        <f>CN100*波及計算!$U103</f>
        <v>0</v>
      </c>
      <c r="CO322" s="111">
        <f>CO100*波及計算!$U103</f>
        <v>0</v>
      </c>
      <c r="CP322" s="111">
        <f>CP100*波及計算!$U103</f>
        <v>0</v>
      </c>
      <c r="CQ322" s="111">
        <f>CQ100*波及計算!$U103</f>
        <v>0</v>
      </c>
      <c r="CR322" s="111">
        <f>CR100*波及計算!$U103</f>
        <v>0</v>
      </c>
      <c r="CS322" s="111">
        <f>CS100*波及計算!$U103</f>
        <v>0</v>
      </c>
      <c r="CT322" s="111">
        <f>CT100*波及計算!$U103</f>
        <v>0</v>
      </c>
      <c r="CU322" s="111">
        <f>CU100*波及計算!$U103</f>
        <v>0</v>
      </c>
      <c r="CV322" s="111">
        <f>CV100*波及計算!$U103</f>
        <v>0</v>
      </c>
      <c r="CW322" s="111">
        <f>CW100*波及計算!$U103</f>
        <v>0</v>
      </c>
      <c r="CX322" s="111">
        <f>CX100*波及計算!$U103</f>
        <v>0</v>
      </c>
      <c r="CY322" s="111">
        <f>CY100*波及計算!$U103</f>
        <v>0</v>
      </c>
      <c r="CZ322" s="111">
        <f>CZ100*波及計算!$U103</f>
        <v>0</v>
      </c>
      <c r="DA322" s="111">
        <f>DA100*波及計算!$U103</f>
        <v>0</v>
      </c>
      <c r="DB322" s="111">
        <f>DB100*波及計算!$U103</f>
        <v>0</v>
      </c>
      <c r="DC322" s="111">
        <f>DC100*波及計算!$U103</f>
        <v>0</v>
      </c>
    </row>
    <row r="323" spans="1:108" x14ac:dyDescent="0.2">
      <c r="A323" s="111" t="s">
        <v>273</v>
      </c>
      <c r="B323" s="355" t="s">
        <v>1974</v>
      </c>
      <c r="C323" s="111">
        <f>C101*波及計算!$U104</f>
        <v>0</v>
      </c>
      <c r="D323" s="111">
        <f>D101*波及計算!$U104</f>
        <v>0</v>
      </c>
      <c r="E323" s="111">
        <f>E101*波及計算!$U104</f>
        <v>0</v>
      </c>
      <c r="F323" s="111">
        <f>F101*波及計算!$U104</f>
        <v>0</v>
      </c>
      <c r="G323" s="111">
        <f>G101*波及計算!$U104</f>
        <v>0</v>
      </c>
      <c r="H323" s="111">
        <f>H101*波及計算!$U104</f>
        <v>0</v>
      </c>
      <c r="I323" s="111">
        <f>I101*波及計算!$U104</f>
        <v>0</v>
      </c>
      <c r="J323" s="111">
        <f>J101*波及計算!$U104</f>
        <v>0</v>
      </c>
      <c r="K323" s="111">
        <f>K101*波及計算!$U104</f>
        <v>0</v>
      </c>
      <c r="L323" s="111">
        <f>L101*波及計算!$U104</f>
        <v>0</v>
      </c>
      <c r="M323" s="111">
        <f>M101*波及計算!$U104</f>
        <v>0</v>
      </c>
      <c r="N323" s="111">
        <f>N101*波及計算!$U104</f>
        <v>0</v>
      </c>
      <c r="O323" s="111">
        <f>O101*波及計算!$U104</f>
        <v>0</v>
      </c>
      <c r="P323" s="111">
        <f>P101*波及計算!$U104</f>
        <v>0</v>
      </c>
      <c r="Q323" s="111">
        <f>Q101*波及計算!$U104</f>
        <v>0</v>
      </c>
      <c r="R323" s="111">
        <f>R101*波及計算!$U104</f>
        <v>0</v>
      </c>
      <c r="S323" s="111">
        <f>S101*波及計算!$U104</f>
        <v>0</v>
      </c>
      <c r="T323" s="111">
        <f>T101*波及計算!$U104</f>
        <v>0</v>
      </c>
      <c r="U323" s="111">
        <f>U101*波及計算!$U104</f>
        <v>0</v>
      </c>
      <c r="V323" s="111">
        <f>V101*波及計算!$U104</f>
        <v>0</v>
      </c>
      <c r="W323" s="111">
        <f>W101*波及計算!$U104</f>
        <v>0</v>
      </c>
      <c r="X323" s="111">
        <f>X101*波及計算!$U104</f>
        <v>0</v>
      </c>
      <c r="Y323" s="111">
        <f>Y101*波及計算!$U104</f>
        <v>0</v>
      </c>
      <c r="Z323" s="111">
        <f>Z101*波及計算!$U104</f>
        <v>0</v>
      </c>
      <c r="AA323" s="111">
        <f>AA101*波及計算!$U104</f>
        <v>0</v>
      </c>
      <c r="AB323" s="111">
        <f>AB101*波及計算!$U104</f>
        <v>0</v>
      </c>
      <c r="AC323" s="111">
        <f>AC101*波及計算!$U104</f>
        <v>0</v>
      </c>
      <c r="AD323" s="111">
        <f>AD101*波及計算!$U104</f>
        <v>0</v>
      </c>
      <c r="AE323" s="111">
        <f>AE101*波及計算!$U104</f>
        <v>0</v>
      </c>
      <c r="AF323" s="111">
        <f>AF101*波及計算!$U104</f>
        <v>0</v>
      </c>
      <c r="AG323" s="111">
        <f>AG101*波及計算!$U104</f>
        <v>0</v>
      </c>
      <c r="AH323" s="111">
        <f>AH101*波及計算!$U104</f>
        <v>0</v>
      </c>
      <c r="AI323" s="111">
        <f>AI101*波及計算!$U104</f>
        <v>0</v>
      </c>
      <c r="AJ323" s="111">
        <f>AJ101*波及計算!$U104</f>
        <v>0</v>
      </c>
      <c r="AK323" s="111">
        <f>AK101*波及計算!$U104</f>
        <v>0</v>
      </c>
      <c r="AL323" s="111">
        <f>AL101*波及計算!$U104</f>
        <v>0</v>
      </c>
      <c r="AM323" s="111">
        <f>AM101*波及計算!$U104</f>
        <v>0</v>
      </c>
      <c r="AN323" s="111">
        <f>AN101*波及計算!$U104</f>
        <v>0</v>
      </c>
      <c r="AO323" s="111">
        <f>AO101*波及計算!$U104</f>
        <v>0</v>
      </c>
      <c r="AP323" s="111">
        <f>AP101*波及計算!$U104</f>
        <v>0</v>
      </c>
      <c r="AQ323" s="111">
        <f>AQ101*波及計算!$U104</f>
        <v>0</v>
      </c>
      <c r="AR323" s="111">
        <f>AR101*波及計算!$U104</f>
        <v>0</v>
      </c>
      <c r="AS323" s="111">
        <f>AS101*波及計算!$U104</f>
        <v>0</v>
      </c>
      <c r="AT323" s="111">
        <f>AT101*波及計算!$U104</f>
        <v>0</v>
      </c>
      <c r="AU323" s="111">
        <f>AU101*波及計算!$U104</f>
        <v>0</v>
      </c>
      <c r="AV323" s="111">
        <f>AV101*波及計算!$U104</f>
        <v>0</v>
      </c>
      <c r="AW323" s="111">
        <f>AW101*波及計算!$U104</f>
        <v>0</v>
      </c>
      <c r="AX323" s="111">
        <f>AX101*波及計算!$U104</f>
        <v>0</v>
      </c>
      <c r="AY323" s="111">
        <f>AY101*波及計算!$U104</f>
        <v>0</v>
      </c>
      <c r="AZ323" s="111">
        <f>AZ101*波及計算!$U104</f>
        <v>0</v>
      </c>
      <c r="BA323" s="111">
        <f>BA101*波及計算!$U104</f>
        <v>0</v>
      </c>
      <c r="BB323" s="111">
        <f>BB101*波及計算!$U104</f>
        <v>0</v>
      </c>
      <c r="BC323" s="111">
        <f>BC101*波及計算!$U104</f>
        <v>0</v>
      </c>
      <c r="BD323" s="111">
        <f>BD101*波及計算!$U104</f>
        <v>0</v>
      </c>
      <c r="BE323" s="111">
        <f>BE101*波及計算!$U104</f>
        <v>0</v>
      </c>
      <c r="BF323" s="111">
        <f>BF101*波及計算!$U104</f>
        <v>0</v>
      </c>
      <c r="BG323" s="111">
        <f>BG101*波及計算!$U104</f>
        <v>0</v>
      </c>
      <c r="BH323" s="111">
        <f>BH101*波及計算!$U104</f>
        <v>0</v>
      </c>
      <c r="BI323" s="111">
        <f>BI101*波及計算!$U104</f>
        <v>0</v>
      </c>
      <c r="BJ323" s="111">
        <f>BJ101*波及計算!$U104</f>
        <v>0</v>
      </c>
      <c r="BK323" s="111">
        <f>BK101*波及計算!$U104</f>
        <v>0</v>
      </c>
      <c r="BL323" s="111">
        <f>BL101*波及計算!$U104</f>
        <v>0</v>
      </c>
      <c r="BM323" s="111">
        <f>BM101*波及計算!$U104</f>
        <v>0</v>
      </c>
      <c r="BN323" s="111">
        <f>BN101*波及計算!$U104</f>
        <v>0</v>
      </c>
      <c r="BO323" s="111">
        <f>BO101*波及計算!$U104</f>
        <v>0</v>
      </c>
      <c r="BP323" s="111">
        <f>BP101*波及計算!$U104</f>
        <v>0</v>
      </c>
      <c r="BQ323" s="111">
        <f>BQ101*波及計算!$U104</f>
        <v>0</v>
      </c>
      <c r="BR323" s="111">
        <f>BR101*波及計算!$U104</f>
        <v>0</v>
      </c>
      <c r="BS323" s="111">
        <f>BS101*波及計算!$U104</f>
        <v>0</v>
      </c>
      <c r="BT323" s="111">
        <f>BT101*波及計算!$U104</f>
        <v>0</v>
      </c>
      <c r="BU323" s="111">
        <f>BU101*波及計算!$U104</f>
        <v>0</v>
      </c>
      <c r="BV323" s="111">
        <f>BV101*波及計算!$U104</f>
        <v>0</v>
      </c>
      <c r="BW323" s="111">
        <f>BW101*波及計算!$U104</f>
        <v>0</v>
      </c>
      <c r="BX323" s="111">
        <f>BX101*波及計算!$U104</f>
        <v>0</v>
      </c>
      <c r="BY323" s="111">
        <f>BY101*波及計算!$U104</f>
        <v>0</v>
      </c>
      <c r="BZ323" s="111">
        <f>BZ101*波及計算!$U104</f>
        <v>0</v>
      </c>
      <c r="CA323" s="111">
        <f>CA101*波及計算!$U104</f>
        <v>0</v>
      </c>
      <c r="CB323" s="111">
        <f>CB101*波及計算!$U104</f>
        <v>0</v>
      </c>
      <c r="CC323" s="111">
        <f>CC101*波及計算!$U104</f>
        <v>0</v>
      </c>
      <c r="CD323" s="111">
        <f>CD101*波及計算!$U104</f>
        <v>0</v>
      </c>
      <c r="CE323" s="111">
        <f>CE101*波及計算!$U104</f>
        <v>0</v>
      </c>
      <c r="CF323" s="111">
        <f>CF101*波及計算!$U104</f>
        <v>0</v>
      </c>
      <c r="CG323" s="111">
        <f>CG101*波及計算!$U104</f>
        <v>0</v>
      </c>
      <c r="CH323" s="111">
        <f>CH101*波及計算!$U104</f>
        <v>0</v>
      </c>
      <c r="CI323" s="111">
        <f>CI101*波及計算!$U104</f>
        <v>0</v>
      </c>
      <c r="CJ323" s="111">
        <f>CJ101*波及計算!$U104</f>
        <v>0</v>
      </c>
      <c r="CK323" s="111">
        <f>CK101*波及計算!$U104</f>
        <v>0</v>
      </c>
      <c r="CL323" s="111">
        <f>CL101*波及計算!$U104</f>
        <v>0</v>
      </c>
      <c r="CM323" s="111">
        <f>CM101*波及計算!$U104</f>
        <v>0</v>
      </c>
      <c r="CN323" s="111">
        <f>CN101*波及計算!$U104</f>
        <v>0</v>
      </c>
      <c r="CO323" s="111">
        <f>CO101*波及計算!$U104</f>
        <v>0</v>
      </c>
      <c r="CP323" s="111">
        <f>CP101*波及計算!$U104</f>
        <v>0</v>
      </c>
      <c r="CQ323" s="111">
        <f>CQ101*波及計算!$U104</f>
        <v>0</v>
      </c>
      <c r="CR323" s="111">
        <f>CR101*波及計算!$U104</f>
        <v>0</v>
      </c>
      <c r="CS323" s="111">
        <f>CS101*波及計算!$U104</f>
        <v>0</v>
      </c>
      <c r="CT323" s="111">
        <f>CT101*波及計算!$U104</f>
        <v>0</v>
      </c>
      <c r="CU323" s="111">
        <f>CU101*波及計算!$U104</f>
        <v>0</v>
      </c>
      <c r="CV323" s="111">
        <f>CV101*波及計算!$U104</f>
        <v>0</v>
      </c>
      <c r="CW323" s="111">
        <f>CW101*波及計算!$U104</f>
        <v>0</v>
      </c>
      <c r="CX323" s="111">
        <f>CX101*波及計算!$U104</f>
        <v>0</v>
      </c>
      <c r="CY323" s="111">
        <f>CY101*波及計算!$U104</f>
        <v>0</v>
      </c>
      <c r="CZ323" s="111">
        <f>CZ101*波及計算!$U104</f>
        <v>0</v>
      </c>
      <c r="DA323" s="111">
        <f>DA101*波及計算!$U104</f>
        <v>0</v>
      </c>
      <c r="DB323" s="111">
        <f>DB101*波及計算!$U104</f>
        <v>0</v>
      </c>
      <c r="DC323" s="111">
        <f>DC101*波及計算!$U104</f>
        <v>0</v>
      </c>
    </row>
    <row r="324" spans="1:108" x14ac:dyDescent="0.2">
      <c r="A324" s="111" t="s">
        <v>274</v>
      </c>
      <c r="B324" s="355" t="s">
        <v>1975</v>
      </c>
      <c r="C324" s="111">
        <f>C102*波及計算!$U105</f>
        <v>0</v>
      </c>
      <c r="D324" s="111">
        <f>D102*波及計算!$U105</f>
        <v>0</v>
      </c>
      <c r="E324" s="111">
        <f>E102*波及計算!$U105</f>
        <v>0</v>
      </c>
      <c r="F324" s="111">
        <f>F102*波及計算!$U105</f>
        <v>0</v>
      </c>
      <c r="G324" s="111">
        <f>G102*波及計算!$U105</f>
        <v>0</v>
      </c>
      <c r="H324" s="111">
        <f>H102*波及計算!$U105</f>
        <v>0</v>
      </c>
      <c r="I324" s="111">
        <f>I102*波及計算!$U105</f>
        <v>0</v>
      </c>
      <c r="J324" s="111">
        <f>J102*波及計算!$U105</f>
        <v>0</v>
      </c>
      <c r="K324" s="111">
        <f>K102*波及計算!$U105</f>
        <v>0</v>
      </c>
      <c r="L324" s="111">
        <f>L102*波及計算!$U105</f>
        <v>0</v>
      </c>
      <c r="M324" s="111">
        <f>M102*波及計算!$U105</f>
        <v>0</v>
      </c>
      <c r="N324" s="111">
        <f>N102*波及計算!$U105</f>
        <v>0</v>
      </c>
      <c r="O324" s="111">
        <f>O102*波及計算!$U105</f>
        <v>0</v>
      </c>
      <c r="P324" s="111">
        <f>P102*波及計算!$U105</f>
        <v>0</v>
      </c>
      <c r="Q324" s="111">
        <f>Q102*波及計算!$U105</f>
        <v>0</v>
      </c>
      <c r="R324" s="111">
        <f>R102*波及計算!$U105</f>
        <v>0</v>
      </c>
      <c r="S324" s="111">
        <f>S102*波及計算!$U105</f>
        <v>0</v>
      </c>
      <c r="T324" s="111">
        <f>T102*波及計算!$U105</f>
        <v>0</v>
      </c>
      <c r="U324" s="111">
        <f>U102*波及計算!$U105</f>
        <v>0</v>
      </c>
      <c r="V324" s="111">
        <f>V102*波及計算!$U105</f>
        <v>0</v>
      </c>
      <c r="W324" s="111">
        <f>W102*波及計算!$U105</f>
        <v>0</v>
      </c>
      <c r="X324" s="111">
        <f>X102*波及計算!$U105</f>
        <v>0</v>
      </c>
      <c r="Y324" s="111">
        <f>Y102*波及計算!$U105</f>
        <v>0</v>
      </c>
      <c r="Z324" s="111">
        <f>Z102*波及計算!$U105</f>
        <v>0</v>
      </c>
      <c r="AA324" s="111">
        <f>AA102*波及計算!$U105</f>
        <v>0</v>
      </c>
      <c r="AB324" s="111">
        <f>AB102*波及計算!$U105</f>
        <v>0</v>
      </c>
      <c r="AC324" s="111">
        <f>AC102*波及計算!$U105</f>
        <v>0</v>
      </c>
      <c r="AD324" s="111">
        <f>AD102*波及計算!$U105</f>
        <v>0</v>
      </c>
      <c r="AE324" s="111">
        <f>AE102*波及計算!$U105</f>
        <v>0</v>
      </c>
      <c r="AF324" s="111">
        <f>AF102*波及計算!$U105</f>
        <v>0</v>
      </c>
      <c r="AG324" s="111">
        <f>AG102*波及計算!$U105</f>
        <v>0</v>
      </c>
      <c r="AH324" s="111">
        <f>AH102*波及計算!$U105</f>
        <v>0</v>
      </c>
      <c r="AI324" s="111">
        <f>AI102*波及計算!$U105</f>
        <v>0</v>
      </c>
      <c r="AJ324" s="111">
        <f>AJ102*波及計算!$U105</f>
        <v>0</v>
      </c>
      <c r="AK324" s="111">
        <f>AK102*波及計算!$U105</f>
        <v>0</v>
      </c>
      <c r="AL324" s="111">
        <f>AL102*波及計算!$U105</f>
        <v>0</v>
      </c>
      <c r="AM324" s="111">
        <f>AM102*波及計算!$U105</f>
        <v>0</v>
      </c>
      <c r="AN324" s="111">
        <f>AN102*波及計算!$U105</f>
        <v>0</v>
      </c>
      <c r="AO324" s="111">
        <f>AO102*波及計算!$U105</f>
        <v>0</v>
      </c>
      <c r="AP324" s="111">
        <f>AP102*波及計算!$U105</f>
        <v>0</v>
      </c>
      <c r="AQ324" s="111">
        <f>AQ102*波及計算!$U105</f>
        <v>0</v>
      </c>
      <c r="AR324" s="111">
        <f>AR102*波及計算!$U105</f>
        <v>0</v>
      </c>
      <c r="AS324" s="111">
        <f>AS102*波及計算!$U105</f>
        <v>0</v>
      </c>
      <c r="AT324" s="111">
        <f>AT102*波及計算!$U105</f>
        <v>0</v>
      </c>
      <c r="AU324" s="111">
        <f>AU102*波及計算!$U105</f>
        <v>0</v>
      </c>
      <c r="AV324" s="111">
        <f>AV102*波及計算!$U105</f>
        <v>0</v>
      </c>
      <c r="AW324" s="111">
        <f>AW102*波及計算!$U105</f>
        <v>0</v>
      </c>
      <c r="AX324" s="111">
        <f>AX102*波及計算!$U105</f>
        <v>0</v>
      </c>
      <c r="AY324" s="111">
        <f>AY102*波及計算!$U105</f>
        <v>0</v>
      </c>
      <c r="AZ324" s="111">
        <f>AZ102*波及計算!$U105</f>
        <v>0</v>
      </c>
      <c r="BA324" s="111">
        <f>BA102*波及計算!$U105</f>
        <v>0</v>
      </c>
      <c r="BB324" s="111">
        <f>BB102*波及計算!$U105</f>
        <v>0</v>
      </c>
      <c r="BC324" s="111">
        <f>BC102*波及計算!$U105</f>
        <v>0</v>
      </c>
      <c r="BD324" s="111">
        <f>BD102*波及計算!$U105</f>
        <v>0</v>
      </c>
      <c r="BE324" s="111">
        <f>BE102*波及計算!$U105</f>
        <v>0</v>
      </c>
      <c r="BF324" s="111">
        <f>BF102*波及計算!$U105</f>
        <v>0</v>
      </c>
      <c r="BG324" s="111">
        <f>BG102*波及計算!$U105</f>
        <v>0</v>
      </c>
      <c r="BH324" s="111">
        <f>BH102*波及計算!$U105</f>
        <v>0</v>
      </c>
      <c r="BI324" s="111">
        <f>BI102*波及計算!$U105</f>
        <v>0</v>
      </c>
      <c r="BJ324" s="111">
        <f>BJ102*波及計算!$U105</f>
        <v>0</v>
      </c>
      <c r="BK324" s="111">
        <f>BK102*波及計算!$U105</f>
        <v>0</v>
      </c>
      <c r="BL324" s="111">
        <f>BL102*波及計算!$U105</f>
        <v>0</v>
      </c>
      <c r="BM324" s="111">
        <f>BM102*波及計算!$U105</f>
        <v>0</v>
      </c>
      <c r="BN324" s="111">
        <f>BN102*波及計算!$U105</f>
        <v>0</v>
      </c>
      <c r="BO324" s="111">
        <f>BO102*波及計算!$U105</f>
        <v>0</v>
      </c>
      <c r="BP324" s="111">
        <f>BP102*波及計算!$U105</f>
        <v>0</v>
      </c>
      <c r="BQ324" s="111">
        <f>BQ102*波及計算!$U105</f>
        <v>0</v>
      </c>
      <c r="BR324" s="111">
        <f>BR102*波及計算!$U105</f>
        <v>0</v>
      </c>
      <c r="BS324" s="111">
        <f>BS102*波及計算!$U105</f>
        <v>0</v>
      </c>
      <c r="BT324" s="111">
        <f>BT102*波及計算!$U105</f>
        <v>0</v>
      </c>
      <c r="BU324" s="111">
        <f>BU102*波及計算!$U105</f>
        <v>0</v>
      </c>
      <c r="BV324" s="111">
        <f>BV102*波及計算!$U105</f>
        <v>0</v>
      </c>
      <c r="BW324" s="111">
        <f>BW102*波及計算!$U105</f>
        <v>0</v>
      </c>
      <c r="BX324" s="111">
        <f>BX102*波及計算!$U105</f>
        <v>0</v>
      </c>
      <c r="BY324" s="111">
        <f>BY102*波及計算!$U105</f>
        <v>0</v>
      </c>
      <c r="BZ324" s="111">
        <f>BZ102*波及計算!$U105</f>
        <v>0</v>
      </c>
      <c r="CA324" s="111">
        <f>CA102*波及計算!$U105</f>
        <v>0</v>
      </c>
      <c r="CB324" s="111">
        <f>CB102*波及計算!$U105</f>
        <v>0</v>
      </c>
      <c r="CC324" s="111">
        <f>CC102*波及計算!$U105</f>
        <v>0</v>
      </c>
      <c r="CD324" s="111">
        <f>CD102*波及計算!$U105</f>
        <v>0</v>
      </c>
      <c r="CE324" s="111">
        <f>CE102*波及計算!$U105</f>
        <v>0</v>
      </c>
      <c r="CF324" s="111">
        <f>CF102*波及計算!$U105</f>
        <v>0</v>
      </c>
      <c r="CG324" s="111">
        <f>CG102*波及計算!$U105</f>
        <v>0</v>
      </c>
      <c r="CH324" s="111">
        <f>CH102*波及計算!$U105</f>
        <v>0</v>
      </c>
      <c r="CI324" s="111">
        <f>CI102*波及計算!$U105</f>
        <v>0</v>
      </c>
      <c r="CJ324" s="111">
        <f>CJ102*波及計算!$U105</f>
        <v>0</v>
      </c>
      <c r="CK324" s="111">
        <f>CK102*波及計算!$U105</f>
        <v>0</v>
      </c>
      <c r="CL324" s="111">
        <f>CL102*波及計算!$U105</f>
        <v>0</v>
      </c>
      <c r="CM324" s="111">
        <f>CM102*波及計算!$U105</f>
        <v>0</v>
      </c>
      <c r="CN324" s="111">
        <f>CN102*波及計算!$U105</f>
        <v>0</v>
      </c>
      <c r="CO324" s="111">
        <f>CO102*波及計算!$U105</f>
        <v>0</v>
      </c>
      <c r="CP324" s="111">
        <f>CP102*波及計算!$U105</f>
        <v>0</v>
      </c>
      <c r="CQ324" s="111">
        <f>CQ102*波及計算!$U105</f>
        <v>0</v>
      </c>
      <c r="CR324" s="111">
        <f>CR102*波及計算!$U105</f>
        <v>0</v>
      </c>
      <c r="CS324" s="111">
        <f>CS102*波及計算!$U105</f>
        <v>0</v>
      </c>
      <c r="CT324" s="111">
        <f>CT102*波及計算!$U105</f>
        <v>0</v>
      </c>
      <c r="CU324" s="111">
        <f>CU102*波及計算!$U105</f>
        <v>0</v>
      </c>
      <c r="CV324" s="111">
        <f>CV102*波及計算!$U105</f>
        <v>0</v>
      </c>
      <c r="CW324" s="111">
        <f>CW102*波及計算!$U105</f>
        <v>0</v>
      </c>
      <c r="CX324" s="111">
        <f>CX102*波及計算!$U105</f>
        <v>0</v>
      </c>
      <c r="CY324" s="111">
        <f>CY102*波及計算!$U105</f>
        <v>0</v>
      </c>
      <c r="CZ324" s="111">
        <f>CZ102*波及計算!$U105</f>
        <v>0</v>
      </c>
      <c r="DA324" s="111">
        <f>DA102*波及計算!$U105</f>
        <v>0</v>
      </c>
      <c r="DB324" s="111">
        <f>DB102*波及計算!$U105</f>
        <v>0</v>
      </c>
      <c r="DC324" s="111">
        <f>DC102*波及計算!$U105</f>
        <v>0</v>
      </c>
    </row>
    <row r="325" spans="1:108" x14ac:dyDescent="0.2">
      <c r="A325" s="111" t="s">
        <v>275</v>
      </c>
      <c r="B325" s="355" t="s">
        <v>1976</v>
      </c>
      <c r="C325" s="111">
        <f>C103*波及計算!$U106</f>
        <v>0</v>
      </c>
      <c r="D325" s="111">
        <f>D103*波及計算!$U106</f>
        <v>0</v>
      </c>
      <c r="E325" s="111">
        <f>E103*波及計算!$U106</f>
        <v>0</v>
      </c>
      <c r="F325" s="111">
        <f>F103*波及計算!$U106</f>
        <v>0</v>
      </c>
      <c r="G325" s="111">
        <f>G103*波及計算!$U106</f>
        <v>0</v>
      </c>
      <c r="H325" s="111">
        <f>H103*波及計算!$U106</f>
        <v>0</v>
      </c>
      <c r="I325" s="111">
        <f>I103*波及計算!$U106</f>
        <v>0</v>
      </c>
      <c r="J325" s="111">
        <f>J103*波及計算!$U106</f>
        <v>0</v>
      </c>
      <c r="K325" s="111">
        <f>K103*波及計算!$U106</f>
        <v>0</v>
      </c>
      <c r="L325" s="111">
        <f>L103*波及計算!$U106</f>
        <v>0</v>
      </c>
      <c r="M325" s="111">
        <f>M103*波及計算!$U106</f>
        <v>0</v>
      </c>
      <c r="N325" s="111">
        <f>N103*波及計算!$U106</f>
        <v>0</v>
      </c>
      <c r="O325" s="111">
        <f>O103*波及計算!$U106</f>
        <v>0</v>
      </c>
      <c r="P325" s="111">
        <f>P103*波及計算!$U106</f>
        <v>0</v>
      </c>
      <c r="Q325" s="111">
        <f>Q103*波及計算!$U106</f>
        <v>0</v>
      </c>
      <c r="R325" s="111">
        <f>R103*波及計算!$U106</f>
        <v>0</v>
      </c>
      <c r="S325" s="111">
        <f>S103*波及計算!$U106</f>
        <v>0</v>
      </c>
      <c r="T325" s="111">
        <f>T103*波及計算!$U106</f>
        <v>0</v>
      </c>
      <c r="U325" s="111">
        <f>U103*波及計算!$U106</f>
        <v>0</v>
      </c>
      <c r="V325" s="111">
        <f>V103*波及計算!$U106</f>
        <v>0</v>
      </c>
      <c r="W325" s="111">
        <f>W103*波及計算!$U106</f>
        <v>0</v>
      </c>
      <c r="X325" s="111">
        <f>X103*波及計算!$U106</f>
        <v>0</v>
      </c>
      <c r="Y325" s="111">
        <f>Y103*波及計算!$U106</f>
        <v>0</v>
      </c>
      <c r="Z325" s="111">
        <f>Z103*波及計算!$U106</f>
        <v>0</v>
      </c>
      <c r="AA325" s="111">
        <f>AA103*波及計算!$U106</f>
        <v>0</v>
      </c>
      <c r="AB325" s="111">
        <f>AB103*波及計算!$U106</f>
        <v>0</v>
      </c>
      <c r="AC325" s="111">
        <f>AC103*波及計算!$U106</f>
        <v>0</v>
      </c>
      <c r="AD325" s="111">
        <f>AD103*波及計算!$U106</f>
        <v>0</v>
      </c>
      <c r="AE325" s="111">
        <f>AE103*波及計算!$U106</f>
        <v>0</v>
      </c>
      <c r="AF325" s="111">
        <f>AF103*波及計算!$U106</f>
        <v>0</v>
      </c>
      <c r="AG325" s="111">
        <f>AG103*波及計算!$U106</f>
        <v>0</v>
      </c>
      <c r="AH325" s="111">
        <f>AH103*波及計算!$U106</f>
        <v>0</v>
      </c>
      <c r="AI325" s="111">
        <f>AI103*波及計算!$U106</f>
        <v>0</v>
      </c>
      <c r="AJ325" s="111">
        <f>AJ103*波及計算!$U106</f>
        <v>0</v>
      </c>
      <c r="AK325" s="111">
        <f>AK103*波及計算!$U106</f>
        <v>0</v>
      </c>
      <c r="AL325" s="111">
        <f>AL103*波及計算!$U106</f>
        <v>0</v>
      </c>
      <c r="AM325" s="111">
        <f>AM103*波及計算!$U106</f>
        <v>0</v>
      </c>
      <c r="AN325" s="111">
        <f>AN103*波及計算!$U106</f>
        <v>0</v>
      </c>
      <c r="AO325" s="111">
        <f>AO103*波及計算!$U106</f>
        <v>0</v>
      </c>
      <c r="AP325" s="111">
        <f>AP103*波及計算!$U106</f>
        <v>0</v>
      </c>
      <c r="AQ325" s="111">
        <f>AQ103*波及計算!$U106</f>
        <v>0</v>
      </c>
      <c r="AR325" s="111">
        <f>AR103*波及計算!$U106</f>
        <v>0</v>
      </c>
      <c r="AS325" s="111">
        <f>AS103*波及計算!$U106</f>
        <v>0</v>
      </c>
      <c r="AT325" s="111">
        <f>AT103*波及計算!$U106</f>
        <v>0</v>
      </c>
      <c r="AU325" s="111">
        <f>AU103*波及計算!$U106</f>
        <v>0</v>
      </c>
      <c r="AV325" s="111">
        <f>AV103*波及計算!$U106</f>
        <v>0</v>
      </c>
      <c r="AW325" s="111">
        <f>AW103*波及計算!$U106</f>
        <v>0</v>
      </c>
      <c r="AX325" s="111">
        <f>AX103*波及計算!$U106</f>
        <v>0</v>
      </c>
      <c r="AY325" s="111">
        <f>AY103*波及計算!$U106</f>
        <v>0</v>
      </c>
      <c r="AZ325" s="111">
        <f>AZ103*波及計算!$U106</f>
        <v>0</v>
      </c>
      <c r="BA325" s="111">
        <f>BA103*波及計算!$U106</f>
        <v>0</v>
      </c>
      <c r="BB325" s="111">
        <f>BB103*波及計算!$U106</f>
        <v>0</v>
      </c>
      <c r="BC325" s="111">
        <f>BC103*波及計算!$U106</f>
        <v>0</v>
      </c>
      <c r="BD325" s="111">
        <f>BD103*波及計算!$U106</f>
        <v>0</v>
      </c>
      <c r="BE325" s="111">
        <f>BE103*波及計算!$U106</f>
        <v>0</v>
      </c>
      <c r="BF325" s="111">
        <f>BF103*波及計算!$U106</f>
        <v>0</v>
      </c>
      <c r="BG325" s="111">
        <f>BG103*波及計算!$U106</f>
        <v>0</v>
      </c>
      <c r="BH325" s="111">
        <f>BH103*波及計算!$U106</f>
        <v>0</v>
      </c>
      <c r="BI325" s="111">
        <f>BI103*波及計算!$U106</f>
        <v>0</v>
      </c>
      <c r="BJ325" s="111">
        <f>BJ103*波及計算!$U106</f>
        <v>0</v>
      </c>
      <c r="BK325" s="111">
        <f>BK103*波及計算!$U106</f>
        <v>0</v>
      </c>
      <c r="BL325" s="111">
        <f>BL103*波及計算!$U106</f>
        <v>0</v>
      </c>
      <c r="BM325" s="111">
        <f>BM103*波及計算!$U106</f>
        <v>0</v>
      </c>
      <c r="BN325" s="111">
        <f>BN103*波及計算!$U106</f>
        <v>0</v>
      </c>
      <c r="BO325" s="111">
        <f>BO103*波及計算!$U106</f>
        <v>0</v>
      </c>
      <c r="BP325" s="111">
        <f>BP103*波及計算!$U106</f>
        <v>0</v>
      </c>
      <c r="BQ325" s="111">
        <f>BQ103*波及計算!$U106</f>
        <v>0</v>
      </c>
      <c r="BR325" s="111">
        <f>BR103*波及計算!$U106</f>
        <v>0</v>
      </c>
      <c r="BS325" s="111">
        <f>BS103*波及計算!$U106</f>
        <v>0</v>
      </c>
      <c r="BT325" s="111">
        <f>BT103*波及計算!$U106</f>
        <v>0</v>
      </c>
      <c r="BU325" s="111">
        <f>BU103*波及計算!$U106</f>
        <v>0</v>
      </c>
      <c r="BV325" s="111">
        <f>BV103*波及計算!$U106</f>
        <v>0</v>
      </c>
      <c r="BW325" s="111">
        <f>BW103*波及計算!$U106</f>
        <v>0</v>
      </c>
      <c r="BX325" s="111">
        <f>BX103*波及計算!$U106</f>
        <v>0</v>
      </c>
      <c r="BY325" s="111">
        <f>BY103*波及計算!$U106</f>
        <v>0</v>
      </c>
      <c r="BZ325" s="111">
        <f>BZ103*波及計算!$U106</f>
        <v>0</v>
      </c>
      <c r="CA325" s="111">
        <f>CA103*波及計算!$U106</f>
        <v>0</v>
      </c>
      <c r="CB325" s="111">
        <f>CB103*波及計算!$U106</f>
        <v>0</v>
      </c>
      <c r="CC325" s="111">
        <f>CC103*波及計算!$U106</f>
        <v>0</v>
      </c>
      <c r="CD325" s="111">
        <f>CD103*波及計算!$U106</f>
        <v>0</v>
      </c>
      <c r="CE325" s="111">
        <f>CE103*波及計算!$U106</f>
        <v>0</v>
      </c>
      <c r="CF325" s="111">
        <f>CF103*波及計算!$U106</f>
        <v>0</v>
      </c>
      <c r="CG325" s="111">
        <f>CG103*波及計算!$U106</f>
        <v>0</v>
      </c>
      <c r="CH325" s="111">
        <f>CH103*波及計算!$U106</f>
        <v>0</v>
      </c>
      <c r="CI325" s="111">
        <f>CI103*波及計算!$U106</f>
        <v>0</v>
      </c>
      <c r="CJ325" s="111">
        <f>CJ103*波及計算!$U106</f>
        <v>0</v>
      </c>
      <c r="CK325" s="111">
        <f>CK103*波及計算!$U106</f>
        <v>0</v>
      </c>
      <c r="CL325" s="111">
        <f>CL103*波及計算!$U106</f>
        <v>0</v>
      </c>
      <c r="CM325" s="111">
        <f>CM103*波及計算!$U106</f>
        <v>0</v>
      </c>
      <c r="CN325" s="111">
        <f>CN103*波及計算!$U106</f>
        <v>0</v>
      </c>
      <c r="CO325" s="111">
        <f>CO103*波及計算!$U106</f>
        <v>0</v>
      </c>
      <c r="CP325" s="111">
        <f>CP103*波及計算!$U106</f>
        <v>0</v>
      </c>
      <c r="CQ325" s="111">
        <f>CQ103*波及計算!$U106</f>
        <v>0</v>
      </c>
      <c r="CR325" s="111">
        <f>CR103*波及計算!$U106</f>
        <v>0</v>
      </c>
      <c r="CS325" s="111">
        <f>CS103*波及計算!$U106</f>
        <v>0</v>
      </c>
      <c r="CT325" s="111">
        <f>CT103*波及計算!$U106</f>
        <v>0</v>
      </c>
      <c r="CU325" s="111">
        <f>CU103*波及計算!$U106</f>
        <v>0</v>
      </c>
      <c r="CV325" s="111">
        <f>CV103*波及計算!$U106</f>
        <v>0</v>
      </c>
      <c r="CW325" s="111">
        <f>CW103*波及計算!$U106</f>
        <v>0</v>
      </c>
      <c r="CX325" s="111">
        <f>CX103*波及計算!$U106</f>
        <v>0</v>
      </c>
      <c r="CY325" s="111">
        <f>CY103*波及計算!$U106</f>
        <v>0</v>
      </c>
      <c r="CZ325" s="111">
        <f>CZ103*波及計算!$U106</f>
        <v>0</v>
      </c>
      <c r="DA325" s="111">
        <f>DA103*波及計算!$U106</f>
        <v>0</v>
      </c>
      <c r="DB325" s="111">
        <f>DB103*波及計算!$U106</f>
        <v>0</v>
      </c>
      <c r="DC325" s="111">
        <f>DC103*波及計算!$U106</f>
        <v>0</v>
      </c>
    </row>
    <row r="326" spans="1:108" x14ac:dyDescent="0.2">
      <c r="A326" s="111" t="s">
        <v>277</v>
      </c>
      <c r="B326" s="355" t="s">
        <v>1977</v>
      </c>
      <c r="C326" s="111">
        <f>C104*波及計算!$U107</f>
        <v>0</v>
      </c>
      <c r="D326" s="111">
        <f>D104*波及計算!$U107</f>
        <v>0</v>
      </c>
      <c r="E326" s="111">
        <f>E104*波及計算!$U107</f>
        <v>0</v>
      </c>
      <c r="F326" s="111">
        <f>F104*波及計算!$U107</f>
        <v>0</v>
      </c>
      <c r="G326" s="111">
        <f>G104*波及計算!$U107</f>
        <v>0</v>
      </c>
      <c r="H326" s="111">
        <f>H104*波及計算!$U107</f>
        <v>0</v>
      </c>
      <c r="I326" s="111">
        <f>I104*波及計算!$U107</f>
        <v>0</v>
      </c>
      <c r="J326" s="111">
        <f>J104*波及計算!$U107</f>
        <v>0</v>
      </c>
      <c r="K326" s="111">
        <f>K104*波及計算!$U107</f>
        <v>0</v>
      </c>
      <c r="L326" s="111">
        <f>L104*波及計算!$U107</f>
        <v>0</v>
      </c>
      <c r="M326" s="111">
        <f>M104*波及計算!$U107</f>
        <v>0</v>
      </c>
      <c r="N326" s="111">
        <f>N104*波及計算!$U107</f>
        <v>0</v>
      </c>
      <c r="O326" s="111">
        <f>O104*波及計算!$U107</f>
        <v>0</v>
      </c>
      <c r="P326" s="111">
        <f>P104*波及計算!$U107</f>
        <v>0</v>
      </c>
      <c r="Q326" s="111">
        <f>Q104*波及計算!$U107</f>
        <v>0</v>
      </c>
      <c r="R326" s="111">
        <f>R104*波及計算!$U107</f>
        <v>0</v>
      </c>
      <c r="S326" s="111">
        <f>S104*波及計算!$U107</f>
        <v>0</v>
      </c>
      <c r="T326" s="111">
        <f>T104*波及計算!$U107</f>
        <v>0</v>
      </c>
      <c r="U326" s="111">
        <f>U104*波及計算!$U107</f>
        <v>0</v>
      </c>
      <c r="V326" s="111">
        <f>V104*波及計算!$U107</f>
        <v>0</v>
      </c>
      <c r="W326" s="111">
        <f>W104*波及計算!$U107</f>
        <v>0</v>
      </c>
      <c r="X326" s="111">
        <f>X104*波及計算!$U107</f>
        <v>0</v>
      </c>
      <c r="Y326" s="111">
        <f>Y104*波及計算!$U107</f>
        <v>0</v>
      </c>
      <c r="Z326" s="111">
        <f>Z104*波及計算!$U107</f>
        <v>0</v>
      </c>
      <c r="AA326" s="111">
        <f>AA104*波及計算!$U107</f>
        <v>0</v>
      </c>
      <c r="AB326" s="111">
        <f>AB104*波及計算!$U107</f>
        <v>0</v>
      </c>
      <c r="AC326" s="111">
        <f>AC104*波及計算!$U107</f>
        <v>0</v>
      </c>
      <c r="AD326" s="111">
        <f>AD104*波及計算!$U107</f>
        <v>0</v>
      </c>
      <c r="AE326" s="111">
        <f>AE104*波及計算!$U107</f>
        <v>0</v>
      </c>
      <c r="AF326" s="111">
        <f>AF104*波及計算!$U107</f>
        <v>0</v>
      </c>
      <c r="AG326" s="111">
        <f>AG104*波及計算!$U107</f>
        <v>0</v>
      </c>
      <c r="AH326" s="111">
        <f>AH104*波及計算!$U107</f>
        <v>0</v>
      </c>
      <c r="AI326" s="111">
        <f>AI104*波及計算!$U107</f>
        <v>0</v>
      </c>
      <c r="AJ326" s="111">
        <f>AJ104*波及計算!$U107</f>
        <v>0</v>
      </c>
      <c r="AK326" s="111">
        <f>AK104*波及計算!$U107</f>
        <v>0</v>
      </c>
      <c r="AL326" s="111">
        <f>AL104*波及計算!$U107</f>
        <v>0</v>
      </c>
      <c r="AM326" s="111">
        <f>AM104*波及計算!$U107</f>
        <v>0</v>
      </c>
      <c r="AN326" s="111">
        <f>AN104*波及計算!$U107</f>
        <v>0</v>
      </c>
      <c r="AO326" s="111">
        <f>AO104*波及計算!$U107</f>
        <v>0</v>
      </c>
      <c r="AP326" s="111">
        <f>AP104*波及計算!$U107</f>
        <v>0</v>
      </c>
      <c r="AQ326" s="111">
        <f>AQ104*波及計算!$U107</f>
        <v>0</v>
      </c>
      <c r="AR326" s="111">
        <f>AR104*波及計算!$U107</f>
        <v>0</v>
      </c>
      <c r="AS326" s="111">
        <f>AS104*波及計算!$U107</f>
        <v>0</v>
      </c>
      <c r="AT326" s="111">
        <f>AT104*波及計算!$U107</f>
        <v>0</v>
      </c>
      <c r="AU326" s="111">
        <f>AU104*波及計算!$U107</f>
        <v>0</v>
      </c>
      <c r="AV326" s="111">
        <f>AV104*波及計算!$U107</f>
        <v>0</v>
      </c>
      <c r="AW326" s="111">
        <f>AW104*波及計算!$U107</f>
        <v>0</v>
      </c>
      <c r="AX326" s="111">
        <f>AX104*波及計算!$U107</f>
        <v>0</v>
      </c>
      <c r="AY326" s="111">
        <f>AY104*波及計算!$U107</f>
        <v>0</v>
      </c>
      <c r="AZ326" s="111">
        <f>AZ104*波及計算!$U107</f>
        <v>0</v>
      </c>
      <c r="BA326" s="111">
        <f>BA104*波及計算!$U107</f>
        <v>0</v>
      </c>
      <c r="BB326" s="111">
        <f>BB104*波及計算!$U107</f>
        <v>0</v>
      </c>
      <c r="BC326" s="111">
        <f>BC104*波及計算!$U107</f>
        <v>0</v>
      </c>
      <c r="BD326" s="111">
        <f>BD104*波及計算!$U107</f>
        <v>0</v>
      </c>
      <c r="BE326" s="111">
        <f>BE104*波及計算!$U107</f>
        <v>0</v>
      </c>
      <c r="BF326" s="111">
        <f>BF104*波及計算!$U107</f>
        <v>0</v>
      </c>
      <c r="BG326" s="111">
        <f>BG104*波及計算!$U107</f>
        <v>0</v>
      </c>
      <c r="BH326" s="111">
        <f>BH104*波及計算!$U107</f>
        <v>0</v>
      </c>
      <c r="BI326" s="111">
        <f>BI104*波及計算!$U107</f>
        <v>0</v>
      </c>
      <c r="BJ326" s="111">
        <f>BJ104*波及計算!$U107</f>
        <v>0</v>
      </c>
      <c r="BK326" s="111">
        <f>BK104*波及計算!$U107</f>
        <v>0</v>
      </c>
      <c r="BL326" s="111">
        <f>BL104*波及計算!$U107</f>
        <v>0</v>
      </c>
      <c r="BM326" s="111">
        <f>BM104*波及計算!$U107</f>
        <v>0</v>
      </c>
      <c r="BN326" s="111">
        <f>BN104*波及計算!$U107</f>
        <v>0</v>
      </c>
      <c r="BO326" s="111">
        <f>BO104*波及計算!$U107</f>
        <v>0</v>
      </c>
      <c r="BP326" s="111">
        <f>BP104*波及計算!$U107</f>
        <v>0</v>
      </c>
      <c r="BQ326" s="111">
        <f>BQ104*波及計算!$U107</f>
        <v>0</v>
      </c>
      <c r="BR326" s="111">
        <f>BR104*波及計算!$U107</f>
        <v>0</v>
      </c>
      <c r="BS326" s="111">
        <f>BS104*波及計算!$U107</f>
        <v>0</v>
      </c>
      <c r="BT326" s="111">
        <f>BT104*波及計算!$U107</f>
        <v>0</v>
      </c>
      <c r="BU326" s="111">
        <f>BU104*波及計算!$U107</f>
        <v>0</v>
      </c>
      <c r="BV326" s="111">
        <f>BV104*波及計算!$U107</f>
        <v>0</v>
      </c>
      <c r="BW326" s="111">
        <f>BW104*波及計算!$U107</f>
        <v>0</v>
      </c>
      <c r="BX326" s="111">
        <f>BX104*波及計算!$U107</f>
        <v>0</v>
      </c>
      <c r="BY326" s="111">
        <f>BY104*波及計算!$U107</f>
        <v>0</v>
      </c>
      <c r="BZ326" s="111">
        <f>BZ104*波及計算!$U107</f>
        <v>0</v>
      </c>
      <c r="CA326" s="111">
        <f>CA104*波及計算!$U107</f>
        <v>0</v>
      </c>
      <c r="CB326" s="111">
        <f>CB104*波及計算!$U107</f>
        <v>0</v>
      </c>
      <c r="CC326" s="111">
        <f>CC104*波及計算!$U107</f>
        <v>0</v>
      </c>
      <c r="CD326" s="111">
        <f>CD104*波及計算!$U107</f>
        <v>0</v>
      </c>
      <c r="CE326" s="111">
        <f>CE104*波及計算!$U107</f>
        <v>0</v>
      </c>
      <c r="CF326" s="111">
        <f>CF104*波及計算!$U107</f>
        <v>0</v>
      </c>
      <c r="CG326" s="111">
        <f>CG104*波及計算!$U107</f>
        <v>0</v>
      </c>
      <c r="CH326" s="111">
        <f>CH104*波及計算!$U107</f>
        <v>0</v>
      </c>
      <c r="CI326" s="111">
        <f>CI104*波及計算!$U107</f>
        <v>0</v>
      </c>
      <c r="CJ326" s="111">
        <f>CJ104*波及計算!$U107</f>
        <v>0</v>
      </c>
      <c r="CK326" s="111">
        <f>CK104*波及計算!$U107</f>
        <v>0</v>
      </c>
      <c r="CL326" s="111">
        <f>CL104*波及計算!$U107</f>
        <v>0</v>
      </c>
      <c r="CM326" s="111">
        <f>CM104*波及計算!$U107</f>
        <v>0</v>
      </c>
      <c r="CN326" s="111">
        <f>CN104*波及計算!$U107</f>
        <v>0</v>
      </c>
      <c r="CO326" s="111">
        <f>CO104*波及計算!$U107</f>
        <v>0</v>
      </c>
      <c r="CP326" s="111">
        <f>CP104*波及計算!$U107</f>
        <v>0</v>
      </c>
      <c r="CQ326" s="111">
        <f>CQ104*波及計算!$U107</f>
        <v>0</v>
      </c>
      <c r="CR326" s="111">
        <f>CR104*波及計算!$U107</f>
        <v>0</v>
      </c>
      <c r="CS326" s="111">
        <f>CS104*波及計算!$U107</f>
        <v>0</v>
      </c>
      <c r="CT326" s="111">
        <f>CT104*波及計算!$U107</f>
        <v>0</v>
      </c>
      <c r="CU326" s="111">
        <f>CU104*波及計算!$U107</f>
        <v>0</v>
      </c>
      <c r="CV326" s="111">
        <f>CV104*波及計算!$U107</f>
        <v>0</v>
      </c>
      <c r="CW326" s="111">
        <f>CW104*波及計算!$U107</f>
        <v>0</v>
      </c>
      <c r="CX326" s="111">
        <f>CX104*波及計算!$U107</f>
        <v>0</v>
      </c>
      <c r="CY326" s="111">
        <f>CY104*波及計算!$U107</f>
        <v>0</v>
      </c>
      <c r="CZ326" s="111">
        <f>CZ104*波及計算!$U107</f>
        <v>0</v>
      </c>
      <c r="DA326" s="111">
        <f>DA104*波及計算!$U107</f>
        <v>0</v>
      </c>
      <c r="DB326" s="111">
        <f>DB104*波及計算!$U107</f>
        <v>0</v>
      </c>
      <c r="DC326" s="111">
        <f>DC104*波及計算!$U107</f>
        <v>0</v>
      </c>
    </row>
    <row r="327" spans="1:108" x14ac:dyDescent="0.2">
      <c r="A327" s="111" t="s">
        <v>278</v>
      </c>
      <c r="B327" s="355" t="s">
        <v>1978</v>
      </c>
      <c r="C327" s="111">
        <f>C105*波及計算!$U108</f>
        <v>0</v>
      </c>
      <c r="D327" s="111">
        <f>D105*波及計算!$U108</f>
        <v>0</v>
      </c>
      <c r="E327" s="111">
        <f>E105*波及計算!$U108</f>
        <v>0</v>
      </c>
      <c r="F327" s="111">
        <f>F105*波及計算!$U108</f>
        <v>0</v>
      </c>
      <c r="G327" s="111">
        <f>G105*波及計算!$U108</f>
        <v>0</v>
      </c>
      <c r="H327" s="111">
        <f>H105*波及計算!$U108</f>
        <v>0</v>
      </c>
      <c r="I327" s="111">
        <f>I105*波及計算!$U108</f>
        <v>0</v>
      </c>
      <c r="J327" s="111">
        <f>J105*波及計算!$U108</f>
        <v>0</v>
      </c>
      <c r="K327" s="111">
        <f>K105*波及計算!$U108</f>
        <v>0</v>
      </c>
      <c r="L327" s="111">
        <f>L105*波及計算!$U108</f>
        <v>0</v>
      </c>
      <c r="M327" s="111">
        <f>M105*波及計算!$U108</f>
        <v>0</v>
      </c>
      <c r="N327" s="111">
        <f>N105*波及計算!$U108</f>
        <v>0</v>
      </c>
      <c r="O327" s="111">
        <f>O105*波及計算!$U108</f>
        <v>0</v>
      </c>
      <c r="P327" s="111">
        <f>P105*波及計算!$U108</f>
        <v>0</v>
      </c>
      <c r="Q327" s="111">
        <f>Q105*波及計算!$U108</f>
        <v>0</v>
      </c>
      <c r="R327" s="111">
        <f>R105*波及計算!$U108</f>
        <v>0</v>
      </c>
      <c r="S327" s="111">
        <f>S105*波及計算!$U108</f>
        <v>0</v>
      </c>
      <c r="T327" s="111">
        <f>T105*波及計算!$U108</f>
        <v>0</v>
      </c>
      <c r="U327" s="111">
        <f>U105*波及計算!$U108</f>
        <v>0</v>
      </c>
      <c r="V327" s="111">
        <f>V105*波及計算!$U108</f>
        <v>0</v>
      </c>
      <c r="W327" s="111">
        <f>W105*波及計算!$U108</f>
        <v>0</v>
      </c>
      <c r="X327" s="111">
        <f>X105*波及計算!$U108</f>
        <v>0</v>
      </c>
      <c r="Y327" s="111">
        <f>Y105*波及計算!$U108</f>
        <v>0</v>
      </c>
      <c r="Z327" s="111">
        <f>Z105*波及計算!$U108</f>
        <v>0</v>
      </c>
      <c r="AA327" s="111">
        <f>AA105*波及計算!$U108</f>
        <v>0</v>
      </c>
      <c r="AB327" s="111">
        <f>AB105*波及計算!$U108</f>
        <v>0</v>
      </c>
      <c r="AC327" s="111">
        <f>AC105*波及計算!$U108</f>
        <v>0</v>
      </c>
      <c r="AD327" s="111">
        <f>AD105*波及計算!$U108</f>
        <v>0</v>
      </c>
      <c r="AE327" s="111">
        <f>AE105*波及計算!$U108</f>
        <v>0</v>
      </c>
      <c r="AF327" s="111">
        <f>AF105*波及計算!$U108</f>
        <v>0</v>
      </c>
      <c r="AG327" s="111">
        <f>AG105*波及計算!$U108</f>
        <v>0</v>
      </c>
      <c r="AH327" s="111">
        <f>AH105*波及計算!$U108</f>
        <v>0</v>
      </c>
      <c r="AI327" s="111">
        <f>AI105*波及計算!$U108</f>
        <v>0</v>
      </c>
      <c r="AJ327" s="111">
        <f>AJ105*波及計算!$U108</f>
        <v>0</v>
      </c>
      <c r="AK327" s="111">
        <f>AK105*波及計算!$U108</f>
        <v>0</v>
      </c>
      <c r="AL327" s="111">
        <f>AL105*波及計算!$U108</f>
        <v>0</v>
      </c>
      <c r="AM327" s="111">
        <f>AM105*波及計算!$U108</f>
        <v>0</v>
      </c>
      <c r="AN327" s="111">
        <f>AN105*波及計算!$U108</f>
        <v>0</v>
      </c>
      <c r="AO327" s="111">
        <f>AO105*波及計算!$U108</f>
        <v>0</v>
      </c>
      <c r="AP327" s="111">
        <f>AP105*波及計算!$U108</f>
        <v>0</v>
      </c>
      <c r="AQ327" s="111">
        <f>AQ105*波及計算!$U108</f>
        <v>0</v>
      </c>
      <c r="AR327" s="111">
        <f>AR105*波及計算!$U108</f>
        <v>0</v>
      </c>
      <c r="AS327" s="111">
        <f>AS105*波及計算!$U108</f>
        <v>0</v>
      </c>
      <c r="AT327" s="111">
        <f>AT105*波及計算!$U108</f>
        <v>0</v>
      </c>
      <c r="AU327" s="111">
        <f>AU105*波及計算!$U108</f>
        <v>0</v>
      </c>
      <c r="AV327" s="111">
        <f>AV105*波及計算!$U108</f>
        <v>0</v>
      </c>
      <c r="AW327" s="111">
        <f>AW105*波及計算!$U108</f>
        <v>0</v>
      </c>
      <c r="AX327" s="111">
        <f>AX105*波及計算!$U108</f>
        <v>0</v>
      </c>
      <c r="AY327" s="111">
        <f>AY105*波及計算!$U108</f>
        <v>0</v>
      </c>
      <c r="AZ327" s="111">
        <f>AZ105*波及計算!$U108</f>
        <v>0</v>
      </c>
      <c r="BA327" s="111">
        <f>BA105*波及計算!$U108</f>
        <v>0</v>
      </c>
      <c r="BB327" s="111">
        <f>BB105*波及計算!$U108</f>
        <v>0</v>
      </c>
      <c r="BC327" s="111">
        <f>BC105*波及計算!$U108</f>
        <v>0</v>
      </c>
      <c r="BD327" s="111">
        <f>BD105*波及計算!$U108</f>
        <v>0</v>
      </c>
      <c r="BE327" s="111">
        <f>BE105*波及計算!$U108</f>
        <v>0</v>
      </c>
      <c r="BF327" s="111">
        <f>BF105*波及計算!$U108</f>
        <v>0</v>
      </c>
      <c r="BG327" s="111">
        <f>BG105*波及計算!$U108</f>
        <v>0</v>
      </c>
      <c r="BH327" s="111">
        <f>BH105*波及計算!$U108</f>
        <v>0</v>
      </c>
      <c r="BI327" s="111">
        <f>BI105*波及計算!$U108</f>
        <v>0</v>
      </c>
      <c r="BJ327" s="111">
        <f>BJ105*波及計算!$U108</f>
        <v>0</v>
      </c>
      <c r="BK327" s="111">
        <f>BK105*波及計算!$U108</f>
        <v>0</v>
      </c>
      <c r="BL327" s="111">
        <f>BL105*波及計算!$U108</f>
        <v>0</v>
      </c>
      <c r="BM327" s="111">
        <f>BM105*波及計算!$U108</f>
        <v>0</v>
      </c>
      <c r="BN327" s="111">
        <f>BN105*波及計算!$U108</f>
        <v>0</v>
      </c>
      <c r="BO327" s="111">
        <f>BO105*波及計算!$U108</f>
        <v>0</v>
      </c>
      <c r="BP327" s="111">
        <f>BP105*波及計算!$U108</f>
        <v>0</v>
      </c>
      <c r="BQ327" s="111">
        <f>BQ105*波及計算!$U108</f>
        <v>0</v>
      </c>
      <c r="BR327" s="111">
        <f>BR105*波及計算!$U108</f>
        <v>0</v>
      </c>
      <c r="BS327" s="111">
        <f>BS105*波及計算!$U108</f>
        <v>0</v>
      </c>
      <c r="BT327" s="111">
        <f>BT105*波及計算!$U108</f>
        <v>0</v>
      </c>
      <c r="BU327" s="111">
        <f>BU105*波及計算!$U108</f>
        <v>0</v>
      </c>
      <c r="BV327" s="111">
        <f>BV105*波及計算!$U108</f>
        <v>0</v>
      </c>
      <c r="BW327" s="111">
        <f>BW105*波及計算!$U108</f>
        <v>0</v>
      </c>
      <c r="BX327" s="111">
        <f>BX105*波及計算!$U108</f>
        <v>0</v>
      </c>
      <c r="BY327" s="111">
        <f>BY105*波及計算!$U108</f>
        <v>0</v>
      </c>
      <c r="BZ327" s="111">
        <f>BZ105*波及計算!$U108</f>
        <v>0</v>
      </c>
      <c r="CA327" s="111">
        <f>CA105*波及計算!$U108</f>
        <v>0</v>
      </c>
      <c r="CB327" s="111">
        <f>CB105*波及計算!$U108</f>
        <v>0</v>
      </c>
      <c r="CC327" s="111">
        <f>CC105*波及計算!$U108</f>
        <v>0</v>
      </c>
      <c r="CD327" s="111">
        <f>CD105*波及計算!$U108</f>
        <v>0</v>
      </c>
      <c r="CE327" s="111">
        <f>CE105*波及計算!$U108</f>
        <v>0</v>
      </c>
      <c r="CF327" s="111">
        <f>CF105*波及計算!$U108</f>
        <v>0</v>
      </c>
      <c r="CG327" s="111">
        <f>CG105*波及計算!$U108</f>
        <v>0</v>
      </c>
      <c r="CH327" s="111">
        <f>CH105*波及計算!$U108</f>
        <v>0</v>
      </c>
      <c r="CI327" s="111">
        <f>CI105*波及計算!$U108</f>
        <v>0</v>
      </c>
      <c r="CJ327" s="111">
        <f>CJ105*波及計算!$U108</f>
        <v>0</v>
      </c>
      <c r="CK327" s="111">
        <f>CK105*波及計算!$U108</f>
        <v>0</v>
      </c>
      <c r="CL327" s="111">
        <f>CL105*波及計算!$U108</f>
        <v>0</v>
      </c>
      <c r="CM327" s="111">
        <f>CM105*波及計算!$U108</f>
        <v>0</v>
      </c>
      <c r="CN327" s="111">
        <f>CN105*波及計算!$U108</f>
        <v>0</v>
      </c>
      <c r="CO327" s="111">
        <f>CO105*波及計算!$U108</f>
        <v>0</v>
      </c>
      <c r="CP327" s="111">
        <f>CP105*波及計算!$U108</f>
        <v>0</v>
      </c>
      <c r="CQ327" s="111">
        <f>CQ105*波及計算!$U108</f>
        <v>0</v>
      </c>
      <c r="CR327" s="111">
        <f>CR105*波及計算!$U108</f>
        <v>0</v>
      </c>
      <c r="CS327" s="111">
        <f>CS105*波及計算!$U108</f>
        <v>0</v>
      </c>
      <c r="CT327" s="111">
        <f>CT105*波及計算!$U108</f>
        <v>0</v>
      </c>
      <c r="CU327" s="111">
        <f>CU105*波及計算!$U108</f>
        <v>0</v>
      </c>
      <c r="CV327" s="111">
        <f>CV105*波及計算!$U108</f>
        <v>0</v>
      </c>
      <c r="CW327" s="111">
        <f>CW105*波及計算!$U108</f>
        <v>0</v>
      </c>
      <c r="CX327" s="111">
        <f>CX105*波及計算!$U108</f>
        <v>0</v>
      </c>
      <c r="CY327" s="111">
        <f>CY105*波及計算!$U108</f>
        <v>0</v>
      </c>
      <c r="CZ327" s="111">
        <f>CZ105*波及計算!$U108</f>
        <v>0</v>
      </c>
      <c r="DA327" s="111">
        <f>DA105*波及計算!$U108</f>
        <v>0</v>
      </c>
      <c r="DB327" s="111">
        <f>DB105*波及計算!$U108</f>
        <v>0</v>
      </c>
      <c r="DC327" s="111">
        <f>DC105*波及計算!$U108</f>
        <v>0</v>
      </c>
    </row>
    <row r="328" spans="1:108" x14ac:dyDescent="0.2">
      <c r="A328" s="111" t="s">
        <v>279</v>
      </c>
      <c r="B328" s="355" t="s">
        <v>1979</v>
      </c>
      <c r="C328" s="111">
        <f>C106*波及計算!$U109</f>
        <v>0</v>
      </c>
      <c r="D328" s="111">
        <f>D106*波及計算!$U109</f>
        <v>0</v>
      </c>
      <c r="E328" s="111">
        <f>E106*波及計算!$U109</f>
        <v>0</v>
      </c>
      <c r="F328" s="111">
        <f>F106*波及計算!$U109</f>
        <v>0</v>
      </c>
      <c r="G328" s="111">
        <f>G106*波及計算!$U109</f>
        <v>0</v>
      </c>
      <c r="H328" s="111">
        <f>H106*波及計算!$U109</f>
        <v>0</v>
      </c>
      <c r="I328" s="111">
        <f>I106*波及計算!$U109</f>
        <v>0</v>
      </c>
      <c r="J328" s="111">
        <f>J106*波及計算!$U109</f>
        <v>0</v>
      </c>
      <c r="K328" s="111">
        <f>K106*波及計算!$U109</f>
        <v>0</v>
      </c>
      <c r="L328" s="111">
        <f>L106*波及計算!$U109</f>
        <v>0</v>
      </c>
      <c r="M328" s="111">
        <f>M106*波及計算!$U109</f>
        <v>0</v>
      </c>
      <c r="N328" s="111">
        <f>N106*波及計算!$U109</f>
        <v>0</v>
      </c>
      <c r="O328" s="111">
        <f>O106*波及計算!$U109</f>
        <v>0</v>
      </c>
      <c r="P328" s="111">
        <f>P106*波及計算!$U109</f>
        <v>0</v>
      </c>
      <c r="Q328" s="111">
        <f>Q106*波及計算!$U109</f>
        <v>0</v>
      </c>
      <c r="R328" s="111">
        <f>R106*波及計算!$U109</f>
        <v>0</v>
      </c>
      <c r="S328" s="111">
        <f>S106*波及計算!$U109</f>
        <v>0</v>
      </c>
      <c r="T328" s="111">
        <f>T106*波及計算!$U109</f>
        <v>0</v>
      </c>
      <c r="U328" s="111">
        <f>U106*波及計算!$U109</f>
        <v>0</v>
      </c>
      <c r="V328" s="111">
        <f>V106*波及計算!$U109</f>
        <v>0</v>
      </c>
      <c r="W328" s="111">
        <f>W106*波及計算!$U109</f>
        <v>0</v>
      </c>
      <c r="X328" s="111">
        <f>X106*波及計算!$U109</f>
        <v>0</v>
      </c>
      <c r="Y328" s="111">
        <f>Y106*波及計算!$U109</f>
        <v>0</v>
      </c>
      <c r="Z328" s="111">
        <f>Z106*波及計算!$U109</f>
        <v>0</v>
      </c>
      <c r="AA328" s="111">
        <f>AA106*波及計算!$U109</f>
        <v>0</v>
      </c>
      <c r="AB328" s="111">
        <f>AB106*波及計算!$U109</f>
        <v>0</v>
      </c>
      <c r="AC328" s="111">
        <f>AC106*波及計算!$U109</f>
        <v>0</v>
      </c>
      <c r="AD328" s="111">
        <f>AD106*波及計算!$U109</f>
        <v>0</v>
      </c>
      <c r="AE328" s="111">
        <f>AE106*波及計算!$U109</f>
        <v>0</v>
      </c>
      <c r="AF328" s="111">
        <f>AF106*波及計算!$U109</f>
        <v>0</v>
      </c>
      <c r="AG328" s="111">
        <f>AG106*波及計算!$U109</f>
        <v>0</v>
      </c>
      <c r="AH328" s="111">
        <f>AH106*波及計算!$U109</f>
        <v>0</v>
      </c>
      <c r="AI328" s="111">
        <f>AI106*波及計算!$U109</f>
        <v>0</v>
      </c>
      <c r="AJ328" s="111">
        <f>AJ106*波及計算!$U109</f>
        <v>0</v>
      </c>
      <c r="AK328" s="111">
        <f>AK106*波及計算!$U109</f>
        <v>0</v>
      </c>
      <c r="AL328" s="111">
        <f>AL106*波及計算!$U109</f>
        <v>0</v>
      </c>
      <c r="AM328" s="111">
        <f>AM106*波及計算!$U109</f>
        <v>0</v>
      </c>
      <c r="AN328" s="111">
        <f>AN106*波及計算!$U109</f>
        <v>0</v>
      </c>
      <c r="AO328" s="111">
        <f>AO106*波及計算!$U109</f>
        <v>0</v>
      </c>
      <c r="AP328" s="111">
        <f>AP106*波及計算!$U109</f>
        <v>0</v>
      </c>
      <c r="AQ328" s="111">
        <f>AQ106*波及計算!$U109</f>
        <v>0</v>
      </c>
      <c r="AR328" s="111">
        <f>AR106*波及計算!$U109</f>
        <v>0</v>
      </c>
      <c r="AS328" s="111">
        <f>AS106*波及計算!$U109</f>
        <v>0</v>
      </c>
      <c r="AT328" s="111">
        <f>AT106*波及計算!$U109</f>
        <v>0</v>
      </c>
      <c r="AU328" s="111">
        <f>AU106*波及計算!$U109</f>
        <v>0</v>
      </c>
      <c r="AV328" s="111">
        <f>AV106*波及計算!$U109</f>
        <v>0</v>
      </c>
      <c r="AW328" s="111">
        <f>AW106*波及計算!$U109</f>
        <v>0</v>
      </c>
      <c r="AX328" s="111">
        <f>AX106*波及計算!$U109</f>
        <v>0</v>
      </c>
      <c r="AY328" s="111">
        <f>AY106*波及計算!$U109</f>
        <v>0</v>
      </c>
      <c r="AZ328" s="111">
        <f>AZ106*波及計算!$U109</f>
        <v>0</v>
      </c>
      <c r="BA328" s="111">
        <f>BA106*波及計算!$U109</f>
        <v>0</v>
      </c>
      <c r="BB328" s="111">
        <f>BB106*波及計算!$U109</f>
        <v>0</v>
      </c>
      <c r="BC328" s="111">
        <f>BC106*波及計算!$U109</f>
        <v>0</v>
      </c>
      <c r="BD328" s="111">
        <f>BD106*波及計算!$U109</f>
        <v>0</v>
      </c>
      <c r="BE328" s="111">
        <f>BE106*波及計算!$U109</f>
        <v>0</v>
      </c>
      <c r="BF328" s="111">
        <f>BF106*波及計算!$U109</f>
        <v>0</v>
      </c>
      <c r="BG328" s="111">
        <f>BG106*波及計算!$U109</f>
        <v>0</v>
      </c>
      <c r="BH328" s="111">
        <f>BH106*波及計算!$U109</f>
        <v>0</v>
      </c>
      <c r="BI328" s="111">
        <f>BI106*波及計算!$U109</f>
        <v>0</v>
      </c>
      <c r="BJ328" s="111">
        <f>BJ106*波及計算!$U109</f>
        <v>0</v>
      </c>
      <c r="BK328" s="111">
        <f>BK106*波及計算!$U109</f>
        <v>0</v>
      </c>
      <c r="BL328" s="111">
        <f>BL106*波及計算!$U109</f>
        <v>0</v>
      </c>
      <c r="BM328" s="111">
        <f>BM106*波及計算!$U109</f>
        <v>0</v>
      </c>
      <c r="BN328" s="111">
        <f>BN106*波及計算!$U109</f>
        <v>0</v>
      </c>
      <c r="BO328" s="111">
        <f>BO106*波及計算!$U109</f>
        <v>0</v>
      </c>
      <c r="BP328" s="111">
        <f>BP106*波及計算!$U109</f>
        <v>0</v>
      </c>
      <c r="BQ328" s="111">
        <f>BQ106*波及計算!$U109</f>
        <v>0</v>
      </c>
      <c r="BR328" s="111">
        <f>BR106*波及計算!$U109</f>
        <v>0</v>
      </c>
      <c r="BS328" s="111">
        <f>BS106*波及計算!$U109</f>
        <v>0</v>
      </c>
      <c r="BT328" s="111">
        <f>BT106*波及計算!$U109</f>
        <v>0</v>
      </c>
      <c r="BU328" s="111">
        <f>BU106*波及計算!$U109</f>
        <v>0</v>
      </c>
      <c r="BV328" s="111">
        <f>BV106*波及計算!$U109</f>
        <v>0</v>
      </c>
      <c r="BW328" s="111">
        <f>BW106*波及計算!$U109</f>
        <v>0</v>
      </c>
      <c r="BX328" s="111">
        <f>BX106*波及計算!$U109</f>
        <v>0</v>
      </c>
      <c r="BY328" s="111">
        <f>BY106*波及計算!$U109</f>
        <v>0</v>
      </c>
      <c r="BZ328" s="111">
        <f>BZ106*波及計算!$U109</f>
        <v>0</v>
      </c>
      <c r="CA328" s="111">
        <f>CA106*波及計算!$U109</f>
        <v>0</v>
      </c>
      <c r="CB328" s="111">
        <f>CB106*波及計算!$U109</f>
        <v>0</v>
      </c>
      <c r="CC328" s="111">
        <f>CC106*波及計算!$U109</f>
        <v>0</v>
      </c>
      <c r="CD328" s="111">
        <f>CD106*波及計算!$U109</f>
        <v>0</v>
      </c>
      <c r="CE328" s="111">
        <f>CE106*波及計算!$U109</f>
        <v>0</v>
      </c>
      <c r="CF328" s="111">
        <f>CF106*波及計算!$U109</f>
        <v>0</v>
      </c>
      <c r="CG328" s="111">
        <f>CG106*波及計算!$U109</f>
        <v>0</v>
      </c>
      <c r="CH328" s="111">
        <f>CH106*波及計算!$U109</f>
        <v>0</v>
      </c>
      <c r="CI328" s="111">
        <f>CI106*波及計算!$U109</f>
        <v>0</v>
      </c>
      <c r="CJ328" s="111">
        <f>CJ106*波及計算!$U109</f>
        <v>0</v>
      </c>
      <c r="CK328" s="111">
        <f>CK106*波及計算!$U109</f>
        <v>0</v>
      </c>
      <c r="CL328" s="111">
        <f>CL106*波及計算!$U109</f>
        <v>0</v>
      </c>
      <c r="CM328" s="111">
        <f>CM106*波及計算!$U109</f>
        <v>0</v>
      </c>
      <c r="CN328" s="111">
        <f>CN106*波及計算!$U109</f>
        <v>0</v>
      </c>
      <c r="CO328" s="111">
        <f>CO106*波及計算!$U109</f>
        <v>0</v>
      </c>
      <c r="CP328" s="111">
        <f>CP106*波及計算!$U109</f>
        <v>0</v>
      </c>
      <c r="CQ328" s="111">
        <f>CQ106*波及計算!$U109</f>
        <v>0</v>
      </c>
      <c r="CR328" s="111">
        <f>CR106*波及計算!$U109</f>
        <v>0</v>
      </c>
      <c r="CS328" s="111">
        <f>CS106*波及計算!$U109</f>
        <v>0</v>
      </c>
      <c r="CT328" s="111">
        <f>CT106*波及計算!$U109</f>
        <v>0</v>
      </c>
      <c r="CU328" s="111">
        <f>CU106*波及計算!$U109</f>
        <v>0</v>
      </c>
      <c r="CV328" s="111">
        <f>CV106*波及計算!$U109</f>
        <v>0</v>
      </c>
      <c r="CW328" s="111">
        <f>CW106*波及計算!$U109</f>
        <v>0</v>
      </c>
      <c r="CX328" s="111">
        <f>CX106*波及計算!$U109</f>
        <v>0</v>
      </c>
      <c r="CY328" s="111">
        <f>CY106*波及計算!$U109</f>
        <v>0</v>
      </c>
      <c r="CZ328" s="111">
        <f>CZ106*波及計算!$U109</f>
        <v>0</v>
      </c>
      <c r="DA328" s="111">
        <f>DA106*波及計算!$U109</f>
        <v>0</v>
      </c>
      <c r="DB328" s="111">
        <f>DB106*波及計算!$U109</f>
        <v>0</v>
      </c>
      <c r="DC328" s="111">
        <f>DC106*波及計算!$U109</f>
        <v>0</v>
      </c>
    </row>
    <row r="329" spans="1:108" x14ac:dyDescent="0.2">
      <c r="A329" s="111" t="s">
        <v>280</v>
      </c>
      <c r="B329" s="355" t="s">
        <v>1980</v>
      </c>
      <c r="C329" s="111">
        <f>C107*波及計算!$U110</f>
        <v>0</v>
      </c>
      <c r="D329" s="111">
        <f>D107*波及計算!$U110</f>
        <v>0</v>
      </c>
      <c r="E329" s="111">
        <f>E107*波及計算!$U110</f>
        <v>0</v>
      </c>
      <c r="F329" s="111">
        <f>F107*波及計算!$U110</f>
        <v>0</v>
      </c>
      <c r="G329" s="111">
        <f>G107*波及計算!$U110</f>
        <v>0</v>
      </c>
      <c r="H329" s="111">
        <f>H107*波及計算!$U110</f>
        <v>0</v>
      </c>
      <c r="I329" s="111">
        <f>I107*波及計算!$U110</f>
        <v>0</v>
      </c>
      <c r="J329" s="111">
        <f>J107*波及計算!$U110</f>
        <v>0</v>
      </c>
      <c r="K329" s="111">
        <f>K107*波及計算!$U110</f>
        <v>0</v>
      </c>
      <c r="L329" s="111">
        <f>L107*波及計算!$U110</f>
        <v>0</v>
      </c>
      <c r="M329" s="111">
        <f>M107*波及計算!$U110</f>
        <v>0</v>
      </c>
      <c r="N329" s="111">
        <f>N107*波及計算!$U110</f>
        <v>0</v>
      </c>
      <c r="O329" s="111">
        <f>O107*波及計算!$U110</f>
        <v>0</v>
      </c>
      <c r="P329" s="111">
        <f>P107*波及計算!$U110</f>
        <v>0</v>
      </c>
      <c r="Q329" s="111">
        <f>Q107*波及計算!$U110</f>
        <v>0</v>
      </c>
      <c r="R329" s="111">
        <f>R107*波及計算!$U110</f>
        <v>0</v>
      </c>
      <c r="S329" s="111">
        <f>S107*波及計算!$U110</f>
        <v>0</v>
      </c>
      <c r="T329" s="111">
        <f>T107*波及計算!$U110</f>
        <v>0</v>
      </c>
      <c r="U329" s="111">
        <f>U107*波及計算!$U110</f>
        <v>0</v>
      </c>
      <c r="V329" s="111">
        <f>V107*波及計算!$U110</f>
        <v>0</v>
      </c>
      <c r="W329" s="111">
        <f>W107*波及計算!$U110</f>
        <v>0</v>
      </c>
      <c r="X329" s="111">
        <f>X107*波及計算!$U110</f>
        <v>0</v>
      </c>
      <c r="Y329" s="111">
        <f>Y107*波及計算!$U110</f>
        <v>0</v>
      </c>
      <c r="Z329" s="111">
        <f>Z107*波及計算!$U110</f>
        <v>0</v>
      </c>
      <c r="AA329" s="111">
        <f>AA107*波及計算!$U110</f>
        <v>0</v>
      </c>
      <c r="AB329" s="111">
        <f>AB107*波及計算!$U110</f>
        <v>0</v>
      </c>
      <c r="AC329" s="111">
        <f>AC107*波及計算!$U110</f>
        <v>0</v>
      </c>
      <c r="AD329" s="111">
        <f>AD107*波及計算!$U110</f>
        <v>0</v>
      </c>
      <c r="AE329" s="111">
        <f>AE107*波及計算!$U110</f>
        <v>0</v>
      </c>
      <c r="AF329" s="111">
        <f>AF107*波及計算!$U110</f>
        <v>0</v>
      </c>
      <c r="AG329" s="111">
        <f>AG107*波及計算!$U110</f>
        <v>0</v>
      </c>
      <c r="AH329" s="111">
        <f>AH107*波及計算!$U110</f>
        <v>0</v>
      </c>
      <c r="AI329" s="111">
        <f>AI107*波及計算!$U110</f>
        <v>0</v>
      </c>
      <c r="AJ329" s="111">
        <f>AJ107*波及計算!$U110</f>
        <v>0</v>
      </c>
      <c r="AK329" s="111">
        <f>AK107*波及計算!$U110</f>
        <v>0</v>
      </c>
      <c r="AL329" s="111">
        <f>AL107*波及計算!$U110</f>
        <v>0</v>
      </c>
      <c r="AM329" s="111">
        <f>AM107*波及計算!$U110</f>
        <v>0</v>
      </c>
      <c r="AN329" s="111">
        <f>AN107*波及計算!$U110</f>
        <v>0</v>
      </c>
      <c r="AO329" s="111">
        <f>AO107*波及計算!$U110</f>
        <v>0</v>
      </c>
      <c r="AP329" s="111">
        <f>AP107*波及計算!$U110</f>
        <v>0</v>
      </c>
      <c r="AQ329" s="111">
        <f>AQ107*波及計算!$U110</f>
        <v>0</v>
      </c>
      <c r="AR329" s="111">
        <f>AR107*波及計算!$U110</f>
        <v>0</v>
      </c>
      <c r="AS329" s="111">
        <f>AS107*波及計算!$U110</f>
        <v>0</v>
      </c>
      <c r="AT329" s="111">
        <f>AT107*波及計算!$U110</f>
        <v>0</v>
      </c>
      <c r="AU329" s="111">
        <f>AU107*波及計算!$U110</f>
        <v>0</v>
      </c>
      <c r="AV329" s="111">
        <f>AV107*波及計算!$U110</f>
        <v>0</v>
      </c>
      <c r="AW329" s="111">
        <f>AW107*波及計算!$U110</f>
        <v>0</v>
      </c>
      <c r="AX329" s="111">
        <f>AX107*波及計算!$U110</f>
        <v>0</v>
      </c>
      <c r="AY329" s="111">
        <f>AY107*波及計算!$U110</f>
        <v>0</v>
      </c>
      <c r="AZ329" s="111">
        <f>AZ107*波及計算!$U110</f>
        <v>0</v>
      </c>
      <c r="BA329" s="111">
        <f>BA107*波及計算!$U110</f>
        <v>0</v>
      </c>
      <c r="BB329" s="111">
        <f>BB107*波及計算!$U110</f>
        <v>0</v>
      </c>
      <c r="BC329" s="111">
        <f>BC107*波及計算!$U110</f>
        <v>0</v>
      </c>
      <c r="BD329" s="111">
        <f>BD107*波及計算!$U110</f>
        <v>0</v>
      </c>
      <c r="BE329" s="111">
        <f>BE107*波及計算!$U110</f>
        <v>0</v>
      </c>
      <c r="BF329" s="111">
        <f>BF107*波及計算!$U110</f>
        <v>0</v>
      </c>
      <c r="BG329" s="111">
        <f>BG107*波及計算!$U110</f>
        <v>0</v>
      </c>
      <c r="BH329" s="111">
        <f>BH107*波及計算!$U110</f>
        <v>0</v>
      </c>
      <c r="BI329" s="111">
        <f>BI107*波及計算!$U110</f>
        <v>0</v>
      </c>
      <c r="BJ329" s="111">
        <f>BJ107*波及計算!$U110</f>
        <v>0</v>
      </c>
      <c r="BK329" s="111">
        <f>BK107*波及計算!$U110</f>
        <v>0</v>
      </c>
      <c r="BL329" s="111">
        <f>BL107*波及計算!$U110</f>
        <v>0</v>
      </c>
      <c r="BM329" s="111">
        <f>BM107*波及計算!$U110</f>
        <v>0</v>
      </c>
      <c r="BN329" s="111">
        <f>BN107*波及計算!$U110</f>
        <v>0</v>
      </c>
      <c r="BO329" s="111">
        <f>BO107*波及計算!$U110</f>
        <v>0</v>
      </c>
      <c r="BP329" s="111">
        <f>BP107*波及計算!$U110</f>
        <v>0</v>
      </c>
      <c r="BQ329" s="111">
        <f>BQ107*波及計算!$U110</f>
        <v>0</v>
      </c>
      <c r="BR329" s="111">
        <f>BR107*波及計算!$U110</f>
        <v>0</v>
      </c>
      <c r="BS329" s="111">
        <f>BS107*波及計算!$U110</f>
        <v>0</v>
      </c>
      <c r="BT329" s="111">
        <f>BT107*波及計算!$U110</f>
        <v>0</v>
      </c>
      <c r="BU329" s="111">
        <f>BU107*波及計算!$U110</f>
        <v>0</v>
      </c>
      <c r="BV329" s="111">
        <f>BV107*波及計算!$U110</f>
        <v>0</v>
      </c>
      <c r="BW329" s="111">
        <f>BW107*波及計算!$U110</f>
        <v>0</v>
      </c>
      <c r="BX329" s="111">
        <f>BX107*波及計算!$U110</f>
        <v>0</v>
      </c>
      <c r="BY329" s="111">
        <f>BY107*波及計算!$U110</f>
        <v>0</v>
      </c>
      <c r="BZ329" s="111">
        <f>BZ107*波及計算!$U110</f>
        <v>0</v>
      </c>
      <c r="CA329" s="111">
        <f>CA107*波及計算!$U110</f>
        <v>0</v>
      </c>
      <c r="CB329" s="111">
        <f>CB107*波及計算!$U110</f>
        <v>0</v>
      </c>
      <c r="CC329" s="111">
        <f>CC107*波及計算!$U110</f>
        <v>0</v>
      </c>
      <c r="CD329" s="111">
        <f>CD107*波及計算!$U110</f>
        <v>0</v>
      </c>
      <c r="CE329" s="111">
        <f>CE107*波及計算!$U110</f>
        <v>0</v>
      </c>
      <c r="CF329" s="111">
        <f>CF107*波及計算!$U110</f>
        <v>0</v>
      </c>
      <c r="CG329" s="111">
        <f>CG107*波及計算!$U110</f>
        <v>0</v>
      </c>
      <c r="CH329" s="111">
        <f>CH107*波及計算!$U110</f>
        <v>0</v>
      </c>
      <c r="CI329" s="111">
        <f>CI107*波及計算!$U110</f>
        <v>0</v>
      </c>
      <c r="CJ329" s="111">
        <f>CJ107*波及計算!$U110</f>
        <v>0</v>
      </c>
      <c r="CK329" s="111">
        <f>CK107*波及計算!$U110</f>
        <v>0</v>
      </c>
      <c r="CL329" s="111">
        <f>CL107*波及計算!$U110</f>
        <v>0</v>
      </c>
      <c r="CM329" s="111">
        <f>CM107*波及計算!$U110</f>
        <v>0</v>
      </c>
      <c r="CN329" s="111">
        <f>CN107*波及計算!$U110</f>
        <v>0</v>
      </c>
      <c r="CO329" s="111">
        <f>CO107*波及計算!$U110</f>
        <v>0</v>
      </c>
      <c r="CP329" s="111">
        <f>CP107*波及計算!$U110</f>
        <v>0</v>
      </c>
      <c r="CQ329" s="111">
        <f>CQ107*波及計算!$U110</f>
        <v>0</v>
      </c>
      <c r="CR329" s="111">
        <f>CR107*波及計算!$U110</f>
        <v>0</v>
      </c>
      <c r="CS329" s="111">
        <f>CS107*波及計算!$U110</f>
        <v>0</v>
      </c>
      <c r="CT329" s="111">
        <f>CT107*波及計算!$U110</f>
        <v>0</v>
      </c>
      <c r="CU329" s="111">
        <f>CU107*波及計算!$U110</f>
        <v>0</v>
      </c>
      <c r="CV329" s="111">
        <f>CV107*波及計算!$U110</f>
        <v>0</v>
      </c>
      <c r="CW329" s="111">
        <f>CW107*波及計算!$U110</f>
        <v>0</v>
      </c>
      <c r="CX329" s="111">
        <f>CX107*波及計算!$U110</f>
        <v>0</v>
      </c>
      <c r="CY329" s="111">
        <f>CY107*波及計算!$U110</f>
        <v>0</v>
      </c>
      <c r="CZ329" s="111">
        <f>CZ107*波及計算!$U110</f>
        <v>0</v>
      </c>
      <c r="DA329" s="111">
        <f>DA107*波及計算!$U110</f>
        <v>0</v>
      </c>
      <c r="DB329" s="111">
        <f>DB107*波及計算!$U110</f>
        <v>0</v>
      </c>
      <c r="DC329" s="111">
        <f>DC107*波及計算!$U110</f>
        <v>0</v>
      </c>
    </row>
    <row r="330" spans="1:108" x14ac:dyDescent="0.2">
      <c r="A330" s="111" t="s">
        <v>281</v>
      </c>
      <c r="B330" s="355" t="s">
        <v>1981</v>
      </c>
      <c r="C330" s="111">
        <f>C108*波及計算!$U111</f>
        <v>0</v>
      </c>
      <c r="D330" s="111">
        <f>D108*波及計算!$U111</f>
        <v>0</v>
      </c>
      <c r="E330" s="111">
        <f>E108*波及計算!$U111</f>
        <v>0</v>
      </c>
      <c r="F330" s="111">
        <f>F108*波及計算!$U111</f>
        <v>0</v>
      </c>
      <c r="G330" s="111">
        <f>G108*波及計算!$U111</f>
        <v>0</v>
      </c>
      <c r="H330" s="111">
        <f>H108*波及計算!$U111</f>
        <v>0</v>
      </c>
      <c r="I330" s="111">
        <f>I108*波及計算!$U111</f>
        <v>0</v>
      </c>
      <c r="J330" s="111">
        <f>J108*波及計算!$U111</f>
        <v>0</v>
      </c>
      <c r="K330" s="111">
        <f>K108*波及計算!$U111</f>
        <v>0</v>
      </c>
      <c r="L330" s="111">
        <f>L108*波及計算!$U111</f>
        <v>0</v>
      </c>
      <c r="M330" s="111">
        <f>M108*波及計算!$U111</f>
        <v>0</v>
      </c>
      <c r="N330" s="111">
        <f>N108*波及計算!$U111</f>
        <v>0</v>
      </c>
      <c r="O330" s="111">
        <f>O108*波及計算!$U111</f>
        <v>0</v>
      </c>
      <c r="P330" s="111">
        <f>P108*波及計算!$U111</f>
        <v>0</v>
      </c>
      <c r="Q330" s="111">
        <f>Q108*波及計算!$U111</f>
        <v>0</v>
      </c>
      <c r="R330" s="111">
        <f>R108*波及計算!$U111</f>
        <v>0</v>
      </c>
      <c r="S330" s="111">
        <f>S108*波及計算!$U111</f>
        <v>0</v>
      </c>
      <c r="T330" s="111">
        <f>T108*波及計算!$U111</f>
        <v>0</v>
      </c>
      <c r="U330" s="111">
        <f>U108*波及計算!$U111</f>
        <v>0</v>
      </c>
      <c r="V330" s="111">
        <f>V108*波及計算!$U111</f>
        <v>0</v>
      </c>
      <c r="W330" s="111">
        <f>W108*波及計算!$U111</f>
        <v>0</v>
      </c>
      <c r="X330" s="111">
        <f>X108*波及計算!$U111</f>
        <v>0</v>
      </c>
      <c r="Y330" s="111">
        <f>Y108*波及計算!$U111</f>
        <v>0</v>
      </c>
      <c r="Z330" s="111">
        <f>Z108*波及計算!$U111</f>
        <v>0</v>
      </c>
      <c r="AA330" s="111">
        <f>AA108*波及計算!$U111</f>
        <v>0</v>
      </c>
      <c r="AB330" s="111">
        <f>AB108*波及計算!$U111</f>
        <v>0</v>
      </c>
      <c r="AC330" s="111">
        <f>AC108*波及計算!$U111</f>
        <v>0</v>
      </c>
      <c r="AD330" s="111">
        <f>AD108*波及計算!$U111</f>
        <v>0</v>
      </c>
      <c r="AE330" s="111">
        <f>AE108*波及計算!$U111</f>
        <v>0</v>
      </c>
      <c r="AF330" s="111">
        <f>AF108*波及計算!$U111</f>
        <v>0</v>
      </c>
      <c r="AG330" s="111">
        <f>AG108*波及計算!$U111</f>
        <v>0</v>
      </c>
      <c r="AH330" s="111">
        <f>AH108*波及計算!$U111</f>
        <v>0</v>
      </c>
      <c r="AI330" s="111">
        <f>AI108*波及計算!$U111</f>
        <v>0</v>
      </c>
      <c r="AJ330" s="111">
        <f>AJ108*波及計算!$U111</f>
        <v>0</v>
      </c>
      <c r="AK330" s="111">
        <f>AK108*波及計算!$U111</f>
        <v>0</v>
      </c>
      <c r="AL330" s="111">
        <f>AL108*波及計算!$U111</f>
        <v>0</v>
      </c>
      <c r="AM330" s="111">
        <f>AM108*波及計算!$U111</f>
        <v>0</v>
      </c>
      <c r="AN330" s="111">
        <f>AN108*波及計算!$U111</f>
        <v>0</v>
      </c>
      <c r="AO330" s="111">
        <f>AO108*波及計算!$U111</f>
        <v>0</v>
      </c>
      <c r="AP330" s="111">
        <f>AP108*波及計算!$U111</f>
        <v>0</v>
      </c>
      <c r="AQ330" s="111">
        <f>AQ108*波及計算!$U111</f>
        <v>0</v>
      </c>
      <c r="AR330" s="111">
        <f>AR108*波及計算!$U111</f>
        <v>0</v>
      </c>
      <c r="AS330" s="111">
        <f>AS108*波及計算!$U111</f>
        <v>0</v>
      </c>
      <c r="AT330" s="111">
        <f>AT108*波及計算!$U111</f>
        <v>0</v>
      </c>
      <c r="AU330" s="111">
        <f>AU108*波及計算!$U111</f>
        <v>0</v>
      </c>
      <c r="AV330" s="111">
        <f>AV108*波及計算!$U111</f>
        <v>0</v>
      </c>
      <c r="AW330" s="111">
        <f>AW108*波及計算!$U111</f>
        <v>0</v>
      </c>
      <c r="AX330" s="111">
        <f>AX108*波及計算!$U111</f>
        <v>0</v>
      </c>
      <c r="AY330" s="111">
        <f>AY108*波及計算!$U111</f>
        <v>0</v>
      </c>
      <c r="AZ330" s="111">
        <f>AZ108*波及計算!$U111</f>
        <v>0</v>
      </c>
      <c r="BA330" s="111">
        <f>BA108*波及計算!$U111</f>
        <v>0</v>
      </c>
      <c r="BB330" s="111">
        <f>BB108*波及計算!$U111</f>
        <v>0</v>
      </c>
      <c r="BC330" s="111">
        <f>BC108*波及計算!$U111</f>
        <v>0</v>
      </c>
      <c r="BD330" s="111">
        <f>BD108*波及計算!$U111</f>
        <v>0</v>
      </c>
      <c r="BE330" s="111">
        <f>BE108*波及計算!$U111</f>
        <v>0</v>
      </c>
      <c r="BF330" s="111">
        <f>BF108*波及計算!$U111</f>
        <v>0</v>
      </c>
      <c r="BG330" s="111">
        <f>BG108*波及計算!$U111</f>
        <v>0</v>
      </c>
      <c r="BH330" s="111">
        <f>BH108*波及計算!$U111</f>
        <v>0</v>
      </c>
      <c r="BI330" s="111">
        <f>BI108*波及計算!$U111</f>
        <v>0</v>
      </c>
      <c r="BJ330" s="111">
        <f>BJ108*波及計算!$U111</f>
        <v>0</v>
      </c>
      <c r="BK330" s="111">
        <f>BK108*波及計算!$U111</f>
        <v>0</v>
      </c>
      <c r="BL330" s="111">
        <f>BL108*波及計算!$U111</f>
        <v>0</v>
      </c>
      <c r="BM330" s="111">
        <f>BM108*波及計算!$U111</f>
        <v>0</v>
      </c>
      <c r="BN330" s="111">
        <f>BN108*波及計算!$U111</f>
        <v>0</v>
      </c>
      <c r="BO330" s="111">
        <f>BO108*波及計算!$U111</f>
        <v>0</v>
      </c>
      <c r="BP330" s="111">
        <f>BP108*波及計算!$U111</f>
        <v>0</v>
      </c>
      <c r="BQ330" s="111">
        <f>BQ108*波及計算!$U111</f>
        <v>0</v>
      </c>
      <c r="BR330" s="111">
        <f>BR108*波及計算!$U111</f>
        <v>0</v>
      </c>
      <c r="BS330" s="111">
        <f>BS108*波及計算!$U111</f>
        <v>0</v>
      </c>
      <c r="BT330" s="111">
        <f>BT108*波及計算!$U111</f>
        <v>0</v>
      </c>
      <c r="BU330" s="111">
        <f>BU108*波及計算!$U111</f>
        <v>0</v>
      </c>
      <c r="BV330" s="111">
        <f>BV108*波及計算!$U111</f>
        <v>0</v>
      </c>
      <c r="BW330" s="111">
        <f>BW108*波及計算!$U111</f>
        <v>0</v>
      </c>
      <c r="BX330" s="111">
        <f>BX108*波及計算!$U111</f>
        <v>0</v>
      </c>
      <c r="BY330" s="111">
        <f>BY108*波及計算!$U111</f>
        <v>0</v>
      </c>
      <c r="BZ330" s="111">
        <f>BZ108*波及計算!$U111</f>
        <v>0</v>
      </c>
      <c r="CA330" s="111">
        <f>CA108*波及計算!$U111</f>
        <v>0</v>
      </c>
      <c r="CB330" s="111">
        <f>CB108*波及計算!$U111</f>
        <v>0</v>
      </c>
      <c r="CC330" s="111">
        <f>CC108*波及計算!$U111</f>
        <v>0</v>
      </c>
      <c r="CD330" s="111">
        <f>CD108*波及計算!$U111</f>
        <v>0</v>
      </c>
      <c r="CE330" s="111">
        <f>CE108*波及計算!$U111</f>
        <v>0</v>
      </c>
      <c r="CF330" s="111">
        <f>CF108*波及計算!$U111</f>
        <v>0</v>
      </c>
      <c r="CG330" s="111">
        <f>CG108*波及計算!$U111</f>
        <v>0</v>
      </c>
      <c r="CH330" s="111">
        <f>CH108*波及計算!$U111</f>
        <v>0</v>
      </c>
      <c r="CI330" s="111">
        <f>CI108*波及計算!$U111</f>
        <v>0</v>
      </c>
      <c r="CJ330" s="111">
        <f>CJ108*波及計算!$U111</f>
        <v>0</v>
      </c>
      <c r="CK330" s="111">
        <f>CK108*波及計算!$U111</f>
        <v>0</v>
      </c>
      <c r="CL330" s="111">
        <f>CL108*波及計算!$U111</f>
        <v>0</v>
      </c>
      <c r="CM330" s="111">
        <f>CM108*波及計算!$U111</f>
        <v>0</v>
      </c>
      <c r="CN330" s="111">
        <f>CN108*波及計算!$U111</f>
        <v>0</v>
      </c>
      <c r="CO330" s="111">
        <f>CO108*波及計算!$U111</f>
        <v>0</v>
      </c>
      <c r="CP330" s="111">
        <f>CP108*波及計算!$U111</f>
        <v>0</v>
      </c>
      <c r="CQ330" s="111">
        <f>CQ108*波及計算!$U111</f>
        <v>0</v>
      </c>
      <c r="CR330" s="111">
        <f>CR108*波及計算!$U111</f>
        <v>0</v>
      </c>
      <c r="CS330" s="111">
        <f>CS108*波及計算!$U111</f>
        <v>0</v>
      </c>
      <c r="CT330" s="111">
        <f>CT108*波及計算!$U111</f>
        <v>0</v>
      </c>
      <c r="CU330" s="111">
        <f>CU108*波及計算!$U111</f>
        <v>0</v>
      </c>
      <c r="CV330" s="111">
        <f>CV108*波及計算!$U111</f>
        <v>0</v>
      </c>
      <c r="CW330" s="111">
        <f>CW108*波及計算!$U111</f>
        <v>0</v>
      </c>
      <c r="CX330" s="111">
        <f>CX108*波及計算!$U111</f>
        <v>0</v>
      </c>
      <c r="CY330" s="111">
        <f>CY108*波及計算!$U111</f>
        <v>0</v>
      </c>
      <c r="CZ330" s="111">
        <f>CZ108*波及計算!$U111</f>
        <v>0</v>
      </c>
      <c r="DA330" s="111">
        <f>DA108*波及計算!$U111</f>
        <v>0</v>
      </c>
      <c r="DB330" s="111">
        <f>DB108*波及計算!$U111</f>
        <v>0</v>
      </c>
      <c r="DC330" s="111">
        <f>DC108*波及計算!$U111</f>
        <v>0</v>
      </c>
    </row>
    <row r="331" spans="1:108" x14ac:dyDescent="0.2">
      <c r="DD331" s="360" t="s">
        <v>2044</v>
      </c>
    </row>
    <row r="332" spans="1:108" x14ac:dyDescent="0.2">
      <c r="B332" s="111" t="s">
        <v>2049</v>
      </c>
      <c r="C332" s="111">
        <f>SUM(C226:C330)</f>
        <v>0</v>
      </c>
      <c r="D332" s="111">
        <f t="shared" ref="D332:BO332" si="2">SUM(D226:D330)</f>
        <v>0</v>
      </c>
      <c r="E332" s="111">
        <f t="shared" si="2"/>
        <v>0</v>
      </c>
      <c r="F332" s="111">
        <f t="shared" si="2"/>
        <v>0</v>
      </c>
      <c r="G332" s="111">
        <f t="shared" si="2"/>
        <v>0</v>
      </c>
      <c r="H332" s="111">
        <f t="shared" si="2"/>
        <v>0</v>
      </c>
      <c r="I332" s="111">
        <f t="shared" si="2"/>
        <v>0</v>
      </c>
      <c r="J332" s="111">
        <f t="shared" si="2"/>
        <v>0</v>
      </c>
      <c r="K332" s="111">
        <f t="shared" si="2"/>
        <v>0</v>
      </c>
      <c r="L332" s="111">
        <f t="shared" si="2"/>
        <v>0</v>
      </c>
      <c r="M332" s="111">
        <f t="shared" si="2"/>
        <v>0</v>
      </c>
      <c r="N332" s="111">
        <f t="shared" si="2"/>
        <v>0</v>
      </c>
      <c r="O332" s="111">
        <f t="shared" si="2"/>
        <v>0</v>
      </c>
      <c r="P332" s="111">
        <f t="shared" si="2"/>
        <v>0</v>
      </c>
      <c r="Q332" s="111">
        <f t="shared" si="2"/>
        <v>0</v>
      </c>
      <c r="R332" s="111">
        <f t="shared" si="2"/>
        <v>0</v>
      </c>
      <c r="S332" s="111">
        <f t="shared" si="2"/>
        <v>0</v>
      </c>
      <c r="T332" s="111">
        <f t="shared" si="2"/>
        <v>0</v>
      </c>
      <c r="U332" s="111">
        <f t="shared" si="2"/>
        <v>0</v>
      </c>
      <c r="V332" s="111">
        <f t="shared" si="2"/>
        <v>0</v>
      </c>
      <c r="W332" s="111">
        <f t="shared" si="2"/>
        <v>0</v>
      </c>
      <c r="X332" s="111">
        <f t="shared" si="2"/>
        <v>0</v>
      </c>
      <c r="Y332" s="111">
        <f t="shared" si="2"/>
        <v>0</v>
      </c>
      <c r="Z332" s="111">
        <f t="shared" si="2"/>
        <v>0</v>
      </c>
      <c r="AA332" s="111">
        <f t="shared" si="2"/>
        <v>0</v>
      </c>
      <c r="AB332" s="111">
        <f t="shared" si="2"/>
        <v>0</v>
      </c>
      <c r="AC332" s="111">
        <f t="shared" si="2"/>
        <v>0</v>
      </c>
      <c r="AD332" s="111">
        <f t="shared" si="2"/>
        <v>0</v>
      </c>
      <c r="AE332" s="111">
        <f t="shared" si="2"/>
        <v>0</v>
      </c>
      <c r="AF332" s="111">
        <f t="shared" si="2"/>
        <v>0</v>
      </c>
      <c r="AG332" s="111">
        <f t="shared" si="2"/>
        <v>0</v>
      </c>
      <c r="AH332" s="111">
        <f t="shared" si="2"/>
        <v>0</v>
      </c>
      <c r="AI332" s="111">
        <f t="shared" si="2"/>
        <v>0</v>
      </c>
      <c r="AJ332" s="111">
        <f t="shared" si="2"/>
        <v>0</v>
      </c>
      <c r="AK332" s="111">
        <f t="shared" si="2"/>
        <v>0</v>
      </c>
      <c r="AL332" s="111">
        <f t="shared" si="2"/>
        <v>0</v>
      </c>
      <c r="AM332" s="111">
        <f t="shared" si="2"/>
        <v>0</v>
      </c>
      <c r="AN332" s="111">
        <f t="shared" si="2"/>
        <v>0</v>
      </c>
      <c r="AO332" s="111">
        <f t="shared" si="2"/>
        <v>0</v>
      </c>
      <c r="AP332" s="111">
        <f t="shared" si="2"/>
        <v>0</v>
      </c>
      <c r="AQ332" s="111">
        <f t="shared" si="2"/>
        <v>0</v>
      </c>
      <c r="AR332" s="111">
        <f t="shared" si="2"/>
        <v>0</v>
      </c>
      <c r="AS332" s="111">
        <f t="shared" si="2"/>
        <v>0</v>
      </c>
      <c r="AT332" s="111">
        <f t="shared" si="2"/>
        <v>0</v>
      </c>
      <c r="AU332" s="111">
        <f t="shared" si="2"/>
        <v>0</v>
      </c>
      <c r="AV332" s="111">
        <f t="shared" si="2"/>
        <v>0</v>
      </c>
      <c r="AW332" s="111">
        <f t="shared" si="2"/>
        <v>0</v>
      </c>
      <c r="AX332" s="111">
        <f t="shared" si="2"/>
        <v>0</v>
      </c>
      <c r="AY332" s="111">
        <f t="shared" si="2"/>
        <v>0</v>
      </c>
      <c r="AZ332" s="111">
        <f t="shared" si="2"/>
        <v>0</v>
      </c>
      <c r="BA332" s="111">
        <f t="shared" si="2"/>
        <v>0</v>
      </c>
      <c r="BB332" s="111">
        <f t="shared" si="2"/>
        <v>0</v>
      </c>
      <c r="BC332" s="111">
        <f t="shared" si="2"/>
        <v>0</v>
      </c>
      <c r="BD332" s="111">
        <f t="shared" si="2"/>
        <v>0</v>
      </c>
      <c r="BE332" s="111">
        <f t="shared" si="2"/>
        <v>0</v>
      </c>
      <c r="BF332" s="111">
        <f t="shared" si="2"/>
        <v>0</v>
      </c>
      <c r="BG332" s="111">
        <f t="shared" si="2"/>
        <v>0</v>
      </c>
      <c r="BH332" s="111">
        <f t="shared" si="2"/>
        <v>0</v>
      </c>
      <c r="BI332" s="111">
        <f t="shared" si="2"/>
        <v>0</v>
      </c>
      <c r="BJ332" s="111">
        <f t="shared" si="2"/>
        <v>0</v>
      </c>
      <c r="BK332" s="111">
        <f t="shared" si="2"/>
        <v>0</v>
      </c>
      <c r="BL332" s="111">
        <f t="shared" si="2"/>
        <v>0</v>
      </c>
      <c r="BM332" s="111">
        <f t="shared" si="2"/>
        <v>0</v>
      </c>
      <c r="BN332" s="111">
        <f t="shared" si="2"/>
        <v>0</v>
      </c>
      <c r="BO332" s="111">
        <f t="shared" si="2"/>
        <v>0</v>
      </c>
      <c r="BP332" s="111">
        <f t="shared" ref="BP332:DC332" si="3">SUM(BP226:BP330)</f>
        <v>0</v>
      </c>
      <c r="BQ332" s="111">
        <f t="shared" si="3"/>
        <v>0</v>
      </c>
      <c r="BR332" s="111">
        <f t="shared" si="3"/>
        <v>0</v>
      </c>
      <c r="BS332" s="111">
        <f t="shared" si="3"/>
        <v>0</v>
      </c>
      <c r="BT332" s="111">
        <f t="shared" si="3"/>
        <v>0</v>
      </c>
      <c r="BU332" s="111">
        <f t="shared" si="3"/>
        <v>0</v>
      </c>
      <c r="BV332" s="111">
        <f t="shared" si="3"/>
        <v>0</v>
      </c>
      <c r="BW332" s="111">
        <f t="shared" si="3"/>
        <v>0</v>
      </c>
      <c r="BX332" s="111">
        <f t="shared" si="3"/>
        <v>0</v>
      </c>
      <c r="BY332" s="111">
        <f t="shared" si="3"/>
        <v>0</v>
      </c>
      <c r="BZ332" s="111">
        <f t="shared" si="3"/>
        <v>0</v>
      </c>
      <c r="CA332" s="111">
        <f t="shared" si="3"/>
        <v>0</v>
      </c>
      <c r="CB332" s="111">
        <f t="shared" si="3"/>
        <v>0</v>
      </c>
      <c r="CC332" s="111">
        <f t="shared" si="3"/>
        <v>0</v>
      </c>
      <c r="CD332" s="111">
        <f t="shared" si="3"/>
        <v>0</v>
      </c>
      <c r="CE332" s="111">
        <f t="shared" si="3"/>
        <v>0</v>
      </c>
      <c r="CF332" s="111">
        <f t="shared" si="3"/>
        <v>0</v>
      </c>
      <c r="CG332" s="111">
        <f t="shared" si="3"/>
        <v>0</v>
      </c>
      <c r="CH332" s="111">
        <f t="shared" si="3"/>
        <v>0</v>
      </c>
      <c r="CI332" s="111">
        <f t="shared" si="3"/>
        <v>0</v>
      </c>
      <c r="CJ332" s="111">
        <f t="shared" si="3"/>
        <v>0</v>
      </c>
      <c r="CK332" s="111">
        <f t="shared" si="3"/>
        <v>0</v>
      </c>
      <c r="CL332" s="111">
        <f t="shared" si="3"/>
        <v>0</v>
      </c>
      <c r="CM332" s="111">
        <f t="shared" si="3"/>
        <v>0</v>
      </c>
      <c r="CN332" s="111">
        <f t="shared" si="3"/>
        <v>0</v>
      </c>
      <c r="CO332" s="111">
        <f t="shared" si="3"/>
        <v>0</v>
      </c>
      <c r="CP332" s="111">
        <f t="shared" si="3"/>
        <v>0</v>
      </c>
      <c r="CQ332" s="111">
        <f t="shared" si="3"/>
        <v>0</v>
      </c>
      <c r="CR332" s="111">
        <f t="shared" si="3"/>
        <v>0</v>
      </c>
      <c r="CS332" s="111">
        <f t="shared" si="3"/>
        <v>0</v>
      </c>
      <c r="CT332" s="111">
        <f t="shared" si="3"/>
        <v>0</v>
      </c>
      <c r="CU332" s="111">
        <f t="shared" si="3"/>
        <v>0</v>
      </c>
      <c r="CV332" s="111">
        <f t="shared" si="3"/>
        <v>0</v>
      </c>
      <c r="CW332" s="111">
        <f t="shared" si="3"/>
        <v>0</v>
      </c>
      <c r="CX332" s="111">
        <f t="shared" si="3"/>
        <v>0</v>
      </c>
      <c r="CY332" s="111">
        <f t="shared" si="3"/>
        <v>0</v>
      </c>
      <c r="CZ332" s="111">
        <f t="shared" si="3"/>
        <v>0</v>
      </c>
      <c r="DA332" s="111">
        <f t="shared" si="3"/>
        <v>0</v>
      </c>
      <c r="DB332" s="111">
        <f t="shared" si="3"/>
        <v>0</v>
      </c>
      <c r="DC332" s="111">
        <f t="shared" si="3"/>
        <v>0</v>
      </c>
      <c r="DD332" s="111">
        <f>SUM(C332:DC332)</f>
        <v>0</v>
      </c>
    </row>
    <row r="333" spans="1:108" x14ac:dyDescent="0.2">
      <c r="B333" s="111" t="s">
        <v>2050</v>
      </c>
      <c r="C333" s="111">
        <f>C332*投入係数!C109</f>
        <v>0</v>
      </c>
      <c r="D333" s="111">
        <f>D332*投入係数!D109</f>
        <v>0</v>
      </c>
      <c r="E333" s="111">
        <f>E332*投入係数!E109</f>
        <v>0</v>
      </c>
      <c r="F333" s="111">
        <f>F332*投入係数!F109</f>
        <v>0</v>
      </c>
      <c r="G333" s="111">
        <f>G332*投入係数!G109</f>
        <v>0</v>
      </c>
      <c r="H333" s="111">
        <f>H332*投入係数!H109</f>
        <v>0</v>
      </c>
      <c r="I333" s="111">
        <f>I332*投入係数!I109</f>
        <v>0</v>
      </c>
      <c r="J333" s="111">
        <f>J332*投入係数!J109</f>
        <v>0</v>
      </c>
      <c r="K333" s="111">
        <f>K332*投入係数!K109</f>
        <v>0</v>
      </c>
      <c r="L333" s="111">
        <f>L332*投入係数!L109</f>
        <v>0</v>
      </c>
      <c r="M333" s="111">
        <f>M332*投入係数!M109</f>
        <v>0</v>
      </c>
      <c r="N333" s="111">
        <f>N332*投入係数!N109</f>
        <v>0</v>
      </c>
      <c r="O333" s="111">
        <f>O332*投入係数!O109</f>
        <v>0</v>
      </c>
      <c r="P333" s="111">
        <f>P332*投入係数!P109</f>
        <v>0</v>
      </c>
      <c r="Q333" s="111">
        <f>Q332*投入係数!Q109</f>
        <v>0</v>
      </c>
      <c r="R333" s="111">
        <f>R332*投入係数!R109</f>
        <v>0</v>
      </c>
      <c r="S333" s="111">
        <f>S332*投入係数!S109</f>
        <v>0</v>
      </c>
      <c r="T333" s="111">
        <f>T332*投入係数!T109</f>
        <v>0</v>
      </c>
      <c r="U333" s="111">
        <f>U332*投入係数!U109</f>
        <v>0</v>
      </c>
      <c r="V333" s="111">
        <f>V332*投入係数!V109</f>
        <v>0</v>
      </c>
      <c r="W333" s="111">
        <f>W332*投入係数!W109</f>
        <v>0</v>
      </c>
      <c r="X333" s="111">
        <f>X332*投入係数!X109</f>
        <v>0</v>
      </c>
      <c r="Y333" s="111">
        <f>Y332*投入係数!Y109</f>
        <v>0</v>
      </c>
      <c r="Z333" s="111">
        <f>Z332*投入係数!Z109</f>
        <v>0</v>
      </c>
      <c r="AA333" s="111">
        <f>AA332*投入係数!AA109</f>
        <v>0</v>
      </c>
      <c r="AB333" s="111">
        <f>AB332*投入係数!AB109</f>
        <v>0</v>
      </c>
      <c r="AC333" s="111">
        <f>AC332*投入係数!AC109</f>
        <v>0</v>
      </c>
      <c r="AD333" s="111">
        <f>AD332*投入係数!AD109</f>
        <v>0</v>
      </c>
      <c r="AE333" s="111">
        <f>AE332*投入係数!AE109</f>
        <v>0</v>
      </c>
      <c r="AF333" s="111">
        <f>AF332*投入係数!AF109</f>
        <v>0</v>
      </c>
      <c r="AG333" s="111">
        <f>AG332*投入係数!AG109</f>
        <v>0</v>
      </c>
      <c r="AH333" s="111">
        <f>AH332*投入係数!AH109</f>
        <v>0</v>
      </c>
      <c r="AI333" s="111">
        <f>AI332*投入係数!AI109</f>
        <v>0</v>
      </c>
      <c r="AJ333" s="111">
        <f>AJ332*投入係数!AJ109</f>
        <v>0</v>
      </c>
      <c r="AK333" s="111">
        <f>AK332*投入係数!AK109</f>
        <v>0</v>
      </c>
      <c r="AL333" s="111">
        <f>AL332*投入係数!AL109</f>
        <v>0</v>
      </c>
      <c r="AM333" s="111">
        <f>AM332*投入係数!AM109</f>
        <v>0</v>
      </c>
      <c r="AN333" s="111">
        <f>AN332*投入係数!AN109</f>
        <v>0</v>
      </c>
      <c r="AO333" s="111">
        <f>AO332*投入係数!AO109</f>
        <v>0</v>
      </c>
      <c r="AP333" s="111">
        <f>AP332*投入係数!AP109</f>
        <v>0</v>
      </c>
      <c r="AQ333" s="111">
        <f>AQ332*投入係数!AQ109</f>
        <v>0</v>
      </c>
      <c r="AR333" s="111">
        <f>AR332*投入係数!AR109</f>
        <v>0</v>
      </c>
      <c r="AS333" s="111">
        <f>AS332*投入係数!AS109</f>
        <v>0</v>
      </c>
      <c r="AT333" s="111">
        <f>AT332*投入係数!AT109</f>
        <v>0</v>
      </c>
      <c r="AU333" s="111">
        <f>AU332*投入係数!AU109</f>
        <v>0</v>
      </c>
      <c r="AV333" s="111">
        <f>AV332*投入係数!AV109</f>
        <v>0</v>
      </c>
      <c r="AW333" s="111">
        <f>AW332*投入係数!AW109</f>
        <v>0</v>
      </c>
      <c r="AX333" s="111">
        <f>AX332*投入係数!AX109</f>
        <v>0</v>
      </c>
      <c r="AY333" s="111">
        <f>AY332*投入係数!AY109</f>
        <v>0</v>
      </c>
      <c r="AZ333" s="111">
        <f>AZ332*投入係数!AZ109</f>
        <v>0</v>
      </c>
      <c r="BA333" s="111">
        <f>BA332*投入係数!BA109</f>
        <v>0</v>
      </c>
      <c r="BB333" s="111">
        <f>BB332*投入係数!BB109</f>
        <v>0</v>
      </c>
      <c r="BC333" s="111">
        <f>BC332*投入係数!BC109</f>
        <v>0</v>
      </c>
      <c r="BD333" s="111">
        <f>BD332*投入係数!BD109</f>
        <v>0</v>
      </c>
      <c r="BE333" s="111">
        <f>BE332*投入係数!BE109</f>
        <v>0</v>
      </c>
      <c r="BF333" s="111">
        <f>BF332*投入係数!BF109</f>
        <v>0</v>
      </c>
      <c r="BG333" s="111">
        <f>BG332*投入係数!BG109</f>
        <v>0</v>
      </c>
      <c r="BH333" s="111">
        <f>BH332*投入係数!BH109</f>
        <v>0</v>
      </c>
      <c r="BI333" s="111">
        <f>BI332*投入係数!BI109</f>
        <v>0</v>
      </c>
      <c r="BJ333" s="111">
        <f>BJ332*投入係数!BJ109</f>
        <v>0</v>
      </c>
      <c r="BK333" s="111">
        <f>BK332*投入係数!BK109</f>
        <v>0</v>
      </c>
      <c r="BL333" s="111">
        <f>BL332*投入係数!BL109</f>
        <v>0</v>
      </c>
      <c r="BM333" s="111">
        <f>BM332*投入係数!BM109</f>
        <v>0</v>
      </c>
      <c r="BN333" s="111">
        <f>BN332*投入係数!BN109</f>
        <v>0</v>
      </c>
      <c r="BO333" s="111">
        <f>BO332*投入係数!BO109</f>
        <v>0</v>
      </c>
      <c r="BP333" s="111">
        <f>BP332*投入係数!BP109</f>
        <v>0</v>
      </c>
      <c r="BQ333" s="111">
        <f>BQ332*投入係数!BQ109</f>
        <v>0</v>
      </c>
      <c r="BR333" s="111">
        <f>BR332*投入係数!BR109</f>
        <v>0</v>
      </c>
      <c r="BS333" s="111">
        <f>BS332*投入係数!BS109</f>
        <v>0</v>
      </c>
      <c r="BT333" s="111">
        <f>BT332*投入係数!BT109</f>
        <v>0</v>
      </c>
      <c r="BU333" s="111">
        <f>BU332*投入係数!BU109</f>
        <v>0</v>
      </c>
      <c r="BV333" s="111">
        <f>BV332*投入係数!BV109</f>
        <v>0</v>
      </c>
      <c r="BW333" s="111">
        <f>BW332*投入係数!BW109</f>
        <v>0</v>
      </c>
      <c r="BX333" s="111">
        <f>BX332*投入係数!BX109</f>
        <v>0</v>
      </c>
      <c r="BY333" s="111">
        <f>BY332*投入係数!BY109</f>
        <v>0</v>
      </c>
      <c r="BZ333" s="111">
        <f>BZ332*投入係数!BZ109</f>
        <v>0</v>
      </c>
      <c r="CA333" s="111">
        <f>CA332*投入係数!CA109</f>
        <v>0</v>
      </c>
      <c r="CB333" s="111">
        <f>CB332*投入係数!CB109</f>
        <v>0</v>
      </c>
      <c r="CC333" s="111">
        <f>CC332*投入係数!CC109</f>
        <v>0</v>
      </c>
      <c r="CD333" s="111">
        <f>CD332*投入係数!CD109</f>
        <v>0</v>
      </c>
      <c r="CE333" s="111">
        <f>CE332*投入係数!CE109</f>
        <v>0</v>
      </c>
      <c r="CF333" s="111">
        <f>CF332*投入係数!CF109</f>
        <v>0</v>
      </c>
      <c r="CG333" s="111">
        <f>CG332*投入係数!CG109</f>
        <v>0</v>
      </c>
      <c r="CH333" s="111">
        <f>CH332*投入係数!CH109</f>
        <v>0</v>
      </c>
      <c r="CI333" s="111">
        <f>CI332*投入係数!CI109</f>
        <v>0</v>
      </c>
      <c r="CJ333" s="111">
        <f>CJ332*投入係数!CJ109</f>
        <v>0</v>
      </c>
      <c r="CK333" s="111">
        <f>CK332*投入係数!CK109</f>
        <v>0</v>
      </c>
      <c r="CL333" s="111">
        <f>CL332*投入係数!CL109</f>
        <v>0</v>
      </c>
      <c r="CM333" s="111">
        <f>CM332*投入係数!CM109</f>
        <v>0</v>
      </c>
      <c r="CN333" s="111">
        <f>CN332*投入係数!CN109</f>
        <v>0</v>
      </c>
      <c r="CO333" s="111">
        <f>CO332*投入係数!CO109</f>
        <v>0</v>
      </c>
      <c r="CP333" s="111">
        <f>CP332*投入係数!CP109</f>
        <v>0</v>
      </c>
      <c r="CQ333" s="111">
        <f>CQ332*投入係数!CQ109</f>
        <v>0</v>
      </c>
      <c r="CR333" s="111">
        <f>CR332*投入係数!CR109</f>
        <v>0</v>
      </c>
      <c r="CS333" s="111">
        <f>CS332*投入係数!CS109</f>
        <v>0</v>
      </c>
      <c r="CT333" s="111">
        <f>CT332*投入係数!CT109</f>
        <v>0</v>
      </c>
      <c r="CU333" s="111">
        <f>CU332*投入係数!CU109</f>
        <v>0</v>
      </c>
      <c r="CV333" s="111">
        <f>CV332*投入係数!CV109</f>
        <v>0</v>
      </c>
      <c r="CW333" s="111">
        <f>CW332*投入係数!CW109</f>
        <v>0</v>
      </c>
      <c r="CX333" s="111">
        <f>CX332*投入係数!CX109</f>
        <v>0</v>
      </c>
      <c r="CY333" s="111">
        <f>CY332*投入係数!CY109</f>
        <v>0</v>
      </c>
      <c r="CZ333" s="111">
        <f>CZ332*投入係数!CZ109</f>
        <v>0</v>
      </c>
      <c r="DA333" s="111">
        <f>DA332*投入係数!DA109</f>
        <v>0</v>
      </c>
      <c r="DB333" s="111">
        <f>DB332*投入係数!DB109</f>
        <v>0</v>
      </c>
      <c r="DC333" s="111">
        <f>DC332*投入係数!DC109</f>
        <v>0</v>
      </c>
      <c r="DD333" s="111">
        <f>SUM(C333:DC333)</f>
        <v>0</v>
      </c>
    </row>
    <row r="334" spans="1:108" x14ac:dyDescent="0.2">
      <c r="B334" s="111" t="s">
        <v>2051</v>
      </c>
      <c r="C334" s="111">
        <f>C332*投入係数!C111</f>
        <v>0</v>
      </c>
      <c r="D334" s="111">
        <f>D332*投入係数!D111</f>
        <v>0</v>
      </c>
      <c r="E334" s="111">
        <f>E332*投入係数!E111</f>
        <v>0</v>
      </c>
      <c r="F334" s="111">
        <f>F332*投入係数!F111</f>
        <v>0</v>
      </c>
      <c r="G334" s="111">
        <f>G332*投入係数!G111</f>
        <v>0</v>
      </c>
      <c r="H334" s="111">
        <f>H332*投入係数!H111</f>
        <v>0</v>
      </c>
      <c r="I334" s="111">
        <f>I332*投入係数!I111</f>
        <v>0</v>
      </c>
      <c r="J334" s="111">
        <f>J332*投入係数!J111</f>
        <v>0</v>
      </c>
      <c r="K334" s="111">
        <f>K332*投入係数!K111</f>
        <v>0</v>
      </c>
      <c r="L334" s="111">
        <f>L332*投入係数!L111</f>
        <v>0</v>
      </c>
      <c r="M334" s="111">
        <f>M332*投入係数!M111</f>
        <v>0</v>
      </c>
      <c r="N334" s="111">
        <f>N332*投入係数!N111</f>
        <v>0</v>
      </c>
      <c r="O334" s="111">
        <f>O332*投入係数!O111</f>
        <v>0</v>
      </c>
      <c r="P334" s="111">
        <f>P332*投入係数!P111</f>
        <v>0</v>
      </c>
      <c r="Q334" s="111">
        <f>Q332*投入係数!Q111</f>
        <v>0</v>
      </c>
      <c r="R334" s="111">
        <f>R332*投入係数!R111</f>
        <v>0</v>
      </c>
      <c r="S334" s="111">
        <f>S332*投入係数!S111</f>
        <v>0</v>
      </c>
      <c r="T334" s="111">
        <f>T332*投入係数!T111</f>
        <v>0</v>
      </c>
      <c r="U334" s="111">
        <f>U332*投入係数!U111</f>
        <v>0</v>
      </c>
      <c r="V334" s="111">
        <f>V332*投入係数!V111</f>
        <v>0</v>
      </c>
      <c r="W334" s="111">
        <f>W332*投入係数!W111</f>
        <v>0</v>
      </c>
      <c r="X334" s="111">
        <f>X332*投入係数!X111</f>
        <v>0</v>
      </c>
      <c r="Y334" s="111">
        <f>Y332*投入係数!Y111</f>
        <v>0</v>
      </c>
      <c r="Z334" s="111">
        <f>Z332*投入係数!Z111</f>
        <v>0</v>
      </c>
      <c r="AA334" s="111">
        <f>AA332*投入係数!AA111</f>
        <v>0</v>
      </c>
      <c r="AB334" s="111">
        <f>AB332*投入係数!AB111</f>
        <v>0</v>
      </c>
      <c r="AC334" s="111">
        <f>AC332*投入係数!AC111</f>
        <v>0</v>
      </c>
      <c r="AD334" s="111">
        <f>AD332*投入係数!AD111</f>
        <v>0</v>
      </c>
      <c r="AE334" s="111">
        <f>AE332*投入係数!AE111</f>
        <v>0</v>
      </c>
      <c r="AF334" s="111">
        <f>AF332*投入係数!AF111</f>
        <v>0</v>
      </c>
      <c r="AG334" s="111">
        <f>AG332*投入係数!AG111</f>
        <v>0</v>
      </c>
      <c r="AH334" s="111">
        <f>AH332*投入係数!AH111</f>
        <v>0</v>
      </c>
      <c r="AI334" s="111">
        <f>AI332*投入係数!AI111</f>
        <v>0</v>
      </c>
      <c r="AJ334" s="111">
        <f>AJ332*投入係数!AJ111</f>
        <v>0</v>
      </c>
      <c r="AK334" s="111">
        <f>AK332*投入係数!AK111</f>
        <v>0</v>
      </c>
      <c r="AL334" s="111">
        <f>AL332*投入係数!AL111</f>
        <v>0</v>
      </c>
      <c r="AM334" s="111">
        <f>AM332*投入係数!AM111</f>
        <v>0</v>
      </c>
      <c r="AN334" s="111">
        <f>AN332*投入係数!AN111</f>
        <v>0</v>
      </c>
      <c r="AO334" s="111">
        <f>AO332*投入係数!AO111</f>
        <v>0</v>
      </c>
      <c r="AP334" s="111">
        <f>AP332*投入係数!AP111</f>
        <v>0</v>
      </c>
      <c r="AQ334" s="111">
        <f>AQ332*投入係数!AQ111</f>
        <v>0</v>
      </c>
      <c r="AR334" s="111">
        <f>AR332*投入係数!AR111</f>
        <v>0</v>
      </c>
      <c r="AS334" s="111">
        <f>AS332*投入係数!AS111</f>
        <v>0</v>
      </c>
      <c r="AT334" s="111">
        <f>AT332*投入係数!AT111</f>
        <v>0</v>
      </c>
      <c r="AU334" s="111">
        <f>AU332*投入係数!AU111</f>
        <v>0</v>
      </c>
      <c r="AV334" s="111">
        <f>AV332*投入係数!AV111</f>
        <v>0</v>
      </c>
      <c r="AW334" s="111">
        <f>AW332*投入係数!AW111</f>
        <v>0</v>
      </c>
      <c r="AX334" s="111">
        <f>AX332*投入係数!AX111</f>
        <v>0</v>
      </c>
      <c r="AY334" s="111">
        <f>AY332*投入係数!AY111</f>
        <v>0</v>
      </c>
      <c r="AZ334" s="111">
        <f>AZ332*投入係数!AZ111</f>
        <v>0</v>
      </c>
      <c r="BA334" s="111">
        <f>BA332*投入係数!BA111</f>
        <v>0</v>
      </c>
      <c r="BB334" s="111">
        <f>BB332*投入係数!BB111</f>
        <v>0</v>
      </c>
      <c r="BC334" s="111">
        <f>BC332*投入係数!BC111</f>
        <v>0</v>
      </c>
      <c r="BD334" s="111">
        <f>BD332*投入係数!BD111</f>
        <v>0</v>
      </c>
      <c r="BE334" s="111">
        <f>BE332*投入係数!BE111</f>
        <v>0</v>
      </c>
      <c r="BF334" s="111">
        <f>BF332*投入係数!BF111</f>
        <v>0</v>
      </c>
      <c r="BG334" s="111">
        <f>BG332*投入係数!BG111</f>
        <v>0</v>
      </c>
      <c r="BH334" s="111">
        <f>BH332*投入係数!BH111</f>
        <v>0</v>
      </c>
      <c r="BI334" s="111">
        <f>BI332*投入係数!BI111</f>
        <v>0</v>
      </c>
      <c r="BJ334" s="111">
        <f>BJ332*投入係数!BJ111</f>
        <v>0</v>
      </c>
      <c r="BK334" s="111">
        <f>BK332*投入係数!BK111</f>
        <v>0</v>
      </c>
      <c r="BL334" s="111">
        <f>BL332*投入係数!BL111</f>
        <v>0</v>
      </c>
      <c r="BM334" s="111">
        <f>BM332*投入係数!BM111</f>
        <v>0</v>
      </c>
      <c r="BN334" s="111">
        <f>BN332*投入係数!BN111</f>
        <v>0</v>
      </c>
      <c r="BO334" s="111">
        <f>BO332*投入係数!BO111</f>
        <v>0</v>
      </c>
      <c r="BP334" s="111">
        <f>BP332*投入係数!BP111</f>
        <v>0</v>
      </c>
      <c r="BQ334" s="111">
        <f>BQ332*投入係数!BQ111</f>
        <v>0</v>
      </c>
      <c r="BR334" s="111">
        <f>BR332*投入係数!BR111</f>
        <v>0</v>
      </c>
      <c r="BS334" s="111">
        <f>BS332*投入係数!BS111</f>
        <v>0</v>
      </c>
      <c r="BT334" s="111">
        <f>BT332*投入係数!BT111</f>
        <v>0</v>
      </c>
      <c r="BU334" s="111">
        <f>BU332*投入係数!BU111</f>
        <v>0</v>
      </c>
      <c r="BV334" s="111">
        <f>BV332*投入係数!BV111</f>
        <v>0</v>
      </c>
      <c r="BW334" s="111">
        <f>BW332*投入係数!BW111</f>
        <v>0</v>
      </c>
      <c r="BX334" s="111">
        <f>BX332*投入係数!BX111</f>
        <v>0</v>
      </c>
      <c r="BY334" s="111">
        <f>BY332*投入係数!BY111</f>
        <v>0</v>
      </c>
      <c r="BZ334" s="111">
        <f>BZ332*投入係数!BZ111</f>
        <v>0</v>
      </c>
      <c r="CA334" s="111">
        <f>CA332*投入係数!CA111</f>
        <v>0</v>
      </c>
      <c r="CB334" s="111">
        <f>CB332*投入係数!CB111</f>
        <v>0</v>
      </c>
      <c r="CC334" s="111">
        <f>CC332*投入係数!CC111</f>
        <v>0</v>
      </c>
      <c r="CD334" s="111">
        <f>CD332*投入係数!CD111</f>
        <v>0</v>
      </c>
      <c r="CE334" s="111">
        <f>CE332*投入係数!CE111</f>
        <v>0</v>
      </c>
      <c r="CF334" s="111">
        <f>CF332*投入係数!CF111</f>
        <v>0</v>
      </c>
      <c r="CG334" s="111">
        <f>CG332*投入係数!CG111</f>
        <v>0</v>
      </c>
      <c r="CH334" s="111">
        <f>CH332*投入係数!CH111</f>
        <v>0</v>
      </c>
      <c r="CI334" s="111">
        <f>CI332*投入係数!CI111</f>
        <v>0</v>
      </c>
      <c r="CJ334" s="111">
        <f>CJ332*投入係数!CJ111</f>
        <v>0</v>
      </c>
      <c r="CK334" s="111">
        <f>CK332*投入係数!CK111</f>
        <v>0</v>
      </c>
      <c r="CL334" s="111">
        <f>CL332*投入係数!CL111</f>
        <v>0</v>
      </c>
      <c r="CM334" s="111">
        <f>CM332*投入係数!CM111</f>
        <v>0</v>
      </c>
      <c r="CN334" s="111">
        <f>CN332*投入係数!CN111</f>
        <v>0</v>
      </c>
      <c r="CO334" s="111">
        <f>CO332*投入係数!CO111</f>
        <v>0</v>
      </c>
      <c r="CP334" s="111">
        <f>CP332*投入係数!CP111</f>
        <v>0</v>
      </c>
      <c r="CQ334" s="111">
        <f>CQ332*投入係数!CQ111</f>
        <v>0</v>
      </c>
      <c r="CR334" s="111">
        <f>CR332*投入係数!CR111</f>
        <v>0</v>
      </c>
      <c r="CS334" s="111">
        <f>CS332*投入係数!CS111</f>
        <v>0</v>
      </c>
      <c r="CT334" s="111">
        <f>CT332*投入係数!CT111</f>
        <v>0</v>
      </c>
      <c r="CU334" s="111">
        <f>CU332*投入係数!CU111</f>
        <v>0</v>
      </c>
      <c r="CV334" s="111">
        <f>CV332*投入係数!CV111</f>
        <v>0</v>
      </c>
      <c r="CW334" s="111">
        <f>CW332*投入係数!CW111</f>
        <v>0</v>
      </c>
      <c r="CX334" s="111">
        <f>CX332*投入係数!CX111</f>
        <v>0</v>
      </c>
      <c r="CY334" s="111">
        <f>CY332*投入係数!CY111</f>
        <v>0</v>
      </c>
      <c r="CZ334" s="111">
        <f>CZ332*投入係数!CZ111</f>
        <v>0</v>
      </c>
      <c r="DA334" s="111">
        <f>DA332*投入係数!DA111</f>
        <v>0</v>
      </c>
      <c r="DB334" s="111">
        <f>DB332*投入係数!DB111</f>
        <v>0</v>
      </c>
      <c r="DC334" s="111">
        <f>DC332*投入係数!DC111</f>
        <v>0</v>
      </c>
      <c r="DD334" s="111">
        <f>SUM(C334:DC334)</f>
        <v>0</v>
      </c>
    </row>
  </sheetData>
  <mergeCells count="3">
    <mergeCell ref="A2:B3"/>
    <mergeCell ref="A111:B112"/>
    <mergeCell ref="A224:B225"/>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91"/>
  <sheetViews>
    <sheetView zoomScaleNormal="100" workbookViewId="0">
      <selection activeCell="N4" sqref="N4"/>
    </sheetView>
  </sheetViews>
  <sheetFormatPr defaultRowHeight="12.75" x14ac:dyDescent="0.2"/>
  <cols>
    <col min="1" max="1" width="5.6640625" style="85" customWidth="1"/>
    <col min="2" max="2" width="41.1640625" style="85" customWidth="1"/>
    <col min="3" max="4" width="13.83203125" style="86" customWidth="1"/>
    <col min="5" max="5" width="13.83203125" style="94" customWidth="1"/>
    <col min="6" max="7" width="9.33203125" style="86"/>
    <col min="8" max="8" width="5.6640625" style="85" customWidth="1"/>
    <col min="9" max="9" width="41.1640625" style="85" customWidth="1"/>
    <col min="10" max="10" width="11.6640625" style="86" bestFit="1" customWidth="1"/>
    <col min="11" max="11" width="14.6640625" style="86" customWidth="1"/>
    <col min="12" max="12" width="13.5" style="86" customWidth="1"/>
    <col min="13" max="13" width="9.33203125" style="86"/>
    <col min="14" max="14" width="12" style="346" customWidth="1"/>
    <col min="15" max="15" width="31" style="361" customWidth="1"/>
    <col min="16" max="16" width="16" style="87" customWidth="1"/>
    <col min="17" max="18" width="9.33203125" style="86"/>
    <col min="19" max="19" width="18.5" style="86" customWidth="1"/>
    <col min="20" max="20" width="18.83203125" style="86" customWidth="1"/>
    <col min="21" max="26" width="9.33203125" style="86"/>
    <col min="27" max="27" width="19.1640625" style="86" customWidth="1"/>
    <col min="28" max="16384" width="9.33203125" style="86"/>
  </cols>
  <sheetData>
    <row r="1" spans="1:28" x14ac:dyDescent="0.2">
      <c r="A1" s="85" t="s">
        <v>2052</v>
      </c>
      <c r="B1" s="86"/>
      <c r="H1" s="85" t="s">
        <v>2053</v>
      </c>
      <c r="I1" s="86"/>
      <c r="O1" s="361" t="s">
        <v>2054</v>
      </c>
      <c r="P1" s="87" t="s">
        <v>2055</v>
      </c>
      <c r="T1" s="86" t="s">
        <v>2056</v>
      </c>
    </row>
    <row r="2" spans="1:28" ht="12.75" customHeight="1" x14ac:dyDescent="0.2">
      <c r="A2" s="498" t="s">
        <v>2057</v>
      </c>
      <c r="B2" s="498"/>
      <c r="C2" s="362" t="s">
        <v>2058</v>
      </c>
      <c r="D2" s="88" t="s">
        <v>2000</v>
      </c>
      <c r="E2" s="91" t="s">
        <v>2059</v>
      </c>
      <c r="H2" s="498" t="s">
        <v>2057</v>
      </c>
      <c r="I2" s="498"/>
      <c r="J2" s="362" t="s">
        <v>2058</v>
      </c>
      <c r="K2" s="88" t="s">
        <v>2000</v>
      </c>
      <c r="L2" s="91" t="s">
        <v>2059</v>
      </c>
      <c r="P2" s="363" t="s">
        <v>2060</v>
      </c>
      <c r="T2" s="86" t="s">
        <v>2061</v>
      </c>
    </row>
    <row r="3" spans="1:28" ht="12" customHeight="1" x14ac:dyDescent="0.2">
      <c r="A3" s="498"/>
      <c r="B3" s="498"/>
      <c r="C3" s="362" t="s">
        <v>2062</v>
      </c>
      <c r="D3" s="88" t="s">
        <v>2063</v>
      </c>
      <c r="E3" s="91" t="s">
        <v>2064</v>
      </c>
      <c r="H3" s="498"/>
      <c r="I3" s="498"/>
      <c r="J3" s="362" t="s">
        <v>2062</v>
      </c>
      <c r="K3" s="88" t="s">
        <v>2063</v>
      </c>
      <c r="L3" s="91" t="s">
        <v>2064</v>
      </c>
      <c r="N3" s="364" t="s">
        <v>1451</v>
      </c>
      <c r="P3" s="504" t="s">
        <v>1452</v>
      </c>
    </row>
    <row r="4" spans="1:28" ht="12.75" customHeight="1" x14ac:dyDescent="0.2">
      <c r="A4" s="87" t="s">
        <v>283</v>
      </c>
      <c r="B4" s="85" t="s">
        <v>2065</v>
      </c>
      <c r="C4" s="86">
        <v>2108</v>
      </c>
      <c r="D4" s="86">
        <v>3887</v>
      </c>
      <c r="E4" s="94">
        <f t="shared" ref="E4:E35" si="0">IF(D4=0,0,C4/D4)</f>
        <v>0.54232055569848214</v>
      </c>
      <c r="H4" s="87" t="s">
        <v>111</v>
      </c>
      <c r="I4" s="85" t="s">
        <v>2065</v>
      </c>
      <c r="J4" s="86">
        <f>SUM(P6:P11)</f>
        <v>3955804</v>
      </c>
      <c r="K4" s="86">
        <f>SUM(T6:T11)</f>
        <v>6042979</v>
      </c>
      <c r="L4" s="94">
        <f t="shared" ref="L4:L67" si="1">IF(K4=0,0,J4/K4)</f>
        <v>0.65461157485405785</v>
      </c>
      <c r="N4" s="364"/>
      <c r="P4" s="504"/>
      <c r="Z4" s="87" t="s">
        <v>111</v>
      </c>
      <c r="AA4" s="87" t="s">
        <v>1878</v>
      </c>
      <c r="AB4" s="86" t="b">
        <f t="shared" ref="AB4:AB35" si="2">EXACT(B4,AA4)</f>
        <v>1</v>
      </c>
    </row>
    <row r="5" spans="1:28" ht="12.75" customHeight="1" x14ac:dyDescent="0.2">
      <c r="A5" s="87" t="s">
        <v>284</v>
      </c>
      <c r="B5" s="85" t="s">
        <v>2066</v>
      </c>
      <c r="C5" s="86">
        <v>4</v>
      </c>
      <c r="D5" s="86">
        <v>335</v>
      </c>
      <c r="E5" s="94">
        <f t="shared" si="0"/>
        <v>1.1940298507462687E-2</v>
      </c>
      <c r="H5" s="87" t="s">
        <v>112</v>
      </c>
      <c r="I5" s="85" t="s">
        <v>2066</v>
      </c>
      <c r="J5" s="86">
        <f>P12</f>
        <v>263233</v>
      </c>
      <c r="K5" s="86">
        <f>T12</f>
        <v>2931476</v>
      </c>
      <c r="L5" s="94">
        <f t="shared" si="1"/>
        <v>8.9795379528947186E-2</v>
      </c>
      <c r="P5" s="504"/>
      <c r="T5" s="86" t="s">
        <v>2067</v>
      </c>
      <c r="Z5" s="87" t="s">
        <v>112</v>
      </c>
      <c r="AA5" s="87" t="s">
        <v>1879</v>
      </c>
      <c r="AB5" s="86" t="b">
        <f t="shared" si="2"/>
        <v>1</v>
      </c>
    </row>
    <row r="6" spans="1:28" ht="12.75" customHeight="1" x14ac:dyDescent="0.2">
      <c r="A6" s="87" t="s">
        <v>113</v>
      </c>
      <c r="B6" s="85" t="s">
        <v>2068</v>
      </c>
      <c r="C6" s="86">
        <v>47</v>
      </c>
      <c r="D6" s="86">
        <v>370</v>
      </c>
      <c r="E6" s="94">
        <f t="shared" si="0"/>
        <v>0.12702702702702703</v>
      </c>
      <c r="H6" s="87" t="s">
        <v>113</v>
      </c>
      <c r="I6" s="85" t="s">
        <v>2068</v>
      </c>
      <c r="J6" s="86">
        <f>P13</f>
        <v>85569</v>
      </c>
      <c r="K6" s="86">
        <f>T13</f>
        <v>851259</v>
      </c>
      <c r="L6" s="94">
        <f t="shared" si="1"/>
        <v>0.10052052313103298</v>
      </c>
      <c r="N6" s="365" t="s">
        <v>1453</v>
      </c>
      <c r="O6" s="366" t="s">
        <v>1454</v>
      </c>
      <c r="P6" s="87">
        <v>2016157</v>
      </c>
      <c r="R6" s="346" t="s">
        <v>1453</v>
      </c>
      <c r="S6" s="349" t="s">
        <v>485</v>
      </c>
      <c r="T6" s="346">
        <v>1975309</v>
      </c>
      <c r="U6" s="86" t="b">
        <f>EXACT(O6,S6)</f>
        <v>1</v>
      </c>
      <c r="Z6" s="87" t="s">
        <v>113</v>
      </c>
      <c r="AA6" s="87" t="s">
        <v>1442</v>
      </c>
      <c r="AB6" s="86" t="b">
        <f t="shared" si="2"/>
        <v>1</v>
      </c>
    </row>
    <row r="7" spans="1:28" ht="12.75" customHeight="1" x14ac:dyDescent="0.2">
      <c r="A7" s="87" t="s">
        <v>114</v>
      </c>
      <c r="B7" s="85" t="s">
        <v>2069</v>
      </c>
      <c r="C7" s="86">
        <v>63</v>
      </c>
      <c r="D7" s="86">
        <v>1765</v>
      </c>
      <c r="E7" s="94">
        <f t="shared" si="0"/>
        <v>3.5694050991501414E-2</v>
      </c>
      <c r="H7" s="87" t="s">
        <v>114</v>
      </c>
      <c r="I7" s="85" t="s">
        <v>2069</v>
      </c>
      <c r="J7" s="86">
        <f>SUM(P14:P16)</f>
        <v>261695</v>
      </c>
      <c r="K7" s="86">
        <f>SUM(T14:T16)</f>
        <v>775746</v>
      </c>
      <c r="L7" s="94">
        <f t="shared" si="1"/>
        <v>0.33734624477599628</v>
      </c>
      <c r="N7" s="365" t="s">
        <v>1455</v>
      </c>
      <c r="O7" s="366" t="s">
        <v>1456</v>
      </c>
      <c r="P7" s="87">
        <v>349055</v>
      </c>
      <c r="R7" s="346" t="s">
        <v>1455</v>
      </c>
      <c r="S7" s="349" t="s">
        <v>500</v>
      </c>
      <c r="T7" s="346">
        <v>277181</v>
      </c>
      <c r="U7" s="86" t="b">
        <f t="shared" ref="U7:U70" si="3">EXACT(O7,S7)</f>
        <v>1</v>
      </c>
      <c r="Z7" s="87" t="s">
        <v>114</v>
      </c>
      <c r="AA7" s="87" t="s">
        <v>1880</v>
      </c>
      <c r="AB7" s="86" t="b">
        <f t="shared" si="2"/>
        <v>1</v>
      </c>
    </row>
    <row r="8" spans="1:28" ht="12.75" customHeight="1" x14ac:dyDescent="0.2">
      <c r="A8" s="87" t="s">
        <v>115</v>
      </c>
      <c r="B8" s="85" t="s">
        <v>2070</v>
      </c>
      <c r="C8" s="86">
        <v>281</v>
      </c>
      <c r="D8" s="86">
        <v>481</v>
      </c>
      <c r="E8" s="94">
        <f t="shared" si="0"/>
        <v>0.58419958419958418</v>
      </c>
      <c r="H8" s="87" t="s">
        <v>115</v>
      </c>
      <c r="I8" s="85" t="s">
        <v>2070</v>
      </c>
      <c r="J8" s="86">
        <f>SUM(P17:P18)</f>
        <v>249805</v>
      </c>
      <c r="K8" s="86">
        <f>SUM(T17:T18)</f>
        <v>1434502</v>
      </c>
      <c r="L8" s="94">
        <f t="shared" si="1"/>
        <v>0.17414057282597026</v>
      </c>
      <c r="N8" s="365" t="s">
        <v>1457</v>
      </c>
      <c r="O8" s="366" t="s">
        <v>1458</v>
      </c>
      <c r="P8" s="87">
        <v>803308</v>
      </c>
      <c r="R8" s="346" t="s">
        <v>1457</v>
      </c>
      <c r="S8" s="349" t="s">
        <v>508</v>
      </c>
      <c r="T8" s="346">
        <v>2134269</v>
      </c>
      <c r="U8" s="86" t="b">
        <f t="shared" si="3"/>
        <v>1</v>
      </c>
      <c r="Z8" s="87" t="s">
        <v>115</v>
      </c>
      <c r="AA8" s="87" t="s">
        <v>1881</v>
      </c>
      <c r="AB8" s="86" t="b">
        <f t="shared" si="2"/>
        <v>1</v>
      </c>
    </row>
    <row r="9" spans="1:28" ht="12.75" customHeight="1" x14ac:dyDescent="0.2">
      <c r="A9" s="87" t="s">
        <v>116</v>
      </c>
      <c r="B9" s="85" t="s">
        <v>2071</v>
      </c>
      <c r="C9" s="86">
        <v>0</v>
      </c>
      <c r="D9" s="86">
        <v>0</v>
      </c>
      <c r="E9" s="94">
        <f t="shared" si="0"/>
        <v>0</v>
      </c>
      <c r="H9" s="87" t="s">
        <v>116</v>
      </c>
      <c r="I9" s="85" t="s">
        <v>2071</v>
      </c>
      <c r="J9" s="86">
        <f>P19</f>
        <v>306</v>
      </c>
      <c r="K9" s="86">
        <f>T19</f>
        <v>31219</v>
      </c>
      <c r="L9" s="94">
        <f t="shared" si="1"/>
        <v>9.8017233095230461E-3</v>
      </c>
      <c r="N9" s="365" t="s">
        <v>1459</v>
      </c>
      <c r="O9" s="366" t="s">
        <v>1460</v>
      </c>
      <c r="P9" s="87">
        <v>420197</v>
      </c>
      <c r="R9" s="346" t="s">
        <v>1459</v>
      </c>
      <c r="S9" s="349" t="s">
        <v>512</v>
      </c>
      <c r="T9" s="346">
        <v>770317</v>
      </c>
      <c r="U9" s="86" t="b">
        <f t="shared" si="3"/>
        <v>1</v>
      </c>
      <c r="Z9" s="87" t="s">
        <v>116</v>
      </c>
      <c r="AA9" s="87" t="s">
        <v>1882</v>
      </c>
      <c r="AB9" s="86" t="b">
        <f t="shared" si="2"/>
        <v>1</v>
      </c>
    </row>
    <row r="10" spans="1:28" ht="12.75" customHeight="1" x14ac:dyDescent="0.2">
      <c r="A10" s="87" t="s">
        <v>118</v>
      </c>
      <c r="B10" s="85" t="s">
        <v>2072</v>
      </c>
      <c r="C10" s="86">
        <v>36</v>
      </c>
      <c r="D10" s="86">
        <v>2038</v>
      </c>
      <c r="E10" s="94">
        <f t="shared" si="0"/>
        <v>1.7664376840039256E-2</v>
      </c>
      <c r="H10" s="87" t="s">
        <v>118</v>
      </c>
      <c r="I10" s="85" t="s">
        <v>2072</v>
      </c>
      <c r="J10" s="86">
        <f>P21+P22</f>
        <v>28673</v>
      </c>
      <c r="K10" s="86">
        <f>T21+T22</f>
        <v>532872</v>
      </c>
      <c r="L10" s="94">
        <f t="shared" si="1"/>
        <v>5.3808419282679515E-2</v>
      </c>
      <c r="N10" s="365" t="s">
        <v>1461</v>
      </c>
      <c r="O10" s="366" t="s">
        <v>1462</v>
      </c>
      <c r="P10" s="87">
        <v>135379</v>
      </c>
      <c r="R10" s="346" t="s">
        <v>1461</v>
      </c>
      <c r="S10" s="349" t="s">
        <v>517</v>
      </c>
      <c r="T10" s="346">
        <v>163033</v>
      </c>
      <c r="U10" s="86" t="b">
        <f t="shared" si="3"/>
        <v>1</v>
      </c>
      <c r="Z10" s="87" t="s">
        <v>118</v>
      </c>
      <c r="AA10" s="87" t="s">
        <v>1883</v>
      </c>
      <c r="AB10" s="86" t="b">
        <f t="shared" si="2"/>
        <v>1</v>
      </c>
    </row>
    <row r="11" spans="1:28" ht="12.75" customHeight="1" x14ac:dyDescent="0.2">
      <c r="A11" s="87" t="s">
        <v>120</v>
      </c>
      <c r="B11" s="85" t="s">
        <v>2073</v>
      </c>
      <c r="C11" s="86">
        <v>0</v>
      </c>
      <c r="D11" s="86">
        <v>0</v>
      </c>
      <c r="E11" s="94">
        <f t="shared" si="0"/>
        <v>0</v>
      </c>
      <c r="H11" s="87" t="s">
        <v>120</v>
      </c>
      <c r="I11" s="85" t="s">
        <v>2073</v>
      </c>
      <c r="J11" s="86">
        <f>P20</f>
        <v>3044</v>
      </c>
      <c r="K11" s="86">
        <f>T20</f>
        <v>195889</v>
      </c>
      <c r="L11" s="94">
        <f t="shared" si="1"/>
        <v>1.5539412626538499E-2</v>
      </c>
      <c r="N11" s="365" t="s">
        <v>1463</v>
      </c>
      <c r="O11" s="366" t="s">
        <v>1464</v>
      </c>
      <c r="P11" s="87">
        <v>231708</v>
      </c>
      <c r="R11" s="346" t="s">
        <v>1463</v>
      </c>
      <c r="S11" s="349" t="s">
        <v>526</v>
      </c>
      <c r="T11" s="346">
        <v>722870</v>
      </c>
      <c r="U11" s="86" t="b">
        <f t="shared" si="3"/>
        <v>1</v>
      </c>
      <c r="Z11" s="87" t="s">
        <v>120</v>
      </c>
      <c r="AA11" s="87" t="s">
        <v>1884</v>
      </c>
      <c r="AB11" s="86" t="b">
        <f t="shared" si="2"/>
        <v>1</v>
      </c>
    </row>
    <row r="12" spans="1:28" ht="12.75" customHeight="1" x14ac:dyDescent="0.2">
      <c r="A12" s="87" t="s">
        <v>122</v>
      </c>
      <c r="B12" s="85" t="s">
        <v>2074</v>
      </c>
      <c r="C12" s="86">
        <v>960</v>
      </c>
      <c r="D12" s="86">
        <v>22503</v>
      </c>
      <c r="E12" s="94">
        <f t="shared" si="0"/>
        <v>4.2660978536195174E-2</v>
      </c>
      <c r="H12" s="87" t="s">
        <v>122</v>
      </c>
      <c r="I12" s="85" t="s">
        <v>2074</v>
      </c>
      <c r="J12" s="86">
        <f>SUM(P23:P30)</f>
        <v>1347779</v>
      </c>
      <c r="K12" s="86">
        <f>SUM(T23:T30)</f>
        <v>25620219</v>
      </c>
      <c r="L12" s="94">
        <f t="shared" si="1"/>
        <v>5.2606068667875164E-2</v>
      </c>
      <c r="N12" s="365" t="s">
        <v>1465</v>
      </c>
      <c r="O12" s="366" t="s">
        <v>2075</v>
      </c>
      <c r="P12" s="87">
        <v>263233</v>
      </c>
      <c r="R12" s="346" t="s">
        <v>1465</v>
      </c>
      <c r="S12" s="349" t="s">
        <v>40</v>
      </c>
      <c r="T12" s="346">
        <v>2931476</v>
      </c>
      <c r="U12" s="86" t="b">
        <f t="shared" si="3"/>
        <v>1</v>
      </c>
      <c r="Z12" s="87" t="s">
        <v>122</v>
      </c>
      <c r="AA12" s="87" t="s">
        <v>1885</v>
      </c>
      <c r="AB12" s="86" t="b">
        <f t="shared" si="2"/>
        <v>1</v>
      </c>
    </row>
    <row r="13" spans="1:28" ht="12.75" customHeight="1" x14ac:dyDescent="0.2">
      <c r="A13" s="87" t="s">
        <v>123</v>
      </c>
      <c r="B13" s="85" t="s">
        <v>2076</v>
      </c>
      <c r="C13" s="86">
        <v>23</v>
      </c>
      <c r="D13" s="86">
        <v>465</v>
      </c>
      <c r="E13" s="94">
        <f t="shared" si="0"/>
        <v>4.9462365591397849E-2</v>
      </c>
      <c r="H13" s="87" t="s">
        <v>123</v>
      </c>
      <c r="I13" s="85" t="s">
        <v>2076</v>
      </c>
      <c r="J13" s="86">
        <f>SUM(P31:P32)</f>
        <v>143466</v>
      </c>
      <c r="K13" s="86">
        <f>SUM(T31:T32)</f>
        <v>6699096</v>
      </c>
      <c r="L13" s="94">
        <f t="shared" si="1"/>
        <v>2.1415725345628724E-2</v>
      </c>
      <c r="N13" s="365" t="s">
        <v>1466</v>
      </c>
      <c r="O13" s="366" t="s">
        <v>2077</v>
      </c>
      <c r="P13" s="87">
        <v>85569</v>
      </c>
      <c r="R13" s="346" t="s">
        <v>1466</v>
      </c>
      <c r="S13" s="349" t="s">
        <v>3</v>
      </c>
      <c r="T13" s="346">
        <v>851259</v>
      </c>
      <c r="U13" s="86" t="b">
        <f t="shared" si="3"/>
        <v>1</v>
      </c>
      <c r="Z13" s="87" t="s">
        <v>123</v>
      </c>
      <c r="AA13" s="87" t="s">
        <v>1886</v>
      </c>
      <c r="AB13" s="86" t="b">
        <f t="shared" si="2"/>
        <v>1</v>
      </c>
    </row>
    <row r="14" spans="1:28" ht="12.75" customHeight="1" x14ac:dyDescent="0.2">
      <c r="A14" s="87" t="s">
        <v>124</v>
      </c>
      <c r="B14" s="85" t="s">
        <v>2078</v>
      </c>
      <c r="C14" s="86">
        <v>0</v>
      </c>
      <c r="D14" s="86">
        <v>0</v>
      </c>
      <c r="E14" s="94">
        <f t="shared" si="0"/>
        <v>0</v>
      </c>
      <c r="H14" s="87" t="s">
        <v>124</v>
      </c>
      <c r="I14" s="85" t="s">
        <v>2078</v>
      </c>
      <c r="J14" s="86">
        <f>P33</f>
        <v>15920</v>
      </c>
      <c r="K14" s="86">
        <f>T33</f>
        <v>1123846</v>
      </c>
      <c r="L14" s="94">
        <f t="shared" si="1"/>
        <v>1.4165641911792185E-2</v>
      </c>
      <c r="N14" s="365" t="s">
        <v>1467</v>
      </c>
      <c r="O14" s="366" t="s">
        <v>1468</v>
      </c>
      <c r="P14" s="87">
        <v>199680</v>
      </c>
      <c r="R14" s="346" t="s">
        <v>1467</v>
      </c>
      <c r="S14" s="349" t="s">
        <v>551</v>
      </c>
      <c r="T14" s="346">
        <v>338649</v>
      </c>
      <c r="U14" s="86" t="b">
        <f t="shared" si="3"/>
        <v>1</v>
      </c>
      <c r="Z14" s="87" t="s">
        <v>124</v>
      </c>
      <c r="AA14" s="87" t="s">
        <v>1993</v>
      </c>
      <c r="AB14" s="86" t="b">
        <f t="shared" si="2"/>
        <v>1</v>
      </c>
    </row>
    <row r="15" spans="1:28" ht="12.75" customHeight="1" x14ac:dyDescent="0.2">
      <c r="A15" s="87" t="s">
        <v>126</v>
      </c>
      <c r="B15" s="85" t="s">
        <v>1888</v>
      </c>
      <c r="C15" s="86">
        <v>0</v>
      </c>
      <c r="D15" s="86">
        <v>0</v>
      </c>
      <c r="E15" s="94">
        <f t="shared" si="0"/>
        <v>0</v>
      </c>
      <c r="H15" s="87" t="s">
        <v>126</v>
      </c>
      <c r="I15" s="85" t="s">
        <v>1888</v>
      </c>
      <c r="J15" s="86">
        <f>P34</f>
        <v>8421</v>
      </c>
      <c r="K15" s="86">
        <f>T34</f>
        <v>2097749</v>
      </c>
      <c r="L15" s="94">
        <f t="shared" si="1"/>
        <v>4.0143029504483138E-3</v>
      </c>
      <c r="N15" s="365" t="s">
        <v>1469</v>
      </c>
      <c r="O15" s="366" t="s">
        <v>2079</v>
      </c>
      <c r="P15" s="87">
        <v>24524</v>
      </c>
      <c r="R15" s="346" t="s">
        <v>1469</v>
      </c>
      <c r="S15" s="349" t="s">
        <v>553</v>
      </c>
      <c r="T15" s="346">
        <v>219727</v>
      </c>
      <c r="U15" s="86" t="b">
        <f t="shared" si="3"/>
        <v>1</v>
      </c>
      <c r="Z15" s="87" t="s">
        <v>126</v>
      </c>
      <c r="AA15" s="87" t="s">
        <v>1888</v>
      </c>
      <c r="AB15" s="86" t="b">
        <f t="shared" si="2"/>
        <v>1</v>
      </c>
    </row>
    <row r="16" spans="1:28" ht="12.75" customHeight="1" x14ac:dyDescent="0.2">
      <c r="A16" s="87" t="s">
        <v>128</v>
      </c>
      <c r="B16" s="85" t="s">
        <v>2080</v>
      </c>
      <c r="C16" s="86">
        <v>133</v>
      </c>
      <c r="D16" s="86">
        <v>9018</v>
      </c>
      <c r="E16" s="94">
        <f t="shared" si="0"/>
        <v>1.4748281215347084E-2</v>
      </c>
      <c r="H16" s="87" t="s">
        <v>128</v>
      </c>
      <c r="I16" s="85" t="s">
        <v>2080</v>
      </c>
      <c r="J16" s="86">
        <f>SUM(P35:P39)+P60</f>
        <v>162805</v>
      </c>
      <c r="K16" s="86">
        <f>SUM(T35:T39)+T60</f>
        <v>1767957</v>
      </c>
      <c r="L16" s="94">
        <f t="shared" si="1"/>
        <v>9.2086515678831554E-2</v>
      </c>
      <c r="N16" s="365" t="s">
        <v>1470</v>
      </c>
      <c r="O16" s="366" t="s">
        <v>2081</v>
      </c>
      <c r="P16" s="87">
        <v>37491</v>
      </c>
      <c r="R16" s="346" t="s">
        <v>1470</v>
      </c>
      <c r="S16" s="349" t="s">
        <v>557</v>
      </c>
      <c r="T16" s="346">
        <v>217370</v>
      </c>
      <c r="U16" s="86" t="b">
        <f t="shared" si="3"/>
        <v>1</v>
      </c>
      <c r="Z16" s="87" t="s">
        <v>128</v>
      </c>
      <c r="AA16" s="87" t="s">
        <v>1889</v>
      </c>
      <c r="AB16" s="86" t="b">
        <f t="shared" si="2"/>
        <v>1</v>
      </c>
    </row>
    <row r="17" spans="1:28" ht="12.75" customHeight="1" x14ac:dyDescent="0.2">
      <c r="A17" s="87" t="s">
        <v>130</v>
      </c>
      <c r="B17" s="85" t="s">
        <v>2082</v>
      </c>
      <c r="C17" s="86">
        <v>143</v>
      </c>
      <c r="D17" s="86">
        <v>448</v>
      </c>
      <c r="E17" s="94">
        <f t="shared" si="0"/>
        <v>0.31919642857142855</v>
      </c>
      <c r="H17" s="87" t="s">
        <v>130</v>
      </c>
      <c r="I17" s="85" t="s">
        <v>2082</v>
      </c>
      <c r="J17" s="86">
        <f>SUM(P40:P42)</f>
        <v>244389</v>
      </c>
      <c r="K17" s="86">
        <f>SUM(T40:T42)</f>
        <v>2029049</v>
      </c>
      <c r="L17" s="94">
        <f t="shared" si="1"/>
        <v>0.12044509521455618</v>
      </c>
      <c r="N17" s="365" t="s">
        <v>1471</v>
      </c>
      <c r="O17" s="366" t="s">
        <v>2083</v>
      </c>
      <c r="P17" s="87">
        <v>233214</v>
      </c>
      <c r="R17" s="346" t="s">
        <v>1471</v>
      </c>
      <c r="S17" s="349" t="s">
        <v>559</v>
      </c>
      <c r="T17" s="346">
        <v>1336550</v>
      </c>
      <c r="U17" s="86" t="b">
        <f t="shared" si="3"/>
        <v>1</v>
      </c>
      <c r="Z17" s="87" t="s">
        <v>130</v>
      </c>
      <c r="AA17" s="87" t="s">
        <v>1890</v>
      </c>
      <c r="AB17" s="86" t="b">
        <f t="shared" si="2"/>
        <v>1</v>
      </c>
    </row>
    <row r="18" spans="1:28" ht="12.75" customHeight="1" x14ac:dyDescent="0.2">
      <c r="A18" s="87" t="s">
        <v>132</v>
      </c>
      <c r="B18" s="85" t="s">
        <v>2084</v>
      </c>
      <c r="C18" s="86">
        <v>54</v>
      </c>
      <c r="D18" s="86">
        <v>2642</v>
      </c>
      <c r="E18" s="94">
        <f t="shared" si="0"/>
        <v>2.0439061317183951E-2</v>
      </c>
      <c r="H18" s="87" t="s">
        <v>132</v>
      </c>
      <c r="I18" s="85" t="s">
        <v>2084</v>
      </c>
      <c r="J18" s="86">
        <f>SUM(P43:P44)</f>
        <v>139784</v>
      </c>
      <c r="K18" s="86">
        <f>SUM(T43:T44)</f>
        <v>1920410</v>
      </c>
      <c r="L18" s="94">
        <f t="shared" si="1"/>
        <v>7.278862326274077E-2</v>
      </c>
      <c r="N18" s="365" t="s">
        <v>1472</v>
      </c>
      <c r="O18" s="366" t="s">
        <v>2085</v>
      </c>
      <c r="P18" s="87">
        <v>16591</v>
      </c>
      <c r="R18" s="346" t="s">
        <v>1472</v>
      </c>
      <c r="S18" s="349" t="s">
        <v>565</v>
      </c>
      <c r="T18" s="346">
        <v>97952</v>
      </c>
      <c r="U18" s="86" t="b">
        <f t="shared" si="3"/>
        <v>1</v>
      </c>
      <c r="Z18" s="87" t="s">
        <v>132</v>
      </c>
      <c r="AA18" s="87" t="s">
        <v>1891</v>
      </c>
      <c r="AB18" s="86" t="b">
        <f t="shared" si="2"/>
        <v>0</v>
      </c>
    </row>
    <row r="19" spans="1:28" ht="12.75" customHeight="1" x14ac:dyDescent="0.2">
      <c r="A19" s="87" t="s">
        <v>133</v>
      </c>
      <c r="B19" s="85" t="s">
        <v>2086</v>
      </c>
      <c r="C19" s="86">
        <v>87</v>
      </c>
      <c r="D19" s="86">
        <v>1356</v>
      </c>
      <c r="E19" s="94">
        <f t="shared" si="0"/>
        <v>6.4159292035398233E-2</v>
      </c>
      <c r="H19" s="87" t="s">
        <v>133</v>
      </c>
      <c r="I19" s="85" t="s">
        <v>2086</v>
      </c>
      <c r="J19" s="86">
        <f>P45</f>
        <v>192191</v>
      </c>
      <c r="K19" s="86">
        <f>T45</f>
        <v>1733822</v>
      </c>
      <c r="L19" s="94">
        <f t="shared" si="1"/>
        <v>0.11084817241908339</v>
      </c>
      <c r="N19" s="365" t="s">
        <v>1473</v>
      </c>
      <c r="O19" s="366" t="s">
        <v>2087</v>
      </c>
      <c r="P19" s="87">
        <v>306</v>
      </c>
      <c r="R19" s="346" t="s">
        <v>1473</v>
      </c>
      <c r="S19" s="349" t="s">
        <v>117</v>
      </c>
      <c r="T19" s="346">
        <v>31219</v>
      </c>
      <c r="U19" s="86" t="b">
        <f t="shared" si="3"/>
        <v>1</v>
      </c>
      <c r="Z19" s="87" t="s">
        <v>133</v>
      </c>
      <c r="AA19" s="87" t="s">
        <v>1892</v>
      </c>
      <c r="AB19" s="86" t="b">
        <f t="shared" si="2"/>
        <v>1</v>
      </c>
    </row>
    <row r="20" spans="1:28" ht="12.75" customHeight="1" x14ac:dyDescent="0.2">
      <c r="A20" s="87" t="s">
        <v>134</v>
      </c>
      <c r="B20" s="85" t="s">
        <v>2088</v>
      </c>
      <c r="C20" s="86">
        <v>27</v>
      </c>
      <c r="D20" s="86">
        <v>624</v>
      </c>
      <c r="E20" s="94">
        <f t="shared" si="0"/>
        <v>4.3269230769230768E-2</v>
      </c>
      <c r="H20" s="87" t="s">
        <v>134</v>
      </c>
      <c r="I20" s="85" t="s">
        <v>2088</v>
      </c>
      <c r="J20" s="86">
        <f>SUM(P46:P48)</f>
        <v>61573</v>
      </c>
      <c r="K20" s="86">
        <f>SUM(T46:T48)</f>
        <v>4305236</v>
      </c>
      <c r="L20" s="94">
        <f t="shared" si="1"/>
        <v>1.4301887283298755E-2</v>
      </c>
      <c r="N20" s="365" t="s">
        <v>1474</v>
      </c>
      <c r="O20" s="366" t="s">
        <v>2089</v>
      </c>
      <c r="P20" s="87">
        <v>3044</v>
      </c>
      <c r="R20" s="346" t="s">
        <v>1474</v>
      </c>
      <c r="S20" s="349" t="s">
        <v>121</v>
      </c>
      <c r="T20" s="346">
        <v>195889</v>
      </c>
      <c r="U20" s="86" t="b">
        <f t="shared" si="3"/>
        <v>1</v>
      </c>
      <c r="Z20" s="87" t="s">
        <v>134</v>
      </c>
      <c r="AA20" s="87" t="s">
        <v>1893</v>
      </c>
      <c r="AB20" s="86" t="b">
        <f t="shared" si="2"/>
        <v>1</v>
      </c>
    </row>
    <row r="21" spans="1:28" ht="12.75" customHeight="1" x14ac:dyDescent="0.2">
      <c r="A21" s="87" t="s">
        <v>136</v>
      </c>
      <c r="B21" s="85" t="s">
        <v>2090</v>
      </c>
      <c r="C21" s="86">
        <v>27</v>
      </c>
      <c r="D21" s="86">
        <v>240</v>
      </c>
      <c r="E21" s="94">
        <f t="shared" si="0"/>
        <v>0.1125</v>
      </c>
      <c r="H21" s="87" t="s">
        <v>136</v>
      </c>
      <c r="I21" s="85" t="s">
        <v>2090</v>
      </c>
      <c r="J21" s="86">
        <f>SUM(P49:P50)</f>
        <v>173764</v>
      </c>
      <c r="K21" s="86">
        <f>SUM(T49:T50)</f>
        <v>3109001</v>
      </c>
      <c r="L21" s="94">
        <f t="shared" si="1"/>
        <v>5.5890622100153713E-2</v>
      </c>
      <c r="N21" s="365" t="s">
        <v>1475</v>
      </c>
      <c r="O21" s="366" t="s">
        <v>2091</v>
      </c>
      <c r="P21" s="87">
        <v>25262</v>
      </c>
      <c r="R21" s="346" t="s">
        <v>1475</v>
      </c>
      <c r="S21" s="349" t="s">
        <v>1676</v>
      </c>
      <c r="T21" s="346">
        <v>421563</v>
      </c>
      <c r="U21" s="86" t="b">
        <f t="shared" si="3"/>
        <v>1</v>
      </c>
      <c r="Z21" s="87" t="s">
        <v>136</v>
      </c>
      <c r="AA21" s="87" t="s">
        <v>1894</v>
      </c>
      <c r="AB21" s="86" t="b">
        <f t="shared" si="2"/>
        <v>1</v>
      </c>
    </row>
    <row r="22" spans="1:28" ht="12.75" customHeight="1" x14ac:dyDescent="0.2">
      <c r="A22" s="87" t="s">
        <v>138</v>
      </c>
      <c r="B22" s="85" t="s">
        <v>2092</v>
      </c>
      <c r="C22" s="86">
        <v>246</v>
      </c>
      <c r="D22" s="86">
        <v>3838</v>
      </c>
      <c r="E22" s="94">
        <f t="shared" si="0"/>
        <v>6.4095883272537776E-2</v>
      </c>
      <c r="H22" s="87" t="s">
        <v>138</v>
      </c>
      <c r="I22" s="85" t="s">
        <v>2092</v>
      </c>
      <c r="J22" s="86">
        <f>P51</f>
        <v>428582</v>
      </c>
      <c r="K22" s="86">
        <f>T51</f>
        <v>5113381</v>
      </c>
      <c r="L22" s="94">
        <f t="shared" si="1"/>
        <v>8.3815776684741466E-2</v>
      </c>
      <c r="N22" s="365" t="s">
        <v>1476</v>
      </c>
      <c r="O22" s="366" t="s">
        <v>2093</v>
      </c>
      <c r="P22" s="87">
        <v>3411</v>
      </c>
      <c r="R22" s="346" t="s">
        <v>1476</v>
      </c>
      <c r="S22" s="349" t="s">
        <v>1677</v>
      </c>
      <c r="T22" s="346">
        <v>111309</v>
      </c>
      <c r="U22" s="86" t="b">
        <f t="shared" si="3"/>
        <v>1</v>
      </c>
      <c r="Z22" s="87" t="s">
        <v>138</v>
      </c>
      <c r="AA22" s="87" t="s">
        <v>1895</v>
      </c>
      <c r="AB22" s="86" t="b">
        <f t="shared" si="2"/>
        <v>1</v>
      </c>
    </row>
    <row r="23" spans="1:28" ht="12.75" customHeight="1" x14ac:dyDescent="0.2">
      <c r="A23" s="87" t="s">
        <v>140</v>
      </c>
      <c r="B23" s="85" t="s">
        <v>2094</v>
      </c>
      <c r="C23" s="86">
        <v>0</v>
      </c>
      <c r="D23" s="86">
        <v>0</v>
      </c>
      <c r="E23" s="94">
        <f t="shared" si="0"/>
        <v>0</v>
      </c>
      <c r="H23" s="87" t="s">
        <v>140</v>
      </c>
      <c r="I23" s="85" t="s">
        <v>2094</v>
      </c>
      <c r="J23" s="86">
        <f>P52</f>
        <v>5204</v>
      </c>
      <c r="K23" s="86">
        <f>T52</f>
        <v>361972</v>
      </c>
      <c r="L23" s="94">
        <f t="shared" si="1"/>
        <v>1.4376802625617451E-2</v>
      </c>
      <c r="N23" s="365" t="s">
        <v>1477</v>
      </c>
      <c r="O23" s="366" t="s">
        <v>2095</v>
      </c>
      <c r="P23" s="87">
        <v>62181</v>
      </c>
      <c r="R23" s="346" t="s">
        <v>1477</v>
      </c>
      <c r="S23" s="349" t="s">
        <v>1678</v>
      </c>
      <c r="T23" s="346">
        <v>1842793</v>
      </c>
      <c r="U23" s="86" t="b">
        <f t="shared" si="3"/>
        <v>1</v>
      </c>
      <c r="Z23" s="87" t="s">
        <v>140</v>
      </c>
      <c r="AA23" s="87" t="s">
        <v>1896</v>
      </c>
      <c r="AB23" s="86" t="b">
        <f t="shared" si="2"/>
        <v>1</v>
      </c>
    </row>
    <row r="24" spans="1:28" ht="12.75" customHeight="1" x14ac:dyDescent="0.2">
      <c r="A24" s="87" t="s">
        <v>142</v>
      </c>
      <c r="B24" s="85" t="s">
        <v>2096</v>
      </c>
      <c r="C24" s="86">
        <v>1335</v>
      </c>
      <c r="D24" s="86">
        <v>76843</v>
      </c>
      <c r="E24" s="94">
        <f t="shared" si="0"/>
        <v>1.7373085381882539E-2</v>
      </c>
      <c r="H24" s="87" t="s">
        <v>142</v>
      </c>
      <c r="I24" s="85" t="s">
        <v>2096</v>
      </c>
      <c r="J24" s="86">
        <f>SUM(P53:P54)</f>
        <v>30952</v>
      </c>
      <c r="K24" s="86">
        <f>SUM(T53:T54)</f>
        <v>2018458</v>
      </c>
      <c r="L24" s="94">
        <f t="shared" si="1"/>
        <v>1.5334478101600331E-2</v>
      </c>
      <c r="N24" s="365" t="s">
        <v>1478</v>
      </c>
      <c r="O24" s="366" t="s">
        <v>2097</v>
      </c>
      <c r="P24" s="87">
        <v>80896</v>
      </c>
      <c r="R24" s="346" t="s">
        <v>1478</v>
      </c>
      <c r="S24" s="349" t="s">
        <v>598</v>
      </c>
      <c r="T24" s="346">
        <v>2847175</v>
      </c>
      <c r="U24" s="86" t="b">
        <f t="shared" si="3"/>
        <v>1</v>
      </c>
      <c r="Z24" s="87" t="s">
        <v>142</v>
      </c>
      <c r="AA24" s="87" t="s">
        <v>1897</v>
      </c>
      <c r="AB24" s="86" t="b">
        <f t="shared" si="2"/>
        <v>1</v>
      </c>
    </row>
    <row r="25" spans="1:28" ht="12.75" customHeight="1" x14ac:dyDescent="0.2">
      <c r="A25" s="87" t="s">
        <v>143</v>
      </c>
      <c r="B25" s="85" t="s">
        <v>2098</v>
      </c>
      <c r="C25" s="86">
        <v>259</v>
      </c>
      <c r="D25" s="86">
        <v>165079</v>
      </c>
      <c r="E25" s="94">
        <f t="shared" si="0"/>
        <v>1.5689457774762387E-3</v>
      </c>
      <c r="H25" s="87" t="s">
        <v>143</v>
      </c>
      <c r="I25" s="85" t="s">
        <v>2098</v>
      </c>
      <c r="J25" s="86">
        <f>P55</f>
        <v>5666</v>
      </c>
      <c r="K25" s="86">
        <f>T55</f>
        <v>3256542</v>
      </c>
      <c r="L25" s="94">
        <f t="shared" si="1"/>
        <v>1.7398823660189245E-3</v>
      </c>
      <c r="N25" s="365" t="s">
        <v>1479</v>
      </c>
      <c r="O25" s="366" t="s">
        <v>2099</v>
      </c>
      <c r="P25" s="87">
        <v>149250</v>
      </c>
      <c r="R25" s="346" t="s">
        <v>1479</v>
      </c>
      <c r="S25" s="349" t="s">
        <v>604</v>
      </c>
      <c r="T25" s="346">
        <v>2757804</v>
      </c>
      <c r="U25" s="86" t="b">
        <f t="shared" si="3"/>
        <v>1</v>
      </c>
      <c r="Z25" s="87" t="s">
        <v>143</v>
      </c>
      <c r="AA25" s="87" t="s">
        <v>1898</v>
      </c>
      <c r="AB25" s="86" t="b">
        <f t="shared" si="2"/>
        <v>1</v>
      </c>
    </row>
    <row r="26" spans="1:28" ht="12.75" customHeight="1" x14ac:dyDescent="0.2">
      <c r="A26" s="87" t="s">
        <v>145</v>
      </c>
      <c r="B26" s="85" t="s">
        <v>2100</v>
      </c>
      <c r="C26" s="86">
        <v>3157</v>
      </c>
      <c r="D26" s="86">
        <v>424867</v>
      </c>
      <c r="E26" s="94">
        <f t="shared" si="0"/>
        <v>7.4305606225006883E-3</v>
      </c>
      <c r="H26" s="87" t="s">
        <v>145</v>
      </c>
      <c r="I26" s="85" t="s">
        <v>2100</v>
      </c>
      <c r="J26" s="86">
        <f>SUM(P56:P58)</f>
        <v>48449</v>
      </c>
      <c r="K26" s="86">
        <f>SUM(T56:T58)</f>
        <v>5267735</v>
      </c>
      <c r="L26" s="94">
        <f t="shared" si="1"/>
        <v>9.1973115580035823E-3</v>
      </c>
      <c r="N26" s="365" t="s">
        <v>1480</v>
      </c>
      <c r="O26" s="366" t="s">
        <v>2101</v>
      </c>
      <c r="P26" s="87">
        <v>20567</v>
      </c>
      <c r="R26" s="346" t="s">
        <v>1480</v>
      </c>
      <c r="S26" s="349" t="s">
        <v>1679</v>
      </c>
      <c r="T26" s="346">
        <v>2828017</v>
      </c>
      <c r="U26" s="86" t="b">
        <f t="shared" si="3"/>
        <v>1</v>
      </c>
      <c r="Z26" s="87" t="s">
        <v>145</v>
      </c>
      <c r="AA26" s="87" t="s">
        <v>1899</v>
      </c>
      <c r="AB26" s="86" t="b">
        <f t="shared" si="2"/>
        <v>0</v>
      </c>
    </row>
    <row r="27" spans="1:28" ht="12.75" customHeight="1" x14ac:dyDescent="0.2">
      <c r="A27" s="87" t="s">
        <v>147</v>
      </c>
      <c r="B27" s="85" t="s">
        <v>2102</v>
      </c>
      <c r="C27" s="86">
        <v>382</v>
      </c>
      <c r="D27" s="86">
        <v>82011</v>
      </c>
      <c r="E27" s="94">
        <f t="shared" si="0"/>
        <v>4.6579117435465974E-3</v>
      </c>
      <c r="H27" s="87" t="s">
        <v>147</v>
      </c>
      <c r="I27" s="85" t="s">
        <v>2102</v>
      </c>
      <c r="J27" s="86">
        <f>P59</f>
        <v>25017</v>
      </c>
      <c r="K27" s="86">
        <f>T59</f>
        <v>2608163</v>
      </c>
      <c r="L27" s="94">
        <f t="shared" si="1"/>
        <v>9.5918084874296577E-3</v>
      </c>
      <c r="N27" s="365" t="s">
        <v>1481</v>
      </c>
      <c r="O27" s="366" t="s">
        <v>2103</v>
      </c>
      <c r="P27" s="87">
        <v>415058</v>
      </c>
      <c r="R27" s="346" t="s">
        <v>1481</v>
      </c>
      <c r="S27" s="349" t="s">
        <v>1680</v>
      </c>
      <c r="T27" s="346">
        <v>5427911</v>
      </c>
      <c r="U27" s="86" t="b">
        <f t="shared" si="3"/>
        <v>1</v>
      </c>
      <c r="Z27" s="87" t="s">
        <v>147</v>
      </c>
      <c r="AA27" s="87" t="s">
        <v>1900</v>
      </c>
      <c r="AB27" s="86" t="b">
        <f t="shared" si="2"/>
        <v>1</v>
      </c>
    </row>
    <row r="28" spans="1:28" ht="12.75" customHeight="1" x14ac:dyDescent="0.2">
      <c r="A28" s="87" t="s">
        <v>149</v>
      </c>
      <c r="B28" s="85" t="s">
        <v>2104</v>
      </c>
      <c r="C28" s="86">
        <v>96</v>
      </c>
      <c r="D28" s="86">
        <v>274</v>
      </c>
      <c r="E28" s="94">
        <f t="shared" si="0"/>
        <v>0.35036496350364965</v>
      </c>
      <c r="H28" s="87" t="s">
        <v>149</v>
      </c>
      <c r="I28" s="85" t="s">
        <v>2104</v>
      </c>
      <c r="J28" s="86">
        <f>P61</f>
        <v>100214</v>
      </c>
      <c r="K28" s="86">
        <f>T61</f>
        <v>7271359</v>
      </c>
      <c r="L28" s="94">
        <f t="shared" si="1"/>
        <v>1.3782017914395369E-2</v>
      </c>
      <c r="N28" s="365" t="s">
        <v>1482</v>
      </c>
      <c r="O28" s="366" t="s">
        <v>2105</v>
      </c>
      <c r="P28" s="87">
        <v>52838</v>
      </c>
      <c r="R28" s="346" t="s">
        <v>1482</v>
      </c>
      <c r="S28" s="349" t="s">
        <v>1681</v>
      </c>
      <c r="T28" s="346">
        <v>816886</v>
      </c>
      <c r="U28" s="86" t="b">
        <f t="shared" si="3"/>
        <v>1</v>
      </c>
      <c r="Z28" s="87" t="s">
        <v>149</v>
      </c>
      <c r="AA28" s="87" t="s">
        <v>1901</v>
      </c>
      <c r="AB28" s="86" t="b">
        <f t="shared" si="2"/>
        <v>1</v>
      </c>
    </row>
    <row r="29" spans="1:28" ht="12.75" customHeight="1" x14ac:dyDescent="0.2">
      <c r="A29" s="87" t="s">
        <v>151</v>
      </c>
      <c r="B29" s="85" t="s">
        <v>2106</v>
      </c>
      <c r="C29" s="86">
        <v>161</v>
      </c>
      <c r="D29" s="86">
        <v>8278</v>
      </c>
      <c r="E29" s="94">
        <f t="shared" si="0"/>
        <v>1.9449142304904566E-2</v>
      </c>
      <c r="H29" s="87" t="s">
        <v>151</v>
      </c>
      <c r="I29" s="85" t="s">
        <v>2106</v>
      </c>
      <c r="J29" s="86">
        <f>SUM(P62:P66)</f>
        <v>135370</v>
      </c>
      <c r="K29" s="86">
        <f>SUM(T62:T66)</f>
        <v>6406821</v>
      </c>
      <c r="L29" s="94">
        <f t="shared" si="1"/>
        <v>2.1129043561541674E-2</v>
      </c>
      <c r="N29" s="365" t="s">
        <v>1483</v>
      </c>
      <c r="O29" s="366" t="s">
        <v>2107</v>
      </c>
      <c r="P29" s="87">
        <v>83910</v>
      </c>
      <c r="R29" s="346" t="s">
        <v>1483</v>
      </c>
      <c r="S29" s="349" t="s">
        <v>1682</v>
      </c>
      <c r="T29" s="346">
        <v>3078369</v>
      </c>
      <c r="U29" s="86" t="b">
        <f t="shared" si="3"/>
        <v>1</v>
      </c>
      <c r="Z29" s="87" t="s">
        <v>151</v>
      </c>
      <c r="AA29" s="87" t="s">
        <v>1902</v>
      </c>
      <c r="AB29" s="86" t="b">
        <f t="shared" si="2"/>
        <v>0</v>
      </c>
    </row>
    <row r="30" spans="1:28" ht="12.75" customHeight="1" x14ac:dyDescent="0.2">
      <c r="A30" s="87" t="s">
        <v>153</v>
      </c>
      <c r="B30" s="85" t="s">
        <v>2108</v>
      </c>
      <c r="C30" s="86">
        <v>546</v>
      </c>
      <c r="D30" s="86">
        <v>443635</v>
      </c>
      <c r="E30" s="94">
        <f t="shared" si="0"/>
        <v>1.2307414879349015E-3</v>
      </c>
      <c r="H30" s="87" t="s">
        <v>153</v>
      </c>
      <c r="I30" s="85" t="s">
        <v>2108</v>
      </c>
      <c r="J30" s="86">
        <f>P67</f>
        <v>17202</v>
      </c>
      <c r="K30" s="86">
        <f>T67</f>
        <v>17781919</v>
      </c>
      <c r="L30" s="94">
        <f t="shared" si="1"/>
        <v>9.6738715320882974E-4</v>
      </c>
      <c r="N30" s="365" t="s">
        <v>1484</v>
      </c>
      <c r="O30" s="366" t="s">
        <v>2109</v>
      </c>
      <c r="P30" s="87">
        <v>483079</v>
      </c>
      <c r="R30" s="346" t="s">
        <v>1484</v>
      </c>
      <c r="S30" s="349" t="s">
        <v>641</v>
      </c>
      <c r="T30" s="346">
        <v>6021264</v>
      </c>
      <c r="U30" s="86" t="b">
        <f t="shared" si="3"/>
        <v>1</v>
      </c>
      <c r="Z30" s="87" t="s">
        <v>153</v>
      </c>
      <c r="AA30" s="87" t="s">
        <v>1903</v>
      </c>
      <c r="AB30" s="86" t="b">
        <f t="shared" si="2"/>
        <v>1</v>
      </c>
    </row>
    <row r="31" spans="1:28" ht="12.75" customHeight="1" x14ac:dyDescent="0.2">
      <c r="A31" s="87" t="s">
        <v>155</v>
      </c>
      <c r="B31" s="85" t="s">
        <v>2110</v>
      </c>
      <c r="C31" s="86">
        <v>12</v>
      </c>
      <c r="D31" s="86">
        <v>820</v>
      </c>
      <c r="E31" s="94">
        <f t="shared" si="0"/>
        <v>1.4634146341463415E-2</v>
      </c>
      <c r="H31" s="87" t="s">
        <v>155</v>
      </c>
      <c r="I31" s="85" t="s">
        <v>2110</v>
      </c>
      <c r="J31" s="86">
        <f t="shared" ref="J31:J32" si="4">P68</f>
        <v>10782</v>
      </c>
      <c r="K31" s="86">
        <f>T68</f>
        <v>2075288</v>
      </c>
      <c r="L31" s="94">
        <f t="shared" si="1"/>
        <v>5.1954234785726123E-3</v>
      </c>
      <c r="N31" s="365" t="s">
        <v>1485</v>
      </c>
      <c r="O31" s="366" t="s">
        <v>2111</v>
      </c>
      <c r="P31" s="87">
        <v>39411</v>
      </c>
      <c r="R31" s="346" t="s">
        <v>1485</v>
      </c>
      <c r="S31" s="349" t="s">
        <v>1683</v>
      </c>
      <c r="T31" s="346">
        <v>3175025</v>
      </c>
      <c r="U31" s="86" t="b">
        <f t="shared" si="3"/>
        <v>1</v>
      </c>
      <c r="Z31" s="87" t="s">
        <v>155</v>
      </c>
      <c r="AA31" s="87" t="s">
        <v>1904</v>
      </c>
      <c r="AB31" s="86" t="b">
        <f t="shared" si="2"/>
        <v>1</v>
      </c>
    </row>
    <row r="32" spans="1:28" ht="12.75" customHeight="1" x14ac:dyDescent="0.2">
      <c r="A32" s="87" t="s">
        <v>157</v>
      </c>
      <c r="B32" s="85" t="s">
        <v>2112</v>
      </c>
      <c r="C32" s="86">
        <v>350</v>
      </c>
      <c r="D32" s="86">
        <v>10758</v>
      </c>
      <c r="E32" s="94">
        <f t="shared" si="0"/>
        <v>3.2533928239449714E-2</v>
      </c>
      <c r="H32" s="87" t="s">
        <v>157</v>
      </c>
      <c r="I32" s="85" t="s">
        <v>2112</v>
      </c>
      <c r="J32" s="86">
        <f t="shared" si="4"/>
        <v>492706</v>
      </c>
      <c r="K32" s="86">
        <f>T69</f>
        <v>9983900</v>
      </c>
      <c r="L32" s="94">
        <f t="shared" si="1"/>
        <v>4.9350053586273902E-2</v>
      </c>
      <c r="N32" s="365" t="s">
        <v>1486</v>
      </c>
      <c r="O32" s="366" t="s">
        <v>2113</v>
      </c>
      <c r="P32" s="87">
        <v>104055</v>
      </c>
      <c r="R32" s="346" t="s">
        <v>1486</v>
      </c>
      <c r="S32" s="349" t="s">
        <v>650</v>
      </c>
      <c r="T32" s="346">
        <v>3524071</v>
      </c>
      <c r="U32" s="86" t="b">
        <f t="shared" si="3"/>
        <v>1</v>
      </c>
      <c r="Z32" s="87" t="s">
        <v>157</v>
      </c>
      <c r="AA32" s="87" t="s">
        <v>1905</v>
      </c>
      <c r="AB32" s="86" t="b">
        <f t="shared" si="2"/>
        <v>1</v>
      </c>
    </row>
    <row r="33" spans="1:28" ht="12.75" customHeight="1" x14ac:dyDescent="0.2">
      <c r="A33" s="87" t="s">
        <v>158</v>
      </c>
      <c r="B33" s="85" t="s">
        <v>2114</v>
      </c>
      <c r="C33" s="86">
        <v>69</v>
      </c>
      <c r="D33" s="86">
        <v>2454</v>
      </c>
      <c r="E33" s="94">
        <f t="shared" si="0"/>
        <v>2.8117359413202935E-2</v>
      </c>
      <c r="H33" s="87" t="s">
        <v>158</v>
      </c>
      <c r="I33" s="85" t="s">
        <v>2114</v>
      </c>
      <c r="J33" s="86">
        <f>SUM(P70:P71)</f>
        <v>144294</v>
      </c>
      <c r="K33" s="86">
        <f>SUM(T70:T71)</f>
        <v>2922231</v>
      </c>
      <c r="L33" s="94">
        <f t="shared" si="1"/>
        <v>4.9378026583114069E-2</v>
      </c>
      <c r="N33" s="365" t="s">
        <v>1487</v>
      </c>
      <c r="O33" s="366" t="s">
        <v>2314</v>
      </c>
      <c r="P33" s="87">
        <v>15920</v>
      </c>
      <c r="R33" s="346" t="s">
        <v>1487</v>
      </c>
      <c r="S33" s="349" t="s">
        <v>125</v>
      </c>
      <c r="T33" s="346">
        <v>1123846</v>
      </c>
      <c r="U33" s="86" t="b">
        <f t="shared" si="3"/>
        <v>1</v>
      </c>
      <c r="Z33" s="87" t="s">
        <v>158</v>
      </c>
      <c r="AA33" s="87" t="s">
        <v>1906</v>
      </c>
      <c r="AB33" s="86" t="b">
        <f t="shared" si="2"/>
        <v>1</v>
      </c>
    </row>
    <row r="34" spans="1:28" ht="12.75" customHeight="1" x14ac:dyDescent="0.2">
      <c r="A34" s="87" t="s">
        <v>159</v>
      </c>
      <c r="B34" s="85" t="s">
        <v>2115</v>
      </c>
      <c r="C34" s="86">
        <v>0</v>
      </c>
      <c r="D34" s="86">
        <v>0</v>
      </c>
      <c r="E34" s="94">
        <f t="shared" si="0"/>
        <v>0</v>
      </c>
      <c r="H34" s="87" t="s">
        <v>159</v>
      </c>
      <c r="I34" s="85" t="s">
        <v>2115</v>
      </c>
      <c r="J34" s="86">
        <f>SUM(P72:P73)</f>
        <v>46215</v>
      </c>
      <c r="K34" s="86">
        <f>SUM(T72:T73)</f>
        <v>332528</v>
      </c>
      <c r="L34" s="94">
        <f t="shared" si="1"/>
        <v>0.13898077755858154</v>
      </c>
      <c r="N34" s="365" t="s">
        <v>1488</v>
      </c>
      <c r="O34" s="366" t="s">
        <v>2116</v>
      </c>
      <c r="P34" s="87">
        <v>8421</v>
      </c>
      <c r="R34" s="346" t="s">
        <v>1488</v>
      </c>
      <c r="S34" s="349" t="s">
        <v>127</v>
      </c>
      <c r="T34" s="346">
        <v>2097749</v>
      </c>
      <c r="U34" s="86" t="b">
        <f t="shared" si="3"/>
        <v>1</v>
      </c>
      <c r="Z34" s="87" t="s">
        <v>159</v>
      </c>
      <c r="AA34" s="87" t="s">
        <v>1907</v>
      </c>
      <c r="AB34" s="86" t="b">
        <f t="shared" si="2"/>
        <v>1</v>
      </c>
    </row>
    <row r="35" spans="1:28" ht="12.75" customHeight="1" x14ac:dyDescent="0.2">
      <c r="A35" s="87" t="s">
        <v>161</v>
      </c>
      <c r="B35" s="85" t="s">
        <v>2117</v>
      </c>
      <c r="C35" s="86">
        <v>201</v>
      </c>
      <c r="D35" s="86">
        <v>24999</v>
      </c>
      <c r="E35" s="94">
        <f t="shared" si="0"/>
        <v>8.0403216128645139E-3</v>
      </c>
      <c r="H35" s="87" t="s">
        <v>161</v>
      </c>
      <c r="I35" s="85" t="s">
        <v>2117</v>
      </c>
      <c r="J35" s="86">
        <f>P74</f>
        <v>58711</v>
      </c>
      <c r="K35" s="86">
        <f>T74</f>
        <v>1692163</v>
      </c>
      <c r="L35" s="94">
        <f t="shared" si="1"/>
        <v>3.469583012983974E-2</v>
      </c>
      <c r="N35" s="365" t="s">
        <v>1489</v>
      </c>
      <c r="O35" s="366" t="s">
        <v>2118</v>
      </c>
      <c r="P35" s="87">
        <v>14045</v>
      </c>
      <c r="R35" s="346" t="s">
        <v>1489</v>
      </c>
      <c r="S35" s="349" t="s">
        <v>1684</v>
      </c>
      <c r="T35" s="346">
        <v>131083</v>
      </c>
      <c r="U35" s="86" t="b">
        <f t="shared" si="3"/>
        <v>1</v>
      </c>
      <c r="Z35" s="87" t="s">
        <v>161</v>
      </c>
      <c r="AA35" s="87" t="s">
        <v>1908</v>
      </c>
      <c r="AB35" s="86" t="b">
        <f t="shared" si="2"/>
        <v>1</v>
      </c>
    </row>
    <row r="36" spans="1:28" ht="12.75" customHeight="1" x14ac:dyDescent="0.2">
      <c r="A36" s="87" t="s">
        <v>163</v>
      </c>
      <c r="B36" s="85" t="s">
        <v>2119</v>
      </c>
      <c r="C36" s="86">
        <v>249</v>
      </c>
      <c r="D36" s="86">
        <v>22715</v>
      </c>
      <c r="E36" s="94">
        <f t="shared" ref="E36:E67" si="5">IF(D36=0,0,C36/D36)</f>
        <v>1.0961919436495708E-2</v>
      </c>
      <c r="H36" s="87" t="s">
        <v>163</v>
      </c>
      <c r="I36" s="85" t="s">
        <v>2119</v>
      </c>
      <c r="J36" s="86">
        <f t="shared" ref="J36:J37" si="6">P75</f>
        <v>99494</v>
      </c>
      <c r="K36" s="86">
        <f>T75</f>
        <v>2303115</v>
      </c>
      <c r="L36" s="94">
        <f t="shared" si="1"/>
        <v>4.3199753377490921E-2</v>
      </c>
      <c r="N36" s="365" t="s">
        <v>1490</v>
      </c>
      <c r="O36" s="366" t="s">
        <v>2120</v>
      </c>
      <c r="P36" s="87">
        <v>55960</v>
      </c>
      <c r="R36" s="346" t="s">
        <v>1490</v>
      </c>
      <c r="S36" s="349" t="s">
        <v>666</v>
      </c>
      <c r="T36" s="346">
        <v>410724</v>
      </c>
      <c r="U36" s="86" t="b">
        <f t="shared" si="3"/>
        <v>1</v>
      </c>
      <c r="Z36" s="87" t="s">
        <v>163</v>
      </c>
      <c r="AA36" s="87" t="s">
        <v>1909</v>
      </c>
      <c r="AB36" s="86" t="b">
        <f t="shared" ref="AB36:AB67" si="7">EXACT(B36,AA36)</f>
        <v>1</v>
      </c>
    </row>
    <row r="37" spans="1:28" ht="12.75" customHeight="1" x14ac:dyDescent="0.2">
      <c r="A37" s="87" t="s">
        <v>165</v>
      </c>
      <c r="B37" s="85" t="s">
        <v>2121</v>
      </c>
      <c r="C37" s="86">
        <v>0</v>
      </c>
      <c r="D37" s="86">
        <v>0</v>
      </c>
      <c r="E37" s="94">
        <f t="shared" si="5"/>
        <v>0</v>
      </c>
      <c r="H37" s="87" t="s">
        <v>165</v>
      </c>
      <c r="I37" s="85" t="s">
        <v>2121</v>
      </c>
      <c r="J37" s="86">
        <f t="shared" si="6"/>
        <v>63017</v>
      </c>
      <c r="K37" s="86">
        <f>T76</f>
        <v>767190</v>
      </c>
      <c r="L37" s="94">
        <f t="shared" si="1"/>
        <v>8.21400174663382E-2</v>
      </c>
      <c r="N37" s="365" t="s">
        <v>1491</v>
      </c>
      <c r="O37" s="366" t="s">
        <v>1492</v>
      </c>
      <c r="P37" s="87">
        <v>9589</v>
      </c>
      <c r="R37" s="346" t="s">
        <v>1491</v>
      </c>
      <c r="S37" s="349" t="s">
        <v>669</v>
      </c>
      <c r="T37" s="346">
        <v>86170</v>
      </c>
      <c r="U37" s="86" t="b">
        <f t="shared" si="3"/>
        <v>1</v>
      </c>
      <c r="Z37" s="87" t="s">
        <v>165</v>
      </c>
      <c r="AA37" s="87" t="s">
        <v>1910</v>
      </c>
      <c r="AB37" s="86" t="b">
        <f t="shared" si="7"/>
        <v>1</v>
      </c>
    </row>
    <row r="38" spans="1:28" ht="12.75" customHeight="1" x14ac:dyDescent="0.2">
      <c r="A38" s="87" t="s">
        <v>167</v>
      </c>
      <c r="B38" s="85" t="s">
        <v>2122</v>
      </c>
      <c r="C38" s="86">
        <v>25</v>
      </c>
      <c r="D38" s="86">
        <v>933</v>
      </c>
      <c r="E38" s="94">
        <f t="shared" si="5"/>
        <v>2.6795284030010719E-2</v>
      </c>
      <c r="H38" s="87" t="s">
        <v>167</v>
      </c>
      <c r="I38" s="85" t="s">
        <v>2122</v>
      </c>
      <c r="J38" s="86">
        <f>SUM(P77:P78)</f>
        <v>87696</v>
      </c>
      <c r="K38" s="86">
        <f>SUM(T77:T78)</f>
        <v>1677015</v>
      </c>
      <c r="L38" s="94">
        <f t="shared" si="1"/>
        <v>5.2292913301312152E-2</v>
      </c>
      <c r="N38" s="365" t="s">
        <v>1493</v>
      </c>
      <c r="O38" s="366" t="s">
        <v>2123</v>
      </c>
      <c r="P38" s="87">
        <v>38661</v>
      </c>
      <c r="R38" s="346" t="s">
        <v>1493</v>
      </c>
      <c r="S38" s="349" t="s">
        <v>670</v>
      </c>
      <c r="T38" s="346">
        <v>306534</v>
      </c>
      <c r="U38" s="86" t="b">
        <f t="shared" si="3"/>
        <v>1</v>
      </c>
      <c r="Z38" s="87" t="s">
        <v>167</v>
      </c>
      <c r="AA38" s="87" t="s">
        <v>1911</v>
      </c>
      <c r="AB38" s="86" t="b">
        <f t="shared" si="7"/>
        <v>1</v>
      </c>
    </row>
    <row r="39" spans="1:28" ht="12.75" customHeight="1" x14ac:dyDescent="0.2">
      <c r="A39" s="87" t="s">
        <v>169</v>
      </c>
      <c r="B39" s="85" t="s">
        <v>2124</v>
      </c>
      <c r="C39" s="86">
        <v>937</v>
      </c>
      <c r="D39" s="86">
        <v>33088</v>
      </c>
      <c r="E39" s="94">
        <f t="shared" si="5"/>
        <v>2.8318423597678916E-2</v>
      </c>
      <c r="H39" s="87" t="s">
        <v>169</v>
      </c>
      <c r="I39" s="85" t="s">
        <v>2124</v>
      </c>
      <c r="J39" s="86">
        <f>P79</f>
        <v>37995</v>
      </c>
      <c r="K39" s="86">
        <f>T79</f>
        <v>11109724</v>
      </c>
      <c r="L39" s="94">
        <f t="shared" si="1"/>
        <v>3.4199769499224284E-3</v>
      </c>
      <c r="N39" s="365" t="s">
        <v>1494</v>
      </c>
      <c r="O39" s="366" t="s">
        <v>2125</v>
      </c>
      <c r="P39" s="87">
        <v>35138</v>
      </c>
      <c r="R39" s="346" t="s">
        <v>1494</v>
      </c>
      <c r="S39" s="349" t="s">
        <v>671</v>
      </c>
      <c r="T39" s="346">
        <v>390582</v>
      </c>
      <c r="U39" s="86" t="b">
        <f t="shared" si="3"/>
        <v>1</v>
      </c>
      <c r="Z39" s="87" t="s">
        <v>169</v>
      </c>
      <c r="AA39" s="87" t="s">
        <v>1912</v>
      </c>
      <c r="AB39" s="86" t="b">
        <f t="shared" si="7"/>
        <v>1</v>
      </c>
    </row>
    <row r="40" spans="1:28" ht="12.75" customHeight="1" x14ac:dyDescent="0.2">
      <c r="A40" s="87" t="s">
        <v>171</v>
      </c>
      <c r="B40" s="85" t="s">
        <v>2126</v>
      </c>
      <c r="C40" s="86">
        <v>0</v>
      </c>
      <c r="D40" s="86">
        <v>0</v>
      </c>
      <c r="E40" s="94">
        <f t="shared" si="5"/>
        <v>0</v>
      </c>
      <c r="H40" s="87" t="s">
        <v>171</v>
      </c>
      <c r="I40" s="85" t="s">
        <v>2126</v>
      </c>
      <c r="J40" s="86">
        <f>SUM(P80:P82)</f>
        <v>100907</v>
      </c>
      <c r="K40" s="86">
        <f>SUM(T80:T82)</f>
        <v>15398802</v>
      </c>
      <c r="L40" s="94">
        <f t="shared" si="1"/>
        <v>6.5529123629227779E-3</v>
      </c>
      <c r="N40" s="365" t="s">
        <v>1495</v>
      </c>
      <c r="O40" s="366" t="s">
        <v>2127</v>
      </c>
      <c r="P40" s="87">
        <v>152912</v>
      </c>
      <c r="R40" s="346" t="s">
        <v>1495</v>
      </c>
      <c r="S40" s="349" t="s">
        <v>676</v>
      </c>
      <c r="T40" s="346">
        <v>1155950</v>
      </c>
      <c r="U40" s="86" t="b">
        <f t="shared" si="3"/>
        <v>1</v>
      </c>
      <c r="Z40" s="87" t="s">
        <v>171</v>
      </c>
      <c r="AA40" s="87" t="s">
        <v>1913</v>
      </c>
      <c r="AB40" s="86" t="b">
        <f t="shared" si="7"/>
        <v>1</v>
      </c>
    </row>
    <row r="41" spans="1:28" ht="12.75" customHeight="1" x14ac:dyDescent="0.2">
      <c r="A41" s="87" t="s">
        <v>173</v>
      </c>
      <c r="B41" s="85" t="s">
        <v>2128</v>
      </c>
      <c r="C41" s="86">
        <v>0</v>
      </c>
      <c r="D41" s="86">
        <v>0</v>
      </c>
      <c r="E41" s="94">
        <f t="shared" si="5"/>
        <v>0</v>
      </c>
      <c r="H41" s="87" t="s">
        <v>173</v>
      </c>
      <c r="I41" s="85" t="s">
        <v>2128</v>
      </c>
      <c r="J41" s="86">
        <f>P83</f>
        <v>61769</v>
      </c>
      <c r="K41" s="86">
        <f>T83</f>
        <v>1929258</v>
      </c>
      <c r="L41" s="94">
        <f t="shared" si="1"/>
        <v>3.2016972328221524E-2</v>
      </c>
      <c r="N41" s="365" t="s">
        <v>1496</v>
      </c>
      <c r="O41" s="366" t="s">
        <v>1497</v>
      </c>
      <c r="P41" s="87">
        <v>23403</v>
      </c>
      <c r="R41" s="346" t="s">
        <v>1496</v>
      </c>
      <c r="S41" s="349" t="s">
        <v>680</v>
      </c>
      <c r="T41" s="346">
        <v>168990</v>
      </c>
      <c r="U41" s="86" t="b">
        <f t="shared" si="3"/>
        <v>1</v>
      </c>
      <c r="Z41" s="87" t="s">
        <v>173</v>
      </c>
      <c r="AA41" s="87" t="s">
        <v>1914</v>
      </c>
      <c r="AB41" s="86" t="b">
        <f t="shared" si="7"/>
        <v>1</v>
      </c>
    </row>
    <row r="42" spans="1:28" ht="12.75" customHeight="1" x14ac:dyDescent="0.2">
      <c r="A42" s="87" t="s">
        <v>175</v>
      </c>
      <c r="B42" s="85" t="s">
        <v>2129</v>
      </c>
      <c r="C42" s="86">
        <v>198</v>
      </c>
      <c r="D42" s="86">
        <v>3831</v>
      </c>
      <c r="E42" s="94">
        <f t="shared" si="5"/>
        <v>5.1683633516053248E-2</v>
      </c>
      <c r="H42" s="87" t="s">
        <v>175</v>
      </c>
      <c r="I42" s="85" t="s">
        <v>2129</v>
      </c>
      <c r="J42" s="86">
        <f>P84</f>
        <v>59744</v>
      </c>
      <c r="K42" s="86">
        <f>T84</f>
        <v>2049432</v>
      </c>
      <c r="L42" s="94">
        <f t="shared" si="1"/>
        <v>2.9151491730391641E-2</v>
      </c>
      <c r="N42" s="365" t="s">
        <v>1498</v>
      </c>
      <c r="O42" s="366" t="s">
        <v>1499</v>
      </c>
      <c r="P42" s="87">
        <v>68074</v>
      </c>
      <c r="R42" s="346" t="s">
        <v>1498</v>
      </c>
      <c r="S42" s="349" t="s">
        <v>682</v>
      </c>
      <c r="T42" s="346">
        <v>704109</v>
      </c>
      <c r="U42" s="86" t="b">
        <f t="shared" si="3"/>
        <v>1</v>
      </c>
      <c r="Z42" s="87" t="s">
        <v>175</v>
      </c>
      <c r="AA42" s="87" t="s">
        <v>1915</v>
      </c>
      <c r="AB42" s="86" t="b">
        <f t="shared" si="7"/>
        <v>1</v>
      </c>
    </row>
    <row r="43" spans="1:28" ht="12.75" customHeight="1" x14ac:dyDescent="0.2">
      <c r="A43" s="87" t="s">
        <v>177</v>
      </c>
      <c r="B43" s="85" t="s">
        <v>2130</v>
      </c>
      <c r="C43" s="86">
        <v>0</v>
      </c>
      <c r="D43" s="86">
        <v>0</v>
      </c>
      <c r="E43" s="94">
        <f t="shared" si="5"/>
        <v>0</v>
      </c>
      <c r="H43" s="87" t="s">
        <v>177</v>
      </c>
      <c r="I43" s="85" t="s">
        <v>2130</v>
      </c>
      <c r="J43" s="86">
        <f>P85</f>
        <v>20916</v>
      </c>
      <c r="K43" s="86">
        <f>T85</f>
        <v>3119681</v>
      </c>
      <c r="L43" s="94">
        <f t="shared" si="1"/>
        <v>6.7045316492295205E-3</v>
      </c>
      <c r="N43" s="365" t="s">
        <v>1500</v>
      </c>
      <c r="O43" s="366" t="s">
        <v>1501</v>
      </c>
      <c r="P43" s="87">
        <v>65005</v>
      </c>
      <c r="R43" s="346" t="s">
        <v>1500</v>
      </c>
      <c r="S43" s="349" t="s">
        <v>1685</v>
      </c>
      <c r="T43" s="346">
        <v>1076308</v>
      </c>
      <c r="U43" s="86" t="b">
        <f t="shared" si="3"/>
        <v>1</v>
      </c>
      <c r="Z43" s="87" t="s">
        <v>177</v>
      </c>
      <c r="AA43" s="87" t="s">
        <v>1916</v>
      </c>
      <c r="AB43" s="86" t="b">
        <f t="shared" si="7"/>
        <v>1</v>
      </c>
    </row>
    <row r="44" spans="1:28" ht="12.75" customHeight="1" x14ac:dyDescent="0.2">
      <c r="A44" s="87" t="s">
        <v>179</v>
      </c>
      <c r="B44" s="85" t="s">
        <v>2131</v>
      </c>
      <c r="C44" s="86">
        <v>0</v>
      </c>
      <c r="D44" s="86">
        <v>0</v>
      </c>
      <c r="E44" s="94">
        <f t="shared" si="5"/>
        <v>0</v>
      </c>
      <c r="H44" s="87" t="s">
        <v>179</v>
      </c>
      <c r="I44" s="85" t="s">
        <v>2131</v>
      </c>
      <c r="J44" s="86">
        <f>SUM(P86:P87)</f>
        <v>126651</v>
      </c>
      <c r="K44" s="86">
        <f>SUM(T86:T87)</f>
        <v>5942210</v>
      </c>
      <c r="L44" s="94">
        <f t="shared" si="1"/>
        <v>2.1313787294626074E-2</v>
      </c>
      <c r="N44" s="365" t="s">
        <v>1502</v>
      </c>
      <c r="O44" s="366" t="s">
        <v>1503</v>
      </c>
      <c r="P44" s="87">
        <v>74779</v>
      </c>
      <c r="R44" s="346" t="s">
        <v>1502</v>
      </c>
      <c r="S44" s="349" t="s">
        <v>694</v>
      </c>
      <c r="T44" s="346">
        <v>844102</v>
      </c>
      <c r="U44" s="86" t="b">
        <f t="shared" si="3"/>
        <v>1</v>
      </c>
      <c r="Z44" s="87" t="s">
        <v>179</v>
      </c>
      <c r="AA44" s="87" t="s">
        <v>1917</v>
      </c>
      <c r="AB44" s="86" t="b">
        <f t="shared" si="7"/>
        <v>1</v>
      </c>
    </row>
    <row r="45" spans="1:28" ht="12.75" customHeight="1" x14ac:dyDescent="0.2">
      <c r="A45" s="87" t="s">
        <v>181</v>
      </c>
      <c r="B45" s="85" t="s">
        <v>2132</v>
      </c>
      <c r="C45" s="86">
        <v>266</v>
      </c>
      <c r="D45" s="86">
        <v>3759</v>
      </c>
      <c r="E45" s="94">
        <f t="shared" si="5"/>
        <v>7.0763500931098691E-2</v>
      </c>
      <c r="H45" s="87" t="s">
        <v>181</v>
      </c>
      <c r="I45" s="85" t="s">
        <v>2132</v>
      </c>
      <c r="J45" s="86">
        <f>SUM(P88:P89)</f>
        <v>190245</v>
      </c>
      <c r="K45" s="86">
        <f>SUM(T88:T89)</f>
        <v>3105433</v>
      </c>
      <c r="L45" s="94">
        <f t="shared" si="1"/>
        <v>6.1261988263794455E-2</v>
      </c>
      <c r="N45" s="365" t="s">
        <v>1504</v>
      </c>
      <c r="O45" s="366" t="s">
        <v>1505</v>
      </c>
      <c r="P45" s="87">
        <v>192191</v>
      </c>
      <c r="R45" s="346" t="s">
        <v>1504</v>
      </c>
      <c r="S45" s="349" t="s">
        <v>38</v>
      </c>
      <c r="T45" s="346">
        <v>1733822</v>
      </c>
      <c r="U45" s="86" t="b">
        <f t="shared" si="3"/>
        <v>1</v>
      </c>
      <c r="Z45" s="87" t="s">
        <v>181</v>
      </c>
      <c r="AA45" s="87" t="s">
        <v>1918</v>
      </c>
      <c r="AB45" s="86" t="b">
        <f t="shared" si="7"/>
        <v>1</v>
      </c>
    </row>
    <row r="46" spans="1:28" ht="12.75" customHeight="1" x14ac:dyDescent="0.2">
      <c r="A46" s="87" t="s">
        <v>183</v>
      </c>
      <c r="B46" s="85" t="s">
        <v>2133</v>
      </c>
      <c r="C46" s="86">
        <v>108</v>
      </c>
      <c r="D46" s="86">
        <v>3237</v>
      </c>
      <c r="E46" s="94">
        <f t="shared" si="5"/>
        <v>3.3364226135310475E-2</v>
      </c>
      <c r="H46" s="87" t="s">
        <v>183</v>
      </c>
      <c r="I46" s="85" t="s">
        <v>2133</v>
      </c>
      <c r="J46" s="86">
        <f>SUM(P90:P91)</f>
        <v>592267</v>
      </c>
      <c r="K46" s="86">
        <f>SUM(T90:T91)</f>
        <v>7025827</v>
      </c>
      <c r="L46" s="94">
        <f t="shared" si="1"/>
        <v>8.4298545922067258E-2</v>
      </c>
      <c r="N46" s="365" t="s">
        <v>1506</v>
      </c>
      <c r="O46" s="366" t="s">
        <v>1507</v>
      </c>
      <c r="P46" s="87">
        <v>3863</v>
      </c>
      <c r="R46" s="346" t="s">
        <v>1506</v>
      </c>
      <c r="S46" s="349" t="s">
        <v>702</v>
      </c>
      <c r="T46" s="346">
        <v>524845</v>
      </c>
      <c r="U46" s="86" t="b">
        <f t="shared" si="3"/>
        <v>1</v>
      </c>
      <c r="Z46" s="87" t="s">
        <v>183</v>
      </c>
      <c r="AA46" s="87" t="s">
        <v>1919</v>
      </c>
      <c r="AB46" s="86" t="b">
        <f t="shared" si="7"/>
        <v>1</v>
      </c>
    </row>
    <row r="47" spans="1:28" ht="12.75" customHeight="1" x14ac:dyDescent="0.2">
      <c r="A47" s="87" t="s">
        <v>185</v>
      </c>
      <c r="B47" s="85" t="s">
        <v>2134</v>
      </c>
      <c r="C47" s="86">
        <v>567</v>
      </c>
      <c r="D47" s="86">
        <v>14108</v>
      </c>
      <c r="E47" s="94">
        <f t="shared" si="5"/>
        <v>4.018996314148001E-2</v>
      </c>
      <c r="H47" s="87" t="s">
        <v>185</v>
      </c>
      <c r="I47" s="85" t="s">
        <v>2134</v>
      </c>
      <c r="J47" s="86">
        <f>SUM(P92:P104)</f>
        <v>1011109</v>
      </c>
      <c r="K47" s="86">
        <f>SUM(T92:T104)</f>
        <v>23783923</v>
      </c>
      <c r="L47" s="94">
        <f t="shared" si="1"/>
        <v>4.2512288658183094E-2</v>
      </c>
      <c r="N47" s="365" t="s">
        <v>1508</v>
      </c>
      <c r="O47" s="366" t="s">
        <v>2135</v>
      </c>
      <c r="P47" s="87">
        <v>39810</v>
      </c>
      <c r="R47" s="346" t="s">
        <v>1508</v>
      </c>
      <c r="S47" s="349" t="s">
        <v>706</v>
      </c>
      <c r="T47" s="346">
        <v>2680540</v>
      </c>
      <c r="U47" s="86" t="b">
        <f t="shared" si="3"/>
        <v>1</v>
      </c>
      <c r="Z47" s="87" t="s">
        <v>185</v>
      </c>
      <c r="AA47" s="87" t="s">
        <v>1920</v>
      </c>
      <c r="AB47" s="86" t="b">
        <f t="shared" si="7"/>
        <v>1</v>
      </c>
    </row>
    <row r="48" spans="1:28" ht="12.75" customHeight="1" x14ac:dyDescent="0.2">
      <c r="A48" s="87" t="s">
        <v>187</v>
      </c>
      <c r="B48" s="85" t="s">
        <v>2136</v>
      </c>
      <c r="C48" s="86">
        <v>0</v>
      </c>
      <c r="D48" s="86">
        <v>0</v>
      </c>
      <c r="E48" s="94">
        <f t="shared" si="5"/>
        <v>0</v>
      </c>
      <c r="H48" s="87" t="s">
        <v>187</v>
      </c>
      <c r="I48" s="85" t="s">
        <v>2136</v>
      </c>
      <c r="J48" s="86">
        <f>SUM(P105:P106)</f>
        <v>93220</v>
      </c>
      <c r="K48" s="86">
        <f>SUM(T105:T106)</f>
        <v>2829139</v>
      </c>
      <c r="L48" s="94">
        <f t="shared" si="1"/>
        <v>3.2949954031951063E-2</v>
      </c>
      <c r="N48" s="365" t="s">
        <v>1509</v>
      </c>
      <c r="O48" s="366" t="s">
        <v>2137</v>
      </c>
      <c r="P48" s="87">
        <v>17900</v>
      </c>
      <c r="R48" s="346" t="s">
        <v>1509</v>
      </c>
      <c r="S48" s="349" t="s">
        <v>709</v>
      </c>
      <c r="T48" s="346">
        <v>1099851</v>
      </c>
      <c r="U48" s="86" t="b">
        <f t="shared" si="3"/>
        <v>1</v>
      </c>
      <c r="Z48" s="87" t="s">
        <v>187</v>
      </c>
      <c r="AA48" s="87" t="s">
        <v>1921</v>
      </c>
      <c r="AB48" s="86" t="b">
        <f t="shared" si="7"/>
        <v>1</v>
      </c>
    </row>
    <row r="49" spans="1:28" ht="12.75" customHeight="1" x14ac:dyDescent="0.2">
      <c r="A49" s="87" t="s">
        <v>189</v>
      </c>
      <c r="B49" s="85" t="s">
        <v>2138</v>
      </c>
      <c r="C49" s="86">
        <v>36</v>
      </c>
      <c r="D49" s="86">
        <v>729</v>
      </c>
      <c r="E49" s="94">
        <f t="shared" si="5"/>
        <v>4.9382716049382713E-2</v>
      </c>
      <c r="H49" s="87" t="s">
        <v>189</v>
      </c>
      <c r="I49" s="85" t="s">
        <v>2138</v>
      </c>
      <c r="J49" s="86">
        <f>P113</f>
        <v>297356</v>
      </c>
      <c r="K49" s="86">
        <f>T113</f>
        <v>7181402</v>
      </c>
      <c r="L49" s="94">
        <f t="shared" si="1"/>
        <v>4.1406399474642974E-2</v>
      </c>
      <c r="N49" s="365" t="s">
        <v>1510</v>
      </c>
      <c r="O49" s="366" t="s">
        <v>2139</v>
      </c>
      <c r="P49" s="87">
        <v>114947</v>
      </c>
      <c r="R49" s="346" t="s">
        <v>1510</v>
      </c>
      <c r="S49" s="349" t="s">
        <v>712</v>
      </c>
      <c r="T49" s="346">
        <v>1822998</v>
      </c>
      <c r="U49" s="86" t="b">
        <f t="shared" si="3"/>
        <v>1</v>
      </c>
      <c r="Z49" s="87" t="s">
        <v>189</v>
      </c>
      <c r="AA49" s="87" t="s">
        <v>1922</v>
      </c>
      <c r="AB49" s="86" t="b">
        <f t="shared" si="7"/>
        <v>1</v>
      </c>
    </row>
    <row r="50" spans="1:28" ht="12.75" customHeight="1" x14ac:dyDescent="0.2">
      <c r="A50" s="87" t="s">
        <v>191</v>
      </c>
      <c r="B50" s="85" t="s">
        <v>1923</v>
      </c>
      <c r="C50" s="86">
        <v>164</v>
      </c>
      <c r="D50" s="86">
        <v>1594</v>
      </c>
      <c r="E50" s="94">
        <f t="shared" si="5"/>
        <v>0.10288582183186951</v>
      </c>
      <c r="H50" s="87" t="s">
        <v>191</v>
      </c>
      <c r="I50" s="85" t="s">
        <v>1923</v>
      </c>
      <c r="J50" s="86">
        <f>P115+P116</f>
        <v>79432</v>
      </c>
      <c r="K50" s="86">
        <f>T115+T116</f>
        <v>2470950</v>
      </c>
      <c r="L50" s="94">
        <f t="shared" si="1"/>
        <v>3.2146340476335016E-2</v>
      </c>
      <c r="N50" s="365" t="s">
        <v>1511</v>
      </c>
      <c r="O50" s="366" t="s">
        <v>2140</v>
      </c>
      <c r="P50" s="87">
        <v>58817</v>
      </c>
      <c r="R50" s="346" t="s">
        <v>1511</v>
      </c>
      <c r="S50" s="349" t="s">
        <v>716</v>
      </c>
      <c r="T50" s="346">
        <v>1286003</v>
      </c>
      <c r="U50" s="86" t="b">
        <f t="shared" si="3"/>
        <v>1</v>
      </c>
      <c r="Z50" s="87" t="s">
        <v>191</v>
      </c>
      <c r="AA50" s="87" t="s">
        <v>1923</v>
      </c>
      <c r="AB50" s="86" t="b">
        <f t="shared" si="7"/>
        <v>1</v>
      </c>
    </row>
    <row r="51" spans="1:28" ht="12.75" customHeight="1" x14ac:dyDescent="0.2">
      <c r="A51" s="87" t="s">
        <v>193</v>
      </c>
      <c r="B51" s="85" t="s">
        <v>2141</v>
      </c>
      <c r="C51" s="86">
        <v>0</v>
      </c>
      <c r="D51" s="86">
        <v>0</v>
      </c>
      <c r="E51" s="94">
        <f t="shared" si="5"/>
        <v>0</v>
      </c>
      <c r="H51" s="87" t="s">
        <v>193</v>
      </c>
      <c r="I51" s="85" t="s">
        <v>2141</v>
      </c>
      <c r="J51" s="86">
        <f>P117</f>
        <v>85393</v>
      </c>
      <c r="K51" s="86">
        <f>T117</f>
        <v>2826110</v>
      </c>
      <c r="L51" s="94">
        <f t="shared" si="1"/>
        <v>3.0215738240903574E-2</v>
      </c>
      <c r="N51" s="365" t="s">
        <v>1512</v>
      </c>
      <c r="O51" s="366" t="s">
        <v>2142</v>
      </c>
      <c r="P51" s="87">
        <v>428582</v>
      </c>
      <c r="R51" s="346" t="s">
        <v>1512</v>
      </c>
      <c r="S51" s="349" t="s">
        <v>139</v>
      </c>
      <c r="T51" s="346">
        <v>5113381</v>
      </c>
      <c r="U51" s="86" t="b">
        <f t="shared" si="3"/>
        <v>1</v>
      </c>
      <c r="Z51" s="87" t="s">
        <v>193</v>
      </c>
      <c r="AA51" s="87" t="s">
        <v>1924</v>
      </c>
      <c r="AB51" s="86" t="b">
        <f t="shared" si="7"/>
        <v>0</v>
      </c>
    </row>
    <row r="52" spans="1:28" ht="12.75" customHeight="1" x14ac:dyDescent="0.2">
      <c r="A52" s="87" t="s">
        <v>195</v>
      </c>
      <c r="B52" s="85" t="s">
        <v>2143</v>
      </c>
      <c r="C52" s="86">
        <v>0</v>
      </c>
      <c r="D52" s="86">
        <v>0</v>
      </c>
      <c r="E52" s="94">
        <f t="shared" si="5"/>
        <v>0</v>
      </c>
      <c r="H52" s="87" t="s">
        <v>195</v>
      </c>
      <c r="I52" s="85" t="s">
        <v>2143</v>
      </c>
      <c r="J52" s="86">
        <f>P114</f>
        <v>58034</v>
      </c>
      <c r="K52" s="86">
        <f>T114</f>
        <v>2564191</v>
      </c>
      <c r="L52" s="94">
        <f t="shared" si="1"/>
        <v>2.2632479405785295E-2</v>
      </c>
      <c r="N52" s="365" t="s">
        <v>1513</v>
      </c>
      <c r="O52" s="366" t="s">
        <v>2144</v>
      </c>
      <c r="P52" s="87">
        <v>5204</v>
      </c>
      <c r="R52" s="346" t="s">
        <v>1513</v>
      </c>
      <c r="S52" s="349" t="s">
        <v>141</v>
      </c>
      <c r="T52" s="346">
        <v>361972</v>
      </c>
      <c r="U52" s="86" t="b">
        <f t="shared" si="3"/>
        <v>1</v>
      </c>
      <c r="Z52" s="87" t="s">
        <v>195</v>
      </c>
      <c r="AA52" s="87" t="s">
        <v>1925</v>
      </c>
      <c r="AB52" s="86" t="b">
        <f t="shared" si="7"/>
        <v>1</v>
      </c>
    </row>
    <row r="53" spans="1:28" ht="12.75" customHeight="1" x14ac:dyDescent="0.2">
      <c r="A53" s="87" t="s">
        <v>197</v>
      </c>
      <c r="B53" s="85" t="s">
        <v>2145</v>
      </c>
      <c r="C53" s="86">
        <v>0</v>
      </c>
      <c r="D53" s="86">
        <v>0</v>
      </c>
      <c r="E53" s="94">
        <f t="shared" si="5"/>
        <v>0</v>
      </c>
      <c r="H53" s="87" t="s">
        <v>197</v>
      </c>
      <c r="I53" s="85" t="s">
        <v>2145</v>
      </c>
      <c r="J53" s="86">
        <f>P118+P119</f>
        <v>166085</v>
      </c>
      <c r="K53" s="86">
        <f>T118+T119</f>
        <v>5264533</v>
      </c>
      <c r="L53" s="94">
        <f t="shared" si="1"/>
        <v>3.154790747821317E-2</v>
      </c>
      <c r="N53" s="365" t="s">
        <v>1514</v>
      </c>
      <c r="O53" s="366" t="s">
        <v>2146</v>
      </c>
      <c r="P53" s="87">
        <v>3036</v>
      </c>
      <c r="R53" s="346" t="s">
        <v>1514</v>
      </c>
      <c r="S53" s="349" t="s">
        <v>725</v>
      </c>
      <c r="T53" s="346">
        <v>441824</v>
      </c>
      <c r="U53" s="86" t="b">
        <f t="shared" si="3"/>
        <v>1</v>
      </c>
      <c r="Z53" s="87" t="s">
        <v>197</v>
      </c>
      <c r="AA53" s="87" t="s">
        <v>1926</v>
      </c>
      <c r="AB53" s="86" t="b">
        <f t="shared" si="7"/>
        <v>1</v>
      </c>
    </row>
    <row r="54" spans="1:28" ht="12.75" customHeight="1" x14ac:dyDescent="0.2">
      <c r="A54" s="87" t="s">
        <v>199</v>
      </c>
      <c r="B54" s="85" t="s">
        <v>2147</v>
      </c>
      <c r="C54" s="86">
        <v>0</v>
      </c>
      <c r="D54" s="86">
        <v>0</v>
      </c>
      <c r="E54" s="94">
        <f t="shared" si="5"/>
        <v>0</v>
      </c>
      <c r="H54" s="87" t="s">
        <v>199</v>
      </c>
      <c r="I54" s="85" t="s">
        <v>2147</v>
      </c>
      <c r="J54" s="86">
        <f>P120</f>
        <v>74062</v>
      </c>
      <c r="K54" s="86">
        <f>T120</f>
        <v>2637892</v>
      </c>
      <c r="L54" s="94">
        <f t="shared" si="1"/>
        <v>2.8076206304124655E-2</v>
      </c>
      <c r="N54" s="365" t="s">
        <v>1515</v>
      </c>
      <c r="O54" s="366" t="s">
        <v>2148</v>
      </c>
      <c r="P54" s="87">
        <v>27916</v>
      </c>
      <c r="R54" s="346" t="s">
        <v>1515</v>
      </c>
      <c r="S54" s="349" t="s">
        <v>740</v>
      </c>
      <c r="T54" s="346">
        <v>1576634</v>
      </c>
      <c r="U54" s="86" t="b">
        <f t="shared" si="3"/>
        <v>1</v>
      </c>
      <c r="Z54" s="87" t="s">
        <v>199</v>
      </c>
      <c r="AA54" s="87" t="s">
        <v>1927</v>
      </c>
      <c r="AB54" s="86" t="b">
        <f t="shared" si="7"/>
        <v>0</v>
      </c>
    </row>
    <row r="55" spans="1:28" ht="12.75" customHeight="1" x14ac:dyDescent="0.2">
      <c r="A55" s="87" t="s">
        <v>201</v>
      </c>
      <c r="B55" s="85" t="s">
        <v>2149</v>
      </c>
      <c r="C55" s="86">
        <v>19</v>
      </c>
      <c r="D55" s="86">
        <v>230</v>
      </c>
      <c r="E55" s="94">
        <f t="shared" si="5"/>
        <v>8.2608695652173908E-2</v>
      </c>
      <c r="H55" s="87" t="s">
        <v>201</v>
      </c>
      <c r="I55" s="85" t="s">
        <v>2149</v>
      </c>
      <c r="J55" s="86">
        <f>P111+P112</f>
        <v>490105</v>
      </c>
      <c r="K55" s="86">
        <f>T111+T112</f>
        <v>13408381</v>
      </c>
      <c r="L55" s="94">
        <f t="shared" si="1"/>
        <v>3.6552138546779064E-2</v>
      </c>
      <c r="N55" s="365" t="s">
        <v>1516</v>
      </c>
      <c r="O55" s="366" t="s">
        <v>2150</v>
      </c>
      <c r="P55" s="87">
        <v>5666</v>
      </c>
      <c r="R55" s="346" t="s">
        <v>1516</v>
      </c>
      <c r="S55" s="349" t="s">
        <v>144</v>
      </c>
      <c r="T55" s="346">
        <v>3256542</v>
      </c>
      <c r="U55" s="86" t="b">
        <f t="shared" si="3"/>
        <v>1</v>
      </c>
      <c r="Z55" s="87" t="s">
        <v>201</v>
      </c>
      <c r="AA55" s="87" t="s">
        <v>1928</v>
      </c>
      <c r="AB55" s="86" t="b">
        <f t="shared" si="7"/>
        <v>0</v>
      </c>
    </row>
    <row r="56" spans="1:28" ht="12.75" customHeight="1" x14ac:dyDescent="0.2">
      <c r="A56" s="87" t="s">
        <v>203</v>
      </c>
      <c r="B56" s="85" t="s">
        <v>1929</v>
      </c>
      <c r="C56" s="86">
        <v>0</v>
      </c>
      <c r="D56" s="86">
        <v>0</v>
      </c>
      <c r="E56" s="94">
        <f t="shared" si="5"/>
        <v>0</v>
      </c>
      <c r="H56" s="87" t="s">
        <v>203</v>
      </c>
      <c r="I56" s="85" t="s">
        <v>1929</v>
      </c>
      <c r="J56" s="86">
        <f>P121</f>
        <v>125822</v>
      </c>
      <c r="K56" s="86">
        <f>T121</f>
        <v>11836393</v>
      </c>
      <c r="L56" s="94">
        <f t="shared" si="1"/>
        <v>1.0630096516734447E-2</v>
      </c>
      <c r="N56" s="365" t="s">
        <v>1517</v>
      </c>
      <c r="O56" s="366" t="s">
        <v>2151</v>
      </c>
      <c r="P56" s="87">
        <v>22217</v>
      </c>
      <c r="R56" s="346" t="s">
        <v>1517</v>
      </c>
      <c r="S56" s="349" t="s">
        <v>1686</v>
      </c>
      <c r="T56" s="346">
        <v>3436912</v>
      </c>
      <c r="U56" s="86" t="b">
        <f t="shared" si="3"/>
        <v>1</v>
      </c>
      <c r="Z56" s="87" t="s">
        <v>203</v>
      </c>
      <c r="AA56" s="87" t="s">
        <v>1929</v>
      </c>
      <c r="AB56" s="86" t="b">
        <f t="shared" si="7"/>
        <v>1</v>
      </c>
    </row>
    <row r="57" spans="1:28" ht="12.75" customHeight="1" x14ac:dyDescent="0.2">
      <c r="A57" s="87" t="s">
        <v>205</v>
      </c>
      <c r="B57" s="85" t="s">
        <v>2152</v>
      </c>
      <c r="C57" s="86">
        <v>0</v>
      </c>
      <c r="D57" s="86">
        <v>0</v>
      </c>
      <c r="E57" s="94">
        <f t="shared" si="5"/>
        <v>0</v>
      </c>
      <c r="H57" s="87" t="s">
        <v>205</v>
      </c>
      <c r="I57" s="85" t="s">
        <v>2152</v>
      </c>
      <c r="J57" s="86">
        <f>P122+P123</f>
        <v>53130</v>
      </c>
      <c r="K57" s="86">
        <f>T122+T123</f>
        <v>3865898</v>
      </c>
      <c r="L57" s="94">
        <f t="shared" si="1"/>
        <v>1.3743249304560027E-2</v>
      </c>
      <c r="N57" s="365" t="s">
        <v>1518</v>
      </c>
      <c r="O57" s="366" t="s">
        <v>2153</v>
      </c>
      <c r="P57" s="87">
        <v>7471</v>
      </c>
      <c r="R57" s="346" t="s">
        <v>1518</v>
      </c>
      <c r="S57" s="349" t="s">
        <v>770</v>
      </c>
      <c r="T57" s="346">
        <v>562579</v>
      </c>
      <c r="U57" s="86" t="b">
        <f t="shared" si="3"/>
        <v>1</v>
      </c>
      <c r="Z57" s="87" t="s">
        <v>205</v>
      </c>
      <c r="AA57" s="87" t="s">
        <v>1930</v>
      </c>
      <c r="AB57" s="86" t="b">
        <f t="shared" si="7"/>
        <v>1</v>
      </c>
    </row>
    <row r="58" spans="1:28" ht="12.75" customHeight="1" x14ac:dyDescent="0.2">
      <c r="A58" s="87" t="s">
        <v>207</v>
      </c>
      <c r="B58" s="85" t="s">
        <v>2154</v>
      </c>
      <c r="C58" s="86">
        <v>0</v>
      </c>
      <c r="D58" s="86">
        <v>0</v>
      </c>
      <c r="E58" s="94">
        <f t="shared" si="5"/>
        <v>0</v>
      </c>
      <c r="H58" s="87" t="s">
        <v>207</v>
      </c>
      <c r="I58" s="85" t="s">
        <v>2154</v>
      </c>
      <c r="J58" s="86">
        <f>P124</f>
        <v>608444</v>
      </c>
      <c r="K58" s="86">
        <f>T124</f>
        <v>23242056</v>
      </c>
      <c r="L58" s="94">
        <f t="shared" si="1"/>
        <v>2.6178579037930208E-2</v>
      </c>
      <c r="N58" s="365" t="s">
        <v>1519</v>
      </c>
      <c r="O58" s="366" t="s">
        <v>2155</v>
      </c>
      <c r="P58" s="87">
        <v>18761</v>
      </c>
      <c r="R58" s="346" t="s">
        <v>1519</v>
      </c>
      <c r="S58" s="349" t="s">
        <v>774</v>
      </c>
      <c r="T58" s="346">
        <v>1268244</v>
      </c>
      <c r="U58" s="86" t="b">
        <f t="shared" si="3"/>
        <v>1</v>
      </c>
      <c r="Z58" s="87" t="s">
        <v>207</v>
      </c>
      <c r="AA58" s="87" t="s">
        <v>1931</v>
      </c>
      <c r="AB58" s="86" t="b">
        <f t="shared" si="7"/>
        <v>0</v>
      </c>
    </row>
    <row r="59" spans="1:28" ht="12.75" customHeight="1" x14ac:dyDescent="0.2">
      <c r="A59" s="87" t="s">
        <v>209</v>
      </c>
      <c r="B59" s="85" t="s">
        <v>2156</v>
      </c>
      <c r="C59" s="86">
        <v>8</v>
      </c>
      <c r="D59" s="86">
        <v>5</v>
      </c>
      <c r="E59" s="94">
        <f t="shared" si="5"/>
        <v>1.6</v>
      </c>
      <c r="H59" s="87" t="s">
        <v>209</v>
      </c>
      <c r="I59" s="85" t="s">
        <v>2156</v>
      </c>
      <c r="J59" s="86">
        <f>P125</f>
        <v>98128</v>
      </c>
      <c r="K59" s="86">
        <f>T125</f>
        <v>3245481</v>
      </c>
      <c r="L59" s="94">
        <f t="shared" si="1"/>
        <v>3.0235271751706448E-2</v>
      </c>
      <c r="N59" s="365" t="s">
        <v>1520</v>
      </c>
      <c r="O59" s="366" t="s">
        <v>2157</v>
      </c>
      <c r="P59" s="87">
        <v>25017</v>
      </c>
      <c r="R59" s="346" t="s">
        <v>1520</v>
      </c>
      <c r="S59" s="349" t="s">
        <v>148</v>
      </c>
      <c r="T59" s="346">
        <v>2608163</v>
      </c>
      <c r="U59" s="86" t="b">
        <f t="shared" si="3"/>
        <v>1</v>
      </c>
      <c r="Z59" s="87" t="s">
        <v>209</v>
      </c>
      <c r="AA59" s="87" t="s">
        <v>1932</v>
      </c>
      <c r="AB59" s="86" t="b">
        <f t="shared" si="7"/>
        <v>1</v>
      </c>
    </row>
    <row r="60" spans="1:28" ht="12.75" customHeight="1" x14ac:dyDescent="0.2">
      <c r="A60" s="87" t="s">
        <v>211</v>
      </c>
      <c r="B60" s="85" t="s">
        <v>2158</v>
      </c>
      <c r="C60" s="86">
        <v>54</v>
      </c>
      <c r="D60" s="86">
        <v>278</v>
      </c>
      <c r="E60" s="94">
        <f t="shared" si="5"/>
        <v>0.19424460431654678</v>
      </c>
      <c r="H60" s="87" t="s">
        <v>211</v>
      </c>
      <c r="I60" s="85" t="s">
        <v>2158</v>
      </c>
      <c r="J60" s="86">
        <f>SUM(P126:P128)</f>
        <v>102828</v>
      </c>
      <c r="K60" s="86">
        <f>SUM(T126:T128)</f>
        <v>3381674</v>
      </c>
      <c r="L60" s="94">
        <f t="shared" si="1"/>
        <v>3.0407425434858595E-2</v>
      </c>
      <c r="N60" s="365" t="s">
        <v>1521</v>
      </c>
      <c r="O60" s="366" t="s">
        <v>2159</v>
      </c>
      <c r="P60" s="87">
        <v>9412</v>
      </c>
      <c r="R60" s="346" t="s">
        <v>1521</v>
      </c>
      <c r="S60" s="349" t="s">
        <v>432</v>
      </c>
      <c r="T60" s="346">
        <v>442864</v>
      </c>
      <c r="U60" s="86" t="b">
        <f t="shared" si="3"/>
        <v>1</v>
      </c>
      <c r="Z60" s="87" t="s">
        <v>211</v>
      </c>
      <c r="AA60" s="87" t="s">
        <v>1933</v>
      </c>
      <c r="AB60" s="86" t="b">
        <f t="shared" si="7"/>
        <v>1</v>
      </c>
    </row>
    <row r="61" spans="1:28" ht="12.75" customHeight="1" x14ac:dyDescent="0.2">
      <c r="A61" s="87" t="s">
        <v>213</v>
      </c>
      <c r="B61" s="85" t="s">
        <v>2160</v>
      </c>
      <c r="C61" s="86">
        <v>7</v>
      </c>
      <c r="D61" s="86">
        <v>338</v>
      </c>
      <c r="E61" s="94">
        <f t="shared" si="5"/>
        <v>2.0710059171597635E-2</v>
      </c>
      <c r="H61" s="87" t="s">
        <v>213</v>
      </c>
      <c r="I61" s="85" t="s">
        <v>2160</v>
      </c>
      <c r="J61" s="86">
        <f>SUM(P107:P109)</f>
        <v>157999</v>
      </c>
      <c r="K61" s="86">
        <f>SUM(T107:T109)</f>
        <v>3170050</v>
      </c>
      <c r="L61" s="94">
        <f t="shared" si="1"/>
        <v>4.984116969763884E-2</v>
      </c>
      <c r="N61" s="365" t="s">
        <v>1522</v>
      </c>
      <c r="O61" s="366" t="s">
        <v>2161</v>
      </c>
      <c r="P61" s="87">
        <v>100214</v>
      </c>
      <c r="R61" s="346" t="s">
        <v>1522</v>
      </c>
      <c r="S61" s="349" t="s">
        <v>150</v>
      </c>
      <c r="T61" s="346">
        <v>7271359</v>
      </c>
      <c r="U61" s="86" t="b">
        <f t="shared" si="3"/>
        <v>1</v>
      </c>
      <c r="Z61" s="87" t="s">
        <v>213</v>
      </c>
      <c r="AA61" s="87" t="s">
        <v>1934</v>
      </c>
      <c r="AB61" s="86" t="b">
        <f t="shared" si="7"/>
        <v>0</v>
      </c>
    </row>
    <row r="62" spans="1:28" ht="12.75" customHeight="1" x14ac:dyDescent="0.2">
      <c r="A62" s="87" t="s">
        <v>215</v>
      </c>
      <c r="B62" s="85" t="s">
        <v>2162</v>
      </c>
      <c r="C62" s="86">
        <v>42</v>
      </c>
      <c r="D62" s="86">
        <v>433</v>
      </c>
      <c r="E62" s="94">
        <f t="shared" si="5"/>
        <v>9.6997690531177835E-2</v>
      </c>
      <c r="H62" s="87" t="s">
        <v>215</v>
      </c>
      <c r="I62" s="85" t="s">
        <v>2162</v>
      </c>
      <c r="J62" s="86">
        <f>P110+SUM(P129:P130)</f>
        <v>282157</v>
      </c>
      <c r="K62" s="86">
        <f>T110+SUM(T129:T130)</f>
        <v>3761776</v>
      </c>
      <c r="L62" s="94">
        <f t="shared" si="1"/>
        <v>7.5006326798831194E-2</v>
      </c>
      <c r="N62" s="365" t="s">
        <v>1523</v>
      </c>
      <c r="O62" s="366" t="s">
        <v>2315</v>
      </c>
      <c r="P62" s="87">
        <v>45326</v>
      </c>
      <c r="R62" s="346" t="s">
        <v>1523</v>
      </c>
      <c r="S62" s="349" t="s">
        <v>1675</v>
      </c>
      <c r="T62" s="346">
        <v>2291256</v>
      </c>
      <c r="U62" s="86" t="b">
        <f t="shared" si="3"/>
        <v>1</v>
      </c>
      <c r="Z62" s="87" t="s">
        <v>215</v>
      </c>
      <c r="AA62" s="87" t="s">
        <v>1935</v>
      </c>
      <c r="AB62" s="86" t="b">
        <f t="shared" si="7"/>
        <v>1</v>
      </c>
    </row>
    <row r="63" spans="1:28" ht="12.75" customHeight="1" x14ac:dyDescent="0.2">
      <c r="A63" s="87" t="s">
        <v>285</v>
      </c>
      <c r="B63" s="85" t="s">
        <v>2163</v>
      </c>
      <c r="C63" s="86">
        <v>379</v>
      </c>
      <c r="D63" s="86">
        <v>4454</v>
      </c>
      <c r="E63" s="94">
        <f t="shared" si="5"/>
        <v>8.5092052088010781E-2</v>
      </c>
      <c r="H63" s="87" t="s">
        <v>285</v>
      </c>
      <c r="I63" s="85" t="s">
        <v>2163</v>
      </c>
      <c r="J63" s="86">
        <f>P131</f>
        <v>83474</v>
      </c>
      <c r="K63" s="86">
        <f>T131</f>
        <v>1183089</v>
      </c>
      <c r="L63" s="94">
        <f t="shared" si="1"/>
        <v>7.0555976769287862E-2</v>
      </c>
      <c r="N63" s="365" t="s">
        <v>1524</v>
      </c>
      <c r="O63" s="366" t="s">
        <v>2164</v>
      </c>
      <c r="P63" s="87">
        <v>24344</v>
      </c>
      <c r="R63" s="346" t="s">
        <v>1524</v>
      </c>
      <c r="S63" s="349" t="s">
        <v>802</v>
      </c>
      <c r="T63" s="346">
        <v>1243486</v>
      </c>
      <c r="U63" s="86" t="b">
        <f t="shared" si="3"/>
        <v>1</v>
      </c>
      <c r="Z63" s="87" t="s">
        <v>285</v>
      </c>
      <c r="AA63" s="87" t="s">
        <v>1936</v>
      </c>
      <c r="AB63" s="86" t="b">
        <f t="shared" si="7"/>
        <v>1</v>
      </c>
    </row>
    <row r="64" spans="1:28" ht="12.75" customHeight="1" x14ac:dyDescent="0.2">
      <c r="A64" s="87" t="s">
        <v>286</v>
      </c>
      <c r="B64" s="85" t="s">
        <v>2165</v>
      </c>
      <c r="C64" s="86">
        <v>3061</v>
      </c>
      <c r="D64" s="86">
        <v>20945</v>
      </c>
      <c r="E64" s="94">
        <f t="shared" si="5"/>
        <v>0.14614466459775602</v>
      </c>
      <c r="H64" s="87" t="s">
        <v>286</v>
      </c>
      <c r="I64" s="85" t="s">
        <v>2165</v>
      </c>
      <c r="J64" s="86">
        <f>P132+P133</f>
        <v>2837748</v>
      </c>
      <c r="K64" s="86">
        <f>T132+T133</f>
        <v>23663473</v>
      </c>
      <c r="L64" s="94">
        <f t="shared" si="1"/>
        <v>0.11992102765304147</v>
      </c>
      <c r="N64" s="365" t="s">
        <v>1525</v>
      </c>
      <c r="O64" s="366" t="s">
        <v>2166</v>
      </c>
      <c r="P64" s="87">
        <v>11107</v>
      </c>
      <c r="R64" s="346" t="s">
        <v>1525</v>
      </c>
      <c r="S64" s="349" t="s">
        <v>804</v>
      </c>
      <c r="T64" s="346">
        <v>393733</v>
      </c>
      <c r="U64" s="86" t="b">
        <f t="shared" si="3"/>
        <v>1</v>
      </c>
      <c r="Z64" s="87" t="s">
        <v>286</v>
      </c>
      <c r="AA64" s="87" t="s">
        <v>1937</v>
      </c>
      <c r="AB64" s="86" t="b">
        <f t="shared" si="7"/>
        <v>1</v>
      </c>
    </row>
    <row r="65" spans="1:28" ht="12.75" customHeight="1" x14ac:dyDescent="0.2">
      <c r="A65" s="87" t="s">
        <v>287</v>
      </c>
      <c r="B65" s="85" t="s">
        <v>2167</v>
      </c>
      <c r="C65" s="86">
        <v>859</v>
      </c>
      <c r="D65" s="86">
        <v>7402</v>
      </c>
      <c r="E65" s="94">
        <f t="shared" si="5"/>
        <v>0.11604971629289382</v>
      </c>
      <c r="H65" s="87" t="s">
        <v>287</v>
      </c>
      <c r="I65" s="85" t="s">
        <v>2167</v>
      </c>
      <c r="J65" s="86">
        <f>P134</f>
        <v>1133960</v>
      </c>
      <c r="K65" s="86">
        <f>T134</f>
        <v>9773227</v>
      </c>
      <c r="L65" s="94">
        <f t="shared" si="1"/>
        <v>0.1160271832425462</v>
      </c>
      <c r="N65" s="365" t="s">
        <v>1526</v>
      </c>
      <c r="O65" s="366" t="s">
        <v>2168</v>
      </c>
      <c r="P65" s="87">
        <v>5546</v>
      </c>
      <c r="R65" s="346" t="s">
        <v>1526</v>
      </c>
      <c r="S65" s="349" t="s">
        <v>805</v>
      </c>
      <c r="T65" s="346">
        <v>383160</v>
      </c>
      <c r="U65" s="86" t="b">
        <f t="shared" si="3"/>
        <v>1</v>
      </c>
      <c r="Z65" s="87" t="s">
        <v>287</v>
      </c>
      <c r="AA65" s="87" t="s">
        <v>1938</v>
      </c>
      <c r="AB65" s="86" t="b">
        <f t="shared" si="7"/>
        <v>1</v>
      </c>
    </row>
    <row r="66" spans="1:28" ht="12.75" customHeight="1" x14ac:dyDescent="0.2">
      <c r="A66" s="87" t="s">
        <v>288</v>
      </c>
      <c r="B66" s="85" t="s">
        <v>2169</v>
      </c>
      <c r="C66" s="86">
        <v>2577</v>
      </c>
      <c r="D66" s="86">
        <v>16867</v>
      </c>
      <c r="E66" s="94">
        <f t="shared" si="5"/>
        <v>0.15278354182723661</v>
      </c>
      <c r="H66" s="87" t="s">
        <v>288</v>
      </c>
      <c r="I66" s="85" t="s">
        <v>2169</v>
      </c>
      <c r="J66" s="86">
        <f t="shared" ref="J66:J67" si="8">P135</f>
        <v>1305973</v>
      </c>
      <c r="K66" s="86">
        <f>T135</f>
        <v>11873074</v>
      </c>
      <c r="L66" s="94">
        <f t="shared" si="1"/>
        <v>0.10999451363648538</v>
      </c>
      <c r="N66" s="365" t="s">
        <v>1527</v>
      </c>
      <c r="O66" s="366" t="s">
        <v>2170</v>
      </c>
      <c r="P66" s="87">
        <v>49047</v>
      </c>
      <c r="R66" s="346" t="s">
        <v>1527</v>
      </c>
      <c r="S66" s="349" t="s">
        <v>807</v>
      </c>
      <c r="T66" s="346">
        <v>2095186</v>
      </c>
      <c r="U66" s="86" t="b">
        <f t="shared" si="3"/>
        <v>1</v>
      </c>
      <c r="Z66" s="87" t="s">
        <v>288</v>
      </c>
      <c r="AA66" s="87" t="s">
        <v>1939</v>
      </c>
      <c r="AB66" s="86" t="b">
        <f t="shared" si="7"/>
        <v>1</v>
      </c>
    </row>
    <row r="67" spans="1:28" ht="12.75" customHeight="1" x14ac:dyDescent="0.2">
      <c r="A67" s="87" t="s">
        <v>224</v>
      </c>
      <c r="B67" s="85" t="s">
        <v>2171</v>
      </c>
      <c r="C67" s="86">
        <v>1302</v>
      </c>
      <c r="D67" s="86">
        <v>10772</v>
      </c>
      <c r="E67" s="94">
        <f t="shared" si="5"/>
        <v>0.12086891942072038</v>
      </c>
      <c r="H67" s="87" t="s">
        <v>224</v>
      </c>
      <c r="I67" s="85" t="s">
        <v>2171</v>
      </c>
      <c r="J67" s="86">
        <f t="shared" si="8"/>
        <v>881985</v>
      </c>
      <c r="K67" s="86">
        <f>T136</f>
        <v>7204711</v>
      </c>
      <c r="L67" s="94">
        <f t="shared" si="1"/>
        <v>0.12241781800824489</v>
      </c>
      <c r="N67" s="365" t="s">
        <v>1528</v>
      </c>
      <c r="O67" s="366" t="s">
        <v>2172</v>
      </c>
      <c r="P67" s="87">
        <v>17202</v>
      </c>
      <c r="R67" s="346" t="s">
        <v>1528</v>
      </c>
      <c r="S67" s="349" t="s">
        <v>154</v>
      </c>
      <c r="T67" s="346">
        <v>17781919</v>
      </c>
      <c r="U67" s="86" t="b">
        <f t="shared" si="3"/>
        <v>1</v>
      </c>
      <c r="Z67" s="87" t="s">
        <v>224</v>
      </c>
      <c r="AA67" s="87" t="s">
        <v>1940</v>
      </c>
      <c r="AB67" s="86" t="b">
        <f t="shared" si="7"/>
        <v>1</v>
      </c>
    </row>
    <row r="68" spans="1:28" ht="12.75" customHeight="1" x14ac:dyDescent="0.2">
      <c r="A68" s="87" t="s">
        <v>226</v>
      </c>
      <c r="B68" s="85" t="s">
        <v>2173</v>
      </c>
      <c r="C68" s="86">
        <v>256</v>
      </c>
      <c r="D68" s="86">
        <v>51111</v>
      </c>
      <c r="E68" s="94">
        <f t="shared" ref="E68:E99" si="9">IF(D68=0,0,C68/D68)</f>
        <v>5.0087065406663927E-3</v>
      </c>
      <c r="H68" s="87" t="s">
        <v>226</v>
      </c>
      <c r="I68" s="85" t="s">
        <v>2173</v>
      </c>
      <c r="J68" s="86">
        <f>P137</f>
        <v>161871</v>
      </c>
      <c r="K68" s="86">
        <f>T137</f>
        <v>17200654</v>
      </c>
      <c r="L68" s="94">
        <f t="shared" ref="L68:L110" si="10">IF(K68=0,0,J68/K68)</f>
        <v>9.4107468239289036E-3</v>
      </c>
      <c r="N68" s="365" t="s">
        <v>1529</v>
      </c>
      <c r="O68" s="366" t="s">
        <v>2174</v>
      </c>
      <c r="P68" s="87">
        <v>10782</v>
      </c>
      <c r="R68" s="346" t="s">
        <v>1529</v>
      </c>
      <c r="S68" s="349" t="s">
        <v>156</v>
      </c>
      <c r="T68" s="346">
        <v>2075288</v>
      </c>
      <c r="U68" s="86" t="b">
        <f t="shared" si="3"/>
        <v>1</v>
      </c>
      <c r="Z68" s="87" t="s">
        <v>226</v>
      </c>
      <c r="AA68" s="87" t="s">
        <v>1941</v>
      </c>
      <c r="AB68" s="86" t="b">
        <f t="shared" ref="AB68:AB99" si="11">EXACT(B68,AA68)</f>
        <v>1</v>
      </c>
    </row>
    <row r="69" spans="1:28" ht="12.75" customHeight="1" x14ac:dyDescent="0.2">
      <c r="A69" s="87" t="s">
        <v>228</v>
      </c>
      <c r="B69" s="85" t="s">
        <v>2175</v>
      </c>
      <c r="C69" s="86">
        <v>0</v>
      </c>
      <c r="D69" s="86">
        <v>0</v>
      </c>
      <c r="E69" s="94">
        <f t="shared" si="9"/>
        <v>0</v>
      </c>
      <c r="H69" s="87" t="s">
        <v>228</v>
      </c>
      <c r="I69" s="85" t="s">
        <v>2175</v>
      </c>
      <c r="J69" s="86">
        <f>P138+P139</f>
        <v>45395</v>
      </c>
      <c r="K69" s="86">
        <f>T138+T139</f>
        <v>3986624</v>
      </c>
      <c r="L69" s="94">
        <f t="shared" si="10"/>
        <v>1.1386827551331653E-2</v>
      </c>
      <c r="N69" s="365" t="s">
        <v>1530</v>
      </c>
      <c r="O69" s="366" t="s">
        <v>1531</v>
      </c>
      <c r="P69" s="87">
        <v>492706</v>
      </c>
      <c r="R69" s="346" t="s">
        <v>1530</v>
      </c>
      <c r="S69" s="349" t="s">
        <v>8</v>
      </c>
      <c r="T69" s="346">
        <v>9983900</v>
      </c>
      <c r="U69" s="86" t="b">
        <f t="shared" si="3"/>
        <v>1</v>
      </c>
      <c r="Z69" s="87" t="s">
        <v>228</v>
      </c>
      <c r="AA69" s="87" t="s">
        <v>1942</v>
      </c>
      <c r="AB69" s="86" t="b">
        <f t="shared" si="11"/>
        <v>1</v>
      </c>
    </row>
    <row r="70" spans="1:28" ht="12.75" customHeight="1" x14ac:dyDescent="0.2">
      <c r="A70" s="87" t="s">
        <v>230</v>
      </c>
      <c r="B70" s="85" t="s">
        <v>2176</v>
      </c>
      <c r="C70" s="86">
        <v>16</v>
      </c>
      <c r="D70" s="86">
        <v>5073</v>
      </c>
      <c r="E70" s="94">
        <f t="shared" si="9"/>
        <v>3.153952296471516E-3</v>
      </c>
      <c r="H70" s="87" t="s">
        <v>230</v>
      </c>
      <c r="I70" s="85" t="s">
        <v>2176</v>
      </c>
      <c r="J70" s="86">
        <f>P140</f>
        <v>81633</v>
      </c>
      <c r="K70" s="86">
        <f>T140</f>
        <v>4567395</v>
      </c>
      <c r="L70" s="94">
        <f t="shared" si="10"/>
        <v>1.7872988870023285E-2</v>
      </c>
      <c r="N70" s="365" t="s">
        <v>1532</v>
      </c>
      <c r="O70" s="366" t="s">
        <v>1533</v>
      </c>
      <c r="P70" s="87">
        <v>26408</v>
      </c>
      <c r="R70" s="346" t="s">
        <v>1532</v>
      </c>
      <c r="S70" s="349" t="s">
        <v>836</v>
      </c>
      <c r="T70" s="346">
        <v>1292315</v>
      </c>
      <c r="U70" s="86" t="b">
        <f t="shared" si="3"/>
        <v>1</v>
      </c>
      <c r="Z70" s="87" t="s">
        <v>230</v>
      </c>
      <c r="AA70" s="87" t="s">
        <v>1943</v>
      </c>
      <c r="AB70" s="86" t="b">
        <f t="shared" si="11"/>
        <v>1</v>
      </c>
    </row>
    <row r="71" spans="1:28" ht="12.75" customHeight="1" x14ac:dyDescent="0.2">
      <c r="A71" s="87" t="s">
        <v>231</v>
      </c>
      <c r="B71" s="85" t="s">
        <v>2177</v>
      </c>
      <c r="C71" s="86">
        <v>372</v>
      </c>
      <c r="D71" s="86">
        <v>5569</v>
      </c>
      <c r="E71" s="94">
        <f t="shared" si="9"/>
        <v>6.6798347997845217E-2</v>
      </c>
      <c r="H71" s="87" t="s">
        <v>231</v>
      </c>
      <c r="I71" s="85" t="s">
        <v>2177</v>
      </c>
      <c r="J71" s="86">
        <f t="shared" ref="J71:J73" si="12">P141</f>
        <v>358856</v>
      </c>
      <c r="K71" s="86">
        <f>T141</f>
        <v>3765124</v>
      </c>
      <c r="L71" s="94">
        <f t="shared" si="10"/>
        <v>9.5310539573198655E-2</v>
      </c>
      <c r="N71" s="365" t="s">
        <v>1534</v>
      </c>
      <c r="O71" s="366" t="s">
        <v>1535</v>
      </c>
      <c r="P71" s="87">
        <v>117886</v>
      </c>
      <c r="R71" s="346" t="s">
        <v>1534</v>
      </c>
      <c r="S71" s="349" t="s">
        <v>839</v>
      </c>
      <c r="T71" s="346">
        <v>1629916</v>
      </c>
      <c r="U71" s="86" t="b">
        <f t="shared" ref="U71:U134" si="13">EXACT(O71,S71)</f>
        <v>1</v>
      </c>
      <c r="Z71" s="87" t="s">
        <v>231</v>
      </c>
      <c r="AA71" s="87" t="s">
        <v>1944</v>
      </c>
      <c r="AB71" s="86" t="b">
        <f t="shared" si="11"/>
        <v>1</v>
      </c>
    </row>
    <row r="72" spans="1:28" ht="12.75" customHeight="1" x14ac:dyDescent="0.2">
      <c r="A72" s="87" t="s">
        <v>232</v>
      </c>
      <c r="B72" s="85" t="s">
        <v>2178</v>
      </c>
      <c r="C72" s="86">
        <v>2505</v>
      </c>
      <c r="D72" s="86">
        <v>35752</v>
      </c>
      <c r="E72" s="94">
        <f t="shared" si="9"/>
        <v>7.0066010293130448E-2</v>
      </c>
      <c r="H72" s="87" t="s">
        <v>232</v>
      </c>
      <c r="I72" s="85" t="s">
        <v>2178</v>
      </c>
      <c r="J72" s="86">
        <f t="shared" si="12"/>
        <v>3857985</v>
      </c>
      <c r="K72" s="86">
        <f>T142</f>
        <v>55509306</v>
      </c>
      <c r="L72" s="94">
        <f t="shared" si="10"/>
        <v>6.9501589517260404E-2</v>
      </c>
      <c r="N72" s="365" t="s">
        <v>1536</v>
      </c>
      <c r="O72" s="366" t="s">
        <v>1537</v>
      </c>
      <c r="P72" s="87">
        <v>15109</v>
      </c>
      <c r="R72" s="346" t="s">
        <v>1536</v>
      </c>
      <c r="S72" s="349" t="s">
        <v>840</v>
      </c>
      <c r="T72" s="346">
        <v>128705</v>
      </c>
      <c r="U72" s="86" t="b">
        <f t="shared" si="13"/>
        <v>1</v>
      </c>
      <c r="Z72" s="87" t="s">
        <v>232</v>
      </c>
      <c r="AA72" s="87" t="s">
        <v>1945</v>
      </c>
      <c r="AB72" s="86" t="b">
        <f t="shared" si="11"/>
        <v>1</v>
      </c>
    </row>
    <row r="73" spans="1:28" ht="12.75" customHeight="1" x14ac:dyDescent="0.2">
      <c r="A73" s="87" t="s">
        <v>234</v>
      </c>
      <c r="B73" s="85" t="s">
        <v>2179</v>
      </c>
      <c r="C73" s="86">
        <v>6567</v>
      </c>
      <c r="D73" s="86">
        <v>50791</v>
      </c>
      <c r="E73" s="94">
        <f t="shared" si="9"/>
        <v>0.12929456005985313</v>
      </c>
      <c r="H73" s="87" t="s">
        <v>234</v>
      </c>
      <c r="I73" s="85" t="s">
        <v>2179</v>
      </c>
      <c r="J73" s="86">
        <f t="shared" si="12"/>
        <v>7556804</v>
      </c>
      <c r="K73" s="86">
        <f>T143</f>
        <v>38146507</v>
      </c>
      <c r="L73" s="94">
        <f t="shared" si="10"/>
        <v>0.19809950095823978</v>
      </c>
      <c r="N73" s="365" t="s">
        <v>1538</v>
      </c>
      <c r="O73" s="366" t="s">
        <v>2180</v>
      </c>
      <c r="P73" s="87">
        <v>31106</v>
      </c>
      <c r="R73" s="346" t="s">
        <v>1538</v>
      </c>
      <c r="S73" s="349" t="s">
        <v>844</v>
      </c>
      <c r="T73" s="346">
        <v>203823</v>
      </c>
      <c r="U73" s="86" t="b">
        <f t="shared" si="13"/>
        <v>1</v>
      </c>
      <c r="Z73" s="87" t="s">
        <v>234</v>
      </c>
      <c r="AA73" s="87" t="s">
        <v>1946</v>
      </c>
      <c r="AB73" s="86" t="b">
        <f t="shared" si="11"/>
        <v>1</v>
      </c>
    </row>
    <row r="74" spans="1:28" ht="12.75" customHeight="1" x14ac:dyDescent="0.2">
      <c r="A74" s="87" t="s">
        <v>236</v>
      </c>
      <c r="B74" s="85" t="s">
        <v>2181</v>
      </c>
      <c r="C74" s="86">
        <v>2183</v>
      </c>
      <c r="D74" s="86">
        <v>42565</v>
      </c>
      <c r="E74" s="94">
        <f t="shared" si="9"/>
        <v>5.1286268060613177E-2</v>
      </c>
      <c r="H74" s="87" t="s">
        <v>236</v>
      </c>
      <c r="I74" s="85" t="s">
        <v>2181</v>
      </c>
      <c r="J74" s="86">
        <f>P144+P145</f>
        <v>1629548</v>
      </c>
      <c r="K74" s="86">
        <f>T144+T145</f>
        <v>32093913</v>
      </c>
      <c r="L74" s="94">
        <f t="shared" si="10"/>
        <v>5.0774363350458387E-2</v>
      </c>
      <c r="N74" s="365" t="s">
        <v>1539</v>
      </c>
      <c r="O74" s="366" t="s">
        <v>2182</v>
      </c>
      <c r="P74" s="87">
        <v>58711</v>
      </c>
      <c r="R74" s="346" t="s">
        <v>1539</v>
      </c>
      <c r="S74" s="349" t="s">
        <v>162</v>
      </c>
      <c r="T74" s="346">
        <v>1692163</v>
      </c>
      <c r="U74" s="86" t="b">
        <f t="shared" si="13"/>
        <v>1</v>
      </c>
      <c r="Z74" s="87" t="s">
        <v>236</v>
      </c>
      <c r="AA74" s="87" t="s">
        <v>1947</v>
      </c>
      <c r="AB74" s="86" t="b">
        <f t="shared" si="11"/>
        <v>1</v>
      </c>
    </row>
    <row r="75" spans="1:28" ht="12.75" customHeight="1" x14ac:dyDescent="0.2">
      <c r="A75" s="87" t="s">
        <v>237</v>
      </c>
      <c r="B75" s="85" t="s">
        <v>2183</v>
      </c>
      <c r="C75" s="86">
        <v>632</v>
      </c>
      <c r="D75" s="86">
        <v>7355</v>
      </c>
      <c r="E75" s="94">
        <f t="shared" si="9"/>
        <v>8.5927940176750511E-2</v>
      </c>
      <c r="H75" s="87" t="s">
        <v>237</v>
      </c>
      <c r="I75" s="85" t="s">
        <v>2183</v>
      </c>
      <c r="J75" s="86">
        <f>P146</f>
        <v>392728</v>
      </c>
      <c r="K75" s="86">
        <f>T146</f>
        <v>12276045</v>
      </c>
      <c r="L75" s="94">
        <f t="shared" si="10"/>
        <v>3.1991410914508703E-2</v>
      </c>
      <c r="N75" s="365" t="s">
        <v>1540</v>
      </c>
      <c r="O75" s="366" t="s">
        <v>2184</v>
      </c>
      <c r="P75" s="87">
        <v>99494</v>
      </c>
      <c r="R75" s="346" t="s">
        <v>1540</v>
      </c>
      <c r="S75" s="349" t="s">
        <v>164</v>
      </c>
      <c r="T75" s="346">
        <v>2303115</v>
      </c>
      <c r="U75" s="86" t="b">
        <f t="shared" si="13"/>
        <v>1</v>
      </c>
      <c r="Z75" s="87" t="s">
        <v>237</v>
      </c>
      <c r="AA75" s="87" t="s">
        <v>1948</v>
      </c>
      <c r="AB75" s="86" t="b">
        <f t="shared" si="11"/>
        <v>1</v>
      </c>
    </row>
    <row r="76" spans="1:28" ht="12.75" customHeight="1" x14ac:dyDescent="0.2">
      <c r="A76" s="87" t="s">
        <v>238</v>
      </c>
      <c r="B76" s="85" t="s">
        <v>2185</v>
      </c>
      <c r="C76" s="86">
        <v>479</v>
      </c>
      <c r="D76" s="86">
        <v>16726</v>
      </c>
      <c r="E76" s="94">
        <f t="shared" si="9"/>
        <v>2.8638048547172067E-2</v>
      </c>
      <c r="H76" s="87" t="s">
        <v>238</v>
      </c>
      <c r="I76" s="85" t="s">
        <v>2185</v>
      </c>
      <c r="J76" s="86">
        <f t="shared" ref="J76" si="14">P147</f>
        <v>463855</v>
      </c>
      <c r="K76" s="86">
        <f>T147</f>
        <v>12471980</v>
      </c>
      <c r="L76" s="94">
        <f t="shared" si="10"/>
        <v>3.7191769069546292E-2</v>
      </c>
      <c r="N76" s="365" t="s">
        <v>1541</v>
      </c>
      <c r="O76" s="366" t="s">
        <v>2186</v>
      </c>
      <c r="P76" s="87">
        <v>63017</v>
      </c>
      <c r="R76" s="346" t="s">
        <v>1541</v>
      </c>
      <c r="S76" s="349" t="s">
        <v>166</v>
      </c>
      <c r="T76" s="346">
        <v>767190</v>
      </c>
      <c r="U76" s="86" t="b">
        <f t="shared" si="13"/>
        <v>1</v>
      </c>
      <c r="Z76" s="87" t="s">
        <v>238</v>
      </c>
      <c r="AA76" s="87" t="s">
        <v>1949</v>
      </c>
      <c r="AB76" s="86" t="b">
        <f t="shared" si="11"/>
        <v>1</v>
      </c>
    </row>
    <row r="77" spans="1:28" ht="12.75" customHeight="1" x14ac:dyDescent="0.2">
      <c r="A77" s="87" t="s">
        <v>240</v>
      </c>
      <c r="B77" s="85" t="s">
        <v>2187</v>
      </c>
      <c r="C77" s="86">
        <v>0</v>
      </c>
      <c r="D77" s="86">
        <v>46530</v>
      </c>
      <c r="E77" s="94">
        <f t="shared" si="9"/>
        <v>0</v>
      </c>
      <c r="H77" s="87" t="s">
        <v>240</v>
      </c>
      <c r="I77" s="85" t="s">
        <v>2187</v>
      </c>
      <c r="L77" s="94">
        <f t="shared" si="10"/>
        <v>0</v>
      </c>
      <c r="N77" s="365" t="s">
        <v>1542</v>
      </c>
      <c r="O77" s="366" t="s">
        <v>2188</v>
      </c>
      <c r="P77" s="87">
        <v>19743</v>
      </c>
      <c r="R77" s="346" t="s">
        <v>1542</v>
      </c>
      <c r="S77" s="349" t="s">
        <v>1687</v>
      </c>
      <c r="T77" s="346">
        <v>432862</v>
      </c>
      <c r="U77" s="86" t="b">
        <f t="shared" si="13"/>
        <v>1</v>
      </c>
      <c r="Z77" s="87" t="s">
        <v>240</v>
      </c>
      <c r="AA77" s="87" t="s">
        <v>1950</v>
      </c>
      <c r="AB77" s="86" t="b">
        <f t="shared" si="11"/>
        <v>1</v>
      </c>
    </row>
    <row r="78" spans="1:28" ht="12.75" customHeight="1" x14ac:dyDescent="0.2">
      <c r="A78" s="87" t="s">
        <v>241</v>
      </c>
      <c r="B78" s="85" t="s">
        <v>2189</v>
      </c>
      <c r="C78" s="86">
        <v>522</v>
      </c>
      <c r="D78" s="86">
        <v>3487</v>
      </c>
      <c r="E78" s="94">
        <f t="shared" si="9"/>
        <v>0.14969888156008029</v>
      </c>
      <c r="H78" s="87" t="s">
        <v>241</v>
      </c>
      <c r="I78" s="85" t="s">
        <v>2189</v>
      </c>
      <c r="J78" s="86">
        <f>SUM(P148:P149)</f>
        <v>193769</v>
      </c>
      <c r="K78" s="86">
        <f>SUM(T148:T149)</f>
        <v>6330684</v>
      </c>
      <c r="L78" s="94">
        <f t="shared" si="10"/>
        <v>3.060790903478992E-2</v>
      </c>
      <c r="N78" s="365" t="s">
        <v>1543</v>
      </c>
      <c r="O78" s="366" t="s">
        <v>2190</v>
      </c>
      <c r="P78" s="87">
        <v>67953</v>
      </c>
      <c r="R78" s="346" t="s">
        <v>1543</v>
      </c>
      <c r="S78" s="349" t="s">
        <v>168</v>
      </c>
      <c r="T78" s="346">
        <v>1244153</v>
      </c>
      <c r="U78" s="86" t="b">
        <f t="shared" si="13"/>
        <v>1</v>
      </c>
      <c r="Z78" s="87" t="s">
        <v>241</v>
      </c>
      <c r="AA78" s="87" t="s">
        <v>1951</v>
      </c>
      <c r="AB78" s="86" t="b">
        <f t="shared" si="11"/>
        <v>1</v>
      </c>
    </row>
    <row r="79" spans="1:28" ht="12.75" customHeight="1" x14ac:dyDescent="0.2">
      <c r="A79" s="87" t="s">
        <v>242</v>
      </c>
      <c r="B79" s="85" t="s">
        <v>2191</v>
      </c>
      <c r="C79" s="86">
        <v>2401</v>
      </c>
      <c r="D79" s="86">
        <v>20779</v>
      </c>
      <c r="E79" s="94">
        <f t="shared" si="9"/>
        <v>0.11554935271187257</v>
      </c>
      <c r="H79" s="87" t="s">
        <v>242</v>
      </c>
      <c r="I79" s="85" t="s">
        <v>2191</v>
      </c>
      <c r="J79" s="86">
        <f>P150+P151</f>
        <v>2272328</v>
      </c>
      <c r="K79" s="86">
        <f>T150+T151</f>
        <v>15449088</v>
      </c>
      <c r="L79" s="94">
        <f t="shared" si="10"/>
        <v>0.14708492824948632</v>
      </c>
      <c r="N79" s="365" t="s">
        <v>1544</v>
      </c>
      <c r="O79" s="366" t="s">
        <v>2192</v>
      </c>
      <c r="P79" s="87">
        <v>37995</v>
      </c>
      <c r="R79" s="346" t="s">
        <v>1544</v>
      </c>
      <c r="S79" s="349" t="s">
        <v>170</v>
      </c>
      <c r="T79" s="346">
        <v>11109724</v>
      </c>
      <c r="U79" s="86" t="b">
        <f t="shared" si="13"/>
        <v>1</v>
      </c>
      <c r="Z79" s="87" t="s">
        <v>242</v>
      </c>
      <c r="AA79" s="87" t="s">
        <v>1952</v>
      </c>
      <c r="AB79" s="86" t="b">
        <f t="shared" si="11"/>
        <v>0</v>
      </c>
    </row>
    <row r="80" spans="1:28" ht="12.75" customHeight="1" x14ac:dyDescent="0.2">
      <c r="A80" s="87" t="s">
        <v>244</v>
      </c>
      <c r="B80" s="85" t="s">
        <v>2193</v>
      </c>
      <c r="C80" s="86">
        <v>0</v>
      </c>
      <c r="D80" s="86">
        <v>30669</v>
      </c>
      <c r="E80" s="94">
        <f t="shared" si="9"/>
        <v>0</v>
      </c>
      <c r="H80" s="87" t="s">
        <v>244</v>
      </c>
      <c r="I80" s="85" t="s">
        <v>2193</v>
      </c>
      <c r="L80" s="94">
        <f t="shared" si="10"/>
        <v>0</v>
      </c>
      <c r="N80" s="365" t="s">
        <v>1545</v>
      </c>
      <c r="O80" s="366" t="s">
        <v>2194</v>
      </c>
      <c r="P80" s="87">
        <v>52543</v>
      </c>
      <c r="R80" s="346" t="s">
        <v>1545</v>
      </c>
      <c r="S80" s="349" t="s">
        <v>879</v>
      </c>
      <c r="T80" s="346">
        <v>8912147</v>
      </c>
      <c r="U80" s="86" t="b">
        <f t="shared" si="13"/>
        <v>1</v>
      </c>
      <c r="Z80" s="87" t="s">
        <v>244</v>
      </c>
      <c r="AA80" s="87" t="s">
        <v>1953</v>
      </c>
      <c r="AB80" s="86" t="b">
        <f t="shared" si="11"/>
        <v>1</v>
      </c>
    </row>
    <row r="81" spans="1:28" ht="12.75" customHeight="1" x14ac:dyDescent="0.2">
      <c r="A81" s="87" t="s">
        <v>245</v>
      </c>
      <c r="B81" s="85" t="s">
        <v>2195</v>
      </c>
      <c r="C81" s="86">
        <v>758</v>
      </c>
      <c r="D81" s="86">
        <v>45507</v>
      </c>
      <c r="E81" s="94">
        <f t="shared" si="9"/>
        <v>1.6656778078097876E-2</v>
      </c>
      <c r="H81" s="87" t="s">
        <v>245</v>
      </c>
      <c r="I81" s="85" t="s">
        <v>2195</v>
      </c>
      <c r="J81" s="86">
        <f>SUM(P152:P154)</f>
        <v>107188</v>
      </c>
      <c r="K81" s="86">
        <f>SUM(T152:T154)</f>
        <v>5195770</v>
      </c>
      <c r="L81" s="94">
        <f t="shared" si="10"/>
        <v>2.0629858519526461E-2</v>
      </c>
      <c r="N81" s="365" t="s">
        <v>1546</v>
      </c>
      <c r="O81" s="366" t="s">
        <v>2196</v>
      </c>
      <c r="P81" s="87">
        <v>13664</v>
      </c>
      <c r="R81" s="346" t="s">
        <v>1546</v>
      </c>
      <c r="S81" s="349" t="s">
        <v>887</v>
      </c>
      <c r="T81" s="346">
        <v>1232642</v>
      </c>
      <c r="U81" s="86" t="b">
        <f t="shared" si="13"/>
        <v>1</v>
      </c>
      <c r="Z81" s="87" t="s">
        <v>245</v>
      </c>
      <c r="AA81" s="87" t="s">
        <v>1954</v>
      </c>
      <c r="AB81" s="86" t="b">
        <f t="shared" si="11"/>
        <v>1</v>
      </c>
    </row>
    <row r="82" spans="1:28" ht="12.75" customHeight="1" x14ac:dyDescent="0.2">
      <c r="A82" s="87" t="s">
        <v>246</v>
      </c>
      <c r="B82" s="85" t="s">
        <v>2197</v>
      </c>
      <c r="C82" s="86">
        <v>0</v>
      </c>
      <c r="D82" s="86">
        <v>0</v>
      </c>
      <c r="E82" s="94">
        <f t="shared" si="9"/>
        <v>0</v>
      </c>
      <c r="H82" s="87" t="s">
        <v>246</v>
      </c>
      <c r="I82" s="85" t="s">
        <v>2197</v>
      </c>
      <c r="J82" s="86">
        <f>P155</f>
        <v>40155</v>
      </c>
      <c r="K82" s="86">
        <f>T155</f>
        <v>2468276</v>
      </c>
      <c r="L82" s="94">
        <f t="shared" si="10"/>
        <v>1.6268439996175468E-2</v>
      </c>
      <c r="N82" s="365" t="s">
        <v>1547</v>
      </c>
      <c r="O82" s="366" t="s">
        <v>1548</v>
      </c>
      <c r="P82" s="87">
        <v>34700</v>
      </c>
      <c r="R82" s="346" t="s">
        <v>1547</v>
      </c>
      <c r="S82" s="349" t="s">
        <v>891</v>
      </c>
      <c r="T82" s="346">
        <v>5254013</v>
      </c>
      <c r="U82" s="86" t="b">
        <f t="shared" si="13"/>
        <v>1</v>
      </c>
      <c r="Z82" s="87" t="s">
        <v>246</v>
      </c>
      <c r="AA82" s="87" t="s">
        <v>1955</v>
      </c>
      <c r="AB82" s="86" t="b">
        <f t="shared" si="11"/>
        <v>1</v>
      </c>
    </row>
    <row r="83" spans="1:28" ht="12.75" customHeight="1" x14ac:dyDescent="0.2">
      <c r="A83" s="87" t="s">
        <v>247</v>
      </c>
      <c r="B83" s="85" t="s">
        <v>2198</v>
      </c>
      <c r="C83" s="86">
        <v>10</v>
      </c>
      <c r="D83" s="86">
        <v>139</v>
      </c>
      <c r="E83" s="94">
        <f t="shared" si="9"/>
        <v>7.1942446043165464E-2</v>
      </c>
      <c r="H83" s="87" t="s">
        <v>247</v>
      </c>
      <c r="I83" s="85" t="s">
        <v>2198</v>
      </c>
      <c r="J83" s="86">
        <f>P156</f>
        <v>50900</v>
      </c>
      <c r="K83" s="86">
        <f>T156</f>
        <v>681964</v>
      </c>
      <c r="L83" s="94">
        <f t="shared" si="10"/>
        <v>7.4637370887612839E-2</v>
      </c>
      <c r="N83" s="365" t="s">
        <v>1549</v>
      </c>
      <c r="O83" s="366" t="s">
        <v>1550</v>
      </c>
      <c r="P83" s="87">
        <v>61769</v>
      </c>
      <c r="R83" s="346" t="s">
        <v>1549</v>
      </c>
      <c r="S83" s="349" t="s">
        <v>174</v>
      </c>
      <c r="T83" s="346">
        <v>1929258</v>
      </c>
      <c r="U83" s="86" t="b">
        <f t="shared" si="13"/>
        <v>1</v>
      </c>
      <c r="Z83" s="87" t="s">
        <v>247</v>
      </c>
      <c r="AA83" s="87" t="s">
        <v>1956</v>
      </c>
      <c r="AB83" s="86" t="b">
        <f t="shared" si="11"/>
        <v>1</v>
      </c>
    </row>
    <row r="84" spans="1:28" ht="12.75" customHeight="1" x14ac:dyDescent="0.2">
      <c r="A84" s="87" t="s">
        <v>248</v>
      </c>
      <c r="B84" s="85" t="s">
        <v>2199</v>
      </c>
      <c r="C84" s="86">
        <v>54</v>
      </c>
      <c r="D84" s="86">
        <v>1200</v>
      </c>
      <c r="E84" s="94">
        <f t="shared" si="9"/>
        <v>4.4999999999999998E-2</v>
      </c>
      <c r="H84" s="87" t="s">
        <v>248</v>
      </c>
      <c r="I84" s="85" t="s">
        <v>2199</v>
      </c>
      <c r="J84" s="86">
        <f>P157</f>
        <v>84515</v>
      </c>
      <c r="K84" s="86">
        <f>T157</f>
        <v>1766981</v>
      </c>
      <c r="L84" s="94">
        <f t="shared" si="10"/>
        <v>4.783016908500997E-2</v>
      </c>
      <c r="N84" s="365" t="s">
        <v>1551</v>
      </c>
      <c r="O84" s="366" t="s">
        <v>2200</v>
      </c>
      <c r="P84" s="87">
        <v>59744</v>
      </c>
      <c r="R84" s="346" t="s">
        <v>1551</v>
      </c>
      <c r="S84" s="349" t="s">
        <v>176</v>
      </c>
      <c r="T84" s="346">
        <v>2049432</v>
      </c>
      <c r="U84" s="86" t="b">
        <f t="shared" si="13"/>
        <v>1</v>
      </c>
      <c r="Z84" s="87" t="s">
        <v>248</v>
      </c>
      <c r="AA84" s="87" t="s">
        <v>1957</v>
      </c>
      <c r="AB84" s="86" t="b">
        <f t="shared" si="11"/>
        <v>1</v>
      </c>
    </row>
    <row r="85" spans="1:28" ht="12.75" customHeight="1" x14ac:dyDescent="0.2">
      <c r="A85" s="87" t="s">
        <v>249</v>
      </c>
      <c r="B85" s="85" t="s">
        <v>2201</v>
      </c>
      <c r="C85" s="86">
        <v>1728</v>
      </c>
      <c r="D85" s="86">
        <v>24179</v>
      </c>
      <c r="E85" s="94">
        <f t="shared" si="9"/>
        <v>7.1466975474585387E-2</v>
      </c>
      <c r="H85" s="87" t="s">
        <v>249</v>
      </c>
      <c r="I85" s="85" t="s">
        <v>2201</v>
      </c>
      <c r="J85" s="86">
        <f>P158+P159</f>
        <v>399727</v>
      </c>
      <c r="K85" s="86">
        <f>T158+T159</f>
        <v>6003565</v>
      </c>
      <c r="L85" s="94">
        <f t="shared" si="10"/>
        <v>6.6581606095711468E-2</v>
      </c>
      <c r="N85" s="365" t="s">
        <v>1552</v>
      </c>
      <c r="O85" s="366" t="s">
        <v>1553</v>
      </c>
      <c r="P85" s="87">
        <v>20916</v>
      </c>
      <c r="R85" s="346" t="s">
        <v>1552</v>
      </c>
      <c r="S85" s="349" t="s">
        <v>178</v>
      </c>
      <c r="T85" s="346">
        <v>3119681</v>
      </c>
      <c r="U85" s="86" t="b">
        <f t="shared" si="13"/>
        <v>1</v>
      </c>
      <c r="Z85" s="87" t="s">
        <v>249</v>
      </c>
      <c r="AA85" s="87" t="s">
        <v>1958</v>
      </c>
      <c r="AB85" s="86" t="b">
        <f t="shared" si="11"/>
        <v>0</v>
      </c>
    </row>
    <row r="86" spans="1:28" ht="12.75" customHeight="1" x14ac:dyDescent="0.2">
      <c r="A86" s="87" t="s">
        <v>251</v>
      </c>
      <c r="B86" s="85" t="s">
        <v>2202</v>
      </c>
      <c r="C86" s="86">
        <v>117</v>
      </c>
      <c r="D86" s="86">
        <v>19944</v>
      </c>
      <c r="E86" s="94">
        <f t="shared" si="9"/>
        <v>5.8664259927797835E-3</v>
      </c>
      <c r="H86" s="87" t="s">
        <v>251</v>
      </c>
      <c r="I86" s="85" t="s">
        <v>2202</v>
      </c>
      <c r="J86" s="86">
        <f>SUM(P160:P162)</f>
        <v>494712</v>
      </c>
      <c r="K86" s="86">
        <f>SUM(T160:T162)</f>
        <v>19073553</v>
      </c>
      <c r="L86" s="94">
        <f t="shared" si="10"/>
        <v>2.593706584190161E-2</v>
      </c>
      <c r="N86" s="365" t="s">
        <v>1554</v>
      </c>
      <c r="O86" s="366" t="s">
        <v>1555</v>
      </c>
      <c r="P86" s="87">
        <v>28315</v>
      </c>
      <c r="R86" s="346" t="s">
        <v>1554</v>
      </c>
      <c r="S86" s="349" t="s">
        <v>915</v>
      </c>
      <c r="T86" s="346">
        <v>1632993</v>
      </c>
      <c r="U86" s="86" t="b">
        <f t="shared" si="13"/>
        <v>1</v>
      </c>
      <c r="Z86" s="87" t="s">
        <v>251</v>
      </c>
      <c r="AA86" s="87" t="s">
        <v>1959</v>
      </c>
      <c r="AB86" s="86" t="b">
        <f t="shared" si="11"/>
        <v>1</v>
      </c>
    </row>
    <row r="87" spans="1:28" ht="12.75" customHeight="1" x14ac:dyDescent="0.2">
      <c r="A87" s="87" t="s">
        <v>253</v>
      </c>
      <c r="B87" s="85" t="s">
        <v>2203</v>
      </c>
      <c r="C87" s="86">
        <v>152</v>
      </c>
      <c r="D87" s="86">
        <v>5607</v>
      </c>
      <c r="E87" s="94">
        <f t="shared" si="9"/>
        <v>2.7108970929195647E-2</v>
      </c>
      <c r="H87" s="87" t="s">
        <v>253</v>
      </c>
      <c r="I87" s="85" t="s">
        <v>2203</v>
      </c>
      <c r="J87" s="86">
        <f>P163</f>
        <v>65759</v>
      </c>
      <c r="K87" s="86">
        <f>T163</f>
        <v>3560823</v>
      </c>
      <c r="L87" s="94">
        <f t="shared" si="10"/>
        <v>1.8467359933363719E-2</v>
      </c>
      <c r="N87" s="365" t="s">
        <v>1556</v>
      </c>
      <c r="O87" s="366" t="s">
        <v>1557</v>
      </c>
      <c r="P87" s="87">
        <v>98336</v>
      </c>
      <c r="R87" s="346" t="s">
        <v>1556</v>
      </c>
      <c r="S87" s="349" t="s">
        <v>919</v>
      </c>
      <c r="T87" s="346">
        <v>4309217</v>
      </c>
      <c r="U87" s="86" t="b">
        <f t="shared" si="13"/>
        <v>1</v>
      </c>
      <c r="Z87" s="87" t="s">
        <v>253</v>
      </c>
      <c r="AA87" s="87" t="s">
        <v>1960</v>
      </c>
      <c r="AB87" s="86" t="b">
        <f t="shared" si="11"/>
        <v>1</v>
      </c>
    </row>
    <row r="88" spans="1:28" ht="12.75" customHeight="1" x14ac:dyDescent="0.2">
      <c r="A88" s="87" t="s">
        <v>254</v>
      </c>
      <c r="B88" s="85" t="s">
        <v>2204</v>
      </c>
      <c r="C88" s="86">
        <v>255</v>
      </c>
      <c r="D88" s="86">
        <v>4145</v>
      </c>
      <c r="E88" s="94">
        <f t="shared" si="9"/>
        <v>6.1519903498190594E-2</v>
      </c>
      <c r="H88" s="87" t="s">
        <v>254</v>
      </c>
      <c r="I88" s="85" t="s">
        <v>2204</v>
      </c>
      <c r="J88" s="86">
        <f t="shared" ref="J88:J90" si="15">P164</f>
        <v>1080390</v>
      </c>
      <c r="K88" s="86">
        <f>T164</f>
        <v>16845219</v>
      </c>
      <c r="L88" s="94">
        <f t="shared" si="10"/>
        <v>6.4136298851323922E-2</v>
      </c>
      <c r="N88" s="365" t="s">
        <v>1558</v>
      </c>
      <c r="O88" s="366" t="s">
        <v>1559</v>
      </c>
      <c r="P88" s="87">
        <v>96817</v>
      </c>
      <c r="R88" s="346" t="s">
        <v>1558</v>
      </c>
      <c r="S88" s="349" t="s">
        <v>923</v>
      </c>
      <c r="T88" s="346">
        <v>1579422</v>
      </c>
      <c r="U88" s="86" t="b">
        <f t="shared" si="13"/>
        <v>1</v>
      </c>
      <c r="Z88" s="87" t="s">
        <v>254</v>
      </c>
      <c r="AA88" s="87" t="s">
        <v>1961</v>
      </c>
      <c r="AB88" s="86" t="b">
        <f t="shared" si="11"/>
        <v>1</v>
      </c>
    </row>
    <row r="89" spans="1:28" ht="12.75" customHeight="1" x14ac:dyDescent="0.2">
      <c r="A89" s="87" t="s">
        <v>255</v>
      </c>
      <c r="B89" s="85" t="s">
        <v>2205</v>
      </c>
      <c r="C89" s="86">
        <v>3</v>
      </c>
      <c r="D89" s="86">
        <v>120</v>
      </c>
      <c r="E89" s="94">
        <f t="shared" si="9"/>
        <v>2.5000000000000001E-2</v>
      </c>
      <c r="H89" s="87" t="s">
        <v>255</v>
      </c>
      <c r="I89" s="85" t="s">
        <v>2205</v>
      </c>
      <c r="J89" s="86">
        <f t="shared" si="15"/>
        <v>72428</v>
      </c>
      <c r="K89" s="86">
        <f>T165</f>
        <v>1904161</v>
      </c>
      <c r="L89" s="94">
        <f t="shared" si="10"/>
        <v>3.8036699627815085E-2</v>
      </c>
      <c r="N89" s="365" t="s">
        <v>1560</v>
      </c>
      <c r="O89" s="366" t="s">
        <v>1561</v>
      </c>
      <c r="P89" s="87">
        <v>93428</v>
      </c>
      <c r="R89" s="346" t="s">
        <v>1560</v>
      </c>
      <c r="S89" s="349" t="s">
        <v>927</v>
      </c>
      <c r="T89" s="346">
        <v>1526011</v>
      </c>
      <c r="U89" s="86" t="b">
        <f t="shared" si="13"/>
        <v>1</v>
      </c>
      <c r="Z89" s="87" t="s">
        <v>255</v>
      </c>
      <c r="AA89" s="87" t="s">
        <v>1962</v>
      </c>
      <c r="AB89" s="86" t="b">
        <f t="shared" si="11"/>
        <v>1</v>
      </c>
    </row>
    <row r="90" spans="1:28" ht="12.75" customHeight="1" x14ac:dyDescent="0.2">
      <c r="A90" s="87" t="s">
        <v>257</v>
      </c>
      <c r="B90" s="85" t="s">
        <v>2206</v>
      </c>
      <c r="C90" s="86">
        <v>171</v>
      </c>
      <c r="D90" s="86">
        <v>4286</v>
      </c>
      <c r="E90" s="94">
        <f t="shared" si="9"/>
        <v>3.9897340177321515E-2</v>
      </c>
      <c r="H90" s="87" t="s">
        <v>257</v>
      </c>
      <c r="I90" s="85" t="s">
        <v>2206</v>
      </c>
      <c r="J90" s="86">
        <f t="shared" si="15"/>
        <v>259564</v>
      </c>
      <c r="K90" s="86">
        <f>T166</f>
        <v>6181540</v>
      </c>
      <c r="L90" s="94">
        <f t="shared" si="10"/>
        <v>4.1990183675912472E-2</v>
      </c>
      <c r="N90" s="365" t="s">
        <v>1562</v>
      </c>
      <c r="O90" s="366" t="s">
        <v>1563</v>
      </c>
      <c r="P90" s="87">
        <v>24105</v>
      </c>
      <c r="R90" s="346" t="s">
        <v>1562</v>
      </c>
      <c r="S90" s="349" t="s">
        <v>1688</v>
      </c>
      <c r="T90" s="346">
        <v>796026</v>
      </c>
      <c r="U90" s="86" t="b">
        <f t="shared" si="13"/>
        <v>1</v>
      </c>
      <c r="Z90" s="87" t="s">
        <v>257</v>
      </c>
      <c r="AA90" s="87" t="s">
        <v>1963</v>
      </c>
      <c r="AB90" s="86" t="b">
        <f t="shared" si="11"/>
        <v>0</v>
      </c>
    </row>
    <row r="91" spans="1:28" ht="12.75" customHeight="1" x14ac:dyDescent="0.2">
      <c r="A91" s="87" t="s">
        <v>259</v>
      </c>
      <c r="B91" s="85" t="s">
        <v>2207</v>
      </c>
      <c r="C91" s="86">
        <v>1403</v>
      </c>
      <c r="D91" s="86">
        <v>45546</v>
      </c>
      <c r="E91" s="94">
        <f t="shared" si="9"/>
        <v>3.0804022307118078E-2</v>
      </c>
      <c r="H91" s="87" t="s">
        <v>259</v>
      </c>
      <c r="I91" s="85" t="s">
        <v>2207</v>
      </c>
      <c r="J91" s="86">
        <f>P167+P168</f>
        <v>1868101</v>
      </c>
      <c r="K91" s="86">
        <f>T167+T168</f>
        <v>39405194</v>
      </c>
      <c r="L91" s="94">
        <f t="shared" si="10"/>
        <v>4.7407481358929485E-2</v>
      </c>
      <c r="N91" s="365" t="s">
        <v>1564</v>
      </c>
      <c r="O91" s="366" t="s">
        <v>2208</v>
      </c>
      <c r="P91" s="87">
        <v>568162</v>
      </c>
      <c r="R91" s="346" t="s">
        <v>1564</v>
      </c>
      <c r="S91" s="349" t="s">
        <v>184</v>
      </c>
      <c r="T91" s="346">
        <v>6229801</v>
      </c>
      <c r="U91" s="86" t="b">
        <f t="shared" si="13"/>
        <v>1</v>
      </c>
      <c r="Z91" s="87" t="s">
        <v>259</v>
      </c>
      <c r="AA91" s="87" t="s">
        <v>1964</v>
      </c>
      <c r="AB91" s="86" t="b">
        <f t="shared" si="11"/>
        <v>1</v>
      </c>
    </row>
    <row r="92" spans="1:28" ht="12.75" customHeight="1" x14ac:dyDescent="0.2">
      <c r="A92" s="87" t="s">
        <v>260</v>
      </c>
      <c r="B92" s="85" t="s">
        <v>2209</v>
      </c>
      <c r="C92" s="86">
        <v>1427</v>
      </c>
      <c r="D92" s="86">
        <v>23612</v>
      </c>
      <c r="E92" s="94">
        <f t="shared" si="9"/>
        <v>6.0435371844824663E-2</v>
      </c>
      <c r="H92" s="87" t="s">
        <v>260</v>
      </c>
      <c r="I92" s="85" t="s">
        <v>2209</v>
      </c>
      <c r="J92" s="86">
        <f>SUM(P169:P170)</f>
        <v>2206383</v>
      </c>
      <c r="K92" s="86">
        <f>SUM(T169:T170)</f>
        <v>22711288</v>
      </c>
      <c r="L92" s="94">
        <f t="shared" si="10"/>
        <v>9.7149179738286975E-2</v>
      </c>
      <c r="N92" s="365" t="s">
        <v>1565</v>
      </c>
      <c r="O92" s="366" t="s">
        <v>1566</v>
      </c>
      <c r="P92" s="87">
        <v>48968</v>
      </c>
      <c r="R92" s="346" t="s">
        <v>1565</v>
      </c>
      <c r="S92" s="349" t="s">
        <v>1689</v>
      </c>
      <c r="T92" s="346">
        <v>2011767</v>
      </c>
      <c r="U92" s="86" t="b">
        <f t="shared" si="13"/>
        <v>1</v>
      </c>
      <c r="Z92" s="87" t="s">
        <v>260</v>
      </c>
      <c r="AA92" s="87" t="s">
        <v>1965</v>
      </c>
      <c r="AB92" s="86" t="b">
        <f t="shared" si="11"/>
        <v>1</v>
      </c>
    </row>
    <row r="93" spans="1:28" ht="12.75" customHeight="1" x14ac:dyDescent="0.2">
      <c r="A93" s="87" t="s">
        <v>261</v>
      </c>
      <c r="B93" s="85" t="s">
        <v>2210</v>
      </c>
      <c r="C93" s="86">
        <v>18</v>
      </c>
      <c r="D93" s="86">
        <v>4098</v>
      </c>
      <c r="E93" s="94">
        <f t="shared" si="9"/>
        <v>4.3923865300146414E-3</v>
      </c>
      <c r="H93" s="87" t="s">
        <v>261</v>
      </c>
      <c r="I93" s="85" t="s">
        <v>2210</v>
      </c>
      <c r="J93" s="86">
        <f>SUM(P171:P172)</f>
        <v>717202</v>
      </c>
      <c r="K93" s="86">
        <f>SUM(T171:T172)</f>
        <v>12125816</v>
      </c>
      <c r="L93" s="94">
        <f t="shared" si="10"/>
        <v>5.9146699900443814E-2</v>
      </c>
      <c r="N93" s="365" t="s">
        <v>1567</v>
      </c>
      <c r="O93" s="366" t="s">
        <v>1568</v>
      </c>
      <c r="P93" s="87">
        <v>67240</v>
      </c>
      <c r="R93" s="346" t="s">
        <v>1567</v>
      </c>
      <c r="S93" s="349" t="s">
        <v>1690</v>
      </c>
      <c r="T93" s="346">
        <v>1848703</v>
      </c>
      <c r="U93" s="86" t="b">
        <f t="shared" si="13"/>
        <v>1</v>
      </c>
      <c r="Z93" s="87" t="s">
        <v>261</v>
      </c>
      <c r="AA93" s="87" t="s">
        <v>1966</v>
      </c>
      <c r="AB93" s="86" t="b">
        <f t="shared" si="11"/>
        <v>1</v>
      </c>
    </row>
    <row r="94" spans="1:28" ht="12.75" customHeight="1" x14ac:dyDescent="0.2">
      <c r="A94" s="87" t="s">
        <v>262</v>
      </c>
      <c r="B94" s="85" t="s">
        <v>2211</v>
      </c>
      <c r="C94" s="86">
        <v>4749</v>
      </c>
      <c r="D94" s="86">
        <v>60188</v>
      </c>
      <c r="E94" s="94">
        <f t="shared" si="9"/>
        <v>7.8902771316541498E-2</v>
      </c>
      <c r="H94" s="87" t="s">
        <v>262</v>
      </c>
      <c r="I94" s="85" t="s">
        <v>2211</v>
      </c>
      <c r="J94" s="86">
        <f>SUM(P173:P174)</f>
        <v>3565291</v>
      </c>
      <c r="K94" s="86">
        <f>SUM(T173:T174)</f>
        <v>44189725</v>
      </c>
      <c r="L94" s="94">
        <f t="shared" si="10"/>
        <v>8.0681448006295578E-2</v>
      </c>
      <c r="N94" s="365" t="s">
        <v>1569</v>
      </c>
      <c r="O94" s="366" t="s">
        <v>1570</v>
      </c>
      <c r="P94" s="87">
        <v>43388</v>
      </c>
      <c r="R94" s="346" t="s">
        <v>1569</v>
      </c>
      <c r="S94" s="349" t="s">
        <v>946</v>
      </c>
      <c r="T94" s="346">
        <v>1037792</v>
      </c>
      <c r="U94" s="86" t="b">
        <f t="shared" si="13"/>
        <v>1</v>
      </c>
      <c r="Z94" s="87" t="s">
        <v>262</v>
      </c>
      <c r="AA94" s="87" t="s">
        <v>1967</v>
      </c>
      <c r="AB94" s="86" t="b">
        <f t="shared" si="11"/>
        <v>1</v>
      </c>
    </row>
    <row r="95" spans="1:28" ht="12.75" customHeight="1" x14ac:dyDescent="0.2">
      <c r="A95" s="87" t="s">
        <v>264</v>
      </c>
      <c r="B95" s="85" t="s">
        <v>2212</v>
      </c>
      <c r="C95" s="86">
        <v>1013</v>
      </c>
      <c r="D95" s="86">
        <v>8487</v>
      </c>
      <c r="E95" s="94">
        <f t="shared" si="9"/>
        <v>0.11935901967715329</v>
      </c>
      <c r="H95" s="87" t="s">
        <v>264</v>
      </c>
      <c r="I95" s="85" t="s">
        <v>2212</v>
      </c>
      <c r="J95" s="86">
        <f>P175</f>
        <v>1087892</v>
      </c>
      <c r="K95" s="86">
        <f>T175</f>
        <v>7847093</v>
      </c>
      <c r="L95" s="94">
        <f t="shared" si="10"/>
        <v>0.13863630773841981</v>
      </c>
      <c r="N95" s="365" t="s">
        <v>1571</v>
      </c>
      <c r="O95" s="366" t="s">
        <v>2213</v>
      </c>
      <c r="P95" s="87">
        <v>31931</v>
      </c>
      <c r="R95" s="346" t="s">
        <v>1571</v>
      </c>
      <c r="S95" s="349" t="s">
        <v>947</v>
      </c>
      <c r="T95" s="346">
        <v>1228342</v>
      </c>
      <c r="U95" s="86" t="b">
        <f t="shared" si="13"/>
        <v>1</v>
      </c>
      <c r="Z95" s="87" t="s">
        <v>264</v>
      </c>
      <c r="AA95" s="87" t="s">
        <v>1968</v>
      </c>
      <c r="AB95" s="86" t="b">
        <f t="shared" si="11"/>
        <v>1</v>
      </c>
    </row>
    <row r="96" spans="1:28" ht="12.75" customHeight="1" x14ac:dyDescent="0.2">
      <c r="A96" s="87" t="s">
        <v>266</v>
      </c>
      <c r="B96" s="85" t="s">
        <v>2214</v>
      </c>
      <c r="C96" s="86">
        <v>1995</v>
      </c>
      <c r="D96" s="86">
        <v>8361</v>
      </c>
      <c r="E96" s="94">
        <f t="shared" si="9"/>
        <v>0.23860782203085756</v>
      </c>
      <c r="H96" s="87" t="s">
        <v>266</v>
      </c>
      <c r="I96" s="85" t="s">
        <v>2214</v>
      </c>
      <c r="J96" s="86">
        <f>P176</f>
        <v>1643020</v>
      </c>
      <c r="K96" s="86">
        <f>T176</f>
        <v>8238273</v>
      </c>
      <c r="L96" s="94">
        <f t="shared" si="10"/>
        <v>0.19943743063625108</v>
      </c>
      <c r="N96" s="365" t="s">
        <v>1572</v>
      </c>
      <c r="O96" s="366" t="s">
        <v>2215</v>
      </c>
      <c r="P96" s="87">
        <v>156706</v>
      </c>
      <c r="R96" s="346" t="s">
        <v>1572</v>
      </c>
      <c r="S96" s="349" t="s">
        <v>1691</v>
      </c>
      <c r="T96" s="346">
        <v>3298197</v>
      </c>
      <c r="U96" s="86" t="b">
        <f t="shared" si="13"/>
        <v>1</v>
      </c>
      <c r="Z96" s="87" t="s">
        <v>266</v>
      </c>
      <c r="AA96" s="87" t="s">
        <v>1969</v>
      </c>
      <c r="AB96" s="86" t="b">
        <f t="shared" si="11"/>
        <v>1</v>
      </c>
    </row>
    <row r="97" spans="1:28" ht="12.75" customHeight="1" x14ac:dyDescent="0.2">
      <c r="A97" s="87" t="s">
        <v>267</v>
      </c>
      <c r="B97" s="85" t="s">
        <v>2216</v>
      </c>
      <c r="C97" s="86">
        <v>826</v>
      </c>
      <c r="D97" s="86">
        <v>4736</v>
      </c>
      <c r="E97" s="94">
        <f t="shared" si="9"/>
        <v>0.17440878378378377</v>
      </c>
      <c r="H97" s="87" t="s">
        <v>267</v>
      </c>
      <c r="I97" s="85" t="s">
        <v>2216</v>
      </c>
      <c r="J97" s="86">
        <f>P177</f>
        <v>509575</v>
      </c>
      <c r="K97" s="86">
        <f>T177</f>
        <v>5165598</v>
      </c>
      <c r="L97" s="94">
        <f t="shared" si="10"/>
        <v>9.8647823543372912E-2</v>
      </c>
      <c r="N97" s="365" t="s">
        <v>1573</v>
      </c>
      <c r="O97" s="366" t="s">
        <v>1574</v>
      </c>
      <c r="P97" s="87">
        <v>32639</v>
      </c>
      <c r="R97" s="346" t="s">
        <v>1573</v>
      </c>
      <c r="S97" s="349" t="s">
        <v>1692</v>
      </c>
      <c r="T97" s="346">
        <v>745199</v>
      </c>
      <c r="U97" s="86" t="b">
        <f t="shared" si="13"/>
        <v>1</v>
      </c>
      <c r="Z97" s="87" t="s">
        <v>267</v>
      </c>
      <c r="AA97" s="87" t="s">
        <v>1970</v>
      </c>
      <c r="AB97" s="86" t="b">
        <f t="shared" si="11"/>
        <v>1</v>
      </c>
    </row>
    <row r="98" spans="1:28" ht="12.75" customHeight="1" x14ac:dyDescent="0.2">
      <c r="A98" s="87" t="s">
        <v>269</v>
      </c>
      <c r="B98" s="85" t="s">
        <v>2217</v>
      </c>
      <c r="C98" s="86">
        <v>129</v>
      </c>
      <c r="D98" s="86">
        <v>5973</v>
      </c>
      <c r="E98" s="94">
        <f t="shared" si="9"/>
        <v>2.1597187343043698E-2</v>
      </c>
      <c r="H98" s="87" t="s">
        <v>269</v>
      </c>
      <c r="I98" s="85" t="s">
        <v>2217</v>
      </c>
      <c r="J98" s="86">
        <f>P180</f>
        <v>138301</v>
      </c>
      <c r="K98" s="86">
        <f>T180</f>
        <v>6078026</v>
      </c>
      <c r="L98" s="94">
        <f t="shared" si="10"/>
        <v>2.2754262650406563E-2</v>
      </c>
      <c r="N98" s="365" t="s">
        <v>1575</v>
      </c>
      <c r="O98" s="366" t="s">
        <v>2218</v>
      </c>
      <c r="P98" s="87">
        <v>62155</v>
      </c>
      <c r="R98" s="346" t="s">
        <v>1575</v>
      </c>
      <c r="S98" s="349" t="s">
        <v>1693</v>
      </c>
      <c r="T98" s="346">
        <v>2781966</v>
      </c>
      <c r="U98" s="86" t="b">
        <f t="shared" si="13"/>
        <v>1</v>
      </c>
      <c r="Z98" s="87" t="s">
        <v>269</v>
      </c>
      <c r="AA98" s="87" t="s">
        <v>1971</v>
      </c>
      <c r="AB98" s="86" t="b">
        <f t="shared" si="11"/>
        <v>1</v>
      </c>
    </row>
    <row r="99" spans="1:28" ht="12.75" customHeight="1" x14ac:dyDescent="0.2">
      <c r="A99" s="87" t="s">
        <v>270</v>
      </c>
      <c r="B99" s="85" t="s">
        <v>2219</v>
      </c>
      <c r="C99" s="86">
        <v>348</v>
      </c>
      <c r="D99" s="86">
        <v>9482</v>
      </c>
      <c r="E99" s="94">
        <f t="shared" si="9"/>
        <v>3.6701117907614426E-2</v>
      </c>
      <c r="H99" s="87" t="s">
        <v>270</v>
      </c>
      <c r="I99" s="85" t="s">
        <v>2219</v>
      </c>
      <c r="J99" s="86">
        <f>SUM(P178:P179)</f>
        <v>285395</v>
      </c>
      <c r="K99" s="86">
        <f>SUM(T178:T179)</f>
        <v>9788494</v>
      </c>
      <c r="L99" s="94">
        <f t="shared" si="10"/>
        <v>2.9156170499772489E-2</v>
      </c>
      <c r="N99" s="365" t="s">
        <v>1576</v>
      </c>
      <c r="O99" s="366" t="s">
        <v>1577</v>
      </c>
      <c r="P99" s="87">
        <v>17619</v>
      </c>
      <c r="R99" s="346" t="s">
        <v>1576</v>
      </c>
      <c r="S99" s="349" t="s">
        <v>954</v>
      </c>
      <c r="T99" s="346">
        <v>349119</v>
      </c>
      <c r="U99" s="86" t="b">
        <f t="shared" si="13"/>
        <v>1</v>
      </c>
      <c r="Z99" s="87" t="s">
        <v>270</v>
      </c>
      <c r="AA99" s="87" t="s">
        <v>1972</v>
      </c>
      <c r="AB99" s="86" t="b">
        <f t="shared" si="11"/>
        <v>1</v>
      </c>
    </row>
    <row r="100" spans="1:28" ht="12.75" customHeight="1" x14ac:dyDescent="0.2">
      <c r="A100" s="87" t="s">
        <v>271</v>
      </c>
      <c r="B100" s="85" t="s">
        <v>2220</v>
      </c>
      <c r="C100" s="86">
        <v>985</v>
      </c>
      <c r="D100" s="86">
        <v>21683</v>
      </c>
      <c r="E100" s="94">
        <f t="shared" ref="E100:E109" si="16">IF(D100=0,0,C100/D100)</f>
        <v>4.5427293271226306E-2</v>
      </c>
      <c r="H100" s="87" t="s">
        <v>271</v>
      </c>
      <c r="I100" s="85" t="s">
        <v>2220</v>
      </c>
      <c r="J100" s="86">
        <f>P181+P182</f>
        <v>814258</v>
      </c>
      <c r="K100" s="86">
        <f>T181+T182</f>
        <v>12588872</v>
      </c>
      <c r="L100" s="94">
        <f t="shared" si="10"/>
        <v>6.4680775211631347E-2</v>
      </c>
      <c r="N100" s="365" t="s">
        <v>1578</v>
      </c>
      <c r="O100" s="366" t="s">
        <v>2221</v>
      </c>
      <c r="P100" s="87">
        <v>59181</v>
      </c>
      <c r="R100" s="346" t="s">
        <v>1578</v>
      </c>
      <c r="S100" s="349" t="s">
        <v>1694</v>
      </c>
      <c r="T100" s="346">
        <v>928163</v>
      </c>
      <c r="U100" s="86" t="b">
        <f t="shared" si="13"/>
        <v>1</v>
      </c>
      <c r="Z100" s="87" t="s">
        <v>271</v>
      </c>
      <c r="AA100" s="87" t="s">
        <v>1973</v>
      </c>
      <c r="AB100" s="86" t="b">
        <f t="shared" ref="AB100:AB118" si="17">EXACT(B100,AA100)</f>
        <v>0</v>
      </c>
    </row>
    <row r="101" spans="1:28" ht="12.75" customHeight="1" x14ac:dyDescent="0.2">
      <c r="A101" s="87" t="s">
        <v>273</v>
      </c>
      <c r="B101" s="85" t="s">
        <v>2222</v>
      </c>
      <c r="C101" s="86">
        <v>4084</v>
      </c>
      <c r="D101" s="86">
        <v>35606</v>
      </c>
      <c r="E101" s="94">
        <f t="shared" si="16"/>
        <v>0.11469976970173566</v>
      </c>
      <c r="H101" s="87" t="s">
        <v>273</v>
      </c>
      <c r="I101" s="85" t="s">
        <v>2222</v>
      </c>
      <c r="J101" s="86">
        <f>P183</f>
        <v>5165499</v>
      </c>
      <c r="K101" s="86">
        <f>T183</f>
        <v>37705800</v>
      </c>
      <c r="L101" s="94">
        <f t="shared" si="10"/>
        <v>0.1369948124691692</v>
      </c>
      <c r="N101" s="365" t="s">
        <v>1579</v>
      </c>
      <c r="O101" s="366" t="s">
        <v>2223</v>
      </c>
      <c r="P101" s="87">
        <v>56137</v>
      </c>
      <c r="R101" s="346" t="s">
        <v>1579</v>
      </c>
      <c r="S101" s="349" t="s">
        <v>1695</v>
      </c>
      <c r="T101" s="346">
        <v>1188902</v>
      </c>
      <c r="U101" s="86" t="b">
        <f t="shared" si="13"/>
        <v>1</v>
      </c>
      <c r="Z101" s="87" t="s">
        <v>273</v>
      </c>
      <c r="AA101" s="87" t="s">
        <v>1974</v>
      </c>
      <c r="AB101" s="86" t="b">
        <f t="shared" si="17"/>
        <v>1</v>
      </c>
    </row>
    <row r="102" spans="1:28" ht="12.75" customHeight="1" x14ac:dyDescent="0.2">
      <c r="A102" s="87" t="s">
        <v>274</v>
      </c>
      <c r="B102" s="85" t="s">
        <v>2224</v>
      </c>
      <c r="C102" s="86">
        <v>1232</v>
      </c>
      <c r="D102" s="86">
        <v>11076</v>
      </c>
      <c r="E102" s="94">
        <f t="shared" si="16"/>
        <v>0.11123149151318165</v>
      </c>
      <c r="H102" s="87" t="s">
        <v>274</v>
      </c>
      <c r="I102" s="85" t="s">
        <v>2224</v>
      </c>
      <c r="J102" s="86">
        <f>P187</f>
        <v>694193</v>
      </c>
      <c r="K102" s="86">
        <f>T187</f>
        <v>8938261</v>
      </c>
      <c r="L102" s="94">
        <f t="shared" si="10"/>
        <v>7.7665331097402507E-2</v>
      </c>
      <c r="N102" s="365" t="s">
        <v>1580</v>
      </c>
      <c r="O102" s="366" t="s">
        <v>2225</v>
      </c>
      <c r="P102" s="87">
        <v>169162</v>
      </c>
      <c r="R102" s="346" t="s">
        <v>1580</v>
      </c>
      <c r="S102" s="349" t="s">
        <v>968</v>
      </c>
      <c r="T102" s="346">
        <v>3236873</v>
      </c>
      <c r="U102" s="86" t="b">
        <f t="shared" si="13"/>
        <v>1</v>
      </c>
      <c r="Z102" s="87" t="s">
        <v>274</v>
      </c>
      <c r="AA102" s="87" t="s">
        <v>1975</v>
      </c>
      <c r="AB102" s="86" t="b">
        <f t="shared" si="17"/>
        <v>1</v>
      </c>
    </row>
    <row r="103" spans="1:28" ht="12.75" customHeight="1" x14ac:dyDescent="0.2">
      <c r="A103" s="87" t="s">
        <v>275</v>
      </c>
      <c r="B103" s="85" t="s">
        <v>2226</v>
      </c>
      <c r="C103" s="86">
        <v>4341</v>
      </c>
      <c r="D103" s="86">
        <v>18786</v>
      </c>
      <c r="E103" s="94">
        <f t="shared" si="16"/>
        <v>0.23107633343979558</v>
      </c>
      <c r="H103" s="87" t="s">
        <v>275</v>
      </c>
      <c r="I103" s="85" t="s">
        <v>2226</v>
      </c>
      <c r="J103" s="86">
        <f>P185</f>
        <v>4959218</v>
      </c>
      <c r="K103" s="86">
        <f>T185</f>
        <v>25256354</v>
      </c>
      <c r="L103" s="94">
        <f t="shared" si="10"/>
        <v>0.196355261729385</v>
      </c>
      <c r="N103" s="365" t="s">
        <v>1581</v>
      </c>
      <c r="O103" s="366" t="s">
        <v>2227</v>
      </c>
      <c r="P103" s="87">
        <v>74739</v>
      </c>
      <c r="R103" s="346" t="s">
        <v>1581</v>
      </c>
      <c r="S103" s="349" t="s">
        <v>970</v>
      </c>
      <c r="T103" s="346">
        <v>2174810</v>
      </c>
      <c r="U103" s="86" t="b">
        <f t="shared" si="13"/>
        <v>1</v>
      </c>
      <c r="Z103" s="87" t="s">
        <v>275</v>
      </c>
      <c r="AA103" s="87" t="s">
        <v>1976</v>
      </c>
      <c r="AB103" s="86" t="b">
        <f t="shared" si="17"/>
        <v>0</v>
      </c>
    </row>
    <row r="104" spans="1:28" ht="12.75" customHeight="1" x14ac:dyDescent="0.2">
      <c r="A104" s="87" t="s">
        <v>277</v>
      </c>
      <c r="B104" s="85" t="s">
        <v>2228</v>
      </c>
      <c r="C104" s="86">
        <v>662</v>
      </c>
      <c r="D104" s="86">
        <v>2037</v>
      </c>
      <c r="E104" s="94">
        <f t="shared" si="16"/>
        <v>0.32498772704958273</v>
      </c>
      <c r="H104" s="87" t="s">
        <v>277</v>
      </c>
      <c r="I104" s="85" t="s">
        <v>2228</v>
      </c>
      <c r="J104" s="86">
        <f>P184</f>
        <v>489267</v>
      </c>
      <c r="K104" s="86">
        <f>T184</f>
        <v>4581515</v>
      </c>
      <c r="L104" s="94">
        <f t="shared" si="10"/>
        <v>0.1067915307491081</v>
      </c>
      <c r="N104" s="365" t="s">
        <v>1582</v>
      </c>
      <c r="O104" s="366" t="s">
        <v>2229</v>
      </c>
      <c r="P104" s="87">
        <v>191244</v>
      </c>
      <c r="R104" s="346" t="s">
        <v>1582</v>
      </c>
      <c r="S104" s="349" t="s">
        <v>1696</v>
      </c>
      <c r="T104" s="346">
        <v>2954090</v>
      </c>
      <c r="U104" s="86" t="b">
        <f t="shared" si="13"/>
        <v>1</v>
      </c>
      <c r="Z104" s="87" t="s">
        <v>277</v>
      </c>
      <c r="AA104" s="87" t="s">
        <v>1977</v>
      </c>
      <c r="AB104" s="86" t="b">
        <f t="shared" si="17"/>
        <v>1</v>
      </c>
    </row>
    <row r="105" spans="1:28" ht="12.75" customHeight="1" x14ac:dyDescent="0.2">
      <c r="A105" s="87" t="s">
        <v>278</v>
      </c>
      <c r="B105" s="85" t="s">
        <v>2230</v>
      </c>
      <c r="C105" s="86">
        <v>1434</v>
      </c>
      <c r="D105" s="86">
        <v>7434</v>
      </c>
      <c r="E105" s="94">
        <f t="shared" si="16"/>
        <v>0.19289749798224373</v>
      </c>
      <c r="H105" s="87" t="s">
        <v>278</v>
      </c>
      <c r="I105" s="85" t="s">
        <v>2230</v>
      </c>
      <c r="J105" s="86">
        <f>P186</f>
        <v>1100180</v>
      </c>
      <c r="K105" s="86">
        <f>T186</f>
        <v>5851143</v>
      </c>
      <c r="L105" s="94">
        <f t="shared" si="10"/>
        <v>0.18802821944361983</v>
      </c>
      <c r="N105" s="365" t="s">
        <v>1583</v>
      </c>
      <c r="O105" s="366" t="s">
        <v>2231</v>
      </c>
      <c r="P105" s="87">
        <v>55564</v>
      </c>
      <c r="R105" s="346" t="s">
        <v>1583</v>
      </c>
      <c r="S105" s="349" t="s">
        <v>977</v>
      </c>
      <c r="T105" s="346">
        <v>1057754</v>
      </c>
      <c r="U105" s="86" t="b">
        <f t="shared" si="13"/>
        <v>1</v>
      </c>
      <c r="Z105" s="87" t="s">
        <v>278</v>
      </c>
      <c r="AA105" s="87" t="s">
        <v>1978</v>
      </c>
      <c r="AB105" s="86" t="b">
        <f t="shared" si="17"/>
        <v>1</v>
      </c>
    </row>
    <row r="106" spans="1:28" ht="12.75" customHeight="1" x14ac:dyDescent="0.2">
      <c r="A106" s="87" t="s">
        <v>279</v>
      </c>
      <c r="B106" s="85" t="s">
        <v>2232</v>
      </c>
      <c r="C106" s="86">
        <v>518</v>
      </c>
      <c r="D106" s="86">
        <v>8005</v>
      </c>
      <c r="E106" s="94">
        <f t="shared" si="16"/>
        <v>6.4709556527170517E-2</v>
      </c>
      <c r="H106" s="87" t="s">
        <v>279</v>
      </c>
      <c r="I106" s="85" t="s">
        <v>2232</v>
      </c>
      <c r="J106" s="86">
        <f>P188</f>
        <v>1265658</v>
      </c>
      <c r="K106" s="86">
        <f>T188</f>
        <v>8126849</v>
      </c>
      <c r="L106" s="94">
        <f t="shared" si="10"/>
        <v>0.1557378511647011</v>
      </c>
      <c r="N106" s="365" t="s">
        <v>1584</v>
      </c>
      <c r="O106" s="366" t="s">
        <v>2233</v>
      </c>
      <c r="P106" s="87">
        <v>37656</v>
      </c>
      <c r="R106" s="346" t="s">
        <v>1584</v>
      </c>
      <c r="S106" s="349" t="s">
        <v>982</v>
      </c>
      <c r="T106" s="346">
        <v>1771385</v>
      </c>
      <c r="U106" s="86" t="b">
        <f t="shared" si="13"/>
        <v>1</v>
      </c>
      <c r="Z106" s="87" t="s">
        <v>279</v>
      </c>
      <c r="AA106" s="87" t="s">
        <v>1979</v>
      </c>
      <c r="AB106" s="86" t="b">
        <f t="shared" si="17"/>
        <v>1</v>
      </c>
    </row>
    <row r="107" spans="1:28" ht="12.75" customHeight="1" x14ac:dyDescent="0.2">
      <c r="A107" s="87" t="s">
        <v>280</v>
      </c>
      <c r="B107" s="85" t="s">
        <v>2234</v>
      </c>
      <c r="C107" s="86">
        <v>0</v>
      </c>
      <c r="D107" s="86">
        <v>2885</v>
      </c>
      <c r="E107" s="94">
        <f t="shared" si="16"/>
        <v>0</v>
      </c>
      <c r="H107" s="87" t="s">
        <v>280</v>
      </c>
      <c r="I107" s="85" t="s">
        <v>2234</v>
      </c>
      <c r="L107" s="94">
        <f t="shared" si="10"/>
        <v>0</v>
      </c>
      <c r="N107" s="365" t="s">
        <v>1585</v>
      </c>
      <c r="O107" s="366" t="s">
        <v>2235</v>
      </c>
      <c r="P107" s="87">
        <v>68972</v>
      </c>
      <c r="R107" s="346" t="s">
        <v>1585</v>
      </c>
      <c r="S107" s="349" t="s">
        <v>1697</v>
      </c>
      <c r="T107" s="346">
        <v>1413371</v>
      </c>
      <c r="U107" s="86" t="b">
        <f t="shared" si="13"/>
        <v>1</v>
      </c>
      <c r="Z107" s="87" t="s">
        <v>280</v>
      </c>
      <c r="AA107" s="87" t="s">
        <v>1980</v>
      </c>
      <c r="AB107" s="86" t="b">
        <f t="shared" si="17"/>
        <v>1</v>
      </c>
    </row>
    <row r="108" spans="1:28" ht="12.75" customHeight="1" x14ac:dyDescent="0.2">
      <c r="A108" s="87" t="s">
        <v>281</v>
      </c>
      <c r="B108" s="85" t="s">
        <v>2236</v>
      </c>
      <c r="C108" s="86">
        <v>21</v>
      </c>
      <c r="D108" s="86">
        <v>2274</v>
      </c>
      <c r="E108" s="94">
        <f t="shared" si="16"/>
        <v>9.2348284960422165E-3</v>
      </c>
      <c r="H108" s="87" t="s">
        <v>281</v>
      </c>
      <c r="I108" s="85" t="s">
        <v>2236</v>
      </c>
      <c r="J108" s="86">
        <f>P189</f>
        <v>34609</v>
      </c>
      <c r="K108" s="86">
        <f>T189</f>
        <v>5010275</v>
      </c>
      <c r="L108" s="94">
        <f t="shared" si="10"/>
        <v>6.9076048719880646E-3</v>
      </c>
      <c r="N108" s="365" t="s">
        <v>1586</v>
      </c>
      <c r="O108" s="366" t="s">
        <v>2237</v>
      </c>
      <c r="P108" s="87">
        <v>57214</v>
      </c>
      <c r="R108" s="346" t="s">
        <v>1586</v>
      </c>
      <c r="S108" s="349" t="s">
        <v>990</v>
      </c>
      <c r="T108" s="346">
        <v>1093319</v>
      </c>
      <c r="U108" s="86" t="b">
        <f t="shared" si="13"/>
        <v>1</v>
      </c>
      <c r="Z108" s="87" t="s">
        <v>281</v>
      </c>
      <c r="AA108" s="87" t="s">
        <v>1981</v>
      </c>
      <c r="AB108" s="86" t="b">
        <f t="shared" si="17"/>
        <v>1</v>
      </c>
    </row>
    <row r="109" spans="1:28" ht="12.75" customHeight="1" x14ac:dyDescent="0.2">
      <c r="A109" s="87" t="s">
        <v>289</v>
      </c>
      <c r="B109" s="85" t="s">
        <v>2316</v>
      </c>
      <c r="C109" s="86">
        <v>66029</v>
      </c>
      <c r="D109" s="86">
        <v>2137550</v>
      </c>
      <c r="E109" s="94">
        <f t="shared" si="16"/>
        <v>3.089003765993778E-2</v>
      </c>
      <c r="H109" s="87" t="s">
        <v>289</v>
      </c>
      <c r="I109" s="85" t="s">
        <v>2316</v>
      </c>
      <c r="J109" s="86">
        <f>SUM(J4:J108)</f>
        <v>66568882</v>
      </c>
      <c r="K109" s="86">
        <f>SUM(K4:K108)</f>
        <v>882977645</v>
      </c>
      <c r="L109" s="94">
        <f t="shared" si="10"/>
        <v>7.5391356029177833E-2</v>
      </c>
      <c r="N109" s="365" t="s">
        <v>1587</v>
      </c>
      <c r="O109" s="366" t="s">
        <v>2238</v>
      </c>
      <c r="P109" s="87">
        <v>31813</v>
      </c>
      <c r="R109" s="346" t="s">
        <v>1587</v>
      </c>
      <c r="S109" s="349" t="s">
        <v>1698</v>
      </c>
      <c r="T109" s="346">
        <v>663360</v>
      </c>
      <c r="U109" s="86" t="b">
        <f t="shared" si="13"/>
        <v>1</v>
      </c>
      <c r="Z109" s="87" t="s">
        <v>289</v>
      </c>
      <c r="AA109" s="87" t="s">
        <v>2021</v>
      </c>
      <c r="AB109" s="86" t="b">
        <f t="shared" si="17"/>
        <v>0</v>
      </c>
    </row>
    <row r="110" spans="1:28" x14ac:dyDescent="0.2">
      <c r="J110" s="86">
        <f>P190-J109</f>
        <v>0</v>
      </c>
      <c r="K110" s="86">
        <f>T190-K109</f>
        <v>0</v>
      </c>
      <c r="L110" s="94">
        <f t="shared" si="10"/>
        <v>0</v>
      </c>
      <c r="N110" s="365" t="s">
        <v>1588</v>
      </c>
      <c r="O110" s="366" t="s">
        <v>2239</v>
      </c>
      <c r="P110" s="87">
        <v>8121</v>
      </c>
      <c r="R110" s="346" t="s">
        <v>1588</v>
      </c>
      <c r="S110" s="349" t="s">
        <v>992</v>
      </c>
      <c r="T110" s="346">
        <v>434571</v>
      </c>
      <c r="U110" s="86" t="b">
        <f t="shared" si="13"/>
        <v>1</v>
      </c>
      <c r="Z110" s="87" t="s">
        <v>291</v>
      </c>
      <c r="AA110" s="87" t="s">
        <v>2022</v>
      </c>
      <c r="AB110" s="86" t="b">
        <f t="shared" si="17"/>
        <v>0</v>
      </c>
    </row>
    <row r="111" spans="1:28" x14ac:dyDescent="0.2">
      <c r="N111" s="365" t="s">
        <v>1589</v>
      </c>
      <c r="O111" s="366" t="s">
        <v>2240</v>
      </c>
      <c r="P111" s="87">
        <v>169889</v>
      </c>
      <c r="R111" s="346" t="s">
        <v>1589</v>
      </c>
      <c r="S111" s="349" t="s">
        <v>433</v>
      </c>
      <c r="T111" s="346">
        <v>6092143</v>
      </c>
      <c r="U111" s="86" t="b">
        <f t="shared" si="13"/>
        <v>1</v>
      </c>
      <c r="Z111" s="87" t="s">
        <v>293</v>
      </c>
      <c r="AA111" s="87" t="s">
        <v>2023</v>
      </c>
      <c r="AB111" s="86" t="b">
        <f t="shared" si="17"/>
        <v>0</v>
      </c>
    </row>
    <row r="112" spans="1:28" ht="25.5" x14ac:dyDescent="0.2">
      <c r="N112" s="365" t="s">
        <v>1590</v>
      </c>
      <c r="O112" s="366" t="s">
        <v>2241</v>
      </c>
      <c r="P112" s="87">
        <v>320216</v>
      </c>
      <c r="R112" s="346" t="s">
        <v>1590</v>
      </c>
      <c r="S112" s="349" t="s">
        <v>434</v>
      </c>
      <c r="T112" s="346">
        <v>7316238</v>
      </c>
      <c r="U112" s="86" t="b">
        <f t="shared" si="13"/>
        <v>1</v>
      </c>
      <c r="Z112" s="87" t="s">
        <v>295</v>
      </c>
      <c r="AA112" s="87" t="s">
        <v>2024</v>
      </c>
      <c r="AB112" s="86" t="b">
        <f t="shared" si="17"/>
        <v>0</v>
      </c>
    </row>
    <row r="113" spans="14:28" x14ac:dyDescent="0.2">
      <c r="N113" s="365" t="s">
        <v>1591</v>
      </c>
      <c r="O113" s="366" t="s">
        <v>2242</v>
      </c>
      <c r="P113" s="87">
        <v>297356</v>
      </c>
      <c r="R113" s="346" t="s">
        <v>1591</v>
      </c>
      <c r="S113" s="349" t="s">
        <v>190</v>
      </c>
      <c r="T113" s="346">
        <v>7181402</v>
      </c>
      <c r="U113" s="86" t="b">
        <f t="shared" si="13"/>
        <v>1</v>
      </c>
      <c r="Z113" s="87" t="s">
        <v>297</v>
      </c>
      <c r="AA113" s="87" t="s">
        <v>2025</v>
      </c>
      <c r="AB113" s="86" t="b">
        <f t="shared" si="17"/>
        <v>0</v>
      </c>
    </row>
    <row r="114" spans="14:28" x14ac:dyDescent="0.2">
      <c r="N114" s="365" t="s">
        <v>1592</v>
      </c>
      <c r="O114" s="366" t="s">
        <v>2243</v>
      </c>
      <c r="P114" s="87">
        <v>58034</v>
      </c>
      <c r="R114" s="346" t="s">
        <v>1592</v>
      </c>
      <c r="S114" s="349" t="s">
        <v>196</v>
      </c>
      <c r="T114" s="346">
        <v>2564191</v>
      </c>
      <c r="U114" s="86" t="b">
        <f t="shared" si="13"/>
        <v>1</v>
      </c>
      <c r="Z114" s="87" t="s">
        <v>299</v>
      </c>
      <c r="AA114" s="87" t="s">
        <v>2026</v>
      </c>
      <c r="AB114" s="86" t="b">
        <f t="shared" si="17"/>
        <v>0</v>
      </c>
    </row>
    <row r="115" spans="14:28" x14ac:dyDescent="0.2">
      <c r="N115" s="365" t="s">
        <v>1593</v>
      </c>
      <c r="O115" s="366" t="s">
        <v>2244</v>
      </c>
      <c r="P115" s="87">
        <v>36215</v>
      </c>
      <c r="R115" s="346" t="s">
        <v>1593</v>
      </c>
      <c r="S115" s="349" t="s">
        <v>1025</v>
      </c>
      <c r="T115" s="346">
        <v>1499285</v>
      </c>
      <c r="U115" s="86" t="b">
        <f t="shared" si="13"/>
        <v>1</v>
      </c>
      <c r="Z115" s="87" t="s">
        <v>301</v>
      </c>
      <c r="AA115" s="87" t="s">
        <v>2027</v>
      </c>
      <c r="AB115" s="86" t="b">
        <f t="shared" si="17"/>
        <v>0</v>
      </c>
    </row>
    <row r="116" spans="14:28" x14ac:dyDescent="0.2">
      <c r="N116" s="365" t="s">
        <v>1594</v>
      </c>
      <c r="O116" s="366" t="s">
        <v>2245</v>
      </c>
      <c r="P116" s="87">
        <v>43217</v>
      </c>
      <c r="R116" s="346" t="s">
        <v>1594</v>
      </c>
      <c r="S116" s="349" t="s">
        <v>1029</v>
      </c>
      <c r="T116" s="346">
        <v>971665</v>
      </c>
      <c r="U116" s="86" t="b">
        <f t="shared" si="13"/>
        <v>1</v>
      </c>
      <c r="Z116" s="87" t="s">
        <v>302</v>
      </c>
      <c r="AA116" s="87" t="s">
        <v>2028</v>
      </c>
      <c r="AB116" s="86" t="b">
        <f t="shared" si="17"/>
        <v>0</v>
      </c>
    </row>
    <row r="117" spans="14:28" ht="25.5" x14ac:dyDescent="0.2">
      <c r="N117" s="365" t="s">
        <v>1595</v>
      </c>
      <c r="O117" s="366" t="s">
        <v>2246</v>
      </c>
      <c r="P117" s="87">
        <v>85393</v>
      </c>
      <c r="R117" s="346" t="s">
        <v>1595</v>
      </c>
      <c r="S117" s="349" t="s">
        <v>194</v>
      </c>
      <c r="T117" s="346">
        <v>2826110</v>
      </c>
      <c r="U117" s="86" t="b">
        <f t="shared" si="13"/>
        <v>1</v>
      </c>
      <c r="Z117" s="87" t="s">
        <v>304</v>
      </c>
      <c r="AA117" s="87" t="s">
        <v>2029</v>
      </c>
      <c r="AB117" s="86" t="b">
        <f t="shared" si="17"/>
        <v>0</v>
      </c>
    </row>
    <row r="118" spans="14:28" x14ac:dyDescent="0.2">
      <c r="N118" s="365" t="s">
        <v>1596</v>
      </c>
      <c r="O118" s="366" t="s">
        <v>2247</v>
      </c>
      <c r="P118" s="87">
        <v>66706</v>
      </c>
      <c r="R118" s="346" t="s">
        <v>1596</v>
      </c>
      <c r="S118" s="349" t="s">
        <v>1699</v>
      </c>
      <c r="T118" s="346">
        <v>2142234</v>
      </c>
      <c r="U118" s="86" t="b">
        <f t="shared" si="13"/>
        <v>1</v>
      </c>
      <c r="Z118" s="87" t="s">
        <v>306</v>
      </c>
      <c r="AA118" s="87" t="s">
        <v>2030</v>
      </c>
      <c r="AB118" s="86" t="b">
        <f t="shared" si="17"/>
        <v>0</v>
      </c>
    </row>
    <row r="119" spans="14:28" x14ac:dyDescent="0.2">
      <c r="N119" s="365" t="s">
        <v>1597</v>
      </c>
      <c r="O119" s="366" t="s">
        <v>2248</v>
      </c>
      <c r="P119" s="87">
        <v>99379</v>
      </c>
      <c r="R119" s="346" t="s">
        <v>1597</v>
      </c>
      <c r="S119" s="349" t="s">
        <v>1044</v>
      </c>
      <c r="T119" s="346">
        <v>3122299</v>
      </c>
      <c r="U119" s="86" t="b">
        <f t="shared" si="13"/>
        <v>1</v>
      </c>
    </row>
    <row r="120" spans="14:28" ht="25.5" x14ac:dyDescent="0.2">
      <c r="N120" s="365" t="s">
        <v>1598</v>
      </c>
      <c r="O120" s="366" t="s">
        <v>2249</v>
      </c>
      <c r="P120" s="87">
        <v>74062</v>
      </c>
      <c r="R120" s="346" t="s">
        <v>1598</v>
      </c>
      <c r="S120" s="349" t="s">
        <v>200</v>
      </c>
      <c r="T120" s="346">
        <v>2637892</v>
      </c>
      <c r="U120" s="86" t="b">
        <f t="shared" si="13"/>
        <v>1</v>
      </c>
    </row>
    <row r="121" spans="14:28" x14ac:dyDescent="0.2">
      <c r="N121" s="365" t="s">
        <v>1599</v>
      </c>
      <c r="O121" s="366" t="s">
        <v>2250</v>
      </c>
      <c r="P121" s="87">
        <v>125822</v>
      </c>
      <c r="R121" s="346" t="s">
        <v>1599</v>
      </c>
      <c r="S121" s="349" t="s">
        <v>204</v>
      </c>
      <c r="T121" s="346">
        <v>11836393</v>
      </c>
      <c r="U121" s="86" t="b">
        <f t="shared" si="13"/>
        <v>1</v>
      </c>
    </row>
    <row r="122" spans="14:28" ht="38.25" x14ac:dyDescent="0.2">
      <c r="N122" s="365" t="s">
        <v>1600</v>
      </c>
      <c r="O122" s="366" t="s">
        <v>2251</v>
      </c>
      <c r="P122" s="87">
        <v>45498</v>
      </c>
      <c r="R122" s="346" t="s">
        <v>1600</v>
      </c>
      <c r="S122" s="349" t="s">
        <v>435</v>
      </c>
      <c r="T122" s="346">
        <v>3593198</v>
      </c>
      <c r="U122" s="86" t="b">
        <f t="shared" si="13"/>
        <v>1</v>
      </c>
    </row>
    <row r="123" spans="14:28" x14ac:dyDescent="0.2">
      <c r="N123" s="365" t="s">
        <v>1601</v>
      </c>
      <c r="O123" s="366" t="s">
        <v>2252</v>
      </c>
      <c r="P123" s="87">
        <v>7632</v>
      </c>
      <c r="R123" s="346" t="s">
        <v>1601</v>
      </c>
      <c r="S123" s="349" t="s">
        <v>436</v>
      </c>
      <c r="T123" s="346">
        <v>272700</v>
      </c>
      <c r="U123" s="86" t="b">
        <f t="shared" si="13"/>
        <v>1</v>
      </c>
    </row>
    <row r="124" spans="14:28" ht="25.5" x14ac:dyDescent="0.2">
      <c r="N124" s="365" t="s">
        <v>1602</v>
      </c>
      <c r="O124" s="366" t="s">
        <v>2253</v>
      </c>
      <c r="P124" s="87">
        <v>608444</v>
      </c>
      <c r="R124" s="346" t="s">
        <v>1602</v>
      </c>
      <c r="S124" s="349" t="s">
        <v>208</v>
      </c>
      <c r="T124" s="346">
        <v>23242056</v>
      </c>
      <c r="U124" s="86" t="b">
        <f t="shared" si="13"/>
        <v>1</v>
      </c>
    </row>
    <row r="125" spans="14:28" x14ac:dyDescent="0.2">
      <c r="N125" s="365" t="s">
        <v>1603</v>
      </c>
      <c r="O125" s="366" t="s">
        <v>2254</v>
      </c>
      <c r="P125" s="87">
        <v>98128</v>
      </c>
      <c r="R125" s="346" t="s">
        <v>1603</v>
      </c>
      <c r="S125" s="349" t="s">
        <v>210</v>
      </c>
      <c r="T125" s="346">
        <v>3245481</v>
      </c>
      <c r="U125" s="86" t="b">
        <f t="shared" si="13"/>
        <v>1</v>
      </c>
    </row>
    <row r="126" spans="14:28" ht="25.5" x14ac:dyDescent="0.2">
      <c r="N126" s="365" t="s">
        <v>1604</v>
      </c>
      <c r="O126" s="366" t="s">
        <v>2255</v>
      </c>
      <c r="P126" s="87">
        <v>33267</v>
      </c>
      <c r="R126" s="346" t="s">
        <v>1604</v>
      </c>
      <c r="S126" s="349" t="s">
        <v>1066</v>
      </c>
      <c r="T126" s="346">
        <v>950768</v>
      </c>
      <c r="U126" s="86" t="b">
        <f t="shared" si="13"/>
        <v>1</v>
      </c>
    </row>
    <row r="127" spans="14:28" x14ac:dyDescent="0.2">
      <c r="N127" s="365" t="s">
        <v>1605</v>
      </c>
      <c r="O127" s="366" t="s">
        <v>2256</v>
      </c>
      <c r="P127" s="87">
        <v>35415</v>
      </c>
      <c r="R127" s="346" t="s">
        <v>1605</v>
      </c>
      <c r="S127" s="349" t="s">
        <v>1069</v>
      </c>
      <c r="T127" s="346">
        <v>1305026</v>
      </c>
      <c r="U127" s="86" t="b">
        <f t="shared" si="13"/>
        <v>1</v>
      </c>
    </row>
    <row r="128" spans="14:28" ht="25.5" x14ac:dyDescent="0.2">
      <c r="N128" s="365" t="s">
        <v>1606</v>
      </c>
      <c r="O128" s="366" t="s">
        <v>2257</v>
      </c>
      <c r="P128" s="87">
        <v>34146</v>
      </c>
      <c r="R128" s="346" t="s">
        <v>1606</v>
      </c>
      <c r="S128" s="349" t="s">
        <v>442</v>
      </c>
      <c r="T128" s="346">
        <v>1125880</v>
      </c>
      <c r="U128" s="86" t="b">
        <f t="shared" si="13"/>
        <v>1</v>
      </c>
    </row>
    <row r="129" spans="14:21" ht="25.5" x14ac:dyDescent="0.2">
      <c r="N129" s="365" t="s">
        <v>1607</v>
      </c>
      <c r="O129" s="366" t="s">
        <v>2258</v>
      </c>
      <c r="P129" s="87">
        <v>34090</v>
      </c>
      <c r="R129" s="346" t="s">
        <v>1607</v>
      </c>
      <c r="S129" s="349" t="s">
        <v>1700</v>
      </c>
      <c r="T129" s="346">
        <v>493006</v>
      </c>
      <c r="U129" s="86" t="b">
        <f t="shared" si="13"/>
        <v>1</v>
      </c>
    </row>
    <row r="130" spans="14:21" ht="25.5" x14ac:dyDescent="0.2">
      <c r="N130" s="365" t="s">
        <v>1608</v>
      </c>
      <c r="O130" s="366" t="s">
        <v>2259</v>
      </c>
      <c r="P130" s="87">
        <v>239946</v>
      </c>
      <c r="R130" s="346" t="s">
        <v>1608</v>
      </c>
      <c r="S130" s="349" t="s">
        <v>216</v>
      </c>
      <c r="T130" s="346">
        <v>2834199</v>
      </c>
      <c r="U130" s="86" t="b">
        <f t="shared" si="13"/>
        <v>1</v>
      </c>
    </row>
    <row r="131" spans="14:21" ht="25.5" x14ac:dyDescent="0.2">
      <c r="N131" s="365" t="s">
        <v>1609</v>
      </c>
      <c r="O131" s="366" t="s">
        <v>2260</v>
      </c>
      <c r="P131" s="87">
        <v>83474</v>
      </c>
      <c r="R131" s="346" t="s">
        <v>1609</v>
      </c>
      <c r="S131" s="349" t="s">
        <v>71</v>
      </c>
      <c r="T131" s="346">
        <v>1183089</v>
      </c>
      <c r="U131" s="86" t="b">
        <f t="shared" si="13"/>
        <v>1</v>
      </c>
    </row>
    <row r="132" spans="14:21" x14ac:dyDescent="0.2">
      <c r="N132" s="365" t="s">
        <v>1610</v>
      </c>
      <c r="O132" s="366" t="s">
        <v>2261</v>
      </c>
      <c r="P132" s="87">
        <v>1737071</v>
      </c>
      <c r="R132" s="346" t="s">
        <v>1610</v>
      </c>
      <c r="S132" s="349" t="s">
        <v>1088</v>
      </c>
      <c r="T132" s="346">
        <v>14527205</v>
      </c>
      <c r="U132" s="86" t="b">
        <f t="shared" si="13"/>
        <v>1</v>
      </c>
    </row>
    <row r="133" spans="14:21" x14ac:dyDescent="0.2">
      <c r="N133" s="365" t="s">
        <v>1611</v>
      </c>
      <c r="O133" s="366" t="s">
        <v>2262</v>
      </c>
      <c r="P133" s="87">
        <v>1100677</v>
      </c>
      <c r="R133" s="346" t="s">
        <v>1611</v>
      </c>
      <c r="S133" s="349" t="s">
        <v>1095</v>
      </c>
      <c r="T133" s="346">
        <v>9136268</v>
      </c>
      <c r="U133" s="86" t="b">
        <f t="shared" si="13"/>
        <v>1</v>
      </c>
    </row>
    <row r="134" spans="14:21" x14ac:dyDescent="0.2">
      <c r="N134" s="365" t="s">
        <v>1612</v>
      </c>
      <c r="O134" s="366" t="s">
        <v>2263</v>
      </c>
      <c r="P134" s="87">
        <v>1133960</v>
      </c>
      <c r="R134" s="346" t="s">
        <v>1612</v>
      </c>
      <c r="S134" s="349" t="s">
        <v>1097</v>
      </c>
      <c r="T134" s="346">
        <v>9773227</v>
      </c>
      <c r="U134" s="86" t="b">
        <f t="shared" si="13"/>
        <v>1</v>
      </c>
    </row>
    <row r="135" spans="14:21" x14ac:dyDescent="0.2">
      <c r="N135" s="365" t="s">
        <v>1613</v>
      </c>
      <c r="O135" s="366" t="s">
        <v>2264</v>
      </c>
      <c r="P135" s="87">
        <v>1305973</v>
      </c>
      <c r="R135" s="346" t="s">
        <v>1613</v>
      </c>
      <c r="S135" s="349" t="s">
        <v>1100</v>
      </c>
      <c r="T135" s="346">
        <v>11873074</v>
      </c>
      <c r="U135" s="86" t="b">
        <f t="shared" ref="U135:U190" si="18">EXACT(O135,S135)</f>
        <v>1</v>
      </c>
    </row>
    <row r="136" spans="14:21" ht="25.5" x14ac:dyDescent="0.2">
      <c r="N136" s="365" t="s">
        <v>1614</v>
      </c>
      <c r="O136" s="366" t="s">
        <v>2265</v>
      </c>
      <c r="P136" s="87">
        <v>881985</v>
      </c>
      <c r="R136" s="346" t="s">
        <v>1614</v>
      </c>
      <c r="S136" s="349" t="s">
        <v>225</v>
      </c>
      <c r="T136" s="346">
        <v>7204711</v>
      </c>
      <c r="U136" s="86" t="b">
        <f t="shared" si="18"/>
        <v>1</v>
      </c>
    </row>
    <row r="137" spans="14:21" x14ac:dyDescent="0.2">
      <c r="N137" s="365" t="s">
        <v>1615</v>
      </c>
      <c r="O137" s="366" t="s">
        <v>2266</v>
      </c>
      <c r="P137" s="87">
        <v>161871</v>
      </c>
      <c r="R137" s="346" t="s">
        <v>1615</v>
      </c>
      <c r="S137" s="349" t="s">
        <v>227</v>
      </c>
      <c r="T137" s="346">
        <v>17200654</v>
      </c>
      <c r="U137" s="86" t="b">
        <f t="shared" si="18"/>
        <v>1</v>
      </c>
    </row>
    <row r="138" spans="14:21" x14ac:dyDescent="0.2">
      <c r="N138" s="365" t="s">
        <v>1616</v>
      </c>
      <c r="O138" s="366" t="s">
        <v>2267</v>
      </c>
      <c r="P138" s="87">
        <v>43958</v>
      </c>
      <c r="R138" s="346" t="s">
        <v>1616</v>
      </c>
      <c r="S138" s="349" t="s">
        <v>1118</v>
      </c>
      <c r="T138" s="346">
        <v>3839166</v>
      </c>
      <c r="U138" s="86" t="b">
        <f t="shared" si="18"/>
        <v>1</v>
      </c>
    </row>
    <row r="139" spans="14:21" x14ac:dyDescent="0.2">
      <c r="N139" s="365" t="s">
        <v>1617</v>
      </c>
      <c r="O139" s="366" t="s">
        <v>2268</v>
      </c>
      <c r="P139" s="87">
        <v>1437</v>
      </c>
      <c r="R139" s="346" t="s">
        <v>1617</v>
      </c>
      <c r="S139" s="349" t="s">
        <v>1120</v>
      </c>
      <c r="T139" s="346">
        <v>147458</v>
      </c>
      <c r="U139" s="86" t="b">
        <f t="shared" si="18"/>
        <v>1</v>
      </c>
    </row>
    <row r="140" spans="14:21" x14ac:dyDescent="0.2">
      <c r="N140" s="365" t="s">
        <v>1618</v>
      </c>
      <c r="O140" s="366" t="s">
        <v>2269</v>
      </c>
      <c r="P140" s="87">
        <v>81633</v>
      </c>
      <c r="R140" s="346" t="s">
        <v>1618</v>
      </c>
      <c r="S140" s="349" t="s">
        <v>10</v>
      </c>
      <c r="T140" s="346">
        <v>4567395</v>
      </c>
      <c r="U140" s="86" t="b">
        <f t="shared" si="18"/>
        <v>1</v>
      </c>
    </row>
    <row r="141" spans="14:21" x14ac:dyDescent="0.2">
      <c r="N141" s="365" t="s">
        <v>1619</v>
      </c>
      <c r="O141" s="366" t="s">
        <v>1620</v>
      </c>
      <c r="P141" s="87">
        <v>358856</v>
      </c>
      <c r="R141" s="346" t="s">
        <v>1619</v>
      </c>
      <c r="S141" s="349" t="s">
        <v>11</v>
      </c>
      <c r="T141" s="346">
        <v>3765124</v>
      </c>
      <c r="U141" s="86" t="b">
        <f t="shared" si="18"/>
        <v>1</v>
      </c>
    </row>
    <row r="142" spans="14:21" x14ac:dyDescent="0.2">
      <c r="N142" s="365" t="s">
        <v>1621</v>
      </c>
      <c r="O142" s="366" t="s">
        <v>2270</v>
      </c>
      <c r="P142" s="87">
        <v>3857985</v>
      </c>
      <c r="R142" s="346" t="s">
        <v>1621</v>
      </c>
      <c r="S142" s="349" t="s">
        <v>1130</v>
      </c>
      <c r="T142" s="346">
        <v>55509306</v>
      </c>
      <c r="U142" s="86" t="b">
        <f t="shared" si="18"/>
        <v>1</v>
      </c>
    </row>
    <row r="143" spans="14:21" x14ac:dyDescent="0.2">
      <c r="N143" s="365" t="s">
        <v>1622</v>
      </c>
      <c r="O143" s="366" t="s">
        <v>1623</v>
      </c>
      <c r="P143" s="87">
        <v>7556804</v>
      </c>
      <c r="R143" s="346" t="s">
        <v>1622</v>
      </c>
      <c r="S143" s="349" t="s">
        <v>1134</v>
      </c>
      <c r="T143" s="346">
        <v>38146507</v>
      </c>
      <c r="U143" s="86" t="b">
        <f t="shared" si="18"/>
        <v>1</v>
      </c>
    </row>
    <row r="144" spans="14:21" x14ac:dyDescent="0.2">
      <c r="N144" s="365" t="s">
        <v>1624</v>
      </c>
      <c r="O144" s="366" t="s">
        <v>1625</v>
      </c>
      <c r="P144" s="87">
        <v>877764</v>
      </c>
      <c r="R144" s="346" t="s">
        <v>1624</v>
      </c>
      <c r="S144" s="349" t="s">
        <v>1137</v>
      </c>
      <c r="T144" s="346">
        <v>21289109</v>
      </c>
      <c r="U144" s="86" t="b">
        <f t="shared" si="18"/>
        <v>1</v>
      </c>
    </row>
    <row r="145" spans="14:21" x14ac:dyDescent="0.2">
      <c r="N145" s="365" t="s">
        <v>1626</v>
      </c>
      <c r="O145" s="366" t="s">
        <v>1627</v>
      </c>
      <c r="P145" s="87">
        <v>751784</v>
      </c>
      <c r="R145" s="346" t="s">
        <v>1626</v>
      </c>
      <c r="S145" s="349" t="s">
        <v>1147</v>
      </c>
      <c r="T145" s="346">
        <v>10804804</v>
      </c>
      <c r="U145" s="86" t="b">
        <f t="shared" si="18"/>
        <v>1</v>
      </c>
    </row>
    <row r="146" spans="14:21" ht="25.5" x14ac:dyDescent="0.2">
      <c r="N146" s="365" t="s">
        <v>1628</v>
      </c>
      <c r="O146" s="366" t="s">
        <v>1629</v>
      </c>
      <c r="P146" s="87">
        <v>392728</v>
      </c>
      <c r="R146" s="346" t="s">
        <v>1628</v>
      </c>
      <c r="S146" s="349" t="s">
        <v>12</v>
      </c>
      <c r="T146" s="346">
        <v>12276045</v>
      </c>
      <c r="U146" s="86" t="b">
        <f t="shared" si="18"/>
        <v>1</v>
      </c>
    </row>
    <row r="147" spans="14:21" x14ac:dyDescent="0.2">
      <c r="N147" s="365" t="s">
        <v>1630</v>
      </c>
      <c r="O147" s="366" t="s">
        <v>1631</v>
      </c>
      <c r="P147" s="87">
        <v>463855</v>
      </c>
      <c r="R147" s="346" t="s">
        <v>1630</v>
      </c>
      <c r="S147" s="349" t="s">
        <v>239</v>
      </c>
      <c r="T147" s="346">
        <v>12471980</v>
      </c>
      <c r="U147" s="86" t="b">
        <f t="shared" si="18"/>
        <v>1</v>
      </c>
    </row>
    <row r="148" spans="14:21" x14ac:dyDescent="0.2">
      <c r="N148" s="365" t="s">
        <v>1632</v>
      </c>
      <c r="O148" s="366" t="s">
        <v>2271</v>
      </c>
      <c r="P148" s="87">
        <v>188270</v>
      </c>
      <c r="R148" s="346" t="s">
        <v>1632</v>
      </c>
      <c r="S148" s="349" t="s">
        <v>1159</v>
      </c>
      <c r="T148" s="346">
        <v>6209492</v>
      </c>
      <c r="U148" s="86" t="b">
        <f t="shared" si="18"/>
        <v>1</v>
      </c>
    </row>
    <row r="149" spans="14:21" x14ac:dyDescent="0.2">
      <c r="N149" s="365" t="s">
        <v>1633</v>
      </c>
      <c r="O149" s="366" t="s">
        <v>2272</v>
      </c>
      <c r="P149" s="87">
        <v>5499</v>
      </c>
      <c r="R149" s="346" t="s">
        <v>1633</v>
      </c>
      <c r="S149" s="349" t="s">
        <v>1165</v>
      </c>
      <c r="T149" s="346">
        <v>121192</v>
      </c>
      <c r="U149" s="86" t="b">
        <f t="shared" si="18"/>
        <v>1</v>
      </c>
    </row>
    <row r="150" spans="14:21" x14ac:dyDescent="0.2">
      <c r="N150" s="365" t="s">
        <v>1634</v>
      </c>
      <c r="O150" s="366" t="s">
        <v>2273</v>
      </c>
      <c r="P150" s="87">
        <v>638319</v>
      </c>
      <c r="R150" s="346" t="s">
        <v>1634</v>
      </c>
      <c r="S150" s="349" t="s">
        <v>1167</v>
      </c>
      <c r="T150" s="346">
        <v>3356054</v>
      </c>
      <c r="U150" s="86" t="b">
        <f t="shared" si="18"/>
        <v>1</v>
      </c>
    </row>
    <row r="151" spans="14:21" ht="38.25" x14ac:dyDescent="0.2">
      <c r="N151" s="365" t="s">
        <v>1635</v>
      </c>
      <c r="O151" s="366" t="s">
        <v>2274</v>
      </c>
      <c r="P151" s="87">
        <v>1634009</v>
      </c>
      <c r="R151" s="346" t="s">
        <v>1635</v>
      </c>
      <c r="S151" s="349" t="s">
        <v>1701</v>
      </c>
      <c r="T151" s="346">
        <v>12093034</v>
      </c>
      <c r="U151" s="86" t="b">
        <f t="shared" si="18"/>
        <v>1</v>
      </c>
    </row>
    <row r="152" spans="14:21" x14ac:dyDescent="0.2">
      <c r="N152" s="365" t="s">
        <v>1636</v>
      </c>
      <c r="O152" s="366" t="s">
        <v>2275</v>
      </c>
      <c r="P152" s="87">
        <v>7363</v>
      </c>
      <c r="R152" s="346" t="s">
        <v>1636</v>
      </c>
      <c r="S152" s="349" t="s">
        <v>1179</v>
      </c>
      <c r="T152" s="346">
        <v>2969166</v>
      </c>
      <c r="U152" s="86" t="b">
        <f t="shared" si="18"/>
        <v>1</v>
      </c>
    </row>
    <row r="153" spans="14:21" ht="25.5" x14ac:dyDescent="0.2">
      <c r="N153" s="365" t="s">
        <v>1637</v>
      </c>
      <c r="O153" s="366" t="s">
        <v>2276</v>
      </c>
      <c r="P153" s="87">
        <v>32613</v>
      </c>
      <c r="R153" s="346" t="s">
        <v>1637</v>
      </c>
      <c r="S153" s="349" t="s">
        <v>1181</v>
      </c>
      <c r="T153" s="346">
        <v>802335</v>
      </c>
      <c r="U153" s="86" t="b">
        <f t="shared" si="18"/>
        <v>1</v>
      </c>
    </row>
    <row r="154" spans="14:21" x14ac:dyDescent="0.2">
      <c r="N154" s="365" t="s">
        <v>1638</v>
      </c>
      <c r="O154" s="366" t="s">
        <v>2277</v>
      </c>
      <c r="P154" s="87">
        <v>67212</v>
      </c>
      <c r="R154" s="346" t="s">
        <v>1638</v>
      </c>
      <c r="S154" s="349" t="s">
        <v>1184</v>
      </c>
      <c r="T154" s="346">
        <v>1424269</v>
      </c>
      <c r="U154" s="86" t="b">
        <f t="shared" si="18"/>
        <v>1</v>
      </c>
    </row>
    <row r="155" spans="14:21" x14ac:dyDescent="0.2">
      <c r="N155" s="365" t="s">
        <v>1639</v>
      </c>
      <c r="O155" s="366" t="s">
        <v>2278</v>
      </c>
      <c r="P155" s="87">
        <v>40155</v>
      </c>
      <c r="R155" s="346" t="s">
        <v>1639</v>
      </c>
      <c r="S155" s="349" t="s">
        <v>15</v>
      </c>
      <c r="T155" s="346">
        <v>2468276</v>
      </c>
      <c r="U155" s="86" t="b">
        <f t="shared" si="18"/>
        <v>1</v>
      </c>
    </row>
    <row r="156" spans="14:21" x14ac:dyDescent="0.2">
      <c r="N156" s="365" t="s">
        <v>1640</v>
      </c>
      <c r="O156" s="366" t="s">
        <v>2279</v>
      </c>
      <c r="P156" s="87">
        <v>50900</v>
      </c>
      <c r="R156" s="346" t="s">
        <v>1640</v>
      </c>
      <c r="S156" s="349" t="s">
        <v>77</v>
      </c>
      <c r="T156" s="346">
        <v>681964</v>
      </c>
      <c r="U156" s="86" t="b">
        <f t="shared" si="18"/>
        <v>1</v>
      </c>
    </row>
    <row r="157" spans="14:21" x14ac:dyDescent="0.2">
      <c r="N157" s="365" t="s">
        <v>1641</v>
      </c>
      <c r="O157" s="366" t="s">
        <v>2280</v>
      </c>
      <c r="P157" s="87">
        <v>84515</v>
      </c>
      <c r="R157" s="346" t="s">
        <v>1641</v>
      </c>
      <c r="S157" s="349" t="s">
        <v>16</v>
      </c>
      <c r="T157" s="346">
        <v>1766981</v>
      </c>
      <c r="U157" s="86" t="b">
        <f t="shared" si="18"/>
        <v>1</v>
      </c>
    </row>
    <row r="158" spans="14:21" x14ac:dyDescent="0.2">
      <c r="N158" s="365" t="s">
        <v>1642</v>
      </c>
      <c r="O158" s="366" t="s">
        <v>2281</v>
      </c>
      <c r="P158" s="87">
        <v>75104</v>
      </c>
      <c r="R158" s="346" t="s">
        <v>1642</v>
      </c>
      <c r="S158" s="349" t="s">
        <v>1193</v>
      </c>
      <c r="T158" s="346">
        <v>911568</v>
      </c>
      <c r="U158" s="86" t="b">
        <f t="shared" si="18"/>
        <v>1</v>
      </c>
    </row>
    <row r="159" spans="14:21" ht="25.5" x14ac:dyDescent="0.2">
      <c r="N159" s="365" t="s">
        <v>1643</v>
      </c>
      <c r="O159" s="366" t="s">
        <v>2282</v>
      </c>
      <c r="P159" s="87">
        <v>324623</v>
      </c>
      <c r="R159" s="346" t="s">
        <v>1643</v>
      </c>
      <c r="S159" s="349" t="s">
        <v>1702</v>
      </c>
      <c r="T159" s="346">
        <v>5091997</v>
      </c>
      <c r="U159" s="86" t="b">
        <f t="shared" si="18"/>
        <v>1</v>
      </c>
    </row>
    <row r="160" spans="14:21" x14ac:dyDescent="0.2">
      <c r="N160" s="365" t="s">
        <v>1644</v>
      </c>
      <c r="O160" s="366" t="s">
        <v>2283</v>
      </c>
      <c r="P160" s="87">
        <v>258951</v>
      </c>
      <c r="R160" s="346" t="s">
        <v>1644</v>
      </c>
      <c r="S160" s="349" t="s">
        <v>1703</v>
      </c>
      <c r="T160" s="346">
        <v>1405039</v>
      </c>
      <c r="U160" s="86" t="b">
        <f t="shared" si="18"/>
        <v>1</v>
      </c>
    </row>
    <row r="161" spans="14:21" x14ac:dyDescent="0.2">
      <c r="N161" s="365" t="s">
        <v>1645</v>
      </c>
      <c r="O161" s="366" t="s">
        <v>2284</v>
      </c>
      <c r="P161" s="87">
        <v>228422</v>
      </c>
      <c r="R161" s="346" t="s">
        <v>1645</v>
      </c>
      <c r="S161" s="349" t="s">
        <v>1210</v>
      </c>
      <c r="T161" s="346">
        <v>17535500</v>
      </c>
      <c r="U161" s="86" t="b">
        <f t="shared" si="18"/>
        <v>1</v>
      </c>
    </row>
    <row r="162" spans="14:21" ht="25.5" x14ac:dyDescent="0.2">
      <c r="N162" s="365" t="s">
        <v>1646</v>
      </c>
      <c r="O162" s="366" t="s">
        <v>2285</v>
      </c>
      <c r="P162" s="87">
        <v>7339</v>
      </c>
      <c r="R162" s="346" t="s">
        <v>1646</v>
      </c>
      <c r="S162" s="349" t="s">
        <v>1213</v>
      </c>
      <c r="T162" s="346">
        <v>133014</v>
      </c>
      <c r="U162" s="86" t="b">
        <f t="shared" si="18"/>
        <v>1</v>
      </c>
    </row>
    <row r="163" spans="14:21" x14ac:dyDescent="0.2">
      <c r="N163" s="365" t="s">
        <v>1647</v>
      </c>
      <c r="O163" s="366" t="s">
        <v>2286</v>
      </c>
      <c r="P163" s="87">
        <v>65759</v>
      </c>
      <c r="R163" s="346" t="s">
        <v>1647</v>
      </c>
      <c r="S163" s="349" t="s">
        <v>17</v>
      </c>
      <c r="T163" s="346">
        <v>3560823</v>
      </c>
      <c r="U163" s="86" t="b">
        <f t="shared" si="18"/>
        <v>1</v>
      </c>
    </row>
    <row r="164" spans="14:21" x14ac:dyDescent="0.2">
      <c r="N164" s="365" t="s">
        <v>1648</v>
      </c>
      <c r="O164" s="366" t="s">
        <v>2287</v>
      </c>
      <c r="P164" s="87">
        <v>1080390</v>
      </c>
      <c r="R164" s="346" t="s">
        <v>1648</v>
      </c>
      <c r="S164" s="349" t="s">
        <v>78</v>
      </c>
      <c r="T164" s="346">
        <v>16845219</v>
      </c>
      <c r="U164" s="86" t="b">
        <f t="shared" si="18"/>
        <v>1</v>
      </c>
    </row>
    <row r="165" spans="14:21" ht="25.5" x14ac:dyDescent="0.2">
      <c r="N165" s="365" t="s">
        <v>1649</v>
      </c>
      <c r="O165" s="366" t="s">
        <v>2288</v>
      </c>
      <c r="P165" s="87">
        <v>72428</v>
      </c>
      <c r="R165" s="346" t="s">
        <v>1649</v>
      </c>
      <c r="S165" s="349" t="s">
        <v>256</v>
      </c>
      <c r="T165" s="346">
        <v>1904161</v>
      </c>
      <c r="U165" s="86" t="b">
        <f t="shared" si="18"/>
        <v>1</v>
      </c>
    </row>
    <row r="166" spans="14:21" ht="25.5" x14ac:dyDescent="0.2">
      <c r="N166" s="365" t="s">
        <v>1650</v>
      </c>
      <c r="O166" s="366" t="s">
        <v>2289</v>
      </c>
      <c r="P166" s="87">
        <v>259564</v>
      </c>
      <c r="R166" s="346" t="s">
        <v>1650</v>
      </c>
      <c r="S166" s="349" t="s">
        <v>258</v>
      </c>
      <c r="T166" s="346">
        <v>6181540</v>
      </c>
      <c r="U166" s="86" t="b">
        <f t="shared" si="18"/>
        <v>1</v>
      </c>
    </row>
    <row r="167" spans="14:21" x14ac:dyDescent="0.2">
      <c r="N167" s="365" t="s">
        <v>1651</v>
      </c>
      <c r="O167" s="366" t="s">
        <v>2290</v>
      </c>
      <c r="P167" s="87">
        <v>603362</v>
      </c>
      <c r="R167" s="346" t="s">
        <v>1651</v>
      </c>
      <c r="S167" s="349" t="s">
        <v>1231</v>
      </c>
      <c r="T167" s="346">
        <v>12507444</v>
      </c>
      <c r="U167" s="86" t="b">
        <f t="shared" si="18"/>
        <v>1</v>
      </c>
    </row>
    <row r="168" spans="14:21" x14ac:dyDescent="0.2">
      <c r="N168" s="365" t="s">
        <v>1652</v>
      </c>
      <c r="O168" s="366" t="s">
        <v>2291</v>
      </c>
      <c r="P168" s="87">
        <v>1264739</v>
      </c>
      <c r="R168" s="346" t="s">
        <v>1652</v>
      </c>
      <c r="S168" s="349" t="s">
        <v>1237</v>
      </c>
      <c r="T168" s="346">
        <v>26897750</v>
      </c>
      <c r="U168" s="86" t="b">
        <f t="shared" si="18"/>
        <v>1</v>
      </c>
    </row>
    <row r="169" spans="14:21" x14ac:dyDescent="0.2">
      <c r="N169" s="365" t="s">
        <v>1653</v>
      </c>
      <c r="O169" s="366" t="s">
        <v>2292</v>
      </c>
      <c r="P169" s="87">
        <v>1938357</v>
      </c>
      <c r="R169" s="346" t="s">
        <v>1653</v>
      </c>
      <c r="S169" s="349" t="s">
        <v>1239</v>
      </c>
      <c r="T169" s="346">
        <v>19991191</v>
      </c>
      <c r="U169" s="86" t="b">
        <f t="shared" si="18"/>
        <v>1</v>
      </c>
    </row>
    <row r="170" spans="14:21" ht="25.5" x14ac:dyDescent="0.2">
      <c r="N170" s="365" t="s">
        <v>1654</v>
      </c>
      <c r="O170" s="366" t="s">
        <v>2293</v>
      </c>
      <c r="P170" s="87">
        <v>268026</v>
      </c>
      <c r="R170" s="346" t="s">
        <v>1654</v>
      </c>
      <c r="S170" s="349" t="s">
        <v>1704</v>
      </c>
      <c r="T170" s="346">
        <v>2720097</v>
      </c>
      <c r="U170" s="86" t="b">
        <f t="shared" si="18"/>
        <v>1</v>
      </c>
    </row>
    <row r="171" spans="14:21" x14ac:dyDescent="0.2">
      <c r="N171" s="365" t="s">
        <v>1655</v>
      </c>
      <c r="O171" s="366" t="s">
        <v>2294</v>
      </c>
      <c r="P171" s="87">
        <v>111819</v>
      </c>
      <c r="R171" s="346" t="s">
        <v>1655</v>
      </c>
      <c r="S171" s="349" t="s">
        <v>1252</v>
      </c>
      <c r="T171" s="346">
        <v>2275857</v>
      </c>
      <c r="U171" s="86" t="b">
        <f t="shared" si="18"/>
        <v>1</v>
      </c>
    </row>
    <row r="172" spans="14:21" x14ac:dyDescent="0.2">
      <c r="N172" s="365" t="s">
        <v>1656</v>
      </c>
      <c r="O172" s="366" t="s">
        <v>2295</v>
      </c>
      <c r="P172" s="87">
        <v>605383</v>
      </c>
      <c r="R172" s="346" t="s">
        <v>1656</v>
      </c>
      <c r="S172" s="349" t="s">
        <v>1259</v>
      </c>
      <c r="T172" s="346">
        <v>9849959</v>
      </c>
      <c r="U172" s="86" t="b">
        <f t="shared" si="18"/>
        <v>1</v>
      </c>
    </row>
    <row r="173" spans="14:21" x14ac:dyDescent="0.2">
      <c r="N173" s="365" t="s">
        <v>1657</v>
      </c>
      <c r="O173" s="366" t="s">
        <v>2296</v>
      </c>
      <c r="P173" s="87">
        <v>3401094</v>
      </c>
      <c r="R173" s="346" t="s">
        <v>1657</v>
      </c>
      <c r="S173" s="349" t="s">
        <v>1705</v>
      </c>
      <c r="T173" s="346">
        <v>42768160</v>
      </c>
      <c r="U173" s="86" t="b">
        <f t="shared" si="18"/>
        <v>1</v>
      </c>
    </row>
    <row r="174" spans="14:21" x14ac:dyDescent="0.2">
      <c r="N174" s="365" t="s">
        <v>1658</v>
      </c>
      <c r="O174" s="366" t="s">
        <v>2297</v>
      </c>
      <c r="P174" s="87">
        <v>164197</v>
      </c>
      <c r="R174" s="346" t="s">
        <v>1658</v>
      </c>
      <c r="S174" s="349" t="s">
        <v>1706</v>
      </c>
      <c r="T174" s="346">
        <v>1421565</v>
      </c>
      <c r="U174" s="86" t="b">
        <f t="shared" si="18"/>
        <v>1</v>
      </c>
    </row>
    <row r="175" spans="14:21" ht="25.5" x14ac:dyDescent="0.2">
      <c r="N175" s="365" t="s">
        <v>1659</v>
      </c>
      <c r="O175" s="366" t="s">
        <v>2298</v>
      </c>
      <c r="P175" s="87">
        <v>1087892</v>
      </c>
      <c r="R175" s="346" t="s">
        <v>1659</v>
      </c>
      <c r="S175" s="349" t="s">
        <v>1707</v>
      </c>
      <c r="T175" s="346">
        <v>7847093</v>
      </c>
      <c r="U175" s="86" t="b">
        <f t="shared" si="18"/>
        <v>1</v>
      </c>
    </row>
    <row r="176" spans="14:21" x14ac:dyDescent="0.2">
      <c r="N176" s="365" t="s">
        <v>1660</v>
      </c>
      <c r="O176" s="366" t="s">
        <v>2299</v>
      </c>
      <c r="P176" s="87">
        <v>1643020</v>
      </c>
      <c r="R176" s="346" t="s">
        <v>1660</v>
      </c>
      <c r="S176" s="349" t="s">
        <v>42</v>
      </c>
      <c r="T176" s="346">
        <v>8238273</v>
      </c>
      <c r="U176" s="86" t="b">
        <f t="shared" si="18"/>
        <v>1</v>
      </c>
    </row>
    <row r="177" spans="14:21" ht="25.5" x14ac:dyDescent="0.2">
      <c r="N177" s="365" t="s">
        <v>1661</v>
      </c>
      <c r="O177" s="366" t="s">
        <v>2300</v>
      </c>
      <c r="P177" s="87">
        <v>509575</v>
      </c>
      <c r="R177" s="346" t="s">
        <v>1661</v>
      </c>
      <c r="S177" s="349" t="s">
        <v>1708</v>
      </c>
      <c r="T177" s="346">
        <v>5165598</v>
      </c>
      <c r="U177" s="86" t="b">
        <f t="shared" si="18"/>
        <v>1</v>
      </c>
    </row>
    <row r="178" spans="14:21" ht="38.25" x14ac:dyDescent="0.2">
      <c r="N178" s="365" t="s">
        <v>1662</v>
      </c>
      <c r="O178" s="366" t="s">
        <v>2301</v>
      </c>
      <c r="P178" s="87">
        <v>241563</v>
      </c>
      <c r="R178" s="346" t="s">
        <v>1662</v>
      </c>
      <c r="S178" s="349" t="s">
        <v>1709</v>
      </c>
      <c r="T178" s="346">
        <v>8385103</v>
      </c>
      <c r="U178" s="86" t="b">
        <f t="shared" si="18"/>
        <v>1</v>
      </c>
    </row>
    <row r="179" spans="14:21" x14ac:dyDescent="0.2">
      <c r="N179" s="365" t="s">
        <v>1663</v>
      </c>
      <c r="O179" s="366" t="s">
        <v>2302</v>
      </c>
      <c r="P179" s="87">
        <v>43832</v>
      </c>
      <c r="R179" s="346" t="s">
        <v>1663</v>
      </c>
      <c r="S179" s="349" t="s">
        <v>1300</v>
      </c>
      <c r="T179" s="346">
        <v>1403391</v>
      </c>
      <c r="U179" s="86" t="b">
        <f t="shared" si="18"/>
        <v>1</v>
      </c>
    </row>
    <row r="180" spans="14:21" x14ac:dyDescent="0.2">
      <c r="N180" s="365" t="s">
        <v>1664</v>
      </c>
      <c r="O180" s="366" t="s">
        <v>2303</v>
      </c>
      <c r="P180" s="87">
        <v>138301</v>
      </c>
      <c r="R180" s="346" t="s">
        <v>1664</v>
      </c>
      <c r="S180" s="349" t="s">
        <v>73</v>
      </c>
      <c r="T180" s="346">
        <v>6078026</v>
      </c>
      <c r="U180" s="86" t="b">
        <f t="shared" si="18"/>
        <v>1</v>
      </c>
    </row>
    <row r="181" spans="14:21" x14ac:dyDescent="0.2">
      <c r="N181" s="365" t="s">
        <v>1665</v>
      </c>
      <c r="O181" s="366" t="s">
        <v>2304</v>
      </c>
      <c r="P181" s="87">
        <v>671445</v>
      </c>
      <c r="R181" s="346" t="s">
        <v>1665</v>
      </c>
      <c r="S181" s="349" t="s">
        <v>1710</v>
      </c>
      <c r="T181" s="346">
        <v>5935874</v>
      </c>
      <c r="U181" s="86" t="b">
        <f t="shared" si="18"/>
        <v>1</v>
      </c>
    </row>
    <row r="182" spans="14:21" x14ac:dyDescent="0.2">
      <c r="N182" s="365" t="s">
        <v>1666</v>
      </c>
      <c r="O182" s="366" t="s">
        <v>2305</v>
      </c>
      <c r="P182" s="87">
        <v>142813</v>
      </c>
      <c r="R182" s="346" t="s">
        <v>1666</v>
      </c>
      <c r="S182" s="349" t="s">
        <v>1310</v>
      </c>
      <c r="T182" s="346">
        <v>6652998</v>
      </c>
      <c r="U182" s="86" t="b">
        <f t="shared" si="18"/>
        <v>1</v>
      </c>
    </row>
    <row r="183" spans="14:21" ht="25.5" x14ac:dyDescent="0.2">
      <c r="N183" s="365" t="s">
        <v>1667</v>
      </c>
      <c r="O183" s="366" t="s">
        <v>2306</v>
      </c>
      <c r="P183" s="87">
        <v>5165499</v>
      </c>
      <c r="R183" s="346" t="s">
        <v>1667</v>
      </c>
      <c r="S183" s="349" t="s">
        <v>22</v>
      </c>
      <c r="T183" s="346">
        <v>37705800</v>
      </c>
      <c r="U183" s="86" t="b">
        <f t="shared" si="18"/>
        <v>1</v>
      </c>
    </row>
    <row r="184" spans="14:21" x14ac:dyDescent="0.2">
      <c r="N184" s="365" t="s">
        <v>1668</v>
      </c>
      <c r="O184" s="366" t="s">
        <v>2307</v>
      </c>
      <c r="P184" s="87">
        <v>489267</v>
      </c>
      <c r="R184" s="346" t="s">
        <v>1668</v>
      </c>
      <c r="S184" s="349" t="s">
        <v>79</v>
      </c>
      <c r="T184" s="346">
        <v>4581515</v>
      </c>
      <c r="U184" s="86" t="b">
        <f t="shared" si="18"/>
        <v>1</v>
      </c>
    </row>
    <row r="185" spans="14:21" x14ac:dyDescent="0.2">
      <c r="N185" s="365" t="s">
        <v>1669</v>
      </c>
      <c r="O185" s="366" t="s">
        <v>2308</v>
      </c>
      <c r="P185" s="87">
        <v>4959218</v>
      </c>
      <c r="R185" s="346" t="s">
        <v>1669</v>
      </c>
      <c r="S185" s="349" t="s">
        <v>276</v>
      </c>
      <c r="T185" s="346">
        <v>25256354</v>
      </c>
      <c r="U185" s="86" t="b">
        <f t="shared" si="18"/>
        <v>1</v>
      </c>
    </row>
    <row r="186" spans="14:21" ht="25.5" x14ac:dyDescent="0.2">
      <c r="N186" s="365" t="s">
        <v>1670</v>
      </c>
      <c r="O186" s="366" t="s">
        <v>2309</v>
      </c>
      <c r="P186" s="87">
        <v>1100180</v>
      </c>
      <c r="R186" s="346" t="s">
        <v>1670</v>
      </c>
      <c r="S186" s="349" t="s">
        <v>80</v>
      </c>
      <c r="T186" s="346">
        <v>5851143</v>
      </c>
      <c r="U186" s="86" t="b">
        <f t="shared" si="18"/>
        <v>1</v>
      </c>
    </row>
    <row r="187" spans="14:21" x14ac:dyDescent="0.2">
      <c r="N187" s="365" t="s">
        <v>1671</v>
      </c>
      <c r="O187" s="366" t="s">
        <v>2310</v>
      </c>
      <c r="P187" s="87">
        <v>694193</v>
      </c>
      <c r="R187" s="346" t="s">
        <v>1671</v>
      </c>
      <c r="S187" s="349" t="s">
        <v>23</v>
      </c>
      <c r="T187" s="346">
        <v>8938261</v>
      </c>
      <c r="U187" s="86" t="b">
        <f t="shared" si="18"/>
        <v>1</v>
      </c>
    </row>
    <row r="188" spans="14:21" ht="25.5" x14ac:dyDescent="0.2">
      <c r="N188" s="365" t="s">
        <v>1672</v>
      </c>
      <c r="O188" s="366" t="s">
        <v>2311</v>
      </c>
      <c r="P188" s="87">
        <v>1265658</v>
      </c>
      <c r="R188" s="346" t="s">
        <v>1672</v>
      </c>
      <c r="S188" s="349" t="s">
        <v>81</v>
      </c>
      <c r="T188" s="346">
        <v>8126849</v>
      </c>
      <c r="U188" s="86" t="b">
        <f t="shared" si="18"/>
        <v>1</v>
      </c>
    </row>
    <row r="189" spans="14:21" x14ac:dyDescent="0.2">
      <c r="N189" s="365" t="s">
        <v>1673</v>
      </c>
      <c r="O189" s="366" t="s">
        <v>2312</v>
      </c>
      <c r="P189" s="87">
        <v>34609</v>
      </c>
      <c r="R189" s="346" t="s">
        <v>1673</v>
      </c>
      <c r="S189" s="349" t="s">
        <v>25</v>
      </c>
      <c r="T189" s="346">
        <v>5010275</v>
      </c>
      <c r="U189" s="86" t="b">
        <f t="shared" si="18"/>
        <v>1</v>
      </c>
    </row>
    <row r="190" spans="14:21" x14ac:dyDescent="0.2">
      <c r="O190" s="366" t="s">
        <v>1674</v>
      </c>
      <c r="P190" s="87">
        <v>66568882</v>
      </c>
      <c r="R190" s="346" t="s">
        <v>1410</v>
      </c>
      <c r="S190" s="349" t="s">
        <v>443</v>
      </c>
      <c r="T190" s="346">
        <f>SUM(T6:T189)</f>
        <v>882977645</v>
      </c>
      <c r="U190" s="86" t="b">
        <f t="shared" si="18"/>
        <v>0</v>
      </c>
    </row>
    <row r="191" spans="14:21" x14ac:dyDescent="0.2">
      <c r="P191" s="87">
        <f>SUM(P6:P189)</f>
        <v>66568882</v>
      </c>
      <c r="T191" s="86" t="s">
        <v>2313</v>
      </c>
    </row>
  </sheetData>
  <mergeCells count="3">
    <mergeCell ref="A2:B3"/>
    <mergeCell ref="H2:I3"/>
    <mergeCell ref="P3:P5"/>
  </mergeCells>
  <phoneticPr fontId="5"/>
  <pageMargins left="0.7" right="0.7" top="0.75" bottom="0.75" header="0.3" footer="0.3"/>
  <pageSetup paperSize="8" scale="1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workbookViewId="0">
      <selection activeCell="L7" sqref="L7"/>
    </sheetView>
  </sheetViews>
  <sheetFormatPr defaultRowHeight="12.75" x14ac:dyDescent="0.2"/>
  <cols>
    <col min="1" max="1" width="5.1640625" style="113" customWidth="1"/>
    <col min="2" max="2" width="31.5" style="113" customWidth="1"/>
    <col min="3" max="3" width="10.83203125" style="85" customWidth="1"/>
    <col min="4" max="4" width="9.33203125" style="346"/>
    <col min="5" max="5" width="9.33203125" style="346" customWidth="1"/>
    <col min="6" max="6" width="18" style="346" customWidth="1"/>
    <col min="7" max="7" width="12.6640625" style="346" customWidth="1"/>
    <col min="8" max="8" width="9.33203125" style="346"/>
    <col min="9" max="9" width="9.33203125" style="346" customWidth="1"/>
    <col min="10" max="11" width="9.33203125" style="346"/>
    <col min="12" max="12" width="9.33203125" style="346" customWidth="1"/>
    <col min="13" max="107" width="9.33203125" style="346"/>
    <col min="108" max="108" width="9.33203125" style="346" customWidth="1"/>
    <col min="109" max="16384" width="9.33203125" style="346"/>
  </cols>
  <sheetData>
    <row r="1" spans="1:7" x14ac:dyDescent="0.2">
      <c r="A1" s="500" t="s">
        <v>1877</v>
      </c>
      <c r="B1" s="500"/>
      <c r="C1" s="84"/>
    </row>
    <row r="2" spans="1:7" x14ac:dyDescent="0.2">
      <c r="A2" s="500"/>
      <c r="B2" s="500"/>
      <c r="C2" s="84" t="s">
        <v>2016</v>
      </c>
      <c r="G2" s="84" t="s">
        <v>2016</v>
      </c>
    </row>
    <row r="3" spans="1:7" x14ac:dyDescent="0.2">
      <c r="A3" s="111" t="s">
        <v>111</v>
      </c>
      <c r="B3" s="111" t="s">
        <v>1878</v>
      </c>
      <c r="C3" s="85">
        <v>3886.7292856179552</v>
      </c>
      <c r="E3" s="111" t="s">
        <v>217</v>
      </c>
      <c r="F3" s="111" t="s">
        <v>1936</v>
      </c>
      <c r="G3" s="85">
        <v>4453.9327423733639</v>
      </c>
    </row>
    <row r="4" spans="1:7" x14ac:dyDescent="0.2">
      <c r="A4" s="111" t="s">
        <v>112</v>
      </c>
      <c r="B4" s="111" t="s">
        <v>1879</v>
      </c>
      <c r="C4" s="85">
        <v>334.62470636719559</v>
      </c>
      <c r="E4" s="111" t="s">
        <v>218</v>
      </c>
      <c r="F4" s="111" t="s">
        <v>1937</v>
      </c>
      <c r="G4" s="85">
        <v>20944.744759803485</v>
      </c>
    </row>
    <row r="5" spans="1:7" x14ac:dyDescent="0.2">
      <c r="A5" s="111" t="s">
        <v>113</v>
      </c>
      <c r="B5" s="111" t="s">
        <v>1442</v>
      </c>
      <c r="C5" s="85">
        <v>369.76106194690266</v>
      </c>
      <c r="E5" s="111" t="s">
        <v>220</v>
      </c>
      <c r="F5" s="111" t="s">
        <v>1938</v>
      </c>
      <c r="G5" s="85">
        <v>7402.1334944470127</v>
      </c>
    </row>
    <row r="6" spans="1:7" x14ac:dyDescent="0.2">
      <c r="A6" s="111" t="s">
        <v>114</v>
      </c>
      <c r="B6" s="111" t="s">
        <v>1880</v>
      </c>
      <c r="C6" s="85">
        <v>1765.0589644199167</v>
      </c>
      <c r="E6" s="111" t="s">
        <v>222</v>
      </c>
      <c r="F6" s="111" t="s">
        <v>1939</v>
      </c>
      <c r="G6" s="85">
        <v>16866.963078816079</v>
      </c>
    </row>
    <row r="7" spans="1:7" x14ac:dyDescent="0.2">
      <c r="A7" s="111" t="s">
        <v>115</v>
      </c>
      <c r="B7" s="111" t="s">
        <v>1881</v>
      </c>
      <c r="C7" s="85">
        <v>480.81090350270074</v>
      </c>
      <c r="E7" s="111" t="s">
        <v>224</v>
      </c>
      <c r="F7" s="111" t="s">
        <v>1940</v>
      </c>
      <c r="G7" s="85">
        <v>10772.368175888983</v>
      </c>
    </row>
    <row r="8" spans="1:7" x14ac:dyDescent="0.2">
      <c r="A8" s="219" t="s">
        <v>116</v>
      </c>
      <c r="B8" s="219" t="s">
        <v>1882</v>
      </c>
      <c r="C8" s="220">
        <v>0</v>
      </c>
      <c r="E8" s="111" t="s">
        <v>226</v>
      </c>
      <c r="F8" s="111" t="s">
        <v>1941</v>
      </c>
      <c r="G8" s="85">
        <v>51110.819560373398</v>
      </c>
    </row>
    <row r="9" spans="1:7" x14ac:dyDescent="0.2">
      <c r="A9" s="111" t="s">
        <v>118</v>
      </c>
      <c r="B9" s="111" t="s">
        <v>1883</v>
      </c>
      <c r="C9" s="85">
        <v>2038.1450685336299</v>
      </c>
      <c r="E9" s="219" t="s">
        <v>228</v>
      </c>
      <c r="F9" s="219" t="s">
        <v>1942</v>
      </c>
      <c r="G9" s="220">
        <v>0</v>
      </c>
    </row>
    <row r="10" spans="1:7" x14ac:dyDescent="0.2">
      <c r="A10" s="219" t="s">
        <v>120</v>
      </c>
      <c r="B10" s="219" t="s">
        <v>1884</v>
      </c>
      <c r="C10" s="220">
        <v>0</v>
      </c>
      <c r="E10" s="111" t="s">
        <v>230</v>
      </c>
      <c r="F10" s="111" t="s">
        <v>1943</v>
      </c>
      <c r="G10" s="85">
        <v>5073.1628517458103</v>
      </c>
    </row>
    <row r="11" spans="1:7" x14ac:dyDescent="0.2">
      <c r="A11" s="111" t="s">
        <v>122</v>
      </c>
      <c r="B11" s="111" t="s">
        <v>1885</v>
      </c>
      <c r="C11" s="85">
        <v>22502.817105226266</v>
      </c>
      <c r="E11" s="111" t="s">
        <v>231</v>
      </c>
      <c r="F11" s="111" t="s">
        <v>1944</v>
      </c>
      <c r="G11" s="85">
        <v>5568.5441624365494</v>
      </c>
    </row>
    <row r="12" spans="1:7" x14ac:dyDescent="0.2">
      <c r="A12" s="111" t="s">
        <v>123</v>
      </c>
      <c r="B12" s="111" t="s">
        <v>1886</v>
      </c>
      <c r="C12" s="85">
        <v>465.27851202513267</v>
      </c>
      <c r="E12" s="111" t="s">
        <v>232</v>
      </c>
      <c r="F12" s="111" t="s">
        <v>1945</v>
      </c>
      <c r="G12" s="85">
        <v>35751.894570701501</v>
      </c>
    </row>
    <row r="13" spans="1:7" x14ac:dyDescent="0.2">
      <c r="A13" s="219" t="s">
        <v>124</v>
      </c>
      <c r="B13" s="219" t="s">
        <v>1993</v>
      </c>
      <c r="C13" s="220">
        <v>0</v>
      </c>
      <c r="E13" s="111" t="s">
        <v>234</v>
      </c>
      <c r="F13" s="111" t="s">
        <v>1946</v>
      </c>
      <c r="G13" s="85">
        <v>50791.284120979581</v>
      </c>
    </row>
    <row r="14" spans="1:7" x14ac:dyDescent="0.2">
      <c r="A14" s="219" t="s">
        <v>126</v>
      </c>
      <c r="B14" s="219" t="s">
        <v>1888</v>
      </c>
      <c r="C14" s="220">
        <v>0</v>
      </c>
      <c r="E14" s="111" t="s">
        <v>236</v>
      </c>
      <c r="F14" s="111" t="s">
        <v>1947</v>
      </c>
      <c r="G14" s="85">
        <v>42565.150631413584</v>
      </c>
    </row>
    <row r="15" spans="1:7" x14ac:dyDescent="0.2">
      <c r="A15" s="111" t="s">
        <v>128</v>
      </c>
      <c r="B15" s="111" t="s">
        <v>1889</v>
      </c>
      <c r="C15" s="85">
        <v>9018.488199232952</v>
      </c>
      <c r="E15" s="111" t="s">
        <v>237</v>
      </c>
      <c r="F15" s="111" t="s">
        <v>1948</v>
      </c>
      <c r="G15" s="85">
        <v>7355.3269451897286</v>
      </c>
    </row>
    <row r="16" spans="1:7" x14ac:dyDescent="0.2">
      <c r="A16" s="111" t="s">
        <v>130</v>
      </c>
      <c r="B16" s="111" t="s">
        <v>1890</v>
      </c>
      <c r="C16" s="85">
        <v>448.02305321933466</v>
      </c>
      <c r="E16" s="111" t="s">
        <v>238</v>
      </c>
      <c r="F16" s="111" t="s">
        <v>1949</v>
      </c>
      <c r="G16" s="85">
        <v>16725.806096722437</v>
      </c>
    </row>
    <row r="17" spans="1:7" x14ac:dyDescent="0.2">
      <c r="A17" s="111" t="s">
        <v>132</v>
      </c>
      <c r="B17" s="111" t="s">
        <v>1891</v>
      </c>
      <c r="C17" s="85">
        <v>2642.2967904393122</v>
      </c>
      <c r="E17" s="111" t="s">
        <v>240</v>
      </c>
      <c r="F17" s="111" t="s">
        <v>1950</v>
      </c>
      <c r="G17" s="85">
        <v>46530.139937137137</v>
      </c>
    </row>
    <row r="18" spans="1:7" x14ac:dyDescent="0.2">
      <c r="A18" s="111" t="s">
        <v>133</v>
      </c>
      <c r="B18" s="111" t="s">
        <v>1892</v>
      </c>
      <c r="C18" s="85">
        <v>1356.3670844252179</v>
      </c>
      <c r="E18" s="111" t="s">
        <v>241</v>
      </c>
      <c r="F18" s="111" t="s">
        <v>1951</v>
      </c>
      <c r="G18" s="85">
        <v>3486.7081495609332</v>
      </c>
    </row>
    <row r="19" spans="1:7" x14ac:dyDescent="0.2">
      <c r="A19" s="111" t="s">
        <v>134</v>
      </c>
      <c r="B19" s="111" t="s">
        <v>1893</v>
      </c>
      <c r="C19" s="85">
        <v>623.60747864195105</v>
      </c>
      <c r="E19" s="111" t="s">
        <v>242</v>
      </c>
      <c r="F19" s="111" t="s">
        <v>1952</v>
      </c>
      <c r="G19" s="85">
        <v>20778.923063670551</v>
      </c>
    </row>
    <row r="20" spans="1:7" x14ac:dyDescent="0.2">
      <c r="A20" s="111" t="s">
        <v>136</v>
      </c>
      <c r="B20" s="111" t="s">
        <v>1894</v>
      </c>
      <c r="C20" s="85">
        <v>239.85283176909002</v>
      </c>
      <c r="E20" s="111" t="s">
        <v>244</v>
      </c>
      <c r="F20" s="111" t="s">
        <v>1953</v>
      </c>
      <c r="G20" s="85">
        <v>30669.105287007209</v>
      </c>
    </row>
    <row r="21" spans="1:7" x14ac:dyDescent="0.2">
      <c r="A21" s="111" t="s">
        <v>138</v>
      </c>
      <c r="B21" s="111" t="s">
        <v>1895</v>
      </c>
      <c r="C21" s="85">
        <v>3837.6103022842108</v>
      </c>
      <c r="E21" s="111" t="s">
        <v>245</v>
      </c>
      <c r="F21" s="111" t="s">
        <v>1954</v>
      </c>
      <c r="G21" s="85">
        <v>45506.570105820101</v>
      </c>
    </row>
    <row r="22" spans="1:7" x14ac:dyDescent="0.2">
      <c r="A22" s="219" t="s">
        <v>140</v>
      </c>
      <c r="B22" s="219" t="s">
        <v>1896</v>
      </c>
      <c r="C22" s="220">
        <v>0</v>
      </c>
      <c r="E22" s="219" t="s">
        <v>246</v>
      </c>
      <c r="F22" s="219" t="s">
        <v>1955</v>
      </c>
      <c r="G22" s="220">
        <v>0</v>
      </c>
    </row>
    <row r="23" spans="1:7" x14ac:dyDescent="0.2">
      <c r="A23" s="111" t="s">
        <v>142</v>
      </c>
      <c r="B23" s="111" t="s">
        <v>1897</v>
      </c>
      <c r="C23" s="85">
        <v>76843.146109036315</v>
      </c>
      <c r="E23" s="111" t="s">
        <v>247</v>
      </c>
      <c r="F23" s="111" t="s">
        <v>1956</v>
      </c>
      <c r="G23" s="85">
        <v>138.94736842105266</v>
      </c>
    </row>
    <row r="24" spans="1:7" x14ac:dyDescent="0.2">
      <c r="A24" s="111" t="s">
        <v>143</v>
      </c>
      <c r="B24" s="111" t="s">
        <v>1898</v>
      </c>
      <c r="C24" s="85">
        <v>165078.94821147883</v>
      </c>
      <c r="E24" s="111" t="s">
        <v>248</v>
      </c>
      <c r="F24" s="111" t="s">
        <v>1957</v>
      </c>
      <c r="G24" s="85">
        <v>1200.1826989619376</v>
      </c>
    </row>
    <row r="25" spans="1:7" x14ac:dyDescent="0.2">
      <c r="A25" s="111" t="s">
        <v>145</v>
      </c>
      <c r="B25" s="111" t="s">
        <v>1899</v>
      </c>
      <c r="C25" s="85">
        <v>424866.94799721619</v>
      </c>
      <c r="E25" s="111" t="s">
        <v>249</v>
      </c>
      <c r="F25" s="111" t="s">
        <v>1958</v>
      </c>
      <c r="G25" s="85">
        <v>24179.462108997097</v>
      </c>
    </row>
    <row r="26" spans="1:7" x14ac:dyDescent="0.2">
      <c r="A26" s="111" t="s">
        <v>147</v>
      </c>
      <c r="B26" s="111" t="s">
        <v>1900</v>
      </c>
      <c r="C26" s="85">
        <v>82010.984583748461</v>
      </c>
      <c r="E26" s="111" t="s">
        <v>251</v>
      </c>
      <c r="F26" s="111" t="s">
        <v>1959</v>
      </c>
      <c r="G26" s="85">
        <v>19944.016902273888</v>
      </c>
    </row>
    <row r="27" spans="1:7" x14ac:dyDescent="0.2">
      <c r="A27" s="111" t="s">
        <v>149</v>
      </c>
      <c r="B27" s="111" t="s">
        <v>1901</v>
      </c>
      <c r="C27" s="85">
        <v>274.0346982062029</v>
      </c>
      <c r="E27" s="111" t="s">
        <v>253</v>
      </c>
      <c r="F27" s="111" t="s">
        <v>1960</v>
      </c>
      <c r="G27" s="85">
        <v>5606.855570839065</v>
      </c>
    </row>
    <row r="28" spans="1:7" x14ac:dyDescent="0.2">
      <c r="A28" s="111" t="s">
        <v>151</v>
      </c>
      <c r="B28" s="111" t="s">
        <v>1902</v>
      </c>
      <c r="C28" s="85">
        <v>8277.9364822891621</v>
      </c>
      <c r="E28" s="111" t="s">
        <v>254</v>
      </c>
      <c r="F28" s="111" t="s">
        <v>1961</v>
      </c>
      <c r="G28" s="85">
        <v>4144.9176907025276</v>
      </c>
    </row>
    <row r="29" spans="1:7" x14ac:dyDescent="0.2">
      <c r="A29" s="111" t="s">
        <v>153</v>
      </c>
      <c r="B29" s="111" t="s">
        <v>1903</v>
      </c>
      <c r="C29" s="85">
        <v>443634.61795607919</v>
      </c>
      <c r="E29" s="111" t="s">
        <v>255</v>
      </c>
      <c r="F29" s="111" t="s">
        <v>1962</v>
      </c>
      <c r="G29" s="85">
        <v>119.63013698630138</v>
      </c>
    </row>
    <row r="30" spans="1:7" x14ac:dyDescent="0.2">
      <c r="A30" s="111" t="s">
        <v>155</v>
      </c>
      <c r="B30" s="111" t="s">
        <v>1904</v>
      </c>
      <c r="C30" s="85">
        <v>820.39953976014647</v>
      </c>
      <c r="E30" s="111" t="s">
        <v>257</v>
      </c>
      <c r="F30" s="111" t="s">
        <v>1963</v>
      </c>
      <c r="G30" s="85">
        <v>4286.4871654833432</v>
      </c>
    </row>
    <row r="31" spans="1:7" x14ac:dyDescent="0.2">
      <c r="A31" s="111" t="s">
        <v>157</v>
      </c>
      <c r="B31" s="111" t="s">
        <v>1905</v>
      </c>
      <c r="C31" s="85">
        <v>10758.465670299258</v>
      </c>
      <c r="E31" s="111" t="s">
        <v>259</v>
      </c>
      <c r="F31" s="111" t="s">
        <v>1964</v>
      </c>
      <c r="G31" s="85">
        <v>45546.385504433434</v>
      </c>
    </row>
    <row r="32" spans="1:7" x14ac:dyDescent="0.2">
      <c r="A32" s="111" t="s">
        <v>158</v>
      </c>
      <c r="B32" s="111" t="s">
        <v>1906</v>
      </c>
      <c r="C32" s="85">
        <v>2454.2777360122782</v>
      </c>
      <c r="E32" s="111" t="s">
        <v>260</v>
      </c>
      <c r="F32" s="111" t="s">
        <v>1965</v>
      </c>
      <c r="G32" s="85">
        <v>23612.496315847358</v>
      </c>
    </row>
    <row r="33" spans="1:7" x14ac:dyDescent="0.2">
      <c r="A33" s="219" t="s">
        <v>159</v>
      </c>
      <c r="B33" s="219" t="s">
        <v>1907</v>
      </c>
      <c r="C33" s="220">
        <v>0</v>
      </c>
      <c r="E33" s="111" t="s">
        <v>261</v>
      </c>
      <c r="F33" s="111" t="s">
        <v>1966</v>
      </c>
      <c r="G33" s="85">
        <v>4097.9380460683087</v>
      </c>
    </row>
    <row r="34" spans="1:7" x14ac:dyDescent="0.2">
      <c r="A34" s="111" t="s">
        <v>161</v>
      </c>
      <c r="B34" s="111" t="s">
        <v>1908</v>
      </c>
      <c r="C34" s="85">
        <v>24998.561754135568</v>
      </c>
      <c r="E34" s="111" t="s">
        <v>262</v>
      </c>
      <c r="F34" s="111" t="s">
        <v>1967</v>
      </c>
      <c r="G34" s="85">
        <v>60188.05551905177</v>
      </c>
    </row>
    <row r="35" spans="1:7" x14ac:dyDescent="0.2">
      <c r="A35" s="111" t="s">
        <v>163</v>
      </c>
      <c r="B35" s="111" t="s">
        <v>1909</v>
      </c>
      <c r="C35" s="85">
        <v>22714.518903860724</v>
      </c>
      <c r="E35" s="111" t="s">
        <v>264</v>
      </c>
      <c r="F35" s="111" t="s">
        <v>1968</v>
      </c>
      <c r="G35" s="85">
        <v>8487.3572857571471</v>
      </c>
    </row>
    <row r="36" spans="1:7" x14ac:dyDescent="0.2">
      <c r="A36" s="219" t="s">
        <v>165</v>
      </c>
      <c r="B36" s="219" t="s">
        <v>1910</v>
      </c>
      <c r="C36" s="220">
        <v>0</v>
      </c>
      <c r="E36" s="111" t="s">
        <v>266</v>
      </c>
      <c r="F36" s="111" t="s">
        <v>1969</v>
      </c>
      <c r="G36" s="85">
        <v>8360.9760776237654</v>
      </c>
    </row>
    <row r="37" spans="1:7" x14ac:dyDescent="0.2">
      <c r="A37" s="111" t="s">
        <v>167</v>
      </c>
      <c r="B37" s="111" t="s">
        <v>1911</v>
      </c>
      <c r="C37" s="85">
        <v>933.23140663139111</v>
      </c>
      <c r="E37" s="111" t="s">
        <v>267</v>
      </c>
      <c r="F37" s="111" t="s">
        <v>1970</v>
      </c>
      <c r="G37" s="85">
        <v>4736.0087527352298</v>
      </c>
    </row>
    <row r="38" spans="1:7" x14ac:dyDescent="0.2">
      <c r="A38" s="111" t="s">
        <v>169</v>
      </c>
      <c r="B38" s="111" t="s">
        <v>1912</v>
      </c>
      <c r="C38" s="85">
        <v>33088.202822843217</v>
      </c>
      <c r="E38" s="111" t="s">
        <v>269</v>
      </c>
      <c r="F38" s="111" t="s">
        <v>1971</v>
      </c>
      <c r="G38" s="85">
        <v>5973.0021291696239</v>
      </c>
    </row>
    <row r="39" spans="1:7" x14ac:dyDescent="0.2">
      <c r="A39" s="219" t="s">
        <v>171</v>
      </c>
      <c r="B39" s="219" t="s">
        <v>1913</v>
      </c>
      <c r="C39" s="220">
        <v>0</v>
      </c>
      <c r="E39" s="111" t="s">
        <v>270</v>
      </c>
      <c r="F39" s="111" t="s">
        <v>1972</v>
      </c>
      <c r="G39" s="85">
        <v>9481.7541379951654</v>
      </c>
    </row>
    <row r="40" spans="1:7" x14ac:dyDescent="0.2">
      <c r="A40" s="219" t="s">
        <v>173</v>
      </c>
      <c r="B40" s="219" t="s">
        <v>1914</v>
      </c>
      <c r="C40" s="220">
        <v>0</v>
      </c>
      <c r="E40" s="111" t="s">
        <v>271</v>
      </c>
      <c r="F40" s="111" t="s">
        <v>1973</v>
      </c>
      <c r="G40" s="85">
        <v>21683.347118345799</v>
      </c>
    </row>
    <row r="41" spans="1:7" x14ac:dyDescent="0.2">
      <c r="A41" s="111" t="s">
        <v>175</v>
      </c>
      <c r="B41" s="111" t="s">
        <v>1915</v>
      </c>
      <c r="C41" s="85">
        <v>3830.8365992539366</v>
      </c>
      <c r="E41" s="111" t="s">
        <v>273</v>
      </c>
      <c r="F41" s="111" t="s">
        <v>1974</v>
      </c>
      <c r="G41" s="85">
        <v>35606.317567688486</v>
      </c>
    </row>
    <row r="42" spans="1:7" x14ac:dyDescent="0.2">
      <c r="A42" s="219" t="s">
        <v>177</v>
      </c>
      <c r="B42" s="219" t="s">
        <v>1916</v>
      </c>
      <c r="C42" s="220">
        <v>0</v>
      </c>
      <c r="E42" s="111" t="s">
        <v>274</v>
      </c>
      <c r="F42" s="111" t="s">
        <v>1975</v>
      </c>
      <c r="G42" s="85">
        <v>11075.660368768496</v>
      </c>
    </row>
    <row r="43" spans="1:7" x14ac:dyDescent="0.2">
      <c r="A43" s="219" t="s">
        <v>179</v>
      </c>
      <c r="B43" s="219" t="s">
        <v>1917</v>
      </c>
      <c r="C43" s="220">
        <v>0</v>
      </c>
      <c r="E43" s="111" t="s">
        <v>275</v>
      </c>
      <c r="F43" s="111" t="s">
        <v>1976</v>
      </c>
      <c r="G43" s="85">
        <v>18786.426385964915</v>
      </c>
    </row>
    <row r="44" spans="1:7" x14ac:dyDescent="0.2">
      <c r="A44" s="111" t="s">
        <v>181</v>
      </c>
      <c r="B44" s="111" t="s">
        <v>1918</v>
      </c>
      <c r="C44" s="85">
        <v>3758.6581855636491</v>
      </c>
      <c r="E44" s="111" t="s">
        <v>277</v>
      </c>
      <c r="F44" s="111" t="s">
        <v>1977</v>
      </c>
      <c r="G44" s="85">
        <v>2037.3572241183163</v>
      </c>
    </row>
    <row r="45" spans="1:7" x14ac:dyDescent="0.2">
      <c r="A45" s="111" t="s">
        <v>183</v>
      </c>
      <c r="B45" s="111" t="s">
        <v>1919</v>
      </c>
      <c r="C45" s="85">
        <v>3237.3014022022799</v>
      </c>
      <c r="E45" s="111" t="s">
        <v>278</v>
      </c>
      <c r="F45" s="111" t="s">
        <v>1978</v>
      </c>
      <c r="G45" s="85">
        <v>7434.3732300105667</v>
      </c>
    </row>
    <row r="46" spans="1:7" x14ac:dyDescent="0.2">
      <c r="A46" s="111" t="s">
        <v>185</v>
      </c>
      <c r="B46" s="111" t="s">
        <v>1920</v>
      </c>
      <c r="C46" s="85">
        <v>14108.104385648045</v>
      </c>
      <c r="E46" s="111" t="s">
        <v>279</v>
      </c>
      <c r="F46" s="111" t="s">
        <v>1979</v>
      </c>
      <c r="G46" s="85">
        <v>8004.715990453461</v>
      </c>
    </row>
    <row r="47" spans="1:7" x14ac:dyDescent="0.2">
      <c r="A47" s="219" t="s">
        <v>187</v>
      </c>
      <c r="B47" s="219" t="s">
        <v>1921</v>
      </c>
      <c r="C47" s="220">
        <v>0</v>
      </c>
      <c r="E47" s="111" t="s">
        <v>280</v>
      </c>
      <c r="F47" s="111" t="s">
        <v>1980</v>
      </c>
      <c r="G47" s="85">
        <v>2885.1783422344497</v>
      </c>
    </row>
    <row r="48" spans="1:7" x14ac:dyDescent="0.2">
      <c r="A48" s="111" t="s">
        <v>189</v>
      </c>
      <c r="B48" s="111" t="s">
        <v>1922</v>
      </c>
      <c r="C48" s="85">
        <v>728.6195545964348</v>
      </c>
      <c r="E48" s="111" t="s">
        <v>281</v>
      </c>
      <c r="F48" s="111" t="s">
        <v>1981</v>
      </c>
      <c r="G48" s="85">
        <v>2273.7496550321985</v>
      </c>
    </row>
    <row r="49" spans="1:7" x14ac:dyDescent="0.2">
      <c r="A49" s="111" t="s">
        <v>191</v>
      </c>
      <c r="B49" s="111" t="s">
        <v>1923</v>
      </c>
      <c r="C49" s="85">
        <v>1594.1001702286978</v>
      </c>
      <c r="E49" s="111" t="s">
        <v>295</v>
      </c>
      <c r="F49" s="111" t="s">
        <v>2021</v>
      </c>
      <c r="G49" s="85">
        <v>2137550.456991408</v>
      </c>
    </row>
    <row r="50" spans="1:7" x14ac:dyDescent="0.2">
      <c r="A50" s="219" t="s">
        <v>193</v>
      </c>
      <c r="B50" s="219" t="s">
        <v>1924</v>
      </c>
      <c r="C50" s="220">
        <v>0</v>
      </c>
    </row>
    <row r="51" spans="1:7" x14ac:dyDescent="0.2">
      <c r="A51" s="219" t="s">
        <v>195</v>
      </c>
      <c r="B51" s="219" t="s">
        <v>1925</v>
      </c>
      <c r="C51" s="220">
        <v>0</v>
      </c>
    </row>
    <row r="52" spans="1:7" x14ac:dyDescent="0.2">
      <c r="A52" s="219" t="s">
        <v>197</v>
      </c>
      <c r="B52" s="219" t="s">
        <v>1926</v>
      </c>
      <c r="C52" s="220">
        <v>0</v>
      </c>
    </row>
    <row r="53" spans="1:7" x14ac:dyDescent="0.2">
      <c r="A53" s="219" t="s">
        <v>199</v>
      </c>
      <c r="B53" s="219" t="s">
        <v>1927</v>
      </c>
      <c r="C53" s="220">
        <v>0</v>
      </c>
    </row>
    <row r="54" spans="1:7" x14ac:dyDescent="0.2">
      <c r="A54" s="111" t="s">
        <v>201</v>
      </c>
      <c r="B54" s="111" t="s">
        <v>1928</v>
      </c>
      <c r="C54" s="85">
        <v>229.92218029349991</v>
      </c>
    </row>
    <row r="55" spans="1:7" x14ac:dyDescent="0.2">
      <c r="A55" s="219" t="s">
        <v>203</v>
      </c>
      <c r="B55" s="219" t="s">
        <v>1929</v>
      </c>
      <c r="C55" s="220">
        <v>0</v>
      </c>
    </row>
    <row r="56" spans="1:7" x14ac:dyDescent="0.2">
      <c r="A56" s="219" t="s">
        <v>205</v>
      </c>
      <c r="B56" s="219" t="s">
        <v>1930</v>
      </c>
      <c r="C56" s="220">
        <v>0</v>
      </c>
    </row>
    <row r="57" spans="1:7" x14ac:dyDescent="0.2">
      <c r="A57" s="219" t="s">
        <v>207</v>
      </c>
      <c r="B57" s="219" t="s">
        <v>1931</v>
      </c>
      <c r="C57" s="220">
        <v>0</v>
      </c>
    </row>
    <row r="58" spans="1:7" x14ac:dyDescent="0.2">
      <c r="A58" s="111" t="s">
        <v>209</v>
      </c>
      <c r="B58" s="111" t="s">
        <v>1932</v>
      </c>
      <c r="C58" s="85">
        <v>4.5557630881854676</v>
      </c>
    </row>
    <row r="59" spans="1:7" x14ac:dyDescent="0.2">
      <c r="A59" s="111" t="s">
        <v>211</v>
      </c>
      <c r="B59" s="111" t="s">
        <v>1933</v>
      </c>
      <c r="C59" s="85">
        <v>277.83650504094686</v>
      </c>
    </row>
    <row r="60" spans="1:7" x14ac:dyDescent="0.2">
      <c r="A60" s="111" t="s">
        <v>213</v>
      </c>
      <c r="B60" s="111" t="s">
        <v>1934</v>
      </c>
      <c r="C60" s="85">
        <v>338.25943684888858</v>
      </c>
    </row>
    <row r="61" spans="1:7" x14ac:dyDescent="0.2">
      <c r="A61" s="111" t="s">
        <v>215</v>
      </c>
      <c r="B61" s="111" t="s">
        <v>1935</v>
      </c>
      <c r="C61" s="85">
        <v>433.34056134279365</v>
      </c>
    </row>
  </sheetData>
  <mergeCells count="1">
    <mergeCell ref="A1:B2"/>
  </mergeCells>
  <phoneticPr fontId="5"/>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12"/>
  <sheetViews>
    <sheetView showGridLines="0" tabSelected="1" zoomScaleNormal="100" workbookViewId="0">
      <selection activeCell="C6" sqref="C6"/>
    </sheetView>
  </sheetViews>
  <sheetFormatPr defaultRowHeight="12.75" x14ac:dyDescent="0.2"/>
  <cols>
    <col min="1" max="1" width="5" style="300" customWidth="1"/>
    <col min="2" max="2" width="25.6640625" style="233" customWidth="1"/>
    <col min="3" max="6" width="22.83203125" style="302" customWidth="1"/>
    <col min="7" max="7" width="9.33203125" style="302"/>
    <col min="8" max="9" width="21.83203125" style="302" hidden="1" customWidth="1"/>
    <col min="10" max="10" width="9.33203125" style="302" hidden="1" customWidth="1"/>
    <col min="11" max="12" width="24.83203125" style="302" hidden="1" customWidth="1"/>
    <col min="13" max="13" width="9.33203125" style="302" hidden="1" customWidth="1"/>
    <col min="14" max="14" width="24.1640625" style="302" hidden="1" customWidth="1"/>
    <col min="15" max="16384" width="9.33203125" style="302"/>
  </cols>
  <sheetData>
    <row r="1" spans="1:14" x14ac:dyDescent="0.2">
      <c r="C1" s="376" t="s">
        <v>449</v>
      </c>
      <c r="D1" s="376"/>
      <c r="E1" s="376"/>
      <c r="F1" s="376"/>
      <c r="G1" s="301" t="s">
        <v>444</v>
      </c>
    </row>
    <row r="2" spans="1:14" s="304" customFormat="1" ht="12" x14ac:dyDescent="0.2">
      <c r="A2" s="303"/>
      <c r="C2" s="303" t="s">
        <v>75</v>
      </c>
      <c r="D2" s="303" t="s">
        <v>75</v>
      </c>
      <c r="E2" s="303" t="s">
        <v>75</v>
      </c>
      <c r="F2" s="303" t="s">
        <v>75</v>
      </c>
    </row>
    <row r="3" spans="1:14" s="304" customFormat="1" ht="12" x14ac:dyDescent="0.2">
      <c r="A3" s="303"/>
      <c r="C3" s="377" t="s">
        <v>445</v>
      </c>
      <c r="D3" s="377"/>
      <c r="E3" s="377"/>
      <c r="F3" s="377"/>
    </row>
    <row r="4" spans="1:14" s="304" customFormat="1" ht="12" x14ac:dyDescent="0.2">
      <c r="A4" s="303"/>
      <c r="C4" s="375" t="s">
        <v>446</v>
      </c>
      <c r="D4" s="375"/>
      <c r="E4" s="375" t="s">
        <v>447</v>
      </c>
      <c r="F4" s="375"/>
      <c r="H4" s="375" t="s">
        <v>448</v>
      </c>
      <c r="I4" s="375"/>
      <c r="K4" s="375" t="s">
        <v>448</v>
      </c>
      <c r="L4" s="375"/>
      <c r="N4" s="305" t="s">
        <v>448</v>
      </c>
    </row>
    <row r="5" spans="1:14" s="304" customFormat="1" ht="12" x14ac:dyDescent="0.2">
      <c r="A5" s="375" t="s">
        <v>74</v>
      </c>
      <c r="B5" s="375"/>
      <c r="C5" s="306" t="s">
        <v>1445</v>
      </c>
      <c r="D5" s="306" t="s">
        <v>1446</v>
      </c>
      <c r="E5" s="306" t="s">
        <v>1447</v>
      </c>
      <c r="F5" s="306" t="s">
        <v>1448</v>
      </c>
      <c r="H5" s="307" t="s">
        <v>1373</v>
      </c>
      <c r="I5" s="307" t="s">
        <v>1374</v>
      </c>
      <c r="K5" s="307" t="s">
        <v>1449</v>
      </c>
      <c r="L5" s="307" t="s">
        <v>1450</v>
      </c>
      <c r="N5" s="305" t="s">
        <v>450</v>
      </c>
    </row>
    <row r="6" spans="1:14" x14ac:dyDescent="0.2">
      <c r="A6" s="308" t="s">
        <v>111</v>
      </c>
      <c r="B6" s="309" t="s">
        <v>2</v>
      </c>
      <c r="C6" s="96">
        <v>0</v>
      </c>
      <c r="D6" s="96">
        <v>0</v>
      </c>
      <c r="E6" s="96">
        <v>0</v>
      </c>
      <c r="F6" s="96">
        <v>0</v>
      </c>
      <c r="H6" s="231">
        <f>マージン率表!AG6</f>
        <v>0</v>
      </c>
      <c r="I6" s="231">
        <f>マージン率表!AM6</f>
        <v>0</v>
      </c>
      <c r="K6" s="231">
        <f>自給率表!E4</f>
        <v>0</v>
      </c>
      <c r="L6" s="231">
        <f>自給率表!F4</f>
        <v>0</v>
      </c>
      <c r="N6" s="310">
        <f>C6+K6+H6+L6</f>
        <v>0</v>
      </c>
    </row>
    <row r="7" spans="1:14" x14ac:dyDescent="0.2">
      <c r="A7" s="308" t="s">
        <v>112</v>
      </c>
      <c r="B7" s="309" t="s">
        <v>40</v>
      </c>
      <c r="C7" s="96">
        <v>0</v>
      </c>
      <c r="D7" s="96">
        <v>0</v>
      </c>
      <c r="E7" s="96">
        <v>0</v>
      </c>
      <c r="F7" s="96">
        <v>0</v>
      </c>
      <c r="H7" s="231">
        <f>マージン率表!AG7</f>
        <v>0</v>
      </c>
      <c r="I7" s="231">
        <f>マージン率表!AM7</f>
        <v>0</v>
      </c>
      <c r="K7" s="231">
        <f>自給率表!E5</f>
        <v>0</v>
      </c>
      <c r="L7" s="231">
        <f>自給率表!F5</f>
        <v>0</v>
      </c>
      <c r="N7" s="310">
        <f t="shared" ref="N7:N70" si="0">C7+K7+H7+L7</f>
        <v>0</v>
      </c>
    </row>
    <row r="8" spans="1:14" x14ac:dyDescent="0.2">
      <c r="A8" s="308" t="s">
        <v>113</v>
      </c>
      <c r="B8" s="309" t="s">
        <v>3</v>
      </c>
      <c r="C8" s="96">
        <v>0</v>
      </c>
      <c r="D8" s="96">
        <v>0</v>
      </c>
      <c r="E8" s="96">
        <v>0</v>
      </c>
      <c r="F8" s="96">
        <v>0</v>
      </c>
      <c r="H8" s="231">
        <f>マージン率表!AG8</f>
        <v>0</v>
      </c>
      <c r="I8" s="231">
        <f>マージン率表!AM8</f>
        <v>0</v>
      </c>
      <c r="K8" s="231">
        <f>自給率表!E6</f>
        <v>0</v>
      </c>
      <c r="L8" s="231">
        <f>自給率表!F6</f>
        <v>0</v>
      </c>
      <c r="N8" s="310">
        <f t="shared" si="0"/>
        <v>0</v>
      </c>
    </row>
    <row r="9" spans="1:14" x14ac:dyDescent="0.2">
      <c r="A9" s="308" t="s">
        <v>114</v>
      </c>
      <c r="B9" s="309" t="s">
        <v>4</v>
      </c>
      <c r="C9" s="96">
        <v>0</v>
      </c>
      <c r="D9" s="96">
        <v>0</v>
      </c>
      <c r="E9" s="96">
        <v>0</v>
      </c>
      <c r="F9" s="96">
        <v>0</v>
      </c>
      <c r="H9" s="231">
        <f>マージン率表!AG9</f>
        <v>0</v>
      </c>
      <c r="I9" s="231">
        <f>マージン率表!AM9</f>
        <v>0</v>
      </c>
      <c r="K9" s="231">
        <f>自給率表!E7</f>
        <v>0</v>
      </c>
      <c r="L9" s="231">
        <f>自給率表!F7</f>
        <v>0</v>
      </c>
      <c r="N9" s="310">
        <f t="shared" si="0"/>
        <v>0</v>
      </c>
    </row>
    <row r="10" spans="1:14" x14ac:dyDescent="0.2">
      <c r="A10" s="308" t="s">
        <v>115</v>
      </c>
      <c r="B10" s="309" t="s">
        <v>5</v>
      </c>
      <c r="C10" s="96">
        <v>0</v>
      </c>
      <c r="D10" s="96">
        <v>0</v>
      </c>
      <c r="E10" s="96">
        <v>0</v>
      </c>
      <c r="F10" s="96">
        <v>0</v>
      </c>
      <c r="H10" s="231">
        <f>マージン率表!AG10</f>
        <v>0</v>
      </c>
      <c r="I10" s="231">
        <f>マージン率表!AM10</f>
        <v>0</v>
      </c>
      <c r="K10" s="231">
        <f>自給率表!E8</f>
        <v>0</v>
      </c>
      <c r="L10" s="231">
        <f>自給率表!F8</f>
        <v>0</v>
      </c>
      <c r="N10" s="310">
        <f t="shared" si="0"/>
        <v>0</v>
      </c>
    </row>
    <row r="11" spans="1:14" x14ac:dyDescent="0.2">
      <c r="A11" s="371" t="s">
        <v>116</v>
      </c>
      <c r="B11" s="372" t="s">
        <v>117</v>
      </c>
      <c r="C11" s="373">
        <v>0</v>
      </c>
      <c r="D11" s="373">
        <v>0</v>
      </c>
      <c r="E11" s="373">
        <v>0</v>
      </c>
      <c r="F11" s="373">
        <v>0</v>
      </c>
      <c r="H11" s="231">
        <f>マージン率表!AG11</f>
        <v>0</v>
      </c>
      <c r="I11" s="231">
        <f>マージン率表!AM11</f>
        <v>0</v>
      </c>
      <c r="K11" s="231">
        <f>自給率表!E9</f>
        <v>0</v>
      </c>
      <c r="L11" s="231">
        <f>自給率表!F9</f>
        <v>0</v>
      </c>
      <c r="N11" s="310">
        <f t="shared" si="0"/>
        <v>0</v>
      </c>
    </row>
    <row r="12" spans="1:14" x14ac:dyDescent="0.2">
      <c r="A12" s="308" t="s">
        <v>118</v>
      </c>
      <c r="B12" s="309" t="s">
        <v>119</v>
      </c>
      <c r="C12" s="96">
        <v>0</v>
      </c>
      <c r="D12" s="96">
        <v>0</v>
      </c>
      <c r="E12" s="96">
        <v>0</v>
      </c>
      <c r="F12" s="96">
        <v>0</v>
      </c>
      <c r="H12" s="231">
        <f>マージン率表!AG12</f>
        <v>0</v>
      </c>
      <c r="I12" s="231">
        <f>マージン率表!AM12</f>
        <v>0</v>
      </c>
      <c r="K12" s="231">
        <f>自給率表!E10</f>
        <v>0</v>
      </c>
      <c r="L12" s="231">
        <f>自給率表!F10</f>
        <v>0</v>
      </c>
      <c r="N12" s="310">
        <f t="shared" si="0"/>
        <v>0</v>
      </c>
    </row>
    <row r="13" spans="1:14" x14ac:dyDescent="0.2">
      <c r="A13" s="371" t="s">
        <v>120</v>
      </c>
      <c r="B13" s="372" t="s">
        <v>121</v>
      </c>
      <c r="C13" s="373">
        <v>0</v>
      </c>
      <c r="D13" s="373">
        <v>0</v>
      </c>
      <c r="E13" s="373">
        <v>0</v>
      </c>
      <c r="F13" s="373">
        <v>0</v>
      </c>
      <c r="H13" s="231">
        <f>マージン率表!AG13</f>
        <v>0</v>
      </c>
      <c r="I13" s="231">
        <f>マージン率表!AM13</f>
        <v>0</v>
      </c>
      <c r="K13" s="231">
        <f>自給率表!E11</f>
        <v>0</v>
      </c>
      <c r="L13" s="231">
        <f>自給率表!F11</f>
        <v>0</v>
      </c>
      <c r="N13" s="310">
        <f t="shared" si="0"/>
        <v>0</v>
      </c>
    </row>
    <row r="14" spans="1:14" x14ac:dyDescent="0.2">
      <c r="A14" s="308" t="s">
        <v>122</v>
      </c>
      <c r="B14" s="309" t="s">
        <v>6</v>
      </c>
      <c r="C14" s="96">
        <v>0</v>
      </c>
      <c r="D14" s="96">
        <v>0</v>
      </c>
      <c r="E14" s="96">
        <v>0</v>
      </c>
      <c r="F14" s="96">
        <v>0</v>
      </c>
      <c r="H14" s="231">
        <f>マージン率表!AG14</f>
        <v>0</v>
      </c>
      <c r="I14" s="231">
        <f>マージン率表!AM14</f>
        <v>0</v>
      </c>
      <c r="K14" s="231">
        <f>自給率表!E12</f>
        <v>0</v>
      </c>
      <c r="L14" s="231">
        <f>自給率表!F12</f>
        <v>0</v>
      </c>
      <c r="N14" s="310">
        <f t="shared" si="0"/>
        <v>0</v>
      </c>
    </row>
    <row r="15" spans="1:14" x14ac:dyDescent="0.2">
      <c r="A15" s="308" t="s">
        <v>123</v>
      </c>
      <c r="B15" s="309" t="s">
        <v>7</v>
      </c>
      <c r="C15" s="96">
        <v>0</v>
      </c>
      <c r="D15" s="96">
        <v>0</v>
      </c>
      <c r="E15" s="96">
        <v>0</v>
      </c>
      <c r="F15" s="96">
        <v>0</v>
      </c>
      <c r="H15" s="231">
        <f>マージン率表!AG15</f>
        <v>0</v>
      </c>
      <c r="I15" s="231">
        <f>マージン率表!AM15</f>
        <v>0</v>
      </c>
      <c r="K15" s="231">
        <f>自給率表!E13</f>
        <v>0</v>
      </c>
      <c r="L15" s="231">
        <f>自給率表!F13</f>
        <v>0</v>
      </c>
      <c r="N15" s="310">
        <f t="shared" si="0"/>
        <v>0</v>
      </c>
    </row>
    <row r="16" spans="1:14" x14ac:dyDescent="0.2">
      <c r="A16" s="371" t="s">
        <v>124</v>
      </c>
      <c r="B16" s="372" t="s">
        <v>398</v>
      </c>
      <c r="C16" s="373">
        <v>0</v>
      </c>
      <c r="D16" s="373">
        <v>0</v>
      </c>
      <c r="E16" s="373">
        <v>0</v>
      </c>
      <c r="F16" s="373">
        <v>0</v>
      </c>
      <c r="H16" s="231">
        <f>マージン率表!AG16</f>
        <v>0</v>
      </c>
      <c r="I16" s="231">
        <f>マージン率表!AM16</f>
        <v>0</v>
      </c>
      <c r="K16" s="231">
        <f>自給率表!E14</f>
        <v>0</v>
      </c>
      <c r="L16" s="231">
        <f>自給率表!F14</f>
        <v>0</v>
      </c>
      <c r="N16" s="310">
        <f t="shared" si="0"/>
        <v>0</v>
      </c>
    </row>
    <row r="17" spans="1:14" x14ac:dyDescent="0.2">
      <c r="A17" s="371" t="s">
        <v>126</v>
      </c>
      <c r="B17" s="372" t="s">
        <v>127</v>
      </c>
      <c r="C17" s="373">
        <v>0</v>
      </c>
      <c r="D17" s="373">
        <v>0</v>
      </c>
      <c r="E17" s="373">
        <v>0</v>
      </c>
      <c r="F17" s="373">
        <v>0</v>
      </c>
      <c r="H17" s="231">
        <f>マージン率表!AG17</f>
        <v>0</v>
      </c>
      <c r="I17" s="231">
        <f>マージン率表!AM17</f>
        <v>0</v>
      </c>
      <c r="K17" s="231">
        <f>自給率表!E15</f>
        <v>0</v>
      </c>
      <c r="L17" s="231">
        <f>自給率表!F15</f>
        <v>0</v>
      </c>
      <c r="N17" s="310">
        <f t="shared" si="0"/>
        <v>0</v>
      </c>
    </row>
    <row r="18" spans="1:14" x14ac:dyDescent="0.2">
      <c r="A18" s="308" t="s">
        <v>128</v>
      </c>
      <c r="B18" s="309" t="s">
        <v>129</v>
      </c>
      <c r="C18" s="96">
        <v>0</v>
      </c>
      <c r="D18" s="96">
        <v>0</v>
      </c>
      <c r="E18" s="96">
        <v>0</v>
      </c>
      <c r="F18" s="96">
        <v>0</v>
      </c>
      <c r="H18" s="231">
        <f>マージン率表!AG18</f>
        <v>0</v>
      </c>
      <c r="I18" s="231">
        <f>マージン率表!AM18</f>
        <v>0</v>
      </c>
      <c r="K18" s="231">
        <f>自給率表!E16</f>
        <v>0</v>
      </c>
      <c r="L18" s="231">
        <f>自給率表!F16</f>
        <v>0</v>
      </c>
      <c r="N18" s="310">
        <f t="shared" si="0"/>
        <v>0</v>
      </c>
    </row>
    <row r="19" spans="1:14" x14ac:dyDescent="0.2">
      <c r="A19" s="308" t="s">
        <v>130</v>
      </c>
      <c r="B19" s="309" t="s">
        <v>131</v>
      </c>
      <c r="C19" s="96">
        <v>0</v>
      </c>
      <c r="D19" s="96">
        <v>0</v>
      </c>
      <c r="E19" s="96">
        <v>0</v>
      </c>
      <c r="F19" s="96">
        <v>0</v>
      </c>
      <c r="H19" s="231">
        <f>マージン率表!AG19</f>
        <v>0</v>
      </c>
      <c r="I19" s="231">
        <f>マージン率表!AM19</f>
        <v>0</v>
      </c>
      <c r="K19" s="231">
        <f>自給率表!E17</f>
        <v>0</v>
      </c>
      <c r="L19" s="231">
        <f>自給率表!F17</f>
        <v>0</v>
      </c>
      <c r="N19" s="310">
        <f t="shared" si="0"/>
        <v>0</v>
      </c>
    </row>
    <row r="20" spans="1:14" x14ac:dyDescent="0.2">
      <c r="A20" s="308" t="s">
        <v>132</v>
      </c>
      <c r="B20" s="309" t="s">
        <v>76</v>
      </c>
      <c r="C20" s="96">
        <v>0</v>
      </c>
      <c r="D20" s="96">
        <v>0</v>
      </c>
      <c r="E20" s="96">
        <v>0</v>
      </c>
      <c r="F20" s="96">
        <v>0</v>
      </c>
      <c r="H20" s="231">
        <f>マージン率表!AG20</f>
        <v>0</v>
      </c>
      <c r="I20" s="231">
        <f>マージン率表!AM20</f>
        <v>0</v>
      </c>
      <c r="K20" s="231">
        <f>自給率表!E18</f>
        <v>0</v>
      </c>
      <c r="L20" s="231">
        <f>自給率表!F18</f>
        <v>0</v>
      </c>
      <c r="N20" s="310">
        <f t="shared" si="0"/>
        <v>0</v>
      </c>
    </row>
    <row r="21" spans="1:14" x14ac:dyDescent="0.2">
      <c r="A21" s="308" t="s">
        <v>133</v>
      </c>
      <c r="B21" s="309" t="s">
        <v>38</v>
      </c>
      <c r="C21" s="96">
        <v>0</v>
      </c>
      <c r="D21" s="96">
        <v>0</v>
      </c>
      <c r="E21" s="96">
        <v>0</v>
      </c>
      <c r="F21" s="96">
        <v>0</v>
      </c>
      <c r="H21" s="231">
        <f>マージン率表!AG21</f>
        <v>0</v>
      </c>
      <c r="I21" s="231">
        <f>マージン率表!AM21</f>
        <v>0</v>
      </c>
      <c r="K21" s="231">
        <f>自給率表!E19</f>
        <v>0</v>
      </c>
      <c r="L21" s="231">
        <f>自給率表!F19</f>
        <v>0</v>
      </c>
      <c r="N21" s="310">
        <f t="shared" si="0"/>
        <v>0</v>
      </c>
    </row>
    <row r="22" spans="1:14" x14ac:dyDescent="0.2">
      <c r="A22" s="308" t="s">
        <v>134</v>
      </c>
      <c r="B22" s="309" t="s">
        <v>135</v>
      </c>
      <c r="C22" s="96">
        <v>0</v>
      </c>
      <c r="D22" s="96">
        <v>0</v>
      </c>
      <c r="E22" s="96">
        <v>0</v>
      </c>
      <c r="F22" s="96">
        <v>0</v>
      </c>
      <c r="H22" s="231">
        <f>マージン率表!AG22</f>
        <v>0</v>
      </c>
      <c r="I22" s="231">
        <f>マージン率表!AM22</f>
        <v>0</v>
      </c>
      <c r="K22" s="231">
        <f>自給率表!E20</f>
        <v>0</v>
      </c>
      <c r="L22" s="231">
        <f>自給率表!F20</f>
        <v>0</v>
      </c>
      <c r="N22" s="310">
        <f t="shared" si="0"/>
        <v>0</v>
      </c>
    </row>
    <row r="23" spans="1:14" x14ac:dyDescent="0.2">
      <c r="A23" s="308" t="s">
        <v>136</v>
      </c>
      <c r="B23" s="309" t="s">
        <v>137</v>
      </c>
      <c r="C23" s="96">
        <v>0</v>
      </c>
      <c r="D23" s="96">
        <v>0</v>
      </c>
      <c r="E23" s="96">
        <v>0</v>
      </c>
      <c r="F23" s="96">
        <v>0</v>
      </c>
      <c r="H23" s="231">
        <f>マージン率表!AG23</f>
        <v>0</v>
      </c>
      <c r="I23" s="231">
        <f>マージン率表!AM23</f>
        <v>0</v>
      </c>
      <c r="K23" s="231">
        <f>自給率表!E21</f>
        <v>0</v>
      </c>
      <c r="L23" s="231">
        <f>自給率表!F21</f>
        <v>0</v>
      </c>
      <c r="N23" s="310">
        <f t="shared" si="0"/>
        <v>0</v>
      </c>
    </row>
    <row r="24" spans="1:14" x14ac:dyDescent="0.2">
      <c r="A24" s="308" t="s">
        <v>138</v>
      </c>
      <c r="B24" s="309" t="s">
        <v>139</v>
      </c>
      <c r="C24" s="96">
        <v>0</v>
      </c>
      <c r="D24" s="96">
        <v>0</v>
      </c>
      <c r="E24" s="96">
        <v>0</v>
      </c>
      <c r="F24" s="96">
        <v>0</v>
      </c>
      <c r="H24" s="231">
        <f>マージン率表!AG24</f>
        <v>0</v>
      </c>
      <c r="I24" s="231">
        <f>マージン率表!AM24</f>
        <v>0</v>
      </c>
      <c r="K24" s="231">
        <f>自給率表!E22</f>
        <v>0</v>
      </c>
      <c r="L24" s="231">
        <f>自給率表!F22</f>
        <v>0</v>
      </c>
      <c r="N24" s="310">
        <f t="shared" si="0"/>
        <v>0</v>
      </c>
    </row>
    <row r="25" spans="1:14" x14ac:dyDescent="0.2">
      <c r="A25" s="371" t="s">
        <v>140</v>
      </c>
      <c r="B25" s="372" t="s">
        <v>141</v>
      </c>
      <c r="C25" s="373">
        <v>0</v>
      </c>
      <c r="D25" s="373">
        <v>0</v>
      </c>
      <c r="E25" s="373">
        <v>0</v>
      </c>
      <c r="F25" s="373">
        <v>0</v>
      </c>
      <c r="H25" s="231">
        <f>マージン率表!AG25</f>
        <v>0</v>
      </c>
      <c r="I25" s="231">
        <f>マージン率表!AM25</f>
        <v>0</v>
      </c>
      <c r="K25" s="231">
        <f>自給率表!E23</f>
        <v>0</v>
      </c>
      <c r="L25" s="231">
        <f>自給率表!F23</f>
        <v>0</v>
      </c>
      <c r="N25" s="310">
        <f t="shared" si="0"/>
        <v>0</v>
      </c>
    </row>
    <row r="26" spans="1:14" x14ac:dyDescent="0.2">
      <c r="A26" s="308" t="s">
        <v>142</v>
      </c>
      <c r="B26" s="309" t="s">
        <v>106</v>
      </c>
      <c r="C26" s="96">
        <v>0</v>
      </c>
      <c r="D26" s="96">
        <v>0</v>
      </c>
      <c r="E26" s="96">
        <v>0</v>
      </c>
      <c r="F26" s="96">
        <v>0</v>
      </c>
      <c r="H26" s="231">
        <f>マージン率表!AG26</f>
        <v>0</v>
      </c>
      <c r="I26" s="231">
        <f>マージン率表!AM26</f>
        <v>0</v>
      </c>
      <c r="K26" s="231">
        <f>自給率表!E24</f>
        <v>0</v>
      </c>
      <c r="L26" s="231">
        <f>自給率表!F24</f>
        <v>0</v>
      </c>
      <c r="N26" s="310">
        <f t="shared" si="0"/>
        <v>0</v>
      </c>
    </row>
    <row r="27" spans="1:14" x14ac:dyDescent="0.2">
      <c r="A27" s="308" t="s">
        <v>143</v>
      </c>
      <c r="B27" s="309" t="s">
        <v>144</v>
      </c>
      <c r="C27" s="96">
        <v>0</v>
      </c>
      <c r="D27" s="96">
        <v>0</v>
      </c>
      <c r="E27" s="96">
        <v>0</v>
      </c>
      <c r="F27" s="96">
        <v>0</v>
      </c>
      <c r="H27" s="231">
        <f>マージン率表!AG27</f>
        <v>0</v>
      </c>
      <c r="I27" s="231">
        <f>マージン率表!AM27</f>
        <v>0</v>
      </c>
      <c r="K27" s="231">
        <f>自給率表!E25</f>
        <v>0</v>
      </c>
      <c r="L27" s="231">
        <f>自給率表!F25</f>
        <v>0</v>
      </c>
      <c r="N27" s="310">
        <f t="shared" si="0"/>
        <v>0</v>
      </c>
    </row>
    <row r="28" spans="1:14" ht="23.25" x14ac:dyDescent="0.2">
      <c r="A28" s="308" t="s">
        <v>145</v>
      </c>
      <c r="B28" s="311" t="s">
        <v>1398</v>
      </c>
      <c r="C28" s="96">
        <v>0</v>
      </c>
      <c r="D28" s="96">
        <v>0</v>
      </c>
      <c r="E28" s="96">
        <v>0</v>
      </c>
      <c r="F28" s="96">
        <v>0</v>
      </c>
      <c r="H28" s="231">
        <f>マージン率表!AG28</f>
        <v>0</v>
      </c>
      <c r="I28" s="231">
        <f>マージン率表!AM28</f>
        <v>0</v>
      </c>
      <c r="K28" s="231">
        <f>自給率表!E26</f>
        <v>0</v>
      </c>
      <c r="L28" s="231">
        <f>自給率表!F26</f>
        <v>0</v>
      </c>
      <c r="N28" s="310">
        <f t="shared" si="0"/>
        <v>0</v>
      </c>
    </row>
    <row r="29" spans="1:14" x14ac:dyDescent="0.2">
      <c r="A29" s="308" t="s">
        <v>147</v>
      </c>
      <c r="B29" s="309" t="s">
        <v>148</v>
      </c>
      <c r="C29" s="96">
        <v>0</v>
      </c>
      <c r="D29" s="96">
        <v>0</v>
      </c>
      <c r="E29" s="96">
        <v>0</v>
      </c>
      <c r="F29" s="96">
        <v>0</v>
      </c>
      <c r="H29" s="231">
        <f>マージン率表!AG29</f>
        <v>0</v>
      </c>
      <c r="I29" s="231">
        <f>マージン率表!AM29</f>
        <v>0</v>
      </c>
      <c r="K29" s="231">
        <f>自給率表!E27</f>
        <v>0</v>
      </c>
      <c r="L29" s="231">
        <f>自給率表!F27</f>
        <v>0</v>
      </c>
      <c r="N29" s="310">
        <f t="shared" si="0"/>
        <v>0</v>
      </c>
    </row>
    <row r="30" spans="1:14" x14ac:dyDescent="0.2">
      <c r="A30" s="308" t="s">
        <v>149</v>
      </c>
      <c r="B30" s="309" t="s">
        <v>150</v>
      </c>
      <c r="C30" s="96">
        <v>0</v>
      </c>
      <c r="D30" s="96">
        <v>0</v>
      </c>
      <c r="E30" s="96">
        <v>0</v>
      </c>
      <c r="F30" s="96">
        <v>0</v>
      </c>
      <c r="H30" s="231">
        <f>マージン率表!AG30</f>
        <v>0</v>
      </c>
      <c r="I30" s="231">
        <f>マージン率表!AM30</f>
        <v>0</v>
      </c>
      <c r="K30" s="231">
        <f>自給率表!E28</f>
        <v>0</v>
      </c>
      <c r="L30" s="231">
        <f>自給率表!F28</f>
        <v>0</v>
      </c>
      <c r="N30" s="310">
        <f t="shared" si="0"/>
        <v>0</v>
      </c>
    </row>
    <row r="31" spans="1:14" x14ac:dyDescent="0.2">
      <c r="A31" s="308" t="s">
        <v>151</v>
      </c>
      <c r="B31" s="309" t="s">
        <v>152</v>
      </c>
      <c r="C31" s="96">
        <v>0</v>
      </c>
      <c r="D31" s="96">
        <v>0</v>
      </c>
      <c r="E31" s="96">
        <v>0</v>
      </c>
      <c r="F31" s="96">
        <v>0</v>
      </c>
      <c r="H31" s="231">
        <f>マージン率表!AG31</f>
        <v>0</v>
      </c>
      <c r="I31" s="231">
        <f>マージン率表!AM31</f>
        <v>0</v>
      </c>
      <c r="K31" s="231">
        <f>自給率表!E29</f>
        <v>0</v>
      </c>
      <c r="L31" s="231">
        <f>自給率表!F29</f>
        <v>0</v>
      </c>
      <c r="N31" s="310">
        <f t="shared" si="0"/>
        <v>0</v>
      </c>
    </row>
    <row r="32" spans="1:14" x14ac:dyDescent="0.2">
      <c r="A32" s="308" t="s">
        <v>153</v>
      </c>
      <c r="B32" s="309" t="s">
        <v>154</v>
      </c>
      <c r="C32" s="96">
        <v>0</v>
      </c>
      <c r="D32" s="96">
        <v>0</v>
      </c>
      <c r="E32" s="96">
        <v>0</v>
      </c>
      <c r="F32" s="96">
        <v>0</v>
      </c>
      <c r="H32" s="231">
        <f>マージン率表!AG32</f>
        <v>0</v>
      </c>
      <c r="I32" s="231">
        <f>マージン率表!AM32</f>
        <v>0</v>
      </c>
      <c r="K32" s="231">
        <f>自給率表!E30</f>
        <v>0</v>
      </c>
      <c r="L32" s="231">
        <f>自給率表!F30</f>
        <v>0</v>
      </c>
      <c r="N32" s="310">
        <f t="shared" si="0"/>
        <v>0</v>
      </c>
    </row>
    <row r="33" spans="1:14" x14ac:dyDescent="0.2">
      <c r="A33" s="308" t="s">
        <v>155</v>
      </c>
      <c r="B33" s="309" t="s">
        <v>156</v>
      </c>
      <c r="C33" s="96">
        <v>0</v>
      </c>
      <c r="D33" s="96">
        <v>0</v>
      </c>
      <c r="E33" s="96">
        <v>0</v>
      </c>
      <c r="F33" s="96">
        <v>0</v>
      </c>
      <c r="H33" s="231">
        <f>マージン率表!AG33</f>
        <v>0</v>
      </c>
      <c r="I33" s="231">
        <f>マージン率表!AM33</f>
        <v>0</v>
      </c>
      <c r="K33" s="231">
        <f>自給率表!E31</f>
        <v>0</v>
      </c>
      <c r="L33" s="231">
        <f>自給率表!F31</f>
        <v>0</v>
      </c>
      <c r="N33" s="310">
        <f t="shared" si="0"/>
        <v>0</v>
      </c>
    </row>
    <row r="34" spans="1:14" x14ac:dyDescent="0.2">
      <c r="A34" s="308" t="s">
        <v>157</v>
      </c>
      <c r="B34" s="309" t="s">
        <v>8</v>
      </c>
      <c r="C34" s="96">
        <v>0</v>
      </c>
      <c r="D34" s="96">
        <v>0</v>
      </c>
      <c r="E34" s="96">
        <v>0</v>
      </c>
      <c r="F34" s="96">
        <v>0</v>
      </c>
      <c r="H34" s="231">
        <f>マージン率表!AG34</f>
        <v>0</v>
      </c>
      <c r="I34" s="231">
        <f>マージン率表!AM34</f>
        <v>0</v>
      </c>
      <c r="K34" s="231">
        <f>自給率表!E32</f>
        <v>0</v>
      </c>
      <c r="L34" s="231">
        <f>自給率表!F32</f>
        <v>0</v>
      </c>
      <c r="N34" s="310">
        <f t="shared" si="0"/>
        <v>0</v>
      </c>
    </row>
    <row r="35" spans="1:14" x14ac:dyDescent="0.2">
      <c r="A35" s="308" t="s">
        <v>158</v>
      </c>
      <c r="B35" s="309" t="s">
        <v>9</v>
      </c>
      <c r="C35" s="96">
        <v>0</v>
      </c>
      <c r="D35" s="96">
        <v>0</v>
      </c>
      <c r="E35" s="96">
        <v>0</v>
      </c>
      <c r="F35" s="96">
        <v>0</v>
      </c>
      <c r="H35" s="231">
        <f>マージン率表!AG35</f>
        <v>0</v>
      </c>
      <c r="I35" s="231">
        <f>マージン率表!AM35</f>
        <v>0</v>
      </c>
      <c r="K35" s="231">
        <f>自給率表!E33</f>
        <v>0</v>
      </c>
      <c r="L35" s="231">
        <f>自給率表!F33</f>
        <v>0</v>
      </c>
      <c r="N35" s="310">
        <f t="shared" si="0"/>
        <v>0</v>
      </c>
    </row>
    <row r="36" spans="1:14" x14ac:dyDescent="0.2">
      <c r="A36" s="371" t="s">
        <v>159</v>
      </c>
      <c r="B36" s="372" t="s">
        <v>160</v>
      </c>
      <c r="C36" s="373">
        <v>0</v>
      </c>
      <c r="D36" s="373">
        <v>0</v>
      </c>
      <c r="E36" s="373">
        <v>0</v>
      </c>
      <c r="F36" s="373">
        <v>0</v>
      </c>
      <c r="H36" s="231">
        <f>マージン率表!AG36</f>
        <v>0</v>
      </c>
      <c r="I36" s="231">
        <f>マージン率表!AM36</f>
        <v>0</v>
      </c>
      <c r="K36" s="231">
        <f>自給率表!E34</f>
        <v>0</v>
      </c>
      <c r="L36" s="231">
        <f>自給率表!F34</f>
        <v>0</v>
      </c>
      <c r="N36" s="310">
        <f t="shared" si="0"/>
        <v>0</v>
      </c>
    </row>
    <row r="37" spans="1:14" x14ac:dyDescent="0.2">
      <c r="A37" s="308" t="s">
        <v>161</v>
      </c>
      <c r="B37" s="309" t="s">
        <v>162</v>
      </c>
      <c r="C37" s="96">
        <v>0</v>
      </c>
      <c r="D37" s="96">
        <v>0</v>
      </c>
      <c r="E37" s="96">
        <v>0</v>
      </c>
      <c r="F37" s="96">
        <v>0</v>
      </c>
      <c r="H37" s="231">
        <f>マージン率表!AG37</f>
        <v>0</v>
      </c>
      <c r="I37" s="231">
        <f>マージン率表!AM37</f>
        <v>0</v>
      </c>
      <c r="K37" s="231">
        <f>自給率表!E35</f>
        <v>0</v>
      </c>
      <c r="L37" s="231">
        <f>自給率表!F35</f>
        <v>0</v>
      </c>
      <c r="N37" s="310">
        <f t="shared" si="0"/>
        <v>0</v>
      </c>
    </row>
    <row r="38" spans="1:14" x14ac:dyDescent="0.2">
      <c r="A38" s="308" t="s">
        <v>163</v>
      </c>
      <c r="B38" s="309" t="s">
        <v>164</v>
      </c>
      <c r="C38" s="96">
        <v>0</v>
      </c>
      <c r="D38" s="96">
        <v>0</v>
      </c>
      <c r="E38" s="96">
        <v>0</v>
      </c>
      <c r="F38" s="96">
        <v>0</v>
      </c>
      <c r="H38" s="231">
        <f>マージン率表!AG38</f>
        <v>0</v>
      </c>
      <c r="I38" s="231">
        <f>マージン率表!AM38</f>
        <v>0</v>
      </c>
      <c r="K38" s="231">
        <f>自給率表!E36</f>
        <v>0</v>
      </c>
      <c r="L38" s="231">
        <f>自給率表!F36</f>
        <v>0</v>
      </c>
      <c r="N38" s="310">
        <f t="shared" si="0"/>
        <v>0</v>
      </c>
    </row>
    <row r="39" spans="1:14" x14ac:dyDescent="0.2">
      <c r="A39" s="371" t="s">
        <v>165</v>
      </c>
      <c r="B39" s="372" t="s">
        <v>166</v>
      </c>
      <c r="C39" s="373">
        <v>0</v>
      </c>
      <c r="D39" s="373">
        <v>0</v>
      </c>
      <c r="E39" s="373">
        <v>0</v>
      </c>
      <c r="F39" s="373">
        <v>0</v>
      </c>
      <c r="H39" s="231">
        <f>マージン率表!AG39</f>
        <v>0</v>
      </c>
      <c r="I39" s="231">
        <f>マージン率表!AM39</f>
        <v>0</v>
      </c>
      <c r="K39" s="231">
        <f>自給率表!E37</f>
        <v>0</v>
      </c>
      <c r="L39" s="231">
        <f>自給率表!F37</f>
        <v>0</v>
      </c>
      <c r="N39" s="310">
        <f t="shared" si="0"/>
        <v>0</v>
      </c>
    </row>
    <row r="40" spans="1:14" x14ac:dyDescent="0.2">
      <c r="A40" s="308" t="s">
        <v>167</v>
      </c>
      <c r="B40" s="309" t="s">
        <v>168</v>
      </c>
      <c r="C40" s="96">
        <v>0</v>
      </c>
      <c r="D40" s="96">
        <v>0</v>
      </c>
      <c r="E40" s="96">
        <v>0</v>
      </c>
      <c r="F40" s="96">
        <v>0</v>
      </c>
      <c r="H40" s="231">
        <f>マージン率表!AG40</f>
        <v>0</v>
      </c>
      <c r="I40" s="231">
        <f>マージン率表!AM40</f>
        <v>0</v>
      </c>
      <c r="K40" s="231">
        <f>自給率表!E38</f>
        <v>0</v>
      </c>
      <c r="L40" s="231">
        <f>自給率表!F38</f>
        <v>0</v>
      </c>
      <c r="N40" s="310">
        <f t="shared" si="0"/>
        <v>0</v>
      </c>
    </row>
    <row r="41" spans="1:14" x14ac:dyDescent="0.2">
      <c r="A41" s="308" t="s">
        <v>169</v>
      </c>
      <c r="B41" s="309" t="s">
        <v>170</v>
      </c>
      <c r="C41" s="96">
        <v>0</v>
      </c>
      <c r="D41" s="96">
        <v>0</v>
      </c>
      <c r="E41" s="96">
        <v>0</v>
      </c>
      <c r="F41" s="96">
        <v>0</v>
      </c>
      <c r="H41" s="231">
        <f>マージン率表!AG41</f>
        <v>0</v>
      </c>
      <c r="I41" s="231">
        <f>マージン率表!AM41</f>
        <v>0</v>
      </c>
      <c r="K41" s="231">
        <f>自給率表!E39</f>
        <v>0</v>
      </c>
      <c r="L41" s="231">
        <f>自給率表!F39</f>
        <v>0</v>
      </c>
      <c r="N41" s="310">
        <f t="shared" si="0"/>
        <v>0</v>
      </c>
    </row>
    <row r="42" spans="1:14" x14ac:dyDescent="0.2">
      <c r="A42" s="371" t="s">
        <v>171</v>
      </c>
      <c r="B42" s="372" t="s">
        <v>172</v>
      </c>
      <c r="C42" s="373">
        <v>0</v>
      </c>
      <c r="D42" s="373">
        <v>0</v>
      </c>
      <c r="E42" s="373">
        <v>0</v>
      </c>
      <c r="F42" s="373">
        <v>0</v>
      </c>
      <c r="H42" s="231">
        <f>マージン率表!AG42</f>
        <v>0</v>
      </c>
      <c r="I42" s="231">
        <f>マージン率表!AM42</f>
        <v>0</v>
      </c>
      <c r="K42" s="231">
        <f>自給率表!E40</f>
        <v>0</v>
      </c>
      <c r="L42" s="231">
        <f>自給率表!F40</f>
        <v>0</v>
      </c>
      <c r="N42" s="310">
        <f t="shared" si="0"/>
        <v>0</v>
      </c>
    </row>
    <row r="43" spans="1:14" x14ac:dyDescent="0.2">
      <c r="A43" s="371" t="s">
        <v>173</v>
      </c>
      <c r="B43" s="372" t="s">
        <v>174</v>
      </c>
      <c r="C43" s="373">
        <v>0</v>
      </c>
      <c r="D43" s="373">
        <v>0</v>
      </c>
      <c r="E43" s="373">
        <v>0</v>
      </c>
      <c r="F43" s="373">
        <v>0</v>
      </c>
      <c r="H43" s="231">
        <f>マージン率表!AG43</f>
        <v>0</v>
      </c>
      <c r="I43" s="231">
        <f>マージン率表!AM43</f>
        <v>0</v>
      </c>
      <c r="K43" s="231">
        <f>自給率表!E41</f>
        <v>0</v>
      </c>
      <c r="L43" s="231">
        <f>自給率表!F41</f>
        <v>0</v>
      </c>
      <c r="N43" s="310">
        <f t="shared" si="0"/>
        <v>0</v>
      </c>
    </row>
    <row r="44" spans="1:14" x14ac:dyDescent="0.2">
      <c r="A44" s="308" t="s">
        <v>175</v>
      </c>
      <c r="B44" s="309" t="s">
        <v>176</v>
      </c>
      <c r="C44" s="96">
        <v>0</v>
      </c>
      <c r="D44" s="96">
        <v>0</v>
      </c>
      <c r="E44" s="96">
        <v>0</v>
      </c>
      <c r="F44" s="96">
        <v>0</v>
      </c>
      <c r="H44" s="231">
        <f>マージン率表!AG44</f>
        <v>0</v>
      </c>
      <c r="I44" s="231">
        <f>マージン率表!AM44</f>
        <v>0</v>
      </c>
      <c r="K44" s="231">
        <f>自給率表!E42</f>
        <v>0</v>
      </c>
      <c r="L44" s="231">
        <f>自給率表!F42</f>
        <v>0</v>
      </c>
      <c r="N44" s="310">
        <f t="shared" si="0"/>
        <v>0</v>
      </c>
    </row>
    <row r="45" spans="1:14" x14ac:dyDescent="0.2">
      <c r="A45" s="371" t="s">
        <v>177</v>
      </c>
      <c r="B45" s="372" t="s">
        <v>178</v>
      </c>
      <c r="C45" s="373">
        <v>0</v>
      </c>
      <c r="D45" s="373">
        <v>0</v>
      </c>
      <c r="E45" s="373">
        <v>0</v>
      </c>
      <c r="F45" s="373">
        <v>0</v>
      </c>
      <c r="H45" s="231">
        <f>マージン率表!AG45</f>
        <v>0</v>
      </c>
      <c r="I45" s="231">
        <f>マージン率表!AM45</f>
        <v>0</v>
      </c>
      <c r="K45" s="231">
        <f>自給率表!E43</f>
        <v>0</v>
      </c>
      <c r="L45" s="231">
        <f>自給率表!F43</f>
        <v>0</v>
      </c>
      <c r="N45" s="310">
        <f t="shared" si="0"/>
        <v>0</v>
      </c>
    </row>
    <row r="46" spans="1:14" x14ac:dyDescent="0.2">
      <c r="A46" s="371" t="s">
        <v>179</v>
      </c>
      <c r="B46" s="372" t="s">
        <v>180</v>
      </c>
      <c r="C46" s="373">
        <v>0</v>
      </c>
      <c r="D46" s="373">
        <v>0</v>
      </c>
      <c r="E46" s="373">
        <v>0</v>
      </c>
      <c r="F46" s="373">
        <v>0</v>
      </c>
      <c r="H46" s="231">
        <f>マージン率表!AG46</f>
        <v>0</v>
      </c>
      <c r="I46" s="231">
        <f>マージン率表!AM46</f>
        <v>0</v>
      </c>
      <c r="K46" s="231">
        <f>自給率表!E44</f>
        <v>0</v>
      </c>
      <c r="L46" s="231">
        <f>自給率表!F44</f>
        <v>0</v>
      </c>
      <c r="N46" s="310">
        <f t="shared" si="0"/>
        <v>0</v>
      </c>
    </row>
    <row r="47" spans="1:14" x14ac:dyDescent="0.2">
      <c r="A47" s="308" t="s">
        <v>181</v>
      </c>
      <c r="B47" s="309" t="s">
        <v>182</v>
      </c>
      <c r="C47" s="96">
        <v>0</v>
      </c>
      <c r="D47" s="96">
        <v>0</v>
      </c>
      <c r="E47" s="96">
        <v>0</v>
      </c>
      <c r="F47" s="96">
        <v>0</v>
      </c>
      <c r="H47" s="231">
        <f>マージン率表!AG47</f>
        <v>0</v>
      </c>
      <c r="I47" s="231">
        <f>マージン率表!AM47</f>
        <v>0</v>
      </c>
      <c r="K47" s="231">
        <f>自給率表!E45</f>
        <v>0</v>
      </c>
      <c r="L47" s="231">
        <f>自給率表!F45</f>
        <v>0</v>
      </c>
      <c r="N47" s="310">
        <f t="shared" si="0"/>
        <v>0</v>
      </c>
    </row>
    <row r="48" spans="1:14" x14ac:dyDescent="0.2">
      <c r="A48" s="308" t="s">
        <v>183</v>
      </c>
      <c r="B48" s="309" t="s">
        <v>184</v>
      </c>
      <c r="C48" s="96">
        <v>0</v>
      </c>
      <c r="D48" s="96">
        <v>0</v>
      </c>
      <c r="E48" s="96">
        <v>0</v>
      </c>
      <c r="F48" s="96">
        <v>0</v>
      </c>
      <c r="H48" s="231">
        <f>マージン率表!AG48</f>
        <v>0</v>
      </c>
      <c r="I48" s="231">
        <f>マージン率表!AM48</f>
        <v>0</v>
      </c>
      <c r="K48" s="231">
        <f>自給率表!E46</f>
        <v>0</v>
      </c>
      <c r="L48" s="231">
        <f>自給率表!F46</f>
        <v>0</v>
      </c>
      <c r="N48" s="310">
        <f t="shared" si="0"/>
        <v>0</v>
      </c>
    </row>
    <row r="49" spans="1:14" x14ac:dyDescent="0.2">
      <c r="A49" s="308" t="s">
        <v>185</v>
      </c>
      <c r="B49" s="309" t="s">
        <v>186</v>
      </c>
      <c r="C49" s="96">
        <v>0</v>
      </c>
      <c r="D49" s="96">
        <v>0</v>
      </c>
      <c r="E49" s="96">
        <v>0</v>
      </c>
      <c r="F49" s="96">
        <v>0</v>
      </c>
      <c r="H49" s="231">
        <f>マージン率表!AG49</f>
        <v>0</v>
      </c>
      <c r="I49" s="231">
        <f>マージン率表!AM49</f>
        <v>0</v>
      </c>
      <c r="K49" s="231">
        <f>自給率表!E47</f>
        <v>0</v>
      </c>
      <c r="L49" s="231">
        <f>自給率表!F47</f>
        <v>0</v>
      </c>
      <c r="N49" s="310">
        <f t="shared" si="0"/>
        <v>0</v>
      </c>
    </row>
    <row r="50" spans="1:14" x14ac:dyDescent="0.2">
      <c r="A50" s="371" t="s">
        <v>187</v>
      </c>
      <c r="B50" s="372" t="s">
        <v>188</v>
      </c>
      <c r="C50" s="373">
        <v>0</v>
      </c>
      <c r="D50" s="373">
        <v>0</v>
      </c>
      <c r="E50" s="373">
        <v>0</v>
      </c>
      <c r="F50" s="373">
        <v>0</v>
      </c>
      <c r="H50" s="231">
        <f>マージン率表!AG50</f>
        <v>0</v>
      </c>
      <c r="I50" s="231">
        <f>マージン率表!AM50</f>
        <v>0</v>
      </c>
      <c r="K50" s="231">
        <f>自給率表!E48</f>
        <v>0</v>
      </c>
      <c r="L50" s="231">
        <f>自給率表!F48</f>
        <v>0</v>
      </c>
      <c r="N50" s="310">
        <f t="shared" si="0"/>
        <v>0</v>
      </c>
    </row>
    <row r="51" spans="1:14" x14ac:dyDescent="0.2">
      <c r="A51" s="308" t="s">
        <v>189</v>
      </c>
      <c r="B51" s="309" t="s">
        <v>190</v>
      </c>
      <c r="C51" s="96">
        <v>0</v>
      </c>
      <c r="D51" s="96">
        <v>0</v>
      </c>
      <c r="E51" s="96">
        <v>0</v>
      </c>
      <c r="F51" s="96">
        <v>0</v>
      </c>
      <c r="H51" s="231">
        <f>マージン率表!AG51</f>
        <v>0</v>
      </c>
      <c r="I51" s="231">
        <f>マージン率表!AM51</f>
        <v>0</v>
      </c>
      <c r="K51" s="231">
        <f>自給率表!E49</f>
        <v>0</v>
      </c>
      <c r="L51" s="231">
        <f>自給率表!F49</f>
        <v>0</v>
      </c>
      <c r="N51" s="310">
        <f t="shared" si="0"/>
        <v>0</v>
      </c>
    </row>
    <row r="52" spans="1:14" x14ac:dyDescent="0.2">
      <c r="A52" s="308" t="s">
        <v>191</v>
      </c>
      <c r="B52" s="309" t="s">
        <v>192</v>
      </c>
      <c r="C52" s="96">
        <v>0</v>
      </c>
      <c r="D52" s="96">
        <v>0</v>
      </c>
      <c r="E52" s="96">
        <v>0</v>
      </c>
      <c r="F52" s="96">
        <v>0</v>
      </c>
      <c r="H52" s="231">
        <f>マージン率表!AG52</f>
        <v>0</v>
      </c>
      <c r="I52" s="231">
        <f>マージン率表!AM52</f>
        <v>0</v>
      </c>
      <c r="K52" s="231">
        <f>自給率表!E50</f>
        <v>0</v>
      </c>
      <c r="L52" s="231">
        <f>自給率表!F50</f>
        <v>0</v>
      </c>
      <c r="N52" s="310">
        <f t="shared" si="0"/>
        <v>0</v>
      </c>
    </row>
    <row r="53" spans="1:14" x14ac:dyDescent="0.2">
      <c r="A53" s="371" t="s">
        <v>193</v>
      </c>
      <c r="B53" s="372" t="s">
        <v>194</v>
      </c>
      <c r="C53" s="373">
        <v>0</v>
      </c>
      <c r="D53" s="373">
        <v>0</v>
      </c>
      <c r="E53" s="373">
        <v>0</v>
      </c>
      <c r="F53" s="373">
        <v>0</v>
      </c>
      <c r="H53" s="231">
        <f>マージン率表!AG53</f>
        <v>0</v>
      </c>
      <c r="I53" s="231">
        <f>マージン率表!AM53</f>
        <v>0</v>
      </c>
      <c r="K53" s="231">
        <f>自給率表!E51</f>
        <v>0</v>
      </c>
      <c r="L53" s="231">
        <f>自給率表!F51</f>
        <v>0</v>
      </c>
      <c r="N53" s="310">
        <f t="shared" si="0"/>
        <v>0</v>
      </c>
    </row>
    <row r="54" spans="1:14" x14ac:dyDescent="0.2">
      <c r="A54" s="371" t="s">
        <v>195</v>
      </c>
      <c r="B54" s="372" t="s">
        <v>196</v>
      </c>
      <c r="C54" s="373">
        <v>0</v>
      </c>
      <c r="D54" s="373">
        <v>0</v>
      </c>
      <c r="E54" s="373">
        <v>0</v>
      </c>
      <c r="F54" s="373">
        <v>0</v>
      </c>
      <c r="H54" s="231">
        <f>マージン率表!AG54</f>
        <v>0</v>
      </c>
      <c r="I54" s="231">
        <f>マージン率表!AM54</f>
        <v>0</v>
      </c>
      <c r="K54" s="231">
        <f>自給率表!E52</f>
        <v>0</v>
      </c>
      <c r="L54" s="231">
        <f>自給率表!F52</f>
        <v>0</v>
      </c>
      <c r="N54" s="310">
        <f t="shared" si="0"/>
        <v>0</v>
      </c>
    </row>
    <row r="55" spans="1:14" x14ac:dyDescent="0.2">
      <c r="A55" s="371" t="s">
        <v>197</v>
      </c>
      <c r="B55" s="372" t="s">
        <v>198</v>
      </c>
      <c r="C55" s="373">
        <v>0</v>
      </c>
      <c r="D55" s="373">
        <v>0</v>
      </c>
      <c r="E55" s="373">
        <v>0</v>
      </c>
      <c r="F55" s="373">
        <v>0</v>
      </c>
      <c r="H55" s="231">
        <f>マージン率表!AG55</f>
        <v>0</v>
      </c>
      <c r="I55" s="231">
        <f>マージン率表!AM55</f>
        <v>0</v>
      </c>
      <c r="K55" s="231">
        <f>自給率表!E53</f>
        <v>0</v>
      </c>
      <c r="L55" s="231">
        <f>自給率表!F53</f>
        <v>0</v>
      </c>
      <c r="N55" s="310">
        <f t="shared" si="0"/>
        <v>0</v>
      </c>
    </row>
    <row r="56" spans="1:14" x14ac:dyDescent="0.2">
      <c r="A56" s="371" t="s">
        <v>199</v>
      </c>
      <c r="B56" s="372" t="s">
        <v>200</v>
      </c>
      <c r="C56" s="373">
        <v>0</v>
      </c>
      <c r="D56" s="373">
        <v>0</v>
      </c>
      <c r="E56" s="373">
        <v>0</v>
      </c>
      <c r="F56" s="373">
        <v>0</v>
      </c>
      <c r="H56" s="231">
        <f>マージン率表!AG56</f>
        <v>0</v>
      </c>
      <c r="I56" s="231">
        <f>マージン率表!AM56</f>
        <v>0</v>
      </c>
      <c r="K56" s="231">
        <f>自給率表!E54</f>
        <v>0</v>
      </c>
      <c r="L56" s="231">
        <f>自給率表!F54</f>
        <v>0</v>
      </c>
      <c r="N56" s="310">
        <f t="shared" si="0"/>
        <v>0</v>
      </c>
    </row>
    <row r="57" spans="1:14" x14ac:dyDescent="0.2">
      <c r="A57" s="308" t="s">
        <v>201</v>
      </c>
      <c r="B57" s="309" t="s">
        <v>202</v>
      </c>
      <c r="C57" s="96">
        <v>0</v>
      </c>
      <c r="D57" s="96">
        <v>0</v>
      </c>
      <c r="E57" s="96">
        <v>0</v>
      </c>
      <c r="F57" s="96">
        <v>0</v>
      </c>
      <c r="H57" s="231">
        <f>マージン率表!AG57</f>
        <v>0</v>
      </c>
      <c r="I57" s="231">
        <f>マージン率表!AM57</f>
        <v>0</v>
      </c>
      <c r="K57" s="231">
        <f>自給率表!E55</f>
        <v>0</v>
      </c>
      <c r="L57" s="231">
        <f>自給率表!F55</f>
        <v>0</v>
      </c>
      <c r="N57" s="310">
        <f t="shared" si="0"/>
        <v>0</v>
      </c>
    </row>
    <row r="58" spans="1:14" x14ac:dyDescent="0.2">
      <c r="A58" s="371" t="s">
        <v>203</v>
      </c>
      <c r="B58" s="372" t="s">
        <v>204</v>
      </c>
      <c r="C58" s="373">
        <v>0</v>
      </c>
      <c r="D58" s="373">
        <v>0</v>
      </c>
      <c r="E58" s="373">
        <v>0</v>
      </c>
      <c r="F58" s="373">
        <v>0</v>
      </c>
      <c r="H58" s="231">
        <f>マージン率表!AG58</f>
        <v>0</v>
      </c>
      <c r="I58" s="231">
        <f>マージン率表!AM58</f>
        <v>0</v>
      </c>
      <c r="K58" s="231">
        <f>自給率表!E56</f>
        <v>0</v>
      </c>
      <c r="L58" s="231">
        <f>自給率表!F56</f>
        <v>0</v>
      </c>
      <c r="N58" s="310">
        <f t="shared" si="0"/>
        <v>0</v>
      </c>
    </row>
    <row r="59" spans="1:14" x14ac:dyDescent="0.2">
      <c r="A59" s="371" t="s">
        <v>205</v>
      </c>
      <c r="B59" s="372" t="s">
        <v>206</v>
      </c>
      <c r="C59" s="373">
        <v>0</v>
      </c>
      <c r="D59" s="373">
        <v>0</v>
      </c>
      <c r="E59" s="373">
        <v>0</v>
      </c>
      <c r="F59" s="373">
        <v>0</v>
      </c>
      <c r="H59" s="231">
        <f>マージン率表!AG59</f>
        <v>0</v>
      </c>
      <c r="I59" s="231">
        <f>マージン率表!AM59</f>
        <v>0</v>
      </c>
      <c r="K59" s="231">
        <f>自給率表!E57</f>
        <v>0</v>
      </c>
      <c r="L59" s="231">
        <f>自給率表!F57</f>
        <v>0</v>
      </c>
      <c r="N59" s="310">
        <f t="shared" si="0"/>
        <v>0</v>
      </c>
    </row>
    <row r="60" spans="1:14" x14ac:dyDescent="0.2">
      <c r="A60" s="371" t="s">
        <v>207</v>
      </c>
      <c r="B60" s="372" t="s">
        <v>208</v>
      </c>
      <c r="C60" s="373">
        <v>0</v>
      </c>
      <c r="D60" s="373">
        <v>0</v>
      </c>
      <c r="E60" s="373">
        <v>0</v>
      </c>
      <c r="F60" s="373">
        <v>0</v>
      </c>
      <c r="H60" s="231">
        <f>マージン率表!AG60</f>
        <v>0</v>
      </c>
      <c r="I60" s="231">
        <f>マージン率表!AM60</f>
        <v>0</v>
      </c>
      <c r="K60" s="231">
        <f>自給率表!E58</f>
        <v>0</v>
      </c>
      <c r="L60" s="231">
        <f>自給率表!F58</f>
        <v>0</v>
      </c>
      <c r="N60" s="310">
        <f t="shared" si="0"/>
        <v>0</v>
      </c>
    </row>
    <row r="61" spans="1:14" x14ac:dyDescent="0.2">
      <c r="A61" s="308" t="s">
        <v>209</v>
      </c>
      <c r="B61" s="309" t="s">
        <v>210</v>
      </c>
      <c r="C61" s="96">
        <v>0</v>
      </c>
      <c r="D61" s="96">
        <v>0</v>
      </c>
      <c r="E61" s="96">
        <v>0</v>
      </c>
      <c r="F61" s="96">
        <v>0</v>
      </c>
      <c r="H61" s="231">
        <f>マージン率表!AG61</f>
        <v>0</v>
      </c>
      <c r="I61" s="231">
        <f>マージン率表!AM61</f>
        <v>0</v>
      </c>
      <c r="K61" s="231">
        <f>自給率表!E59</f>
        <v>0</v>
      </c>
      <c r="L61" s="231">
        <f>自給率表!F59</f>
        <v>0</v>
      </c>
      <c r="N61" s="310">
        <f t="shared" si="0"/>
        <v>0</v>
      </c>
    </row>
    <row r="62" spans="1:14" x14ac:dyDescent="0.2">
      <c r="A62" s="308" t="s">
        <v>211</v>
      </c>
      <c r="B62" s="309" t="s">
        <v>212</v>
      </c>
      <c r="C62" s="96">
        <v>0</v>
      </c>
      <c r="D62" s="96">
        <v>0</v>
      </c>
      <c r="E62" s="96">
        <v>0</v>
      </c>
      <c r="F62" s="96">
        <v>0</v>
      </c>
      <c r="H62" s="231">
        <f>マージン率表!AG62</f>
        <v>0</v>
      </c>
      <c r="I62" s="231">
        <f>マージン率表!AM62</f>
        <v>0</v>
      </c>
      <c r="K62" s="231">
        <f>自給率表!E60</f>
        <v>0</v>
      </c>
      <c r="L62" s="231">
        <f>自給率表!F60</f>
        <v>0</v>
      </c>
      <c r="N62" s="310">
        <f t="shared" si="0"/>
        <v>0</v>
      </c>
    </row>
    <row r="63" spans="1:14" x14ac:dyDescent="0.2">
      <c r="A63" s="308" t="s">
        <v>213</v>
      </c>
      <c r="B63" s="309" t="s">
        <v>214</v>
      </c>
      <c r="C63" s="96">
        <v>0</v>
      </c>
      <c r="D63" s="96">
        <v>0</v>
      </c>
      <c r="E63" s="96">
        <v>0</v>
      </c>
      <c r="F63" s="96">
        <v>0</v>
      </c>
      <c r="H63" s="231">
        <f>マージン率表!AG63</f>
        <v>0</v>
      </c>
      <c r="I63" s="231">
        <f>マージン率表!AM63</f>
        <v>0</v>
      </c>
      <c r="K63" s="231">
        <f>自給率表!E61</f>
        <v>0</v>
      </c>
      <c r="L63" s="231">
        <f>自給率表!F61</f>
        <v>0</v>
      </c>
      <c r="N63" s="310">
        <f t="shared" si="0"/>
        <v>0</v>
      </c>
    </row>
    <row r="64" spans="1:14" x14ac:dyDescent="0.2">
      <c r="A64" s="308" t="s">
        <v>215</v>
      </c>
      <c r="B64" s="309" t="s">
        <v>216</v>
      </c>
      <c r="C64" s="96">
        <v>0</v>
      </c>
      <c r="D64" s="96">
        <v>0</v>
      </c>
      <c r="E64" s="96">
        <v>0</v>
      </c>
      <c r="F64" s="96">
        <v>0</v>
      </c>
      <c r="H64" s="231">
        <f>マージン率表!AG64</f>
        <v>0</v>
      </c>
      <c r="I64" s="231">
        <f>マージン率表!AM64</f>
        <v>0</v>
      </c>
      <c r="K64" s="231">
        <f>自給率表!E62</f>
        <v>0</v>
      </c>
      <c r="L64" s="231">
        <f>自給率表!F62</f>
        <v>0</v>
      </c>
      <c r="N64" s="310">
        <f t="shared" si="0"/>
        <v>0</v>
      </c>
    </row>
    <row r="65" spans="1:14" x14ac:dyDescent="0.2">
      <c r="A65" s="308" t="s">
        <v>217</v>
      </c>
      <c r="B65" s="309" t="s">
        <v>71</v>
      </c>
      <c r="C65" s="96">
        <v>0</v>
      </c>
      <c r="D65" s="96">
        <v>0</v>
      </c>
      <c r="E65" s="96">
        <v>0</v>
      </c>
      <c r="F65" s="96">
        <v>0</v>
      </c>
      <c r="H65" s="231">
        <f>マージン率表!AG65</f>
        <v>0</v>
      </c>
      <c r="I65" s="231">
        <f>マージン率表!AM65</f>
        <v>0</v>
      </c>
      <c r="K65" s="231">
        <f>自給率表!E63</f>
        <v>0</v>
      </c>
      <c r="L65" s="231">
        <f>自給率表!F63</f>
        <v>0</v>
      </c>
      <c r="N65" s="310">
        <f t="shared" si="0"/>
        <v>0</v>
      </c>
    </row>
    <row r="66" spans="1:14" x14ac:dyDescent="0.2">
      <c r="A66" s="308" t="s">
        <v>218</v>
      </c>
      <c r="B66" s="309" t="s">
        <v>219</v>
      </c>
      <c r="C66" s="96">
        <v>0</v>
      </c>
      <c r="D66" s="96">
        <v>0</v>
      </c>
      <c r="E66" s="96">
        <v>0</v>
      </c>
      <c r="F66" s="96">
        <v>0</v>
      </c>
      <c r="H66" s="231">
        <f>マージン率表!AG66</f>
        <v>0</v>
      </c>
      <c r="I66" s="231">
        <f>マージン率表!AM66</f>
        <v>0</v>
      </c>
      <c r="K66" s="231">
        <f>自給率表!E64</f>
        <v>0</v>
      </c>
      <c r="L66" s="231">
        <f>自給率表!F64</f>
        <v>0</v>
      </c>
      <c r="N66" s="310">
        <f t="shared" si="0"/>
        <v>0</v>
      </c>
    </row>
    <row r="67" spans="1:14" x14ac:dyDescent="0.2">
      <c r="A67" s="308" t="s">
        <v>220</v>
      </c>
      <c r="B67" s="309" t="s">
        <v>221</v>
      </c>
      <c r="C67" s="96">
        <v>0</v>
      </c>
      <c r="D67" s="96">
        <v>0</v>
      </c>
      <c r="E67" s="96">
        <v>0</v>
      </c>
      <c r="F67" s="96">
        <v>0</v>
      </c>
      <c r="H67" s="231">
        <f>マージン率表!AG67</f>
        <v>0</v>
      </c>
      <c r="I67" s="231">
        <f>マージン率表!AM67</f>
        <v>0</v>
      </c>
      <c r="K67" s="231">
        <f>自給率表!E65</f>
        <v>0</v>
      </c>
      <c r="L67" s="231">
        <f>自給率表!F65</f>
        <v>0</v>
      </c>
      <c r="N67" s="310">
        <f t="shared" si="0"/>
        <v>0</v>
      </c>
    </row>
    <row r="68" spans="1:14" x14ac:dyDescent="0.2">
      <c r="A68" s="308" t="s">
        <v>222</v>
      </c>
      <c r="B68" s="309" t="s">
        <v>223</v>
      </c>
      <c r="C68" s="96">
        <v>0</v>
      </c>
      <c r="D68" s="96">
        <v>0</v>
      </c>
      <c r="E68" s="96">
        <v>0</v>
      </c>
      <c r="F68" s="96">
        <v>0</v>
      </c>
      <c r="H68" s="231">
        <f>マージン率表!AG68</f>
        <v>0</v>
      </c>
      <c r="I68" s="231">
        <f>マージン率表!AM68</f>
        <v>0</v>
      </c>
      <c r="K68" s="231">
        <f>自給率表!E66</f>
        <v>0</v>
      </c>
      <c r="L68" s="231">
        <f>自給率表!F66</f>
        <v>0</v>
      </c>
      <c r="N68" s="310">
        <f t="shared" si="0"/>
        <v>0</v>
      </c>
    </row>
    <row r="69" spans="1:14" x14ac:dyDescent="0.2">
      <c r="A69" s="308" t="s">
        <v>224</v>
      </c>
      <c r="B69" s="309" t="s">
        <v>225</v>
      </c>
      <c r="C69" s="96">
        <v>0</v>
      </c>
      <c r="D69" s="96">
        <v>0</v>
      </c>
      <c r="E69" s="96">
        <v>0</v>
      </c>
      <c r="F69" s="96">
        <v>0</v>
      </c>
      <c r="H69" s="231">
        <f>マージン率表!AG69</f>
        <v>0</v>
      </c>
      <c r="I69" s="231">
        <f>マージン率表!AM69</f>
        <v>0</v>
      </c>
      <c r="K69" s="231">
        <f>自給率表!E67</f>
        <v>0</v>
      </c>
      <c r="L69" s="231">
        <f>自給率表!F67</f>
        <v>0</v>
      </c>
      <c r="N69" s="310">
        <f t="shared" si="0"/>
        <v>0</v>
      </c>
    </row>
    <row r="70" spans="1:14" x14ac:dyDescent="0.2">
      <c r="A70" s="308" t="s">
        <v>226</v>
      </c>
      <c r="B70" s="309" t="s">
        <v>227</v>
      </c>
      <c r="C70" s="96">
        <v>0</v>
      </c>
      <c r="D70" s="96">
        <v>0</v>
      </c>
      <c r="E70" s="96">
        <v>0</v>
      </c>
      <c r="F70" s="96">
        <v>0</v>
      </c>
      <c r="H70" s="231">
        <f>マージン率表!AG70</f>
        <v>0</v>
      </c>
      <c r="I70" s="231">
        <f>マージン率表!AM70</f>
        <v>0</v>
      </c>
      <c r="K70" s="231">
        <f>自給率表!E68</f>
        <v>0</v>
      </c>
      <c r="L70" s="231">
        <f>自給率表!F68</f>
        <v>0</v>
      </c>
      <c r="N70" s="310">
        <f t="shared" si="0"/>
        <v>0</v>
      </c>
    </row>
    <row r="71" spans="1:14" x14ac:dyDescent="0.2">
      <c r="A71" s="371" t="s">
        <v>228</v>
      </c>
      <c r="B71" s="372" t="s">
        <v>229</v>
      </c>
      <c r="C71" s="373">
        <v>0</v>
      </c>
      <c r="D71" s="373">
        <v>0</v>
      </c>
      <c r="E71" s="373">
        <v>0</v>
      </c>
      <c r="F71" s="373">
        <v>0</v>
      </c>
      <c r="H71" s="231">
        <f>マージン率表!AG71</f>
        <v>0</v>
      </c>
      <c r="I71" s="231">
        <f>マージン率表!AM71</f>
        <v>0</v>
      </c>
      <c r="K71" s="231">
        <f>自給率表!E69</f>
        <v>0</v>
      </c>
      <c r="L71" s="231">
        <f>自給率表!F69</f>
        <v>0</v>
      </c>
      <c r="N71" s="310">
        <f t="shared" ref="N71:N110" si="1">C71+K71+H71+L71</f>
        <v>0</v>
      </c>
    </row>
    <row r="72" spans="1:14" x14ac:dyDescent="0.2">
      <c r="A72" s="308" t="s">
        <v>230</v>
      </c>
      <c r="B72" s="309" t="s">
        <v>10</v>
      </c>
      <c r="C72" s="96">
        <v>0</v>
      </c>
      <c r="D72" s="96">
        <v>0</v>
      </c>
      <c r="E72" s="96">
        <v>0</v>
      </c>
      <c r="F72" s="96">
        <v>0</v>
      </c>
      <c r="H72" s="231">
        <f>マージン率表!AG72</f>
        <v>0</v>
      </c>
      <c r="I72" s="231">
        <f>マージン率表!AM72</f>
        <v>0</v>
      </c>
      <c r="K72" s="231">
        <f>自給率表!E70</f>
        <v>0</v>
      </c>
      <c r="L72" s="231">
        <f>自給率表!F70</f>
        <v>0</v>
      </c>
      <c r="N72" s="310">
        <f t="shared" si="1"/>
        <v>0</v>
      </c>
    </row>
    <row r="73" spans="1:14" x14ac:dyDescent="0.2">
      <c r="A73" s="308" t="s">
        <v>231</v>
      </c>
      <c r="B73" s="309" t="s">
        <v>11</v>
      </c>
      <c r="C73" s="96">
        <v>0</v>
      </c>
      <c r="D73" s="96">
        <v>0</v>
      </c>
      <c r="E73" s="96">
        <v>0</v>
      </c>
      <c r="F73" s="96">
        <v>0</v>
      </c>
      <c r="H73" s="231">
        <f>マージン率表!AG73</f>
        <v>0</v>
      </c>
      <c r="I73" s="231">
        <f>マージン率表!AM73</f>
        <v>0</v>
      </c>
      <c r="K73" s="231">
        <f>自給率表!E71</f>
        <v>0</v>
      </c>
      <c r="L73" s="231">
        <f>自給率表!F71</f>
        <v>0</v>
      </c>
      <c r="N73" s="310">
        <f t="shared" si="1"/>
        <v>0</v>
      </c>
    </row>
    <row r="74" spans="1:14" s="314" customFormat="1" x14ac:dyDescent="0.2">
      <c r="A74" s="312" t="s">
        <v>232</v>
      </c>
      <c r="B74" s="313" t="s">
        <v>233</v>
      </c>
      <c r="C74" s="200">
        <v>0</v>
      </c>
      <c r="D74" s="200">
        <v>0</v>
      </c>
      <c r="E74" s="200">
        <v>0</v>
      </c>
      <c r="F74" s="200">
        <v>0</v>
      </c>
      <c r="H74" s="315">
        <f>マージン率表!AG74+マージン率表!AD114</f>
        <v>0</v>
      </c>
      <c r="I74" s="315">
        <f>マージン率表!AM74+マージン率表!AJ111</f>
        <v>0</v>
      </c>
      <c r="K74" s="232">
        <f>自給率表!E72</f>
        <v>0</v>
      </c>
      <c r="L74" s="232">
        <f>自給率表!F72</f>
        <v>0</v>
      </c>
      <c r="N74" s="316">
        <f t="shared" si="1"/>
        <v>0</v>
      </c>
    </row>
    <row r="75" spans="1:14" s="314" customFormat="1" x14ac:dyDescent="0.2">
      <c r="A75" s="312" t="s">
        <v>234</v>
      </c>
      <c r="B75" s="313" t="s">
        <v>235</v>
      </c>
      <c r="C75" s="200">
        <v>0</v>
      </c>
      <c r="D75" s="200">
        <v>0</v>
      </c>
      <c r="E75" s="200">
        <v>0</v>
      </c>
      <c r="F75" s="200">
        <v>0</v>
      </c>
      <c r="H75" s="315">
        <f>マージン率表!AG75+マージン率表!AE114</f>
        <v>0</v>
      </c>
      <c r="I75" s="315">
        <f>マージン率表!AM75+マージン率表!AK111</f>
        <v>0</v>
      </c>
      <c r="K75" s="232">
        <f>自給率表!E73</f>
        <v>0</v>
      </c>
      <c r="L75" s="232">
        <f>自給率表!F73</f>
        <v>0</v>
      </c>
      <c r="N75" s="316">
        <f t="shared" si="1"/>
        <v>0</v>
      </c>
    </row>
    <row r="76" spans="1:14" s="314" customFormat="1" x14ac:dyDescent="0.2">
      <c r="A76" s="312" t="s">
        <v>236</v>
      </c>
      <c r="B76" s="313" t="s">
        <v>39</v>
      </c>
      <c r="C76" s="200">
        <v>0</v>
      </c>
      <c r="D76" s="200">
        <v>0</v>
      </c>
      <c r="E76" s="200">
        <v>0</v>
      </c>
      <c r="F76" s="200">
        <v>0</v>
      </c>
      <c r="H76" s="232">
        <f>マージン率表!AG76</f>
        <v>0</v>
      </c>
      <c r="I76" s="232">
        <f>マージン率表!AM76</f>
        <v>0</v>
      </c>
      <c r="K76" s="232">
        <f>自給率表!E74</f>
        <v>0</v>
      </c>
      <c r="L76" s="232">
        <f>自給率表!F74</f>
        <v>0</v>
      </c>
      <c r="N76" s="316">
        <f t="shared" si="1"/>
        <v>0</v>
      </c>
    </row>
    <row r="77" spans="1:14" s="314" customFormat="1" x14ac:dyDescent="0.2">
      <c r="A77" s="312" t="s">
        <v>237</v>
      </c>
      <c r="B77" s="313" t="s">
        <v>12</v>
      </c>
      <c r="C77" s="200">
        <v>0</v>
      </c>
      <c r="D77" s="200">
        <v>0</v>
      </c>
      <c r="E77" s="200">
        <v>0</v>
      </c>
      <c r="F77" s="200">
        <v>0</v>
      </c>
      <c r="H77" s="232">
        <f>マージン率表!AG77</f>
        <v>0</v>
      </c>
      <c r="I77" s="232">
        <f>マージン率表!AM77</f>
        <v>0</v>
      </c>
      <c r="K77" s="232">
        <f>自給率表!E75</f>
        <v>0</v>
      </c>
      <c r="L77" s="232">
        <f>自給率表!F75</f>
        <v>0</v>
      </c>
      <c r="N77" s="316">
        <f t="shared" si="1"/>
        <v>0</v>
      </c>
    </row>
    <row r="78" spans="1:14" s="314" customFormat="1" x14ac:dyDescent="0.2">
      <c r="A78" s="312" t="s">
        <v>238</v>
      </c>
      <c r="B78" s="313" t="s">
        <v>239</v>
      </c>
      <c r="C78" s="200">
        <v>0</v>
      </c>
      <c r="D78" s="200">
        <v>0</v>
      </c>
      <c r="E78" s="200">
        <v>0</v>
      </c>
      <c r="F78" s="200">
        <v>0</v>
      </c>
      <c r="H78" s="232">
        <f>マージン率表!AG78</f>
        <v>0</v>
      </c>
      <c r="I78" s="232">
        <f>マージン率表!AM78</f>
        <v>0</v>
      </c>
      <c r="K78" s="232">
        <f>自給率表!E76</f>
        <v>0</v>
      </c>
      <c r="L78" s="232">
        <f>自給率表!F76</f>
        <v>0</v>
      </c>
      <c r="N78" s="316">
        <f t="shared" si="1"/>
        <v>0</v>
      </c>
    </row>
    <row r="79" spans="1:14" s="314" customFormat="1" x14ac:dyDescent="0.2">
      <c r="A79" s="312" t="s">
        <v>240</v>
      </c>
      <c r="B79" s="313" t="s">
        <v>41</v>
      </c>
      <c r="C79" s="200">
        <v>0</v>
      </c>
      <c r="D79" s="200">
        <v>0</v>
      </c>
      <c r="E79" s="200">
        <v>0</v>
      </c>
      <c r="F79" s="200">
        <v>0</v>
      </c>
      <c r="H79" s="232">
        <f>マージン率表!AG79</f>
        <v>0</v>
      </c>
      <c r="I79" s="232">
        <f>マージン率表!AM79</f>
        <v>0</v>
      </c>
      <c r="K79" s="232">
        <f>自給率表!E77</f>
        <v>0</v>
      </c>
      <c r="L79" s="232">
        <f>自給率表!F77</f>
        <v>0</v>
      </c>
      <c r="N79" s="316">
        <f t="shared" si="1"/>
        <v>0</v>
      </c>
    </row>
    <row r="80" spans="1:14" s="314" customFormat="1" x14ac:dyDescent="0.2">
      <c r="A80" s="312" t="s">
        <v>241</v>
      </c>
      <c r="B80" s="313" t="s">
        <v>13</v>
      </c>
      <c r="C80" s="200">
        <v>0</v>
      </c>
      <c r="D80" s="200">
        <v>0</v>
      </c>
      <c r="E80" s="200">
        <v>0</v>
      </c>
      <c r="F80" s="200">
        <v>0</v>
      </c>
      <c r="H80" s="317">
        <f>マージン率表!AG80+'マージン額 (運輸部門)'!DF31</f>
        <v>0</v>
      </c>
      <c r="I80" s="317">
        <f>マージン率表!AM80+'マージン額 (運輸部門)'!DD44</f>
        <v>0</v>
      </c>
      <c r="K80" s="232">
        <f>自給率表!E78</f>
        <v>0</v>
      </c>
      <c r="L80" s="232">
        <f>自給率表!F78</f>
        <v>0</v>
      </c>
      <c r="N80" s="316">
        <f t="shared" si="1"/>
        <v>0</v>
      </c>
    </row>
    <row r="81" spans="1:14" s="314" customFormat="1" x14ac:dyDescent="0.2">
      <c r="A81" s="312" t="s">
        <v>242</v>
      </c>
      <c r="B81" s="313" t="s">
        <v>243</v>
      </c>
      <c r="C81" s="200">
        <v>0</v>
      </c>
      <c r="D81" s="200">
        <v>0</v>
      </c>
      <c r="E81" s="200">
        <v>0</v>
      </c>
      <c r="F81" s="200">
        <v>0</v>
      </c>
      <c r="H81" s="317">
        <f>マージン率表!AG81+'マージン額 (運輸部門)'!DF32</f>
        <v>0</v>
      </c>
      <c r="I81" s="317">
        <f>マージン率表!AM81+'マージン額 (運輸部門)'!DD45</f>
        <v>0</v>
      </c>
      <c r="K81" s="232">
        <f>自給率表!E79</f>
        <v>0</v>
      </c>
      <c r="L81" s="232">
        <f>自給率表!F79</f>
        <v>0</v>
      </c>
      <c r="N81" s="316">
        <f t="shared" si="1"/>
        <v>0</v>
      </c>
    </row>
    <row r="82" spans="1:14" s="314" customFormat="1" x14ac:dyDescent="0.2">
      <c r="A82" s="312" t="s">
        <v>244</v>
      </c>
      <c r="B82" s="313" t="s">
        <v>54</v>
      </c>
      <c r="C82" s="200">
        <v>0</v>
      </c>
      <c r="D82" s="200">
        <v>0</v>
      </c>
      <c r="E82" s="200">
        <v>0</v>
      </c>
      <c r="F82" s="200">
        <v>0</v>
      </c>
      <c r="H82" s="232">
        <f>マージン率表!AG82+'マージン額 (運輸部門)'!DF33</f>
        <v>0</v>
      </c>
      <c r="I82" s="232">
        <f>マージン率表!AM82+'マージン額 (運輸部門)'!DD46</f>
        <v>0</v>
      </c>
      <c r="K82" s="232">
        <f>自給率表!E80</f>
        <v>0</v>
      </c>
      <c r="L82" s="232">
        <f>自給率表!F80</f>
        <v>0</v>
      </c>
      <c r="N82" s="316">
        <f t="shared" si="1"/>
        <v>0</v>
      </c>
    </row>
    <row r="83" spans="1:14" s="314" customFormat="1" x14ac:dyDescent="0.2">
      <c r="A83" s="312" t="s">
        <v>245</v>
      </c>
      <c r="B83" s="313" t="s">
        <v>14</v>
      </c>
      <c r="C83" s="200">
        <v>0</v>
      </c>
      <c r="D83" s="200">
        <v>0</v>
      </c>
      <c r="E83" s="200">
        <v>0</v>
      </c>
      <c r="F83" s="200">
        <v>0</v>
      </c>
      <c r="H83" s="317">
        <f>マージン率表!AG83+'マージン額 (運輸部門)'!DF34</f>
        <v>0</v>
      </c>
      <c r="I83" s="317">
        <f>マージン率表!AM83+'マージン額 (運輸部門)'!DD47</f>
        <v>0</v>
      </c>
      <c r="K83" s="232">
        <f>自給率表!E81</f>
        <v>0</v>
      </c>
      <c r="L83" s="232">
        <f>自給率表!F81</f>
        <v>0</v>
      </c>
      <c r="N83" s="316">
        <f t="shared" si="1"/>
        <v>0</v>
      </c>
    </row>
    <row r="84" spans="1:14" s="314" customFormat="1" x14ac:dyDescent="0.2">
      <c r="A84" s="371" t="s">
        <v>246</v>
      </c>
      <c r="B84" s="372" t="s">
        <v>15</v>
      </c>
      <c r="C84" s="373">
        <v>0</v>
      </c>
      <c r="D84" s="373">
        <v>0</v>
      </c>
      <c r="E84" s="373">
        <v>0</v>
      </c>
      <c r="F84" s="373">
        <v>0</v>
      </c>
      <c r="H84" s="232">
        <f>マージン率表!AG84+'マージン額 (運輸部門)'!DF35</f>
        <v>0</v>
      </c>
      <c r="I84" s="232">
        <f>マージン率表!AM84+'マージン額 (運輸部門)'!DD48</f>
        <v>0</v>
      </c>
      <c r="K84" s="232">
        <f>自給率表!E82</f>
        <v>0</v>
      </c>
      <c r="L84" s="232">
        <f>自給率表!F82</f>
        <v>0</v>
      </c>
      <c r="N84" s="316">
        <f t="shared" si="1"/>
        <v>0</v>
      </c>
    </row>
    <row r="85" spans="1:14" s="314" customFormat="1" x14ac:dyDescent="0.2">
      <c r="A85" s="312" t="s">
        <v>247</v>
      </c>
      <c r="B85" s="313" t="s">
        <v>77</v>
      </c>
      <c r="C85" s="200">
        <v>0</v>
      </c>
      <c r="D85" s="200">
        <v>0</v>
      </c>
      <c r="E85" s="200">
        <v>0</v>
      </c>
      <c r="F85" s="200">
        <v>0</v>
      </c>
      <c r="H85" s="317">
        <f>マージン率表!AG85+'マージン額 (運輸部門)'!DF36</f>
        <v>0</v>
      </c>
      <c r="I85" s="317">
        <f>マージン率表!AM85+'マージン額 (運輸部門)'!DD49</f>
        <v>0</v>
      </c>
      <c r="K85" s="232">
        <f>自給率表!E83</f>
        <v>0</v>
      </c>
      <c r="L85" s="232">
        <f>自給率表!F83</f>
        <v>0</v>
      </c>
      <c r="N85" s="316">
        <f t="shared" si="1"/>
        <v>0</v>
      </c>
    </row>
    <row r="86" spans="1:14" s="314" customFormat="1" x14ac:dyDescent="0.2">
      <c r="A86" s="312" t="s">
        <v>248</v>
      </c>
      <c r="B86" s="313" t="s">
        <v>16</v>
      </c>
      <c r="C86" s="200">
        <v>0</v>
      </c>
      <c r="D86" s="200">
        <v>0</v>
      </c>
      <c r="E86" s="200">
        <v>0</v>
      </c>
      <c r="F86" s="200">
        <v>0</v>
      </c>
      <c r="H86" s="317">
        <f>マージン率表!AG86+'マージン額 (運輸部門)'!DF37</f>
        <v>0</v>
      </c>
      <c r="I86" s="317">
        <f>マージン率表!AM86+'マージン額 (運輸部門)'!DD50</f>
        <v>0</v>
      </c>
      <c r="K86" s="232">
        <f>自給率表!E84</f>
        <v>0</v>
      </c>
      <c r="L86" s="232">
        <f>自給率表!F84</f>
        <v>0</v>
      </c>
      <c r="N86" s="316">
        <f t="shared" si="1"/>
        <v>0</v>
      </c>
    </row>
    <row r="87" spans="1:14" s="314" customFormat="1" x14ac:dyDescent="0.2">
      <c r="A87" s="312" t="s">
        <v>249</v>
      </c>
      <c r="B87" s="313" t="s">
        <v>250</v>
      </c>
      <c r="C87" s="200">
        <v>0</v>
      </c>
      <c r="D87" s="200">
        <v>0</v>
      </c>
      <c r="E87" s="200">
        <v>0</v>
      </c>
      <c r="F87" s="200">
        <v>0</v>
      </c>
      <c r="H87" s="317">
        <f>マージン率表!AG87+'マージン額 (運輸部門)'!DF38</f>
        <v>0</v>
      </c>
      <c r="I87" s="317">
        <f>マージン率表!AM87+'マージン額 (運輸部門)'!DD51</f>
        <v>0</v>
      </c>
      <c r="K87" s="232">
        <f>自給率表!E85</f>
        <v>0</v>
      </c>
      <c r="L87" s="232">
        <f>自給率表!F85</f>
        <v>0</v>
      </c>
      <c r="N87" s="316">
        <f t="shared" si="1"/>
        <v>0</v>
      </c>
    </row>
    <row r="88" spans="1:14" x14ac:dyDescent="0.2">
      <c r="A88" s="308" t="s">
        <v>251</v>
      </c>
      <c r="B88" s="309" t="s">
        <v>252</v>
      </c>
      <c r="C88" s="96">
        <v>0</v>
      </c>
      <c r="D88" s="96">
        <v>0</v>
      </c>
      <c r="E88" s="96">
        <v>0</v>
      </c>
      <c r="F88" s="96">
        <v>0</v>
      </c>
      <c r="H88" s="231">
        <f>マージン率表!AG88</f>
        <v>0</v>
      </c>
      <c r="I88" s="231">
        <f>マージン率表!AM88</f>
        <v>0</v>
      </c>
      <c r="K88" s="231">
        <f>自給率表!E86</f>
        <v>0</v>
      </c>
      <c r="L88" s="231">
        <f>自給率表!F86</f>
        <v>0</v>
      </c>
      <c r="N88" s="310">
        <f t="shared" si="1"/>
        <v>0</v>
      </c>
    </row>
    <row r="89" spans="1:14" x14ac:dyDescent="0.2">
      <c r="A89" s="308" t="s">
        <v>253</v>
      </c>
      <c r="B89" s="309" t="s">
        <v>17</v>
      </c>
      <c r="C89" s="96">
        <v>0</v>
      </c>
      <c r="D89" s="96">
        <v>0</v>
      </c>
      <c r="E89" s="96">
        <v>0</v>
      </c>
      <c r="F89" s="96">
        <v>0</v>
      </c>
      <c r="H89" s="231">
        <f>マージン率表!AG89</f>
        <v>0</v>
      </c>
      <c r="I89" s="231">
        <f>マージン率表!AM89</f>
        <v>0</v>
      </c>
      <c r="K89" s="231">
        <f>自給率表!E87</f>
        <v>0</v>
      </c>
      <c r="L89" s="231">
        <f>自給率表!F87</f>
        <v>0</v>
      </c>
      <c r="N89" s="310">
        <f t="shared" si="1"/>
        <v>0</v>
      </c>
    </row>
    <row r="90" spans="1:14" x14ac:dyDescent="0.2">
      <c r="A90" s="308" t="s">
        <v>254</v>
      </c>
      <c r="B90" s="309" t="s">
        <v>78</v>
      </c>
      <c r="C90" s="96">
        <v>0</v>
      </c>
      <c r="D90" s="96">
        <v>0</v>
      </c>
      <c r="E90" s="96">
        <v>0</v>
      </c>
      <c r="F90" s="96">
        <v>0</v>
      </c>
      <c r="H90" s="231">
        <f>マージン率表!AG90</f>
        <v>0</v>
      </c>
      <c r="I90" s="231">
        <f>マージン率表!AM90</f>
        <v>0</v>
      </c>
      <c r="K90" s="231">
        <f>自給率表!E88</f>
        <v>0</v>
      </c>
      <c r="L90" s="231">
        <f>自給率表!F88</f>
        <v>0</v>
      </c>
      <c r="N90" s="310">
        <f t="shared" si="1"/>
        <v>0</v>
      </c>
    </row>
    <row r="91" spans="1:14" x14ac:dyDescent="0.2">
      <c r="A91" s="308" t="s">
        <v>255</v>
      </c>
      <c r="B91" s="309" t="s">
        <v>256</v>
      </c>
      <c r="C91" s="96">
        <v>0</v>
      </c>
      <c r="D91" s="96">
        <v>0</v>
      </c>
      <c r="E91" s="96">
        <v>0</v>
      </c>
      <c r="F91" s="96">
        <v>0</v>
      </c>
      <c r="H91" s="231">
        <f>マージン率表!AG91</f>
        <v>0</v>
      </c>
      <c r="I91" s="231">
        <f>マージン率表!AM91</f>
        <v>0</v>
      </c>
      <c r="K91" s="231">
        <f>自給率表!E89</f>
        <v>0</v>
      </c>
      <c r="L91" s="231">
        <f>自給率表!F89</f>
        <v>0</v>
      </c>
      <c r="N91" s="310">
        <f t="shared" si="1"/>
        <v>0</v>
      </c>
    </row>
    <row r="92" spans="1:14" x14ac:dyDescent="0.2">
      <c r="A92" s="308" t="s">
        <v>257</v>
      </c>
      <c r="B92" s="309" t="s">
        <v>258</v>
      </c>
      <c r="C92" s="96">
        <v>0</v>
      </c>
      <c r="D92" s="96">
        <v>0</v>
      </c>
      <c r="E92" s="96">
        <v>0</v>
      </c>
      <c r="F92" s="96">
        <v>0</v>
      </c>
      <c r="H92" s="231">
        <f>マージン率表!AG92</f>
        <v>0</v>
      </c>
      <c r="I92" s="231">
        <f>マージン率表!AM92</f>
        <v>0</v>
      </c>
      <c r="K92" s="231">
        <f>自給率表!E90</f>
        <v>0</v>
      </c>
      <c r="L92" s="231">
        <f>自給率表!F90</f>
        <v>0</v>
      </c>
      <c r="N92" s="310">
        <f t="shared" si="1"/>
        <v>0</v>
      </c>
    </row>
    <row r="93" spans="1:14" x14ac:dyDescent="0.2">
      <c r="A93" s="308" t="s">
        <v>259</v>
      </c>
      <c r="B93" s="309" t="s">
        <v>18</v>
      </c>
      <c r="C93" s="96">
        <v>0</v>
      </c>
      <c r="D93" s="96">
        <v>0</v>
      </c>
      <c r="E93" s="96">
        <v>0</v>
      </c>
      <c r="F93" s="96">
        <v>0</v>
      </c>
      <c r="H93" s="231">
        <f>マージン率表!AG93</f>
        <v>0</v>
      </c>
      <c r="I93" s="231">
        <f>マージン率表!AM93</f>
        <v>0</v>
      </c>
      <c r="K93" s="231">
        <f>自給率表!E91</f>
        <v>0</v>
      </c>
      <c r="L93" s="231">
        <f>自給率表!F91</f>
        <v>0</v>
      </c>
      <c r="N93" s="310">
        <f t="shared" si="1"/>
        <v>0</v>
      </c>
    </row>
    <row r="94" spans="1:14" x14ac:dyDescent="0.2">
      <c r="A94" s="308" t="s">
        <v>260</v>
      </c>
      <c r="B94" s="309" t="s">
        <v>19</v>
      </c>
      <c r="C94" s="96">
        <v>0</v>
      </c>
      <c r="D94" s="96">
        <v>0</v>
      </c>
      <c r="E94" s="96">
        <v>0</v>
      </c>
      <c r="F94" s="96">
        <v>0</v>
      </c>
      <c r="H94" s="231">
        <f>マージン率表!AG94</f>
        <v>0</v>
      </c>
      <c r="I94" s="231">
        <f>マージン率表!AM94</f>
        <v>0</v>
      </c>
      <c r="K94" s="231">
        <f>自給率表!E92</f>
        <v>0</v>
      </c>
      <c r="L94" s="231">
        <f>自給率表!F92</f>
        <v>0</v>
      </c>
      <c r="N94" s="310">
        <f t="shared" si="1"/>
        <v>0</v>
      </c>
    </row>
    <row r="95" spans="1:14" x14ac:dyDescent="0.2">
      <c r="A95" s="308" t="s">
        <v>261</v>
      </c>
      <c r="B95" s="309" t="s">
        <v>20</v>
      </c>
      <c r="C95" s="96">
        <v>0</v>
      </c>
      <c r="D95" s="96">
        <v>0</v>
      </c>
      <c r="E95" s="96">
        <v>0</v>
      </c>
      <c r="F95" s="96">
        <v>0</v>
      </c>
      <c r="H95" s="231">
        <f>マージン率表!AG95</f>
        <v>0</v>
      </c>
      <c r="I95" s="231">
        <f>マージン率表!AM95</f>
        <v>0</v>
      </c>
      <c r="K95" s="231">
        <f>自給率表!E93</f>
        <v>0</v>
      </c>
      <c r="L95" s="231">
        <f>自給率表!F93</f>
        <v>0</v>
      </c>
      <c r="N95" s="310">
        <f t="shared" si="1"/>
        <v>0</v>
      </c>
    </row>
    <row r="96" spans="1:14" x14ac:dyDescent="0.2">
      <c r="A96" s="308" t="s">
        <v>262</v>
      </c>
      <c r="B96" s="309" t="s">
        <v>263</v>
      </c>
      <c r="C96" s="96">
        <v>0</v>
      </c>
      <c r="D96" s="96">
        <v>0</v>
      </c>
      <c r="E96" s="96">
        <v>0</v>
      </c>
      <c r="F96" s="96">
        <v>0</v>
      </c>
      <c r="H96" s="231">
        <f>マージン率表!AG96</f>
        <v>0</v>
      </c>
      <c r="I96" s="231">
        <f>マージン率表!AM96</f>
        <v>0</v>
      </c>
      <c r="K96" s="231">
        <f>自給率表!E94</f>
        <v>0</v>
      </c>
      <c r="L96" s="231">
        <f>自給率表!F94</f>
        <v>0</v>
      </c>
      <c r="N96" s="310">
        <f t="shared" si="1"/>
        <v>0</v>
      </c>
    </row>
    <row r="97" spans="1:14" x14ac:dyDescent="0.2">
      <c r="A97" s="308" t="s">
        <v>264</v>
      </c>
      <c r="B97" s="309" t="s">
        <v>265</v>
      </c>
      <c r="C97" s="96">
        <v>0</v>
      </c>
      <c r="D97" s="96">
        <v>0</v>
      </c>
      <c r="E97" s="96">
        <v>0</v>
      </c>
      <c r="F97" s="96">
        <v>0</v>
      </c>
      <c r="H97" s="231">
        <f>マージン率表!AG97</f>
        <v>0</v>
      </c>
      <c r="I97" s="231">
        <f>マージン率表!AM97</f>
        <v>0</v>
      </c>
      <c r="K97" s="231">
        <f>自給率表!E95</f>
        <v>0</v>
      </c>
      <c r="L97" s="231">
        <f>自給率表!F95</f>
        <v>0</v>
      </c>
      <c r="N97" s="310">
        <f t="shared" si="1"/>
        <v>0</v>
      </c>
    </row>
    <row r="98" spans="1:14" x14ac:dyDescent="0.2">
      <c r="A98" s="308" t="s">
        <v>266</v>
      </c>
      <c r="B98" s="309" t="s">
        <v>42</v>
      </c>
      <c r="C98" s="96">
        <v>0</v>
      </c>
      <c r="D98" s="96">
        <v>0</v>
      </c>
      <c r="E98" s="96">
        <v>0</v>
      </c>
      <c r="F98" s="96">
        <v>0</v>
      </c>
      <c r="H98" s="231">
        <f>マージン率表!AG98</f>
        <v>0</v>
      </c>
      <c r="I98" s="231">
        <f>マージン率表!AM98</f>
        <v>0</v>
      </c>
      <c r="K98" s="231">
        <f>自給率表!E96</f>
        <v>0</v>
      </c>
      <c r="L98" s="231">
        <f>自給率表!F96</f>
        <v>0</v>
      </c>
      <c r="N98" s="310">
        <f t="shared" si="1"/>
        <v>0</v>
      </c>
    </row>
    <row r="99" spans="1:14" x14ac:dyDescent="0.2">
      <c r="A99" s="308" t="s">
        <v>267</v>
      </c>
      <c r="B99" s="309" t="s">
        <v>268</v>
      </c>
      <c r="C99" s="96">
        <v>0</v>
      </c>
      <c r="D99" s="96">
        <v>0</v>
      </c>
      <c r="E99" s="96">
        <v>0</v>
      </c>
      <c r="F99" s="96">
        <v>0</v>
      </c>
      <c r="H99" s="231">
        <f>マージン率表!AG99</f>
        <v>0</v>
      </c>
      <c r="I99" s="231">
        <f>マージン率表!AM99</f>
        <v>0</v>
      </c>
      <c r="K99" s="231">
        <f>自給率表!E97</f>
        <v>0</v>
      </c>
      <c r="L99" s="231">
        <f>自給率表!F97</f>
        <v>0</v>
      </c>
      <c r="N99" s="310">
        <f t="shared" si="1"/>
        <v>0</v>
      </c>
    </row>
    <row r="100" spans="1:14" x14ac:dyDescent="0.2">
      <c r="A100" s="308" t="s">
        <v>269</v>
      </c>
      <c r="B100" s="309" t="s">
        <v>73</v>
      </c>
      <c r="C100" s="96">
        <v>0</v>
      </c>
      <c r="D100" s="96">
        <v>0</v>
      </c>
      <c r="E100" s="96">
        <v>0</v>
      </c>
      <c r="F100" s="96">
        <v>0</v>
      </c>
      <c r="H100" s="231">
        <f>マージン率表!AG100</f>
        <v>0</v>
      </c>
      <c r="I100" s="231">
        <f>マージン率表!AM100</f>
        <v>0</v>
      </c>
      <c r="K100" s="231">
        <f>自給率表!E98</f>
        <v>0</v>
      </c>
      <c r="L100" s="231">
        <f>自給率表!F98</f>
        <v>0</v>
      </c>
      <c r="N100" s="310">
        <f t="shared" si="1"/>
        <v>0</v>
      </c>
    </row>
    <row r="101" spans="1:14" x14ac:dyDescent="0.2">
      <c r="A101" s="308" t="s">
        <v>270</v>
      </c>
      <c r="B101" s="309" t="s">
        <v>21</v>
      </c>
      <c r="C101" s="96">
        <v>0</v>
      </c>
      <c r="D101" s="96">
        <v>0</v>
      </c>
      <c r="E101" s="96">
        <v>0</v>
      </c>
      <c r="F101" s="96">
        <v>0</v>
      </c>
      <c r="H101" s="231">
        <f>マージン率表!AG101</f>
        <v>0</v>
      </c>
      <c r="I101" s="231">
        <f>マージン率表!AM101</f>
        <v>0</v>
      </c>
      <c r="K101" s="231">
        <f>自給率表!E99</f>
        <v>0</v>
      </c>
      <c r="L101" s="231">
        <f>自給率表!F99</f>
        <v>0</v>
      </c>
      <c r="N101" s="310">
        <f t="shared" si="1"/>
        <v>0</v>
      </c>
    </row>
    <row r="102" spans="1:14" x14ac:dyDescent="0.2">
      <c r="A102" s="308" t="s">
        <v>271</v>
      </c>
      <c r="B102" s="309" t="s">
        <v>272</v>
      </c>
      <c r="C102" s="96">
        <v>0</v>
      </c>
      <c r="D102" s="96">
        <v>0</v>
      </c>
      <c r="E102" s="96">
        <v>0</v>
      </c>
      <c r="F102" s="96">
        <v>0</v>
      </c>
      <c r="H102" s="231">
        <f>マージン率表!AG102</f>
        <v>0</v>
      </c>
      <c r="I102" s="231">
        <f>マージン率表!AM102</f>
        <v>0</v>
      </c>
      <c r="K102" s="231">
        <f>自給率表!E100</f>
        <v>0</v>
      </c>
      <c r="L102" s="231">
        <f>自給率表!F100</f>
        <v>0</v>
      </c>
      <c r="N102" s="310">
        <f t="shared" si="1"/>
        <v>0</v>
      </c>
    </row>
    <row r="103" spans="1:14" x14ac:dyDescent="0.2">
      <c r="A103" s="308" t="s">
        <v>273</v>
      </c>
      <c r="B103" s="309" t="s">
        <v>22</v>
      </c>
      <c r="C103" s="96">
        <v>0</v>
      </c>
      <c r="D103" s="96">
        <v>0</v>
      </c>
      <c r="E103" s="96">
        <v>0</v>
      </c>
      <c r="F103" s="96">
        <v>0</v>
      </c>
      <c r="H103" s="231">
        <f>マージン率表!AG103</f>
        <v>0</v>
      </c>
      <c r="I103" s="231">
        <f>マージン率表!AM103</f>
        <v>0</v>
      </c>
      <c r="K103" s="231">
        <f>自給率表!E101</f>
        <v>0</v>
      </c>
      <c r="L103" s="231">
        <f>自給率表!F101</f>
        <v>0</v>
      </c>
      <c r="N103" s="310">
        <f t="shared" si="1"/>
        <v>0</v>
      </c>
    </row>
    <row r="104" spans="1:14" x14ac:dyDescent="0.2">
      <c r="A104" s="308" t="s">
        <v>274</v>
      </c>
      <c r="B104" s="309" t="s">
        <v>23</v>
      </c>
      <c r="C104" s="96">
        <v>0</v>
      </c>
      <c r="D104" s="96">
        <v>0</v>
      </c>
      <c r="E104" s="96">
        <v>0</v>
      </c>
      <c r="F104" s="96">
        <v>0</v>
      </c>
      <c r="H104" s="231">
        <f>マージン率表!AG104</f>
        <v>0</v>
      </c>
      <c r="I104" s="231">
        <f>マージン率表!AM104</f>
        <v>0</v>
      </c>
      <c r="K104" s="231">
        <f>自給率表!E102</f>
        <v>0</v>
      </c>
      <c r="L104" s="231">
        <f>自給率表!F102</f>
        <v>0</v>
      </c>
      <c r="N104" s="310">
        <f t="shared" si="1"/>
        <v>0</v>
      </c>
    </row>
    <row r="105" spans="1:14" x14ac:dyDescent="0.2">
      <c r="A105" s="308" t="s">
        <v>275</v>
      </c>
      <c r="B105" s="309" t="s">
        <v>276</v>
      </c>
      <c r="C105" s="96">
        <v>0</v>
      </c>
      <c r="D105" s="96">
        <v>0</v>
      </c>
      <c r="E105" s="96">
        <v>0</v>
      </c>
      <c r="F105" s="96">
        <v>0</v>
      </c>
      <c r="H105" s="231">
        <f>マージン率表!AG105</f>
        <v>0</v>
      </c>
      <c r="I105" s="231">
        <f>マージン率表!AM105</f>
        <v>0</v>
      </c>
      <c r="K105" s="231">
        <f>自給率表!E103</f>
        <v>0</v>
      </c>
      <c r="L105" s="231">
        <f>自給率表!F103</f>
        <v>0</v>
      </c>
      <c r="N105" s="310">
        <f t="shared" si="1"/>
        <v>0</v>
      </c>
    </row>
    <row r="106" spans="1:14" x14ac:dyDescent="0.2">
      <c r="A106" s="308" t="s">
        <v>277</v>
      </c>
      <c r="B106" s="309" t="s">
        <v>79</v>
      </c>
      <c r="C106" s="96">
        <v>0</v>
      </c>
      <c r="D106" s="96">
        <v>0</v>
      </c>
      <c r="E106" s="96">
        <v>0</v>
      </c>
      <c r="F106" s="96">
        <v>0</v>
      </c>
      <c r="H106" s="231">
        <f>マージン率表!AG106</f>
        <v>0</v>
      </c>
      <c r="I106" s="231">
        <f>マージン率表!AM106</f>
        <v>0</v>
      </c>
      <c r="K106" s="231">
        <f>自給率表!E104</f>
        <v>0</v>
      </c>
      <c r="L106" s="231">
        <f>自給率表!F104</f>
        <v>0</v>
      </c>
      <c r="N106" s="310">
        <f t="shared" si="1"/>
        <v>0</v>
      </c>
    </row>
    <row r="107" spans="1:14" x14ac:dyDescent="0.2">
      <c r="A107" s="308" t="s">
        <v>278</v>
      </c>
      <c r="B107" s="309" t="s">
        <v>80</v>
      </c>
      <c r="C107" s="96">
        <v>0</v>
      </c>
      <c r="D107" s="96">
        <v>0</v>
      </c>
      <c r="E107" s="96">
        <v>0</v>
      </c>
      <c r="F107" s="96">
        <v>0</v>
      </c>
      <c r="H107" s="231">
        <f>マージン率表!AG107</f>
        <v>0</v>
      </c>
      <c r="I107" s="231">
        <f>マージン率表!AM107</f>
        <v>0</v>
      </c>
      <c r="K107" s="231">
        <f>自給率表!E105</f>
        <v>0</v>
      </c>
      <c r="L107" s="231">
        <f>自給率表!F105</f>
        <v>0</v>
      </c>
      <c r="N107" s="310">
        <f t="shared" si="1"/>
        <v>0</v>
      </c>
    </row>
    <row r="108" spans="1:14" x14ac:dyDescent="0.2">
      <c r="A108" s="308" t="s">
        <v>279</v>
      </c>
      <c r="B108" s="309" t="s">
        <v>81</v>
      </c>
      <c r="C108" s="96">
        <v>0</v>
      </c>
      <c r="D108" s="96">
        <v>0</v>
      </c>
      <c r="E108" s="96">
        <v>0</v>
      </c>
      <c r="F108" s="96">
        <v>0</v>
      </c>
      <c r="H108" s="231">
        <f>マージン率表!AG108</f>
        <v>0</v>
      </c>
      <c r="I108" s="231">
        <f>マージン率表!AM108</f>
        <v>0</v>
      </c>
      <c r="K108" s="231">
        <f>自給率表!E106</f>
        <v>0</v>
      </c>
      <c r="L108" s="231">
        <f>自給率表!F106</f>
        <v>0</v>
      </c>
      <c r="N108" s="310">
        <f t="shared" si="1"/>
        <v>0</v>
      </c>
    </row>
    <row r="109" spans="1:14" x14ac:dyDescent="0.2">
      <c r="A109" s="308" t="s">
        <v>280</v>
      </c>
      <c r="B109" s="309" t="s">
        <v>24</v>
      </c>
      <c r="C109" s="96">
        <v>0</v>
      </c>
      <c r="D109" s="96">
        <v>0</v>
      </c>
      <c r="E109" s="96">
        <v>0</v>
      </c>
      <c r="F109" s="96">
        <v>0</v>
      </c>
      <c r="H109" s="231">
        <f>マージン率表!AG109</f>
        <v>0</v>
      </c>
      <c r="I109" s="231">
        <f>マージン率表!AM109</f>
        <v>0</v>
      </c>
      <c r="K109" s="231">
        <f>自給率表!E107</f>
        <v>0</v>
      </c>
      <c r="L109" s="231">
        <f>自給率表!F107</f>
        <v>0</v>
      </c>
      <c r="N109" s="310">
        <f t="shared" si="1"/>
        <v>0</v>
      </c>
    </row>
    <row r="110" spans="1:14" x14ac:dyDescent="0.2">
      <c r="A110" s="308" t="s">
        <v>281</v>
      </c>
      <c r="B110" s="309" t="s">
        <v>25</v>
      </c>
      <c r="C110" s="96">
        <v>0</v>
      </c>
      <c r="D110" s="96">
        <v>0</v>
      </c>
      <c r="E110" s="96">
        <v>0</v>
      </c>
      <c r="F110" s="96">
        <v>0</v>
      </c>
      <c r="H110" s="231">
        <f>マージン率表!AG110</f>
        <v>0</v>
      </c>
      <c r="I110" s="231">
        <f>マージン率表!AM110</f>
        <v>0</v>
      </c>
      <c r="K110" s="231">
        <f>自給率表!E108</f>
        <v>0</v>
      </c>
      <c r="L110" s="231">
        <f>自給率表!F108</f>
        <v>0</v>
      </c>
      <c r="N110" s="310">
        <f t="shared" si="1"/>
        <v>0</v>
      </c>
    </row>
    <row r="111" spans="1:14" x14ac:dyDescent="0.2">
      <c r="A111" s="318"/>
      <c r="B111" s="319" t="s">
        <v>282</v>
      </c>
      <c r="C111" s="231">
        <f>SUM(C6:C110)</f>
        <v>0</v>
      </c>
      <c r="D111" s="231">
        <f t="shared" ref="D111:L111" si="2">SUM(D6:D110)</f>
        <v>0</v>
      </c>
      <c r="E111" s="231">
        <f t="shared" si="2"/>
        <v>0</v>
      </c>
      <c r="F111" s="231">
        <f t="shared" si="2"/>
        <v>0</v>
      </c>
      <c r="H111" s="231">
        <f t="shared" si="2"/>
        <v>0</v>
      </c>
      <c r="I111" s="231">
        <f t="shared" si="2"/>
        <v>0</v>
      </c>
      <c r="K111" s="231">
        <f t="shared" si="2"/>
        <v>0</v>
      </c>
      <c r="L111" s="231">
        <f t="shared" si="2"/>
        <v>0</v>
      </c>
      <c r="N111" s="231">
        <f t="shared" ref="N111" si="3">SUM(N6:N110)</f>
        <v>0</v>
      </c>
    </row>
    <row r="112" spans="1:14" x14ac:dyDescent="0.2">
      <c r="A112" s="374" t="s">
        <v>2317</v>
      </c>
    </row>
  </sheetData>
  <sheetProtection password="E936" sheet="1" objects="1" scenarios="1" selectLockedCells="1"/>
  <mergeCells count="7">
    <mergeCell ref="K4:L4"/>
    <mergeCell ref="C1:F1"/>
    <mergeCell ref="A5:B5"/>
    <mergeCell ref="C3:F3"/>
    <mergeCell ref="C4:D4"/>
    <mergeCell ref="E4:F4"/>
    <mergeCell ref="H4:I4"/>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topLeftCell="A27" zoomScaleNormal="100" workbookViewId="0">
      <selection activeCell="E47" sqref="E47"/>
    </sheetView>
  </sheetViews>
  <sheetFormatPr defaultRowHeight="12.75" x14ac:dyDescent="0.2"/>
  <cols>
    <col min="1" max="1" width="4.33203125" style="243" customWidth="1"/>
    <col min="2" max="2" width="33.83203125" style="233" customWidth="1"/>
    <col min="3" max="14" width="12.6640625" style="243" customWidth="1"/>
    <col min="15" max="16384" width="9.33203125" style="243"/>
  </cols>
  <sheetData>
    <row r="1" spans="1:16" s="233" customFormat="1" ht="12" x14ac:dyDescent="0.2">
      <c r="A1" s="233" t="s">
        <v>308</v>
      </c>
    </row>
    <row r="2" spans="1:16" s="233" customFormat="1" ht="12" x14ac:dyDescent="0.2">
      <c r="I2" s="234" t="s">
        <v>109</v>
      </c>
      <c r="O2" s="235"/>
    </row>
    <row r="3" spans="1:16" s="233" customFormat="1" ht="12" x14ac:dyDescent="0.2">
      <c r="A3" s="387" t="s">
        <v>56</v>
      </c>
      <c r="B3" s="388"/>
      <c r="C3" s="395" t="s">
        <v>67</v>
      </c>
      <c r="D3" s="396"/>
      <c r="E3" s="396"/>
      <c r="F3" s="396"/>
      <c r="G3" s="397"/>
      <c r="H3" s="398" t="s">
        <v>55</v>
      </c>
      <c r="I3" s="401" t="s">
        <v>110</v>
      </c>
    </row>
    <row r="4" spans="1:16" s="233" customFormat="1" ht="12" x14ac:dyDescent="0.2">
      <c r="A4" s="389"/>
      <c r="B4" s="390"/>
      <c r="C4" s="404" t="s">
        <v>43</v>
      </c>
      <c r="D4" s="406" t="s">
        <v>68</v>
      </c>
      <c r="E4" s="407"/>
      <c r="F4" s="407"/>
      <c r="G4" s="408" t="s">
        <v>52</v>
      </c>
      <c r="H4" s="399"/>
      <c r="I4" s="402"/>
    </row>
    <row r="5" spans="1:16" s="233" customFormat="1" ht="24" x14ac:dyDescent="0.2">
      <c r="A5" s="391"/>
      <c r="B5" s="392"/>
      <c r="C5" s="405"/>
      <c r="D5" s="236" t="s">
        <v>395</v>
      </c>
      <c r="E5" s="236" t="s">
        <v>396</v>
      </c>
      <c r="F5" s="237" t="s">
        <v>397</v>
      </c>
      <c r="G5" s="409"/>
      <c r="H5" s="400"/>
      <c r="I5" s="402"/>
    </row>
    <row r="6" spans="1:16" x14ac:dyDescent="0.2">
      <c r="A6" s="393"/>
      <c r="B6" s="394"/>
      <c r="C6" s="238" t="s">
        <v>64</v>
      </c>
      <c r="D6" s="239" t="s">
        <v>65</v>
      </c>
      <c r="E6" s="239" t="s">
        <v>66</v>
      </c>
      <c r="F6" s="240" t="s">
        <v>390</v>
      </c>
      <c r="G6" s="241" t="s">
        <v>69</v>
      </c>
      <c r="H6" s="242" t="s">
        <v>70</v>
      </c>
      <c r="I6" s="403"/>
      <c r="K6" s="244"/>
      <c r="L6" s="244"/>
    </row>
    <row r="7" spans="1:16" x14ac:dyDescent="0.2">
      <c r="A7" s="245" t="s">
        <v>387</v>
      </c>
      <c r="B7" s="246" t="s">
        <v>58</v>
      </c>
      <c r="C7" s="247">
        <f>ROUND(C48,0)</f>
        <v>0</v>
      </c>
      <c r="D7" s="248">
        <f>ROUND(D48,0)</f>
        <v>0</v>
      </c>
      <c r="E7" s="248">
        <f>ROUND(E48,0)</f>
        <v>0</v>
      </c>
      <c r="F7" s="249">
        <f>D7+E7</f>
        <v>0</v>
      </c>
      <c r="G7" s="250">
        <f>ROUND(F48,0)</f>
        <v>0</v>
      </c>
      <c r="H7" s="251" t="e">
        <f>G7/C7</f>
        <v>#DIV/0!</v>
      </c>
      <c r="I7" s="252">
        <f>G7/価格表!DS109*100</f>
        <v>0</v>
      </c>
      <c r="J7" s="253"/>
      <c r="K7" s="244"/>
      <c r="L7" s="254"/>
      <c r="M7" s="253"/>
    </row>
    <row r="8" spans="1:16" x14ac:dyDescent="0.2">
      <c r="A8" s="255" t="s">
        <v>388</v>
      </c>
      <c r="B8" s="256" t="s">
        <v>62</v>
      </c>
      <c r="C8" s="257">
        <f>ROUND(G48,0)</f>
        <v>0</v>
      </c>
      <c r="D8" s="258">
        <f>ROUND(H48,0)</f>
        <v>0</v>
      </c>
      <c r="E8" s="258">
        <f>ROUND(I48,0)</f>
        <v>0</v>
      </c>
      <c r="F8" s="259">
        <f>D8+E8</f>
        <v>0</v>
      </c>
      <c r="G8" s="260">
        <f>ROUND(J48,0)</f>
        <v>0</v>
      </c>
      <c r="H8" s="261" t="e">
        <f>G8/C7</f>
        <v>#DIV/0!</v>
      </c>
      <c r="I8" s="262">
        <f>G8/価格表!DD118*100</f>
        <v>0</v>
      </c>
      <c r="J8" s="263"/>
      <c r="K8" s="264"/>
      <c r="L8" s="244"/>
      <c r="M8" s="253"/>
      <c r="N8" s="263"/>
      <c r="O8" s="265"/>
      <c r="P8" s="266"/>
    </row>
    <row r="9" spans="1:16" x14ac:dyDescent="0.2">
      <c r="A9" s="267" t="s">
        <v>389</v>
      </c>
      <c r="B9" s="268" t="s">
        <v>63</v>
      </c>
      <c r="C9" s="269">
        <f>ROUND(K48,0)</f>
        <v>0</v>
      </c>
      <c r="D9" s="270">
        <f>ROUND(L48,0)</f>
        <v>0</v>
      </c>
      <c r="E9" s="270">
        <f>ROUND(M48,0)</f>
        <v>0</v>
      </c>
      <c r="F9" s="271">
        <f>D9+E9</f>
        <v>0</v>
      </c>
      <c r="G9" s="272">
        <f>ROUND(N48,0)</f>
        <v>0</v>
      </c>
      <c r="H9" s="273" t="e">
        <f>G9/C7</f>
        <v>#DIV/0!</v>
      </c>
      <c r="I9" s="274">
        <f>G9/波及計算!AG2*100</f>
        <v>0</v>
      </c>
      <c r="J9" s="263"/>
      <c r="K9" s="275"/>
      <c r="L9" s="264"/>
      <c r="M9" s="276"/>
      <c r="N9" s="253"/>
    </row>
    <row r="10" spans="1:16" x14ac:dyDescent="0.2">
      <c r="K10" s="244"/>
      <c r="L10" s="244"/>
      <c r="O10" s="277"/>
    </row>
    <row r="11" spans="1:16" s="233" customFormat="1" ht="12" x14ac:dyDescent="0.2">
      <c r="A11" s="233" t="s">
        <v>309</v>
      </c>
      <c r="B11" s="235"/>
      <c r="C11" s="235"/>
      <c r="D11" s="235"/>
      <c r="E11" s="235"/>
      <c r="F11" s="235"/>
      <c r="G11" s="235"/>
      <c r="H11" s="235"/>
      <c r="I11" s="235"/>
      <c r="J11" s="235"/>
      <c r="O11" s="235"/>
    </row>
    <row r="12" spans="1:16" s="233" customFormat="1" ht="12" x14ac:dyDescent="0.2">
      <c r="N12" s="234" t="s">
        <v>57</v>
      </c>
    </row>
    <row r="13" spans="1:16" s="233" customFormat="1" ht="12" x14ac:dyDescent="0.2">
      <c r="A13" s="378" t="s">
        <v>44</v>
      </c>
      <c r="B13" s="379"/>
      <c r="C13" s="382" t="s">
        <v>58</v>
      </c>
      <c r="D13" s="383"/>
      <c r="E13" s="383"/>
      <c r="F13" s="384"/>
      <c r="G13" s="385" t="s">
        <v>59</v>
      </c>
      <c r="H13" s="383"/>
      <c r="I13" s="383"/>
      <c r="J13" s="386"/>
      <c r="K13" s="385" t="s">
        <v>60</v>
      </c>
      <c r="L13" s="383"/>
      <c r="M13" s="383"/>
      <c r="N13" s="386"/>
    </row>
    <row r="14" spans="1:16" s="233" customFormat="1" ht="24" x14ac:dyDescent="0.2">
      <c r="A14" s="380"/>
      <c r="B14" s="381"/>
      <c r="C14" s="278" t="s">
        <v>43</v>
      </c>
      <c r="D14" s="239" t="s">
        <v>395</v>
      </c>
      <c r="E14" s="239" t="s">
        <v>396</v>
      </c>
      <c r="F14" s="279" t="s">
        <v>52</v>
      </c>
      <c r="G14" s="238" t="s">
        <v>43</v>
      </c>
      <c r="H14" s="239" t="s">
        <v>395</v>
      </c>
      <c r="I14" s="239" t="s">
        <v>396</v>
      </c>
      <c r="J14" s="241" t="s">
        <v>52</v>
      </c>
      <c r="K14" s="238" t="s">
        <v>43</v>
      </c>
      <c r="L14" s="239" t="s">
        <v>395</v>
      </c>
      <c r="M14" s="239" t="s">
        <v>396</v>
      </c>
      <c r="N14" s="241" t="s">
        <v>52</v>
      </c>
    </row>
    <row r="15" spans="1:16" x14ac:dyDescent="0.2">
      <c r="A15" s="280">
        <v>1</v>
      </c>
      <c r="B15" s="281" t="s">
        <v>401</v>
      </c>
      <c r="C15" s="282">
        <f>SUM(計算結果!C15:C19)</f>
        <v>0</v>
      </c>
      <c r="D15" s="283">
        <f>SUM(計算結果!D15:D19)</f>
        <v>0</v>
      </c>
      <c r="E15" s="283">
        <f>SUM(計算結果!E15:E19)</f>
        <v>0</v>
      </c>
      <c r="F15" s="284">
        <f>SUM(C15:E15)</f>
        <v>0</v>
      </c>
      <c r="G15" s="283">
        <f>SUM(計算結果!G15:G19)</f>
        <v>0</v>
      </c>
      <c r="H15" s="283">
        <f>SUM(計算結果!H15:H19)</f>
        <v>0</v>
      </c>
      <c r="I15" s="283">
        <f>SUM(計算結果!I15:I19)</f>
        <v>0</v>
      </c>
      <c r="J15" s="284">
        <f>SUM(G15:I15)</f>
        <v>0</v>
      </c>
      <c r="K15" s="283">
        <f>SUM(計算結果!K15:K19)</f>
        <v>0</v>
      </c>
      <c r="L15" s="283">
        <f>SUM(計算結果!L15:L19)</f>
        <v>0</v>
      </c>
      <c r="M15" s="283">
        <f>SUM(計算結果!M15:M19)</f>
        <v>0</v>
      </c>
      <c r="N15" s="284">
        <f>SUM(K15:M15)</f>
        <v>0</v>
      </c>
    </row>
    <row r="16" spans="1:16" x14ac:dyDescent="0.2">
      <c r="A16" s="285">
        <v>2</v>
      </c>
      <c r="B16" s="286" t="s">
        <v>402</v>
      </c>
      <c r="C16" s="287">
        <f>SUM(計算結果!C20:C22)</f>
        <v>0</v>
      </c>
      <c r="D16" s="288">
        <f>SUM(計算結果!D20:D22)</f>
        <v>0</v>
      </c>
      <c r="E16" s="288">
        <f>SUM(計算結果!E20:E22)</f>
        <v>0</v>
      </c>
      <c r="F16" s="289">
        <f t="shared" ref="F16:F47" si="0">SUM(C16:E16)</f>
        <v>0</v>
      </c>
      <c r="G16" s="288">
        <f>SUM(計算結果!G20:G22)</f>
        <v>0</v>
      </c>
      <c r="H16" s="288">
        <f>SUM(計算結果!H20:H22)</f>
        <v>0</v>
      </c>
      <c r="I16" s="288">
        <f>SUM(計算結果!I20:I22)</f>
        <v>0</v>
      </c>
      <c r="J16" s="289">
        <f t="shared" ref="J16:J47" si="1">SUM(G16:I16)</f>
        <v>0</v>
      </c>
      <c r="K16" s="288">
        <f>SUM(計算結果!K20:K22)</f>
        <v>0</v>
      </c>
      <c r="L16" s="288">
        <f>SUM(計算結果!L20:L22)</f>
        <v>0</v>
      </c>
      <c r="M16" s="288">
        <f>SUM(計算結果!M20:M22)</f>
        <v>0</v>
      </c>
      <c r="N16" s="289">
        <f t="shared" ref="N16:N47" si="2">SUM(K16:M16)</f>
        <v>0</v>
      </c>
    </row>
    <row r="17" spans="1:14" x14ac:dyDescent="0.2">
      <c r="A17" s="285">
        <v>3</v>
      </c>
      <c r="B17" s="286" t="s">
        <v>403</v>
      </c>
      <c r="C17" s="287">
        <f>SUM(計算結果!C23:C26)</f>
        <v>0</v>
      </c>
      <c r="D17" s="288">
        <f>SUM(計算結果!D23:D26)</f>
        <v>0</v>
      </c>
      <c r="E17" s="288">
        <f>SUM(計算結果!E23:E26)</f>
        <v>0</v>
      </c>
      <c r="F17" s="289">
        <f t="shared" si="0"/>
        <v>0</v>
      </c>
      <c r="G17" s="288">
        <f>SUM(計算結果!G23:G26)</f>
        <v>0</v>
      </c>
      <c r="H17" s="288">
        <f>SUM(計算結果!H23:H26)</f>
        <v>0</v>
      </c>
      <c r="I17" s="288">
        <f>SUM(計算結果!I23:I26)</f>
        <v>0</v>
      </c>
      <c r="J17" s="289">
        <f t="shared" si="1"/>
        <v>0</v>
      </c>
      <c r="K17" s="288">
        <f>SUM(計算結果!K23:K26)</f>
        <v>0</v>
      </c>
      <c r="L17" s="288">
        <f>SUM(計算結果!L23:L26)</f>
        <v>0</v>
      </c>
      <c r="M17" s="288">
        <f>SUM(計算結果!M23:M26)</f>
        <v>0</v>
      </c>
      <c r="N17" s="289">
        <f t="shared" si="2"/>
        <v>0</v>
      </c>
    </row>
    <row r="18" spans="1:14" x14ac:dyDescent="0.2">
      <c r="A18" s="285">
        <v>4</v>
      </c>
      <c r="B18" s="286" t="s">
        <v>404</v>
      </c>
      <c r="C18" s="287">
        <f>SUM(計算結果!C27:C28)</f>
        <v>0</v>
      </c>
      <c r="D18" s="288">
        <f>SUM(計算結果!D27:D28)</f>
        <v>0</v>
      </c>
      <c r="E18" s="288">
        <f>SUM(計算結果!E27:E28)</f>
        <v>0</v>
      </c>
      <c r="F18" s="289">
        <f t="shared" si="0"/>
        <v>0</v>
      </c>
      <c r="G18" s="288">
        <f>SUM(計算結果!G27:G28)</f>
        <v>0</v>
      </c>
      <c r="H18" s="288">
        <f>SUM(計算結果!H27:H28)</f>
        <v>0</v>
      </c>
      <c r="I18" s="288">
        <f>SUM(計算結果!I27:I28)</f>
        <v>0</v>
      </c>
      <c r="J18" s="289">
        <f t="shared" si="1"/>
        <v>0</v>
      </c>
      <c r="K18" s="288">
        <f>SUM(計算結果!K27:K28)</f>
        <v>0</v>
      </c>
      <c r="L18" s="288">
        <f>SUM(計算結果!L27:L28)</f>
        <v>0</v>
      </c>
      <c r="M18" s="288">
        <f>SUM(計算結果!M27:M28)</f>
        <v>0</v>
      </c>
      <c r="N18" s="289">
        <f t="shared" si="2"/>
        <v>0</v>
      </c>
    </row>
    <row r="19" spans="1:14" x14ac:dyDescent="0.2">
      <c r="A19" s="285">
        <v>5</v>
      </c>
      <c r="B19" s="286" t="s">
        <v>405</v>
      </c>
      <c r="C19" s="287">
        <f>SUM(計算結果!C29:C32)</f>
        <v>0</v>
      </c>
      <c r="D19" s="288">
        <f>SUM(計算結果!D29:D32)</f>
        <v>0</v>
      </c>
      <c r="E19" s="288">
        <f>SUM(計算結果!E29:E32)</f>
        <v>0</v>
      </c>
      <c r="F19" s="289">
        <f t="shared" si="0"/>
        <v>0</v>
      </c>
      <c r="G19" s="288">
        <f>SUM(計算結果!G29:G32)</f>
        <v>0</v>
      </c>
      <c r="H19" s="288">
        <f>SUM(計算結果!H29:H32)</f>
        <v>0</v>
      </c>
      <c r="I19" s="288">
        <f>SUM(計算結果!I29:I32)</f>
        <v>0</v>
      </c>
      <c r="J19" s="289">
        <f t="shared" si="1"/>
        <v>0</v>
      </c>
      <c r="K19" s="288">
        <f>SUM(計算結果!K29:K32)</f>
        <v>0</v>
      </c>
      <c r="L19" s="288">
        <f>SUM(計算結果!L29:L32)</f>
        <v>0</v>
      </c>
      <c r="M19" s="288">
        <f>SUM(計算結果!M29:M32)</f>
        <v>0</v>
      </c>
      <c r="N19" s="289">
        <f t="shared" si="2"/>
        <v>0</v>
      </c>
    </row>
    <row r="20" spans="1:14" x14ac:dyDescent="0.2">
      <c r="A20" s="285">
        <v>6</v>
      </c>
      <c r="B20" s="286" t="s">
        <v>406</v>
      </c>
      <c r="C20" s="287">
        <f>SUM(計算結果!C34:C40)</f>
        <v>0</v>
      </c>
      <c r="D20" s="288">
        <f>SUM(計算結果!D34:D40)</f>
        <v>0</v>
      </c>
      <c r="E20" s="288">
        <f>SUM(計算結果!E34:E40)</f>
        <v>0</v>
      </c>
      <c r="F20" s="289">
        <f t="shared" si="0"/>
        <v>0</v>
      </c>
      <c r="G20" s="288">
        <f>SUM(計算結果!G34:G40)</f>
        <v>0</v>
      </c>
      <c r="H20" s="288">
        <f>SUM(計算結果!H34:H40)</f>
        <v>0</v>
      </c>
      <c r="I20" s="288">
        <f>SUM(計算結果!I34:I40)</f>
        <v>0</v>
      </c>
      <c r="J20" s="289">
        <f t="shared" si="1"/>
        <v>0</v>
      </c>
      <c r="K20" s="288">
        <f>SUM(計算結果!K34:K40)</f>
        <v>0</v>
      </c>
      <c r="L20" s="288">
        <f>SUM(計算結果!L34:L40)</f>
        <v>0</v>
      </c>
      <c r="M20" s="288">
        <f>SUM(計算結果!M34:M40)</f>
        <v>0</v>
      </c>
      <c r="N20" s="289">
        <f t="shared" si="2"/>
        <v>0</v>
      </c>
    </row>
    <row r="21" spans="1:14" x14ac:dyDescent="0.2">
      <c r="A21" s="285">
        <v>7</v>
      </c>
      <c r="B21" s="286" t="s">
        <v>407</v>
      </c>
      <c r="C21" s="287">
        <f>SUM(計算結果!C41:C42)</f>
        <v>0</v>
      </c>
      <c r="D21" s="288">
        <f>SUM(計算結果!D41:D42)</f>
        <v>0</v>
      </c>
      <c r="E21" s="288">
        <f>SUM(計算結果!E41:E42)</f>
        <v>0</v>
      </c>
      <c r="F21" s="289">
        <f t="shared" si="0"/>
        <v>0</v>
      </c>
      <c r="G21" s="288">
        <f>SUM(計算結果!G41:G42)</f>
        <v>0</v>
      </c>
      <c r="H21" s="288">
        <f>SUM(計算結果!H41:H42)</f>
        <v>0</v>
      </c>
      <c r="I21" s="288">
        <f>SUM(計算結果!I41:I42)</f>
        <v>0</v>
      </c>
      <c r="J21" s="289">
        <f t="shared" si="1"/>
        <v>0</v>
      </c>
      <c r="K21" s="288">
        <f>SUM(計算結果!K41:K42)</f>
        <v>0</v>
      </c>
      <c r="L21" s="288">
        <f>SUM(計算結果!L41:L42)</f>
        <v>0</v>
      </c>
      <c r="M21" s="288">
        <f>SUM(計算結果!M41:M42)</f>
        <v>0</v>
      </c>
      <c r="N21" s="289">
        <f t="shared" si="2"/>
        <v>0</v>
      </c>
    </row>
    <row r="22" spans="1:14" x14ac:dyDescent="0.2">
      <c r="A22" s="285">
        <v>8</v>
      </c>
      <c r="B22" s="286" t="s">
        <v>399</v>
      </c>
      <c r="C22" s="287">
        <f>SUM(計算結果!C46:C49)</f>
        <v>0</v>
      </c>
      <c r="D22" s="288">
        <f>SUM(計算結果!D46:D49)</f>
        <v>0</v>
      </c>
      <c r="E22" s="288">
        <f>SUM(計算結果!E46:E49)</f>
        <v>0</v>
      </c>
      <c r="F22" s="289">
        <f t="shared" si="0"/>
        <v>0</v>
      </c>
      <c r="G22" s="288">
        <f>SUM(計算結果!G46:G49)</f>
        <v>0</v>
      </c>
      <c r="H22" s="288">
        <f>SUM(計算結果!H46:H49)</f>
        <v>0</v>
      </c>
      <c r="I22" s="288">
        <f>SUM(計算結果!I46:I49)</f>
        <v>0</v>
      </c>
      <c r="J22" s="289">
        <f t="shared" si="1"/>
        <v>0</v>
      </c>
      <c r="K22" s="288">
        <f>SUM(計算結果!K46:K49)</f>
        <v>0</v>
      </c>
      <c r="L22" s="288">
        <f>SUM(計算結果!L46:L49)</f>
        <v>0</v>
      </c>
      <c r="M22" s="288">
        <f>SUM(計算結果!M46:M49)</f>
        <v>0</v>
      </c>
      <c r="N22" s="289">
        <f t="shared" si="2"/>
        <v>0</v>
      </c>
    </row>
    <row r="23" spans="1:14" x14ac:dyDescent="0.2">
      <c r="A23" s="285">
        <v>9</v>
      </c>
      <c r="B23" s="286" t="s">
        <v>408</v>
      </c>
      <c r="C23" s="287">
        <f>SUM(計算結果!C50:C53)</f>
        <v>0</v>
      </c>
      <c r="D23" s="288">
        <f>SUM(計算結果!D50:D53)</f>
        <v>0</v>
      </c>
      <c r="E23" s="288">
        <f>SUM(計算結果!E50:E53)</f>
        <v>0</v>
      </c>
      <c r="F23" s="289">
        <f t="shared" si="0"/>
        <v>0</v>
      </c>
      <c r="G23" s="288">
        <f>SUM(計算結果!G50:G53)</f>
        <v>0</v>
      </c>
      <c r="H23" s="288">
        <f>SUM(計算結果!H50:H53)</f>
        <v>0</v>
      </c>
      <c r="I23" s="288">
        <f>SUM(計算結果!I50:I53)</f>
        <v>0</v>
      </c>
      <c r="J23" s="289">
        <f t="shared" si="1"/>
        <v>0</v>
      </c>
      <c r="K23" s="288">
        <f>SUM(計算結果!K50:K53)</f>
        <v>0</v>
      </c>
      <c r="L23" s="288">
        <f>SUM(計算結果!L50:L53)</f>
        <v>0</v>
      </c>
      <c r="M23" s="288">
        <f>SUM(計算結果!M50:M53)</f>
        <v>0</v>
      </c>
      <c r="N23" s="289">
        <f t="shared" si="2"/>
        <v>0</v>
      </c>
    </row>
    <row r="24" spans="1:14" x14ac:dyDescent="0.2">
      <c r="A24" s="285">
        <v>10</v>
      </c>
      <c r="B24" s="286" t="s">
        <v>409</v>
      </c>
      <c r="C24" s="287">
        <f>SUM(計算結果!C54:C55)</f>
        <v>0</v>
      </c>
      <c r="D24" s="288">
        <f>SUM(計算結果!D54:D55)</f>
        <v>0</v>
      </c>
      <c r="E24" s="288">
        <f>SUM(計算結果!E54:E55)</f>
        <v>0</v>
      </c>
      <c r="F24" s="289">
        <f t="shared" si="0"/>
        <v>0</v>
      </c>
      <c r="G24" s="288">
        <f>SUM(計算結果!G54:G55)</f>
        <v>0</v>
      </c>
      <c r="H24" s="288">
        <f>SUM(計算結果!H54:H55)</f>
        <v>0</v>
      </c>
      <c r="I24" s="288">
        <f>SUM(計算結果!I54:I55)</f>
        <v>0</v>
      </c>
      <c r="J24" s="289">
        <f t="shared" si="1"/>
        <v>0</v>
      </c>
      <c r="K24" s="288">
        <f>SUM(計算結果!K54:K55)</f>
        <v>0</v>
      </c>
      <c r="L24" s="288">
        <f>SUM(計算結果!L54:L55)</f>
        <v>0</v>
      </c>
      <c r="M24" s="288">
        <f>SUM(計算結果!M54:M55)</f>
        <v>0</v>
      </c>
      <c r="N24" s="289">
        <f t="shared" si="2"/>
        <v>0</v>
      </c>
    </row>
    <row r="25" spans="1:14" x14ac:dyDescent="0.2">
      <c r="A25" s="285">
        <v>11</v>
      </c>
      <c r="B25" s="286" t="s">
        <v>410</v>
      </c>
      <c r="C25" s="287">
        <f>SUM(計算結果!C56:C57)</f>
        <v>0</v>
      </c>
      <c r="D25" s="288">
        <f>SUM(計算結果!D56:D57)</f>
        <v>0</v>
      </c>
      <c r="E25" s="288">
        <f>SUM(計算結果!E56:E57)</f>
        <v>0</v>
      </c>
      <c r="F25" s="289">
        <f t="shared" si="0"/>
        <v>0</v>
      </c>
      <c r="G25" s="288">
        <f>SUM(計算結果!G56:G57)</f>
        <v>0</v>
      </c>
      <c r="H25" s="288">
        <f>SUM(計算結果!H56:H57)</f>
        <v>0</v>
      </c>
      <c r="I25" s="288">
        <f>SUM(計算結果!I56:I57)</f>
        <v>0</v>
      </c>
      <c r="J25" s="289">
        <f t="shared" si="1"/>
        <v>0</v>
      </c>
      <c r="K25" s="288">
        <f>SUM(計算結果!K56:K57)</f>
        <v>0</v>
      </c>
      <c r="L25" s="288">
        <f>SUM(計算結果!L56:L57)</f>
        <v>0</v>
      </c>
      <c r="M25" s="288">
        <f>SUM(計算結果!M56:M57)</f>
        <v>0</v>
      </c>
      <c r="N25" s="289">
        <f t="shared" si="2"/>
        <v>0</v>
      </c>
    </row>
    <row r="26" spans="1:14" x14ac:dyDescent="0.2">
      <c r="A26" s="285">
        <v>12</v>
      </c>
      <c r="B26" s="286" t="s">
        <v>411</v>
      </c>
      <c r="C26" s="287">
        <f>SUM(計算結果!C58:C59)</f>
        <v>0</v>
      </c>
      <c r="D26" s="288">
        <f>SUM(計算結果!D58:D59)</f>
        <v>0</v>
      </c>
      <c r="E26" s="288">
        <f>SUM(計算結果!E58:E59)</f>
        <v>0</v>
      </c>
      <c r="F26" s="289">
        <f t="shared" si="0"/>
        <v>0</v>
      </c>
      <c r="G26" s="288">
        <f>SUM(計算結果!G58:G59)</f>
        <v>0</v>
      </c>
      <c r="H26" s="288">
        <f>SUM(計算結果!H58:H59)</f>
        <v>0</v>
      </c>
      <c r="I26" s="288">
        <f>SUM(計算結果!I58:I59)</f>
        <v>0</v>
      </c>
      <c r="J26" s="289">
        <f t="shared" si="1"/>
        <v>0</v>
      </c>
      <c r="K26" s="288">
        <f>SUM(計算結果!K58:K59)</f>
        <v>0</v>
      </c>
      <c r="L26" s="288">
        <f>SUM(計算結果!L58:L59)</f>
        <v>0</v>
      </c>
      <c r="M26" s="288">
        <f>SUM(計算結果!M58:M59)</f>
        <v>0</v>
      </c>
      <c r="N26" s="289">
        <f t="shared" si="2"/>
        <v>0</v>
      </c>
    </row>
    <row r="27" spans="1:14" x14ac:dyDescent="0.2">
      <c r="A27" s="285">
        <v>13</v>
      </c>
      <c r="B27" s="286" t="s">
        <v>412</v>
      </c>
      <c r="C27" s="287">
        <f>SUM(計算結果!C60:C66)</f>
        <v>0</v>
      </c>
      <c r="D27" s="288">
        <f>SUM(計算結果!D60:D66)</f>
        <v>0</v>
      </c>
      <c r="E27" s="288">
        <f>SUM(計算結果!E60:E66)</f>
        <v>0</v>
      </c>
      <c r="F27" s="289">
        <f t="shared" si="0"/>
        <v>0</v>
      </c>
      <c r="G27" s="288">
        <f>SUM(計算結果!G60:G66)</f>
        <v>0</v>
      </c>
      <c r="H27" s="288">
        <f>SUM(計算結果!H60:H66)</f>
        <v>0</v>
      </c>
      <c r="I27" s="288">
        <f>SUM(計算結果!I60:I66)</f>
        <v>0</v>
      </c>
      <c r="J27" s="289">
        <f t="shared" si="1"/>
        <v>0</v>
      </c>
      <c r="K27" s="288">
        <f>SUM(計算結果!K60:K66)</f>
        <v>0</v>
      </c>
      <c r="L27" s="288">
        <f>SUM(計算結果!L60:L66)</f>
        <v>0</v>
      </c>
      <c r="M27" s="288">
        <f>SUM(計算結果!M60:M66)</f>
        <v>0</v>
      </c>
      <c r="N27" s="289">
        <f t="shared" si="2"/>
        <v>0</v>
      </c>
    </row>
    <row r="28" spans="1:14" x14ac:dyDescent="0.2">
      <c r="A28" s="285">
        <v>14</v>
      </c>
      <c r="B28" s="286" t="s">
        <v>413</v>
      </c>
      <c r="C28" s="287">
        <f>SUM(計算結果!C67:C71)</f>
        <v>0</v>
      </c>
      <c r="D28" s="288">
        <f>SUM(計算結果!D67:D71)</f>
        <v>0</v>
      </c>
      <c r="E28" s="288">
        <f>SUM(計算結果!E67:E71)</f>
        <v>0</v>
      </c>
      <c r="F28" s="289">
        <f t="shared" si="0"/>
        <v>0</v>
      </c>
      <c r="G28" s="288">
        <f>SUM(計算結果!G67:G71)</f>
        <v>0</v>
      </c>
      <c r="H28" s="288">
        <f>SUM(計算結果!H67:H71)</f>
        <v>0</v>
      </c>
      <c r="I28" s="288">
        <f>SUM(計算結果!I67:I71)</f>
        <v>0</v>
      </c>
      <c r="J28" s="289">
        <f t="shared" si="1"/>
        <v>0</v>
      </c>
      <c r="K28" s="288">
        <f>SUM(計算結果!K67:K71)</f>
        <v>0</v>
      </c>
      <c r="L28" s="288">
        <f>SUM(計算結果!L67:L71)</f>
        <v>0</v>
      </c>
      <c r="M28" s="288">
        <f>SUM(計算結果!M67:M71)</f>
        <v>0</v>
      </c>
      <c r="N28" s="289">
        <f t="shared" si="2"/>
        <v>0</v>
      </c>
    </row>
    <row r="29" spans="1:14" x14ac:dyDescent="0.2">
      <c r="A29" s="285">
        <v>15</v>
      </c>
      <c r="B29" s="286" t="s">
        <v>414</v>
      </c>
      <c r="C29" s="287">
        <f>計算結果!C72</f>
        <v>0</v>
      </c>
      <c r="D29" s="288">
        <f>計算結果!D72</f>
        <v>0</v>
      </c>
      <c r="E29" s="288">
        <f>計算結果!E72</f>
        <v>0</v>
      </c>
      <c r="F29" s="289">
        <f t="shared" si="0"/>
        <v>0</v>
      </c>
      <c r="G29" s="288">
        <f>計算結果!G72</f>
        <v>0</v>
      </c>
      <c r="H29" s="288">
        <f>計算結果!H72</f>
        <v>0</v>
      </c>
      <c r="I29" s="288">
        <f>計算結果!I72</f>
        <v>0</v>
      </c>
      <c r="J29" s="289">
        <f t="shared" si="1"/>
        <v>0</v>
      </c>
      <c r="K29" s="288">
        <f>計算結果!K72</f>
        <v>0</v>
      </c>
      <c r="L29" s="288">
        <f>計算結果!L72</f>
        <v>0</v>
      </c>
      <c r="M29" s="288">
        <f>計算結果!M72</f>
        <v>0</v>
      </c>
      <c r="N29" s="289">
        <f t="shared" si="2"/>
        <v>0</v>
      </c>
    </row>
    <row r="30" spans="1:14" x14ac:dyDescent="0.2">
      <c r="A30" s="285">
        <v>16</v>
      </c>
      <c r="B30" s="286" t="s">
        <v>216</v>
      </c>
      <c r="C30" s="287">
        <f>計算結果!C33+SUM(計算結果!C43:C45)+計算結果!C73+計算結果!C74</f>
        <v>0</v>
      </c>
      <c r="D30" s="288">
        <f>計算結果!D33+SUM(計算結果!D43:D45)+計算結果!D73+計算結果!D74</f>
        <v>0</v>
      </c>
      <c r="E30" s="288">
        <f>計算結果!E33+SUM(計算結果!E43:E45)+計算結果!E73+計算結果!E74</f>
        <v>0</v>
      </c>
      <c r="F30" s="289">
        <f t="shared" si="0"/>
        <v>0</v>
      </c>
      <c r="G30" s="288">
        <f>計算結果!G33+SUM(計算結果!G43:G45)+計算結果!G73+計算結果!G74</f>
        <v>0</v>
      </c>
      <c r="H30" s="288">
        <f>計算結果!H33+SUM(計算結果!H43:H45)+計算結果!H73+計算結果!H74</f>
        <v>0</v>
      </c>
      <c r="I30" s="288">
        <f>計算結果!I33+SUM(計算結果!I43:I45)+計算結果!I73+計算結果!I74</f>
        <v>0</v>
      </c>
      <c r="J30" s="289">
        <f t="shared" si="1"/>
        <v>0</v>
      </c>
      <c r="K30" s="288">
        <f>計算結果!K33+SUM(計算結果!K43:K45)+計算結果!K73+計算結果!K74</f>
        <v>0</v>
      </c>
      <c r="L30" s="288">
        <f>計算結果!L33+SUM(計算結果!L43:L45)+計算結果!L73+計算結果!L74</f>
        <v>0</v>
      </c>
      <c r="M30" s="288">
        <f>計算結果!M33+SUM(計算結果!M43:M45)+計算結果!M73+計算結果!M74</f>
        <v>0</v>
      </c>
      <c r="N30" s="289">
        <f t="shared" si="2"/>
        <v>0</v>
      </c>
    </row>
    <row r="31" spans="1:14" x14ac:dyDescent="0.2">
      <c r="A31" s="285">
        <v>17</v>
      </c>
      <c r="B31" s="286" t="s">
        <v>415</v>
      </c>
      <c r="C31" s="287">
        <f>SUM(計算結果!C75:C78)</f>
        <v>0</v>
      </c>
      <c r="D31" s="288">
        <f>SUM(計算結果!D75:D78)</f>
        <v>0</v>
      </c>
      <c r="E31" s="288">
        <f>SUM(計算結果!E75:E78)</f>
        <v>0</v>
      </c>
      <c r="F31" s="289">
        <f t="shared" si="0"/>
        <v>0</v>
      </c>
      <c r="G31" s="288">
        <f>SUM(計算結果!G75:G78)</f>
        <v>0</v>
      </c>
      <c r="H31" s="288">
        <f>SUM(計算結果!H75:H78)</f>
        <v>0</v>
      </c>
      <c r="I31" s="288">
        <f>SUM(計算結果!I75:I78)</f>
        <v>0</v>
      </c>
      <c r="J31" s="289">
        <f t="shared" si="1"/>
        <v>0</v>
      </c>
      <c r="K31" s="288">
        <f>SUM(計算結果!K75:K78)</f>
        <v>0</v>
      </c>
      <c r="L31" s="288">
        <f>SUM(計算結果!L75:L78)</f>
        <v>0</v>
      </c>
      <c r="M31" s="288">
        <f>SUM(計算結果!M75:M78)</f>
        <v>0</v>
      </c>
      <c r="N31" s="289">
        <f t="shared" si="2"/>
        <v>0</v>
      </c>
    </row>
    <row r="32" spans="1:14" x14ac:dyDescent="0.2">
      <c r="A32" s="285">
        <v>18</v>
      </c>
      <c r="B32" s="286" t="s">
        <v>416</v>
      </c>
      <c r="C32" s="287">
        <f>SUM(計算結果!C79:C80)</f>
        <v>0</v>
      </c>
      <c r="D32" s="288">
        <f>SUM(計算結果!D79:D80)</f>
        <v>0</v>
      </c>
      <c r="E32" s="288">
        <f>SUM(計算結果!E79:E80)</f>
        <v>0</v>
      </c>
      <c r="F32" s="289">
        <f t="shared" si="0"/>
        <v>0</v>
      </c>
      <c r="G32" s="288">
        <f>SUM(計算結果!G79:G80)</f>
        <v>0</v>
      </c>
      <c r="H32" s="288">
        <f>SUM(計算結果!H79:H80)</f>
        <v>0</v>
      </c>
      <c r="I32" s="288">
        <f>SUM(計算結果!I79:I80)</f>
        <v>0</v>
      </c>
      <c r="J32" s="289">
        <f t="shared" si="1"/>
        <v>0</v>
      </c>
      <c r="K32" s="288">
        <f>SUM(計算結果!K79:K80)</f>
        <v>0</v>
      </c>
      <c r="L32" s="288">
        <f>SUM(計算結果!L79:L80)</f>
        <v>0</v>
      </c>
      <c r="M32" s="288">
        <f>SUM(計算結果!M79:M80)</f>
        <v>0</v>
      </c>
      <c r="N32" s="289">
        <f t="shared" si="2"/>
        <v>0</v>
      </c>
    </row>
    <row r="33" spans="1:14" x14ac:dyDescent="0.2">
      <c r="A33" s="285">
        <v>19</v>
      </c>
      <c r="B33" s="286" t="s">
        <v>417</v>
      </c>
      <c r="C33" s="287">
        <f>SUM(計算結果!C81:C82)</f>
        <v>0</v>
      </c>
      <c r="D33" s="288">
        <f>SUM(計算結果!D81:D82)</f>
        <v>0</v>
      </c>
      <c r="E33" s="288">
        <f>SUM(計算結果!E81:E82)</f>
        <v>0</v>
      </c>
      <c r="F33" s="289">
        <f t="shared" si="0"/>
        <v>0</v>
      </c>
      <c r="G33" s="288">
        <f>SUM(計算結果!G81:G82)</f>
        <v>0</v>
      </c>
      <c r="H33" s="288">
        <f>SUM(計算結果!H81:H82)</f>
        <v>0</v>
      </c>
      <c r="I33" s="288">
        <f>SUM(計算結果!I81:I82)</f>
        <v>0</v>
      </c>
      <c r="J33" s="289">
        <f t="shared" si="1"/>
        <v>0</v>
      </c>
      <c r="K33" s="288">
        <f>SUM(計算結果!K81:K82)</f>
        <v>0</v>
      </c>
      <c r="L33" s="288">
        <f>SUM(計算結果!L81:L82)</f>
        <v>0</v>
      </c>
      <c r="M33" s="288">
        <f>SUM(計算結果!M81:M82)</f>
        <v>0</v>
      </c>
      <c r="N33" s="289">
        <f t="shared" si="2"/>
        <v>0</v>
      </c>
    </row>
    <row r="34" spans="1:14" x14ac:dyDescent="0.2">
      <c r="A34" s="285">
        <v>20</v>
      </c>
      <c r="B34" s="286" t="s">
        <v>418</v>
      </c>
      <c r="C34" s="287">
        <f>計算結果!C83</f>
        <v>0</v>
      </c>
      <c r="D34" s="288">
        <f>計算結果!D83</f>
        <v>0</v>
      </c>
      <c r="E34" s="288">
        <f>計算結果!E83</f>
        <v>0</v>
      </c>
      <c r="F34" s="289">
        <f t="shared" si="0"/>
        <v>0</v>
      </c>
      <c r="G34" s="288">
        <f>計算結果!G83</f>
        <v>0</v>
      </c>
      <c r="H34" s="288">
        <f>計算結果!H83</f>
        <v>0</v>
      </c>
      <c r="I34" s="288">
        <f>計算結果!I83</f>
        <v>0</v>
      </c>
      <c r="J34" s="289">
        <f t="shared" si="1"/>
        <v>0</v>
      </c>
      <c r="K34" s="288">
        <f>計算結果!K83</f>
        <v>0</v>
      </c>
      <c r="L34" s="288">
        <f>計算結果!L83</f>
        <v>0</v>
      </c>
      <c r="M34" s="288">
        <f>計算結果!M83</f>
        <v>0</v>
      </c>
      <c r="N34" s="289">
        <f t="shared" si="2"/>
        <v>0</v>
      </c>
    </row>
    <row r="35" spans="1:14" x14ac:dyDescent="0.2">
      <c r="A35" s="285">
        <v>21</v>
      </c>
      <c r="B35" s="286" t="s">
        <v>419</v>
      </c>
      <c r="C35" s="287">
        <f>計算結果!C84</f>
        <v>0</v>
      </c>
      <c r="D35" s="288">
        <f>計算結果!D84</f>
        <v>0</v>
      </c>
      <c r="E35" s="288">
        <f>計算結果!E84</f>
        <v>0</v>
      </c>
      <c r="F35" s="289">
        <f t="shared" si="0"/>
        <v>0</v>
      </c>
      <c r="G35" s="288">
        <f>計算結果!G84</f>
        <v>0</v>
      </c>
      <c r="H35" s="288">
        <f>計算結果!H84</f>
        <v>0</v>
      </c>
      <c r="I35" s="288">
        <f>計算結果!I84</f>
        <v>0</v>
      </c>
      <c r="J35" s="289">
        <f t="shared" si="1"/>
        <v>0</v>
      </c>
      <c r="K35" s="288">
        <f>計算結果!K84</f>
        <v>0</v>
      </c>
      <c r="L35" s="288">
        <f>計算結果!L84</f>
        <v>0</v>
      </c>
      <c r="M35" s="288">
        <f>計算結果!M84</f>
        <v>0</v>
      </c>
      <c r="N35" s="289">
        <f t="shared" si="2"/>
        <v>0</v>
      </c>
    </row>
    <row r="36" spans="1:14" x14ac:dyDescent="0.2">
      <c r="A36" s="285">
        <v>22</v>
      </c>
      <c r="B36" s="286" t="s">
        <v>420</v>
      </c>
      <c r="C36" s="287">
        <f>計算結果!C85</f>
        <v>0</v>
      </c>
      <c r="D36" s="288">
        <f>計算結果!D85</f>
        <v>0</v>
      </c>
      <c r="E36" s="288">
        <f>計算結果!E85</f>
        <v>0</v>
      </c>
      <c r="F36" s="289">
        <f t="shared" si="0"/>
        <v>0</v>
      </c>
      <c r="G36" s="288">
        <f>計算結果!G85</f>
        <v>0</v>
      </c>
      <c r="H36" s="288">
        <f>計算結果!H85</f>
        <v>0</v>
      </c>
      <c r="I36" s="288">
        <f>計算結果!I85</f>
        <v>0</v>
      </c>
      <c r="J36" s="289">
        <f t="shared" si="1"/>
        <v>0</v>
      </c>
      <c r="K36" s="288">
        <f>計算結果!K85</f>
        <v>0</v>
      </c>
      <c r="L36" s="288">
        <f>計算結果!L85</f>
        <v>0</v>
      </c>
      <c r="M36" s="288">
        <f>計算結果!M85</f>
        <v>0</v>
      </c>
      <c r="N36" s="289">
        <f t="shared" si="2"/>
        <v>0</v>
      </c>
    </row>
    <row r="37" spans="1:14" x14ac:dyDescent="0.2">
      <c r="A37" s="285">
        <v>23</v>
      </c>
      <c r="B37" s="286" t="s">
        <v>400</v>
      </c>
      <c r="C37" s="287">
        <f>SUM(計算結果!C86:C88)</f>
        <v>0</v>
      </c>
      <c r="D37" s="288">
        <f>SUM(計算結果!D86:D88)</f>
        <v>0</v>
      </c>
      <c r="E37" s="288">
        <f>SUM(計算結果!E86:E88)</f>
        <v>0</v>
      </c>
      <c r="F37" s="289">
        <f t="shared" si="0"/>
        <v>0</v>
      </c>
      <c r="G37" s="288">
        <f>SUM(計算結果!G86:G88)</f>
        <v>0</v>
      </c>
      <c r="H37" s="288">
        <f>SUM(計算結果!H86:H88)</f>
        <v>0</v>
      </c>
      <c r="I37" s="288">
        <f>SUM(計算結果!I86:I88)</f>
        <v>0</v>
      </c>
      <c r="J37" s="289">
        <f t="shared" si="1"/>
        <v>0</v>
      </c>
      <c r="K37" s="288">
        <f>SUM(計算結果!K86:K88)</f>
        <v>0</v>
      </c>
      <c r="L37" s="288">
        <f>SUM(計算結果!L86:L88)</f>
        <v>0</v>
      </c>
      <c r="M37" s="288">
        <f>SUM(計算結果!M86:M88)</f>
        <v>0</v>
      </c>
      <c r="N37" s="289">
        <f t="shared" si="2"/>
        <v>0</v>
      </c>
    </row>
    <row r="38" spans="1:14" x14ac:dyDescent="0.2">
      <c r="A38" s="285">
        <v>24</v>
      </c>
      <c r="B38" s="286" t="s">
        <v>421</v>
      </c>
      <c r="C38" s="287">
        <f>SUM(計算結果!C89:C96)</f>
        <v>0</v>
      </c>
      <c r="D38" s="288">
        <f>SUM(計算結果!D89:D96)</f>
        <v>0</v>
      </c>
      <c r="E38" s="288">
        <f>SUM(計算結果!E89:E96)</f>
        <v>0</v>
      </c>
      <c r="F38" s="289">
        <f t="shared" si="0"/>
        <v>0</v>
      </c>
      <c r="G38" s="288">
        <f>SUM(計算結果!G89:G96)</f>
        <v>0</v>
      </c>
      <c r="H38" s="288">
        <f>SUM(計算結果!H89:H96)</f>
        <v>0</v>
      </c>
      <c r="I38" s="288">
        <f>SUM(計算結果!I89:I96)</f>
        <v>0</v>
      </c>
      <c r="J38" s="289">
        <f t="shared" si="1"/>
        <v>0</v>
      </c>
      <c r="K38" s="288">
        <f>SUM(計算結果!K89:K96)</f>
        <v>0</v>
      </c>
      <c r="L38" s="288">
        <f>SUM(計算結果!L89:L96)</f>
        <v>0</v>
      </c>
      <c r="M38" s="288">
        <f>SUM(計算結果!M89:M96)</f>
        <v>0</v>
      </c>
      <c r="N38" s="289">
        <f t="shared" si="2"/>
        <v>0</v>
      </c>
    </row>
    <row r="39" spans="1:14" x14ac:dyDescent="0.2">
      <c r="A39" s="285">
        <v>25</v>
      </c>
      <c r="B39" s="286" t="s">
        <v>422</v>
      </c>
      <c r="C39" s="287">
        <f>SUM(計算結果!C97:C101)</f>
        <v>0</v>
      </c>
      <c r="D39" s="288">
        <f>SUM(計算結果!D97:D101)</f>
        <v>0</v>
      </c>
      <c r="E39" s="288">
        <f>SUM(計算結果!E97:E101)</f>
        <v>0</v>
      </c>
      <c r="F39" s="289">
        <f t="shared" si="0"/>
        <v>0</v>
      </c>
      <c r="G39" s="288">
        <f>SUM(計算結果!G97:G101)</f>
        <v>0</v>
      </c>
      <c r="H39" s="288">
        <f>SUM(計算結果!H97:H101)</f>
        <v>0</v>
      </c>
      <c r="I39" s="288">
        <f>SUM(計算結果!I97:I101)</f>
        <v>0</v>
      </c>
      <c r="J39" s="289">
        <f t="shared" si="1"/>
        <v>0</v>
      </c>
      <c r="K39" s="288">
        <f>SUM(計算結果!K97:K101)</f>
        <v>0</v>
      </c>
      <c r="L39" s="288">
        <f>SUM(計算結果!L97:L101)</f>
        <v>0</v>
      </c>
      <c r="M39" s="288">
        <f>SUM(計算結果!M97:M101)</f>
        <v>0</v>
      </c>
      <c r="N39" s="289">
        <f t="shared" si="2"/>
        <v>0</v>
      </c>
    </row>
    <row r="40" spans="1:14" x14ac:dyDescent="0.2">
      <c r="A40" s="285">
        <v>26</v>
      </c>
      <c r="B40" s="286" t="s">
        <v>423</v>
      </c>
      <c r="C40" s="287">
        <f>計算結果!C102</f>
        <v>0</v>
      </c>
      <c r="D40" s="288">
        <f>計算結果!D102</f>
        <v>0</v>
      </c>
      <c r="E40" s="288">
        <f>計算結果!E102</f>
        <v>0</v>
      </c>
      <c r="F40" s="289">
        <f t="shared" si="0"/>
        <v>0</v>
      </c>
      <c r="G40" s="288">
        <f>計算結果!G102</f>
        <v>0</v>
      </c>
      <c r="H40" s="288">
        <f>計算結果!H102</f>
        <v>0</v>
      </c>
      <c r="I40" s="288">
        <f>計算結果!I102</f>
        <v>0</v>
      </c>
      <c r="J40" s="289">
        <f t="shared" si="1"/>
        <v>0</v>
      </c>
      <c r="K40" s="288">
        <f>計算結果!K102</f>
        <v>0</v>
      </c>
      <c r="L40" s="288">
        <f>計算結果!L102</f>
        <v>0</v>
      </c>
      <c r="M40" s="288">
        <f>計算結果!M102</f>
        <v>0</v>
      </c>
      <c r="N40" s="289">
        <f t="shared" si="2"/>
        <v>0</v>
      </c>
    </row>
    <row r="41" spans="1:14" x14ac:dyDescent="0.2">
      <c r="A41" s="285">
        <v>27</v>
      </c>
      <c r="B41" s="286" t="s">
        <v>424</v>
      </c>
      <c r="C41" s="287">
        <f>SUM(計算結果!C103:C104)</f>
        <v>0</v>
      </c>
      <c r="D41" s="288">
        <f>SUM(計算結果!D103:D104)</f>
        <v>0</v>
      </c>
      <c r="E41" s="288">
        <f>SUM(計算結果!E103:E104)</f>
        <v>0</v>
      </c>
      <c r="F41" s="289">
        <f t="shared" si="0"/>
        <v>0</v>
      </c>
      <c r="G41" s="288">
        <f>SUM(計算結果!G103:G104)</f>
        <v>0</v>
      </c>
      <c r="H41" s="288">
        <f>SUM(計算結果!H103:H104)</f>
        <v>0</v>
      </c>
      <c r="I41" s="288">
        <f>SUM(計算結果!I103:I104)</f>
        <v>0</v>
      </c>
      <c r="J41" s="289">
        <f t="shared" si="1"/>
        <v>0</v>
      </c>
      <c r="K41" s="288">
        <f>SUM(計算結果!K103:K104)</f>
        <v>0</v>
      </c>
      <c r="L41" s="288">
        <f>SUM(計算結果!L103:L104)</f>
        <v>0</v>
      </c>
      <c r="M41" s="288">
        <f>SUM(計算結果!M103:M104)</f>
        <v>0</v>
      </c>
      <c r="N41" s="289">
        <f t="shared" si="2"/>
        <v>0</v>
      </c>
    </row>
    <row r="42" spans="1:14" x14ac:dyDescent="0.2">
      <c r="A42" s="285">
        <v>28</v>
      </c>
      <c r="B42" s="286" t="s">
        <v>425</v>
      </c>
      <c r="C42" s="287">
        <f>SUM(計算結果!C105:C107)</f>
        <v>0</v>
      </c>
      <c r="D42" s="288">
        <f>SUM(計算結果!D105:D107)</f>
        <v>0</v>
      </c>
      <c r="E42" s="288">
        <f>SUM(計算結果!E105:E107)</f>
        <v>0</v>
      </c>
      <c r="F42" s="289">
        <f t="shared" si="0"/>
        <v>0</v>
      </c>
      <c r="G42" s="288">
        <f>SUM(計算結果!G105:G107)</f>
        <v>0</v>
      </c>
      <c r="H42" s="288">
        <f>SUM(計算結果!H105:H107)</f>
        <v>0</v>
      </c>
      <c r="I42" s="288">
        <f>SUM(計算結果!I105:I107)</f>
        <v>0</v>
      </c>
      <c r="J42" s="289">
        <f t="shared" si="1"/>
        <v>0</v>
      </c>
      <c r="K42" s="288">
        <f>SUM(計算結果!K105:K107)</f>
        <v>0</v>
      </c>
      <c r="L42" s="288">
        <f>SUM(計算結果!L105:L107)</f>
        <v>0</v>
      </c>
      <c r="M42" s="288">
        <f>SUM(計算結果!M105:M107)</f>
        <v>0</v>
      </c>
      <c r="N42" s="289">
        <f t="shared" si="2"/>
        <v>0</v>
      </c>
    </row>
    <row r="43" spans="1:14" x14ac:dyDescent="0.2">
      <c r="A43" s="285">
        <v>29</v>
      </c>
      <c r="B43" s="286" t="s">
        <v>426</v>
      </c>
      <c r="C43" s="287">
        <f>計算結果!C108</f>
        <v>0</v>
      </c>
      <c r="D43" s="288">
        <f>計算結果!D108</f>
        <v>0</v>
      </c>
      <c r="E43" s="288">
        <f>計算結果!E108</f>
        <v>0</v>
      </c>
      <c r="F43" s="289">
        <f t="shared" si="0"/>
        <v>0</v>
      </c>
      <c r="G43" s="288">
        <f>計算結果!G108</f>
        <v>0</v>
      </c>
      <c r="H43" s="288">
        <f>計算結果!H108</f>
        <v>0</v>
      </c>
      <c r="I43" s="288">
        <f>計算結果!I108</f>
        <v>0</v>
      </c>
      <c r="J43" s="289">
        <f t="shared" si="1"/>
        <v>0</v>
      </c>
      <c r="K43" s="288">
        <f>計算結果!K108</f>
        <v>0</v>
      </c>
      <c r="L43" s="288">
        <f>計算結果!L108</f>
        <v>0</v>
      </c>
      <c r="M43" s="288">
        <f>計算結果!M108</f>
        <v>0</v>
      </c>
      <c r="N43" s="289">
        <f t="shared" si="2"/>
        <v>0</v>
      </c>
    </row>
    <row r="44" spans="1:14" x14ac:dyDescent="0.2">
      <c r="A44" s="285">
        <v>30</v>
      </c>
      <c r="B44" s="286" t="s">
        <v>427</v>
      </c>
      <c r="C44" s="287">
        <f>SUM(計算結果!C109:C112)</f>
        <v>0</v>
      </c>
      <c r="D44" s="288">
        <f>SUM(計算結果!D109:D112)</f>
        <v>0</v>
      </c>
      <c r="E44" s="288">
        <f>SUM(計算結果!E109:E112)</f>
        <v>0</v>
      </c>
      <c r="F44" s="289">
        <f t="shared" si="0"/>
        <v>0</v>
      </c>
      <c r="G44" s="288">
        <f>SUM(計算結果!G109:G112)</f>
        <v>0</v>
      </c>
      <c r="H44" s="288">
        <f>SUM(計算結果!H109:H112)</f>
        <v>0</v>
      </c>
      <c r="I44" s="288">
        <f>SUM(計算結果!I109:I112)</f>
        <v>0</v>
      </c>
      <c r="J44" s="289">
        <f t="shared" si="1"/>
        <v>0</v>
      </c>
      <c r="K44" s="288">
        <f>SUM(計算結果!K109:K112)</f>
        <v>0</v>
      </c>
      <c r="L44" s="288">
        <f>SUM(計算結果!L109:L112)</f>
        <v>0</v>
      </c>
      <c r="M44" s="288">
        <f>SUM(計算結果!M109:M112)</f>
        <v>0</v>
      </c>
      <c r="N44" s="289">
        <f t="shared" si="2"/>
        <v>0</v>
      </c>
    </row>
    <row r="45" spans="1:14" x14ac:dyDescent="0.2">
      <c r="A45" s="285">
        <v>31</v>
      </c>
      <c r="B45" s="286" t="s">
        <v>428</v>
      </c>
      <c r="C45" s="287">
        <f>SUM(計算結果!C113:C117)</f>
        <v>0</v>
      </c>
      <c r="D45" s="288">
        <f>SUM(計算結果!D113:D117)</f>
        <v>0</v>
      </c>
      <c r="E45" s="288">
        <f>SUM(計算結果!E113:E117)</f>
        <v>0</v>
      </c>
      <c r="F45" s="289">
        <f t="shared" si="0"/>
        <v>0</v>
      </c>
      <c r="G45" s="288">
        <f>SUM(計算結果!G113:G117)</f>
        <v>0</v>
      </c>
      <c r="H45" s="288">
        <f>SUM(計算結果!H113:H117)</f>
        <v>0</v>
      </c>
      <c r="I45" s="288">
        <f>SUM(計算結果!I113:I117)</f>
        <v>0</v>
      </c>
      <c r="J45" s="289">
        <f t="shared" si="1"/>
        <v>0</v>
      </c>
      <c r="K45" s="288">
        <f>SUM(計算結果!K113:K117)</f>
        <v>0</v>
      </c>
      <c r="L45" s="288">
        <f>SUM(計算結果!L113:L117)</f>
        <v>0</v>
      </c>
      <c r="M45" s="288">
        <f>SUM(計算結果!M113:M117)</f>
        <v>0</v>
      </c>
      <c r="N45" s="289">
        <f t="shared" si="2"/>
        <v>0</v>
      </c>
    </row>
    <row r="46" spans="1:14" x14ac:dyDescent="0.2">
      <c r="A46" s="285">
        <v>32</v>
      </c>
      <c r="B46" s="286" t="s">
        <v>24</v>
      </c>
      <c r="C46" s="287">
        <f>計算結果!C118</f>
        <v>0</v>
      </c>
      <c r="D46" s="288">
        <f>計算結果!D118</f>
        <v>0</v>
      </c>
      <c r="E46" s="288">
        <f>計算結果!E118</f>
        <v>0</v>
      </c>
      <c r="F46" s="289">
        <f t="shared" si="0"/>
        <v>0</v>
      </c>
      <c r="G46" s="288">
        <f>計算結果!G118</f>
        <v>0</v>
      </c>
      <c r="H46" s="288">
        <f>計算結果!H118</f>
        <v>0</v>
      </c>
      <c r="I46" s="288">
        <f>計算結果!I118</f>
        <v>0</v>
      </c>
      <c r="J46" s="289">
        <f t="shared" si="1"/>
        <v>0</v>
      </c>
      <c r="K46" s="288">
        <f>計算結果!K118</f>
        <v>0</v>
      </c>
      <c r="L46" s="288">
        <f>計算結果!L118</f>
        <v>0</v>
      </c>
      <c r="M46" s="288">
        <f>計算結果!M118</f>
        <v>0</v>
      </c>
      <c r="N46" s="289">
        <f t="shared" si="2"/>
        <v>0</v>
      </c>
    </row>
    <row r="47" spans="1:14" x14ac:dyDescent="0.2">
      <c r="A47" s="290">
        <v>33</v>
      </c>
      <c r="B47" s="291" t="s">
        <v>25</v>
      </c>
      <c r="C47" s="292">
        <f>計算結果!C119</f>
        <v>0</v>
      </c>
      <c r="D47" s="293">
        <f>計算結果!D119</f>
        <v>0</v>
      </c>
      <c r="E47" s="293">
        <f>計算結果!E119</f>
        <v>0</v>
      </c>
      <c r="F47" s="294">
        <f t="shared" si="0"/>
        <v>0</v>
      </c>
      <c r="G47" s="293">
        <f>計算結果!G119</f>
        <v>0</v>
      </c>
      <c r="H47" s="293">
        <f>計算結果!H119</f>
        <v>0</v>
      </c>
      <c r="I47" s="293">
        <f>計算結果!I119</f>
        <v>0</v>
      </c>
      <c r="J47" s="294">
        <f t="shared" si="1"/>
        <v>0</v>
      </c>
      <c r="K47" s="293">
        <f>計算結果!K119</f>
        <v>0</v>
      </c>
      <c r="L47" s="293">
        <f>計算結果!L119</f>
        <v>0</v>
      </c>
      <c r="M47" s="293">
        <f>計算結果!M119</f>
        <v>0</v>
      </c>
      <c r="N47" s="294">
        <f t="shared" si="2"/>
        <v>0</v>
      </c>
    </row>
    <row r="48" spans="1:14" x14ac:dyDescent="0.2">
      <c r="B48" s="295" t="s">
        <v>282</v>
      </c>
      <c r="C48" s="296">
        <f t="shared" ref="C48:N48" si="3">SUM(C15:C47)</f>
        <v>0</v>
      </c>
      <c r="D48" s="297">
        <f t="shared" si="3"/>
        <v>0</v>
      </c>
      <c r="E48" s="297">
        <f t="shared" si="3"/>
        <v>0</v>
      </c>
      <c r="F48" s="298">
        <f t="shared" si="3"/>
        <v>0</v>
      </c>
      <c r="G48" s="296">
        <f t="shared" si="3"/>
        <v>0</v>
      </c>
      <c r="H48" s="297">
        <f t="shared" si="3"/>
        <v>0</v>
      </c>
      <c r="I48" s="297">
        <f t="shared" si="3"/>
        <v>0</v>
      </c>
      <c r="J48" s="298">
        <f t="shared" si="3"/>
        <v>0</v>
      </c>
      <c r="K48" s="296">
        <f t="shared" si="3"/>
        <v>0</v>
      </c>
      <c r="L48" s="297">
        <f t="shared" si="3"/>
        <v>0</v>
      </c>
      <c r="M48" s="297">
        <f t="shared" si="3"/>
        <v>0</v>
      </c>
      <c r="N48" s="298">
        <f t="shared" si="3"/>
        <v>0</v>
      </c>
    </row>
    <row r="50" spans="2:2" x14ac:dyDescent="0.2">
      <c r="B50" s="299" t="s">
        <v>429</v>
      </c>
    </row>
  </sheetData>
  <sheetProtection password="E936" sheet="1" objects="1" scenarios="1"/>
  <mergeCells count="11">
    <mergeCell ref="A13:B14"/>
    <mergeCell ref="C13:F13"/>
    <mergeCell ref="G13:J13"/>
    <mergeCell ref="K13:N13"/>
    <mergeCell ref="A3:B6"/>
    <mergeCell ref="C3:G3"/>
    <mergeCell ref="H3:H5"/>
    <mergeCell ref="I3:I6"/>
    <mergeCell ref="C4:C5"/>
    <mergeCell ref="D4:F4"/>
    <mergeCell ref="G4:G5"/>
  </mergeCells>
  <phoneticPr fontId="5"/>
  <pageMargins left="0.78740157480314965" right="0.78740157480314965" top="0.78740157480314965" bottom="0.78740157480314965" header="0.51181102362204722" footer="0.51181102362204722"/>
  <pageSetup paperSize="8" scale="70" orientation="portrait" r:id="rId1"/>
  <headerFooter alignWithMargins="0"/>
  <colBreaks count="1" manualBreakCount="1">
    <brk id="1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S81"/>
  <sheetViews>
    <sheetView showGridLines="0" topLeftCell="A5" zoomScale="120" zoomScaleNormal="120" workbookViewId="0">
      <selection activeCell="AF41" sqref="AF41:AO41"/>
    </sheetView>
  </sheetViews>
  <sheetFormatPr defaultColWidth="3.1640625" defaultRowHeight="12" x14ac:dyDescent="0.2"/>
  <cols>
    <col min="1" max="1" width="3.1640625" style="55"/>
    <col min="2" max="4" width="3.1640625" style="55" customWidth="1"/>
    <col min="5" max="5" width="3.1640625" style="55"/>
    <col min="6" max="6" width="3.1640625" style="55" customWidth="1"/>
    <col min="7" max="9" width="3.1640625" style="55"/>
    <col min="10" max="12" width="3.1640625" style="55" customWidth="1"/>
    <col min="13" max="13" width="3.1640625" style="55"/>
    <col min="14" max="14" width="3.1640625" style="55" customWidth="1"/>
    <col min="15" max="20" width="3.1640625" style="55"/>
    <col min="21" max="21" width="3.1640625" style="55" customWidth="1"/>
    <col min="22" max="29" width="3.1640625" style="55"/>
    <col min="30" max="30" width="3.1640625" style="55" customWidth="1"/>
    <col min="31" max="31" width="3.1640625" style="55"/>
    <col min="32" max="32" width="3.1640625" style="55" customWidth="1"/>
    <col min="33" max="16384" width="3.1640625" style="55"/>
  </cols>
  <sheetData>
    <row r="2" spans="2:44" ht="14.25" x14ac:dyDescent="0.2">
      <c r="B2" s="110" t="s">
        <v>452</v>
      </c>
    </row>
    <row r="4" spans="2:44" x14ac:dyDescent="0.2">
      <c r="B4" s="55" t="s">
        <v>453</v>
      </c>
      <c r="AP4" s="55" t="s">
        <v>455</v>
      </c>
    </row>
    <row r="5" spans="2:44" ht="12.75" customHeight="1" x14ac:dyDescent="0.2">
      <c r="B5" s="412" t="s">
        <v>1711</v>
      </c>
      <c r="C5" s="413"/>
      <c r="D5" s="413"/>
      <c r="E5" s="413"/>
      <c r="F5" s="413"/>
      <c r="G5" s="413"/>
      <c r="H5" s="413"/>
      <c r="I5" s="413"/>
      <c r="J5" s="413"/>
      <c r="K5" s="414"/>
      <c r="M5" s="412" t="s">
        <v>1712</v>
      </c>
      <c r="N5" s="413"/>
      <c r="O5" s="413"/>
      <c r="P5" s="413"/>
      <c r="Q5" s="413"/>
      <c r="R5" s="413"/>
      <c r="S5" s="413"/>
      <c r="T5" s="413"/>
      <c r="U5" s="413"/>
      <c r="V5" s="414"/>
      <c r="X5" s="412" t="s">
        <v>1713</v>
      </c>
      <c r="Y5" s="413"/>
      <c r="Z5" s="413"/>
      <c r="AA5" s="413"/>
      <c r="AB5" s="413"/>
      <c r="AC5" s="413"/>
      <c r="AD5" s="413"/>
      <c r="AE5" s="413"/>
      <c r="AF5" s="413"/>
      <c r="AG5" s="414"/>
      <c r="AI5" s="412" t="s">
        <v>1714</v>
      </c>
      <c r="AJ5" s="413"/>
      <c r="AK5" s="413"/>
      <c r="AL5" s="413"/>
      <c r="AM5" s="413"/>
      <c r="AN5" s="413"/>
      <c r="AO5" s="413"/>
      <c r="AP5" s="413"/>
      <c r="AQ5" s="413"/>
      <c r="AR5" s="414"/>
    </row>
    <row r="6" spans="2:44" x14ac:dyDescent="0.2">
      <c r="B6" s="415"/>
      <c r="C6" s="416"/>
      <c r="D6" s="416"/>
      <c r="E6" s="416"/>
      <c r="F6" s="416"/>
      <c r="G6" s="416"/>
      <c r="H6" s="416"/>
      <c r="I6" s="416"/>
      <c r="J6" s="416"/>
      <c r="K6" s="417"/>
      <c r="M6" s="415"/>
      <c r="N6" s="416"/>
      <c r="O6" s="416"/>
      <c r="P6" s="416"/>
      <c r="Q6" s="416"/>
      <c r="R6" s="416"/>
      <c r="S6" s="416"/>
      <c r="T6" s="416"/>
      <c r="U6" s="416"/>
      <c r="V6" s="417"/>
      <c r="X6" s="415"/>
      <c r="Y6" s="416"/>
      <c r="Z6" s="416"/>
      <c r="AA6" s="416"/>
      <c r="AB6" s="416"/>
      <c r="AC6" s="416"/>
      <c r="AD6" s="416"/>
      <c r="AE6" s="416"/>
      <c r="AF6" s="416"/>
      <c r="AG6" s="417"/>
      <c r="AI6" s="415"/>
      <c r="AJ6" s="416"/>
      <c r="AK6" s="416"/>
      <c r="AL6" s="416"/>
      <c r="AM6" s="416"/>
      <c r="AN6" s="416"/>
      <c r="AO6" s="416"/>
      <c r="AP6" s="416"/>
      <c r="AQ6" s="416"/>
      <c r="AR6" s="417"/>
    </row>
    <row r="7" spans="2:44" ht="12.75" customHeight="1" x14ac:dyDescent="0.2">
      <c r="B7" s="434">
        <f>需要増加!C111</f>
        <v>0</v>
      </c>
      <c r="C7" s="435"/>
      <c r="D7" s="435"/>
      <c r="E7" s="435"/>
      <c r="F7" s="435"/>
      <c r="G7" s="435"/>
      <c r="H7" s="435"/>
      <c r="I7" s="435"/>
      <c r="J7" s="435"/>
      <c r="K7" s="436"/>
      <c r="M7" s="434">
        <f>需要増加!D111</f>
        <v>0</v>
      </c>
      <c r="N7" s="435"/>
      <c r="O7" s="435"/>
      <c r="P7" s="435"/>
      <c r="Q7" s="435"/>
      <c r="R7" s="435"/>
      <c r="S7" s="435"/>
      <c r="T7" s="435"/>
      <c r="U7" s="435"/>
      <c r="V7" s="436"/>
      <c r="X7" s="434">
        <f>需要増加!E111</f>
        <v>0</v>
      </c>
      <c r="Y7" s="435"/>
      <c r="Z7" s="435"/>
      <c r="AA7" s="435"/>
      <c r="AB7" s="435"/>
      <c r="AC7" s="435"/>
      <c r="AD7" s="435"/>
      <c r="AE7" s="435"/>
      <c r="AF7" s="435"/>
      <c r="AG7" s="436"/>
      <c r="AI7" s="434">
        <f>需要増加!F111</f>
        <v>0</v>
      </c>
      <c r="AJ7" s="435"/>
      <c r="AK7" s="435"/>
      <c r="AL7" s="435"/>
      <c r="AM7" s="435"/>
      <c r="AN7" s="435"/>
      <c r="AO7" s="435"/>
      <c r="AP7" s="435"/>
      <c r="AQ7" s="435"/>
      <c r="AR7" s="436"/>
    </row>
    <row r="9" spans="2:44" x14ac:dyDescent="0.2">
      <c r="AC9" s="55" t="s">
        <v>454</v>
      </c>
      <c r="AN9" s="55" t="s">
        <v>454</v>
      </c>
    </row>
    <row r="10" spans="2:44" x14ac:dyDescent="0.2">
      <c r="R10" s="55" t="s">
        <v>459</v>
      </c>
      <c r="AN10" s="55" t="s">
        <v>459</v>
      </c>
    </row>
    <row r="11" spans="2:44" x14ac:dyDescent="0.2">
      <c r="B11" s="97" t="s">
        <v>43</v>
      </c>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row>
    <row r="12" spans="2:44" ht="12.75" customHeight="1" x14ac:dyDescent="0.2">
      <c r="B12" s="97"/>
      <c r="C12" s="418" t="s">
        <v>468</v>
      </c>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20"/>
      <c r="AR12" s="97"/>
    </row>
    <row r="13" spans="2:44" x14ac:dyDescent="0.2">
      <c r="B13" s="97"/>
      <c r="C13" s="421"/>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3"/>
      <c r="AR13" s="97"/>
    </row>
    <row r="14" spans="2:44" ht="12.75" customHeight="1" x14ac:dyDescent="0.2">
      <c r="B14" s="97"/>
      <c r="C14" s="427">
        <f>波及計算!C112</f>
        <v>0</v>
      </c>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31"/>
      <c r="AR14" s="97"/>
    </row>
    <row r="15" spans="2:44" x14ac:dyDescent="0.2">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row>
    <row r="16" spans="2:44" x14ac:dyDescent="0.2">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row>
    <row r="17" spans="2:44" x14ac:dyDescent="0.2">
      <c r="B17" s="97"/>
      <c r="C17" s="97"/>
      <c r="D17" s="97"/>
      <c r="E17" s="97"/>
      <c r="F17" s="97"/>
      <c r="G17" s="97"/>
      <c r="H17" s="97"/>
      <c r="I17" s="97" t="s">
        <v>456</v>
      </c>
      <c r="J17" s="97"/>
      <c r="K17" s="97"/>
      <c r="L17" s="97"/>
      <c r="M17" s="97"/>
      <c r="N17" s="97"/>
      <c r="O17" s="97"/>
      <c r="P17" s="97"/>
      <c r="Q17" s="97"/>
      <c r="R17" s="97"/>
      <c r="S17" s="97"/>
      <c r="T17" s="97"/>
      <c r="U17" s="97"/>
      <c r="V17" s="97"/>
      <c r="W17" s="97"/>
      <c r="X17" s="97"/>
      <c r="Y17" s="97"/>
      <c r="Z17" s="97" t="s">
        <v>472</v>
      </c>
      <c r="AA17" s="97"/>
      <c r="AB17" s="97"/>
      <c r="AC17" s="97"/>
      <c r="AD17" s="97"/>
      <c r="AE17" s="97"/>
      <c r="AF17" s="97"/>
      <c r="AG17" s="97"/>
      <c r="AH17" s="97"/>
      <c r="AI17" s="97"/>
      <c r="AJ17" s="97" t="s">
        <v>458</v>
      </c>
      <c r="AK17" s="97"/>
      <c r="AL17" s="97"/>
      <c r="AM17" s="97"/>
      <c r="AN17" s="97"/>
      <c r="AO17" s="97"/>
      <c r="AP17" s="97"/>
      <c r="AQ17" s="97"/>
      <c r="AR17" s="97"/>
    </row>
    <row r="18" spans="2:44" x14ac:dyDescent="0.2">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row>
    <row r="19" spans="2:44" x14ac:dyDescent="0.2">
      <c r="B19" s="97"/>
      <c r="C19" s="418" t="s">
        <v>471</v>
      </c>
      <c r="D19" s="419"/>
      <c r="E19" s="419"/>
      <c r="F19" s="419"/>
      <c r="G19" s="419"/>
      <c r="H19" s="419"/>
      <c r="I19" s="419"/>
      <c r="J19" s="419"/>
      <c r="K19" s="419"/>
      <c r="L19" s="419"/>
      <c r="M19" s="419"/>
      <c r="N19" s="419"/>
      <c r="O19" s="419"/>
      <c r="P19" s="419"/>
      <c r="Q19" s="419"/>
      <c r="R19" s="419"/>
      <c r="S19" s="419"/>
      <c r="T19" s="419"/>
      <c r="U19" s="419"/>
      <c r="V19" s="419"/>
      <c r="W19" s="432"/>
      <c r="X19" s="98" t="s">
        <v>470</v>
      </c>
      <c r="Y19" s="99"/>
      <c r="Z19" s="99"/>
      <c r="AA19" s="99"/>
      <c r="AB19" s="99"/>
      <c r="AC19" s="99"/>
      <c r="AD19" s="99"/>
      <c r="AE19" s="99"/>
      <c r="AF19" s="100"/>
      <c r="AG19" s="100"/>
      <c r="AH19" s="100"/>
      <c r="AI19" s="100"/>
      <c r="AJ19" s="100"/>
      <c r="AK19" s="100"/>
      <c r="AL19" s="100"/>
      <c r="AM19" s="100"/>
      <c r="AN19" s="100"/>
      <c r="AO19" s="100"/>
      <c r="AP19" s="100"/>
      <c r="AQ19" s="101"/>
      <c r="AR19" s="97"/>
    </row>
    <row r="20" spans="2:44" ht="12.75" customHeight="1" x14ac:dyDescent="0.2">
      <c r="B20" s="97"/>
      <c r="C20" s="421"/>
      <c r="D20" s="422"/>
      <c r="E20" s="422"/>
      <c r="F20" s="422"/>
      <c r="G20" s="422"/>
      <c r="H20" s="422"/>
      <c r="I20" s="422"/>
      <c r="J20" s="422"/>
      <c r="K20" s="422"/>
      <c r="L20" s="422"/>
      <c r="M20" s="422"/>
      <c r="N20" s="422"/>
      <c r="O20" s="422"/>
      <c r="P20" s="422"/>
      <c r="Q20" s="422"/>
      <c r="R20" s="422"/>
      <c r="S20" s="422"/>
      <c r="T20" s="422"/>
      <c r="U20" s="422"/>
      <c r="V20" s="422"/>
      <c r="W20" s="433"/>
      <c r="X20" s="102"/>
      <c r="Y20" s="103"/>
      <c r="Z20" s="103"/>
      <c r="AA20" s="103"/>
      <c r="AB20" s="103"/>
      <c r="AC20" s="103"/>
      <c r="AD20" s="103"/>
      <c r="AE20" s="103"/>
      <c r="AF20" s="424" t="s">
        <v>469</v>
      </c>
      <c r="AG20" s="425"/>
      <c r="AH20" s="425"/>
      <c r="AI20" s="425"/>
      <c r="AJ20" s="425"/>
      <c r="AK20" s="425"/>
      <c r="AL20" s="425"/>
      <c r="AM20" s="425"/>
      <c r="AN20" s="425"/>
      <c r="AO20" s="425"/>
      <c r="AP20" s="425"/>
      <c r="AQ20" s="426"/>
      <c r="AR20" s="97"/>
    </row>
    <row r="21" spans="2:44" ht="12.75" customHeight="1" x14ac:dyDescent="0.2">
      <c r="B21" s="97"/>
      <c r="C21" s="427">
        <f>波及計算!G112</f>
        <v>0</v>
      </c>
      <c r="D21" s="428"/>
      <c r="E21" s="428"/>
      <c r="F21" s="428"/>
      <c r="G21" s="428"/>
      <c r="H21" s="428"/>
      <c r="I21" s="428"/>
      <c r="J21" s="428"/>
      <c r="K21" s="428"/>
      <c r="L21" s="428"/>
      <c r="M21" s="428"/>
      <c r="N21" s="428"/>
      <c r="O21" s="428"/>
      <c r="P21" s="428"/>
      <c r="Q21" s="428"/>
      <c r="R21" s="428"/>
      <c r="S21" s="428"/>
      <c r="T21" s="428"/>
      <c r="U21" s="428"/>
      <c r="V21" s="428"/>
      <c r="W21" s="429"/>
      <c r="X21" s="430">
        <f>波及計算!D112</f>
        <v>0</v>
      </c>
      <c r="Y21" s="428"/>
      <c r="Z21" s="428"/>
      <c r="AA21" s="428"/>
      <c r="AB21" s="428"/>
      <c r="AC21" s="428"/>
      <c r="AD21" s="428"/>
      <c r="AE21" s="429"/>
      <c r="AF21" s="430">
        <f>波及計算!E112</f>
        <v>0</v>
      </c>
      <c r="AG21" s="428"/>
      <c r="AH21" s="428"/>
      <c r="AI21" s="428"/>
      <c r="AJ21" s="428"/>
      <c r="AK21" s="428"/>
      <c r="AL21" s="428"/>
      <c r="AM21" s="428"/>
      <c r="AN21" s="428"/>
      <c r="AO21" s="428"/>
      <c r="AP21" s="428"/>
      <c r="AQ21" s="431"/>
      <c r="AR21" s="97"/>
    </row>
    <row r="22" spans="2:44" x14ac:dyDescent="0.2">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row>
    <row r="23" spans="2:44" x14ac:dyDescent="0.2">
      <c r="B23" s="97"/>
      <c r="C23" s="97"/>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row>
    <row r="24" spans="2:44" x14ac:dyDescent="0.2">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t="s">
        <v>463</v>
      </c>
      <c r="AL24" s="97"/>
      <c r="AM24" s="97"/>
      <c r="AN24" s="97"/>
      <c r="AO24" s="97"/>
      <c r="AP24" s="97"/>
      <c r="AQ24" s="97"/>
      <c r="AR24" s="97"/>
    </row>
    <row r="25" spans="2:44" x14ac:dyDescent="0.2">
      <c r="B25" s="97"/>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row>
    <row r="26" spans="2:44" x14ac:dyDescent="0.2">
      <c r="B26" s="97"/>
      <c r="C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418" t="s">
        <v>466</v>
      </c>
      <c r="AG26" s="419"/>
      <c r="AH26" s="419"/>
      <c r="AI26" s="419"/>
      <c r="AJ26" s="419"/>
      <c r="AK26" s="419"/>
      <c r="AL26" s="419"/>
      <c r="AM26" s="419"/>
      <c r="AN26" s="419"/>
      <c r="AO26" s="419"/>
      <c r="AP26" s="420"/>
      <c r="AQ26" s="97"/>
      <c r="AR26" s="97"/>
    </row>
    <row r="27" spans="2:44" ht="12.75" customHeight="1" x14ac:dyDescent="0.2">
      <c r="B27" s="97"/>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421"/>
      <c r="AG27" s="422"/>
      <c r="AH27" s="422"/>
      <c r="AI27" s="422"/>
      <c r="AJ27" s="422"/>
      <c r="AK27" s="422"/>
      <c r="AL27" s="422"/>
      <c r="AM27" s="422"/>
      <c r="AN27" s="422"/>
      <c r="AO27" s="422"/>
      <c r="AP27" s="423"/>
      <c r="AQ27" s="97"/>
      <c r="AR27" s="97"/>
    </row>
    <row r="28" spans="2:44" x14ac:dyDescent="0.2">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427">
        <f>波及計算!F112</f>
        <v>0</v>
      </c>
      <c r="AG28" s="428"/>
      <c r="AH28" s="428"/>
      <c r="AI28" s="428"/>
      <c r="AJ28" s="428"/>
      <c r="AK28" s="428"/>
      <c r="AL28" s="428"/>
      <c r="AM28" s="428"/>
      <c r="AN28" s="428"/>
      <c r="AO28" s="428"/>
      <c r="AP28" s="431"/>
      <c r="AQ28" s="97"/>
      <c r="AR28" s="97"/>
    </row>
    <row r="29" spans="2:44" x14ac:dyDescent="0.2">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row>
    <row r="30" spans="2:44" x14ac:dyDescent="0.2">
      <c r="N30" s="55" t="s">
        <v>460</v>
      </c>
    </row>
    <row r="32" spans="2:44" x14ac:dyDescent="0.2">
      <c r="C32" s="412" t="s">
        <v>1408</v>
      </c>
      <c r="D32" s="413"/>
      <c r="E32" s="413"/>
      <c r="F32" s="413"/>
      <c r="G32" s="413"/>
      <c r="H32" s="413"/>
      <c r="I32" s="413"/>
      <c r="J32" s="413"/>
      <c r="K32" s="413"/>
      <c r="L32" s="413"/>
      <c r="M32" s="413"/>
      <c r="N32" s="413"/>
      <c r="O32" s="413"/>
      <c r="P32" s="413"/>
      <c r="Q32" s="413"/>
      <c r="R32" s="413"/>
      <c r="S32" s="413"/>
      <c r="T32" s="413"/>
      <c r="U32" s="413"/>
      <c r="V32" s="414"/>
      <c r="AF32" s="412" t="s">
        <v>1406</v>
      </c>
      <c r="AG32" s="413"/>
      <c r="AH32" s="413"/>
      <c r="AI32" s="413"/>
      <c r="AJ32" s="413"/>
      <c r="AK32" s="413"/>
      <c r="AL32" s="413"/>
      <c r="AM32" s="413"/>
      <c r="AN32" s="413"/>
      <c r="AO32" s="414"/>
    </row>
    <row r="33" spans="2:41" x14ac:dyDescent="0.2">
      <c r="C33" s="415"/>
      <c r="D33" s="416"/>
      <c r="E33" s="416"/>
      <c r="F33" s="416"/>
      <c r="G33" s="416"/>
      <c r="H33" s="416"/>
      <c r="I33" s="416"/>
      <c r="J33" s="416"/>
      <c r="K33" s="416"/>
      <c r="L33" s="416"/>
      <c r="M33" s="416"/>
      <c r="N33" s="416"/>
      <c r="O33" s="416"/>
      <c r="P33" s="416"/>
      <c r="Q33" s="416"/>
      <c r="R33" s="416"/>
      <c r="S33" s="416"/>
      <c r="T33" s="416"/>
      <c r="U33" s="416"/>
      <c r="V33" s="417"/>
      <c r="AF33" s="415"/>
      <c r="AG33" s="416"/>
      <c r="AH33" s="416"/>
      <c r="AI33" s="416"/>
      <c r="AJ33" s="416"/>
      <c r="AK33" s="416"/>
      <c r="AL33" s="416"/>
      <c r="AM33" s="416"/>
      <c r="AN33" s="416"/>
      <c r="AO33" s="417"/>
    </row>
    <row r="34" spans="2:41" x14ac:dyDescent="0.2">
      <c r="C34" s="434">
        <f>波及計算!K112</f>
        <v>0</v>
      </c>
      <c r="D34" s="435"/>
      <c r="E34" s="435"/>
      <c r="F34" s="435"/>
      <c r="G34" s="435"/>
      <c r="H34" s="435"/>
      <c r="I34" s="435"/>
      <c r="J34" s="435"/>
      <c r="K34" s="435"/>
      <c r="L34" s="435"/>
      <c r="M34" s="435"/>
      <c r="N34" s="435"/>
      <c r="O34" s="435"/>
      <c r="P34" s="435"/>
      <c r="Q34" s="435"/>
      <c r="R34" s="435"/>
      <c r="S34" s="435"/>
      <c r="T34" s="435"/>
      <c r="U34" s="435"/>
      <c r="V34" s="436"/>
      <c r="AF34" s="434">
        <f>AF28+K55</f>
        <v>0</v>
      </c>
      <c r="AG34" s="435"/>
      <c r="AH34" s="435"/>
      <c r="AI34" s="435"/>
      <c r="AJ34" s="435"/>
      <c r="AK34" s="435"/>
      <c r="AL34" s="435"/>
      <c r="AM34" s="435"/>
      <c r="AN34" s="435"/>
      <c r="AO34" s="436"/>
    </row>
    <row r="36" spans="2:41" x14ac:dyDescent="0.2">
      <c r="AK36" s="55" t="s">
        <v>467</v>
      </c>
    </row>
    <row r="37" spans="2:41" x14ac:dyDescent="0.2">
      <c r="N37" s="55" t="s">
        <v>461</v>
      </c>
      <c r="AK37" s="55" t="s">
        <v>465</v>
      </c>
    </row>
    <row r="38" spans="2:41" x14ac:dyDescent="0.2">
      <c r="B38" s="106" t="s">
        <v>1399</v>
      </c>
      <c r="C38" s="106"/>
      <c r="D38" s="106"/>
      <c r="E38" s="106"/>
      <c r="F38" s="106"/>
      <c r="G38" s="106"/>
      <c r="H38" s="106"/>
      <c r="I38" s="106"/>
      <c r="J38" s="106"/>
      <c r="K38" s="106"/>
      <c r="L38" s="106"/>
      <c r="M38" s="106"/>
      <c r="N38" s="106"/>
      <c r="O38" s="106"/>
      <c r="P38" s="106"/>
      <c r="Q38" s="106"/>
      <c r="R38" s="106"/>
      <c r="S38" s="106"/>
      <c r="T38" s="106"/>
      <c r="U38" s="106"/>
      <c r="V38" s="106"/>
      <c r="W38" s="106"/>
      <c r="X38" s="106"/>
    </row>
    <row r="39" spans="2:41" ht="12.75" customHeight="1" x14ac:dyDescent="0.2">
      <c r="B39" s="106"/>
      <c r="C39" s="418" t="s">
        <v>1400</v>
      </c>
      <c r="D39" s="419"/>
      <c r="E39" s="419"/>
      <c r="F39" s="419"/>
      <c r="G39" s="419"/>
      <c r="H39" s="419"/>
      <c r="I39" s="419"/>
      <c r="J39" s="419"/>
      <c r="K39" s="419"/>
      <c r="L39" s="419"/>
      <c r="M39" s="419"/>
      <c r="N39" s="419"/>
      <c r="O39" s="419"/>
      <c r="P39" s="419"/>
      <c r="Q39" s="419"/>
      <c r="R39" s="419"/>
      <c r="S39" s="419"/>
      <c r="T39" s="419"/>
      <c r="U39" s="419"/>
      <c r="V39" s="419"/>
      <c r="W39" s="420"/>
      <c r="X39" s="106"/>
      <c r="AF39" s="412" t="s">
        <v>464</v>
      </c>
      <c r="AG39" s="413"/>
      <c r="AH39" s="413"/>
      <c r="AI39" s="413"/>
      <c r="AJ39" s="413"/>
      <c r="AK39" s="413"/>
      <c r="AL39" s="413"/>
      <c r="AM39" s="413"/>
      <c r="AN39" s="413"/>
      <c r="AO39" s="414"/>
    </row>
    <row r="40" spans="2:41" x14ac:dyDescent="0.2">
      <c r="B40" s="106"/>
      <c r="C40" s="421"/>
      <c r="D40" s="422"/>
      <c r="E40" s="422"/>
      <c r="F40" s="422"/>
      <c r="G40" s="422"/>
      <c r="H40" s="422"/>
      <c r="I40" s="422"/>
      <c r="J40" s="422"/>
      <c r="K40" s="422"/>
      <c r="L40" s="422"/>
      <c r="M40" s="422"/>
      <c r="N40" s="422"/>
      <c r="O40" s="422"/>
      <c r="P40" s="422"/>
      <c r="Q40" s="422"/>
      <c r="R40" s="422"/>
      <c r="S40" s="422"/>
      <c r="T40" s="422"/>
      <c r="U40" s="422"/>
      <c r="V40" s="422"/>
      <c r="W40" s="423"/>
      <c r="X40" s="106"/>
      <c r="AF40" s="415"/>
      <c r="AG40" s="416"/>
      <c r="AH40" s="416"/>
      <c r="AI40" s="416"/>
      <c r="AJ40" s="416"/>
      <c r="AK40" s="416"/>
      <c r="AL40" s="416"/>
      <c r="AM40" s="416"/>
      <c r="AN40" s="416"/>
      <c r="AO40" s="417"/>
    </row>
    <row r="41" spans="2:41" ht="12.75" customHeight="1" x14ac:dyDescent="0.2">
      <c r="B41" s="106"/>
      <c r="C41" s="427">
        <f>波及計算!L112</f>
        <v>0</v>
      </c>
      <c r="D41" s="428"/>
      <c r="E41" s="428"/>
      <c r="F41" s="428"/>
      <c r="G41" s="428"/>
      <c r="H41" s="428"/>
      <c r="I41" s="428"/>
      <c r="J41" s="428"/>
      <c r="K41" s="428"/>
      <c r="L41" s="428"/>
      <c r="M41" s="428"/>
      <c r="N41" s="428"/>
      <c r="O41" s="428"/>
      <c r="P41" s="428"/>
      <c r="Q41" s="428"/>
      <c r="R41" s="428"/>
      <c r="S41" s="428"/>
      <c r="T41" s="428"/>
      <c r="U41" s="428"/>
      <c r="V41" s="428"/>
      <c r="W41" s="431"/>
      <c r="X41" s="106"/>
      <c r="AF41" s="434">
        <f>波及計算!T112</f>
        <v>0</v>
      </c>
      <c r="AG41" s="435"/>
      <c r="AH41" s="435"/>
      <c r="AI41" s="435"/>
      <c r="AJ41" s="435"/>
      <c r="AK41" s="435"/>
      <c r="AL41" s="435"/>
      <c r="AM41" s="435"/>
      <c r="AN41" s="435"/>
      <c r="AO41" s="436"/>
    </row>
    <row r="42" spans="2:41" x14ac:dyDescent="0.2">
      <c r="B42" s="106"/>
      <c r="C42" s="106"/>
      <c r="D42" s="106"/>
      <c r="E42" s="106"/>
      <c r="F42" s="106"/>
      <c r="G42" s="106"/>
      <c r="H42" s="106"/>
      <c r="I42" s="106"/>
      <c r="J42" s="106"/>
      <c r="K42" s="106"/>
      <c r="L42" s="106"/>
      <c r="M42" s="106"/>
      <c r="N42" s="106"/>
      <c r="O42" s="106"/>
      <c r="P42" s="106"/>
      <c r="Q42" s="106"/>
      <c r="R42" s="106"/>
      <c r="S42" s="106"/>
      <c r="T42" s="106"/>
      <c r="U42" s="106"/>
      <c r="V42" s="106"/>
      <c r="W42" s="106"/>
      <c r="X42" s="106"/>
    </row>
    <row r="43" spans="2:41" x14ac:dyDescent="0.2">
      <c r="B43" s="106"/>
      <c r="C43" s="106"/>
      <c r="D43" s="106"/>
      <c r="E43" s="106"/>
      <c r="F43" s="106"/>
      <c r="G43" s="106"/>
      <c r="H43" s="106"/>
      <c r="I43" s="106"/>
      <c r="J43" s="106"/>
      <c r="K43" s="106"/>
      <c r="L43" s="106"/>
      <c r="M43" s="106"/>
      <c r="N43" s="106"/>
      <c r="O43" s="106"/>
      <c r="P43" s="106"/>
      <c r="Q43" s="106"/>
      <c r="R43" s="106"/>
      <c r="S43" s="106"/>
      <c r="T43" s="106"/>
      <c r="U43" s="106"/>
      <c r="V43" s="106"/>
      <c r="W43" s="106"/>
      <c r="X43" s="106"/>
    </row>
    <row r="44" spans="2:41" x14ac:dyDescent="0.2">
      <c r="B44" s="106"/>
      <c r="C44" s="106"/>
      <c r="D44" s="106"/>
      <c r="E44" s="106"/>
      <c r="F44" s="106" t="s">
        <v>457</v>
      </c>
      <c r="G44" s="106"/>
      <c r="H44" s="106"/>
      <c r="I44" s="106"/>
      <c r="J44" s="106"/>
      <c r="K44" s="106"/>
      <c r="L44" s="106"/>
      <c r="M44" s="106"/>
      <c r="N44" s="106"/>
      <c r="O44" s="106" t="s">
        <v>462</v>
      </c>
      <c r="P44" s="106"/>
      <c r="Q44" s="106"/>
      <c r="R44" s="106"/>
      <c r="S44" s="106"/>
      <c r="T44" s="106"/>
      <c r="U44" s="106"/>
      <c r="V44" s="106"/>
      <c r="W44" s="106"/>
      <c r="X44" s="106"/>
      <c r="AK44" s="55" t="s">
        <v>460</v>
      </c>
    </row>
    <row r="45" spans="2:41" x14ac:dyDescent="0.2">
      <c r="B45" s="106"/>
      <c r="C45" s="106"/>
      <c r="D45" s="106"/>
      <c r="E45" s="106"/>
      <c r="F45" s="106"/>
      <c r="G45" s="106"/>
      <c r="H45" s="106"/>
      <c r="I45" s="106"/>
      <c r="J45" s="106"/>
      <c r="K45" s="106"/>
      <c r="L45" s="106"/>
      <c r="M45" s="106"/>
      <c r="N45" s="106"/>
      <c r="O45" s="106"/>
      <c r="P45" s="106"/>
      <c r="Q45" s="106"/>
      <c r="R45" s="106"/>
      <c r="S45" s="106"/>
      <c r="T45" s="106"/>
      <c r="U45" s="106"/>
      <c r="V45" s="106"/>
      <c r="W45" s="106"/>
      <c r="X45" s="106"/>
    </row>
    <row r="46" spans="2:41" x14ac:dyDescent="0.2">
      <c r="B46" s="106"/>
      <c r="C46" s="107" t="s">
        <v>1409</v>
      </c>
      <c r="D46" s="100"/>
      <c r="E46" s="100"/>
      <c r="F46" s="100"/>
      <c r="G46" s="100"/>
      <c r="H46" s="100"/>
      <c r="I46" s="100"/>
      <c r="J46" s="100"/>
      <c r="K46" s="100"/>
      <c r="L46" s="100"/>
      <c r="M46" s="100"/>
      <c r="N46" s="100"/>
      <c r="O46" s="100"/>
      <c r="P46" s="100"/>
      <c r="Q46" s="100"/>
      <c r="R46" s="100"/>
      <c r="S46" s="100"/>
      <c r="T46" s="100"/>
      <c r="U46" s="108"/>
      <c r="V46" s="106"/>
      <c r="W46" s="106"/>
      <c r="X46" s="106"/>
      <c r="AF46" s="412" t="s">
        <v>1407</v>
      </c>
      <c r="AG46" s="413"/>
      <c r="AH46" s="413"/>
      <c r="AI46" s="413"/>
      <c r="AJ46" s="413"/>
      <c r="AK46" s="413"/>
      <c r="AL46" s="413"/>
      <c r="AM46" s="413"/>
      <c r="AN46" s="414"/>
    </row>
    <row r="47" spans="2:41" ht="12.75" customHeight="1" x14ac:dyDescent="0.2">
      <c r="B47" s="106"/>
      <c r="C47" s="104"/>
      <c r="D47" s="105"/>
      <c r="E47" s="105"/>
      <c r="F47" s="105"/>
      <c r="G47" s="105"/>
      <c r="H47" s="105"/>
      <c r="I47" s="105"/>
      <c r="J47" s="105"/>
      <c r="K47" s="424" t="s">
        <v>1401</v>
      </c>
      <c r="L47" s="425"/>
      <c r="M47" s="425"/>
      <c r="N47" s="425"/>
      <c r="O47" s="425"/>
      <c r="P47" s="425"/>
      <c r="Q47" s="425"/>
      <c r="R47" s="425"/>
      <c r="S47" s="425"/>
      <c r="T47" s="426"/>
      <c r="U47" s="108"/>
      <c r="V47" s="106"/>
      <c r="W47" s="106"/>
      <c r="X47" s="106"/>
      <c r="AF47" s="415"/>
      <c r="AG47" s="416"/>
      <c r="AH47" s="416"/>
      <c r="AI47" s="416"/>
      <c r="AJ47" s="416"/>
      <c r="AK47" s="416"/>
      <c r="AL47" s="416"/>
      <c r="AM47" s="416"/>
      <c r="AN47" s="417"/>
    </row>
    <row r="48" spans="2:41" ht="12.75" customHeight="1" x14ac:dyDescent="0.2">
      <c r="B48" s="106"/>
      <c r="C48" s="427">
        <f>波及計算!O112</f>
        <v>0</v>
      </c>
      <c r="D48" s="428"/>
      <c r="E48" s="428"/>
      <c r="F48" s="428"/>
      <c r="G48" s="428"/>
      <c r="H48" s="428"/>
      <c r="I48" s="428"/>
      <c r="J48" s="429"/>
      <c r="K48" s="430">
        <f>波及計算!P112</f>
        <v>0</v>
      </c>
      <c r="L48" s="428"/>
      <c r="M48" s="428"/>
      <c r="N48" s="428"/>
      <c r="O48" s="428"/>
      <c r="P48" s="428"/>
      <c r="Q48" s="428"/>
      <c r="R48" s="428"/>
      <c r="S48" s="428"/>
      <c r="T48" s="431"/>
      <c r="U48" s="108"/>
      <c r="V48" s="106"/>
      <c r="W48" s="106"/>
      <c r="X48" s="106"/>
      <c r="AF48" s="434">
        <f>波及計算!U112</f>
        <v>0</v>
      </c>
      <c r="AG48" s="435"/>
      <c r="AH48" s="435"/>
      <c r="AI48" s="435"/>
      <c r="AJ48" s="435"/>
      <c r="AK48" s="435"/>
      <c r="AL48" s="435"/>
      <c r="AM48" s="435"/>
      <c r="AN48" s="436"/>
    </row>
    <row r="49" spans="2:25" x14ac:dyDescent="0.2">
      <c r="B49" s="106"/>
      <c r="C49" s="106"/>
      <c r="D49" s="106"/>
      <c r="E49" s="106"/>
      <c r="F49" s="106"/>
      <c r="G49" s="106"/>
      <c r="H49" s="106"/>
      <c r="I49" s="106"/>
      <c r="J49" s="106"/>
      <c r="K49" s="106"/>
      <c r="L49" s="106"/>
      <c r="M49" s="106"/>
      <c r="N49" s="106"/>
      <c r="O49" s="106"/>
      <c r="P49" s="106"/>
      <c r="Q49" s="106"/>
      <c r="R49" s="106"/>
      <c r="S49" s="106"/>
      <c r="T49" s="106"/>
      <c r="U49" s="106"/>
      <c r="V49" s="106"/>
      <c r="W49" s="106"/>
      <c r="X49" s="106"/>
    </row>
    <row r="50" spans="2:25" x14ac:dyDescent="0.2">
      <c r="B50" s="106"/>
      <c r="C50" s="106"/>
      <c r="D50" s="106"/>
      <c r="E50" s="106"/>
      <c r="F50" s="106"/>
      <c r="G50" s="106"/>
      <c r="H50" s="106"/>
      <c r="I50" s="106"/>
      <c r="J50" s="106"/>
      <c r="K50" s="106"/>
      <c r="L50" s="106"/>
      <c r="M50" s="106"/>
      <c r="N50" s="106"/>
      <c r="O50" s="106"/>
      <c r="P50" s="106"/>
      <c r="Q50" s="106"/>
      <c r="R50" s="106"/>
      <c r="S50" s="106"/>
      <c r="T50" s="106"/>
      <c r="U50" s="106"/>
      <c r="V50" s="106"/>
      <c r="W50" s="106"/>
      <c r="X50" s="106"/>
    </row>
    <row r="51" spans="2:25" x14ac:dyDescent="0.2">
      <c r="B51" s="106"/>
      <c r="C51" s="106"/>
      <c r="D51" s="106"/>
      <c r="E51" s="106"/>
      <c r="F51" s="106"/>
      <c r="G51" s="106"/>
      <c r="H51" s="106"/>
      <c r="I51" s="106"/>
      <c r="J51" s="106"/>
      <c r="K51" s="106"/>
      <c r="L51" s="106"/>
      <c r="M51" s="106"/>
      <c r="N51" s="106"/>
      <c r="O51" s="106" t="s">
        <v>463</v>
      </c>
      <c r="P51" s="106"/>
      <c r="Q51" s="106"/>
      <c r="R51" s="106"/>
      <c r="S51" s="106"/>
      <c r="T51" s="106"/>
      <c r="U51" s="106"/>
      <c r="V51" s="106"/>
      <c r="W51" s="106"/>
      <c r="X51" s="106"/>
    </row>
    <row r="52" spans="2:25" x14ac:dyDescent="0.2">
      <c r="B52" s="106"/>
      <c r="C52" s="106"/>
      <c r="D52" s="106"/>
      <c r="E52" s="106"/>
      <c r="F52" s="106"/>
      <c r="G52" s="106"/>
      <c r="H52" s="106"/>
      <c r="I52" s="106"/>
      <c r="J52" s="106"/>
      <c r="K52" s="106"/>
      <c r="L52" s="106"/>
      <c r="M52" s="106"/>
      <c r="N52" s="106"/>
      <c r="O52" s="106"/>
      <c r="P52" s="106"/>
      <c r="Q52" s="106"/>
      <c r="R52" s="106"/>
      <c r="S52" s="106"/>
      <c r="T52" s="106"/>
      <c r="U52" s="106"/>
      <c r="V52" s="106"/>
      <c r="W52" s="106"/>
      <c r="X52" s="106"/>
    </row>
    <row r="53" spans="2:25" x14ac:dyDescent="0.2">
      <c r="B53" s="106"/>
      <c r="C53" s="106"/>
      <c r="D53" s="106"/>
      <c r="E53" s="106"/>
      <c r="F53" s="106"/>
      <c r="G53" s="106"/>
      <c r="H53" s="106"/>
      <c r="I53" s="106"/>
      <c r="J53" s="106"/>
      <c r="K53" s="418" t="s">
        <v>1402</v>
      </c>
      <c r="L53" s="419"/>
      <c r="M53" s="419"/>
      <c r="N53" s="419"/>
      <c r="O53" s="419"/>
      <c r="P53" s="419"/>
      <c r="Q53" s="419"/>
      <c r="R53" s="420"/>
      <c r="S53" s="106"/>
      <c r="T53" s="106"/>
      <c r="U53" s="106"/>
      <c r="V53" s="106"/>
      <c r="W53" s="106"/>
      <c r="X53" s="106"/>
    </row>
    <row r="54" spans="2:25" x14ac:dyDescent="0.2">
      <c r="B54" s="106"/>
      <c r="C54" s="106"/>
      <c r="D54" s="106"/>
      <c r="E54" s="106"/>
      <c r="F54" s="106"/>
      <c r="G54" s="106"/>
      <c r="H54" s="106"/>
      <c r="I54" s="106"/>
      <c r="J54" s="106"/>
      <c r="K54" s="421"/>
      <c r="L54" s="422"/>
      <c r="M54" s="422"/>
      <c r="N54" s="422"/>
      <c r="O54" s="422"/>
      <c r="P54" s="422"/>
      <c r="Q54" s="422"/>
      <c r="R54" s="423"/>
      <c r="S54" s="106"/>
      <c r="T54" s="106"/>
      <c r="U54" s="106"/>
      <c r="V54" s="106"/>
      <c r="W54" s="106"/>
      <c r="X54" s="106"/>
    </row>
    <row r="55" spans="2:25" x14ac:dyDescent="0.2">
      <c r="B55" s="106"/>
      <c r="C55" s="106"/>
      <c r="D55" s="106"/>
      <c r="E55" s="106"/>
      <c r="F55" s="106"/>
      <c r="G55" s="106"/>
      <c r="H55" s="106"/>
      <c r="I55" s="106"/>
      <c r="J55" s="106"/>
      <c r="K55" s="427">
        <f>波及計算!Q112</f>
        <v>0</v>
      </c>
      <c r="L55" s="428"/>
      <c r="M55" s="428"/>
      <c r="N55" s="428"/>
      <c r="O55" s="428"/>
      <c r="P55" s="428"/>
      <c r="Q55" s="428"/>
      <c r="R55" s="431"/>
      <c r="S55" s="106"/>
      <c r="T55" s="106"/>
      <c r="U55" s="106"/>
      <c r="V55" s="106"/>
      <c r="W55" s="106"/>
      <c r="X55" s="106"/>
    </row>
    <row r="56" spans="2:25" x14ac:dyDescent="0.2">
      <c r="B56" s="106"/>
      <c r="C56" s="106"/>
      <c r="D56" s="106"/>
      <c r="E56" s="106"/>
      <c r="F56" s="106"/>
      <c r="G56" s="106"/>
      <c r="H56" s="106"/>
      <c r="I56" s="106"/>
      <c r="J56" s="106"/>
      <c r="K56" s="106"/>
      <c r="L56" s="106"/>
      <c r="M56" s="106"/>
      <c r="N56" s="106"/>
      <c r="O56" s="106"/>
      <c r="P56" s="106"/>
      <c r="Q56" s="106"/>
      <c r="R56" s="106"/>
      <c r="S56" s="106"/>
      <c r="T56" s="106"/>
      <c r="U56" s="106"/>
      <c r="V56" s="106"/>
      <c r="W56" s="106"/>
      <c r="X56" s="106"/>
    </row>
    <row r="58" spans="2:25" x14ac:dyDescent="0.2">
      <c r="B58" s="109" t="s">
        <v>1383</v>
      </c>
      <c r="C58" s="109"/>
      <c r="D58" s="109"/>
      <c r="E58" s="109"/>
      <c r="F58" s="109"/>
      <c r="G58" s="109"/>
      <c r="H58" s="109"/>
      <c r="I58" s="109"/>
      <c r="J58" s="109"/>
      <c r="K58" s="109"/>
      <c r="L58" s="109"/>
      <c r="M58" s="109"/>
      <c r="N58" s="109"/>
      <c r="O58" s="109"/>
      <c r="P58" s="109"/>
      <c r="Q58" s="109"/>
      <c r="R58" s="109"/>
      <c r="S58" s="109"/>
      <c r="T58" s="109"/>
    </row>
    <row r="59" spans="2:25" ht="12.75" customHeight="1" x14ac:dyDescent="0.2">
      <c r="B59" s="109"/>
      <c r="C59" s="418" t="s">
        <v>1403</v>
      </c>
      <c r="D59" s="419"/>
      <c r="E59" s="419"/>
      <c r="F59" s="419"/>
      <c r="G59" s="419"/>
      <c r="H59" s="419"/>
      <c r="I59" s="419"/>
      <c r="J59" s="419"/>
      <c r="K59" s="419"/>
      <c r="L59" s="419"/>
      <c r="M59" s="419"/>
      <c r="N59" s="419"/>
      <c r="O59" s="419"/>
      <c r="P59" s="419"/>
      <c r="Q59" s="419"/>
      <c r="R59" s="419"/>
      <c r="S59" s="420"/>
      <c r="T59" s="109"/>
    </row>
    <row r="60" spans="2:25" x14ac:dyDescent="0.2">
      <c r="B60" s="109"/>
      <c r="C60" s="421"/>
      <c r="D60" s="422"/>
      <c r="E60" s="422"/>
      <c r="F60" s="422"/>
      <c r="G60" s="422"/>
      <c r="H60" s="422"/>
      <c r="I60" s="422"/>
      <c r="J60" s="422"/>
      <c r="K60" s="422"/>
      <c r="L60" s="422"/>
      <c r="M60" s="422"/>
      <c r="N60" s="422"/>
      <c r="O60" s="422"/>
      <c r="P60" s="422"/>
      <c r="Q60" s="422"/>
      <c r="R60" s="422"/>
      <c r="S60" s="423"/>
      <c r="T60" s="109"/>
    </row>
    <row r="61" spans="2:25" ht="12.75" customHeight="1" x14ac:dyDescent="0.2">
      <c r="B61" s="109"/>
      <c r="C61" s="427">
        <f>波及計算!W112</f>
        <v>0</v>
      </c>
      <c r="D61" s="428"/>
      <c r="E61" s="428"/>
      <c r="F61" s="428"/>
      <c r="G61" s="428"/>
      <c r="H61" s="428"/>
      <c r="I61" s="428"/>
      <c r="J61" s="428"/>
      <c r="K61" s="428"/>
      <c r="L61" s="428"/>
      <c r="M61" s="428"/>
      <c r="N61" s="428"/>
      <c r="O61" s="428"/>
      <c r="P61" s="428"/>
      <c r="Q61" s="428"/>
      <c r="R61" s="428"/>
      <c r="S61" s="431"/>
      <c r="T61" s="109"/>
      <c r="Y61" s="55" t="s">
        <v>461</v>
      </c>
    </row>
    <row r="62" spans="2:25" x14ac:dyDescent="0.2">
      <c r="B62" s="109"/>
      <c r="C62" s="109"/>
      <c r="D62" s="109"/>
      <c r="E62" s="109"/>
      <c r="F62" s="109"/>
      <c r="G62" s="109"/>
      <c r="H62" s="109"/>
      <c r="I62" s="109"/>
      <c r="J62" s="109"/>
      <c r="K62" s="109"/>
      <c r="L62" s="109"/>
      <c r="M62" s="109"/>
      <c r="N62" s="109"/>
      <c r="O62" s="109"/>
      <c r="P62" s="109"/>
      <c r="Q62" s="109"/>
      <c r="R62" s="109"/>
      <c r="S62" s="109"/>
      <c r="T62" s="109"/>
    </row>
    <row r="63" spans="2:25" x14ac:dyDescent="0.2">
      <c r="B63" s="109"/>
      <c r="C63" s="109"/>
      <c r="D63" s="109"/>
      <c r="E63" s="109"/>
      <c r="F63" s="109"/>
      <c r="G63" s="109"/>
      <c r="H63" s="109"/>
      <c r="I63" s="109"/>
      <c r="J63" s="109"/>
      <c r="K63" s="109"/>
      <c r="L63" s="109"/>
      <c r="M63" s="109"/>
      <c r="N63" s="109"/>
      <c r="O63" s="109"/>
      <c r="P63" s="109"/>
      <c r="Q63" s="109"/>
      <c r="R63" s="109"/>
      <c r="S63" s="109"/>
      <c r="T63" s="109"/>
    </row>
    <row r="64" spans="2:25" x14ac:dyDescent="0.2">
      <c r="B64" s="109"/>
      <c r="C64" s="109"/>
      <c r="D64" s="109"/>
      <c r="E64" s="109"/>
      <c r="F64" s="109" t="s">
        <v>457</v>
      </c>
      <c r="G64" s="109"/>
      <c r="H64" s="109"/>
      <c r="I64" s="109"/>
      <c r="J64" s="109"/>
      <c r="K64" s="109"/>
      <c r="L64" s="109"/>
      <c r="M64" s="109"/>
      <c r="N64" s="109" t="s">
        <v>462</v>
      </c>
      <c r="O64" s="109"/>
      <c r="P64" s="109"/>
      <c r="Q64" s="109"/>
      <c r="R64" s="109"/>
      <c r="S64" s="109"/>
      <c r="T64" s="109"/>
    </row>
    <row r="65" spans="2:45" x14ac:dyDescent="0.2">
      <c r="B65" s="109"/>
      <c r="C65" s="109"/>
      <c r="D65" s="109"/>
      <c r="E65" s="109"/>
      <c r="F65" s="109"/>
      <c r="G65" s="109"/>
      <c r="H65" s="109"/>
      <c r="I65" s="109"/>
      <c r="J65" s="109"/>
      <c r="K65" s="109"/>
      <c r="L65" s="109"/>
      <c r="M65" s="109"/>
      <c r="N65" s="109"/>
      <c r="O65" s="109"/>
      <c r="P65" s="109"/>
      <c r="Q65" s="109"/>
      <c r="R65" s="109"/>
      <c r="S65" s="109"/>
      <c r="T65" s="109"/>
    </row>
    <row r="66" spans="2:45" x14ac:dyDescent="0.2">
      <c r="B66" s="109"/>
      <c r="C66" s="107" t="s">
        <v>1404</v>
      </c>
      <c r="D66" s="100"/>
      <c r="E66" s="100"/>
      <c r="F66" s="100"/>
      <c r="G66" s="100"/>
      <c r="H66" s="100"/>
      <c r="I66" s="100"/>
      <c r="J66" s="100"/>
      <c r="K66" s="100"/>
      <c r="L66" s="100"/>
      <c r="M66" s="100"/>
      <c r="N66" s="100"/>
      <c r="O66" s="100"/>
      <c r="P66" s="100"/>
      <c r="Q66" s="100"/>
      <c r="R66" s="101"/>
      <c r="S66" s="109"/>
      <c r="T66" s="109"/>
    </row>
    <row r="67" spans="2:45" ht="12.75" customHeight="1" x14ac:dyDescent="0.2">
      <c r="B67" s="109"/>
      <c r="C67" s="104"/>
      <c r="D67" s="105"/>
      <c r="E67" s="105"/>
      <c r="F67" s="105"/>
      <c r="G67" s="105"/>
      <c r="H67" s="105"/>
      <c r="I67" s="424" t="s">
        <v>1405</v>
      </c>
      <c r="J67" s="425"/>
      <c r="K67" s="425"/>
      <c r="L67" s="425"/>
      <c r="M67" s="425"/>
      <c r="N67" s="425"/>
      <c r="O67" s="425"/>
      <c r="P67" s="425"/>
      <c r="Q67" s="425"/>
      <c r="R67" s="426"/>
      <c r="S67" s="109"/>
      <c r="T67" s="109"/>
    </row>
    <row r="68" spans="2:45" ht="12.75" customHeight="1" x14ac:dyDescent="0.2">
      <c r="B68" s="109"/>
      <c r="C68" s="427">
        <f>波及計算!Z112</f>
        <v>0</v>
      </c>
      <c r="D68" s="428"/>
      <c r="E68" s="428"/>
      <c r="F68" s="428"/>
      <c r="G68" s="428"/>
      <c r="H68" s="429"/>
      <c r="I68" s="430">
        <f>波及計算!AA112</f>
        <v>0</v>
      </c>
      <c r="J68" s="428"/>
      <c r="K68" s="428"/>
      <c r="L68" s="428"/>
      <c r="M68" s="428"/>
      <c r="N68" s="428"/>
      <c r="O68" s="428"/>
      <c r="P68" s="428"/>
      <c r="Q68" s="428"/>
      <c r="R68" s="431"/>
      <c r="S68" s="109"/>
      <c r="T68" s="109"/>
    </row>
    <row r="69" spans="2:45" x14ac:dyDescent="0.2">
      <c r="B69" s="109"/>
      <c r="C69" s="109"/>
      <c r="D69" s="109"/>
      <c r="E69" s="109"/>
      <c r="F69" s="109"/>
      <c r="G69" s="109"/>
      <c r="H69" s="109"/>
      <c r="I69" s="109"/>
      <c r="J69" s="109"/>
      <c r="K69" s="109"/>
      <c r="L69" s="109"/>
      <c r="M69" s="109"/>
      <c r="N69" s="109"/>
      <c r="O69" s="109"/>
      <c r="P69" s="109"/>
      <c r="Q69" s="109"/>
      <c r="R69" s="109"/>
      <c r="S69" s="109"/>
      <c r="T69" s="109"/>
    </row>
    <row r="71" spans="2:45" ht="13.5" customHeight="1" x14ac:dyDescent="0.2">
      <c r="B71" s="198" t="s">
        <v>1352</v>
      </c>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row>
    <row r="72" spans="2:45" ht="13.5" customHeight="1" x14ac:dyDescent="0.2">
      <c r="B72" s="410" t="s">
        <v>1353</v>
      </c>
      <c r="C72" s="410"/>
      <c r="D72" s="410"/>
      <c r="E72" s="410"/>
      <c r="F72" s="410"/>
      <c r="G72" s="410"/>
      <c r="H72" s="410"/>
      <c r="I72" s="410" t="s">
        <v>1354</v>
      </c>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c r="AH72" s="410"/>
      <c r="AI72" s="410"/>
      <c r="AJ72" s="410"/>
      <c r="AK72" s="410"/>
      <c r="AL72" s="410"/>
      <c r="AM72" s="410"/>
      <c r="AN72" s="410"/>
      <c r="AO72" s="410"/>
      <c r="AP72" s="410"/>
      <c r="AQ72" s="410"/>
      <c r="AR72" s="410"/>
      <c r="AS72" s="199"/>
    </row>
    <row r="73" spans="2:45" ht="13.5" customHeight="1" x14ac:dyDescent="0.2">
      <c r="B73" s="410" t="s">
        <v>1355</v>
      </c>
      <c r="C73" s="410"/>
      <c r="D73" s="410"/>
      <c r="E73" s="410"/>
      <c r="F73" s="410"/>
      <c r="G73" s="410"/>
      <c r="H73" s="410"/>
      <c r="I73" s="410" t="s">
        <v>1356</v>
      </c>
      <c r="J73" s="410"/>
      <c r="K73" s="410"/>
      <c r="L73" s="410"/>
      <c r="M73" s="410"/>
      <c r="N73" s="410"/>
      <c r="O73" s="410"/>
      <c r="P73" s="410"/>
      <c r="Q73" s="410"/>
      <c r="R73" s="410"/>
      <c r="S73" s="410"/>
      <c r="T73" s="410"/>
      <c r="U73" s="410"/>
      <c r="V73" s="410"/>
      <c r="W73" s="410"/>
      <c r="X73" s="410"/>
      <c r="Y73" s="410"/>
      <c r="Z73" s="410"/>
      <c r="AA73" s="410"/>
      <c r="AB73" s="410"/>
      <c r="AC73" s="410"/>
      <c r="AD73" s="410"/>
      <c r="AE73" s="410"/>
      <c r="AF73" s="410"/>
      <c r="AG73" s="410"/>
      <c r="AH73" s="410"/>
      <c r="AI73" s="410"/>
      <c r="AJ73" s="410"/>
      <c r="AK73" s="410"/>
      <c r="AL73" s="410"/>
      <c r="AM73" s="410"/>
      <c r="AN73" s="410"/>
      <c r="AO73" s="410"/>
      <c r="AP73" s="410"/>
      <c r="AQ73" s="410"/>
      <c r="AR73" s="410"/>
      <c r="AS73" s="199"/>
    </row>
    <row r="74" spans="2:45" ht="13.5" customHeight="1" x14ac:dyDescent="0.2">
      <c r="B74" s="410" t="s">
        <v>1357</v>
      </c>
      <c r="C74" s="410"/>
      <c r="D74" s="410"/>
      <c r="E74" s="410"/>
      <c r="F74" s="410"/>
      <c r="G74" s="410"/>
      <c r="H74" s="410"/>
      <c r="I74" s="410" t="s">
        <v>1358</v>
      </c>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410"/>
      <c r="AL74" s="410"/>
      <c r="AM74" s="410"/>
      <c r="AN74" s="410"/>
      <c r="AO74" s="410"/>
      <c r="AP74" s="410"/>
      <c r="AQ74" s="410"/>
      <c r="AR74" s="410"/>
      <c r="AS74" s="199"/>
    </row>
    <row r="75" spans="2:45" ht="13.5" customHeight="1" x14ac:dyDescent="0.2">
      <c r="B75" s="410" t="s">
        <v>1359</v>
      </c>
      <c r="C75" s="410"/>
      <c r="D75" s="410"/>
      <c r="E75" s="410"/>
      <c r="F75" s="410"/>
      <c r="G75" s="410"/>
      <c r="H75" s="410"/>
      <c r="I75" s="410" t="s">
        <v>1360</v>
      </c>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10"/>
      <c r="AJ75" s="410"/>
      <c r="AK75" s="410"/>
      <c r="AL75" s="410"/>
      <c r="AM75" s="410"/>
      <c r="AN75" s="410"/>
      <c r="AO75" s="410"/>
      <c r="AP75" s="410"/>
      <c r="AQ75" s="410"/>
      <c r="AR75" s="410"/>
      <c r="AS75" s="199"/>
    </row>
    <row r="76" spans="2:45" ht="13.5" customHeight="1" x14ac:dyDescent="0.2">
      <c r="B76" s="410" t="s">
        <v>1361</v>
      </c>
      <c r="C76" s="410"/>
      <c r="D76" s="410"/>
      <c r="E76" s="410"/>
      <c r="F76" s="410"/>
      <c r="G76" s="410"/>
      <c r="H76" s="410"/>
      <c r="I76" s="410" t="s">
        <v>1362</v>
      </c>
      <c r="J76" s="410"/>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10"/>
      <c r="AJ76" s="410"/>
      <c r="AK76" s="410"/>
      <c r="AL76" s="410"/>
      <c r="AM76" s="410"/>
      <c r="AN76" s="410"/>
      <c r="AO76" s="410"/>
      <c r="AP76" s="410"/>
      <c r="AQ76" s="410"/>
      <c r="AR76" s="410"/>
      <c r="AS76" s="199"/>
    </row>
    <row r="77" spans="2:45" ht="13.5" customHeight="1" x14ac:dyDescent="0.2">
      <c r="B77" s="410" t="s">
        <v>1363</v>
      </c>
      <c r="C77" s="410"/>
      <c r="D77" s="410"/>
      <c r="E77" s="410"/>
      <c r="F77" s="410"/>
      <c r="G77" s="410"/>
      <c r="H77" s="410"/>
      <c r="I77" s="410" t="s">
        <v>1364</v>
      </c>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410"/>
      <c r="AL77" s="410"/>
      <c r="AM77" s="410"/>
      <c r="AN77" s="410"/>
      <c r="AO77" s="410"/>
      <c r="AP77" s="410"/>
      <c r="AQ77" s="410"/>
      <c r="AR77" s="410"/>
      <c r="AS77" s="199"/>
    </row>
    <row r="78" spans="2:45" ht="26.25" customHeight="1" x14ac:dyDescent="0.2">
      <c r="B78" s="410" t="s">
        <v>1365</v>
      </c>
      <c r="C78" s="410"/>
      <c r="D78" s="410"/>
      <c r="E78" s="410"/>
      <c r="F78" s="410"/>
      <c r="G78" s="410"/>
      <c r="H78" s="410"/>
      <c r="I78" s="410" t="s">
        <v>1366</v>
      </c>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0"/>
      <c r="AG78" s="410"/>
      <c r="AH78" s="410"/>
      <c r="AI78" s="410"/>
      <c r="AJ78" s="410"/>
      <c r="AK78" s="410"/>
      <c r="AL78" s="410"/>
      <c r="AM78" s="410"/>
      <c r="AN78" s="410"/>
      <c r="AO78" s="410"/>
      <c r="AP78" s="410"/>
      <c r="AQ78" s="410"/>
      <c r="AR78" s="410"/>
      <c r="AS78" s="199"/>
    </row>
    <row r="79" spans="2:45" ht="27" customHeight="1" x14ac:dyDescent="0.2">
      <c r="B79" s="410" t="s">
        <v>1367</v>
      </c>
      <c r="C79" s="410"/>
      <c r="D79" s="410"/>
      <c r="E79" s="410"/>
      <c r="F79" s="410"/>
      <c r="G79" s="410"/>
      <c r="H79" s="410"/>
      <c r="I79" s="410" t="s">
        <v>1368</v>
      </c>
      <c r="J79" s="410"/>
      <c r="K79" s="410"/>
      <c r="L79" s="410"/>
      <c r="M79" s="410"/>
      <c r="N79" s="410"/>
      <c r="O79" s="410"/>
      <c r="P79" s="410"/>
      <c r="Q79" s="410"/>
      <c r="R79" s="410"/>
      <c r="S79" s="410"/>
      <c r="T79" s="410"/>
      <c r="U79" s="410"/>
      <c r="V79" s="410"/>
      <c r="W79" s="410"/>
      <c r="X79" s="410"/>
      <c r="Y79" s="410"/>
      <c r="Z79" s="410"/>
      <c r="AA79" s="410"/>
      <c r="AB79" s="410"/>
      <c r="AC79" s="410"/>
      <c r="AD79" s="410"/>
      <c r="AE79" s="410"/>
      <c r="AF79" s="410"/>
      <c r="AG79" s="410"/>
      <c r="AH79" s="410"/>
      <c r="AI79" s="410"/>
      <c r="AJ79" s="410"/>
      <c r="AK79" s="410"/>
      <c r="AL79" s="410"/>
      <c r="AM79" s="410"/>
      <c r="AN79" s="410"/>
      <c r="AO79" s="410"/>
      <c r="AP79" s="410"/>
      <c r="AQ79" s="410"/>
      <c r="AR79" s="410"/>
      <c r="AS79" s="199"/>
    </row>
    <row r="80" spans="2:45" ht="13.5" customHeight="1" x14ac:dyDescent="0.2">
      <c r="B80" s="411" t="s">
        <v>1369</v>
      </c>
      <c r="C80" s="411"/>
      <c r="D80" s="411"/>
      <c r="E80" s="411"/>
      <c r="F80" s="411"/>
      <c r="G80" s="411"/>
      <c r="H80" s="411"/>
      <c r="I80" s="410" t="s">
        <v>1370</v>
      </c>
      <c r="J80" s="410"/>
      <c r="K80" s="410"/>
      <c r="L80" s="410"/>
      <c r="M80" s="410"/>
      <c r="N80" s="410"/>
      <c r="O80" s="410"/>
      <c r="P80" s="410"/>
      <c r="Q80" s="410"/>
      <c r="R80" s="410"/>
      <c r="S80" s="410"/>
      <c r="T80" s="410"/>
      <c r="U80" s="410"/>
      <c r="V80" s="410"/>
      <c r="W80" s="410"/>
      <c r="X80" s="410"/>
      <c r="Y80" s="410"/>
      <c r="Z80" s="410"/>
      <c r="AA80" s="410"/>
      <c r="AB80" s="410"/>
      <c r="AC80" s="410"/>
      <c r="AD80" s="410"/>
      <c r="AE80" s="410"/>
      <c r="AF80" s="410"/>
      <c r="AG80" s="410"/>
      <c r="AH80" s="410"/>
      <c r="AI80" s="410"/>
      <c r="AJ80" s="410"/>
      <c r="AK80" s="410"/>
      <c r="AL80" s="410"/>
      <c r="AM80" s="410"/>
      <c r="AN80" s="410"/>
      <c r="AO80" s="410"/>
      <c r="AP80" s="410"/>
      <c r="AQ80" s="410"/>
      <c r="AR80" s="410"/>
      <c r="AS80" s="199"/>
    </row>
    <row r="81" spans="2:45" ht="27.75" customHeight="1" x14ac:dyDescent="0.2">
      <c r="B81" s="410" t="s">
        <v>1371</v>
      </c>
      <c r="C81" s="410"/>
      <c r="D81" s="410"/>
      <c r="E81" s="410"/>
      <c r="F81" s="410"/>
      <c r="G81" s="410"/>
      <c r="H81" s="410"/>
      <c r="I81" s="410" t="s">
        <v>1372</v>
      </c>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0"/>
      <c r="AG81" s="410"/>
      <c r="AH81" s="410"/>
      <c r="AI81" s="410"/>
      <c r="AJ81" s="410"/>
      <c r="AK81" s="410"/>
      <c r="AL81" s="410"/>
      <c r="AM81" s="410"/>
      <c r="AN81" s="410"/>
      <c r="AO81" s="410"/>
      <c r="AP81" s="410"/>
      <c r="AQ81" s="410"/>
      <c r="AR81" s="410"/>
      <c r="AS81" s="199"/>
    </row>
  </sheetData>
  <sheetProtection algorithmName="SHA-512" hashValue="7ymeHtC6rh0qPQSpNsY44BJHsIbbTU2BwjJ6s42+FOvGFb091uP1IXuwbPhLij7CmUE/l6mTaZT8eV6c4PQT6A==" saltValue="Qx6powKd+lxLYbLhZsWKgg==" spinCount="100000" sheet="1" objects="1" scenarios="1"/>
  <mergeCells count="57">
    <mergeCell ref="AI5:AR6"/>
    <mergeCell ref="C32:V33"/>
    <mergeCell ref="AF32:AO33"/>
    <mergeCell ref="AF26:AP27"/>
    <mergeCell ref="K55:R55"/>
    <mergeCell ref="AF48:AN48"/>
    <mergeCell ref="C34:V34"/>
    <mergeCell ref="C41:W41"/>
    <mergeCell ref="K47:T47"/>
    <mergeCell ref="K48:T48"/>
    <mergeCell ref="C48:J48"/>
    <mergeCell ref="AF39:AO40"/>
    <mergeCell ref="AF28:AP28"/>
    <mergeCell ref="AF34:AO34"/>
    <mergeCell ref="AF41:AO41"/>
    <mergeCell ref="C14:AQ14"/>
    <mergeCell ref="C68:H68"/>
    <mergeCell ref="I68:R68"/>
    <mergeCell ref="B5:K6"/>
    <mergeCell ref="M5:V6"/>
    <mergeCell ref="X5:AG6"/>
    <mergeCell ref="C61:S61"/>
    <mergeCell ref="AF20:AQ20"/>
    <mergeCell ref="AF21:AQ21"/>
    <mergeCell ref="X21:AE21"/>
    <mergeCell ref="C21:W21"/>
    <mergeCell ref="C12:AQ13"/>
    <mergeCell ref="C19:W20"/>
    <mergeCell ref="AI7:AR7"/>
    <mergeCell ref="X7:AG7"/>
    <mergeCell ref="M7:V7"/>
    <mergeCell ref="B7:K7"/>
    <mergeCell ref="AF46:AN47"/>
    <mergeCell ref="C39:W40"/>
    <mergeCell ref="K53:R54"/>
    <mergeCell ref="C59:S60"/>
    <mergeCell ref="I67:R67"/>
    <mergeCell ref="B72:H72"/>
    <mergeCell ref="I72:AR72"/>
    <mergeCell ref="B73:H73"/>
    <mergeCell ref="I73:AR73"/>
    <mergeCell ref="B74:H74"/>
    <mergeCell ref="I74:AR74"/>
    <mergeCell ref="B75:H75"/>
    <mergeCell ref="I75:AR75"/>
    <mergeCell ref="B76:H76"/>
    <mergeCell ref="I76:AR76"/>
    <mergeCell ref="B77:H77"/>
    <mergeCell ref="I77:AR77"/>
    <mergeCell ref="B81:H81"/>
    <mergeCell ref="I81:AR81"/>
    <mergeCell ref="B78:H78"/>
    <mergeCell ref="I78:AR78"/>
    <mergeCell ref="B79:H79"/>
    <mergeCell ref="I79:AR79"/>
    <mergeCell ref="B80:H80"/>
    <mergeCell ref="I80:AR80"/>
  </mergeCells>
  <phoneticPr fontId="5"/>
  <pageMargins left="0.7" right="0.7" top="0.75" bottom="0.75" header="0.3" footer="0.3"/>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2"/>
  <sheetViews>
    <sheetView showGridLines="0" topLeftCell="A23" zoomScaleNormal="100" workbookViewId="0">
      <selection activeCell="D58" sqref="D58"/>
    </sheetView>
  </sheetViews>
  <sheetFormatPr defaultColWidth="12" defaultRowHeight="13.5" x14ac:dyDescent="0.15"/>
  <cols>
    <col min="1" max="2" width="7.83203125" style="115" customWidth="1"/>
    <col min="3" max="3" width="51.5" style="116" customWidth="1"/>
    <col min="4" max="4" width="27.83203125" style="116" customWidth="1"/>
    <col min="5" max="5" width="7.5" style="115" customWidth="1"/>
    <col min="6" max="6" width="27.83203125" style="116" customWidth="1"/>
    <col min="7" max="7" width="7.5" style="115" customWidth="1"/>
    <col min="8" max="8" width="27.83203125" style="197" customWidth="1"/>
    <col min="9" max="9" width="7.5" style="115" customWidth="1"/>
    <col min="10" max="10" width="27.83203125" style="197" customWidth="1"/>
    <col min="11" max="16384" width="12" style="116"/>
  </cols>
  <sheetData>
    <row r="1" spans="1:10" ht="29.25" customHeight="1" x14ac:dyDescent="0.2">
      <c r="C1" s="444" t="s">
        <v>473</v>
      </c>
      <c r="D1" s="444"/>
      <c r="E1" s="444"/>
      <c r="F1" s="444"/>
      <c r="G1" s="444"/>
      <c r="H1" s="444"/>
      <c r="I1" s="116"/>
      <c r="J1" s="116"/>
    </row>
    <row r="2" spans="1:10" s="118" customFormat="1" ht="21" customHeight="1" x14ac:dyDescent="0.2">
      <c r="A2" s="117"/>
      <c r="B2" s="117"/>
      <c r="D2" s="119"/>
      <c r="E2" s="120"/>
      <c r="F2" s="119"/>
      <c r="G2" s="120"/>
      <c r="H2" s="121"/>
      <c r="I2" s="120"/>
      <c r="J2" s="121"/>
    </row>
    <row r="3" spans="1:10" x14ac:dyDescent="0.15">
      <c r="A3" s="445" t="s">
        <v>474</v>
      </c>
      <c r="B3" s="446"/>
      <c r="C3" s="447"/>
      <c r="D3" s="122" t="s">
        <v>475</v>
      </c>
      <c r="E3" s="445" t="s">
        <v>476</v>
      </c>
      <c r="F3" s="447"/>
      <c r="G3" s="445" t="s">
        <v>477</v>
      </c>
      <c r="H3" s="447"/>
      <c r="I3" s="445" t="s">
        <v>478</v>
      </c>
      <c r="J3" s="447"/>
    </row>
    <row r="4" spans="1:10" ht="13.5" customHeight="1" x14ac:dyDescent="0.15">
      <c r="A4" s="452" t="s">
        <v>479</v>
      </c>
      <c r="B4" s="454" t="s">
        <v>480</v>
      </c>
      <c r="C4" s="456" t="s">
        <v>481</v>
      </c>
      <c r="D4" s="458" t="s">
        <v>481</v>
      </c>
      <c r="E4" s="450" t="s">
        <v>482</v>
      </c>
      <c r="F4" s="448" t="s">
        <v>481</v>
      </c>
      <c r="G4" s="450" t="s">
        <v>482</v>
      </c>
      <c r="H4" s="448" t="s">
        <v>481</v>
      </c>
      <c r="I4" s="450" t="s">
        <v>482</v>
      </c>
      <c r="J4" s="448" t="s">
        <v>481</v>
      </c>
    </row>
    <row r="5" spans="1:10" s="123" customFormat="1" ht="12" x14ac:dyDescent="0.15">
      <c r="A5" s="453"/>
      <c r="B5" s="455"/>
      <c r="C5" s="457"/>
      <c r="D5" s="459"/>
      <c r="E5" s="451"/>
      <c r="F5" s="449"/>
      <c r="G5" s="451"/>
      <c r="H5" s="449"/>
      <c r="I5" s="451"/>
      <c r="J5" s="449"/>
    </row>
    <row r="6" spans="1:10" s="130" customFormat="1" ht="15" customHeight="1" x14ac:dyDescent="0.2">
      <c r="A6" s="124" t="s">
        <v>483</v>
      </c>
      <c r="B6" s="124"/>
      <c r="C6" s="125" t="s">
        <v>484</v>
      </c>
      <c r="D6" s="126" t="s">
        <v>485</v>
      </c>
      <c r="E6" s="127" t="s">
        <v>486</v>
      </c>
      <c r="F6" s="128" t="s">
        <v>2</v>
      </c>
      <c r="G6" s="127" t="s">
        <v>487</v>
      </c>
      <c r="H6" s="129" t="s">
        <v>488</v>
      </c>
      <c r="I6" s="127" t="s">
        <v>487</v>
      </c>
      <c r="J6" s="129" t="s">
        <v>488</v>
      </c>
    </row>
    <row r="7" spans="1:10" s="134" customFormat="1" ht="15" customHeight="1" x14ac:dyDescent="0.2">
      <c r="A7" s="131"/>
      <c r="B7" s="131" t="s">
        <v>489</v>
      </c>
      <c r="C7" s="125" t="s">
        <v>490</v>
      </c>
      <c r="D7" s="132"/>
      <c r="E7" s="133"/>
      <c r="F7" s="125"/>
      <c r="G7" s="133"/>
      <c r="H7" s="125"/>
      <c r="I7" s="133"/>
      <c r="J7" s="125"/>
    </row>
    <row r="8" spans="1:10" s="134" customFormat="1" ht="15" customHeight="1" x14ac:dyDescent="0.2">
      <c r="A8" s="131"/>
      <c r="B8" s="131" t="s">
        <v>491</v>
      </c>
      <c r="C8" s="135" t="s">
        <v>492</v>
      </c>
      <c r="D8" s="132"/>
      <c r="E8" s="133"/>
      <c r="F8" s="125"/>
      <c r="G8" s="133"/>
      <c r="H8" s="125"/>
      <c r="I8" s="133"/>
      <c r="J8" s="125"/>
    </row>
    <row r="9" spans="1:10" s="134" customFormat="1" ht="15" customHeight="1" x14ac:dyDescent="0.2">
      <c r="A9" s="136" t="s">
        <v>483</v>
      </c>
      <c r="B9" s="136"/>
      <c r="C9" s="137" t="s">
        <v>493</v>
      </c>
      <c r="D9" s="132"/>
      <c r="E9" s="133"/>
      <c r="F9" s="125"/>
      <c r="G9" s="133"/>
      <c r="H9" s="125"/>
      <c r="I9" s="133"/>
      <c r="J9" s="125"/>
    </row>
    <row r="10" spans="1:10" s="134" customFormat="1" ht="15" customHeight="1" x14ac:dyDescent="0.2">
      <c r="A10" s="131"/>
      <c r="B10" s="131" t="s">
        <v>494</v>
      </c>
      <c r="C10" s="125" t="s">
        <v>495</v>
      </c>
      <c r="D10" s="132"/>
      <c r="E10" s="133"/>
      <c r="F10" s="125"/>
      <c r="G10" s="133"/>
      <c r="H10" s="125"/>
      <c r="I10" s="133"/>
      <c r="J10" s="125"/>
    </row>
    <row r="11" spans="1:10" s="134" customFormat="1" ht="15" customHeight="1" x14ac:dyDescent="0.2">
      <c r="A11" s="131"/>
      <c r="B11" s="131" t="s">
        <v>494</v>
      </c>
      <c r="C11" s="125" t="s">
        <v>496</v>
      </c>
      <c r="D11" s="132"/>
      <c r="E11" s="133"/>
      <c r="F11" s="125"/>
      <c r="G11" s="133"/>
      <c r="H11" s="125"/>
      <c r="I11" s="133"/>
      <c r="J11" s="125"/>
    </row>
    <row r="12" spans="1:10" s="134" customFormat="1" ht="15" customHeight="1" x14ac:dyDescent="0.2">
      <c r="A12" s="131"/>
      <c r="B12" s="131" t="s">
        <v>494</v>
      </c>
      <c r="C12" s="125" t="s">
        <v>497</v>
      </c>
      <c r="D12" s="132"/>
      <c r="E12" s="133"/>
      <c r="F12" s="125"/>
      <c r="G12" s="133"/>
      <c r="H12" s="125"/>
      <c r="I12" s="133"/>
      <c r="J12" s="125"/>
    </row>
    <row r="13" spans="1:10" s="134" customFormat="1" ht="15" customHeight="1" x14ac:dyDescent="0.2">
      <c r="A13" s="138"/>
      <c r="B13" s="138" t="s">
        <v>494</v>
      </c>
      <c r="C13" s="125" t="s">
        <v>498</v>
      </c>
      <c r="D13" s="132"/>
      <c r="E13" s="133"/>
      <c r="F13" s="125"/>
      <c r="G13" s="133"/>
      <c r="H13" s="125"/>
      <c r="I13" s="133"/>
      <c r="J13" s="125"/>
    </row>
    <row r="14" spans="1:10" s="134" customFormat="1" ht="15" customHeight="1" x14ac:dyDescent="0.2">
      <c r="A14" s="124" t="s">
        <v>494</v>
      </c>
      <c r="B14" s="124"/>
      <c r="C14" s="128" t="s">
        <v>499</v>
      </c>
      <c r="D14" s="126" t="s">
        <v>500</v>
      </c>
      <c r="E14" s="133"/>
      <c r="F14" s="125"/>
      <c r="G14" s="133"/>
      <c r="H14" s="125"/>
      <c r="I14" s="133"/>
      <c r="J14" s="125"/>
    </row>
    <row r="15" spans="1:10" s="134" customFormat="1" ht="15" customHeight="1" x14ac:dyDescent="0.2">
      <c r="A15" s="131"/>
      <c r="B15" s="131" t="s">
        <v>494</v>
      </c>
      <c r="C15" s="125" t="s">
        <v>501</v>
      </c>
      <c r="D15" s="132"/>
      <c r="E15" s="133"/>
      <c r="F15" s="125"/>
      <c r="G15" s="133"/>
      <c r="H15" s="125"/>
      <c r="I15" s="133"/>
      <c r="J15" s="125"/>
    </row>
    <row r="16" spans="1:10" s="134" customFormat="1" ht="15" customHeight="1" x14ac:dyDescent="0.2">
      <c r="A16" s="139"/>
      <c r="B16" s="139" t="s">
        <v>502</v>
      </c>
      <c r="C16" s="135" t="s">
        <v>503</v>
      </c>
      <c r="D16" s="132"/>
      <c r="E16" s="133"/>
      <c r="F16" s="125"/>
      <c r="G16" s="133"/>
      <c r="H16" s="125"/>
      <c r="I16" s="133"/>
      <c r="J16" s="125"/>
    </row>
    <row r="17" spans="1:10" s="134" customFormat="1" ht="15" customHeight="1" x14ac:dyDescent="0.2">
      <c r="A17" s="131" t="s">
        <v>502</v>
      </c>
      <c r="B17" s="131"/>
      <c r="C17" s="137" t="s">
        <v>504</v>
      </c>
      <c r="D17" s="132"/>
      <c r="E17" s="133"/>
      <c r="F17" s="125"/>
      <c r="G17" s="133"/>
      <c r="H17" s="125"/>
      <c r="I17" s="133"/>
      <c r="J17" s="125"/>
    </row>
    <row r="18" spans="1:10" s="134" customFormat="1" ht="15" customHeight="1" x14ac:dyDescent="0.2">
      <c r="A18" s="131"/>
      <c r="B18" s="131" t="s">
        <v>502</v>
      </c>
      <c r="C18" s="125" t="s">
        <v>505</v>
      </c>
      <c r="D18" s="132"/>
      <c r="E18" s="133"/>
      <c r="F18" s="125"/>
      <c r="G18" s="133"/>
      <c r="H18" s="125"/>
      <c r="I18" s="133"/>
      <c r="J18" s="125"/>
    </row>
    <row r="19" spans="1:10" s="134" customFormat="1" ht="15" customHeight="1" x14ac:dyDescent="0.2">
      <c r="A19" s="131"/>
      <c r="B19" s="131" t="s">
        <v>502</v>
      </c>
      <c r="C19" s="125" t="s">
        <v>506</v>
      </c>
      <c r="D19" s="132"/>
      <c r="E19" s="133"/>
      <c r="F19" s="125"/>
      <c r="G19" s="133"/>
      <c r="H19" s="125"/>
      <c r="I19" s="133"/>
      <c r="J19" s="125"/>
    </row>
    <row r="20" spans="1:10" s="134" customFormat="1" ht="15" customHeight="1" x14ac:dyDescent="0.2">
      <c r="A20" s="138"/>
      <c r="B20" s="138" t="s">
        <v>502</v>
      </c>
      <c r="C20" s="140" t="s">
        <v>507</v>
      </c>
      <c r="D20" s="141"/>
      <c r="E20" s="133"/>
      <c r="F20" s="125"/>
      <c r="G20" s="133"/>
      <c r="H20" s="125"/>
      <c r="I20" s="133"/>
      <c r="J20" s="125"/>
    </row>
    <row r="21" spans="1:10" s="134" customFormat="1" ht="15" customHeight="1" x14ac:dyDescent="0.2">
      <c r="A21" s="124"/>
      <c r="B21" s="124" t="s">
        <v>502</v>
      </c>
      <c r="C21" s="125" t="s">
        <v>508</v>
      </c>
      <c r="D21" s="126" t="s">
        <v>508</v>
      </c>
      <c r="E21" s="133"/>
      <c r="F21" s="125"/>
      <c r="G21" s="133"/>
      <c r="H21" s="125"/>
      <c r="I21" s="133"/>
      <c r="J21" s="125"/>
    </row>
    <row r="22" spans="1:10" s="134" customFormat="1" ht="15" customHeight="1" x14ac:dyDescent="0.2">
      <c r="A22" s="131" t="s">
        <v>502</v>
      </c>
      <c r="B22" s="131"/>
      <c r="C22" s="125" t="s">
        <v>509</v>
      </c>
      <c r="D22" s="132"/>
      <c r="E22" s="133"/>
      <c r="F22" s="125"/>
      <c r="G22" s="133"/>
      <c r="H22" s="125"/>
      <c r="I22" s="133"/>
      <c r="J22" s="125"/>
    </row>
    <row r="23" spans="1:10" s="134" customFormat="1" ht="15" customHeight="1" x14ac:dyDescent="0.2">
      <c r="A23" s="131" t="s">
        <v>502</v>
      </c>
      <c r="B23" s="131"/>
      <c r="C23" s="125" t="s">
        <v>510</v>
      </c>
      <c r="D23" s="141"/>
      <c r="E23" s="133"/>
      <c r="F23" s="125"/>
      <c r="G23" s="133"/>
      <c r="H23" s="125"/>
      <c r="I23" s="133"/>
      <c r="J23" s="125"/>
    </row>
    <row r="24" spans="1:10" s="134" customFormat="1" ht="15" customHeight="1" x14ac:dyDescent="0.2">
      <c r="A24" s="124" t="s">
        <v>511</v>
      </c>
      <c r="B24" s="124"/>
      <c r="C24" s="128" t="s">
        <v>512</v>
      </c>
      <c r="D24" s="126" t="s">
        <v>512</v>
      </c>
      <c r="E24" s="133"/>
      <c r="F24" s="125"/>
      <c r="G24" s="133"/>
      <c r="H24" s="125"/>
      <c r="I24" s="133"/>
      <c r="J24" s="125"/>
    </row>
    <row r="25" spans="1:10" s="134" customFormat="1" ht="15" customHeight="1" x14ac:dyDescent="0.2">
      <c r="A25" s="131"/>
      <c r="B25" s="131" t="s">
        <v>511</v>
      </c>
      <c r="C25" s="125" t="s">
        <v>513</v>
      </c>
      <c r="D25" s="132"/>
      <c r="E25" s="133"/>
      <c r="F25" s="125"/>
      <c r="G25" s="133"/>
      <c r="H25" s="125"/>
      <c r="I25" s="133"/>
      <c r="J25" s="125"/>
    </row>
    <row r="26" spans="1:10" s="134" customFormat="1" ht="15" customHeight="1" x14ac:dyDescent="0.2">
      <c r="A26" s="131"/>
      <c r="B26" s="131" t="s">
        <v>511</v>
      </c>
      <c r="C26" s="125" t="s">
        <v>514</v>
      </c>
      <c r="D26" s="132"/>
      <c r="E26" s="133"/>
      <c r="F26" s="125"/>
      <c r="G26" s="133"/>
      <c r="H26" s="125"/>
      <c r="I26" s="133"/>
      <c r="J26" s="125"/>
    </row>
    <row r="27" spans="1:10" s="134" customFormat="1" ht="15" customHeight="1" x14ac:dyDescent="0.2">
      <c r="A27" s="138"/>
      <c r="B27" s="138" t="s">
        <v>511</v>
      </c>
      <c r="C27" s="125" t="s">
        <v>515</v>
      </c>
      <c r="D27" s="141"/>
      <c r="E27" s="133"/>
      <c r="F27" s="125"/>
      <c r="G27" s="133"/>
      <c r="H27" s="125"/>
      <c r="I27" s="133"/>
      <c r="J27" s="125"/>
    </row>
    <row r="28" spans="1:10" s="134" customFormat="1" ht="15" customHeight="1" x14ac:dyDescent="0.2">
      <c r="A28" s="142" t="s">
        <v>511</v>
      </c>
      <c r="B28" s="142" t="s">
        <v>511</v>
      </c>
      <c r="C28" s="143" t="s">
        <v>516</v>
      </c>
      <c r="D28" s="126" t="s">
        <v>517</v>
      </c>
      <c r="E28" s="133"/>
      <c r="F28" s="125"/>
      <c r="G28" s="133"/>
      <c r="H28" s="125"/>
      <c r="I28" s="133"/>
      <c r="J28" s="125"/>
    </row>
    <row r="29" spans="1:10" s="134" customFormat="1" ht="15" customHeight="1" x14ac:dyDescent="0.2">
      <c r="A29" s="131" t="s">
        <v>511</v>
      </c>
      <c r="B29" s="131"/>
      <c r="C29" s="137" t="s">
        <v>518</v>
      </c>
      <c r="D29" s="132"/>
      <c r="E29" s="133"/>
      <c r="F29" s="125"/>
      <c r="G29" s="133"/>
      <c r="H29" s="125"/>
      <c r="I29" s="133"/>
      <c r="J29" s="125"/>
    </row>
    <row r="30" spans="1:10" s="134" customFormat="1" ht="15" customHeight="1" x14ac:dyDescent="0.2">
      <c r="A30" s="131"/>
      <c r="B30" s="131" t="s">
        <v>511</v>
      </c>
      <c r="C30" s="125" t="s">
        <v>519</v>
      </c>
      <c r="D30" s="132"/>
      <c r="E30" s="133"/>
      <c r="F30" s="125"/>
      <c r="G30" s="133"/>
      <c r="H30" s="125"/>
      <c r="I30" s="133"/>
      <c r="J30" s="125"/>
    </row>
    <row r="31" spans="1:10" s="134" customFormat="1" ht="15" customHeight="1" x14ac:dyDescent="0.2">
      <c r="A31" s="139"/>
      <c r="B31" s="139" t="s">
        <v>511</v>
      </c>
      <c r="C31" s="135" t="s">
        <v>520</v>
      </c>
      <c r="D31" s="132"/>
      <c r="E31" s="133"/>
      <c r="F31" s="125"/>
      <c r="G31" s="133"/>
      <c r="H31" s="125"/>
      <c r="I31" s="133"/>
      <c r="J31" s="125"/>
    </row>
    <row r="32" spans="1:10" s="134" customFormat="1" ht="15" customHeight="1" x14ac:dyDescent="0.2">
      <c r="A32" s="131" t="s">
        <v>511</v>
      </c>
      <c r="B32" s="131"/>
      <c r="C32" s="137" t="s">
        <v>521</v>
      </c>
      <c r="D32" s="132"/>
      <c r="E32" s="133"/>
      <c r="F32" s="125"/>
      <c r="G32" s="133"/>
      <c r="H32" s="125"/>
      <c r="I32" s="133"/>
      <c r="J32" s="125"/>
    </row>
    <row r="33" spans="1:10" s="134" customFormat="1" ht="15" customHeight="1" x14ac:dyDescent="0.2">
      <c r="A33" s="131"/>
      <c r="B33" s="131" t="s">
        <v>511</v>
      </c>
      <c r="C33" s="125" t="s">
        <v>522</v>
      </c>
      <c r="D33" s="132"/>
      <c r="E33" s="133"/>
      <c r="F33" s="125"/>
      <c r="G33" s="133"/>
      <c r="H33" s="125"/>
      <c r="I33" s="133"/>
      <c r="J33" s="125"/>
    </row>
    <row r="34" spans="1:10" s="134" customFormat="1" ht="15" customHeight="1" x14ac:dyDescent="0.2">
      <c r="A34" s="131"/>
      <c r="B34" s="131" t="s">
        <v>511</v>
      </c>
      <c r="C34" s="125" t="s">
        <v>523</v>
      </c>
      <c r="D34" s="132"/>
      <c r="E34" s="133"/>
      <c r="F34" s="125"/>
      <c r="G34" s="133"/>
      <c r="H34" s="125"/>
      <c r="I34" s="133"/>
      <c r="J34" s="125"/>
    </row>
    <row r="35" spans="1:10" s="134" customFormat="1" ht="15" customHeight="1" x14ac:dyDescent="0.2">
      <c r="A35" s="138"/>
      <c r="B35" s="138" t="s">
        <v>511</v>
      </c>
      <c r="C35" s="125" t="s">
        <v>524</v>
      </c>
      <c r="D35" s="141"/>
      <c r="E35" s="133"/>
      <c r="F35" s="125"/>
      <c r="G35" s="133"/>
      <c r="H35" s="125"/>
      <c r="I35" s="133"/>
      <c r="J35" s="125"/>
    </row>
    <row r="36" spans="1:10" s="134" customFormat="1" ht="15" customHeight="1" x14ac:dyDescent="0.2">
      <c r="A36" s="142" t="s">
        <v>511</v>
      </c>
      <c r="B36" s="142" t="s">
        <v>511</v>
      </c>
      <c r="C36" s="143" t="s">
        <v>525</v>
      </c>
      <c r="D36" s="132" t="s">
        <v>526</v>
      </c>
      <c r="E36" s="133"/>
      <c r="F36" s="125"/>
      <c r="G36" s="133"/>
      <c r="H36" s="125"/>
      <c r="I36" s="133"/>
      <c r="J36" s="125"/>
    </row>
    <row r="37" spans="1:10" s="134" customFormat="1" ht="15" customHeight="1" x14ac:dyDescent="0.2">
      <c r="A37" s="144" t="s">
        <v>511</v>
      </c>
      <c r="B37" s="144" t="s">
        <v>511</v>
      </c>
      <c r="C37" s="145" t="s">
        <v>527</v>
      </c>
      <c r="D37" s="132"/>
      <c r="E37" s="133"/>
      <c r="F37" s="125"/>
      <c r="G37" s="133"/>
      <c r="H37" s="125"/>
      <c r="I37" s="133"/>
      <c r="J37" s="125"/>
    </row>
    <row r="38" spans="1:10" s="134" customFormat="1" ht="15" customHeight="1" x14ac:dyDescent="0.2">
      <c r="A38" s="144" t="s">
        <v>511</v>
      </c>
      <c r="B38" s="144" t="s">
        <v>511</v>
      </c>
      <c r="C38" s="145" t="s">
        <v>528</v>
      </c>
      <c r="D38" s="132"/>
      <c r="E38" s="133"/>
      <c r="F38" s="125"/>
      <c r="G38" s="133"/>
      <c r="H38" s="125"/>
      <c r="I38" s="133"/>
      <c r="J38" s="125"/>
    </row>
    <row r="39" spans="1:10" s="134" customFormat="1" ht="15" customHeight="1" x14ac:dyDescent="0.2">
      <c r="A39" s="131" t="s">
        <v>511</v>
      </c>
      <c r="B39" s="131"/>
      <c r="C39" s="137" t="s">
        <v>529</v>
      </c>
      <c r="D39" s="132"/>
      <c r="E39" s="133"/>
      <c r="F39" s="125"/>
      <c r="G39" s="133"/>
      <c r="H39" s="125"/>
      <c r="I39" s="133"/>
      <c r="J39" s="125"/>
    </row>
    <row r="40" spans="1:10" s="134" customFormat="1" ht="15" customHeight="1" x14ac:dyDescent="0.2">
      <c r="A40" s="131"/>
      <c r="B40" s="131" t="s">
        <v>511</v>
      </c>
      <c r="C40" s="125" t="s">
        <v>530</v>
      </c>
      <c r="D40" s="132"/>
      <c r="E40" s="133"/>
      <c r="F40" s="125"/>
      <c r="G40" s="133"/>
      <c r="H40" s="125"/>
      <c r="I40" s="133"/>
      <c r="J40" s="125"/>
    </row>
    <row r="41" spans="1:10" s="134" customFormat="1" ht="15" customHeight="1" x14ac:dyDescent="0.2">
      <c r="A41" s="131"/>
      <c r="B41" s="131" t="s">
        <v>511</v>
      </c>
      <c r="C41" s="125" t="s">
        <v>531</v>
      </c>
      <c r="D41" s="132"/>
      <c r="E41" s="133"/>
      <c r="F41" s="125"/>
      <c r="G41" s="133"/>
      <c r="H41" s="125"/>
      <c r="I41" s="133"/>
      <c r="J41" s="125"/>
    </row>
    <row r="42" spans="1:10" s="134" customFormat="1" ht="15" customHeight="1" x14ac:dyDescent="0.2">
      <c r="A42" s="131"/>
      <c r="B42" s="131" t="s">
        <v>511</v>
      </c>
      <c r="C42" s="125" t="s">
        <v>532</v>
      </c>
      <c r="D42" s="132"/>
      <c r="E42" s="133"/>
      <c r="F42" s="125"/>
      <c r="G42" s="133"/>
      <c r="H42" s="125"/>
      <c r="I42" s="133"/>
      <c r="J42" s="125"/>
    </row>
    <row r="43" spans="1:10" s="134" customFormat="1" ht="15" customHeight="1" x14ac:dyDescent="0.2">
      <c r="A43" s="138"/>
      <c r="B43" s="138" t="s">
        <v>502</v>
      </c>
      <c r="C43" s="140" t="s">
        <v>533</v>
      </c>
      <c r="D43" s="132"/>
      <c r="E43" s="146"/>
      <c r="F43" s="125"/>
      <c r="G43" s="133"/>
      <c r="H43" s="125"/>
      <c r="I43" s="133"/>
      <c r="J43" s="125"/>
    </row>
    <row r="44" spans="1:10" s="134" customFormat="1" ht="15" customHeight="1" x14ac:dyDescent="0.2">
      <c r="A44" s="124" t="s">
        <v>502</v>
      </c>
      <c r="B44" s="124"/>
      <c r="C44" s="128" t="s">
        <v>534</v>
      </c>
      <c r="D44" s="126" t="s">
        <v>40</v>
      </c>
      <c r="E44" s="124" t="s">
        <v>112</v>
      </c>
      <c r="F44" s="128" t="s">
        <v>535</v>
      </c>
      <c r="G44" s="133"/>
      <c r="H44" s="125"/>
      <c r="I44" s="133"/>
      <c r="J44" s="125"/>
    </row>
    <row r="45" spans="1:10" s="134" customFormat="1" ht="15" customHeight="1" x14ac:dyDescent="0.2">
      <c r="A45" s="131"/>
      <c r="B45" s="131" t="s">
        <v>502</v>
      </c>
      <c r="C45" s="125" t="s">
        <v>536</v>
      </c>
      <c r="D45" s="132"/>
      <c r="E45" s="131"/>
      <c r="F45" s="125"/>
      <c r="G45" s="133"/>
      <c r="H45" s="125"/>
      <c r="I45" s="133"/>
      <c r="J45" s="125"/>
    </row>
    <row r="46" spans="1:10" s="134" customFormat="1" ht="15" customHeight="1" x14ac:dyDescent="0.2">
      <c r="A46" s="139"/>
      <c r="B46" s="139" t="s">
        <v>537</v>
      </c>
      <c r="C46" s="135" t="s">
        <v>538</v>
      </c>
      <c r="D46" s="132"/>
      <c r="E46" s="131"/>
      <c r="F46" s="125"/>
      <c r="G46" s="133"/>
      <c r="H46" s="125"/>
      <c r="I46" s="133"/>
      <c r="J46" s="125"/>
    </row>
    <row r="47" spans="1:10" s="134" customFormat="1" ht="15" customHeight="1" x14ac:dyDescent="0.2">
      <c r="A47" s="144" t="s">
        <v>511</v>
      </c>
      <c r="B47" s="144" t="s">
        <v>537</v>
      </c>
      <c r="C47" s="145" t="s">
        <v>539</v>
      </c>
      <c r="D47" s="132"/>
      <c r="E47" s="131"/>
      <c r="F47" s="125"/>
      <c r="G47" s="133"/>
      <c r="H47" s="125"/>
      <c r="I47" s="133"/>
      <c r="J47" s="125"/>
    </row>
    <row r="48" spans="1:10" s="134" customFormat="1" ht="15" customHeight="1" x14ac:dyDescent="0.2">
      <c r="A48" s="144" t="s">
        <v>511</v>
      </c>
      <c r="B48" s="144" t="s">
        <v>537</v>
      </c>
      <c r="C48" s="145" t="s">
        <v>540</v>
      </c>
      <c r="D48" s="132"/>
      <c r="E48" s="131"/>
      <c r="F48" s="125"/>
      <c r="G48" s="133"/>
      <c r="H48" s="125"/>
      <c r="I48" s="133"/>
      <c r="J48" s="125"/>
    </row>
    <row r="49" spans="1:10" s="134" customFormat="1" ht="15" customHeight="1" x14ac:dyDescent="0.2">
      <c r="A49" s="144" t="s">
        <v>511</v>
      </c>
      <c r="B49" s="144" t="s">
        <v>537</v>
      </c>
      <c r="C49" s="145" t="s">
        <v>541</v>
      </c>
      <c r="D49" s="132"/>
      <c r="E49" s="131"/>
      <c r="F49" s="125"/>
      <c r="G49" s="133"/>
      <c r="H49" s="125"/>
      <c r="I49" s="133"/>
      <c r="J49" s="125"/>
    </row>
    <row r="50" spans="1:10" s="134" customFormat="1" ht="15" customHeight="1" x14ac:dyDescent="0.2">
      <c r="A50" s="144" t="s">
        <v>511</v>
      </c>
      <c r="B50" s="144" t="s">
        <v>537</v>
      </c>
      <c r="C50" s="145" t="s">
        <v>542</v>
      </c>
      <c r="D50" s="132"/>
      <c r="E50" s="131"/>
      <c r="F50" s="125"/>
      <c r="G50" s="133"/>
      <c r="H50" s="125"/>
      <c r="I50" s="133"/>
      <c r="J50" s="125"/>
    </row>
    <row r="51" spans="1:10" s="134" customFormat="1" ht="15" customHeight="1" x14ac:dyDescent="0.2">
      <c r="A51" s="131" t="s">
        <v>511</v>
      </c>
      <c r="B51" s="131"/>
      <c r="C51" s="137" t="s">
        <v>543</v>
      </c>
      <c r="D51" s="132"/>
      <c r="E51" s="131"/>
      <c r="F51" s="125"/>
      <c r="G51" s="133"/>
      <c r="H51" s="125"/>
      <c r="I51" s="133"/>
      <c r="J51" s="125"/>
    </row>
    <row r="52" spans="1:10" s="134" customFormat="1" ht="15" customHeight="1" x14ac:dyDescent="0.2">
      <c r="A52" s="131"/>
      <c r="B52" s="131" t="s">
        <v>537</v>
      </c>
      <c r="C52" s="125" t="s">
        <v>544</v>
      </c>
      <c r="D52" s="132"/>
      <c r="E52" s="131"/>
      <c r="F52" s="125"/>
      <c r="G52" s="133"/>
      <c r="H52" s="125"/>
      <c r="I52" s="133"/>
      <c r="J52" s="125"/>
    </row>
    <row r="53" spans="1:10" s="134" customFormat="1" ht="15" customHeight="1" x14ac:dyDescent="0.2">
      <c r="A53" s="131"/>
      <c r="B53" s="131" t="s">
        <v>545</v>
      </c>
      <c r="C53" s="140" t="s">
        <v>546</v>
      </c>
      <c r="D53" s="132"/>
      <c r="E53" s="131"/>
      <c r="F53" s="125"/>
      <c r="G53" s="133"/>
      <c r="H53" s="125"/>
      <c r="I53" s="133"/>
      <c r="J53" s="125"/>
    </row>
    <row r="54" spans="1:10" s="134" customFormat="1" ht="15" customHeight="1" x14ac:dyDescent="0.2">
      <c r="A54" s="142" t="s">
        <v>511</v>
      </c>
      <c r="B54" s="142" t="s">
        <v>545</v>
      </c>
      <c r="C54" s="143" t="s">
        <v>547</v>
      </c>
      <c r="D54" s="126" t="s">
        <v>3</v>
      </c>
      <c r="E54" s="124" t="s">
        <v>548</v>
      </c>
      <c r="F54" s="128" t="s">
        <v>3</v>
      </c>
      <c r="G54" s="133"/>
      <c r="H54" s="125"/>
      <c r="I54" s="133"/>
      <c r="J54" s="125"/>
    </row>
    <row r="55" spans="1:10" s="134" customFormat="1" ht="15" customHeight="1" x14ac:dyDescent="0.2">
      <c r="A55" s="138" t="s">
        <v>511</v>
      </c>
      <c r="B55" s="138" t="s">
        <v>545</v>
      </c>
      <c r="C55" s="147" t="s">
        <v>549</v>
      </c>
      <c r="D55" s="132"/>
      <c r="E55" s="131"/>
      <c r="F55" s="125"/>
      <c r="G55" s="133"/>
      <c r="H55" s="125"/>
      <c r="I55" s="133"/>
      <c r="J55" s="125"/>
    </row>
    <row r="56" spans="1:10" s="134" customFormat="1" ht="15" customHeight="1" x14ac:dyDescent="0.2">
      <c r="A56" s="148" t="s">
        <v>511</v>
      </c>
      <c r="B56" s="148" t="s">
        <v>550</v>
      </c>
      <c r="C56" s="149" t="s">
        <v>551</v>
      </c>
      <c r="D56" s="126" t="s">
        <v>551</v>
      </c>
      <c r="E56" s="127" t="s">
        <v>552</v>
      </c>
      <c r="F56" s="128" t="s">
        <v>4</v>
      </c>
      <c r="G56" s="133"/>
      <c r="H56" s="125"/>
      <c r="I56" s="133"/>
      <c r="J56" s="125"/>
    </row>
    <row r="57" spans="1:10" s="134" customFormat="1" ht="15" customHeight="1" x14ac:dyDescent="0.2">
      <c r="A57" s="124" t="s">
        <v>511</v>
      </c>
      <c r="B57" s="124"/>
      <c r="C57" s="128" t="s">
        <v>553</v>
      </c>
      <c r="D57" s="126" t="s">
        <v>553</v>
      </c>
      <c r="E57" s="133"/>
      <c r="F57" s="125"/>
      <c r="G57" s="133"/>
      <c r="H57" s="125"/>
      <c r="I57" s="133"/>
      <c r="J57" s="125"/>
    </row>
    <row r="58" spans="1:10" s="134" customFormat="1" ht="15" customHeight="1" x14ac:dyDescent="0.2">
      <c r="A58" s="131"/>
      <c r="B58" s="131" t="s">
        <v>550</v>
      </c>
      <c r="C58" s="125" t="s">
        <v>554</v>
      </c>
      <c r="D58" s="132"/>
      <c r="E58" s="133"/>
      <c r="F58" s="125"/>
      <c r="G58" s="133"/>
      <c r="H58" s="125"/>
      <c r="I58" s="133"/>
      <c r="J58" s="125"/>
    </row>
    <row r="59" spans="1:10" s="134" customFormat="1" ht="15" customHeight="1" x14ac:dyDescent="0.2">
      <c r="A59" s="138"/>
      <c r="B59" s="138" t="s">
        <v>550</v>
      </c>
      <c r="C59" s="140" t="s">
        <v>555</v>
      </c>
      <c r="D59" s="141"/>
      <c r="E59" s="133"/>
      <c r="F59" s="125"/>
      <c r="G59" s="133"/>
      <c r="H59" s="125"/>
      <c r="I59" s="133"/>
      <c r="J59" s="125"/>
    </row>
    <row r="60" spans="1:10" s="134" customFormat="1" ht="15" customHeight="1" x14ac:dyDescent="0.2">
      <c r="A60" s="148" t="s">
        <v>511</v>
      </c>
      <c r="B60" s="148" t="s">
        <v>550</v>
      </c>
      <c r="C60" s="149" t="s">
        <v>556</v>
      </c>
      <c r="D60" s="141" t="s">
        <v>557</v>
      </c>
      <c r="E60" s="146"/>
      <c r="F60" s="140"/>
      <c r="G60" s="133"/>
      <c r="H60" s="125"/>
      <c r="I60" s="133"/>
      <c r="J60" s="125"/>
    </row>
    <row r="61" spans="1:10" s="134" customFormat="1" ht="15" customHeight="1" x14ac:dyDescent="0.2">
      <c r="A61" s="131" t="s">
        <v>511</v>
      </c>
      <c r="B61" s="131"/>
      <c r="C61" s="125" t="s">
        <v>558</v>
      </c>
      <c r="D61" s="126" t="s">
        <v>559</v>
      </c>
      <c r="E61" s="127" t="s">
        <v>560</v>
      </c>
      <c r="F61" s="128" t="s">
        <v>5</v>
      </c>
      <c r="G61" s="133"/>
      <c r="H61" s="125"/>
      <c r="I61" s="133"/>
      <c r="J61" s="125"/>
    </row>
    <row r="62" spans="1:10" s="134" customFormat="1" ht="15" customHeight="1" x14ac:dyDescent="0.2">
      <c r="A62" s="131"/>
      <c r="B62" s="131" t="s">
        <v>511</v>
      </c>
      <c r="C62" s="125" t="s">
        <v>561</v>
      </c>
      <c r="D62" s="132"/>
      <c r="E62" s="133"/>
      <c r="F62" s="125"/>
      <c r="G62" s="133"/>
      <c r="H62" s="125"/>
      <c r="I62" s="133"/>
      <c r="J62" s="125"/>
    </row>
    <row r="63" spans="1:10" s="134" customFormat="1" ht="15" customHeight="1" x14ac:dyDescent="0.2">
      <c r="A63" s="139"/>
      <c r="B63" s="139" t="s">
        <v>511</v>
      </c>
      <c r="C63" s="135" t="s">
        <v>562</v>
      </c>
      <c r="D63" s="132"/>
      <c r="E63" s="133"/>
      <c r="F63" s="125"/>
      <c r="G63" s="133"/>
      <c r="H63" s="125"/>
      <c r="I63" s="133"/>
      <c r="J63" s="125"/>
    </row>
    <row r="64" spans="1:10" s="134" customFormat="1" ht="15" customHeight="1" x14ac:dyDescent="0.2">
      <c r="A64" s="138" t="s">
        <v>511</v>
      </c>
      <c r="B64" s="138" t="s">
        <v>511</v>
      </c>
      <c r="C64" s="147" t="s">
        <v>563</v>
      </c>
      <c r="D64" s="141"/>
      <c r="E64" s="133"/>
      <c r="F64" s="125"/>
      <c r="G64" s="133"/>
      <c r="H64" s="125"/>
      <c r="I64" s="133"/>
      <c r="J64" s="125"/>
    </row>
    <row r="65" spans="1:10" s="134" customFormat="1" ht="15" customHeight="1" x14ac:dyDescent="0.2">
      <c r="A65" s="124"/>
      <c r="B65" s="124" t="s">
        <v>511</v>
      </c>
      <c r="C65" s="125" t="s">
        <v>564</v>
      </c>
      <c r="D65" s="126" t="s">
        <v>565</v>
      </c>
      <c r="E65" s="133"/>
      <c r="F65" s="125"/>
      <c r="G65" s="133"/>
      <c r="H65" s="125"/>
      <c r="I65" s="133"/>
      <c r="J65" s="125"/>
    </row>
    <row r="66" spans="1:10" s="134" customFormat="1" ht="15" customHeight="1" x14ac:dyDescent="0.2">
      <c r="A66" s="131" t="s">
        <v>511</v>
      </c>
      <c r="B66" s="131"/>
      <c r="C66" s="125" t="s">
        <v>565</v>
      </c>
      <c r="D66" s="132"/>
      <c r="E66" s="133"/>
      <c r="F66" s="125"/>
      <c r="G66" s="133"/>
      <c r="H66" s="125"/>
      <c r="I66" s="133"/>
      <c r="J66" s="125"/>
    </row>
    <row r="67" spans="1:10" s="134" customFormat="1" ht="15" customHeight="1" x14ac:dyDescent="0.2">
      <c r="A67" s="138" t="s">
        <v>511</v>
      </c>
      <c r="B67" s="138"/>
      <c r="C67" s="125" t="s">
        <v>566</v>
      </c>
      <c r="D67" s="141"/>
      <c r="E67" s="146"/>
      <c r="F67" s="140"/>
      <c r="G67" s="146"/>
      <c r="H67" s="140"/>
      <c r="I67" s="146"/>
      <c r="J67" s="140"/>
    </row>
    <row r="68" spans="1:10" s="134" customFormat="1" ht="15" customHeight="1" x14ac:dyDescent="0.2">
      <c r="A68" s="124" t="s">
        <v>511</v>
      </c>
      <c r="B68" s="124"/>
      <c r="C68" s="128" t="s">
        <v>117</v>
      </c>
      <c r="D68" s="126" t="s">
        <v>117</v>
      </c>
      <c r="E68" s="124" t="s">
        <v>567</v>
      </c>
      <c r="F68" s="128" t="s">
        <v>117</v>
      </c>
      <c r="G68" s="127" t="s">
        <v>568</v>
      </c>
      <c r="H68" s="128" t="s">
        <v>569</v>
      </c>
      <c r="I68" s="127" t="s">
        <v>568</v>
      </c>
      <c r="J68" s="128" t="s">
        <v>569</v>
      </c>
    </row>
    <row r="69" spans="1:10" s="134" customFormat="1" ht="15" customHeight="1" x14ac:dyDescent="0.2">
      <c r="A69" s="131"/>
      <c r="B69" s="131" t="s">
        <v>511</v>
      </c>
      <c r="C69" s="125" t="s">
        <v>570</v>
      </c>
      <c r="D69" s="132"/>
      <c r="E69" s="131"/>
      <c r="F69" s="125"/>
      <c r="G69" s="133"/>
      <c r="H69" s="125"/>
      <c r="I69" s="133"/>
      <c r="J69" s="125"/>
    </row>
    <row r="70" spans="1:10" s="134" customFormat="1" ht="15" customHeight="1" x14ac:dyDescent="0.2">
      <c r="A70" s="138"/>
      <c r="B70" s="138" t="s">
        <v>511</v>
      </c>
      <c r="C70" s="125" t="s">
        <v>571</v>
      </c>
      <c r="D70" s="141"/>
      <c r="E70" s="138"/>
      <c r="F70" s="140"/>
      <c r="G70" s="133"/>
      <c r="H70" s="125"/>
      <c r="I70" s="133"/>
      <c r="J70" s="125"/>
    </row>
    <row r="71" spans="1:10" s="134" customFormat="1" ht="15" customHeight="1" x14ac:dyDescent="0.2">
      <c r="A71" s="124" t="s">
        <v>572</v>
      </c>
      <c r="B71" s="124"/>
      <c r="C71" s="128" t="s">
        <v>573</v>
      </c>
      <c r="D71" s="126" t="s">
        <v>573</v>
      </c>
      <c r="E71" s="127" t="s">
        <v>574</v>
      </c>
      <c r="F71" s="128" t="s">
        <v>573</v>
      </c>
      <c r="G71" s="133"/>
      <c r="H71" s="125"/>
      <c r="I71" s="133"/>
      <c r="J71" s="125"/>
    </row>
    <row r="72" spans="1:10" s="134" customFormat="1" ht="15" customHeight="1" x14ac:dyDescent="0.2">
      <c r="A72" s="131"/>
      <c r="B72" s="131" t="s">
        <v>511</v>
      </c>
      <c r="C72" s="125" t="s">
        <v>575</v>
      </c>
      <c r="D72" s="132"/>
      <c r="E72" s="133"/>
      <c r="F72" s="125"/>
      <c r="G72" s="133"/>
      <c r="H72" s="125"/>
      <c r="I72" s="133"/>
      <c r="J72" s="125"/>
    </row>
    <row r="73" spans="1:10" s="134" customFormat="1" ht="15" customHeight="1" x14ac:dyDescent="0.2">
      <c r="A73" s="131"/>
      <c r="B73" s="131" t="s">
        <v>511</v>
      </c>
      <c r="C73" s="125" t="s">
        <v>576</v>
      </c>
      <c r="D73" s="132"/>
      <c r="E73" s="133"/>
      <c r="F73" s="125"/>
      <c r="G73" s="133"/>
      <c r="H73" s="125"/>
      <c r="I73" s="133"/>
      <c r="J73" s="125"/>
    </row>
    <row r="74" spans="1:10" s="134" customFormat="1" ht="15" customHeight="1" x14ac:dyDescent="0.2">
      <c r="A74" s="138"/>
      <c r="B74" s="138" t="s">
        <v>511</v>
      </c>
      <c r="C74" s="140" t="s">
        <v>577</v>
      </c>
      <c r="D74" s="141"/>
      <c r="E74" s="146"/>
      <c r="F74" s="140"/>
      <c r="G74" s="133"/>
      <c r="H74" s="125"/>
      <c r="I74" s="133"/>
      <c r="J74" s="125"/>
    </row>
    <row r="75" spans="1:10" s="134" customFormat="1" ht="15" customHeight="1" x14ac:dyDescent="0.2">
      <c r="A75" s="124" t="s">
        <v>511</v>
      </c>
      <c r="B75" s="124" t="s">
        <v>511</v>
      </c>
      <c r="C75" s="128" t="s">
        <v>578</v>
      </c>
      <c r="D75" s="126" t="s">
        <v>579</v>
      </c>
      <c r="E75" s="127" t="s">
        <v>580</v>
      </c>
      <c r="F75" s="128" t="s">
        <v>581</v>
      </c>
      <c r="G75" s="133"/>
      <c r="H75" s="125"/>
      <c r="I75" s="133"/>
      <c r="J75" s="125"/>
    </row>
    <row r="76" spans="1:10" s="134" customFormat="1" ht="15" customHeight="1" x14ac:dyDescent="0.2">
      <c r="A76" s="150" t="s">
        <v>511</v>
      </c>
      <c r="B76" s="150" t="s">
        <v>511</v>
      </c>
      <c r="C76" s="147" t="s">
        <v>582</v>
      </c>
      <c r="D76" s="141"/>
      <c r="E76" s="133"/>
      <c r="F76" s="125"/>
      <c r="G76" s="133"/>
      <c r="H76" s="125"/>
      <c r="I76" s="133"/>
      <c r="J76" s="125"/>
    </row>
    <row r="77" spans="1:10" s="134" customFormat="1" ht="15" customHeight="1" x14ac:dyDescent="0.2">
      <c r="A77" s="131" t="s">
        <v>511</v>
      </c>
      <c r="B77" s="131"/>
      <c r="C77" s="125" t="s">
        <v>583</v>
      </c>
      <c r="D77" s="132" t="s">
        <v>583</v>
      </c>
      <c r="E77" s="133"/>
      <c r="F77" s="125"/>
      <c r="G77" s="133"/>
      <c r="H77" s="125"/>
      <c r="I77" s="133"/>
      <c r="J77" s="125"/>
    </row>
    <row r="78" spans="1:10" s="134" customFormat="1" ht="15" customHeight="1" x14ac:dyDescent="0.2">
      <c r="A78" s="131"/>
      <c r="B78" s="131" t="s">
        <v>511</v>
      </c>
      <c r="C78" s="125" t="s">
        <v>584</v>
      </c>
      <c r="D78" s="132"/>
      <c r="E78" s="133"/>
      <c r="F78" s="125"/>
      <c r="G78" s="133"/>
      <c r="H78" s="125"/>
      <c r="I78" s="133"/>
      <c r="J78" s="125"/>
    </row>
    <row r="79" spans="1:10" s="134" customFormat="1" ht="15" customHeight="1" x14ac:dyDescent="0.2">
      <c r="A79" s="131"/>
      <c r="B79" s="131" t="s">
        <v>511</v>
      </c>
      <c r="C79" s="125" t="s">
        <v>585</v>
      </c>
      <c r="D79" s="132"/>
      <c r="E79" s="133"/>
      <c r="F79" s="125"/>
      <c r="G79" s="133"/>
      <c r="H79" s="125"/>
      <c r="I79" s="133"/>
      <c r="J79" s="125"/>
    </row>
    <row r="80" spans="1:10" s="134" customFormat="1" ht="15" customHeight="1" x14ac:dyDescent="0.2">
      <c r="A80" s="138"/>
      <c r="B80" s="138" t="s">
        <v>511</v>
      </c>
      <c r="C80" s="140" t="s">
        <v>586</v>
      </c>
      <c r="D80" s="141"/>
      <c r="E80" s="146"/>
      <c r="F80" s="140"/>
      <c r="G80" s="146"/>
      <c r="H80" s="140"/>
      <c r="I80" s="146"/>
      <c r="J80" s="140"/>
    </row>
    <row r="81" spans="1:10" s="134" customFormat="1" ht="15" customHeight="1" x14ac:dyDescent="0.2">
      <c r="A81" s="124" t="s">
        <v>502</v>
      </c>
      <c r="B81" s="124"/>
      <c r="C81" s="128" t="s">
        <v>587</v>
      </c>
      <c r="D81" s="126" t="s">
        <v>587</v>
      </c>
      <c r="E81" s="127" t="s">
        <v>588</v>
      </c>
      <c r="F81" s="128" t="s">
        <v>6</v>
      </c>
      <c r="G81" s="127" t="s">
        <v>589</v>
      </c>
      <c r="H81" s="128" t="s">
        <v>590</v>
      </c>
      <c r="I81" s="127" t="s">
        <v>589</v>
      </c>
      <c r="J81" s="128" t="s">
        <v>591</v>
      </c>
    </row>
    <row r="82" spans="1:10" s="134" customFormat="1" ht="15" customHeight="1" x14ac:dyDescent="0.2">
      <c r="A82" s="131"/>
      <c r="B82" s="131" t="s">
        <v>511</v>
      </c>
      <c r="C82" s="125" t="s">
        <v>592</v>
      </c>
      <c r="D82" s="132"/>
      <c r="E82" s="133"/>
      <c r="F82" s="125"/>
      <c r="G82" s="133"/>
      <c r="H82" s="125"/>
      <c r="I82" s="133"/>
      <c r="J82" s="125"/>
    </row>
    <row r="83" spans="1:10" s="134" customFormat="1" ht="15" customHeight="1" x14ac:dyDescent="0.2">
      <c r="A83" s="131"/>
      <c r="B83" s="131" t="s">
        <v>511</v>
      </c>
      <c r="C83" s="125" t="s">
        <v>593</v>
      </c>
      <c r="D83" s="132"/>
      <c r="E83" s="133"/>
      <c r="F83" s="125"/>
      <c r="G83" s="133"/>
      <c r="H83" s="125"/>
      <c r="I83" s="133"/>
      <c r="J83" s="125"/>
    </row>
    <row r="84" spans="1:10" s="134" customFormat="1" ht="15" customHeight="1" x14ac:dyDescent="0.2">
      <c r="A84" s="131"/>
      <c r="B84" s="131" t="s">
        <v>511</v>
      </c>
      <c r="C84" s="125" t="s">
        <v>594</v>
      </c>
      <c r="D84" s="132"/>
      <c r="E84" s="133"/>
      <c r="F84" s="125"/>
      <c r="G84" s="133"/>
      <c r="H84" s="125"/>
      <c r="I84" s="133"/>
      <c r="J84" s="125"/>
    </row>
    <row r="85" spans="1:10" s="134" customFormat="1" ht="15" customHeight="1" x14ac:dyDescent="0.2">
      <c r="A85" s="131"/>
      <c r="B85" s="131" t="s">
        <v>511</v>
      </c>
      <c r="C85" s="125" t="s">
        <v>595</v>
      </c>
      <c r="D85" s="132"/>
      <c r="E85" s="133"/>
      <c r="F85" s="125"/>
      <c r="G85" s="133"/>
      <c r="H85" s="125"/>
      <c r="I85" s="133"/>
      <c r="J85" s="125"/>
    </row>
    <row r="86" spans="1:10" s="134" customFormat="1" ht="15" customHeight="1" x14ac:dyDescent="0.2">
      <c r="A86" s="138"/>
      <c r="B86" s="138" t="s">
        <v>511</v>
      </c>
      <c r="C86" s="140" t="s">
        <v>596</v>
      </c>
      <c r="D86" s="132"/>
      <c r="E86" s="133"/>
      <c r="F86" s="125"/>
      <c r="G86" s="133"/>
      <c r="H86" s="125"/>
      <c r="I86" s="133"/>
      <c r="J86" s="125"/>
    </row>
    <row r="87" spans="1:10" s="134" customFormat="1" ht="15" customHeight="1" x14ac:dyDescent="0.2">
      <c r="A87" s="142" t="s">
        <v>511</v>
      </c>
      <c r="B87" s="142" t="s">
        <v>511</v>
      </c>
      <c r="C87" s="143" t="s">
        <v>597</v>
      </c>
      <c r="D87" s="126" t="s">
        <v>598</v>
      </c>
      <c r="E87" s="133"/>
      <c r="F87" s="125"/>
      <c r="G87" s="133"/>
      <c r="H87" s="125"/>
      <c r="I87" s="133"/>
      <c r="J87" s="125"/>
    </row>
    <row r="88" spans="1:10" s="134" customFormat="1" ht="15" customHeight="1" x14ac:dyDescent="0.2">
      <c r="A88" s="131" t="s">
        <v>511</v>
      </c>
      <c r="B88" s="131" t="s">
        <v>545</v>
      </c>
      <c r="C88" s="145" t="s">
        <v>599</v>
      </c>
      <c r="D88" s="132"/>
      <c r="E88" s="133"/>
      <c r="F88" s="125"/>
      <c r="G88" s="133"/>
      <c r="H88" s="125"/>
      <c r="I88" s="133"/>
      <c r="J88" s="125"/>
    </row>
    <row r="89" spans="1:10" s="134" customFormat="1" ht="15" customHeight="1" x14ac:dyDescent="0.2">
      <c r="A89" s="136" t="s">
        <v>511</v>
      </c>
      <c r="B89" s="136"/>
      <c r="C89" s="137" t="s">
        <v>600</v>
      </c>
      <c r="D89" s="132"/>
      <c r="E89" s="133"/>
      <c r="F89" s="125"/>
      <c r="G89" s="133"/>
      <c r="H89" s="125"/>
      <c r="I89" s="133"/>
      <c r="J89" s="125"/>
    </row>
    <row r="90" spans="1:10" s="134" customFormat="1" ht="15" customHeight="1" x14ac:dyDescent="0.2">
      <c r="A90" s="131"/>
      <c r="B90" s="131" t="s">
        <v>511</v>
      </c>
      <c r="C90" s="125" t="s">
        <v>601</v>
      </c>
      <c r="D90" s="132"/>
      <c r="E90" s="133"/>
      <c r="F90" s="125"/>
      <c r="G90" s="133"/>
      <c r="H90" s="125"/>
      <c r="I90" s="133"/>
      <c r="J90" s="125"/>
    </row>
    <row r="91" spans="1:10" s="134" customFormat="1" ht="15" customHeight="1" x14ac:dyDescent="0.2">
      <c r="A91" s="138"/>
      <c r="B91" s="138" t="s">
        <v>511</v>
      </c>
      <c r="C91" s="140" t="s">
        <v>602</v>
      </c>
      <c r="D91" s="141"/>
      <c r="E91" s="133"/>
      <c r="F91" s="125"/>
      <c r="G91" s="133"/>
      <c r="H91" s="125"/>
      <c r="I91" s="133"/>
      <c r="J91" s="125"/>
    </row>
    <row r="92" spans="1:10" s="134" customFormat="1" ht="15" customHeight="1" x14ac:dyDescent="0.2">
      <c r="A92" s="142" t="s">
        <v>511</v>
      </c>
      <c r="B92" s="142" t="s">
        <v>511</v>
      </c>
      <c r="C92" s="143" t="s">
        <v>603</v>
      </c>
      <c r="D92" s="126" t="s">
        <v>604</v>
      </c>
      <c r="E92" s="133"/>
      <c r="F92" s="125"/>
      <c r="G92" s="133"/>
      <c r="H92" s="125"/>
      <c r="I92" s="133"/>
      <c r="J92" s="125"/>
    </row>
    <row r="93" spans="1:10" s="134" customFormat="1" ht="15" customHeight="1" x14ac:dyDescent="0.2">
      <c r="A93" s="144" t="s">
        <v>511</v>
      </c>
      <c r="B93" s="144" t="s">
        <v>511</v>
      </c>
      <c r="C93" s="145" t="s">
        <v>605</v>
      </c>
      <c r="D93" s="132"/>
      <c r="E93" s="133"/>
      <c r="F93" s="125"/>
      <c r="G93" s="133"/>
      <c r="H93" s="125"/>
      <c r="I93" s="133"/>
      <c r="J93" s="125"/>
    </row>
    <row r="94" spans="1:10" s="134" customFormat="1" ht="15" customHeight="1" x14ac:dyDescent="0.2">
      <c r="A94" s="144" t="s">
        <v>511</v>
      </c>
      <c r="B94" s="144" t="s">
        <v>511</v>
      </c>
      <c r="C94" s="145" t="s">
        <v>606</v>
      </c>
      <c r="D94" s="132"/>
      <c r="E94" s="133"/>
      <c r="F94" s="125"/>
      <c r="G94" s="133"/>
      <c r="H94" s="125"/>
      <c r="I94" s="133"/>
      <c r="J94" s="125"/>
    </row>
    <row r="95" spans="1:10" s="134" customFormat="1" ht="15" customHeight="1" x14ac:dyDescent="0.2">
      <c r="A95" s="131" t="s">
        <v>511</v>
      </c>
      <c r="B95" s="131" t="s">
        <v>511</v>
      </c>
      <c r="C95" s="145" t="s">
        <v>607</v>
      </c>
      <c r="D95" s="132"/>
      <c r="E95" s="133"/>
      <c r="F95" s="125"/>
      <c r="G95" s="133"/>
      <c r="H95" s="125"/>
      <c r="I95" s="133"/>
      <c r="J95" s="125"/>
    </row>
    <row r="96" spans="1:10" s="134" customFormat="1" ht="15" customHeight="1" x14ac:dyDescent="0.2">
      <c r="A96" s="150" t="s">
        <v>511</v>
      </c>
      <c r="B96" s="150" t="s">
        <v>545</v>
      </c>
      <c r="C96" s="147" t="s">
        <v>608</v>
      </c>
      <c r="D96" s="141"/>
      <c r="E96" s="133"/>
      <c r="F96" s="125"/>
      <c r="G96" s="133"/>
      <c r="H96" s="125"/>
      <c r="I96" s="133"/>
      <c r="J96" s="125"/>
    </row>
    <row r="97" spans="1:10" s="134" customFormat="1" ht="15" customHeight="1" x14ac:dyDescent="0.2">
      <c r="A97" s="124" t="s">
        <v>511</v>
      </c>
      <c r="B97" s="124"/>
      <c r="C97" s="128" t="s">
        <v>609</v>
      </c>
      <c r="D97" s="126" t="s">
        <v>610</v>
      </c>
      <c r="E97" s="133"/>
      <c r="F97" s="125"/>
      <c r="G97" s="133"/>
      <c r="H97" s="125"/>
      <c r="I97" s="133"/>
      <c r="J97" s="125"/>
    </row>
    <row r="98" spans="1:10" s="134" customFormat="1" ht="15" customHeight="1" x14ac:dyDescent="0.2">
      <c r="A98" s="131"/>
      <c r="B98" s="131" t="s">
        <v>511</v>
      </c>
      <c r="C98" s="125" t="s">
        <v>611</v>
      </c>
      <c r="D98" s="132"/>
      <c r="E98" s="133"/>
      <c r="F98" s="125"/>
      <c r="G98" s="133"/>
      <c r="H98" s="125"/>
      <c r="I98" s="133"/>
      <c r="J98" s="125"/>
    </row>
    <row r="99" spans="1:10" s="134" customFormat="1" ht="15" customHeight="1" x14ac:dyDescent="0.2">
      <c r="A99" s="139"/>
      <c r="B99" s="139" t="s">
        <v>511</v>
      </c>
      <c r="C99" s="135" t="s">
        <v>612</v>
      </c>
      <c r="D99" s="132"/>
      <c r="E99" s="133"/>
      <c r="F99" s="125"/>
      <c r="G99" s="133"/>
      <c r="H99" s="125"/>
      <c r="I99" s="133"/>
      <c r="J99" s="125"/>
    </row>
    <row r="100" spans="1:10" s="134" customFormat="1" ht="15" customHeight="1" x14ac:dyDescent="0.2">
      <c r="A100" s="131" t="s">
        <v>545</v>
      </c>
      <c r="B100" s="131"/>
      <c r="C100" s="137" t="s">
        <v>613</v>
      </c>
      <c r="D100" s="132"/>
      <c r="E100" s="133"/>
      <c r="F100" s="125"/>
      <c r="G100" s="133"/>
      <c r="H100" s="125"/>
      <c r="I100" s="133"/>
      <c r="J100" s="125"/>
    </row>
    <row r="101" spans="1:10" s="134" customFormat="1" ht="15" customHeight="1" x14ac:dyDescent="0.2">
      <c r="A101" s="131"/>
      <c r="B101" s="131" t="s">
        <v>511</v>
      </c>
      <c r="C101" s="125" t="s">
        <v>614</v>
      </c>
      <c r="D101" s="132"/>
      <c r="E101" s="133"/>
      <c r="F101" s="125"/>
      <c r="G101" s="133"/>
      <c r="H101" s="125"/>
      <c r="I101" s="133"/>
      <c r="J101" s="125"/>
    </row>
    <row r="102" spans="1:10" s="134" customFormat="1" ht="15" customHeight="1" x14ac:dyDescent="0.2">
      <c r="A102" s="138"/>
      <c r="B102" s="138" t="s">
        <v>511</v>
      </c>
      <c r="C102" s="140" t="s">
        <v>615</v>
      </c>
      <c r="D102" s="141"/>
      <c r="E102" s="133"/>
      <c r="F102" s="125"/>
      <c r="G102" s="133"/>
      <c r="H102" s="125"/>
      <c r="I102" s="133"/>
      <c r="J102" s="125"/>
    </row>
    <row r="103" spans="1:10" s="134" customFormat="1" ht="15" customHeight="1" x14ac:dyDescent="0.2">
      <c r="A103" s="142" t="s">
        <v>511</v>
      </c>
      <c r="B103" s="142" t="s">
        <v>511</v>
      </c>
      <c r="C103" s="143" t="s">
        <v>616</v>
      </c>
      <c r="D103" s="126" t="s">
        <v>617</v>
      </c>
      <c r="E103" s="133"/>
      <c r="F103" s="125"/>
      <c r="G103" s="133"/>
      <c r="H103" s="125"/>
      <c r="I103" s="133"/>
      <c r="J103" s="125"/>
    </row>
    <row r="104" spans="1:10" s="134" customFormat="1" ht="15" customHeight="1" x14ac:dyDescent="0.2">
      <c r="A104" s="144" t="s">
        <v>511</v>
      </c>
      <c r="B104" s="144" t="s">
        <v>511</v>
      </c>
      <c r="C104" s="145" t="s">
        <v>618</v>
      </c>
      <c r="D104" s="132"/>
      <c r="E104" s="133"/>
      <c r="F104" s="125"/>
      <c r="G104" s="133"/>
      <c r="H104" s="125"/>
      <c r="I104" s="133"/>
      <c r="J104" s="125"/>
    </row>
    <row r="105" spans="1:10" s="134" customFormat="1" ht="15" customHeight="1" x14ac:dyDescent="0.2">
      <c r="A105" s="138" t="s">
        <v>511</v>
      </c>
      <c r="B105" s="138" t="s">
        <v>511</v>
      </c>
      <c r="C105" s="147" t="s">
        <v>619</v>
      </c>
      <c r="D105" s="141"/>
      <c r="E105" s="133"/>
      <c r="F105" s="125"/>
      <c r="G105" s="133"/>
      <c r="H105" s="125"/>
      <c r="I105" s="133"/>
      <c r="J105" s="125"/>
    </row>
    <row r="106" spans="1:10" s="134" customFormat="1" ht="15" customHeight="1" x14ac:dyDescent="0.2">
      <c r="A106" s="142" t="s">
        <v>511</v>
      </c>
      <c r="B106" s="142" t="s">
        <v>511</v>
      </c>
      <c r="C106" s="143" t="s">
        <v>620</v>
      </c>
      <c r="D106" s="126" t="s">
        <v>621</v>
      </c>
      <c r="E106" s="133"/>
      <c r="F106" s="125"/>
      <c r="G106" s="133"/>
      <c r="H106" s="125"/>
      <c r="I106" s="133"/>
      <c r="J106" s="125"/>
    </row>
    <row r="107" spans="1:10" s="134" customFormat="1" ht="15" customHeight="1" x14ac:dyDescent="0.2">
      <c r="A107" s="138" t="s">
        <v>511</v>
      </c>
      <c r="B107" s="138" t="s">
        <v>545</v>
      </c>
      <c r="C107" s="147" t="s">
        <v>622</v>
      </c>
      <c r="D107" s="141"/>
      <c r="E107" s="133"/>
      <c r="F107" s="125"/>
      <c r="G107" s="133"/>
      <c r="H107" s="125"/>
      <c r="I107" s="133"/>
      <c r="J107" s="125"/>
    </row>
    <row r="108" spans="1:10" s="134" customFormat="1" ht="15" customHeight="1" x14ac:dyDescent="0.2">
      <c r="A108" s="124" t="s">
        <v>511</v>
      </c>
      <c r="B108" s="124"/>
      <c r="C108" s="128" t="s">
        <v>623</v>
      </c>
      <c r="D108" s="132" t="s">
        <v>624</v>
      </c>
      <c r="E108" s="133"/>
      <c r="F108" s="125"/>
      <c r="G108" s="133"/>
      <c r="H108" s="125"/>
      <c r="I108" s="133"/>
      <c r="J108" s="125"/>
    </row>
    <row r="109" spans="1:10" s="134" customFormat="1" ht="15" customHeight="1" x14ac:dyDescent="0.2">
      <c r="A109" s="131"/>
      <c r="B109" s="131" t="s">
        <v>511</v>
      </c>
      <c r="C109" s="125" t="s">
        <v>625</v>
      </c>
      <c r="D109" s="132"/>
      <c r="E109" s="133"/>
      <c r="F109" s="125"/>
      <c r="G109" s="133"/>
      <c r="H109" s="125"/>
      <c r="I109" s="133"/>
      <c r="J109" s="125"/>
    </row>
    <row r="110" spans="1:10" s="134" customFormat="1" ht="15" customHeight="1" x14ac:dyDescent="0.2">
      <c r="A110" s="139"/>
      <c r="B110" s="139" t="s">
        <v>511</v>
      </c>
      <c r="C110" s="135" t="s">
        <v>626</v>
      </c>
      <c r="D110" s="132"/>
      <c r="E110" s="133"/>
      <c r="F110" s="125"/>
      <c r="G110" s="133"/>
      <c r="H110" s="125"/>
      <c r="I110" s="133"/>
      <c r="J110" s="125"/>
    </row>
    <row r="111" spans="1:10" s="134" customFormat="1" ht="15" customHeight="1" x14ac:dyDescent="0.2">
      <c r="A111" s="144" t="s">
        <v>511</v>
      </c>
      <c r="B111" s="144" t="s">
        <v>511</v>
      </c>
      <c r="C111" s="145" t="s">
        <v>627</v>
      </c>
      <c r="D111" s="132"/>
      <c r="E111" s="133"/>
      <c r="F111" s="125"/>
      <c r="G111" s="133"/>
      <c r="H111" s="125"/>
      <c r="I111" s="133"/>
      <c r="J111" s="125"/>
    </row>
    <row r="112" spans="1:10" s="134" customFormat="1" ht="15" customHeight="1" x14ac:dyDescent="0.2">
      <c r="A112" s="144" t="s">
        <v>511</v>
      </c>
      <c r="B112" s="144" t="s">
        <v>545</v>
      </c>
      <c r="C112" s="145" t="s">
        <v>628</v>
      </c>
      <c r="D112" s="132"/>
      <c r="E112" s="133"/>
      <c r="F112" s="125"/>
      <c r="G112" s="133"/>
      <c r="H112" s="125"/>
      <c r="I112" s="133"/>
      <c r="J112" s="125"/>
    </row>
    <row r="113" spans="1:10" s="134" customFormat="1" ht="15" customHeight="1" x14ac:dyDescent="0.2">
      <c r="A113" s="131" t="s">
        <v>511</v>
      </c>
      <c r="B113" s="131"/>
      <c r="C113" s="137" t="s">
        <v>629</v>
      </c>
      <c r="D113" s="132"/>
      <c r="E113" s="133"/>
      <c r="F113" s="125"/>
      <c r="G113" s="133"/>
      <c r="H113" s="125"/>
      <c r="I113" s="133"/>
      <c r="J113" s="125"/>
    </row>
    <row r="114" spans="1:10" s="134" customFormat="1" ht="15" customHeight="1" x14ac:dyDescent="0.2">
      <c r="A114" s="131"/>
      <c r="B114" s="131" t="s">
        <v>511</v>
      </c>
      <c r="C114" s="125" t="s">
        <v>630</v>
      </c>
      <c r="D114" s="132"/>
      <c r="E114" s="133"/>
      <c r="F114" s="125"/>
      <c r="G114" s="133"/>
      <c r="H114" s="125"/>
      <c r="I114" s="133"/>
      <c r="J114" s="125"/>
    </row>
    <row r="115" spans="1:10" s="134" customFormat="1" ht="15" customHeight="1" x14ac:dyDescent="0.2">
      <c r="A115" s="131"/>
      <c r="B115" s="131" t="s">
        <v>511</v>
      </c>
      <c r="C115" s="125" t="s">
        <v>631</v>
      </c>
      <c r="D115" s="132"/>
      <c r="E115" s="133"/>
      <c r="F115" s="125"/>
      <c r="G115" s="133"/>
      <c r="H115" s="125"/>
      <c r="I115" s="133"/>
      <c r="J115" s="125"/>
    </row>
    <row r="116" spans="1:10" s="134" customFormat="1" ht="15" customHeight="1" x14ac:dyDescent="0.2">
      <c r="A116" s="131"/>
      <c r="B116" s="131" t="s">
        <v>511</v>
      </c>
      <c r="C116" s="125" t="s">
        <v>632</v>
      </c>
      <c r="D116" s="132"/>
      <c r="E116" s="133"/>
      <c r="F116" s="125"/>
      <c r="G116" s="133"/>
      <c r="H116" s="125"/>
      <c r="I116" s="133"/>
      <c r="J116" s="125"/>
    </row>
    <row r="117" spans="1:10" s="134" customFormat="1" ht="15" customHeight="1" x14ac:dyDescent="0.2">
      <c r="A117" s="139"/>
      <c r="B117" s="139" t="s">
        <v>511</v>
      </c>
      <c r="C117" s="125" t="s">
        <v>633</v>
      </c>
      <c r="D117" s="132"/>
      <c r="E117" s="133"/>
      <c r="F117" s="125"/>
      <c r="G117" s="133"/>
      <c r="H117" s="125"/>
      <c r="I117" s="133"/>
      <c r="J117" s="125"/>
    </row>
    <row r="118" spans="1:10" s="134" customFormat="1" ht="15" customHeight="1" x14ac:dyDescent="0.2">
      <c r="A118" s="138" t="s">
        <v>511</v>
      </c>
      <c r="B118" s="138" t="s">
        <v>511</v>
      </c>
      <c r="C118" s="147" t="s">
        <v>634</v>
      </c>
      <c r="D118" s="132"/>
      <c r="E118" s="133"/>
      <c r="F118" s="125"/>
      <c r="G118" s="133"/>
      <c r="H118" s="125"/>
      <c r="I118" s="133"/>
      <c r="J118" s="125"/>
    </row>
    <row r="119" spans="1:10" s="134" customFormat="1" ht="15" customHeight="1" x14ac:dyDescent="0.2">
      <c r="A119" s="142" t="s">
        <v>511</v>
      </c>
      <c r="B119" s="142" t="s">
        <v>511</v>
      </c>
      <c r="C119" s="143" t="s">
        <v>635</v>
      </c>
      <c r="D119" s="126" t="s">
        <v>636</v>
      </c>
      <c r="E119" s="133"/>
      <c r="F119" s="125"/>
      <c r="G119" s="133"/>
      <c r="H119" s="125"/>
      <c r="I119" s="133"/>
      <c r="J119" s="125"/>
    </row>
    <row r="120" spans="1:10" s="134" customFormat="1" ht="15" customHeight="1" x14ac:dyDescent="0.2">
      <c r="A120" s="144" t="s">
        <v>511</v>
      </c>
      <c r="B120" s="144" t="s">
        <v>511</v>
      </c>
      <c r="C120" s="145" t="s">
        <v>637</v>
      </c>
      <c r="D120" s="132"/>
      <c r="E120" s="133"/>
      <c r="F120" s="125"/>
      <c r="G120" s="133"/>
      <c r="H120" s="125"/>
      <c r="I120" s="133"/>
      <c r="J120" s="125"/>
    </row>
    <row r="121" spans="1:10" s="134" customFormat="1" ht="15" customHeight="1" x14ac:dyDescent="0.2">
      <c r="A121" s="144" t="s">
        <v>511</v>
      </c>
      <c r="B121" s="144" t="s">
        <v>511</v>
      </c>
      <c r="C121" s="145" t="s">
        <v>638</v>
      </c>
      <c r="D121" s="132"/>
      <c r="E121" s="133"/>
      <c r="F121" s="125"/>
      <c r="G121" s="133"/>
      <c r="H121" s="125"/>
      <c r="I121" s="133"/>
      <c r="J121" s="125"/>
    </row>
    <row r="122" spans="1:10" s="134" customFormat="1" ht="15" customHeight="1" x14ac:dyDescent="0.2">
      <c r="A122" s="144" t="s">
        <v>511</v>
      </c>
      <c r="B122" s="144" t="s">
        <v>511</v>
      </c>
      <c r="C122" s="145" t="s">
        <v>639</v>
      </c>
      <c r="D122" s="132"/>
      <c r="E122" s="133"/>
      <c r="F122" s="125"/>
      <c r="G122" s="133"/>
      <c r="H122" s="125"/>
      <c r="I122" s="133"/>
      <c r="J122" s="125"/>
    </row>
    <row r="123" spans="1:10" s="134" customFormat="1" ht="15" customHeight="1" x14ac:dyDescent="0.2">
      <c r="A123" s="144" t="s">
        <v>511</v>
      </c>
      <c r="B123" s="144" t="s">
        <v>511</v>
      </c>
      <c r="C123" s="145" t="s">
        <v>640</v>
      </c>
      <c r="D123" s="132"/>
      <c r="E123" s="133"/>
      <c r="F123" s="125"/>
      <c r="G123" s="133"/>
      <c r="H123" s="125"/>
      <c r="I123" s="133"/>
      <c r="J123" s="125"/>
    </row>
    <row r="124" spans="1:10" s="134" customFormat="1" ht="15" customHeight="1" x14ac:dyDescent="0.2">
      <c r="A124" s="138" t="s">
        <v>511</v>
      </c>
      <c r="B124" s="138" t="s">
        <v>511</v>
      </c>
      <c r="C124" s="147" t="s">
        <v>641</v>
      </c>
      <c r="D124" s="141"/>
      <c r="E124" s="146"/>
      <c r="F124" s="140"/>
      <c r="G124" s="133"/>
      <c r="H124" s="125"/>
      <c r="I124" s="133"/>
      <c r="J124" s="125"/>
    </row>
    <row r="125" spans="1:10" s="134" customFormat="1" ht="15" customHeight="1" x14ac:dyDescent="0.2">
      <c r="A125" s="142" t="s">
        <v>511</v>
      </c>
      <c r="B125" s="142" t="s">
        <v>511</v>
      </c>
      <c r="C125" s="143" t="s">
        <v>642</v>
      </c>
      <c r="D125" s="125" t="s">
        <v>643</v>
      </c>
      <c r="E125" s="127" t="s">
        <v>644</v>
      </c>
      <c r="F125" s="125" t="s">
        <v>645</v>
      </c>
      <c r="G125" s="133"/>
      <c r="H125" s="125"/>
      <c r="I125" s="133"/>
      <c r="J125" s="125"/>
    </row>
    <row r="126" spans="1:10" s="134" customFormat="1" ht="15" customHeight="1" x14ac:dyDescent="0.2">
      <c r="A126" s="131" t="s">
        <v>511</v>
      </c>
      <c r="B126" s="131" t="s">
        <v>511</v>
      </c>
      <c r="C126" s="145" t="s">
        <v>646</v>
      </c>
      <c r="D126" s="125"/>
      <c r="E126" s="133"/>
      <c r="F126" s="125"/>
      <c r="G126" s="133"/>
      <c r="H126" s="125"/>
      <c r="I126" s="133"/>
      <c r="J126" s="125"/>
    </row>
    <row r="127" spans="1:10" s="134" customFormat="1" ht="15" customHeight="1" x14ac:dyDescent="0.2">
      <c r="A127" s="144" t="s">
        <v>511</v>
      </c>
      <c r="B127" s="144" t="s">
        <v>511</v>
      </c>
      <c r="C127" s="145" t="s">
        <v>647</v>
      </c>
      <c r="D127" s="125"/>
      <c r="E127" s="133"/>
      <c r="F127" s="125"/>
      <c r="G127" s="133"/>
      <c r="H127" s="125"/>
      <c r="I127" s="133"/>
      <c r="J127" s="125"/>
    </row>
    <row r="128" spans="1:10" s="134" customFormat="1" ht="15" customHeight="1" x14ac:dyDescent="0.2">
      <c r="A128" s="138" t="s">
        <v>511</v>
      </c>
      <c r="B128" s="138" t="s">
        <v>511</v>
      </c>
      <c r="C128" s="147" t="s">
        <v>648</v>
      </c>
      <c r="D128" s="125"/>
      <c r="E128" s="133"/>
      <c r="F128" s="125"/>
      <c r="G128" s="133"/>
      <c r="H128" s="125"/>
      <c r="I128" s="133"/>
      <c r="J128" s="125"/>
    </row>
    <row r="129" spans="1:10" s="134" customFormat="1" ht="15" customHeight="1" x14ac:dyDescent="0.2">
      <c r="A129" s="142" t="s">
        <v>511</v>
      </c>
      <c r="B129" s="142" t="s">
        <v>511</v>
      </c>
      <c r="C129" s="143" t="s">
        <v>649</v>
      </c>
      <c r="D129" s="126" t="s">
        <v>650</v>
      </c>
      <c r="E129" s="133"/>
      <c r="F129" s="125"/>
      <c r="G129" s="133"/>
      <c r="H129" s="125"/>
      <c r="I129" s="133"/>
      <c r="J129" s="125"/>
    </row>
    <row r="130" spans="1:10" s="134" customFormat="1" ht="15" customHeight="1" x14ac:dyDescent="0.2">
      <c r="A130" s="144" t="s">
        <v>511</v>
      </c>
      <c r="B130" s="144" t="s">
        <v>511</v>
      </c>
      <c r="C130" s="145" t="s">
        <v>651</v>
      </c>
      <c r="D130" s="132"/>
      <c r="E130" s="133"/>
      <c r="F130" s="125"/>
      <c r="G130" s="133"/>
      <c r="H130" s="125"/>
      <c r="I130" s="133"/>
      <c r="J130" s="125"/>
    </row>
    <row r="131" spans="1:10" s="134" customFormat="1" ht="15" customHeight="1" x14ac:dyDescent="0.2">
      <c r="A131" s="138" t="s">
        <v>511</v>
      </c>
      <c r="B131" s="138" t="s">
        <v>511</v>
      </c>
      <c r="C131" s="147" t="s">
        <v>652</v>
      </c>
      <c r="D131" s="141"/>
      <c r="E131" s="146"/>
      <c r="F131" s="140"/>
      <c r="G131" s="133"/>
      <c r="H131" s="125"/>
      <c r="I131" s="133"/>
      <c r="J131" s="125"/>
    </row>
    <row r="132" spans="1:10" s="134" customFormat="1" ht="15" customHeight="1" x14ac:dyDescent="0.2">
      <c r="A132" s="142" t="s">
        <v>511</v>
      </c>
      <c r="B132" s="142" t="s">
        <v>511</v>
      </c>
      <c r="C132" s="143" t="s">
        <v>653</v>
      </c>
      <c r="D132" s="437" t="s">
        <v>654</v>
      </c>
      <c r="E132" s="124" t="s">
        <v>655</v>
      </c>
      <c r="F132" s="437" t="s">
        <v>656</v>
      </c>
      <c r="G132" s="133"/>
      <c r="H132" s="125"/>
      <c r="I132" s="133"/>
      <c r="J132" s="125"/>
    </row>
    <row r="133" spans="1:10" s="134" customFormat="1" ht="15" customHeight="1" x14ac:dyDescent="0.2">
      <c r="A133" s="138" t="s">
        <v>511</v>
      </c>
      <c r="B133" s="138" t="s">
        <v>511</v>
      </c>
      <c r="C133" s="147" t="s">
        <v>657</v>
      </c>
      <c r="D133" s="443"/>
      <c r="E133" s="138"/>
      <c r="F133" s="443"/>
      <c r="G133" s="133"/>
      <c r="H133" s="125"/>
      <c r="I133" s="133"/>
      <c r="J133" s="125"/>
    </row>
    <row r="134" spans="1:10" s="134" customFormat="1" ht="15" customHeight="1" x14ac:dyDescent="0.2">
      <c r="A134" s="148" t="s">
        <v>511</v>
      </c>
      <c r="B134" s="148" t="s">
        <v>511</v>
      </c>
      <c r="C134" s="125" t="s">
        <v>127</v>
      </c>
      <c r="D134" s="125" t="s">
        <v>658</v>
      </c>
      <c r="E134" s="148" t="s">
        <v>659</v>
      </c>
      <c r="F134" s="125" t="s">
        <v>658</v>
      </c>
      <c r="G134" s="146"/>
      <c r="H134" s="125"/>
      <c r="I134" s="133"/>
      <c r="J134" s="125"/>
    </row>
    <row r="135" spans="1:10" s="134" customFormat="1" ht="15" customHeight="1" x14ac:dyDescent="0.2">
      <c r="A135" s="138" t="s">
        <v>511</v>
      </c>
      <c r="B135" s="138" t="s">
        <v>511</v>
      </c>
      <c r="C135" s="149" t="s">
        <v>660</v>
      </c>
      <c r="D135" s="151" t="s">
        <v>661</v>
      </c>
      <c r="E135" s="127" t="s">
        <v>662</v>
      </c>
      <c r="F135" s="128" t="s">
        <v>129</v>
      </c>
      <c r="G135" s="127" t="s">
        <v>663</v>
      </c>
      <c r="H135" s="128" t="s">
        <v>664</v>
      </c>
      <c r="I135" s="133"/>
      <c r="J135" s="125"/>
    </row>
    <row r="136" spans="1:10" s="134" customFormat="1" ht="15" customHeight="1" x14ac:dyDescent="0.2">
      <c r="A136" s="142" t="s">
        <v>511</v>
      </c>
      <c r="B136" s="142" t="s">
        <v>511</v>
      </c>
      <c r="C136" s="143" t="s">
        <v>665</v>
      </c>
      <c r="D136" s="126" t="s">
        <v>666</v>
      </c>
      <c r="E136" s="133"/>
      <c r="F136" s="125"/>
      <c r="G136" s="133"/>
      <c r="H136" s="125"/>
      <c r="I136" s="133"/>
      <c r="J136" s="125"/>
    </row>
    <row r="137" spans="1:10" s="134" customFormat="1" ht="15" customHeight="1" x14ac:dyDescent="0.2">
      <c r="A137" s="144" t="s">
        <v>511</v>
      </c>
      <c r="B137" s="144" t="s">
        <v>511</v>
      </c>
      <c r="C137" s="145" t="s">
        <v>667</v>
      </c>
      <c r="D137" s="132"/>
      <c r="E137" s="133"/>
      <c r="F137" s="125"/>
      <c r="G137" s="133"/>
      <c r="H137" s="125"/>
      <c r="I137" s="133"/>
      <c r="J137" s="125"/>
    </row>
    <row r="138" spans="1:10" s="134" customFormat="1" ht="15" customHeight="1" x14ac:dyDescent="0.2">
      <c r="A138" s="138" t="s">
        <v>511</v>
      </c>
      <c r="B138" s="138" t="s">
        <v>511</v>
      </c>
      <c r="C138" s="147" t="s">
        <v>668</v>
      </c>
      <c r="D138" s="141"/>
      <c r="E138" s="133"/>
      <c r="F138" s="125"/>
      <c r="G138" s="133"/>
      <c r="H138" s="125"/>
      <c r="I138" s="133"/>
      <c r="J138" s="125"/>
    </row>
    <row r="139" spans="1:10" s="134" customFormat="1" ht="15" customHeight="1" x14ac:dyDescent="0.2">
      <c r="A139" s="148" t="s">
        <v>511</v>
      </c>
      <c r="B139" s="148" t="s">
        <v>511</v>
      </c>
      <c r="C139" s="149" t="s">
        <v>669</v>
      </c>
      <c r="D139" s="151" t="s">
        <v>669</v>
      </c>
      <c r="E139" s="133"/>
      <c r="F139" s="125"/>
      <c r="G139" s="133"/>
      <c r="H139" s="125"/>
      <c r="I139" s="133"/>
      <c r="J139" s="125"/>
    </row>
    <row r="140" spans="1:10" s="134" customFormat="1" ht="15" customHeight="1" x14ac:dyDescent="0.2">
      <c r="A140" s="148" t="s">
        <v>511</v>
      </c>
      <c r="B140" s="148" t="s">
        <v>511</v>
      </c>
      <c r="C140" s="149" t="s">
        <v>670</v>
      </c>
      <c r="D140" s="151" t="s">
        <v>670</v>
      </c>
      <c r="E140" s="133"/>
      <c r="F140" s="125"/>
      <c r="G140" s="133"/>
      <c r="H140" s="125"/>
      <c r="I140" s="133"/>
      <c r="J140" s="125"/>
    </row>
    <row r="141" spans="1:10" s="134" customFormat="1" ht="15" customHeight="1" x14ac:dyDescent="0.2">
      <c r="A141" s="124" t="s">
        <v>550</v>
      </c>
      <c r="B141" s="124"/>
      <c r="C141" s="125" t="s">
        <v>671</v>
      </c>
      <c r="D141" s="126" t="s">
        <v>672</v>
      </c>
      <c r="E141" s="133"/>
      <c r="F141" s="125"/>
      <c r="G141" s="133"/>
      <c r="H141" s="125"/>
      <c r="I141" s="133"/>
      <c r="J141" s="125"/>
    </row>
    <row r="142" spans="1:10" s="134" customFormat="1" ht="15" customHeight="1" x14ac:dyDescent="0.2">
      <c r="A142" s="131"/>
      <c r="B142" s="131" t="s">
        <v>511</v>
      </c>
      <c r="C142" s="125" t="s">
        <v>673</v>
      </c>
      <c r="D142" s="125"/>
      <c r="E142" s="133"/>
      <c r="F142" s="125"/>
      <c r="G142" s="133"/>
      <c r="H142" s="125"/>
      <c r="I142" s="133"/>
      <c r="J142" s="125"/>
    </row>
    <row r="143" spans="1:10" s="134" customFormat="1" ht="15" customHeight="1" x14ac:dyDescent="0.2">
      <c r="A143" s="138"/>
      <c r="B143" s="138" t="s">
        <v>511</v>
      </c>
      <c r="C143" s="125" t="s">
        <v>674</v>
      </c>
      <c r="D143" s="141"/>
      <c r="E143" s="146"/>
      <c r="F143" s="140"/>
      <c r="G143" s="133"/>
      <c r="H143" s="125"/>
      <c r="I143" s="133"/>
      <c r="J143" s="125"/>
    </row>
    <row r="144" spans="1:10" s="134" customFormat="1" ht="15" customHeight="1" x14ac:dyDescent="0.2">
      <c r="A144" s="142" t="s">
        <v>511</v>
      </c>
      <c r="B144" s="142" t="s">
        <v>511</v>
      </c>
      <c r="C144" s="143" t="s">
        <v>675</v>
      </c>
      <c r="D144" s="126" t="s">
        <v>676</v>
      </c>
      <c r="E144" s="127" t="s">
        <v>677</v>
      </c>
      <c r="F144" s="128" t="s">
        <v>678</v>
      </c>
      <c r="G144" s="133"/>
      <c r="H144" s="125"/>
      <c r="I144" s="133"/>
      <c r="J144" s="125"/>
    </row>
    <row r="145" spans="1:10" s="134" customFormat="1" ht="15" customHeight="1" x14ac:dyDescent="0.2">
      <c r="A145" s="138" t="s">
        <v>511</v>
      </c>
      <c r="B145" s="138" t="s">
        <v>511</v>
      </c>
      <c r="C145" s="137" t="s">
        <v>679</v>
      </c>
      <c r="D145" s="141"/>
      <c r="E145" s="133"/>
      <c r="F145" s="152"/>
      <c r="G145" s="133"/>
      <c r="H145" s="125"/>
      <c r="I145" s="133"/>
      <c r="J145" s="125"/>
    </row>
    <row r="146" spans="1:10" s="134" customFormat="1" ht="15" customHeight="1" x14ac:dyDescent="0.2">
      <c r="A146" s="148" t="s">
        <v>511</v>
      </c>
      <c r="B146" s="148" t="s">
        <v>511</v>
      </c>
      <c r="C146" s="149" t="s">
        <v>680</v>
      </c>
      <c r="D146" s="151" t="s">
        <v>680</v>
      </c>
      <c r="E146" s="133"/>
      <c r="F146" s="125"/>
      <c r="G146" s="133"/>
      <c r="H146" s="125"/>
      <c r="I146" s="133"/>
      <c r="J146" s="125"/>
    </row>
    <row r="147" spans="1:10" s="134" customFormat="1" ht="15" customHeight="1" x14ac:dyDescent="0.2">
      <c r="A147" s="142" t="s">
        <v>511</v>
      </c>
      <c r="B147" s="142" t="s">
        <v>511</v>
      </c>
      <c r="C147" s="135" t="s">
        <v>681</v>
      </c>
      <c r="D147" s="126" t="s">
        <v>682</v>
      </c>
      <c r="E147" s="133"/>
      <c r="F147" s="125"/>
      <c r="G147" s="133"/>
      <c r="H147" s="125"/>
      <c r="I147" s="133"/>
      <c r="J147" s="125"/>
    </row>
    <row r="148" spans="1:10" s="134" customFormat="1" ht="15" customHeight="1" x14ac:dyDescent="0.2">
      <c r="A148" s="144" t="s">
        <v>511</v>
      </c>
      <c r="B148" s="144" t="s">
        <v>511</v>
      </c>
      <c r="C148" s="145" t="s">
        <v>683</v>
      </c>
      <c r="D148" s="132"/>
      <c r="E148" s="133"/>
      <c r="F148" s="125"/>
      <c r="G148" s="133"/>
      <c r="H148" s="125"/>
      <c r="I148" s="133"/>
      <c r="J148" s="125"/>
    </row>
    <row r="149" spans="1:10" s="134" customFormat="1" ht="15" customHeight="1" x14ac:dyDescent="0.2">
      <c r="A149" s="136" t="s">
        <v>550</v>
      </c>
      <c r="B149" s="136"/>
      <c r="C149" s="137" t="s">
        <v>682</v>
      </c>
      <c r="D149" s="132"/>
      <c r="E149" s="133"/>
      <c r="F149" s="125"/>
      <c r="G149" s="133"/>
      <c r="H149" s="125"/>
      <c r="I149" s="133"/>
      <c r="J149" s="125"/>
    </row>
    <row r="150" spans="1:10" s="134" customFormat="1" ht="15" customHeight="1" x14ac:dyDescent="0.2">
      <c r="A150" s="131"/>
      <c r="B150" s="131" t="s">
        <v>511</v>
      </c>
      <c r="C150" s="125" t="s">
        <v>684</v>
      </c>
      <c r="D150" s="132"/>
      <c r="E150" s="133"/>
      <c r="F150" s="125"/>
      <c r="G150" s="133"/>
      <c r="H150" s="125"/>
      <c r="I150" s="133"/>
      <c r="J150" s="125"/>
    </row>
    <row r="151" spans="1:10" s="134" customFormat="1" ht="15" customHeight="1" x14ac:dyDescent="0.2">
      <c r="A151" s="138"/>
      <c r="B151" s="138" t="s">
        <v>511</v>
      </c>
      <c r="C151" s="140" t="s">
        <v>685</v>
      </c>
      <c r="D151" s="141"/>
      <c r="E151" s="153"/>
      <c r="F151" s="140"/>
      <c r="G151" s="153"/>
      <c r="H151" s="140"/>
      <c r="I151" s="154"/>
      <c r="J151" s="125"/>
    </row>
    <row r="152" spans="1:10" s="134" customFormat="1" ht="15" customHeight="1" x14ac:dyDescent="0.2">
      <c r="A152" s="142" t="s">
        <v>511</v>
      </c>
      <c r="B152" s="142" t="s">
        <v>511</v>
      </c>
      <c r="C152" s="143" t="s">
        <v>686</v>
      </c>
      <c r="D152" s="155" t="s">
        <v>687</v>
      </c>
      <c r="E152" s="127" t="s">
        <v>688</v>
      </c>
      <c r="F152" s="128" t="s">
        <v>689</v>
      </c>
      <c r="G152" s="127" t="s">
        <v>690</v>
      </c>
      <c r="H152" s="128" t="s">
        <v>691</v>
      </c>
      <c r="I152" s="133"/>
      <c r="J152" s="125"/>
    </row>
    <row r="153" spans="1:10" s="134" customFormat="1" ht="15" customHeight="1" x14ac:dyDescent="0.2">
      <c r="A153" s="144" t="s">
        <v>511</v>
      </c>
      <c r="B153" s="144" t="s">
        <v>545</v>
      </c>
      <c r="C153" s="145" t="s">
        <v>692</v>
      </c>
      <c r="D153" s="156"/>
      <c r="E153" s="133"/>
      <c r="F153" s="125"/>
      <c r="G153" s="133"/>
      <c r="H153" s="125"/>
      <c r="I153" s="133"/>
      <c r="J153" s="125"/>
    </row>
    <row r="154" spans="1:10" s="134" customFormat="1" ht="15" customHeight="1" x14ac:dyDescent="0.2">
      <c r="A154" s="138" t="s">
        <v>511</v>
      </c>
      <c r="B154" s="138" t="s">
        <v>545</v>
      </c>
      <c r="C154" s="147" t="s">
        <v>693</v>
      </c>
      <c r="D154" s="157"/>
      <c r="E154" s="133"/>
      <c r="F154" s="125"/>
      <c r="G154" s="133"/>
      <c r="H154" s="125"/>
      <c r="I154" s="133"/>
      <c r="J154" s="125"/>
    </row>
    <row r="155" spans="1:10" s="134" customFormat="1" ht="15" customHeight="1" x14ac:dyDescent="0.2">
      <c r="A155" s="131" t="s">
        <v>545</v>
      </c>
      <c r="B155" s="131"/>
      <c r="C155" s="125" t="s">
        <v>694</v>
      </c>
      <c r="D155" s="132" t="s">
        <v>694</v>
      </c>
      <c r="E155" s="133"/>
      <c r="F155" s="125"/>
      <c r="G155" s="133"/>
      <c r="H155" s="125"/>
      <c r="I155" s="133"/>
      <c r="J155" s="125"/>
    </row>
    <row r="156" spans="1:10" s="134" customFormat="1" ht="15" customHeight="1" x14ac:dyDescent="0.2">
      <c r="A156" s="131"/>
      <c r="B156" s="131" t="s">
        <v>511</v>
      </c>
      <c r="C156" s="158" t="s">
        <v>695</v>
      </c>
      <c r="D156" s="159"/>
      <c r="E156" s="133"/>
      <c r="F156" s="159"/>
      <c r="G156" s="133"/>
      <c r="H156" s="160"/>
      <c r="I156" s="133"/>
      <c r="J156" s="160"/>
    </row>
    <row r="157" spans="1:10" s="134" customFormat="1" ht="15" customHeight="1" x14ac:dyDescent="0.2">
      <c r="A157" s="138"/>
      <c r="B157" s="138" t="s">
        <v>511</v>
      </c>
      <c r="C157" s="140" t="s">
        <v>696</v>
      </c>
      <c r="D157" s="141"/>
      <c r="E157" s="146"/>
      <c r="F157" s="125"/>
      <c r="G157" s="133"/>
      <c r="H157" s="125"/>
      <c r="I157" s="133"/>
      <c r="J157" s="125"/>
    </row>
    <row r="158" spans="1:10" s="134" customFormat="1" ht="15" customHeight="1" x14ac:dyDescent="0.2">
      <c r="A158" s="142" t="s">
        <v>511</v>
      </c>
      <c r="B158" s="142" t="s">
        <v>511</v>
      </c>
      <c r="C158" s="143" t="s">
        <v>697</v>
      </c>
      <c r="D158" s="126" t="s">
        <v>38</v>
      </c>
      <c r="E158" s="127" t="s">
        <v>698</v>
      </c>
      <c r="F158" s="128" t="s">
        <v>38</v>
      </c>
      <c r="G158" s="133"/>
      <c r="H158" s="125"/>
      <c r="I158" s="133"/>
      <c r="J158" s="125"/>
    </row>
    <row r="159" spans="1:10" s="134" customFormat="1" ht="15" customHeight="1" x14ac:dyDescent="0.2">
      <c r="A159" s="144" t="s">
        <v>511</v>
      </c>
      <c r="B159" s="144" t="s">
        <v>511</v>
      </c>
      <c r="C159" s="145" t="s">
        <v>699</v>
      </c>
      <c r="D159" s="132"/>
      <c r="E159" s="133"/>
      <c r="F159" s="125"/>
      <c r="G159" s="133"/>
      <c r="H159" s="125"/>
      <c r="I159" s="133"/>
      <c r="J159" s="125"/>
    </row>
    <row r="160" spans="1:10" s="134" customFormat="1" ht="15" customHeight="1" x14ac:dyDescent="0.2">
      <c r="A160" s="139" t="s">
        <v>511</v>
      </c>
      <c r="B160" s="139" t="s">
        <v>511</v>
      </c>
      <c r="C160" s="145" t="s">
        <v>700</v>
      </c>
      <c r="D160" s="132"/>
      <c r="E160" s="133"/>
      <c r="F160" s="125"/>
      <c r="G160" s="133"/>
      <c r="H160" s="125"/>
      <c r="I160" s="133"/>
      <c r="J160" s="125"/>
    </row>
    <row r="161" spans="1:10" s="134" customFormat="1" ht="15" customHeight="1" x14ac:dyDescent="0.2">
      <c r="A161" s="138" t="s">
        <v>511</v>
      </c>
      <c r="B161" s="138" t="s">
        <v>511</v>
      </c>
      <c r="C161" s="147" t="s">
        <v>701</v>
      </c>
      <c r="D161" s="141"/>
      <c r="E161" s="146"/>
      <c r="F161" s="140"/>
      <c r="G161" s="133"/>
      <c r="H161" s="125"/>
      <c r="I161" s="133"/>
      <c r="J161" s="125"/>
    </row>
    <row r="162" spans="1:10" s="134" customFormat="1" ht="15" customHeight="1" x14ac:dyDescent="0.2">
      <c r="A162" s="142" t="s">
        <v>511</v>
      </c>
      <c r="B162" s="142" t="s">
        <v>511</v>
      </c>
      <c r="C162" s="143" t="s">
        <v>702</v>
      </c>
      <c r="D162" s="126" t="s">
        <v>702</v>
      </c>
      <c r="E162" s="127" t="s">
        <v>703</v>
      </c>
      <c r="F162" s="161" t="s">
        <v>135</v>
      </c>
      <c r="G162" s="133"/>
      <c r="H162" s="125"/>
      <c r="I162" s="133"/>
      <c r="J162" s="125"/>
    </row>
    <row r="163" spans="1:10" s="134" customFormat="1" ht="15" customHeight="1" x14ac:dyDescent="0.2">
      <c r="A163" s="138"/>
      <c r="B163" s="138" t="s">
        <v>511</v>
      </c>
      <c r="C163" s="140" t="s">
        <v>704</v>
      </c>
      <c r="D163" s="141"/>
      <c r="E163" s="133"/>
      <c r="F163" s="162"/>
      <c r="G163" s="133"/>
      <c r="H163" s="125"/>
      <c r="I163" s="133"/>
      <c r="J163" s="125"/>
    </row>
    <row r="164" spans="1:10" s="134" customFormat="1" ht="15" customHeight="1" x14ac:dyDescent="0.2">
      <c r="A164" s="142" t="s">
        <v>511</v>
      </c>
      <c r="B164" s="142" t="s">
        <v>511</v>
      </c>
      <c r="C164" s="143" t="s">
        <v>705</v>
      </c>
      <c r="D164" s="126" t="s">
        <v>706</v>
      </c>
      <c r="E164" s="133"/>
      <c r="F164" s="125"/>
      <c r="G164" s="133"/>
      <c r="H164" s="125"/>
      <c r="I164" s="133"/>
      <c r="J164" s="125"/>
    </row>
    <row r="165" spans="1:10" s="134" customFormat="1" ht="15" customHeight="1" x14ac:dyDescent="0.2">
      <c r="A165" s="138" t="s">
        <v>511</v>
      </c>
      <c r="B165" s="138" t="s">
        <v>511</v>
      </c>
      <c r="C165" s="147" t="s">
        <v>707</v>
      </c>
      <c r="D165" s="141"/>
      <c r="E165" s="133"/>
      <c r="F165" s="125"/>
      <c r="G165" s="133"/>
      <c r="H165" s="125"/>
      <c r="I165" s="133"/>
      <c r="J165" s="125"/>
    </row>
    <row r="166" spans="1:10" s="134" customFormat="1" ht="15" customHeight="1" x14ac:dyDescent="0.2">
      <c r="A166" s="142" t="s">
        <v>511</v>
      </c>
      <c r="B166" s="142" t="s">
        <v>511</v>
      </c>
      <c r="C166" s="143" t="s">
        <v>708</v>
      </c>
      <c r="D166" s="126" t="s">
        <v>709</v>
      </c>
      <c r="E166" s="154"/>
      <c r="F166" s="125"/>
      <c r="G166" s="154"/>
      <c r="H166" s="125"/>
      <c r="I166" s="154"/>
      <c r="J166" s="125"/>
    </row>
    <row r="167" spans="1:10" s="134" customFormat="1" ht="15" customHeight="1" x14ac:dyDescent="0.2">
      <c r="A167" s="138" t="s">
        <v>511</v>
      </c>
      <c r="B167" s="138" t="s">
        <v>511</v>
      </c>
      <c r="C167" s="147" t="s">
        <v>710</v>
      </c>
      <c r="D167" s="141"/>
      <c r="E167" s="146"/>
      <c r="F167" s="140"/>
      <c r="G167" s="133"/>
      <c r="H167" s="125"/>
      <c r="I167" s="133"/>
      <c r="J167" s="125"/>
    </row>
    <row r="168" spans="1:10" s="134" customFormat="1" ht="15" customHeight="1" x14ac:dyDescent="0.2">
      <c r="A168" s="142" t="s">
        <v>511</v>
      </c>
      <c r="B168" s="142" t="s">
        <v>511</v>
      </c>
      <c r="C168" s="143" t="s">
        <v>711</v>
      </c>
      <c r="D168" s="126" t="s">
        <v>712</v>
      </c>
      <c r="E168" s="127" t="s">
        <v>713</v>
      </c>
      <c r="F168" s="128" t="s">
        <v>137</v>
      </c>
      <c r="G168" s="133"/>
      <c r="H168" s="125"/>
      <c r="I168" s="133"/>
      <c r="J168" s="125"/>
    </row>
    <row r="169" spans="1:10" s="134" customFormat="1" ht="15" customHeight="1" x14ac:dyDescent="0.2">
      <c r="A169" s="138" t="s">
        <v>511</v>
      </c>
      <c r="B169" s="138" t="s">
        <v>511</v>
      </c>
      <c r="C169" s="147" t="s">
        <v>714</v>
      </c>
      <c r="D169" s="163"/>
      <c r="E169" s="133"/>
      <c r="F169" s="125"/>
      <c r="G169" s="133"/>
      <c r="H169" s="125"/>
      <c r="I169" s="133"/>
      <c r="J169" s="125"/>
    </row>
    <row r="170" spans="1:10" s="134" customFormat="1" ht="15" customHeight="1" x14ac:dyDescent="0.2">
      <c r="A170" s="142" t="s">
        <v>511</v>
      </c>
      <c r="B170" s="142" t="s">
        <v>511</v>
      </c>
      <c r="C170" s="143" t="s">
        <v>715</v>
      </c>
      <c r="D170" s="164" t="s">
        <v>716</v>
      </c>
      <c r="E170" s="133"/>
      <c r="F170" s="125"/>
      <c r="G170" s="133"/>
      <c r="H170" s="125"/>
      <c r="I170" s="133"/>
      <c r="J170" s="125"/>
    </row>
    <row r="171" spans="1:10" s="134" customFormat="1" ht="15" customHeight="1" x14ac:dyDescent="0.2">
      <c r="A171" s="138" t="s">
        <v>511</v>
      </c>
      <c r="B171" s="138" t="s">
        <v>511</v>
      </c>
      <c r="C171" s="140" t="s">
        <v>717</v>
      </c>
      <c r="D171" s="141"/>
      <c r="E171" s="146"/>
      <c r="F171" s="140"/>
      <c r="G171" s="146"/>
      <c r="H171" s="140"/>
      <c r="I171" s="133"/>
      <c r="J171" s="125"/>
    </row>
    <row r="172" spans="1:10" s="134" customFormat="1" ht="15" customHeight="1" x14ac:dyDescent="0.2">
      <c r="A172" s="124" t="s">
        <v>511</v>
      </c>
      <c r="B172" s="124" t="s">
        <v>511</v>
      </c>
      <c r="C172" s="149" t="s">
        <v>139</v>
      </c>
      <c r="D172" s="151" t="s">
        <v>718</v>
      </c>
      <c r="E172" s="165" t="s">
        <v>719</v>
      </c>
      <c r="F172" s="149" t="s">
        <v>718</v>
      </c>
      <c r="G172" s="165" t="s">
        <v>720</v>
      </c>
      <c r="H172" s="128" t="s">
        <v>721</v>
      </c>
      <c r="I172" s="133"/>
      <c r="J172" s="125"/>
    </row>
    <row r="173" spans="1:10" s="134" customFormat="1" ht="15" customHeight="1" x14ac:dyDescent="0.2">
      <c r="A173" s="148" t="s">
        <v>545</v>
      </c>
      <c r="B173" s="148" t="s">
        <v>545</v>
      </c>
      <c r="C173" s="149" t="s">
        <v>141</v>
      </c>
      <c r="D173" s="151" t="s">
        <v>141</v>
      </c>
      <c r="E173" s="165" t="s">
        <v>722</v>
      </c>
      <c r="F173" s="149" t="s">
        <v>141</v>
      </c>
      <c r="G173" s="127" t="s">
        <v>723</v>
      </c>
      <c r="H173" s="128" t="s">
        <v>724</v>
      </c>
      <c r="I173" s="133"/>
      <c r="J173" s="125"/>
    </row>
    <row r="174" spans="1:10" s="134" customFormat="1" ht="15" customHeight="1" x14ac:dyDescent="0.2">
      <c r="A174" s="124" t="s">
        <v>545</v>
      </c>
      <c r="B174" s="124"/>
      <c r="C174" s="128" t="s">
        <v>725</v>
      </c>
      <c r="D174" s="126" t="s">
        <v>725</v>
      </c>
      <c r="E174" s="127" t="s">
        <v>726</v>
      </c>
      <c r="F174" s="128" t="s">
        <v>727</v>
      </c>
      <c r="G174" s="133"/>
      <c r="H174" s="125"/>
      <c r="I174" s="133"/>
      <c r="J174" s="125"/>
    </row>
    <row r="175" spans="1:10" s="134" customFormat="1" ht="15" customHeight="1" x14ac:dyDescent="0.2">
      <c r="A175" s="131"/>
      <c r="B175" s="131" t="s">
        <v>511</v>
      </c>
      <c r="C175" s="125" t="s">
        <v>728</v>
      </c>
      <c r="D175" s="132"/>
      <c r="E175" s="133"/>
      <c r="F175" s="125"/>
      <c r="G175" s="133"/>
      <c r="H175" s="125"/>
      <c r="I175" s="133"/>
      <c r="J175" s="125"/>
    </row>
    <row r="176" spans="1:10" s="134" customFormat="1" ht="15" customHeight="1" x14ac:dyDescent="0.2">
      <c r="A176" s="131"/>
      <c r="B176" s="131" t="s">
        <v>511</v>
      </c>
      <c r="C176" s="125" t="s">
        <v>729</v>
      </c>
      <c r="D176" s="132"/>
      <c r="E176" s="133"/>
      <c r="F176" s="125"/>
      <c r="G176" s="133"/>
      <c r="H176" s="125"/>
      <c r="I176" s="133"/>
      <c r="J176" s="125"/>
    </row>
    <row r="177" spans="1:10" s="134" customFormat="1" ht="15" customHeight="1" x14ac:dyDescent="0.2">
      <c r="A177" s="131"/>
      <c r="B177" s="131" t="s">
        <v>511</v>
      </c>
      <c r="C177" s="125" t="s">
        <v>730</v>
      </c>
      <c r="D177" s="132"/>
      <c r="E177" s="133"/>
      <c r="F177" s="125"/>
      <c r="G177" s="133"/>
      <c r="H177" s="125"/>
      <c r="I177" s="133"/>
      <c r="J177" s="125"/>
    </row>
    <row r="178" spans="1:10" s="134" customFormat="1" ht="15" customHeight="1" x14ac:dyDescent="0.2">
      <c r="A178" s="138"/>
      <c r="B178" s="138" t="s">
        <v>511</v>
      </c>
      <c r="C178" s="140" t="s">
        <v>731</v>
      </c>
      <c r="D178" s="141"/>
      <c r="E178" s="133"/>
      <c r="F178" s="125"/>
      <c r="G178" s="133"/>
      <c r="H178" s="125"/>
      <c r="I178" s="133"/>
      <c r="J178" s="125"/>
    </row>
    <row r="179" spans="1:10" s="134" customFormat="1" ht="15" customHeight="1" x14ac:dyDescent="0.2">
      <c r="A179" s="124" t="s">
        <v>545</v>
      </c>
      <c r="B179" s="124"/>
      <c r="C179" s="128" t="s">
        <v>732</v>
      </c>
      <c r="D179" s="128" t="s">
        <v>733</v>
      </c>
      <c r="E179" s="133"/>
      <c r="F179" s="125"/>
      <c r="G179" s="133"/>
      <c r="H179" s="125"/>
      <c r="I179" s="133"/>
      <c r="J179" s="125"/>
    </row>
    <row r="180" spans="1:10" s="134" customFormat="1" ht="15" customHeight="1" x14ac:dyDescent="0.2">
      <c r="A180" s="131"/>
      <c r="B180" s="131" t="s">
        <v>511</v>
      </c>
      <c r="C180" s="125" t="s">
        <v>734</v>
      </c>
      <c r="D180" s="125"/>
      <c r="E180" s="133"/>
      <c r="F180" s="125"/>
      <c r="G180" s="133"/>
      <c r="H180" s="125"/>
      <c r="I180" s="133"/>
      <c r="J180" s="125"/>
    </row>
    <row r="181" spans="1:10" s="134" customFormat="1" ht="15" customHeight="1" x14ac:dyDescent="0.2">
      <c r="A181" s="131"/>
      <c r="B181" s="131" t="s">
        <v>511</v>
      </c>
      <c r="C181" s="125" t="s">
        <v>735</v>
      </c>
      <c r="D181" s="132"/>
      <c r="E181" s="133"/>
      <c r="F181" s="125"/>
      <c r="G181" s="133"/>
      <c r="H181" s="125"/>
      <c r="I181" s="133"/>
      <c r="J181" s="125"/>
    </row>
    <row r="182" spans="1:10" s="134" customFormat="1" ht="15" customHeight="1" x14ac:dyDescent="0.2">
      <c r="A182" s="139"/>
      <c r="B182" s="139" t="s">
        <v>511</v>
      </c>
      <c r="C182" s="135" t="s">
        <v>736</v>
      </c>
      <c r="D182" s="132"/>
      <c r="E182" s="133"/>
      <c r="F182" s="125"/>
      <c r="G182" s="133"/>
      <c r="H182" s="125"/>
      <c r="I182" s="133"/>
      <c r="J182" s="125"/>
    </row>
    <row r="183" spans="1:10" s="134" customFormat="1" ht="15" customHeight="1" x14ac:dyDescent="0.2">
      <c r="A183" s="144" t="s">
        <v>545</v>
      </c>
      <c r="B183" s="144" t="s">
        <v>511</v>
      </c>
      <c r="C183" s="145" t="s">
        <v>737</v>
      </c>
      <c r="D183" s="132"/>
      <c r="E183" s="133"/>
      <c r="F183" s="125"/>
      <c r="G183" s="133"/>
      <c r="H183" s="125"/>
      <c r="I183" s="133"/>
      <c r="J183" s="125"/>
    </row>
    <row r="184" spans="1:10" s="134" customFormat="1" ht="15" customHeight="1" x14ac:dyDescent="0.2">
      <c r="A184" s="131" t="s">
        <v>545</v>
      </c>
      <c r="B184" s="131"/>
      <c r="C184" s="125" t="s">
        <v>738</v>
      </c>
      <c r="D184" s="132"/>
      <c r="E184" s="133"/>
      <c r="F184" s="125"/>
      <c r="G184" s="133"/>
      <c r="H184" s="125"/>
      <c r="I184" s="133"/>
      <c r="J184" s="125"/>
    </row>
    <row r="185" spans="1:10" s="134" customFormat="1" ht="15" customHeight="1" x14ac:dyDescent="0.2">
      <c r="A185" s="131"/>
      <c r="B185" s="131" t="s">
        <v>545</v>
      </c>
      <c r="C185" s="125" t="s">
        <v>739</v>
      </c>
      <c r="D185" s="132"/>
      <c r="E185" s="133"/>
      <c r="F185" s="125"/>
      <c r="G185" s="133"/>
      <c r="H185" s="125"/>
      <c r="I185" s="133"/>
      <c r="J185" s="125"/>
    </row>
    <row r="186" spans="1:10" s="134" customFormat="1" ht="15" customHeight="1" x14ac:dyDescent="0.2">
      <c r="A186" s="139"/>
      <c r="B186" s="139" t="s">
        <v>545</v>
      </c>
      <c r="C186" s="135" t="s">
        <v>738</v>
      </c>
      <c r="D186" s="132"/>
      <c r="E186" s="133"/>
      <c r="F186" s="125"/>
      <c r="G186" s="133"/>
      <c r="H186" s="125"/>
      <c r="I186" s="133"/>
      <c r="J186" s="125"/>
    </row>
    <row r="187" spans="1:10" s="134" customFormat="1" ht="15" customHeight="1" x14ac:dyDescent="0.2">
      <c r="A187" s="138" t="s">
        <v>545</v>
      </c>
      <c r="B187" s="138" t="s">
        <v>545</v>
      </c>
      <c r="C187" s="140" t="s">
        <v>740</v>
      </c>
      <c r="D187" s="141"/>
      <c r="E187" s="146"/>
      <c r="F187" s="140"/>
      <c r="G187" s="133"/>
      <c r="H187" s="125"/>
      <c r="I187" s="133"/>
      <c r="J187" s="125"/>
    </row>
    <row r="188" spans="1:10" s="134" customFormat="1" ht="15" customHeight="1" x14ac:dyDescent="0.2">
      <c r="A188" s="124" t="s">
        <v>545</v>
      </c>
      <c r="B188" s="124"/>
      <c r="C188" s="128" t="s">
        <v>144</v>
      </c>
      <c r="D188" s="132" t="s">
        <v>741</v>
      </c>
      <c r="E188" s="127" t="s">
        <v>742</v>
      </c>
      <c r="F188" s="128" t="s">
        <v>743</v>
      </c>
      <c r="G188" s="133"/>
      <c r="H188" s="125"/>
      <c r="I188" s="133"/>
      <c r="J188" s="125"/>
    </row>
    <row r="189" spans="1:10" s="134" customFormat="1" ht="15" customHeight="1" x14ac:dyDescent="0.2">
      <c r="A189" s="131"/>
      <c r="B189" s="131" t="s">
        <v>511</v>
      </c>
      <c r="C189" s="125" t="s">
        <v>744</v>
      </c>
      <c r="D189" s="132"/>
      <c r="E189" s="133"/>
      <c r="F189" s="125"/>
      <c r="G189" s="133"/>
      <c r="H189" s="125"/>
      <c r="I189" s="133"/>
      <c r="J189" s="125"/>
    </row>
    <row r="190" spans="1:10" s="134" customFormat="1" ht="15" customHeight="1" x14ac:dyDescent="0.2">
      <c r="A190" s="131"/>
      <c r="B190" s="131" t="s">
        <v>511</v>
      </c>
      <c r="C190" s="125" t="s">
        <v>745</v>
      </c>
      <c r="D190" s="132"/>
      <c r="E190" s="133"/>
      <c r="F190" s="125"/>
      <c r="G190" s="133"/>
      <c r="H190" s="125"/>
      <c r="I190" s="133"/>
      <c r="J190" s="125"/>
    </row>
    <row r="191" spans="1:10" s="134" customFormat="1" ht="15" customHeight="1" x14ac:dyDescent="0.2">
      <c r="A191" s="139"/>
      <c r="B191" s="139" t="s">
        <v>511</v>
      </c>
      <c r="C191" s="135" t="s">
        <v>746</v>
      </c>
      <c r="D191" s="132"/>
      <c r="E191" s="133"/>
      <c r="F191" s="125"/>
      <c r="G191" s="133"/>
      <c r="H191" s="125"/>
      <c r="I191" s="133"/>
      <c r="J191" s="125"/>
    </row>
    <row r="192" spans="1:10" s="134" customFormat="1" ht="15" customHeight="1" x14ac:dyDescent="0.2">
      <c r="A192" s="131" t="s">
        <v>545</v>
      </c>
      <c r="B192" s="131"/>
      <c r="C192" s="125" t="s">
        <v>747</v>
      </c>
      <c r="D192" s="132"/>
      <c r="E192" s="133"/>
      <c r="F192" s="125"/>
      <c r="G192" s="133"/>
      <c r="H192" s="125"/>
      <c r="I192" s="133"/>
      <c r="J192" s="125"/>
    </row>
    <row r="193" spans="1:10" s="134" customFormat="1" ht="15" customHeight="1" x14ac:dyDescent="0.2">
      <c r="A193" s="131"/>
      <c r="B193" s="131" t="s">
        <v>511</v>
      </c>
      <c r="C193" s="125" t="s">
        <v>748</v>
      </c>
      <c r="D193" s="132"/>
      <c r="E193" s="133"/>
      <c r="F193" s="125"/>
      <c r="G193" s="133"/>
      <c r="H193" s="125"/>
      <c r="I193" s="133"/>
      <c r="J193" s="125"/>
    </row>
    <row r="194" spans="1:10" s="134" customFormat="1" ht="15" customHeight="1" x14ac:dyDescent="0.2">
      <c r="A194" s="131"/>
      <c r="B194" s="131" t="s">
        <v>511</v>
      </c>
      <c r="C194" s="125" t="s">
        <v>749</v>
      </c>
      <c r="D194" s="132"/>
      <c r="E194" s="133"/>
      <c r="F194" s="125"/>
      <c r="G194" s="133"/>
      <c r="H194" s="125"/>
      <c r="I194" s="133"/>
      <c r="J194" s="125"/>
    </row>
    <row r="195" spans="1:10" s="134" customFormat="1" ht="15" customHeight="1" x14ac:dyDescent="0.2">
      <c r="A195" s="131"/>
      <c r="B195" s="131" t="s">
        <v>511</v>
      </c>
      <c r="C195" s="125" t="s">
        <v>750</v>
      </c>
      <c r="D195" s="132"/>
      <c r="E195" s="133"/>
      <c r="F195" s="125"/>
      <c r="G195" s="133"/>
      <c r="H195" s="125"/>
      <c r="I195" s="133"/>
      <c r="J195" s="125"/>
    </row>
    <row r="196" spans="1:10" s="134" customFormat="1" ht="15" customHeight="1" x14ac:dyDescent="0.2">
      <c r="A196" s="138"/>
      <c r="B196" s="138" t="s">
        <v>545</v>
      </c>
      <c r="C196" s="140" t="s">
        <v>751</v>
      </c>
      <c r="D196" s="132"/>
      <c r="E196" s="146"/>
      <c r="F196" s="140"/>
      <c r="G196" s="133"/>
      <c r="H196" s="125"/>
      <c r="I196" s="133"/>
      <c r="J196" s="125"/>
    </row>
    <row r="197" spans="1:10" s="134" customFormat="1" ht="15" customHeight="1" x14ac:dyDescent="0.2">
      <c r="A197" s="124" t="s">
        <v>550</v>
      </c>
      <c r="B197" s="124"/>
      <c r="C197" s="128" t="s">
        <v>752</v>
      </c>
      <c r="D197" s="439" t="s">
        <v>753</v>
      </c>
      <c r="E197" s="127" t="s">
        <v>754</v>
      </c>
      <c r="F197" s="437" t="s">
        <v>755</v>
      </c>
      <c r="G197" s="133"/>
      <c r="H197" s="125"/>
      <c r="I197" s="133"/>
      <c r="J197" s="125"/>
    </row>
    <row r="198" spans="1:10" s="134" customFormat="1" ht="15" customHeight="1" x14ac:dyDescent="0.2">
      <c r="A198" s="131"/>
      <c r="B198" s="131" t="s">
        <v>511</v>
      </c>
      <c r="C198" s="125" t="s">
        <v>756</v>
      </c>
      <c r="D198" s="440"/>
      <c r="E198" s="133"/>
      <c r="F198" s="438"/>
      <c r="G198" s="133"/>
      <c r="H198" s="125"/>
      <c r="I198" s="133"/>
      <c r="J198" s="125"/>
    </row>
    <row r="199" spans="1:10" s="134" customFormat="1" ht="15" customHeight="1" x14ac:dyDescent="0.2">
      <c r="A199" s="131"/>
      <c r="B199" s="131" t="s">
        <v>511</v>
      </c>
      <c r="C199" s="125" t="s">
        <v>757</v>
      </c>
      <c r="D199" s="132"/>
      <c r="E199" s="133"/>
      <c r="F199" s="166"/>
      <c r="G199" s="133"/>
      <c r="H199" s="125"/>
      <c r="I199" s="133"/>
      <c r="J199" s="125"/>
    </row>
    <row r="200" spans="1:10" s="134" customFormat="1" ht="15" customHeight="1" x14ac:dyDescent="0.2">
      <c r="A200" s="131"/>
      <c r="B200" s="131" t="s">
        <v>511</v>
      </c>
      <c r="C200" s="125" t="s">
        <v>758</v>
      </c>
      <c r="D200" s="132"/>
      <c r="E200" s="133"/>
      <c r="F200" s="125"/>
      <c r="G200" s="133"/>
      <c r="H200" s="125"/>
      <c r="I200" s="133"/>
      <c r="J200" s="125"/>
    </row>
    <row r="201" spans="1:10" s="134" customFormat="1" ht="15" customHeight="1" x14ac:dyDescent="0.2">
      <c r="A201" s="131"/>
      <c r="B201" s="131" t="s">
        <v>511</v>
      </c>
      <c r="C201" s="125" t="s">
        <v>759</v>
      </c>
      <c r="D201" s="132"/>
      <c r="E201" s="133"/>
      <c r="F201" s="125"/>
      <c r="G201" s="133"/>
      <c r="H201" s="125"/>
      <c r="I201" s="133"/>
      <c r="J201" s="125"/>
    </row>
    <row r="202" spans="1:10" s="134" customFormat="1" ht="15" customHeight="1" x14ac:dyDescent="0.2">
      <c r="A202" s="131"/>
      <c r="B202" s="131" t="s">
        <v>511</v>
      </c>
      <c r="C202" s="125" t="s">
        <v>760</v>
      </c>
      <c r="D202" s="132"/>
      <c r="E202" s="133"/>
      <c r="F202" s="125"/>
      <c r="G202" s="133"/>
      <c r="H202" s="125"/>
      <c r="I202" s="133"/>
      <c r="J202" s="125"/>
    </row>
    <row r="203" spans="1:10" s="134" customFormat="1" ht="15" customHeight="1" x14ac:dyDescent="0.2">
      <c r="A203" s="131"/>
      <c r="B203" s="131" t="s">
        <v>511</v>
      </c>
      <c r="C203" s="125" t="s">
        <v>761</v>
      </c>
      <c r="D203" s="132"/>
      <c r="E203" s="133"/>
      <c r="F203" s="125"/>
      <c r="G203" s="133"/>
      <c r="H203" s="125"/>
      <c r="I203" s="133"/>
      <c r="J203" s="125"/>
    </row>
    <row r="204" spans="1:10" s="134" customFormat="1" ht="15" customHeight="1" x14ac:dyDescent="0.2">
      <c r="A204" s="139"/>
      <c r="B204" s="139" t="s">
        <v>511</v>
      </c>
      <c r="C204" s="135" t="s">
        <v>762</v>
      </c>
      <c r="D204" s="132"/>
      <c r="E204" s="133"/>
      <c r="F204" s="125"/>
      <c r="G204" s="133"/>
      <c r="H204" s="125"/>
      <c r="I204" s="133"/>
      <c r="J204" s="125"/>
    </row>
    <row r="205" spans="1:10" s="134" customFormat="1" ht="15" customHeight="1" x14ac:dyDescent="0.2">
      <c r="A205" s="131" t="s">
        <v>550</v>
      </c>
      <c r="B205" s="131"/>
      <c r="C205" s="137" t="s">
        <v>763</v>
      </c>
      <c r="D205" s="132"/>
      <c r="E205" s="133"/>
      <c r="F205" s="125"/>
      <c r="G205" s="133"/>
      <c r="H205" s="125"/>
      <c r="I205" s="133"/>
      <c r="J205" s="125"/>
    </row>
    <row r="206" spans="1:10" s="134" customFormat="1" ht="15" customHeight="1" x14ac:dyDescent="0.2">
      <c r="A206" s="131"/>
      <c r="B206" s="131" t="s">
        <v>511</v>
      </c>
      <c r="C206" s="125" t="s">
        <v>764</v>
      </c>
      <c r="D206" s="132"/>
      <c r="E206" s="133"/>
      <c r="F206" s="125"/>
      <c r="G206" s="133"/>
      <c r="H206" s="125"/>
      <c r="I206" s="133"/>
      <c r="J206" s="125"/>
    </row>
    <row r="207" spans="1:10" s="134" customFormat="1" ht="15" customHeight="1" x14ac:dyDescent="0.2">
      <c r="A207" s="131"/>
      <c r="B207" s="131" t="s">
        <v>511</v>
      </c>
      <c r="C207" s="125" t="s">
        <v>765</v>
      </c>
      <c r="D207" s="132"/>
      <c r="E207" s="133"/>
      <c r="F207" s="125"/>
      <c r="G207" s="133"/>
      <c r="H207" s="125"/>
      <c r="I207" s="133"/>
      <c r="J207" s="125"/>
    </row>
    <row r="208" spans="1:10" s="134" customFormat="1" ht="15" customHeight="1" x14ac:dyDescent="0.2">
      <c r="A208" s="131"/>
      <c r="B208" s="131" t="s">
        <v>511</v>
      </c>
      <c r="C208" s="125" t="s">
        <v>766</v>
      </c>
      <c r="D208" s="132"/>
      <c r="E208" s="133"/>
      <c r="F208" s="125"/>
      <c r="G208" s="133"/>
      <c r="H208" s="125"/>
      <c r="I208" s="133"/>
      <c r="J208" s="125"/>
    </row>
    <row r="209" spans="1:10" s="134" customFormat="1" ht="15" customHeight="1" x14ac:dyDescent="0.2">
      <c r="A209" s="131"/>
      <c r="B209" s="131" t="s">
        <v>511</v>
      </c>
      <c r="C209" s="125" t="s">
        <v>767</v>
      </c>
      <c r="D209" s="132"/>
      <c r="E209" s="133"/>
      <c r="F209" s="125"/>
      <c r="G209" s="133"/>
      <c r="H209" s="125"/>
      <c r="I209" s="133"/>
      <c r="J209" s="125"/>
    </row>
    <row r="210" spans="1:10" s="134" customFormat="1" ht="15" customHeight="1" x14ac:dyDescent="0.2">
      <c r="A210" s="131"/>
      <c r="B210" s="131" t="s">
        <v>511</v>
      </c>
      <c r="C210" s="135" t="s">
        <v>768</v>
      </c>
      <c r="D210" s="132"/>
      <c r="E210" s="133"/>
      <c r="F210" s="125"/>
      <c r="G210" s="133"/>
      <c r="H210" s="125"/>
      <c r="I210" s="133"/>
      <c r="J210" s="125"/>
    </row>
    <row r="211" spans="1:10" s="134" customFormat="1" ht="15" customHeight="1" x14ac:dyDescent="0.2">
      <c r="A211" s="150" t="s">
        <v>511</v>
      </c>
      <c r="B211" s="150" t="s">
        <v>511</v>
      </c>
      <c r="C211" s="147" t="s">
        <v>769</v>
      </c>
      <c r="D211" s="132"/>
      <c r="E211" s="133"/>
      <c r="F211" s="125"/>
      <c r="G211" s="133"/>
      <c r="H211" s="125"/>
      <c r="I211" s="133"/>
      <c r="J211" s="125"/>
    </row>
    <row r="212" spans="1:10" s="134" customFormat="1" ht="15" customHeight="1" x14ac:dyDescent="0.2">
      <c r="A212" s="148" t="s">
        <v>511</v>
      </c>
      <c r="B212" s="148" t="s">
        <v>511</v>
      </c>
      <c r="C212" s="149" t="s">
        <v>770</v>
      </c>
      <c r="D212" s="151" t="s">
        <v>770</v>
      </c>
      <c r="E212" s="133"/>
      <c r="F212" s="125"/>
      <c r="G212" s="133"/>
      <c r="H212" s="125"/>
      <c r="I212" s="133"/>
      <c r="J212" s="125"/>
    </row>
    <row r="213" spans="1:10" s="134" customFormat="1" ht="15" customHeight="1" x14ac:dyDescent="0.2">
      <c r="A213" s="142" t="s">
        <v>511</v>
      </c>
      <c r="B213" s="142" t="s">
        <v>511</v>
      </c>
      <c r="C213" s="143" t="s">
        <v>771</v>
      </c>
      <c r="D213" s="126" t="s">
        <v>772</v>
      </c>
      <c r="E213" s="133"/>
      <c r="F213" s="125"/>
      <c r="G213" s="133"/>
      <c r="H213" s="125"/>
      <c r="I213" s="133"/>
      <c r="J213" s="125"/>
    </row>
    <row r="214" spans="1:10" s="134" customFormat="1" ht="15" customHeight="1" x14ac:dyDescent="0.2">
      <c r="A214" s="144" t="s">
        <v>511</v>
      </c>
      <c r="B214" s="144" t="s">
        <v>511</v>
      </c>
      <c r="C214" s="145" t="s">
        <v>773</v>
      </c>
      <c r="D214" s="132"/>
      <c r="E214" s="133"/>
      <c r="F214" s="125"/>
      <c r="G214" s="133"/>
      <c r="H214" s="125"/>
      <c r="I214" s="133"/>
      <c r="J214" s="125"/>
    </row>
    <row r="215" spans="1:10" s="134" customFormat="1" ht="15" customHeight="1" x14ac:dyDescent="0.2">
      <c r="A215" s="150" t="s">
        <v>511</v>
      </c>
      <c r="B215" s="150" t="s">
        <v>511</v>
      </c>
      <c r="C215" s="147" t="s">
        <v>774</v>
      </c>
      <c r="D215" s="141"/>
      <c r="E215" s="146"/>
      <c r="F215" s="140"/>
      <c r="G215" s="133"/>
      <c r="H215" s="125"/>
      <c r="I215" s="133"/>
      <c r="J215" s="125"/>
    </row>
    <row r="216" spans="1:10" s="134" customFormat="1" ht="15" customHeight="1" x14ac:dyDescent="0.2">
      <c r="A216" s="142" t="s">
        <v>511</v>
      </c>
      <c r="B216" s="142" t="s">
        <v>511</v>
      </c>
      <c r="C216" s="143" t="s">
        <v>775</v>
      </c>
      <c r="D216" s="126" t="s">
        <v>148</v>
      </c>
      <c r="E216" s="127" t="s">
        <v>776</v>
      </c>
      <c r="F216" s="128" t="s">
        <v>148</v>
      </c>
      <c r="G216" s="133"/>
      <c r="H216" s="125"/>
      <c r="I216" s="133"/>
      <c r="J216" s="125"/>
    </row>
    <row r="217" spans="1:10" s="134" customFormat="1" ht="15" customHeight="1" x14ac:dyDescent="0.2">
      <c r="A217" s="131" t="s">
        <v>550</v>
      </c>
      <c r="B217" s="131"/>
      <c r="C217" s="125" t="s">
        <v>777</v>
      </c>
      <c r="D217" s="132"/>
      <c r="E217" s="133"/>
      <c r="F217" s="125"/>
      <c r="G217" s="133"/>
      <c r="H217" s="125"/>
      <c r="I217" s="133"/>
      <c r="J217" s="125"/>
    </row>
    <row r="218" spans="1:10" s="134" customFormat="1" ht="15" customHeight="1" x14ac:dyDescent="0.2">
      <c r="A218" s="131"/>
      <c r="B218" s="131" t="s">
        <v>511</v>
      </c>
      <c r="C218" s="125" t="s">
        <v>778</v>
      </c>
      <c r="D218" s="132"/>
      <c r="E218" s="133"/>
      <c r="F218" s="125"/>
      <c r="G218" s="133"/>
      <c r="H218" s="125"/>
      <c r="I218" s="133"/>
      <c r="J218" s="125"/>
    </row>
    <row r="219" spans="1:10" s="134" customFormat="1" ht="15" customHeight="1" x14ac:dyDescent="0.2">
      <c r="A219" s="131"/>
      <c r="B219" s="131" t="s">
        <v>511</v>
      </c>
      <c r="C219" s="125" t="s">
        <v>779</v>
      </c>
      <c r="D219" s="132"/>
      <c r="E219" s="133"/>
      <c r="F219" s="125"/>
      <c r="G219" s="133"/>
      <c r="H219" s="125"/>
      <c r="I219" s="133"/>
      <c r="J219" s="125"/>
    </row>
    <row r="220" spans="1:10" s="134" customFormat="1" ht="15" customHeight="1" x14ac:dyDescent="0.2">
      <c r="A220" s="131"/>
      <c r="B220" s="131" t="s">
        <v>511</v>
      </c>
      <c r="C220" s="125" t="s">
        <v>780</v>
      </c>
      <c r="D220" s="132"/>
      <c r="E220" s="133"/>
      <c r="F220" s="125"/>
      <c r="G220" s="133"/>
      <c r="H220" s="125"/>
      <c r="I220" s="133"/>
      <c r="J220" s="125"/>
    </row>
    <row r="221" spans="1:10" s="134" customFormat="1" ht="15" customHeight="1" x14ac:dyDescent="0.2">
      <c r="A221" s="131"/>
      <c r="B221" s="131" t="s">
        <v>511</v>
      </c>
      <c r="C221" s="125" t="s">
        <v>781</v>
      </c>
      <c r="D221" s="132"/>
      <c r="E221" s="133"/>
      <c r="F221" s="125"/>
      <c r="G221" s="133"/>
      <c r="H221" s="125"/>
      <c r="I221" s="133"/>
      <c r="J221" s="125"/>
    </row>
    <row r="222" spans="1:10" s="134" customFormat="1" ht="15" customHeight="1" x14ac:dyDescent="0.2">
      <c r="A222" s="139"/>
      <c r="B222" s="139" t="s">
        <v>511</v>
      </c>
      <c r="C222" s="135" t="s">
        <v>782</v>
      </c>
      <c r="D222" s="132"/>
      <c r="E222" s="133"/>
      <c r="F222" s="125"/>
      <c r="G222" s="133"/>
      <c r="H222" s="125"/>
      <c r="I222" s="133"/>
      <c r="J222" s="125"/>
    </row>
    <row r="223" spans="1:10" s="134" customFormat="1" ht="15" customHeight="1" x14ac:dyDescent="0.2">
      <c r="A223" s="144" t="s">
        <v>511</v>
      </c>
      <c r="B223" s="144" t="s">
        <v>511</v>
      </c>
      <c r="C223" s="145" t="s">
        <v>783</v>
      </c>
      <c r="D223" s="132"/>
      <c r="E223" s="133"/>
      <c r="F223" s="125"/>
      <c r="G223" s="133"/>
      <c r="H223" s="125"/>
      <c r="I223" s="133"/>
      <c r="J223" s="125"/>
    </row>
    <row r="224" spans="1:10" s="134" customFormat="1" ht="15" customHeight="1" x14ac:dyDescent="0.2">
      <c r="A224" s="138" t="s">
        <v>511</v>
      </c>
      <c r="B224" s="138" t="s">
        <v>511</v>
      </c>
      <c r="C224" s="147" t="s">
        <v>784</v>
      </c>
      <c r="D224" s="141"/>
      <c r="E224" s="146"/>
      <c r="F224" s="140"/>
      <c r="G224" s="133"/>
      <c r="H224" s="125"/>
      <c r="I224" s="133"/>
      <c r="J224" s="125"/>
    </row>
    <row r="225" spans="1:10" s="134" customFormat="1" ht="15" customHeight="1" x14ac:dyDescent="0.2">
      <c r="A225" s="142" t="s">
        <v>511</v>
      </c>
      <c r="B225" s="142" t="s">
        <v>511</v>
      </c>
      <c r="C225" s="143" t="s">
        <v>785</v>
      </c>
      <c r="D225" s="126" t="s">
        <v>432</v>
      </c>
      <c r="E225" s="127" t="s">
        <v>662</v>
      </c>
      <c r="F225" s="128" t="s">
        <v>786</v>
      </c>
      <c r="G225" s="127" t="s">
        <v>787</v>
      </c>
      <c r="H225" s="128" t="s">
        <v>664</v>
      </c>
      <c r="I225" s="133"/>
      <c r="J225" s="125"/>
    </row>
    <row r="226" spans="1:10" s="134" customFormat="1" ht="15" customHeight="1" x14ac:dyDescent="0.2">
      <c r="A226" s="138" t="s">
        <v>511</v>
      </c>
      <c r="B226" s="138" t="s">
        <v>511</v>
      </c>
      <c r="C226" s="140" t="s">
        <v>788</v>
      </c>
      <c r="D226" s="141"/>
      <c r="E226" s="146"/>
      <c r="F226" s="140"/>
      <c r="G226" s="146"/>
      <c r="H226" s="140"/>
      <c r="I226" s="133"/>
      <c r="J226" s="125"/>
    </row>
    <row r="227" spans="1:10" s="134" customFormat="1" ht="15" customHeight="1" x14ac:dyDescent="0.2">
      <c r="A227" s="138" t="s">
        <v>550</v>
      </c>
      <c r="B227" s="138" t="s">
        <v>511</v>
      </c>
      <c r="C227" s="140" t="s">
        <v>150</v>
      </c>
      <c r="D227" s="135" t="s">
        <v>789</v>
      </c>
      <c r="E227" s="146" t="s">
        <v>790</v>
      </c>
      <c r="F227" s="135" t="s">
        <v>789</v>
      </c>
      <c r="G227" s="133" t="s">
        <v>791</v>
      </c>
      <c r="H227" s="125" t="s">
        <v>792</v>
      </c>
      <c r="I227" s="133"/>
      <c r="J227" s="125"/>
    </row>
    <row r="228" spans="1:10" s="134" customFormat="1" ht="15" customHeight="1" x14ac:dyDescent="0.2">
      <c r="A228" s="167" t="s">
        <v>550</v>
      </c>
      <c r="B228" s="167"/>
      <c r="C228" s="128" t="s">
        <v>793</v>
      </c>
      <c r="D228" s="441" t="s">
        <v>794</v>
      </c>
      <c r="E228" s="127" t="s">
        <v>795</v>
      </c>
      <c r="F228" s="437" t="s">
        <v>796</v>
      </c>
      <c r="G228" s="133"/>
      <c r="H228" s="125"/>
      <c r="I228" s="133"/>
      <c r="J228" s="125"/>
    </row>
    <row r="229" spans="1:10" s="134" customFormat="1" ht="15" customHeight="1" x14ac:dyDescent="0.2">
      <c r="A229" s="131"/>
      <c r="B229" s="131" t="s">
        <v>511</v>
      </c>
      <c r="C229" s="125" t="s">
        <v>797</v>
      </c>
      <c r="D229" s="442"/>
      <c r="E229" s="133"/>
      <c r="F229" s="438"/>
      <c r="G229" s="133"/>
      <c r="H229" s="125"/>
      <c r="I229" s="133"/>
      <c r="J229" s="125"/>
    </row>
    <row r="230" spans="1:10" s="134" customFormat="1" ht="15" customHeight="1" x14ac:dyDescent="0.2">
      <c r="A230" s="131"/>
      <c r="B230" s="131" t="s">
        <v>511</v>
      </c>
      <c r="C230" s="125" t="s">
        <v>798</v>
      </c>
      <c r="D230" s="132"/>
      <c r="E230" s="133"/>
      <c r="F230" s="162"/>
      <c r="G230" s="133"/>
      <c r="H230" s="125"/>
      <c r="I230" s="133"/>
      <c r="J230" s="125"/>
    </row>
    <row r="231" spans="1:10" s="134" customFormat="1" ht="15" customHeight="1" x14ac:dyDescent="0.2">
      <c r="A231" s="139"/>
      <c r="B231" s="139" t="s">
        <v>511</v>
      </c>
      <c r="C231" s="135" t="s">
        <v>799</v>
      </c>
      <c r="D231" s="132"/>
      <c r="E231" s="133"/>
      <c r="F231" s="125"/>
      <c r="G231" s="133"/>
      <c r="H231" s="125"/>
      <c r="I231" s="133"/>
      <c r="J231" s="125"/>
    </row>
    <row r="232" spans="1:10" s="134" customFormat="1" ht="15" customHeight="1" x14ac:dyDescent="0.2">
      <c r="A232" s="138" t="s">
        <v>511</v>
      </c>
      <c r="B232" s="138" t="s">
        <v>511</v>
      </c>
      <c r="C232" s="147" t="s">
        <v>800</v>
      </c>
      <c r="D232" s="141"/>
      <c r="E232" s="133"/>
      <c r="F232" s="125"/>
      <c r="G232" s="133"/>
      <c r="H232" s="125"/>
      <c r="I232" s="133"/>
      <c r="J232" s="125"/>
    </row>
    <row r="233" spans="1:10" s="134" customFormat="1" ht="15" customHeight="1" x14ac:dyDescent="0.2">
      <c r="A233" s="139" t="s">
        <v>511</v>
      </c>
      <c r="B233" s="139" t="s">
        <v>511</v>
      </c>
      <c r="C233" s="135" t="s">
        <v>801</v>
      </c>
      <c r="D233" s="132" t="s">
        <v>802</v>
      </c>
      <c r="E233" s="133"/>
      <c r="F233" s="438"/>
      <c r="G233" s="133"/>
      <c r="H233" s="125"/>
      <c r="I233" s="133"/>
      <c r="J233" s="125"/>
    </row>
    <row r="234" spans="1:10" s="134" customFormat="1" ht="15" customHeight="1" x14ac:dyDescent="0.2">
      <c r="A234" s="150" t="s">
        <v>511</v>
      </c>
      <c r="B234" s="150" t="s">
        <v>511</v>
      </c>
      <c r="C234" s="147" t="s">
        <v>803</v>
      </c>
      <c r="D234" s="168"/>
      <c r="E234" s="169"/>
      <c r="F234" s="438"/>
      <c r="G234" s="169"/>
      <c r="H234" s="169"/>
      <c r="I234" s="169"/>
      <c r="J234" s="169"/>
    </row>
    <row r="235" spans="1:10" s="134" customFormat="1" ht="15" customHeight="1" x14ac:dyDescent="0.2">
      <c r="A235" s="148" t="s">
        <v>511</v>
      </c>
      <c r="B235" s="148" t="s">
        <v>511</v>
      </c>
      <c r="C235" s="149" t="s">
        <v>804</v>
      </c>
      <c r="D235" s="151" t="s">
        <v>804</v>
      </c>
      <c r="E235" s="133"/>
      <c r="F235" s="125"/>
      <c r="G235" s="133"/>
      <c r="H235" s="125"/>
      <c r="I235" s="133"/>
      <c r="J235" s="125"/>
    </row>
    <row r="236" spans="1:10" s="134" customFormat="1" ht="15" customHeight="1" x14ac:dyDescent="0.2">
      <c r="A236" s="148" t="s">
        <v>511</v>
      </c>
      <c r="B236" s="148" t="s">
        <v>511</v>
      </c>
      <c r="C236" s="149" t="s">
        <v>805</v>
      </c>
      <c r="D236" s="151" t="s">
        <v>805</v>
      </c>
      <c r="E236" s="133"/>
      <c r="F236" s="125"/>
      <c r="G236" s="133"/>
      <c r="H236" s="125"/>
      <c r="I236" s="133"/>
      <c r="J236" s="125"/>
    </row>
    <row r="237" spans="1:10" s="134" customFormat="1" ht="15" customHeight="1" x14ac:dyDescent="0.2">
      <c r="A237" s="142" t="s">
        <v>511</v>
      </c>
      <c r="B237" s="142" t="s">
        <v>511</v>
      </c>
      <c r="C237" s="135" t="s">
        <v>806</v>
      </c>
      <c r="D237" s="161" t="s">
        <v>807</v>
      </c>
      <c r="E237" s="133"/>
      <c r="F237" s="125"/>
      <c r="G237" s="133"/>
      <c r="H237" s="125"/>
      <c r="I237" s="133"/>
      <c r="J237" s="125"/>
    </row>
    <row r="238" spans="1:10" s="134" customFormat="1" ht="15" customHeight="1" x14ac:dyDescent="0.2">
      <c r="A238" s="131" t="s">
        <v>550</v>
      </c>
      <c r="B238" s="131"/>
      <c r="C238" s="137" t="s">
        <v>807</v>
      </c>
      <c r="D238" s="162"/>
      <c r="E238" s="133"/>
      <c r="F238" s="125"/>
      <c r="G238" s="133"/>
      <c r="H238" s="125"/>
      <c r="I238" s="133"/>
      <c r="J238" s="125"/>
    </row>
    <row r="239" spans="1:10" s="134" customFormat="1" ht="15" customHeight="1" x14ac:dyDescent="0.2">
      <c r="A239" s="131"/>
      <c r="B239" s="131" t="s">
        <v>511</v>
      </c>
      <c r="C239" s="125" t="s">
        <v>808</v>
      </c>
      <c r="D239" s="132"/>
      <c r="E239" s="133"/>
      <c r="F239" s="125"/>
      <c r="G239" s="133"/>
      <c r="H239" s="125"/>
      <c r="I239" s="133"/>
      <c r="J239" s="125"/>
    </row>
    <row r="240" spans="1:10" s="134" customFormat="1" ht="15" customHeight="1" x14ac:dyDescent="0.2">
      <c r="A240" s="138"/>
      <c r="B240" s="138" t="s">
        <v>511</v>
      </c>
      <c r="C240" s="140" t="s">
        <v>809</v>
      </c>
      <c r="D240" s="141"/>
      <c r="E240" s="146"/>
      <c r="F240" s="140"/>
      <c r="G240" s="146"/>
      <c r="H240" s="140"/>
      <c r="I240" s="133"/>
      <c r="J240" s="125"/>
    </row>
    <row r="241" spans="1:10" s="134" customFormat="1" ht="15" customHeight="1" x14ac:dyDescent="0.2">
      <c r="A241" s="124" t="s">
        <v>545</v>
      </c>
      <c r="B241" s="124"/>
      <c r="C241" s="128" t="s">
        <v>154</v>
      </c>
      <c r="D241" s="126" t="s">
        <v>154</v>
      </c>
      <c r="E241" s="127" t="s">
        <v>810</v>
      </c>
      <c r="F241" s="128" t="s">
        <v>154</v>
      </c>
      <c r="G241" s="127" t="s">
        <v>811</v>
      </c>
      <c r="H241" s="128" t="s">
        <v>812</v>
      </c>
      <c r="I241" s="133"/>
      <c r="J241" s="125"/>
    </row>
    <row r="242" spans="1:10" s="134" customFormat="1" ht="15" customHeight="1" x14ac:dyDescent="0.2">
      <c r="A242" s="131"/>
      <c r="B242" s="131" t="s">
        <v>511</v>
      </c>
      <c r="C242" s="125" t="s">
        <v>813</v>
      </c>
      <c r="D242" s="132"/>
      <c r="E242" s="133"/>
      <c r="F242" s="125"/>
      <c r="G242" s="133"/>
      <c r="H242" s="125"/>
      <c r="I242" s="133"/>
      <c r="J242" s="125"/>
    </row>
    <row r="243" spans="1:10" s="134" customFormat="1" ht="15" customHeight="1" x14ac:dyDescent="0.2">
      <c r="A243" s="131"/>
      <c r="B243" s="131" t="s">
        <v>511</v>
      </c>
      <c r="C243" s="125" t="s">
        <v>814</v>
      </c>
      <c r="D243" s="132"/>
      <c r="E243" s="133"/>
      <c r="F243" s="125"/>
      <c r="G243" s="133"/>
      <c r="H243" s="125"/>
      <c r="I243" s="133"/>
      <c r="J243" s="125"/>
    </row>
    <row r="244" spans="1:10" s="134" customFormat="1" ht="15" customHeight="1" x14ac:dyDescent="0.2">
      <c r="A244" s="131"/>
      <c r="B244" s="131" t="s">
        <v>511</v>
      </c>
      <c r="C244" s="125" t="s">
        <v>815</v>
      </c>
      <c r="D244" s="132"/>
      <c r="E244" s="133"/>
      <c r="F244" s="125"/>
      <c r="G244" s="133"/>
      <c r="H244" s="125"/>
      <c r="I244" s="133"/>
      <c r="J244" s="125"/>
    </row>
    <row r="245" spans="1:10" s="134" customFormat="1" ht="15" customHeight="1" x14ac:dyDescent="0.2">
      <c r="A245" s="131"/>
      <c r="B245" s="131" t="s">
        <v>511</v>
      </c>
      <c r="C245" s="125" t="s">
        <v>816</v>
      </c>
      <c r="D245" s="132"/>
      <c r="E245" s="133"/>
      <c r="F245" s="125"/>
      <c r="G245" s="133"/>
      <c r="H245" s="125"/>
      <c r="I245" s="133"/>
      <c r="J245" s="125"/>
    </row>
    <row r="246" spans="1:10" s="134" customFormat="1" ht="15" customHeight="1" x14ac:dyDescent="0.2">
      <c r="A246" s="131"/>
      <c r="B246" s="131" t="s">
        <v>511</v>
      </c>
      <c r="C246" s="125" t="s">
        <v>817</v>
      </c>
      <c r="D246" s="132"/>
      <c r="E246" s="133"/>
      <c r="F246" s="125"/>
      <c r="G246" s="133"/>
      <c r="H246" s="125"/>
      <c r="I246" s="133"/>
      <c r="J246" s="125"/>
    </row>
    <row r="247" spans="1:10" s="134" customFormat="1" ht="15" customHeight="1" x14ac:dyDescent="0.2">
      <c r="A247" s="131"/>
      <c r="B247" s="131" t="s">
        <v>511</v>
      </c>
      <c r="C247" s="125" t="s">
        <v>818</v>
      </c>
      <c r="D247" s="132"/>
      <c r="E247" s="133"/>
      <c r="F247" s="125"/>
      <c r="G247" s="133"/>
      <c r="H247" s="125"/>
      <c r="I247" s="133"/>
      <c r="J247" s="125"/>
    </row>
    <row r="248" spans="1:10" s="134" customFormat="1" ht="15" customHeight="1" x14ac:dyDescent="0.2">
      <c r="A248" s="131"/>
      <c r="B248" s="131" t="s">
        <v>511</v>
      </c>
      <c r="C248" s="125" t="s">
        <v>819</v>
      </c>
      <c r="D248" s="132"/>
      <c r="E248" s="133"/>
      <c r="F248" s="125"/>
      <c r="G248" s="133"/>
      <c r="H248" s="125"/>
      <c r="I248" s="133"/>
      <c r="J248" s="125"/>
    </row>
    <row r="249" spans="1:10" s="134" customFormat="1" ht="15" customHeight="1" x14ac:dyDescent="0.2">
      <c r="A249" s="131"/>
      <c r="B249" s="131" t="s">
        <v>545</v>
      </c>
      <c r="C249" s="125" t="s">
        <v>820</v>
      </c>
      <c r="D249" s="132"/>
      <c r="E249" s="133"/>
      <c r="F249" s="125"/>
      <c r="G249" s="133"/>
      <c r="H249" s="125"/>
      <c r="I249" s="133"/>
      <c r="J249" s="125"/>
    </row>
    <row r="250" spans="1:10" s="134" customFormat="1" ht="15" customHeight="1" x14ac:dyDescent="0.2">
      <c r="A250" s="138"/>
      <c r="B250" s="138" t="s">
        <v>545</v>
      </c>
      <c r="C250" s="140" t="s">
        <v>821</v>
      </c>
      <c r="D250" s="141"/>
      <c r="E250" s="146"/>
      <c r="F250" s="140"/>
      <c r="G250" s="133"/>
      <c r="H250" s="125"/>
      <c r="I250" s="133"/>
      <c r="J250" s="125"/>
    </row>
    <row r="251" spans="1:10" s="134" customFormat="1" ht="15" customHeight="1" x14ac:dyDescent="0.2">
      <c r="A251" s="124" t="s">
        <v>545</v>
      </c>
      <c r="B251" s="124"/>
      <c r="C251" s="125" t="s">
        <v>156</v>
      </c>
      <c r="D251" s="126" t="s">
        <v>156</v>
      </c>
      <c r="E251" s="127" t="s">
        <v>822</v>
      </c>
      <c r="F251" s="128" t="s">
        <v>156</v>
      </c>
      <c r="G251" s="133"/>
      <c r="H251" s="125"/>
      <c r="I251" s="133"/>
      <c r="J251" s="125"/>
    </row>
    <row r="252" spans="1:10" s="134" customFormat="1" ht="15" customHeight="1" x14ac:dyDescent="0.2">
      <c r="A252" s="131"/>
      <c r="B252" s="131" t="s">
        <v>511</v>
      </c>
      <c r="C252" s="125" t="s">
        <v>823</v>
      </c>
      <c r="D252" s="132"/>
      <c r="E252" s="133"/>
      <c r="F252" s="125"/>
      <c r="G252" s="133"/>
      <c r="H252" s="125"/>
      <c r="I252" s="133"/>
      <c r="J252" s="125"/>
    </row>
    <row r="253" spans="1:10" s="134" customFormat="1" ht="15" customHeight="1" x14ac:dyDescent="0.2">
      <c r="A253" s="139"/>
      <c r="B253" s="139" t="s">
        <v>511</v>
      </c>
      <c r="C253" s="135" t="s">
        <v>824</v>
      </c>
      <c r="D253" s="132"/>
      <c r="E253" s="133"/>
      <c r="F253" s="125"/>
      <c r="G253" s="133"/>
      <c r="H253" s="125"/>
      <c r="I253" s="133"/>
      <c r="J253" s="125"/>
    </row>
    <row r="254" spans="1:10" s="134" customFormat="1" ht="15" customHeight="1" x14ac:dyDescent="0.2">
      <c r="A254" s="138" t="s">
        <v>545</v>
      </c>
      <c r="B254" s="138" t="s">
        <v>511</v>
      </c>
      <c r="C254" s="137" t="s">
        <v>825</v>
      </c>
      <c r="D254" s="141"/>
      <c r="E254" s="146"/>
      <c r="F254" s="140"/>
      <c r="G254" s="146"/>
      <c r="H254" s="140"/>
      <c r="I254" s="133"/>
      <c r="J254" s="125"/>
    </row>
    <row r="255" spans="1:10" s="134" customFormat="1" ht="15" customHeight="1" x14ac:dyDescent="0.2">
      <c r="A255" s="124" t="s">
        <v>545</v>
      </c>
      <c r="B255" s="124"/>
      <c r="C255" s="128" t="s">
        <v>8</v>
      </c>
      <c r="D255" s="126" t="s">
        <v>8</v>
      </c>
      <c r="E255" s="127" t="s">
        <v>826</v>
      </c>
      <c r="F255" s="128" t="s">
        <v>8</v>
      </c>
      <c r="G255" s="127" t="s">
        <v>827</v>
      </c>
      <c r="H255" s="161" t="s">
        <v>216</v>
      </c>
      <c r="I255" s="133"/>
      <c r="J255" s="162"/>
    </row>
    <row r="256" spans="1:10" s="134" customFormat="1" ht="15" customHeight="1" x14ac:dyDescent="0.2">
      <c r="A256" s="131"/>
      <c r="B256" s="131" t="s">
        <v>511</v>
      </c>
      <c r="C256" s="125" t="s">
        <v>828</v>
      </c>
      <c r="D256" s="132"/>
      <c r="E256" s="133"/>
      <c r="F256" s="125"/>
      <c r="G256" s="133"/>
      <c r="H256" s="125"/>
      <c r="I256" s="133"/>
      <c r="J256" s="125"/>
    </row>
    <row r="257" spans="1:10" s="134" customFormat="1" ht="15" customHeight="1" x14ac:dyDescent="0.2">
      <c r="A257" s="131"/>
      <c r="B257" s="131" t="s">
        <v>511</v>
      </c>
      <c r="C257" s="125" t="s">
        <v>829</v>
      </c>
      <c r="D257" s="132"/>
      <c r="E257" s="133"/>
      <c r="F257" s="125"/>
      <c r="G257" s="133"/>
      <c r="H257" s="125"/>
      <c r="I257" s="133"/>
      <c r="J257" s="125"/>
    </row>
    <row r="258" spans="1:10" s="134" customFormat="1" ht="15" customHeight="1" x14ac:dyDescent="0.2">
      <c r="A258" s="131"/>
      <c r="B258" s="131" t="s">
        <v>511</v>
      </c>
      <c r="C258" s="125" t="s">
        <v>830</v>
      </c>
      <c r="D258" s="132"/>
      <c r="E258" s="133"/>
      <c r="F258" s="125"/>
      <c r="G258" s="133"/>
      <c r="H258" s="125"/>
      <c r="I258" s="133"/>
      <c r="J258" s="125"/>
    </row>
    <row r="259" spans="1:10" s="134" customFormat="1" ht="15" customHeight="1" x14ac:dyDescent="0.2">
      <c r="A259" s="131"/>
      <c r="B259" s="131" t="s">
        <v>511</v>
      </c>
      <c r="C259" s="125" t="s">
        <v>831</v>
      </c>
      <c r="D259" s="132"/>
      <c r="E259" s="133"/>
      <c r="F259" s="125"/>
      <c r="G259" s="133"/>
      <c r="H259" s="125"/>
      <c r="I259" s="133"/>
      <c r="J259" s="125"/>
    </row>
    <row r="260" spans="1:10" s="134" customFormat="1" ht="15" customHeight="1" x14ac:dyDescent="0.2">
      <c r="A260" s="131"/>
      <c r="B260" s="131" t="s">
        <v>511</v>
      </c>
      <c r="C260" s="125" t="s">
        <v>832</v>
      </c>
      <c r="D260" s="132"/>
      <c r="E260" s="133"/>
      <c r="F260" s="125"/>
      <c r="G260" s="133"/>
      <c r="H260" s="125"/>
      <c r="I260" s="133"/>
      <c r="J260" s="125"/>
    </row>
    <row r="261" spans="1:10" s="134" customFormat="1" ht="15" customHeight="1" x14ac:dyDescent="0.2">
      <c r="A261" s="131"/>
      <c r="B261" s="131" t="s">
        <v>511</v>
      </c>
      <c r="C261" s="125" t="s">
        <v>833</v>
      </c>
      <c r="D261" s="132"/>
      <c r="E261" s="133"/>
      <c r="F261" s="125"/>
      <c r="G261" s="133"/>
      <c r="H261" s="125"/>
      <c r="I261" s="133"/>
      <c r="J261" s="125"/>
    </row>
    <row r="262" spans="1:10" s="134" customFormat="1" ht="15" customHeight="1" x14ac:dyDescent="0.2">
      <c r="A262" s="131"/>
      <c r="B262" s="131" t="s">
        <v>511</v>
      </c>
      <c r="C262" s="125" t="s">
        <v>834</v>
      </c>
      <c r="D262" s="132"/>
      <c r="E262" s="133"/>
      <c r="F262" s="125"/>
      <c r="G262" s="133"/>
      <c r="H262" s="125"/>
      <c r="I262" s="133"/>
      <c r="J262" s="125"/>
    </row>
    <row r="263" spans="1:10" s="134" customFormat="1" ht="15" customHeight="1" x14ac:dyDescent="0.2">
      <c r="A263" s="138"/>
      <c r="B263" s="138" t="s">
        <v>511</v>
      </c>
      <c r="C263" s="140" t="s">
        <v>835</v>
      </c>
      <c r="D263" s="141"/>
      <c r="E263" s="146"/>
      <c r="F263" s="140"/>
      <c r="G263" s="133"/>
      <c r="H263" s="125"/>
      <c r="I263" s="133"/>
      <c r="J263" s="125"/>
    </row>
    <row r="264" spans="1:10" s="134" customFormat="1" ht="15" customHeight="1" x14ac:dyDescent="0.2">
      <c r="A264" s="148" t="s">
        <v>511</v>
      </c>
      <c r="B264" s="148" t="s">
        <v>511</v>
      </c>
      <c r="C264" s="149" t="s">
        <v>836</v>
      </c>
      <c r="D264" s="151" t="s">
        <v>836</v>
      </c>
      <c r="E264" s="127" t="s">
        <v>837</v>
      </c>
      <c r="F264" s="128" t="s">
        <v>9</v>
      </c>
      <c r="G264" s="133"/>
      <c r="H264" s="162"/>
      <c r="I264" s="133"/>
      <c r="J264" s="162"/>
    </row>
    <row r="265" spans="1:10" s="134" customFormat="1" ht="15" customHeight="1" x14ac:dyDescent="0.2">
      <c r="A265" s="142" t="s">
        <v>511</v>
      </c>
      <c r="B265" s="142" t="s">
        <v>511</v>
      </c>
      <c r="C265" s="128" t="s">
        <v>838</v>
      </c>
      <c r="D265" s="126" t="s">
        <v>839</v>
      </c>
      <c r="E265" s="133"/>
      <c r="F265" s="125"/>
      <c r="G265" s="133"/>
      <c r="H265" s="125"/>
      <c r="I265" s="133"/>
      <c r="J265" s="125"/>
    </row>
    <row r="266" spans="1:10" s="134" customFormat="1" ht="15" customHeight="1" x14ac:dyDescent="0.2">
      <c r="A266" s="138" t="s">
        <v>511</v>
      </c>
      <c r="B266" s="138" t="s">
        <v>511</v>
      </c>
      <c r="C266" s="147" t="s">
        <v>839</v>
      </c>
      <c r="D266" s="141"/>
      <c r="E266" s="146"/>
      <c r="F266" s="140"/>
      <c r="G266" s="133"/>
      <c r="H266" s="125"/>
      <c r="I266" s="133"/>
      <c r="J266" s="125"/>
    </row>
    <row r="267" spans="1:10" s="134" customFormat="1" ht="15" customHeight="1" x14ac:dyDescent="0.2">
      <c r="A267" s="148" t="s">
        <v>511</v>
      </c>
      <c r="B267" s="148" t="s">
        <v>511</v>
      </c>
      <c r="C267" s="149" t="s">
        <v>840</v>
      </c>
      <c r="D267" s="151" t="s">
        <v>840</v>
      </c>
      <c r="E267" s="127" t="s">
        <v>841</v>
      </c>
      <c r="F267" s="128" t="s">
        <v>842</v>
      </c>
      <c r="G267" s="133"/>
      <c r="H267" s="125"/>
      <c r="I267" s="133"/>
      <c r="J267" s="125"/>
    </row>
    <row r="268" spans="1:10" s="134" customFormat="1" ht="15" customHeight="1" x14ac:dyDescent="0.2">
      <c r="A268" s="142" t="s">
        <v>511</v>
      </c>
      <c r="B268" s="142" t="s">
        <v>511</v>
      </c>
      <c r="C268" s="135" t="s">
        <v>843</v>
      </c>
      <c r="D268" s="437" t="s">
        <v>844</v>
      </c>
      <c r="E268" s="133"/>
      <c r="F268" s="125"/>
      <c r="G268" s="133"/>
      <c r="H268" s="125"/>
      <c r="I268" s="133"/>
      <c r="J268" s="125"/>
    </row>
    <row r="269" spans="1:10" s="134" customFormat="1" ht="15" customHeight="1" x14ac:dyDescent="0.2">
      <c r="A269" s="138" t="s">
        <v>511</v>
      </c>
      <c r="B269" s="138" t="s">
        <v>511</v>
      </c>
      <c r="C269" s="147" t="s">
        <v>845</v>
      </c>
      <c r="D269" s="443"/>
      <c r="E269" s="146"/>
      <c r="F269" s="140"/>
      <c r="G269" s="146"/>
      <c r="H269" s="140"/>
      <c r="I269" s="133"/>
      <c r="J269" s="125"/>
    </row>
    <row r="270" spans="1:10" s="134" customFormat="1" ht="15" customHeight="1" x14ac:dyDescent="0.2">
      <c r="A270" s="124" t="s">
        <v>545</v>
      </c>
      <c r="B270" s="124"/>
      <c r="C270" s="128" t="s">
        <v>846</v>
      </c>
      <c r="D270" s="128" t="s">
        <v>162</v>
      </c>
      <c r="E270" s="127" t="s">
        <v>847</v>
      </c>
      <c r="F270" s="128" t="s">
        <v>162</v>
      </c>
      <c r="G270" s="127" t="s">
        <v>848</v>
      </c>
      <c r="H270" s="128" t="s">
        <v>849</v>
      </c>
      <c r="I270" s="133"/>
      <c r="J270" s="125"/>
    </row>
    <row r="271" spans="1:10" s="134" customFormat="1" ht="15" customHeight="1" x14ac:dyDescent="0.2">
      <c r="A271" s="131"/>
      <c r="B271" s="131" t="s">
        <v>511</v>
      </c>
      <c r="C271" s="125" t="s">
        <v>850</v>
      </c>
      <c r="D271" s="125"/>
      <c r="E271" s="133"/>
      <c r="F271" s="125"/>
      <c r="G271" s="133"/>
      <c r="H271" s="125"/>
      <c r="I271" s="133"/>
      <c r="J271" s="125"/>
    </row>
    <row r="272" spans="1:10" s="134" customFormat="1" ht="15" customHeight="1" x14ac:dyDescent="0.2">
      <c r="A272" s="131"/>
      <c r="B272" s="131" t="s">
        <v>511</v>
      </c>
      <c r="C272" s="135" t="s">
        <v>851</v>
      </c>
      <c r="D272" s="125"/>
      <c r="E272" s="133"/>
      <c r="F272" s="125"/>
      <c r="G272" s="133"/>
      <c r="H272" s="125"/>
      <c r="I272" s="133"/>
      <c r="J272" s="125"/>
    </row>
    <row r="273" spans="1:10" s="134" customFormat="1" ht="15" customHeight="1" x14ac:dyDescent="0.2">
      <c r="A273" s="144" t="s">
        <v>511</v>
      </c>
      <c r="B273" s="144" t="s">
        <v>550</v>
      </c>
      <c r="C273" s="145" t="s">
        <v>852</v>
      </c>
      <c r="D273" s="125"/>
      <c r="E273" s="133"/>
      <c r="F273" s="125"/>
      <c r="G273" s="133"/>
      <c r="H273" s="125"/>
      <c r="I273" s="133"/>
      <c r="J273" s="125"/>
    </row>
    <row r="274" spans="1:10" s="134" customFormat="1" ht="15" customHeight="1" x14ac:dyDescent="0.2">
      <c r="A274" s="131" t="s">
        <v>511</v>
      </c>
      <c r="B274" s="131"/>
      <c r="C274" s="137" t="s">
        <v>853</v>
      </c>
      <c r="D274" s="125"/>
      <c r="E274" s="133"/>
      <c r="F274" s="125"/>
      <c r="G274" s="133"/>
      <c r="H274" s="125"/>
      <c r="I274" s="133"/>
      <c r="J274" s="125"/>
    </row>
    <row r="275" spans="1:10" s="134" customFormat="1" ht="15" customHeight="1" x14ac:dyDescent="0.2">
      <c r="A275" s="131"/>
      <c r="B275" s="131" t="s">
        <v>511</v>
      </c>
      <c r="C275" s="125" t="s">
        <v>854</v>
      </c>
      <c r="D275" s="125"/>
      <c r="E275" s="133"/>
      <c r="F275" s="125"/>
      <c r="G275" s="133"/>
      <c r="H275" s="125"/>
      <c r="I275" s="133"/>
      <c r="J275" s="125"/>
    </row>
    <row r="276" spans="1:10" s="134" customFormat="1" ht="15" customHeight="1" x14ac:dyDescent="0.2">
      <c r="A276" s="138"/>
      <c r="B276" s="138" t="s">
        <v>511</v>
      </c>
      <c r="C276" s="140" t="s">
        <v>855</v>
      </c>
      <c r="D276" s="140"/>
      <c r="E276" s="146"/>
      <c r="F276" s="140"/>
      <c r="G276" s="133"/>
      <c r="H276" s="125"/>
      <c r="I276" s="133"/>
      <c r="J276" s="125"/>
    </row>
    <row r="277" spans="1:10" s="134" customFormat="1" ht="15" customHeight="1" x14ac:dyDescent="0.2">
      <c r="A277" s="124" t="s">
        <v>511</v>
      </c>
      <c r="B277" s="124" t="s">
        <v>511</v>
      </c>
      <c r="C277" s="143" t="s">
        <v>856</v>
      </c>
      <c r="D277" s="128" t="s">
        <v>164</v>
      </c>
      <c r="E277" s="131" t="s">
        <v>857</v>
      </c>
      <c r="F277" s="128" t="s">
        <v>164</v>
      </c>
      <c r="G277" s="133"/>
      <c r="H277" s="125"/>
      <c r="I277" s="133"/>
      <c r="J277" s="125"/>
    </row>
    <row r="278" spans="1:10" s="134" customFormat="1" ht="15" customHeight="1" x14ac:dyDescent="0.2">
      <c r="A278" s="144" t="s">
        <v>511</v>
      </c>
      <c r="B278" s="144" t="s">
        <v>511</v>
      </c>
      <c r="C278" s="145" t="s">
        <v>858</v>
      </c>
      <c r="D278" s="125"/>
      <c r="E278" s="131"/>
      <c r="F278" s="125"/>
      <c r="G278" s="133"/>
      <c r="H278" s="125"/>
      <c r="I278" s="133"/>
      <c r="J278" s="125"/>
    </row>
    <row r="279" spans="1:10" s="134" customFormat="1" ht="15" customHeight="1" x14ac:dyDescent="0.2">
      <c r="A279" s="138" t="s">
        <v>511</v>
      </c>
      <c r="B279" s="138" t="s">
        <v>550</v>
      </c>
      <c r="C279" s="147" t="s">
        <v>859</v>
      </c>
      <c r="D279" s="140"/>
      <c r="E279" s="138"/>
      <c r="F279" s="140"/>
      <c r="G279" s="133"/>
      <c r="H279" s="125"/>
      <c r="I279" s="133"/>
      <c r="J279" s="125"/>
    </row>
    <row r="280" spans="1:10" s="134" customFormat="1" ht="15" customHeight="1" x14ac:dyDescent="0.2">
      <c r="A280" s="124" t="s">
        <v>511</v>
      </c>
      <c r="B280" s="124"/>
      <c r="C280" s="128" t="s">
        <v>166</v>
      </c>
      <c r="D280" s="126" t="s">
        <v>166</v>
      </c>
      <c r="E280" s="127" t="s">
        <v>860</v>
      </c>
      <c r="F280" s="128" t="s">
        <v>166</v>
      </c>
      <c r="G280" s="133"/>
      <c r="H280" s="125"/>
      <c r="I280" s="133"/>
      <c r="J280" s="125"/>
    </row>
    <row r="281" spans="1:10" s="134" customFormat="1" ht="15" customHeight="1" x14ac:dyDescent="0.2">
      <c r="A281" s="131"/>
      <c r="B281" s="131" t="s">
        <v>511</v>
      </c>
      <c r="C281" s="125" t="s">
        <v>861</v>
      </c>
      <c r="D281" s="132"/>
      <c r="E281" s="133"/>
      <c r="F281" s="125"/>
      <c r="G281" s="133"/>
      <c r="H281" s="125"/>
      <c r="I281" s="133"/>
      <c r="J281" s="125"/>
    </row>
    <row r="282" spans="1:10" s="134" customFormat="1" ht="15" customHeight="1" x14ac:dyDescent="0.2">
      <c r="A282" s="131"/>
      <c r="B282" s="131" t="s">
        <v>511</v>
      </c>
      <c r="C282" s="125" t="s">
        <v>862</v>
      </c>
      <c r="D282" s="132"/>
      <c r="E282" s="133"/>
      <c r="F282" s="125"/>
      <c r="G282" s="133"/>
      <c r="H282" s="125"/>
      <c r="I282" s="133"/>
      <c r="J282" s="125"/>
    </row>
    <row r="283" spans="1:10" s="134" customFormat="1" ht="15" customHeight="1" x14ac:dyDescent="0.2">
      <c r="A283" s="138"/>
      <c r="B283" s="138" t="s">
        <v>511</v>
      </c>
      <c r="C283" s="140" t="s">
        <v>863</v>
      </c>
      <c r="D283" s="141"/>
      <c r="E283" s="146"/>
      <c r="F283" s="140"/>
      <c r="G283" s="133"/>
      <c r="H283" s="125"/>
      <c r="I283" s="133"/>
      <c r="J283" s="125"/>
    </row>
    <row r="284" spans="1:10" s="134" customFormat="1" ht="15" customHeight="1" x14ac:dyDescent="0.2">
      <c r="A284" s="142" t="s">
        <v>511</v>
      </c>
      <c r="B284" s="142" t="s">
        <v>511</v>
      </c>
      <c r="C284" s="143" t="s">
        <v>864</v>
      </c>
      <c r="D284" s="161" t="s">
        <v>865</v>
      </c>
      <c r="E284" s="127" t="s">
        <v>866</v>
      </c>
      <c r="F284" s="128" t="s">
        <v>867</v>
      </c>
      <c r="G284" s="133"/>
      <c r="H284" s="125"/>
      <c r="I284" s="133"/>
      <c r="J284" s="125"/>
    </row>
    <row r="285" spans="1:10" s="134" customFormat="1" ht="15" customHeight="1" x14ac:dyDescent="0.2">
      <c r="A285" s="150" t="s">
        <v>511</v>
      </c>
      <c r="B285" s="150" t="s">
        <v>511</v>
      </c>
      <c r="C285" s="147" t="s">
        <v>868</v>
      </c>
      <c r="D285" s="162"/>
      <c r="E285" s="133"/>
      <c r="F285" s="162"/>
      <c r="G285" s="133"/>
      <c r="H285" s="125"/>
      <c r="I285" s="133"/>
      <c r="J285" s="125"/>
    </row>
    <row r="286" spans="1:10" s="134" customFormat="1" ht="15" customHeight="1" x14ac:dyDescent="0.2">
      <c r="A286" s="139" t="s">
        <v>511</v>
      </c>
      <c r="B286" s="139" t="s">
        <v>511</v>
      </c>
      <c r="C286" s="135" t="s">
        <v>869</v>
      </c>
      <c r="D286" s="128" t="s">
        <v>867</v>
      </c>
      <c r="E286" s="133"/>
      <c r="F286" s="125"/>
      <c r="G286" s="133"/>
      <c r="H286" s="125"/>
      <c r="I286" s="133"/>
      <c r="J286" s="125"/>
    </row>
    <row r="287" spans="1:10" s="134" customFormat="1" ht="15" customHeight="1" x14ac:dyDescent="0.2">
      <c r="A287" s="144" t="s">
        <v>511</v>
      </c>
      <c r="B287" s="144" t="s">
        <v>511</v>
      </c>
      <c r="C287" s="145" t="s">
        <v>870</v>
      </c>
      <c r="D287" s="162"/>
      <c r="E287" s="133"/>
      <c r="F287" s="125"/>
      <c r="G287" s="133"/>
      <c r="H287" s="125"/>
      <c r="I287" s="133"/>
      <c r="J287" s="125"/>
    </row>
    <row r="288" spans="1:10" s="134" customFormat="1" ht="15" customHeight="1" x14ac:dyDescent="0.2">
      <c r="A288" s="138" t="s">
        <v>511</v>
      </c>
      <c r="B288" s="138" t="s">
        <v>511</v>
      </c>
      <c r="C288" s="137" t="s">
        <v>168</v>
      </c>
      <c r="D288" s="141"/>
      <c r="E288" s="146"/>
      <c r="F288" s="140"/>
      <c r="G288" s="146"/>
      <c r="H288" s="140"/>
      <c r="I288" s="133"/>
      <c r="J288" s="125"/>
    </row>
    <row r="289" spans="1:10" s="134" customFormat="1" ht="15" customHeight="1" x14ac:dyDescent="0.2">
      <c r="A289" s="142" t="s">
        <v>511</v>
      </c>
      <c r="B289" s="142" t="s">
        <v>511</v>
      </c>
      <c r="C289" s="143" t="s">
        <v>871</v>
      </c>
      <c r="D289" s="126" t="s">
        <v>170</v>
      </c>
      <c r="E289" s="127" t="s">
        <v>872</v>
      </c>
      <c r="F289" s="128" t="s">
        <v>170</v>
      </c>
      <c r="G289" s="127" t="s">
        <v>873</v>
      </c>
      <c r="H289" s="128" t="s">
        <v>874</v>
      </c>
      <c r="I289" s="133"/>
      <c r="J289" s="125"/>
    </row>
    <row r="290" spans="1:10" s="134" customFormat="1" ht="15" customHeight="1" x14ac:dyDescent="0.2">
      <c r="A290" s="144" t="s">
        <v>511</v>
      </c>
      <c r="B290" s="144" t="s">
        <v>511</v>
      </c>
      <c r="C290" s="145" t="s">
        <v>875</v>
      </c>
      <c r="D290" s="132"/>
      <c r="E290" s="133"/>
      <c r="F290" s="125"/>
      <c r="G290" s="133"/>
      <c r="H290" s="125"/>
      <c r="I290" s="133"/>
      <c r="J290" s="125"/>
    </row>
    <row r="291" spans="1:10" s="134" customFormat="1" ht="15" customHeight="1" x14ac:dyDescent="0.2">
      <c r="A291" s="144" t="s">
        <v>511</v>
      </c>
      <c r="B291" s="144" t="s">
        <v>511</v>
      </c>
      <c r="C291" s="145" t="s">
        <v>876</v>
      </c>
      <c r="D291" s="132"/>
      <c r="E291" s="133"/>
      <c r="F291" s="125"/>
      <c r="G291" s="133"/>
      <c r="H291" s="125"/>
      <c r="I291" s="133"/>
      <c r="J291" s="125"/>
    </row>
    <row r="292" spans="1:10" s="134" customFormat="1" ht="15" customHeight="1" x14ac:dyDescent="0.2">
      <c r="A292" s="138" t="s">
        <v>511</v>
      </c>
      <c r="B292" s="138" t="s">
        <v>511</v>
      </c>
      <c r="C292" s="147" t="s">
        <v>877</v>
      </c>
      <c r="D292" s="141"/>
      <c r="E292" s="133"/>
      <c r="F292" s="125"/>
      <c r="G292" s="133"/>
      <c r="H292" s="125"/>
      <c r="I292" s="133"/>
      <c r="J292" s="125"/>
    </row>
    <row r="293" spans="1:10" s="134" customFormat="1" ht="15" customHeight="1" x14ac:dyDescent="0.2">
      <c r="A293" s="148"/>
      <c r="B293" s="148" t="s">
        <v>511</v>
      </c>
      <c r="C293" s="149" t="s">
        <v>878</v>
      </c>
      <c r="D293" s="151" t="s">
        <v>878</v>
      </c>
      <c r="E293" s="146"/>
      <c r="F293" s="140"/>
      <c r="G293" s="133"/>
      <c r="H293" s="125"/>
      <c r="I293" s="133"/>
      <c r="J293" s="125"/>
    </row>
    <row r="294" spans="1:10" s="134" customFormat="1" ht="15" customHeight="1" x14ac:dyDescent="0.2">
      <c r="A294" s="124" t="s">
        <v>511</v>
      </c>
      <c r="B294" s="124"/>
      <c r="C294" s="128" t="s">
        <v>879</v>
      </c>
      <c r="D294" s="126" t="s">
        <v>879</v>
      </c>
      <c r="E294" s="127" t="s">
        <v>880</v>
      </c>
      <c r="F294" s="128" t="s">
        <v>172</v>
      </c>
      <c r="G294" s="133"/>
      <c r="H294" s="125"/>
      <c r="I294" s="133"/>
      <c r="J294" s="125"/>
    </row>
    <row r="295" spans="1:10" s="134" customFormat="1" ht="15" customHeight="1" x14ac:dyDescent="0.2">
      <c r="A295" s="131"/>
      <c r="B295" s="131" t="s">
        <v>511</v>
      </c>
      <c r="C295" s="125" t="s">
        <v>881</v>
      </c>
      <c r="D295" s="132"/>
      <c r="E295" s="133"/>
      <c r="F295" s="125"/>
      <c r="G295" s="133"/>
      <c r="H295" s="125"/>
      <c r="I295" s="133"/>
      <c r="J295" s="125"/>
    </row>
    <row r="296" spans="1:10" s="134" customFormat="1" ht="15" customHeight="1" x14ac:dyDescent="0.2">
      <c r="A296" s="131"/>
      <c r="B296" s="131" t="s">
        <v>511</v>
      </c>
      <c r="C296" s="125" t="s">
        <v>882</v>
      </c>
      <c r="D296" s="132"/>
      <c r="E296" s="133"/>
      <c r="F296" s="125"/>
      <c r="G296" s="133"/>
      <c r="H296" s="125"/>
      <c r="I296" s="133"/>
      <c r="J296" s="125"/>
    </row>
    <row r="297" spans="1:10" s="134" customFormat="1" ht="15" customHeight="1" x14ac:dyDescent="0.2">
      <c r="A297" s="131"/>
      <c r="B297" s="131" t="s">
        <v>511</v>
      </c>
      <c r="C297" s="125" t="s">
        <v>883</v>
      </c>
      <c r="D297" s="132"/>
      <c r="E297" s="133"/>
      <c r="F297" s="125"/>
      <c r="G297" s="133"/>
      <c r="H297" s="125"/>
      <c r="I297" s="133"/>
      <c r="J297" s="125"/>
    </row>
    <row r="298" spans="1:10" s="134" customFormat="1" ht="15" customHeight="1" x14ac:dyDescent="0.2">
      <c r="A298" s="131"/>
      <c r="B298" s="131" t="s">
        <v>511</v>
      </c>
      <c r="C298" s="125" t="s">
        <v>884</v>
      </c>
      <c r="D298" s="132"/>
      <c r="E298" s="133"/>
      <c r="F298" s="125"/>
      <c r="G298" s="133"/>
      <c r="H298" s="125"/>
      <c r="I298" s="133"/>
      <c r="J298" s="125"/>
    </row>
    <row r="299" spans="1:10" s="134" customFormat="1" ht="15" customHeight="1" x14ac:dyDescent="0.2">
      <c r="A299" s="131"/>
      <c r="B299" s="131" t="s">
        <v>511</v>
      </c>
      <c r="C299" s="125" t="s">
        <v>885</v>
      </c>
      <c r="D299" s="132"/>
      <c r="E299" s="133"/>
      <c r="F299" s="125"/>
      <c r="G299" s="133"/>
      <c r="H299" s="125"/>
      <c r="I299" s="133"/>
      <c r="J299" s="125"/>
    </row>
    <row r="300" spans="1:10" s="134" customFormat="1" ht="15" customHeight="1" x14ac:dyDescent="0.2">
      <c r="A300" s="138"/>
      <c r="B300" s="138" t="s">
        <v>511</v>
      </c>
      <c r="C300" s="140" t="s">
        <v>886</v>
      </c>
      <c r="D300" s="141"/>
      <c r="E300" s="133"/>
      <c r="F300" s="125"/>
      <c r="G300" s="133"/>
      <c r="H300" s="125"/>
      <c r="I300" s="133"/>
      <c r="J300" s="125"/>
    </row>
    <row r="301" spans="1:10" s="134" customFormat="1" ht="15" customHeight="1" x14ac:dyDescent="0.2">
      <c r="A301" s="124" t="s">
        <v>511</v>
      </c>
      <c r="B301" s="124"/>
      <c r="C301" s="128" t="s">
        <v>887</v>
      </c>
      <c r="D301" s="126" t="s">
        <v>887</v>
      </c>
      <c r="E301" s="133"/>
      <c r="F301" s="125"/>
      <c r="G301" s="133"/>
      <c r="H301" s="125"/>
      <c r="I301" s="133"/>
      <c r="J301" s="125"/>
    </row>
    <row r="302" spans="1:10" s="134" customFormat="1" ht="15" customHeight="1" x14ac:dyDescent="0.2">
      <c r="A302" s="131"/>
      <c r="B302" s="131" t="s">
        <v>511</v>
      </c>
      <c r="C302" s="125" t="s">
        <v>888</v>
      </c>
      <c r="D302" s="132"/>
      <c r="E302" s="133"/>
      <c r="F302" s="125"/>
      <c r="G302" s="133"/>
      <c r="H302" s="125"/>
      <c r="I302" s="133"/>
      <c r="J302" s="125"/>
    </row>
    <row r="303" spans="1:10" s="134" customFormat="1" ht="15" customHeight="1" x14ac:dyDescent="0.2">
      <c r="A303" s="138"/>
      <c r="B303" s="138" t="s">
        <v>511</v>
      </c>
      <c r="C303" s="140" t="s">
        <v>889</v>
      </c>
      <c r="D303" s="141"/>
      <c r="E303" s="133"/>
      <c r="F303" s="125"/>
      <c r="G303" s="133"/>
      <c r="H303" s="125"/>
      <c r="I303" s="133"/>
      <c r="J303" s="125"/>
    </row>
    <row r="304" spans="1:10" s="134" customFormat="1" ht="15" customHeight="1" x14ac:dyDescent="0.2">
      <c r="A304" s="124" t="s">
        <v>511</v>
      </c>
      <c r="B304" s="124"/>
      <c r="C304" s="128" t="s">
        <v>890</v>
      </c>
      <c r="D304" s="126" t="s">
        <v>891</v>
      </c>
      <c r="E304" s="133"/>
      <c r="F304" s="125"/>
      <c r="G304" s="133"/>
      <c r="H304" s="125"/>
      <c r="I304" s="133"/>
      <c r="J304" s="125"/>
    </row>
    <row r="305" spans="1:10" s="134" customFormat="1" ht="15" customHeight="1" x14ac:dyDescent="0.2">
      <c r="A305" s="131"/>
      <c r="B305" s="131" t="s">
        <v>511</v>
      </c>
      <c r="C305" s="125" t="s">
        <v>892</v>
      </c>
      <c r="D305" s="132"/>
      <c r="E305" s="133"/>
      <c r="F305" s="125"/>
      <c r="G305" s="133"/>
      <c r="H305" s="125"/>
      <c r="I305" s="133"/>
      <c r="J305" s="125"/>
    </row>
    <row r="306" spans="1:10" s="134" customFormat="1" ht="15" customHeight="1" x14ac:dyDescent="0.2">
      <c r="A306" s="139"/>
      <c r="B306" s="139" t="s">
        <v>511</v>
      </c>
      <c r="C306" s="125" t="s">
        <v>893</v>
      </c>
      <c r="D306" s="132"/>
      <c r="E306" s="133"/>
      <c r="F306" s="125"/>
      <c r="G306" s="133"/>
      <c r="H306" s="125"/>
      <c r="I306" s="133"/>
      <c r="J306" s="125"/>
    </row>
    <row r="307" spans="1:10" s="134" customFormat="1" ht="15" customHeight="1" x14ac:dyDescent="0.2">
      <c r="A307" s="138" t="s">
        <v>511</v>
      </c>
      <c r="B307" s="138" t="s">
        <v>545</v>
      </c>
      <c r="C307" s="147" t="s">
        <v>894</v>
      </c>
      <c r="D307" s="141"/>
      <c r="E307" s="146"/>
      <c r="F307" s="140"/>
      <c r="G307" s="133"/>
      <c r="H307" s="125"/>
      <c r="I307" s="133"/>
      <c r="J307" s="125"/>
    </row>
    <row r="308" spans="1:10" s="134" customFormat="1" ht="15" customHeight="1" x14ac:dyDescent="0.2">
      <c r="A308" s="124" t="s">
        <v>511</v>
      </c>
      <c r="B308" s="124"/>
      <c r="C308" s="128" t="s">
        <v>895</v>
      </c>
      <c r="D308" s="132" t="s">
        <v>174</v>
      </c>
      <c r="E308" s="127" t="s">
        <v>896</v>
      </c>
      <c r="F308" s="128" t="s">
        <v>897</v>
      </c>
      <c r="G308" s="133"/>
      <c r="H308" s="125"/>
      <c r="I308" s="133"/>
      <c r="J308" s="125"/>
    </row>
    <row r="309" spans="1:10" s="134" customFormat="1" ht="15" customHeight="1" x14ac:dyDescent="0.2">
      <c r="A309" s="131"/>
      <c r="B309" s="131" t="s">
        <v>511</v>
      </c>
      <c r="C309" s="125" t="s">
        <v>898</v>
      </c>
      <c r="D309" s="132"/>
      <c r="E309" s="133"/>
      <c r="F309" s="125"/>
      <c r="G309" s="133"/>
      <c r="H309" s="125"/>
      <c r="I309" s="133"/>
      <c r="J309" s="125"/>
    </row>
    <row r="310" spans="1:10" s="134" customFormat="1" ht="15" customHeight="1" x14ac:dyDescent="0.2">
      <c r="A310" s="131"/>
      <c r="B310" s="131" t="s">
        <v>511</v>
      </c>
      <c r="C310" s="125" t="s">
        <v>899</v>
      </c>
      <c r="D310" s="132"/>
      <c r="E310" s="133"/>
      <c r="F310" s="125"/>
      <c r="G310" s="133"/>
      <c r="H310" s="125"/>
      <c r="I310" s="133"/>
      <c r="J310" s="125"/>
    </row>
    <row r="311" spans="1:10" s="134" customFormat="1" ht="15" customHeight="1" x14ac:dyDescent="0.2">
      <c r="A311" s="144" t="s">
        <v>511</v>
      </c>
      <c r="B311" s="144" t="s">
        <v>545</v>
      </c>
      <c r="C311" s="145" t="s">
        <v>900</v>
      </c>
      <c r="D311" s="132"/>
      <c r="E311" s="133"/>
      <c r="F311" s="125"/>
      <c r="G311" s="133"/>
      <c r="H311" s="125"/>
      <c r="I311" s="133"/>
      <c r="J311" s="125"/>
    </row>
    <row r="312" spans="1:10" s="134" customFormat="1" ht="15" customHeight="1" x14ac:dyDescent="0.2">
      <c r="A312" s="131" t="s">
        <v>511</v>
      </c>
      <c r="B312" s="131"/>
      <c r="C312" s="137" t="s">
        <v>901</v>
      </c>
      <c r="D312" s="132"/>
      <c r="E312" s="133"/>
      <c r="F312" s="125"/>
      <c r="G312" s="133"/>
      <c r="H312" s="125"/>
      <c r="I312" s="133"/>
      <c r="J312" s="125"/>
    </row>
    <row r="313" spans="1:10" s="134" customFormat="1" ht="15" customHeight="1" x14ac:dyDescent="0.2">
      <c r="A313" s="131"/>
      <c r="B313" s="131" t="s">
        <v>511</v>
      </c>
      <c r="C313" s="125" t="s">
        <v>902</v>
      </c>
      <c r="D313" s="169"/>
      <c r="E313" s="169"/>
      <c r="F313" s="169"/>
      <c r="G313" s="169"/>
      <c r="H313" s="169"/>
      <c r="I313" s="169"/>
      <c r="J313" s="169"/>
    </row>
    <row r="314" spans="1:10" s="134" customFormat="1" ht="15" customHeight="1" x14ac:dyDescent="0.2">
      <c r="A314" s="138"/>
      <c r="B314" s="138" t="s">
        <v>511</v>
      </c>
      <c r="C314" s="140" t="s">
        <v>903</v>
      </c>
      <c r="D314" s="132"/>
      <c r="E314" s="146"/>
      <c r="F314" s="140"/>
      <c r="G314" s="133"/>
      <c r="H314" s="125"/>
      <c r="I314" s="133"/>
      <c r="J314" s="125"/>
    </row>
    <row r="315" spans="1:10" s="134" customFormat="1" ht="15" customHeight="1" x14ac:dyDescent="0.2">
      <c r="A315" s="142" t="s">
        <v>511</v>
      </c>
      <c r="B315" s="142" t="s">
        <v>511</v>
      </c>
      <c r="C315" s="135" t="s">
        <v>904</v>
      </c>
      <c r="D315" s="126" t="s">
        <v>176</v>
      </c>
      <c r="E315" s="131" t="s">
        <v>905</v>
      </c>
      <c r="F315" s="128" t="s">
        <v>906</v>
      </c>
      <c r="G315" s="133"/>
      <c r="H315" s="125"/>
      <c r="I315" s="133"/>
      <c r="J315" s="125"/>
    </row>
    <row r="316" spans="1:10" s="134" customFormat="1" ht="15" customHeight="1" x14ac:dyDescent="0.2">
      <c r="A316" s="138" t="s">
        <v>511</v>
      </c>
      <c r="B316" s="138" t="s">
        <v>511</v>
      </c>
      <c r="C316" s="147" t="s">
        <v>176</v>
      </c>
      <c r="D316" s="141"/>
      <c r="E316" s="138"/>
      <c r="F316" s="140"/>
      <c r="G316" s="146"/>
      <c r="H316" s="140"/>
      <c r="I316" s="133"/>
      <c r="J316" s="125"/>
    </row>
    <row r="317" spans="1:10" s="134" customFormat="1" ht="15" customHeight="1" x14ac:dyDescent="0.2">
      <c r="A317" s="142" t="s">
        <v>511</v>
      </c>
      <c r="B317" s="142" t="s">
        <v>511</v>
      </c>
      <c r="C317" s="143" t="s">
        <v>907</v>
      </c>
      <c r="D317" s="126" t="s">
        <v>178</v>
      </c>
      <c r="E317" s="127" t="s">
        <v>908</v>
      </c>
      <c r="F317" s="128" t="s">
        <v>178</v>
      </c>
      <c r="G317" s="127" t="s">
        <v>909</v>
      </c>
      <c r="H317" s="128" t="s">
        <v>910</v>
      </c>
      <c r="I317" s="133"/>
      <c r="J317" s="125"/>
    </row>
    <row r="318" spans="1:10" s="134" customFormat="1" ht="15" customHeight="1" x14ac:dyDescent="0.2">
      <c r="A318" s="144" t="s">
        <v>511</v>
      </c>
      <c r="B318" s="144" t="s">
        <v>511</v>
      </c>
      <c r="C318" s="145" t="s">
        <v>911</v>
      </c>
      <c r="D318" s="132"/>
      <c r="E318" s="133"/>
      <c r="F318" s="125"/>
      <c r="G318" s="133"/>
      <c r="H318" s="125"/>
      <c r="I318" s="133"/>
      <c r="J318" s="125"/>
    </row>
    <row r="319" spans="1:10" s="134" customFormat="1" ht="15" customHeight="1" x14ac:dyDescent="0.2">
      <c r="A319" s="144" t="s">
        <v>511</v>
      </c>
      <c r="B319" s="144" t="s">
        <v>511</v>
      </c>
      <c r="C319" s="145" t="s">
        <v>912</v>
      </c>
      <c r="D319" s="132"/>
      <c r="E319" s="133"/>
      <c r="F319" s="125"/>
      <c r="G319" s="133"/>
      <c r="H319" s="125"/>
      <c r="I319" s="133"/>
      <c r="J319" s="125"/>
    </row>
    <row r="320" spans="1:10" s="134" customFormat="1" ht="15" customHeight="1" x14ac:dyDescent="0.2">
      <c r="A320" s="138" t="s">
        <v>511</v>
      </c>
      <c r="B320" s="138" t="s">
        <v>511</v>
      </c>
      <c r="C320" s="147" t="s">
        <v>913</v>
      </c>
      <c r="D320" s="141"/>
      <c r="E320" s="133"/>
      <c r="F320" s="125"/>
      <c r="G320" s="133"/>
      <c r="H320" s="125"/>
      <c r="I320" s="133"/>
      <c r="J320" s="125"/>
    </row>
    <row r="321" spans="1:10" s="134" customFormat="1" ht="15" customHeight="1" x14ac:dyDescent="0.2">
      <c r="A321" s="148"/>
      <c r="B321" s="148" t="s">
        <v>511</v>
      </c>
      <c r="C321" s="149" t="s">
        <v>914</v>
      </c>
      <c r="D321" s="141" t="s">
        <v>914</v>
      </c>
      <c r="E321" s="146"/>
      <c r="F321" s="140"/>
      <c r="G321" s="133"/>
      <c r="H321" s="125"/>
      <c r="I321" s="133"/>
      <c r="J321" s="125"/>
    </row>
    <row r="322" spans="1:10" s="134" customFormat="1" ht="15" customHeight="1" x14ac:dyDescent="0.2">
      <c r="A322" s="142" t="s">
        <v>511</v>
      </c>
      <c r="B322" s="142" t="s">
        <v>511</v>
      </c>
      <c r="C322" s="143" t="s">
        <v>915</v>
      </c>
      <c r="D322" s="126" t="s">
        <v>915</v>
      </c>
      <c r="E322" s="127" t="s">
        <v>916</v>
      </c>
      <c r="F322" s="128" t="s">
        <v>180</v>
      </c>
      <c r="G322" s="133"/>
      <c r="H322" s="125"/>
      <c r="I322" s="133"/>
      <c r="J322" s="125"/>
    </row>
    <row r="323" spans="1:10" s="134" customFormat="1" ht="15" customHeight="1" x14ac:dyDescent="0.2">
      <c r="A323" s="138" t="s">
        <v>511</v>
      </c>
      <c r="B323" s="138" t="s">
        <v>511</v>
      </c>
      <c r="C323" s="147" t="s">
        <v>917</v>
      </c>
      <c r="D323" s="141"/>
      <c r="E323" s="133"/>
      <c r="F323" s="125"/>
      <c r="G323" s="133"/>
      <c r="H323" s="125"/>
      <c r="I323" s="133"/>
      <c r="J323" s="125"/>
    </row>
    <row r="324" spans="1:10" s="134" customFormat="1" ht="15" customHeight="1" x14ac:dyDescent="0.2">
      <c r="A324" s="142" t="s">
        <v>511</v>
      </c>
      <c r="B324" s="142" t="s">
        <v>511</v>
      </c>
      <c r="C324" s="135" t="s">
        <v>918</v>
      </c>
      <c r="D324" s="126" t="s">
        <v>919</v>
      </c>
      <c r="E324" s="133"/>
      <c r="F324" s="125"/>
      <c r="G324" s="133"/>
      <c r="H324" s="125"/>
      <c r="I324" s="133"/>
      <c r="J324" s="125"/>
    </row>
    <row r="325" spans="1:10" s="134" customFormat="1" ht="15" customHeight="1" x14ac:dyDescent="0.2">
      <c r="A325" s="144" t="s">
        <v>511</v>
      </c>
      <c r="B325" s="144" t="s">
        <v>511</v>
      </c>
      <c r="C325" s="145" t="s">
        <v>920</v>
      </c>
      <c r="D325" s="132"/>
      <c r="E325" s="133"/>
      <c r="F325" s="125"/>
      <c r="G325" s="133"/>
      <c r="H325" s="125"/>
      <c r="I325" s="133"/>
      <c r="J325" s="125"/>
    </row>
    <row r="326" spans="1:10" s="134" customFormat="1" ht="15" customHeight="1" x14ac:dyDescent="0.2">
      <c r="A326" s="144" t="s">
        <v>511</v>
      </c>
      <c r="B326" s="144" t="s">
        <v>511</v>
      </c>
      <c r="C326" s="145" t="s">
        <v>921</v>
      </c>
      <c r="D326" s="132"/>
      <c r="E326" s="133"/>
      <c r="F326" s="125"/>
      <c r="G326" s="133"/>
      <c r="H326" s="125"/>
      <c r="I326" s="133"/>
      <c r="J326" s="125"/>
    </row>
    <row r="327" spans="1:10" s="134" customFormat="1" ht="15" customHeight="1" x14ac:dyDescent="0.2">
      <c r="A327" s="144" t="s">
        <v>511</v>
      </c>
      <c r="B327" s="144" t="s">
        <v>511</v>
      </c>
      <c r="C327" s="145" t="s">
        <v>922</v>
      </c>
      <c r="D327" s="132"/>
      <c r="E327" s="133"/>
      <c r="F327" s="125"/>
      <c r="G327" s="133"/>
      <c r="H327" s="125"/>
      <c r="I327" s="133"/>
      <c r="J327" s="125"/>
    </row>
    <row r="328" spans="1:10" s="134" customFormat="1" ht="15" customHeight="1" x14ac:dyDescent="0.2">
      <c r="A328" s="138" t="s">
        <v>511</v>
      </c>
      <c r="B328" s="138" t="s">
        <v>511</v>
      </c>
      <c r="C328" s="137" t="s">
        <v>919</v>
      </c>
      <c r="D328" s="141"/>
      <c r="E328" s="146"/>
      <c r="F328" s="140"/>
      <c r="G328" s="146"/>
      <c r="H328" s="140"/>
      <c r="I328" s="133"/>
      <c r="J328" s="125"/>
    </row>
    <row r="329" spans="1:10" s="134" customFormat="1" ht="15" customHeight="1" x14ac:dyDescent="0.2">
      <c r="A329" s="148" t="s">
        <v>511</v>
      </c>
      <c r="B329" s="148" t="s">
        <v>511</v>
      </c>
      <c r="C329" s="149" t="s">
        <v>923</v>
      </c>
      <c r="D329" s="151" t="s">
        <v>923</v>
      </c>
      <c r="E329" s="127" t="s">
        <v>924</v>
      </c>
      <c r="F329" s="128" t="s">
        <v>182</v>
      </c>
      <c r="G329" s="127" t="s">
        <v>925</v>
      </c>
      <c r="H329" s="128" t="s">
        <v>926</v>
      </c>
      <c r="I329" s="133"/>
      <c r="J329" s="125"/>
    </row>
    <row r="330" spans="1:10" s="134" customFormat="1" ht="15" customHeight="1" x14ac:dyDescent="0.2">
      <c r="A330" s="148" t="s">
        <v>511</v>
      </c>
      <c r="B330" s="148" t="s">
        <v>511</v>
      </c>
      <c r="C330" s="149" t="s">
        <v>927</v>
      </c>
      <c r="D330" s="151" t="s">
        <v>927</v>
      </c>
      <c r="E330" s="146"/>
      <c r="F330" s="140"/>
      <c r="G330" s="133"/>
      <c r="H330" s="125"/>
      <c r="I330" s="133"/>
      <c r="J330" s="125"/>
    </row>
    <row r="331" spans="1:10" s="134" customFormat="1" ht="15" customHeight="1" x14ac:dyDescent="0.2">
      <c r="A331" s="148" t="s">
        <v>511</v>
      </c>
      <c r="B331" s="148" t="s">
        <v>511</v>
      </c>
      <c r="C331" s="149" t="s">
        <v>928</v>
      </c>
      <c r="D331" s="145" t="s">
        <v>928</v>
      </c>
      <c r="E331" s="127" t="s">
        <v>929</v>
      </c>
      <c r="F331" s="128" t="s">
        <v>184</v>
      </c>
      <c r="G331" s="133"/>
      <c r="H331" s="125"/>
      <c r="I331" s="133"/>
      <c r="J331" s="125"/>
    </row>
    <row r="332" spans="1:10" s="134" customFormat="1" ht="15" customHeight="1" x14ac:dyDescent="0.2">
      <c r="A332" s="142" t="s">
        <v>511</v>
      </c>
      <c r="B332" s="142" t="s">
        <v>511</v>
      </c>
      <c r="C332" s="135" t="s">
        <v>930</v>
      </c>
      <c r="D332" s="126" t="s">
        <v>184</v>
      </c>
      <c r="E332" s="133"/>
      <c r="F332" s="125"/>
      <c r="G332" s="133"/>
      <c r="H332" s="125"/>
      <c r="I332" s="133"/>
      <c r="J332" s="125"/>
    </row>
    <row r="333" spans="1:10" s="134" customFormat="1" ht="15" customHeight="1" x14ac:dyDescent="0.2">
      <c r="A333" s="144" t="s">
        <v>545</v>
      </c>
      <c r="B333" s="144" t="s">
        <v>545</v>
      </c>
      <c r="C333" s="145" t="s">
        <v>931</v>
      </c>
      <c r="D333" s="132"/>
      <c r="E333" s="133"/>
      <c r="F333" s="125"/>
      <c r="G333" s="133"/>
      <c r="H333" s="125"/>
      <c r="I333" s="133"/>
      <c r="J333" s="125"/>
    </row>
    <row r="334" spans="1:10" s="134" customFormat="1" ht="15" customHeight="1" x14ac:dyDescent="0.2">
      <c r="A334" s="136" t="s">
        <v>545</v>
      </c>
      <c r="B334" s="136"/>
      <c r="C334" s="137" t="s">
        <v>932</v>
      </c>
      <c r="D334" s="132"/>
      <c r="E334" s="133"/>
      <c r="F334" s="125"/>
      <c r="G334" s="133"/>
      <c r="H334" s="125"/>
      <c r="I334" s="133"/>
      <c r="J334" s="125"/>
    </row>
    <row r="335" spans="1:10" s="134" customFormat="1" ht="15" customHeight="1" x14ac:dyDescent="0.2">
      <c r="A335" s="131"/>
      <c r="B335" s="131" t="s">
        <v>511</v>
      </c>
      <c r="C335" s="125" t="s">
        <v>933</v>
      </c>
      <c r="D335" s="132"/>
      <c r="E335" s="133"/>
      <c r="F335" s="125"/>
      <c r="G335" s="133"/>
      <c r="H335" s="125"/>
      <c r="I335" s="133"/>
      <c r="J335" s="125"/>
    </row>
    <row r="336" spans="1:10" s="134" customFormat="1" ht="15" customHeight="1" x14ac:dyDescent="0.2">
      <c r="A336" s="131"/>
      <c r="B336" s="131" t="s">
        <v>511</v>
      </c>
      <c r="C336" s="125" t="s">
        <v>934</v>
      </c>
      <c r="D336" s="132"/>
      <c r="E336" s="133"/>
      <c r="F336" s="125"/>
      <c r="G336" s="133"/>
      <c r="H336" s="125"/>
      <c r="I336" s="133"/>
      <c r="J336" s="125"/>
    </row>
    <row r="337" spans="1:10" s="134" customFormat="1" ht="15" customHeight="1" x14ac:dyDescent="0.2">
      <c r="A337" s="139"/>
      <c r="B337" s="139" t="s">
        <v>511</v>
      </c>
      <c r="C337" s="135" t="s">
        <v>935</v>
      </c>
      <c r="D337" s="132"/>
      <c r="E337" s="133"/>
      <c r="F337" s="125"/>
      <c r="G337" s="133"/>
      <c r="H337" s="125"/>
      <c r="I337" s="133"/>
      <c r="J337" s="125"/>
    </row>
    <row r="338" spans="1:10" s="134" customFormat="1" ht="15" customHeight="1" x14ac:dyDescent="0.2">
      <c r="A338" s="131" t="s">
        <v>545</v>
      </c>
      <c r="B338" s="131"/>
      <c r="C338" s="125" t="s">
        <v>184</v>
      </c>
      <c r="D338" s="132"/>
      <c r="E338" s="133"/>
      <c r="F338" s="125"/>
      <c r="G338" s="133"/>
      <c r="H338" s="125"/>
      <c r="I338" s="133"/>
      <c r="J338" s="125"/>
    </row>
    <row r="339" spans="1:10" s="134" customFormat="1" ht="15" customHeight="1" x14ac:dyDescent="0.2">
      <c r="A339" s="131"/>
      <c r="B339" s="131" t="s">
        <v>511</v>
      </c>
      <c r="C339" s="125" t="s">
        <v>936</v>
      </c>
      <c r="D339" s="132"/>
      <c r="E339" s="133"/>
      <c r="F339" s="125"/>
      <c r="G339" s="133"/>
      <c r="H339" s="125"/>
      <c r="I339" s="133"/>
      <c r="J339" s="125"/>
    </row>
    <row r="340" spans="1:10" s="134" customFormat="1" ht="15" customHeight="1" x14ac:dyDescent="0.2">
      <c r="A340" s="131"/>
      <c r="B340" s="131" t="s">
        <v>511</v>
      </c>
      <c r="C340" s="125" t="s">
        <v>937</v>
      </c>
      <c r="D340" s="132"/>
      <c r="E340" s="133"/>
      <c r="F340" s="125"/>
      <c r="G340" s="133"/>
      <c r="H340" s="125"/>
      <c r="I340" s="133"/>
      <c r="J340" s="125"/>
    </row>
    <row r="341" spans="1:10" s="134" customFormat="1" ht="15" customHeight="1" x14ac:dyDescent="0.2">
      <c r="A341" s="138"/>
      <c r="B341" s="138" t="s">
        <v>511</v>
      </c>
      <c r="C341" s="140" t="s">
        <v>938</v>
      </c>
      <c r="D341" s="141"/>
      <c r="E341" s="146"/>
      <c r="F341" s="140"/>
      <c r="G341" s="146"/>
      <c r="H341" s="140"/>
      <c r="I341" s="133"/>
      <c r="J341" s="125"/>
    </row>
    <row r="342" spans="1:10" s="134" customFormat="1" ht="15" customHeight="1" x14ac:dyDescent="0.2">
      <c r="A342" s="142" t="s">
        <v>511</v>
      </c>
      <c r="B342" s="142" t="s">
        <v>511</v>
      </c>
      <c r="C342" s="143" t="s">
        <v>939</v>
      </c>
      <c r="D342" s="126" t="s">
        <v>940</v>
      </c>
      <c r="E342" s="127" t="s">
        <v>941</v>
      </c>
      <c r="F342" s="128" t="s">
        <v>186</v>
      </c>
      <c r="G342" s="127" t="s">
        <v>942</v>
      </c>
      <c r="H342" s="128" t="s">
        <v>186</v>
      </c>
      <c r="I342" s="133"/>
      <c r="J342" s="125"/>
    </row>
    <row r="343" spans="1:10" s="134" customFormat="1" ht="15" customHeight="1" x14ac:dyDescent="0.2">
      <c r="A343" s="144" t="s">
        <v>511</v>
      </c>
      <c r="B343" s="144" t="s">
        <v>511</v>
      </c>
      <c r="C343" s="145" t="s">
        <v>943</v>
      </c>
      <c r="D343" s="132"/>
      <c r="E343" s="133"/>
      <c r="F343" s="125"/>
      <c r="G343" s="133"/>
      <c r="H343" s="125"/>
      <c r="I343" s="133"/>
      <c r="J343" s="125"/>
    </row>
    <row r="344" spans="1:10" s="134" customFormat="1" ht="15" customHeight="1" x14ac:dyDescent="0.2">
      <c r="A344" s="138" t="s">
        <v>511</v>
      </c>
      <c r="B344" s="138" t="s">
        <v>511</v>
      </c>
      <c r="C344" s="147" t="s">
        <v>944</v>
      </c>
      <c r="D344" s="141"/>
      <c r="E344" s="133"/>
      <c r="F344" s="125"/>
      <c r="G344" s="133"/>
      <c r="H344" s="125"/>
      <c r="I344" s="133"/>
      <c r="J344" s="125"/>
    </row>
    <row r="345" spans="1:10" s="134" customFormat="1" ht="15" customHeight="1" x14ac:dyDescent="0.2">
      <c r="A345" s="142" t="s">
        <v>511</v>
      </c>
      <c r="B345" s="142" t="s">
        <v>511</v>
      </c>
      <c r="C345" s="125" t="s">
        <v>945</v>
      </c>
      <c r="D345" s="151" t="s">
        <v>945</v>
      </c>
      <c r="E345" s="133"/>
      <c r="F345" s="125"/>
      <c r="G345" s="133"/>
      <c r="H345" s="125"/>
      <c r="I345" s="133"/>
      <c r="J345" s="125"/>
    </row>
    <row r="346" spans="1:10" s="134" customFormat="1" ht="15" customHeight="1" x14ac:dyDescent="0.2">
      <c r="A346" s="148" t="s">
        <v>511</v>
      </c>
      <c r="B346" s="148" t="s">
        <v>511</v>
      </c>
      <c r="C346" s="149" t="s">
        <v>946</v>
      </c>
      <c r="D346" s="151" t="s">
        <v>946</v>
      </c>
      <c r="E346" s="133"/>
      <c r="F346" s="125"/>
      <c r="G346" s="133"/>
      <c r="H346" s="125"/>
      <c r="I346" s="133"/>
      <c r="J346" s="125"/>
    </row>
    <row r="347" spans="1:10" s="134" customFormat="1" ht="15" customHeight="1" x14ac:dyDescent="0.2">
      <c r="A347" s="148" t="s">
        <v>511</v>
      </c>
      <c r="B347" s="148" t="s">
        <v>550</v>
      </c>
      <c r="C347" s="149" t="s">
        <v>947</v>
      </c>
      <c r="D347" s="151" t="s">
        <v>947</v>
      </c>
      <c r="E347" s="133"/>
      <c r="F347" s="125"/>
      <c r="G347" s="133"/>
      <c r="H347" s="125"/>
      <c r="I347" s="133"/>
      <c r="J347" s="125"/>
    </row>
    <row r="348" spans="1:10" s="134" customFormat="1" ht="15" customHeight="1" x14ac:dyDescent="0.2">
      <c r="A348" s="144" t="s">
        <v>511</v>
      </c>
      <c r="B348" s="144" t="s">
        <v>550</v>
      </c>
      <c r="C348" s="143" t="s">
        <v>948</v>
      </c>
      <c r="D348" s="170" t="s">
        <v>949</v>
      </c>
      <c r="E348" s="133"/>
      <c r="F348" s="125"/>
      <c r="G348" s="133"/>
      <c r="H348" s="125"/>
      <c r="I348" s="133"/>
      <c r="J348" s="125"/>
    </row>
    <row r="349" spans="1:10" s="134" customFormat="1" ht="15" customHeight="1" x14ac:dyDescent="0.2">
      <c r="A349" s="131" t="s">
        <v>511</v>
      </c>
      <c r="B349" s="131"/>
      <c r="C349" s="137" t="s">
        <v>949</v>
      </c>
      <c r="D349" s="171"/>
      <c r="E349" s="133"/>
      <c r="F349" s="125"/>
      <c r="G349" s="133"/>
      <c r="H349" s="125"/>
      <c r="I349" s="133"/>
      <c r="J349" s="125"/>
    </row>
    <row r="350" spans="1:10" s="134" customFormat="1" ht="15" customHeight="1" x14ac:dyDescent="0.2">
      <c r="A350" s="131"/>
      <c r="B350" s="131" t="s">
        <v>511</v>
      </c>
      <c r="C350" s="125" t="s">
        <v>950</v>
      </c>
      <c r="D350" s="132"/>
      <c r="E350" s="133"/>
      <c r="F350" s="125"/>
      <c r="G350" s="133"/>
      <c r="H350" s="125"/>
      <c r="I350" s="133"/>
      <c r="J350" s="125"/>
    </row>
    <row r="351" spans="1:10" s="134" customFormat="1" ht="15" customHeight="1" x14ac:dyDescent="0.2">
      <c r="A351" s="138"/>
      <c r="B351" s="138" t="s">
        <v>511</v>
      </c>
      <c r="C351" s="140" t="s">
        <v>951</v>
      </c>
      <c r="D351" s="141"/>
      <c r="E351" s="133"/>
      <c r="F351" s="125"/>
      <c r="G351" s="133"/>
      <c r="H351" s="125"/>
      <c r="I351" s="133"/>
      <c r="J351" s="125"/>
    </row>
    <row r="352" spans="1:10" s="134" customFormat="1" ht="15" customHeight="1" x14ac:dyDescent="0.2">
      <c r="A352" s="142" t="s">
        <v>511</v>
      </c>
      <c r="B352" s="142" t="s">
        <v>511</v>
      </c>
      <c r="C352" s="149" t="s">
        <v>952</v>
      </c>
      <c r="D352" s="172" t="s">
        <v>952</v>
      </c>
      <c r="E352" s="133"/>
      <c r="F352" s="125"/>
      <c r="G352" s="133"/>
      <c r="H352" s="125"/>
      <c r="I352" s="133"/>
      <c r="J352" s="125"/>
    </row>
    <row r="353" spans="1:10" s="134" customFormat="1" ht="15" customHeight="1" x14ac:dyDescent="0.2">
      <c r="A353" s="148" t="s">
        <v>511</v>
      </c>
      <c r="B353" s="148" t="s">
        <v>511</v>
      </c>
      <c r="C353" s="149" t="s">
        <v>953</v>
      </c>
      <c r="D353" s="151" t="s">
        <v>953</v>
      </c>
      <c r="E353" s="133"/>
      <c r="F353" s="125"/>
      <c r="G353" s="133"/>
      <c r="H353" s="125"/>
      <c r="I353" s="133"/>
      <c r="J353" s="125"/>
    </row>
    <row r="354" spans="1:10" s="134" customFormat="1" ht="15" customHeight="1" x14ac:dyDescent="0.2">
      <c r="A354" s="150" t="s">
        <v>511</v>
      </c>
      <c r="B354" s="150" t="s">
        <v>550</v>
      </c>
      <c r="C354" s="149" t="s">
        <v>954</v>
      </c>
      <c r="D354" s="173" t="s">
        <v>954</v>
      </c>
      <c r="E354" s="133"/>
      <c r="F354" s="125"/>
      <c r="G354" s="133"/>
      <c r="H354" s="125"/>
      <c r="I354" s="133"/>
      <c r="J354" s="125"/>
    </row>
    <row r="355" spans="1:10" s="134" customFormat="1" ht="15" customHeight="1" x14ac:dyDescent="0.2">
      <c r="A355" s="124" t="s">
        <v>511</v>
      </c>
      <c r="B355" s="124"/>
      <c r="C355" s="128" t="s">
        <v>955</v>
      </c>
      <c r="D355" s="172" t="s">
        <v>955</v>
      </c>
      <c r="E355" s="133"/>
      <c r="F355" s="125"/>
      <c r="G355" s="133"/>
      <c r="H355" s="125"/>
      <c r="I355" s="133"/>
      <c r="J355" s="125"/>
    </row>
    <row r="356" spans="1:10" s="134" customFormat="1" ht="15" customHeight="1" x14ac:dyDescent="0.2">
      <c r="A356" s="131"/>
      <c r="B356" s="131" t="s">
        <v>511</v>
      </c>
      <c r="C356" s="125" t="s">
        <v>956</v>
      </c>
      <c r="D356" s="132"/>
      <c r="E356" s="133"/>
      <c r="F356" s="125"/>
      <c r="G356" s="133"/>
      <c r="H356" s="125"/>
      <c r="I356" s="133"/>
      <c r="J356" s="125"/>
    </row>
    <row r="357" spans="1:10" s="134" customFormat="1" ht="15" customHeight="1" x14ac:dyDescent="0.2">
      <c r="A357" s="131"/>
      <c r="B357" s="131" t="s">
        <v>511</v>
      </c>
      <c r="C357" s="125" t="s">
        <v>957</v>
      </c>
      <c r="D357" s="132"/>
      <c r="E357" s="133"/>
      <c r="F357" s="125"/>
      <c r="G357" s="133"/>
      <c r="H357" s="125"/>
      <c r="I357" s="133"/>
      <c r="J357" s="125"/>
    </row>
    <row r="358" spans="1:10" s="134" customFormat="1" ht="15" customHeight="1" x14ac:dyDescent="0.2">
      <c r="A358" s="131"/>
      <c r="B358" s="131" t="s">
        <v>511</v>
      </c>
      <c r="C358" s="125" t="s">
        <v>958</v>
      </c>
      <c r="D358" s="132"/>
      <c r="E358" s="133"/>
      <c r="F358" s="125"/>
      <c r="G358" s="133"/>
      <c r="H358" s="125"/>
      <c r="I358" s="133"/>
      <c r="J358" s="125"/>
    </row>
    <row r="359" spans="1:10" s="134" customFormat="1" ht="15" customHeight="1" x14ac:dyDescent="0.2">
      <c r="A359" s="131"/>
      <c r="B359" s="131" t="s">
        <v>511</v>
      </c>
      <c r="C359" s="125" t="s">
        <v>959</v>
      </c>
      <c r="D359" s="132"/>
      <c r="E359" s="133"/>
      <c r="F359" s="125"/>
      <c r="G359" s="133"/>
      <c r="H359" s="125"/>
      <c r="I359" s="133"/>
      <c r="J359" s="125"/>
    </row>
    <row r="360" spans="1:10" s="134" customFormat="1" ht="15" customHeight="1" x14ac:dyDescent="0.2">
      <c r="A360" s="131"/>
      <c r="B360" s="131" t="s">
        <v>511</v>
      </c>
      <c r="C360" s="125" t="s">
        <v>960</v>
      </c>
      <c r="D360" s="132"/>
      <c r="E360" s="133"/>
      <c r="F360" s="125"/>
      <c r="G360" s="133"/>
      <c r="H360" s="125"/>
      <c r="I360" s="133"/>
      <c r="J360" s="125"/>
    </row>
    <row r="361" spans="1:10" s="134" customFormat="1" ht="15" customHeight="1" x14ac:dyDescent="0.2">
      <c r="A361" s="142" t="s">
        <v>511</v>
      </c>
      <c r="B361" s="142" t="s">
        <v>550</v>
      </c>
      <c r="C361" s="143" t="s">
        <v>961</v>
      </c>
      <c r="D361" s="128" t="s">
        <v>962</v>
      </c>
      <c r="E361" s="133"/>
      <c r="F361" s="125"/>
      <c r="G361" s="133"/>
      <c r="H361" s="125"/>
      <c r="I361" s="133"/>
      <c r="J361" s="125"/>
    </row>
    <row r="362" spans="1:10" s="134" customFormat="1" ht="15" customHeight="1" x14ac:dyDescent="0.2">
      <c r="A362" s="136" t="s">
        <v>511</v>
      </c>
      <c r="B362" s="136"/>
      <c r="C362" s="137" t="s">
        <v>963</v>
      </c>
      <c r="D362" s="132"/>
      <c r="E362" s="133"/>
      <c r="F362" s="125"/>
      <c r="G362" s="133"/>
      <c r="H362" s="125"/>
      <c r="I362" s="133"/>
      <c r="J362" s="125"/>
    </row>
    <row r="363" spans="1:10" s="134" customFormat="1" ht="15" customHeight="1" x14ac:dyDescent="0.2">
      <c r="A363" s="131"/>
      <c r="B363" s="131" t="s">
        <v>511</v>
      </c>
      <c r="C363" s="125" t="s">
        <v>964</v>
      </c>
      <c r="D363" s="132"/>
      <c r="E363" s="133"/>
      <c r="F363" s="125"/>
      <c r="G363" s="133"/>
      <c r="H363" s="125"/>
      <c r="I363" s="133"/>
      <c r="J363" s="125"/>
    </row>
    <row r="364" spans="1:10" s="134" customFormat="1" ht="15" customHeight="1" x14ac:dyDescent="0.2">
      <c r="A364" s="138"/>
      <c r="B364" s="138" t="s">
        <v>511</v>
      </c>
      <c r="C364" s="140" t="s">
        <v>965</v>
      </c>
      <c r="D364" s="163"/>
      <c r="E364" s="133"/>
      <c r="F364" s="125"/>
      <c r="G364" s="133"/>
      <c r="H364" s="125"/>
      <c r="I364" s="133"/>
      <c r="J364" s="125"/>
    </row>
    <row r="365" spans="1:10" s="134" customFormat="1" ht="15" customHeight="1" x14ac:dyDescent="0.2">
      <c r="A365" s="142" t="s">
        <v>511</v>
      </c>
      <c r="B365" s="142" t="s">
        <v>511</v>
      </c>
      <c r="C365" s="143" t="s">
        <v>966</v>
      </c>
      <c r="D365" s="126" t="s">
        <v>967</v>
      </c>
      <c r="E365" s="133"/>
      <c r="F365" s="125"/>
      <c r="G365" s="133"/>
      <c r="H365" s="125"/>
      <c r="I365" s="133"/>
      <c r="J365" s="125"/>
    </row>
    <row r="366" spans="1:10" s="134" customFormat="1" ht="15" customHeight="1" x14ac:dyDescent="0.2">
      <c r="A366" s="144" t="s">
        <v>511</v>
      </c>
      <c r="B366" s="144" t="s">
        <v>511</v>
      </c>
      <c r="C366" s="145" t="s">
        <v>968</v>
      </c>
      <c r="D366" s="132"/>
      <c r="E366" s="133"/>
      <c r="F366" s="125"/>
      <c r="G366" s="133"/>
      <c r="H366" s="125"/>
      <c r="I366" s="133"/>
      <c r="J366" s="125"/>
    </row>
    <row r="367" spans="1:10" s="134" customFormat="1" ht="15" customHeight="1" x14ac:dyDescent="0.2">
      <c r="A367" s="150" t="s">
        <v>511</v>
      </c>
      <c r="B367" s="150" t="s">
        <v>511</v>
      </c>
      <c r="C367" s="147" t="s">
        <v>969</v>
      </c>
      <c r="D367" s="141"/>
      <c r="E367" s="133"/>
      <c r="F367" s="125"/>
      <c r="G367" s="133"/>
      <c r="H367" s="125"/>
      <c r="I367" s="133"/>
      <c r="J367" s="125"/>
    </row>
    <row r="368" spans="1:10" s="134" customFormat="1" ht="15" customHeight="1" x14ac:dyDescent="0.2">
      <c r="A368" s="139" t="s">
        <v>511</v>
      </c>
      <c r="B368" s="139" t="s">
        <v>511</v>
      </c>
      <c r="C368" s="140" t="s">
        <v>970</v>
      </c>
      <c r="D368" s="151" t="s">
        <v>970</v>
      </c>
      <c r="E368" s="133"/>
      <c r="F368" s="125"/>
      <c r="G368" s="133"/>
      <c r="H368" s="125"/>
      <c r="I368" s="133"/>
      <c r="J368" s="125"/>
    </row>
    <row r="369" spans="1:10" s="134" customFormat="1" ht="15" customHeight="1" x14ac:dyDescent="0.2">
      <c r="A369" s="142" t="s">
        <v>511</v>
      </c>
      <c r="B369" s="142" t="s">
        <v>511</v>
      </c>
      <c r="C369" s="143" t="s">
        <v>971</v>
      </c>
      <c r="D369" s="172" t="s">
        <v>972</v>
      </c>
      <c r="E369" s="133"/>
      <c r="F369" s="125"/>
      <c r="G369" s="133"/>
      <c r="H369" s="125"/>
      <c r="I369" s="133"/>
      <c r="J369" s="125"/>
    </row>
    <row r="370" spans="1:10" s="134" customFormat="1" ht="15" customHeight="1" x14ac:dyDescent="0.2">
      <c r="A370" s="144" t="s">
        <v>511</v>
      </c>
      <c r="B370" s="144" t="s">
        <v>511</v>
      </c>
      <c r="C370" s="145" t="s">
        <v>973</v>
      </c>
      <c r="D370" s="132"/>
      <c r="E370" s="133"/>
      <c r="F370" s="125"/>
      <c r="G370" s="133"/>
      <c r="H370" s="125"/>
      <c r="I370" s="133"/>
      <c r="J370" s="125"/>
    </row>
    <row r="371" spans="1:10" s="134" customFormat="1" ht="15" customHeight="1" x14ac:dyDescent="0.2">
      <c r="A371" s="144" t="s">
        <v>511</v>
      </c>
      <c r="B371" s="144" t="s">
        <v>511</v>
      </c>
      <c r="C371" s="145" t="s">
        <v>974</v>
      </c>
      <c r="D371" s="132"/>
      <c r="E371" s="133"/>
      <c r="F371" s="125"/>
      <c r="G371" s="133"/>
      <c r="H371" s="125"/>
      <c r="I371" s="133"/>
      <c r="J371" s="125"/>
    </row>
    <row r="372" spans="1:10" s="134" customFormat="1" ht="15" customHeight="1" x14ac:dyDescent="0.2">
      <c r="A372" s="150" t="s">
        <v>511</v>
      </c>
      <c r="B372" s="150" t="s">
        <v>511</v>
      </c>
      <c r="C372" s="147" t="s">
        <v>975</v>
      </c>
      <c r="D372" s="141"/>
      <c r="E372" s="146"/>
      <c r="F372" s="125"/>
      <c r="G372" s="133"/>
      <c r="H372" s="125"/>
      <c r="I372" s="133"/>
      <c r="J372" s="125"/>
    </row>
    <row r="373" spans="1:10" s="134" customFormat="1" ht="15" customHeight="1" x14ac:dyDescent="0.2">
      <c r="A373" s="142" t="s">
        <v>511</v>
      </c>
      <c r="B373" s="142" t="s">
        <v>511</v>
      </c>
      <c r="C373" s="143" t="s">
        <v>976</v>
      </c>
      <c r="D373" s="126" t="s">
        <v>977</v>
      </c>
      <c r="E373" s="127" t="s">
        <v>978</v>
      </c>
      <c r="F373" s="128" t="s">
        <v>979</v>
      </c>
      <c r="G373" s="133"/>
      <c r="H373" s="125"/>
      <c r="I373" s="133"/>
      <c r="J373" s="125"/>
    </row>
    <row r="374" spans="1:10" s="134" customFormat="1" ht="15" customHeight="1" x14ac:dyDescent="0.2">
      <c r="A374" s="138" t="s">
        <v>511</v>
      </c>
      <c r="B374" s="138" t="s">
        <v>511</v>
      </c>
      <c r="C374" s="147" t="s">
        <v>980</v>
      </c>
      <c r="D374" s="140"/>
      <c r="E374" s="133"/>
      <c r="F374" s="125"/>
      <c r="G374" s="133"/>
      <c r="H374" s="125"/>
      <c r="I374" s="133"/>
      <c r="J374" s="125"/>
    </row>
    <row r="375" spans="1:10" s="134" customFormat="1" ht="15" customHeight="1" x14ac:dyDescent="0.2">
      <c r="A375" s="131" t="s">
        <v>511</v>
      </c>
      <c r="B375" s="131"/>
      <c r="C375" s="125" t="s">
        <v>981</v>
      </c>
      <c r="D375" s="132" t="s">
        <v>982</v>
      </c>
      <c r="E375" s="133"/>
      <c r="F375" s="125"/>
      <c r="G375" s="133"/>
      <c r="H375" s="125"/>
      <c r="I375" s="133"/>
      <c r="J375" s="125"/>
    </row>
    <row r="376" spans="1:10" s="134" customFormat="1" ht="15" customHeight="1" x14ac:dyDescent="0.2">
      <c r="A376" s="131"/>
      <c r="B376" s="131" t="s">
        <v>511</v>
      </c>
      <c r="C376" s="125" t="s">
        <v>983</v>
      </c>
      <c r="D376" s="132"/>
      <c r="E376" s="133"/>
      <c r="F376" s="125"/>
      <c r="G376" s="133"/>
      <c r="H376" s="125"/>
      <c r="I376" s="133"/>
      <c r="J376" s="125"/>
    </row>
    <row r="377" spans="1:10" s="134" customFormat="1" ht="15" customHeight="1" x14ac:dyDescent="0.2">
      <c r="A377" s="131"/>
      <c r="B377" s="131" t="s">
        <v>511</v>
      </c>
      <c r="C377" s="125" t="s">
        <v>984</v>
      </c>
      <c r="D377" s="132"/>
      <c r="E377" s="133"/>
      <c r="F377" s="125"/>
      <c r="G377" s="133"/>
      <c r="H377" s="125"/>
      <c r="I377" s="133"/>
      <c r="J377" s="125"/>
    </row>
    <row r="378" spans="1:10" s="134" customFormat="1" ht="15" customHeight="1" x14ac:dyDescent="0.2">
      <c r="A378" s="138"/>
      <c r="B378" s="138" t="s">
        <v>511</v>
      </c>
      <c r="C378" s="140" t="s">
        <v>985</v>
      </c>
      <c r="D378" s="141"/>
      <c r="E378" s="146"/>
      <c r="F378" s="140"/>
      <c r="G378" s="133"/>
      <c r="H378" s="125"/>
      <c r="I378" s="133"/>
      <c r="J378" s="125"/>
    </row>
    <row r="379" spans="1:10" s="134" customFormat="1" ht="15" customHeight="1" x14ac:dyDescent="0.2">
      <c r="A379" s="124" t="s">
        <v>511</v>
      </c>
      <c r="B379" s="124" t="s">
        <v>511</v>
      </c>
      <c r="C379" s="128" t="s">
        <v>986</v>
      </c>
      <c r="D379" s="126" t="s">
        <v>986</v>
      </c>
      <c r="E379" s="127" t="s">
        <v>987</v>
      </c>
      <c r="F379" s="128" t="s">
        <v>988</v>
      </c>
      <c r="G379" s="127" t="s">
        <v>989</v>
      </c>
      <c r="H379" s="128" t="s">
        <v>988</v>
      </c>
      <c r="I379" s="133"/>
      <c r="J379" s="125"/>
    </row>
    <row r="380" spans="1:10" s="134" customFormat="1" ht="15" customHeight="1" x14ac:dyDescent="0.2">
      <c r="A380" s="148" t="s">
        <v>511</v>
      </c>
      <c r="B380" s="148" t="s">
        <v>511</v>
      </c>
      <c r="C380" s="149" t="s">
        <v>990</v>
      </c>
      <c r="D380" s="151" t="s">
        <v>990</v>
      </c>
      <c r="E380" s="133"/>
      <c r="F380" s="125"/>
      <c r="G380" s="133"/>
      <c r="H380" s="125"/>
      <c r="I380" s="133"/>
      <c r="J380" s="125"/>
    </row>
    <row r="381" spans="1:10" s="134" customFormat="1" ht="15" customHeight="1" x14ac:dyDescent="0.2">
      <c r="A381" s="148" t="s">
        <v>511</v>
      </c>
      <c r="B381" s="148" t="s">
        <v>511</v>
      </c>
      <c r="C381" s="149" t="s">
        <v>991</v>
      </c>
      <c r="D381" s="132" t="s">
        <v>991</v>
      </c>
      <c r="E381" s="146"/>
      <c r="F381" s="140"/>
      <c r="G381" s="146"/>
      <c r="H381" s="140"/>
      <c r="I381" s="133"/>
      <c r="J381" s="125"/>
    </row>
    <row r="382" spans="1:10" s="134" customFormat="1" ht="15" customHeight="1" x14ac:dyDescent="0.2">
      <c r="A382" s="139" t="s">
        <v>511</v>
      </c>
      <c r="B382" s="139" t="s">
        <v>511</v>
      </c>
      <c r="C382" s="140" t="s">
        <v>992</v>
      </c>
      <c r="D382" s="151" t="s">
        <v>992</v>
      </c>
      <c r="E382" s="146" t="s">
        <v>993</v>
      </c>
      <c r="F382" s="140" t="s">
        <v>994</v>
      </c>
      <c r="G382" s="165" t="s">
        <v>995</v>
      </c>
      <c r="H382" s="149" t="s">
        <v>994</v>
      </c>
      <c r="I382" s="133"/>
      <c r="J382" s="125"/>
    </row>
    <row r="383" spans="1:10" s="134" customFormat="1" ht="15" customHeight="1" x14ac:dyDescent="0.2">
      <c r="A383" s="142" t="s">
        <v>511</v>
      </c>
      <c r="B383" s="142" t="s">
        <v>511</v>
      </c>
      <c r="C383" s="143" t="s">
        <v>996</v>
      </c>
      <c r="D383" s="126" t="s">
        <v>997</v>
      </c>
      <c r="E383" s="127" t="s">
        <v>998</v>
      </c>
      <c r="F383" s="128" t="s">
        <v>202</v>
      </c>
      <c r="G383" s="127" t="s">
        <v>1000</v>
      </c>
      <c r="H383" s="128" t="s">
        <v>1001</v>
      </c>
      <c r="I383" s="133"/>
      <c r="J383" s="125"/>
    </row>
    <row r="384" spans="1:10" s="134" customFormat="1" ht="15" customHeight="1" x14ac:dyDescent="0.2">
      <c r="A384" s="144" t="s">
        <v>511</v>
      </c>
      <c r="B384" s="144" t="s">
        <v>511</v>
      </c>
      <c r="C384" s="145" t="s">
        <v>1002</v>
      </c>
      <c r="D384" s="132"/>
      <c r="E384" s="133"/>
      <c r="F384" s="125"/>
      <c r="G384" s="133"/>
      <c r="H384" s="125"/>
      <c r="I384" s="133"/>
      <c r="J384" s="125"/>
    </row>
    <row r="385" spans="1:10" s="134" customFormat="1" ht="15" customHeight="1" x14ac:dyDescent="0.2">
      <c r="A385" s="144" t="s">
        <v>511</v>
      </c>
      <c r="B385" s="144" t="s">
        <v>511</v>
      </c>
      <c r="C385" s="145" t="s">
        <v>1003</v>
      </c>
      <c r="D385" s="132"/>
      <c r="E385" s="133"/>
      <c r="F385" s="125"/>
      <c r="G385" s="133"/>
      <c r="H385" s="125"/>
      <c r="I385" s="133"/>
      <c r="J385" s="125"/>
    </row>
    <row r="386" spans="1:10" s="134" customFormat="1" ht="15" customHeight="1" x14ac:dyDescent="0.2">
      <c r="A386" s="150" t="s">
        <v>511</v>
      </c>
      <c r="B386" s="150" t="s">
        <v>511</v>
      </c>
      <c r="C386" s="147" t="s">
        <v>1004</v>
      </c>
      <c r="D386" s="141"/>
      <c r="E386" s="133"/>
      <c r="F386" s="125"/>
      <c r="G386" s="133"/>
      <c r="H386" s="125"/>
      <c r="I386" s="133"/>
      <c r="J386" s="125"/>
    </row>
    <row r="387" spans="1:10" s="134" customFormat="1" ht="15" customHeight="1" x14ac:dyDescent="0.2">
      <c r="A387" s="142" t="s">
        <v>511</v>
      </c>
      <c r="B387" s="142" t="s">
        <v>511</v>
      </c>
      <c r="C387" s="143" t="s">
        <v>1005</v>
      </c>
      <c r="D387" s="132" t="s">
        <v>1006</v>
      </c>
      <c r="E387" s="133"/>
      <c r="F387" s="125"/>
      <c r="G387" s="133"/>
      <c r="H387" s="125"/>
      <c r="I387" s="133"/>
      <c r="J387" s="125"/>
    </row>
    <row r="388" spans="1:10" s="134" customFormat="1" ht="15" customHeight="1" x14ac:dyDescent="0.2">
      <c r="A388" s="150" t="s">
        <v>511</v>
      </c>
      <c r="B388" s="150" t="s">
        <v>511</v>
      </c>
      <c r="C388" s="147" t="s">
        <v>1007</v>
      </c>
      <c r="D388" s="132"/>
      <c r="E388" s="133"/>
      <c r="F388" s="125"/>
      <c r="G388" s="133"/>
      <c r="H388" s="125"/>
      <c r="I388" s="133"/>
      <c r="J388" s="125"/>
    </row>
    <row r="389" spans="1:10" s="134" customFormat="1" ht="15" customHeight="1" x14ac:dyDescent="0.2">
      <c r="A389" s="131" t="s">
        <v>1008</v>
      </c>
      <c r="B389" s="131" t="s">
        <v>1008</v>
      </c>
      <c r="C389" s="125" t="s">
        <v>1009</v>
      </c>
      <c r="D389" s="132"/>
      <c r="E389" s="133"/>
      <c r="F389" s="125"/>
      <c r="G389" s="133"/>
      <c r="H389" s="125"/>
      <c r="I389" s="133"/>
      <c r="J389" s="125"/>
    </row>
    <row r="390" spans="1:10" s="134" customFormat="1" ht="15" customHeight="1" x14ac:dyDescent="0.2">
      <c r="A390" s="124" t="s">
        <v>1008</v>
      </c>
      <c r="B390" s="124"/>
      <c r="C390" s="128" t="s">
        <v>1010</v>
      </c>
      <c r="D390" s="126" t="s">
        <v>1011</v>
      </c>
      <c r="E390" s="127" t="s">
        <v>1012</v>
      </c>
      <c r="F390" s="128" t="s">
        <v>1011</v>
      </c>
      <c r="G390" s="133"/>
      <c r="H390" s="125"/>
      <c r="I390" s="133"/>
      <c r="J390" s="125"/>
    </row>
    <row r="391" spans="1:10" s="134" customFormat="1" ht="15" customHeight="1" x14ac:dyDescent="0.2">
      <c r="A391" s="131"/>
      <c r="B391" s="131" t="s">
        <v>511</v>
      </c>
      <c r="C391" s="125" t="s">
        <v>1013</v>
      </c>
      <c r="D391" s="132"/>
      <c r="E391" s="133"/>
      <c r="F391" s="125"/>
      <c r="G391" s="133"/>
      <c r="H391" s="125"/>
      <c r="I391" s="133"/>
      <c r="J391" s="125"/>
    </row>
    <row r="392" spans="1:10" s="134" customFormat="1" ht="15" customHeight="1" x14ac:dyDescent="0.2">
      <c r="A392" s="174"/>
      <c r="B392" s="139" t="s">
        <v>511</v>
      </c>
      <c r="C392" s="135" t="s">
        <v>1014</v>
      </c>
      <c r="D392" s="132"/>
      <c r="E392" s="133"/>
      <c r="F392" s="125"/>
      <c r="G392" s="133"/>
      <c r="H392" s="125"/>
      <c r="I392" s="133"/>
      <c r="J392" s="125"/>
    </row>
    <row r="393" spans="1:10" s="134" customFormat="1" ht="15" customHeight="1" x14ac:dyDescent="0.2">
      <c r="A393" s="144" t="s">
        <v>511</v>
      </c>
      <c r="B393" s="144" t="s">
        <v>511</v>
      </c>
      <c r="C393" s="145" t="s">
        <v>1015</v>
      </c>
      <c r="D393" s="132"/>
      <c r="E393" s="133"/>
      <c r="F393" s="125"/>
      <c r="G393" s="133"/>
      <c r="H393" s="125"/>
      <c r="I393" s="133"/>
      <c r="J393" s="125"/>
    </row>
    <row r="394" spans="1:10" s="134" customFormat="1" ht="15" customHeight="1" x14ac:dyDescent="0.2">
      <c r="A394" s="144" t="s">
        <v>511</v>
      </c>
      <c r="B394" s="144" t="s">
        <v>511</v>
      </c>
      <c r="C394" s="145" t="s">
        <v>1016</v>
      </c>
      <c r="D394" s="132"/>
      <c r="E394" s="154"/>
      <c r="F394" s="125"/>
      <c r="G394" s="154"/>
      <c r="H394" s="125"/>
      <c r="I394" s="154"/>
      <c r="J394" s="125"/>
    </row>
    <row r="395" spans="1:10" s="134" customFormat="1" ht="15" customHeight="1" x14ac:dyDescent="0.2">
      <c r="A395" s="139" t="s">
        <v>511</v>
      </c>
      <c r="B395" s="139" t="s">
        <v>511</v>
      </c>
      <c r="C395" s="175" t="s">
        <v>1017</v>
      </c>
      <c r="D395" s="132"/>
      <c r="E395" s="133"/>
      <c r="F395" s="125"/>
      <c r="G395" s="133"/>
      <c r="H395" s="125"/>
      <c r="I395" s="133"/>
      <c r="J395" s="125"/>
    </row>
    <row r="396" spans="1:10" s="134" customFormat="1" ht="15" customHeight="1" x14ac:dyDescent="0.2">
      <c r="A396" s="144" t="s">
        <v>511</v>
      </c>
      <c r="B396" s="144" t="s">
        <v>511</v>
      </c>
      <c r="C396" s="175" t="s">
        <v>1018</v>
      </c>
      <c r="D396" s="132"/>
      <c r="E396" s="133"/>
      <c r="F396" s="125"/>
      <c r="G396" s="133"/>
      <c r="H396" s="125"/>
      <c r="I396" s="133"/>
      <c r="J396" s="125"/>
    </row>
    <row r="397" spans="1:10" s="134" customFormat="1" ht="15" customHeight="1" x14ac:dyDescent="0.2">
      <c r="A397" s="138" t="s">
        <v>511</v>
      </c>
      <c r="B397" s="138" t="s">
        <v>511</v>
      </c>
      <c r="C397" s="147" t="s">
        <v>1019</v>
      </c>
      <c r="D397" s="141"/>
      <c r="E397" s="146"/>
      <c r="F397" s="140"/>
      <c r="G397" s="133"/>
      <c r="H397" s="125"/>
      <c r="I397" s="133"/>
      <c r="J397" s="125"/>
    </row>
    <row r="398" spans="1:10" s="134" customFormat="1" ht="15" customHeight="1" x14ac:dyDescent="0.2">
      <c r="A398" s="131" t="s">
        <v>511</v>
      </c>
      <c r="B398" s="131" t="s">
        <v>511</v>
      </c>
      <c r="C398" s="143" t="s">
        <v>1020</v>
      </c>
      <c r="D398" s="132" t="s">
        <v>1021</v>
      </c>
      <c r="E398" s="127" t="s">
        <v>1022</v>
      </c>
      <c r="F398" s="128" t="s">
        <v>1023</v>
      </c>
      <c r="G398" s="133"/>
      <c r="H398" s="125"/>
      <c r="I398" s="133"/>
      <c r="J398" s="125"/>
    </row>
    <row r="399" spans="1:10" s="134" customFormat="1" ht="15" customHeight="1" x14ac:dyDescent="0.2">
      <c r="A399" s="136" t="s">
        <v>511</v>
      </c>
      <c r="B399" s="136" t="s">
        <v>511</v>
      </c>
      <c r="C399" s="147" t="s">
        <v>1024</v>
      </c>
      <c r="D399" s="141"/>
      <c r="E399" s="146"/>
      <c r="F399" s="140"/>
      <c r="G399" s="133"/>
      <c r="H399" s="125"/>
      <c r="I399" s="133"/>
      <c r="J399" s="125"/>
    </row>
    <row r="400" spans="1:10" s="134" customFormat="1" ht="15" customHeight="1" x14ac:dyDescent="0.2">
      <c r="A400" s="148" t="s">
        <v>511</v>
      </c>
      <c r="B400" s="148" t="s">
        <v>511</v>
      </c>
      <c r="C400" s="149" t="s">
        <v>1025</v>
      </c>
      <c r="D400" s="151" t="s">
        <v>1026</v>
      </c>
      <c r="E400" s="127" t="s">
        <v>1027</v>
      </c>
      <c r="F400" s="176" t="s">
        <v>1028</v>
      </c>
      <c r="G400" s="133"/>
      <c r="H400" s="125"/>
      <c r="I400" s="133"/>
      <c r="J400" s="125"/>
    </row>
    <row r="401" spans="1:10" s="134" customFormat="1" ht="15" customHeight="1" x14ac:dyDescent="0.2">
      <c r="A401" s="148" t="s">
        <v>511</v>
      </c>
      <c r="B401" s="148" t="s">
        <v>511</v>
      </c>
      <c r="C401" s="149" t="s">
        <v>1029</v>
      </c>
      <c r="D401" s="151" t="s">
        <v>1030</v>
      </c>
      <c r="E401" s="146"/>
      <c r="F401" s="140"/>
      <c r="G401" s="133"/>
      <c r="H401" s="125"/>
      <c r="I401" s="133"/>
      <c r="J401" s="125"/>
    </row>
    <row r="402" spans="1:10" s="134" customFormat="1" ht="15" customHeight="1" x14ac:dyDescent="0.2">
      <c r="A402" s="139" t="s">
        <v>511</v>
      </c>
      <c r="B402" s="139" t="s">
        <v>511</v>
      </c>
      <c r="C402" s="143" t="s">
        <v>1031</v>
      </c>
      <c r="D402" s="132" t="s">
        <v>1032</v>
      </c>
      <c r="E402" s="127" t="s">
        <v>1033</v>
      </c>
      <c r="F402" s="125" t="s">
        <v>1032</v>
      </c>
      <c r="G402" s="133"/>
      <c r="H402" s="125"/>
      <c r="I402" s="133"/>
      <c r="J402" s="125"/>
    </row>
    <row r="403" spans="1:10" s="134" customFormat="1" ht="15" customHeight="1" x14ac:dyDescent="0.2">
      <c r="A403" s="144" t="s">
        <v>511</v>
      </c>
      <c r="B403" s="144" t="s">
        <v>511</v>
      </c>
      <c r="C403" s="145" t="s">
        <v>1034</v>
      </c>
      <c r="D403" s="132"/>
      <c r="E403" s="133"/>
      <c r="F403" s="125"/>
      <c r="G403" s="133"/>
      <c r="H403" s="125"/>
      <c r="I403" s="133"/>
      <c r="J403" s="125"/>
    </row>
    <row r="404" spans="1:10" s="134" customFormat="1" ht="15" customHeight="1" x14ac:dyDescent="0.2">
      <c r="A404" s="144" t="s">
        <v>511</v>
      </c>
      <c r="B404" s="144" t="s">
        <v>511</v>
      </c>
      <c r="C404" s="145" t="s">
        <v>1035</v>
      </c>
      <c r="D404" s="132"/>
      <c r="E404" s="133"/>
      <c r="F404" s="125"/>
      <c r="G404" s="133"/>
      <c r="H404" s="125"/>
      <c r="I404" s="133"/>
      <c r="J404" s="125"/>
    </row>
    <row r="405" spans="1:10" s="134" customFormat="1" ht="15" customHeight="1" x14ac:dyDescent="0.2">
      <c r="A405" s="150" t="s">
        <v>511</v>
      </c>
      <c r="B405" s="150" t="s">
        <v>511</v>
      </c>
      <c r="C405" s="147" t="s">
        <v>1036</v>
      </c>
      <c r="D405" s="141"/>
      <c r="E405" s="146"/>
      <c r="F405" s="140"/>
      <c r="G405" s="133"/>
      <c r="H405" s="125"/>
      <c r="I405" s="133"/>
      <c r="J405" s="125"/>
    </row>
    <row r="406" spans="1:10" s="134" customFormat="1" ht="15" customHeight="1" x14ac:dyDescent="0.2">
      <c r="A406" s="131" t="s">
        <v>511</v>
      </c>
      <c r="B406" s="131" t="s">
        <v>511</v>
      </c>
      <c r="C406" s="135" t="s">
        <v>1037</v>
      </c>
      <c r="D406" s="132" t="s">
        <v>1038</v>
      </c>
      <c r="E406" s="127" t="s">
        <v>1039</v>
      </c>
      <c r="F406" s="125" t="s">
        <v>1040</v>
      </c>
      <c r="G406" s="133"/>
      <c r="H406" s="125"/>
      <c r="I406" s="133"/>
      <c r="J406" s="125"/>
    </row>
    <row r="407" spans="1:10" s="134" customFormat="1" ht="15" customHeight="1" x14ac:dyDescent="0.2">
      <c r="A407" s="144" t="s">
        <v>511</v>
      </c>
      <c r="B407" s="144" t="s">
        <v>511</v>
      </c>
      <c r="C407" s="145" t="s">
        <v>1041</v>
      </c>
      <c r="D407" s="132"/>
      <c r="E407" s="133"/>
      <c r="F407" s="125"/>
      <c r="G407" s="133"/>
      <c r="H407" s="125"/>
      <c r="I407" s="133"/>
      <c r="J407" s="125"/>
    </row>
    <row r="408" spans="1:10" s="134" customFormat="1" ht="15" customHeight="1" x14ac:dyDescent="0.2">
      <c r="A408" s="138" t="s">
        <v>511</v>
      </c>
      <c r="B408" s="138" t="s">
        <v>511</v>
      </c>
      <c r="C408" s="147" t="s">
        <v>1042</v>
      </c>
      <c r="D408" s="141"/>
      <c r="E408" s="133"/>
      <c r="F408" s="125"/>
      <c r="G408" s="133"/>
      <c r="H408" s="125"/>
      <c r="I408" s="133"/>
      <c r="J408" s="125"/>
    </row>
    <row r="409" spans="1:10" s="134" customFormat="1" ht="15" customHeight="1" x14ac:dyDescent="0.2">
      <c r="A409" s="142" t="s">
        <v>511</v>
      </c>
      <c r="B409" s="142" t="s">
        <v>511</v>
      </c>
      <c r="C409" s="143" t="s">
        <v>1043</v>
      </c>
      <c r="D409" s="126" t="s">
        <v>1044</v>
      </c>
      <c r="E409" s="133"/>
      <c r="F409" s="125"/>
      <c r="G409" s="133"/>
      <c r="H409" s="125"/>
      <c r="I409" s="133"/>
      <c r="J409" s="125"/>
    </row>
    <row r="410" spans="1:10" s="134" customFormat="1" ht="15" customHeight="1" x14ac:dyDescent="0.2">
      <c r="A410" s="144" t="s">
        <v>511</v>
      </c>
      <c r="B410" s="144" t="s">
        <v>511</v>
      </c>
      <c r="C410" s="145" t="s">
        <v>1045</v>
      </c>
      <c r="D410" s="132"/>
      <c r="E410" s="133"/>
      <c r="F410" s="125"/>
      <c r="G410" s="133"/>
      <c r="H410" s="125"/>
      <c r="I410" s="133"/>
      <c r="J410" s="125"/>
    </row>
    <row r="411" spans="1:10" s="134" customFormat="1" ht="15" customHeight="1" x14ac:dyDescent="0.2">
      <c r="A411" s="144" t="s">
        <v>511</v>
      </c>
      <c r="B411" s="144" t="s">
        <v>511</v>
      </c>
      <c r="C411" s="145" t="s">
        <v>1046</v>
      </c>
      <c r="D411" s="132"/>
      <c r="E411" s="133"/>
      <c r="F411" s="125"/>
      <c r="G411" s="133"/>
      <c r="H411" s="125"/>
      <c r="I411" s="133"/>
      <c r="J411" s="125"/>
    </row>
    <row r="412" spans="1:10" s="134" customFormat="1" ht="15" customHeight="1" x14ac:dyDescent="0.2">
      <c r="A412" s="138" t="s">
        <v>511</v>
      </c>
      <c r="B412" s="138" t="s">
        <v>511</v>
      </c>
      <c r="C412" s="147" t="s">
        <v>1047</v>
      </c>
      <c r="D412" s="141"/>
      <c r="E412" s="146"/>
      <c r="F412" s="140"/>
      <c r="G412" s="133"/>
      <c r="H412" s="125"/>
      <c r="I412" s="133"/>
      <c r="J412" s="125"/>
    </row>
    <row r="413" spans="1:10" s="134" customFormat="1" ht="15" customHeight="1" x14ac:dyDescent="0.2">
      <c r="A413" s="142" t="s">
        <v>511</v>
      </c>
      <c r="B413" s="142" t="s">
        <v>511</v>
      </c>
      <c r="C413" s="135" t="s">
        <v>1048</v>
      </c>
      <c r="D413" s="126" t="s">
        <v>1049</v>
      </c>
      <c r="E413" s="127" t="s">
        <v>1050</v>
      </c>
      <c r="F413" s="126" t="s">
        <v>1049</v>
      </c>
      <c r="G413" s="133"/>
      <c r="H413" s="125"/>
      <c r="I413" s="133"/>
      <c r="J413" s="125"/>
    </row>
    <row r="414" spans="1:10" s="134" customFormat="1" ht="15" customHeight="1" x14ac:dyDescent="0.2">
      <c r="A414" s="144" t="s">
        <v>511</v>
      </c>
      <c r="B414" s="144" t="s">
        <v>511</v>
      </c>
      <c r="C414" s="145" t="s">
        <v>1051</v>
      </c>
      <c r="D414" s="132"/>
      <c r="E414" s="133"/>
      <c r="F414" s="125"/>
      <c r="G414" s="133"/>
      <c r="H414" s="125"/>
      <c r="I414" s="133"/>
      <c r="J414" s="125"/>
    </row>
    <row r="415" spans="1:10" s="134" customFormat="1" ht="15" customHeight="1" x14ac:dyDescent="0.2">
      <c r="A415" s="131" t="s">
        <v>511</v>
      </c>
      <c r="B415" s="131" t="s">
        <v>511</v>
      </c>
      <c r="C415" s="137" t="s">
        <v>1052</v>
      </c>
      <c r="D415" s="177"/>
      <c r="E415" s="133"/>
      <c r="F415" s="152"/>
      <c r="G415" s="133"/>
      <c r="H415" s="125"/>
      <c r="I415" s="133"/>
      <c r="J415" s="125"/>
    </row>
    <row r="416" spans="1:10" s="134" customFormat="1" ht="15" customHeight="1" x14ac:dyDescent="0.2">
      <c r="A416" s="124" t="s">
        <v>511</v>
      </c>
      <c r="B416" s="124" t="s">
        <v>511</v>
      </c>
      <c r="C416" s="149" t="s">
        <v>204</v>
      </c>
      <c r="D416" s="151" t="s">
        <v>1053</v>
      </c>
      <c r="E416" s="165" t="s">
        <v>1054</v>
      </c>
      <c r="F416" s="149" t="s">
        <v>1055</v>
      </c>
      <c r="G416" s="127" t="s">
        <v>1056</v>
      </c>
      <c r="H416" s="128" t="s">
        <v>1057</v>
      </c>
      <c r="I416" s="133"/>
      <c r="J416" s="125"/>
    </row>
    <row r="417" spans="1:10" s="134" customFormat="1" ht="15" customHeight="1" x14ac:dyDescent="0.2">
      <c r="A417" s="124" t="s">
        <v>511</v>
      </c>
      <c r="B417" s="124" t="s">
        <v>511</v>
      </c>
      <c r="C417" s="128" t="s">
        <v>435</v>
      </c>
      <c r="D417" s="126" t="s">
        <v>435</v>
      </c>
      <c r="E417" s="127" t="s">
        <v>1058</v>
      </c>
      <c r="F417" s="128" t="s">
        <v>1059</v>
      </c>
      <c r="G417" s="133"/>
      <c r="H417" s="125"/>
      <c r="I417" s="133"/>
      <c r="J417" s="125"/>
    </row>
    <row r="418" spans="1:10" s="134" customFormat="1" ht="15" customHeight="1" x14ac:dyDescent="0.2">
      <c r="A418" s="148" t="s">
        <v>511</v>
      </c>
      <c r="B418" s="148" t="s">
        <v>511</v>
      </c>
      <c r="C418" s="149" t="s">
        <v>436</v>
      </c>
      <c r="D418" s="151" t="s">
        <v>436</v>
      </c>
      <c r="E418" s="146"/>
      <c r="F418" s="140"/>
      <c r="G418" s="133"/>
      <c r="H418" s="125"/>
      <c r="I418" s="133"/>
      <c r="J418" s="125"/>
    </row>
    <row r="419" spans="1:10" s="134" customFormat="1" ht="15" customHeight="1" x14ac:dyDescent="0.2">
      <c r="A419" s="139" t="s">
        <v>511</v>
      </c>
      <c r="B419" s="139" t="s">
        <v>511</v>
      </c>
      <c r="C419" s="135" t="s">
        <v>1060</v>
      </c>
      <c r="D419" s="178" t="s">
        <v>1061</v>
      </c>
      <c r="E419" s="133" t="s">
        <v>1062</v>
      </c>
      <c r="F419" s="125" t="s">
        <v>1061</v>
      </c>
      <c r="G419" s="133"/>
      <c r="H419" s="125"/>
      <c r="I419" s="133"/>
      <c r="J419" s="125"/>
    </row>
    <row r="420" spans="1:10" s="134" customFormat="1" ht="15" customHeight="1" x14ac:dyDescent="0.2">
      <c r="A420" s="138" t="s">
        <v>511</v>
      </c>
      <c r="B420" s="138" t="s">
        <v>511</v>
      </c>
      <c r="C420" s="147" t="s">
        <v>1063</v>
      </c>
      <c r="D420" s="157"/>
      <c r="E420" s="146"/>
      <c r="F420" s="140"/>
      <c r="G420" s="133"/>
      <c r="H420" s="125"/>
      <c r="I420" s="133"/>
      <c r="J420" s="125"/>
    </row>
    <row r="421" spans="1:10" s="134" customFormat="1" ht="15" customHeight="1" x14ac:dyDescent="0.2">
      <c r="A421" s="142" t="s">
        <v>511</v>
      </c>
      <c r="B421" s="142" t="s">
        <v>511</v>
      </c>
      <c r="C421" s="143" t="s">
        <v>437</v>
      </c>
      <c r="D421" s="128" t="s">
        <v>210</v>
      </c>
      <c r="E421" s="127" t="s">
        <v>1064</v>
      </c>
      <c r="F421" s="128" t="s">
        <v>210</v>
      </c>
      <c r="G421" s="133"/>
      <c r="H421" s="125"/>
      <c r="I421" s="133"/>
      <c r="J421" s="125"/>
    </row>
    <row r="422" spans="1:10" s="134" customFormat="1" ht="15" customHeight="1" x14ac:dyDescent="0.2">
      <c r="A422" s="144" t="s">
        <v>511</v>
      </c>
      <c r="B422" s="144" t="s">
        <v>511</v>
      </c>
      <c r="C422" s="145" t="s">
        <v>438</v>
      </c>
      <c r="D422" s="125"/>
      <c r="E422" s="133"/>
      <c r="F422" s="125"/>
      <c r="G422" s="133"/>
      <c r="H422" s="125"/>
      <c r="I422" s="133"/>
      <c r="J422" s="125"/>
    </row>
    <row r="423" spans="1:10" s="134" customFormat="1" ht="15" customHeight="1" x14ac:dyDescent="0.2">
      <c r="A423" s="144" t="s">
        <v>511</v>
      </c>
      <c r="B423" s="144" t="s">
        <v>511</v>
      </c>
      <c r="C423" s="145" t="s">
        <v>439</v>
      </c>
      <c r="D423" s="125"/>
      <c r="E423" s="133"/>
      <c r="F423" s="125"/>
      <c r="G423" s="133"/>
      <c r="H423" s="125"/>
      <c r="I423" s="133"/>
      <c r="J423" s="125"/>
    </row>
    <row r="424" spans="1:10" s="134" customFormat="1" ht="15" customHeight="1" x14ac:dyDescent="0.2">
      <c r="A424" s="138" t="s">
        <v>511</v>
      </c>
      <c r="B424" s="138" t="s">
        <v>511</v>
      </c>
      <c r="C424" s="147" t="s">
        <v>1065</v>
      </c>
      <c r="D424" s="140"/>
      <c r="E424" s="146"/>
      <c r="F424" s="140"/>
      <c r="G424" s="133"/>
      <c r="H424" s="125"/>
      <c r="I424" s="133"/>
      <c r="J424" s="125"/>
    </row>
    <row r="425" spans="1:10" s="134" customFormat="1" ht="15" customHeight="1" x14ac:dyDescent="0.2">
      <c r="A425" s="139" t="s">
        <v>511</v>
      </c>
      <c r="B425" s="139" t="s">
        <v>511</v>
      </c>
      <c r="C425" s="135" t="s">
        <v>440</v>
      </c>
      <c r="D425" s="132" t="s">
        <v>1066</v>
      </c>
      <c r="E425" s="124" t="s">
        <v>1067</v>
      </c>
      <c r="F425" s="128" t="s">
        <v>212</v>
      </c>
      <c r="G425" s="133"/>
      <c r="H425" s="125"/>
      <c r="I425" s="133"/>
      <c r="J425" s="125"/>
    </row>
    <row r="426" spans="1:10" s="134" customFormat="1" ht="15" customHeight="1" x14ac:dyDescent="0.2">
      <c r="A426" s="138" t="s">
        <v>511</v>
      </c>
      <c r="B426" s="138" t="s">
        <v>511</v>
      </c>
      <c r="C426" s="147" t="s">
        <v>1068</v>
      </c>
      <c r="D426" s="141"/>
      <c r="E426" s="133"/>
      <c r="F426" s="125"/>
      <c r="G426" s="133"/>
      <c r="H426" s="125"/>
      <c r="I426" s="133"/>
      <c r="J426" s="125"/>
    </row>
    <row r="427" spans="1:10" s="134" customFormat="1" ht="15" customHeight="1" x14ac:dyDescent="0.2">
      <c r="A427" s="142" t="s">
        <v>511</v>
      </c>
      <c r="B427" s="142" t="s">
        <v>511</v>
      </c>
      <c r="C427" s="143" t="s">
        <v>441</v>
      </c>
      <c r="D427" s="126" t="s">
        <v>1069</v>
      </c>
      <c r="E427" s="131"/>
      <c r="F427" s="125"/>
      <c r="G427" s="133"/>
      <c r="H427" s="125"/>
      <c r="I427" s="133"/>
      <c r="J427" s="125"/>
    </row>
    <row r="428" spans="1:10" s="134" customFormat="1" ht="15" customHeight="1" x14ac:dyDescent="0.2">
      <c r="A428" s="138" t="s">
        <v>511</v>
      </c>
      <c r="B428" s="138" t="s">
        <v>511</v>
      </c>
      <c r="C428" s="147" t="s">
        <v>1070</v>
      </c>
      <c r="D428" s="141"/>
      <c r="E428" s="131"/>
      <c r="F428" s="125"/>
      <c r="G428" s="133"/>
      <c r="H428" s="125"/>
      <c r="I428" s="133"/>
      <c r="J428" s="125"/>
    </row>
    <row r="429" spans="1:10" s="134" customFormat="1" ht="15" customHeight="1" x14ac:dyDescent="0.2">
      <c r="A429" s="142" t="s">
        <v>511</v>
      </c>
      <c r="B429" s="142" t="s">
        <v>511</v>
      </c>
      <c r="C429" s="135" t="s">
        <v>1071</v>
      </c>
      <c r="D429" s="126" t="s">
        <v>442</v>
      </c>
      <c r="E429" s="131"/>
      <c r="F429" s="152"/>
      <c r="G429" s="133"/>
      <c r="H429" s="125"/>
      <c r="I429" s="133"/>
      <c r="J429" s="125"/>
    </row>
    <row r="430" spans="1:10" s="134" customFormat="1" ht="15" customHeight="1" x14ac:dyDescent="0.2">
      <c r="A430" s="131" t="s">
        <v>550</v>
      </c>
      <c r="B430" s="131"/>
      <c r="C430" s="137" t="s">
        <v>442</v>
      </c>
      <c r="D430" s="132"/>
      <c r="E430" s="131"/>
      <c r="F430" s="125"/>
      <c r="G430" s="133"/>
      <c r="H430" s="125"/>
      <c r="I430" s="133"/>
      <c r="J430" s="125"/>
    </row>
    <row r="431" spans="1:10" s="134" customFormat="1" ht="15" customHeight="1" x14ac:dyDescent="0.2">
      <c r="A431" s="131"/>
      <c r="B431" s="131" t="s">
        <v>511</v>
      </c>
      <c r="C431" s="125" t="s">
        <v>1072</v>
      </c>
      <c r="D431" s="132"/>
      <c r="E431" s="131"/>
      <c r="F431" s="125"/>
      <c r="G431" s="133"/>
      <c r="H431" s="125"/>
      <c r="I431" s="133"/>
      <c r="J431" s="125"/>
    </row>
    <row r="432" spans="1:10" s="134" customFormat="1" ht="15" customHeight="1" x14ac:dyDescent="0.2">
      <c r="A432" s="131"/>
      <c r="B432" s="131" t="s">
        <v>511</v>
      </c>
      <c r="C432" s="125" t="s">
        <v>1073</v>
      </c>
      <c r="D432" s="132"/>
      <c r="E432" s="131"/>
      <c r="F432" s="125"/>
      <c r="G432" s="133"/>
      <c r="H432" s="125"/>
      <c r="I432" s="133"/>
      <c r="J432" s="125"/>
    </row>
    <row r="433" spans="1:10" s="134" customFormat="1" ht="15" customHeight="1" x14ac:dyDescent="0.2">
      <c r="A433" s="142" t="s">
        <v>511</v>
      </c>
      <c r="B433" s="142" t="s">
        <v>511</v>
      </c>
      <c r="C433" s="143" t="s">
        <v>1074</v>
      </c>
      <c r="D433" s="172" t="s">
        <v>1075</v>
      </c>
      <c r="E433" s="127" t="s">
        <v>1076</v>
      </c>
      <c r="F433" s="161" t="s">
        <v>216</v>
      </c>
      <c r="G433" s="127" t="s">
        <v>827</v>
      </c>
      <c r="H433" s="128" t="s">
        <v>721</v>
      </c>
      <c r="I433" s="133"/>
      <c r="J433" s="125"/>
    </row>
    <row r="434" spans="1:10" s="134" customFormat="1" ht="15" customHeight="1" x14ac:dyDescent="0.2">
      <c r="A434" s="131" t="s">
        <v>511</v>
      </c>
      <c r="B434" s="131" t="s">
        <v>511</v>
      </c>
      <c r="C434" s="147" t="s">
        <v>1077</v>
      </c>
      <c r="D434" s="173"/>
      <c r="E434" s="133"/>
      <c r="F434" s="162"/>
      <c r="G434" s="133"/>
      <c r="H434" s="179"/>
      <c r="I434" s="133"/>
      <c r="J434" s="179"/>
    </row>
    <row r="435" spans="1:10" s="134" customFormat="1" ht="15" customHeight="1" x14ac:dyDescent="0.2">
      <c r="A435" s="142" t="s">
        <v>511</v>
      </c>
      <c r="B435" s="142" t="s">
        <v>511</v>
      </c>
      <c r="C435" s="135" t="s">
        <v>1078</v>
      </c>
      <c r="D435" s="126" t="s">
        <v>1079</v>
      </c>
      <c r="E435" s="133"/>
      <c r="F435" s="125"/>
      <c r="G435" s="133"/>
      <c r="H435" s="125"/>
      <c r="I435" s="133"/>
      <c r="J435" s="125"/>
    </row>
    <row r="436" spans="1:10" s="134" customFormat="1" ht="15" customHeight="1" x14ac:dyDescent="0.2">
      <c r="A436" s="144" t="s">
        <v>511</v>
      </c>
      <c r="B436" s="144" t="s">
        <v>511</v>
      </c>
      <c r="C436" s="145" t="s">
        <v>1080</v>
      </c>
      <c r="D436" s="125"/>
      <c r="E436" s="165" t="s">
        <v>987</v>
      </c>
      <c r="F436" s="149" t="s">
        <v>988</v>
      </c>
      <c r="G436" s="165" t="s">
        <v>989</v>
      </c>
      <c r="H436" s="149" t="s">
        <v>988</v>
      </c>
      <c r="I436" s="133"/>
      <c r="J436" s="125"/>
    </row>
    <row r="437" spans="1:10" s="134" customFormat="1" ht="15" customHeight="1" x14ac:dyDescent="0.2">
      <c r="A437" s="139" t="s">
        <v>511</v>
      </c>
      <c r="B437" s="139" t="s">
        <v>511</v>
      </c>
      <c r="C437" s="145" t="s">
        <v>1081</v>
      </c>
      <c r="D437" s="125"/>
      <c r="E437" s="127" t="s">
        <v>1076</v>
      </c>
      <c r="F437" s="161" t="s">
        <v>216</v>
      </c>
      <c r="G437" s="127" t="s">
        <v>827</v>
      </c>
      <c r="H437" s="128" t="s">
        <v>721</v>
      </c>
      <c r="I437" s="133"/>
      <c r="J437" s="125"/>
    </row>
    <row r="438" spans="1:10" s="134" customFormat="1" ht="15" customHeight="1" x14ac:dyDescent="0.2">
      <c r="A438" s="144" t="s">
        <v>511</v>
      </c>
      <c r="B438" s="144" t="s">
        <v>511</v>
      </c>
      <c r="C438" s="145" t="s">
        <v>1082</v>
      </c>
      <c r="D438" s="132"/>
      <c r="E438" s="133"/>
      <c r="F438" s="125"/>
      <c r="G438" s="133"/>
      <c r="H438" s="125"/>
      <c r="I438" s="133"/>
      <c r="J438" s="125"/>
    </row>
    <row r="439" spans="1:10" s="134" customFormat="1" ht="15" customHeight="1" x14ac:dyDescent="0.2">
      <c r="A439" s="144" t="s">
        <v>511</v>
      </c>
      <c r="B439" s="144" t="s">
        <v>511</v>
      </c>
      <c r="C439" s="145" t="s">
        <v>1083</v>
      </c>
      <c r="D439" s="132"/>
      <c r="E439" s="133"/>
      <c r="F439" s="125"/>
      <c r="G439" s="133"/>
      <c r="H439" s="125"/>
      <c r="I439" s="133"/>
      <c r="J439" s="125"/>
    </row>
    <row r="440" spans="1:10" s="134" customFormat="1" ht="15" customHeight="1" x14ac:dyDescent="0.2">
      <c r="A440" s="144" t="s">
        <v>511</v>
      </c>
      <c r="B440" s="144" t="s">
        <v>511</v>
      </c>
      <c r="C440" s="145" t="s">
        <v>1084</v>
      </c>
      <c r="D440" s="132"/>
      <c r="E440" s="133"/>
      <c r="F440" s="125"/>
      <c r="G440" s="133"/>
      <c r="H440" s="125"/>
      <c r="I440" s="133"/>
      <c r="J440" s="125"/>
    </row>
    <row r="441" spans="1:10" s="134" customFormat="1" ht="15" customHeight="1" x14ac:dyDescent="0.2">
      <c r="A441" s="131" t="s">
        <v>511</v>
      </c>
      <c r="B441" s="131" t="s">
        <v>511</v>
      </c>
      <c r="C441" s="137" t="s">
        <v>216</v>
      </c>
      <c r="D441" s="125"/>
      <c r="E441" s="133"/>
      <c r="F441" s="125"/>
      <c r="G441" s="133"/>
      <c r="H441" s="125"/>
      <c r="I441" s="133"/>
      <c r="J441" s="125"/>
    </row>
    <row r="442" spans="1:10" s="134" customFormat="1" ht="15" customHeight="1" x14ac:dyDescent="0.2">
      <c r="A442" s="148" t="s">
        <v>511</v>
      </c>
      <c r="B442" s="148" t="s">
        <v>511</v>
      </c>
      <c r="C442" s="149" t="s">
        <v>1085</v>
      </c>
      <c r="D442" s="180" t="s">
        <v>1085</v>
      </c>
      <c r="E442" s="165" t="s">
        <v>1086</v>
      </c>
      <c r="F442" s="180" t="s">
        <v>1085</v>
      </c>
      <c r="G442" s="146"/>
      <c r="H442" s="140"/>
      <c r="I442" s="146"/>
      <c r="J442" s="140"/>
    </row>
    <row r="443" spans="1:10" s="134" customFormat="1" ht="15" customHeight="1" x14ac:dyDescent="0.2">
      <c r="A443" s="142" t="s">
        <v>511</v>
      </c>
      <c r="B443" s="142" t="s">
        <v>511</v>
      </c>
      <c r="C443" s="143" t="s">
        <v>1087</v>
      </c>
      <c r="D443" s="128" t="s">
        <v>1088</v>
      </c>
      <c r="E443" s="127" t="s">
        <v>1089</v>
      </c>
      <c r="F443" s="128" t="s">
        <v>1090</v>
      </c>
      <c r="G443" s="127" t="s">
        <v>1091</v>
      </c>
      <c r="H443" s="128" t="s">
        <v>1092</v>
      </c>
      <c r="I443" s="127" t="s">
        <v>663</v>
      </c>
      <c r="J443" s="128" t="s">
        <v>1092</v>
      </c>
    </row>
    <row r="444" spans="1:10" s="134" customFormat="1" ht="15" customHeight="1" x14ac:dyDescent="0.2">
      <c r="A444" s="138" t="s">
        <v>511</v>
      </c>
      <c r="B444" s="138" t="s">
        <v>511</v>
      </c>
      <c r="C444" s="140" t="s">
        <v>1093</v>
      </c>
      <c r="D444" s="125"/>
      <c r="E444" s="133"/>
      <c r="F444" s="125"/>
      <c r="G444" s="133"/>
      <c r="H444" s="125"/>
      <c r="I444" s="133"/>
      <c r="J444" s="125"/>
    </row>
    <row r="445" spans="1:10" s="134" customFormat="1" ht="15" customHeight="1" x14ac:dyDescent="0.2">
      <c r="A445" s="142" t="s">
        <v>511</v>
      </c>
      <c r="B445" s="142" t="s">
        <v>511</v>
      </c>
      <c r="C445" s="143" t="s">
        <v>1094</v>
      </c>
      <c r="D445" s="128" t="s">
        <v>1095</v>
      </c>
      <c r="E445" s="133"/>
      <c r="F445" s="125"/>
      <c r="G445" s="133"/>
      <c r="H445" s="125"/>
      <c r="I445" s="133"/>
      <c r="J445" s="125"/>
    </row>
    <row r="446" spans="1:10" s="134" customFormat="1" ht="15" customHeight="1" x14ac:dyDescent="0.2">
      <c r="A446" s="138" t="s">
        <v>511</v>
      </c>
      <c r="B446" s="138" t="s">
        <v>511</v>
      </c>
      <c r="C446" s="140" t="s">
        <v>1096</v>
      </c>
      <c r="D446" s="140"/>
      <c r="E446" s="146"/>
      <c r="F446" s="125"/>
      <c r="G446" s="133"/>
      <c r="H446" s="125"/>
      <c r="I446" s="133"/>
      <c r="J446" s="125"/>
    </row>
    <row r="447" spans="1:10" s="134" customFormat="1" ht="15" customHeight="1" x14ac:dyDescent="0.2">
      <c r="A447" s="148" t="s">
        <v>511</v>
      </c>
      <c r="B447" s="148" t="s">
        <v>511</v>
      </c>
      <c r="C447" s="149" t="s">
        <v>1097</v>
      </c>
      <c r="D447" s="149" t="s">
        <v>1097</v>
      </c>
      <c r="E447" s="165" t="s">
        <v>1098</v>
      </c>
      <c r="F447" s="149" t="s">
        <v>1097</v>
      </c>
      <c r="G447" s="133"/>
      <c r="H447" s="125"/>
      <c r="I447" s="133"/>
      <c r="J447" s="125"/>
    </row>
    <row r="448" spans="1:10" s="134" customFormat="1" ht="15" customHeight="1" x14ac:dyDescent="0.2">
      <c r="A448" s="142" t="s">
        <v>511</v>
      </c>
      <c r="B448" s="142" t="s">
        <v>511</v>
      </c>
      <c r="C448" s="143" t="s">
        <v>1099</v>
      </c>
      <c r="D448" s="128" t="s">
        <v>1100</v>
      </c>
      <c r="E448" s="131" t="s">
        <v>1101</v>
      </c>
      <c r="F448" s="125" t="s">
        <v>223</v>
      </c>
      <c r="G448" s="133"/>
      <c r="H448" s="125"/>
      <c r="I448" s="133"/>
      <c r="J448" s="125"/>
    </row>
    <row r="449" spans="1:10" s="134" customFormat="1" ht="15" customHeight="1" x14ac:dyDescent="0.2">
      <c r="A449" s="144" t="s">
        <v>511</v>
      </c>
      <c r="B449" s="144" t="s">
        <v>511</v>
      </c>
      <c r="C449" s="145" t="s">
        <v>1102</v>
      </c>
      <c r="D449" s="125"/>
      <c r="E449" s="131"/>
      <c r="F449" s="125"/>
      <c r="G449" s="133"/>
      <c r="H449" s="125"/>
      <c r="I449" s="133"/>
      <c r="J449" s="125"/>
    </row>
    <row r="450" spans="1:10" s="134" customFormat="1" ht="15" customHeight="1" x14ac:dyDescent="0.2">
      <c r="A450" s="138" t="s">
        <v>511</v>
      </c>
      <c r="B450" s="138" t="s">
        <v>511</v>
      </c>
      <c r="C450" s="140" t="s">
        <v>1103</v>
      </c>
      <c r="D450" s="140"/>
      <c r="E450" s="138"/>
      <c r="F450" s="125"/>
      <c r="G450" s="133"/>
      <c r="H450" s="125"/>
      <c r="I450" s="133"/>
      <c r="J450" s="125"/>
    </row>
    <row r="451" spans="1:10" s="134" customFormat="1" ht="15" customHeight="1" x14ac:dyDescent="0.2">
      <c r="A451" s="142" t="s">
        <v>511</v>
      </c>
      <c r="B451" s="142" t="s">
        <v>511</v>
      </c>
      <c r="C451" s="143" t="s">
        <v>1104</v>
      </c>
      <c r="D451" s="128" t="s">
        <v>225</v>
      </c>
      <c r="E451" s="127" t="s">
        <v>1105</v>
      </c>
      <c r="F451" s="128" t="s">
        <v>1106</v>
      </c>
      <c r="G451" s="133"/>
      <c r="H451" s="125"/>
      <c r="I451" s="133"/>
      <c r="J451" s="125"/>
    </row>
    <row r="452" spans="1:10" s="134" customFormat="1" ht="15" customHeight="1" x14ac:dyDescent="0.2">
      <c r="A452" s="144" t="s">
        <v>511</v>
      </c>
      <c r="B452" s="144" t="s">
        <v>511</v>
      </c>
      <c r="C452" s="145" t="s">
        <v>1107</v>
      </c>
      <c r="D452" s="125"/>
      <c r="E452" s="133"/>
      <c r="F452" s="125"/>
      <c r="G452" s="133"/>
      <c r="H452" s="125"/>
      <c r="I452" s="133"/>
      <c r="J452" s="125"/>
    </row>
    <row r="453" spans="1:10" s="134" customFormat="1" ht="15" customHeight="1" x14ac:dyDescent="0.2">
      <c r="A453" s="144" t="s">
        <v>511</v>
      </c>
      <c r="B453" s="144" t="s">
        <v>511</v>
      </c>
      <c r="C453" s="145" t="s">
        <v>1108</v>
      </c>
      <c r="D453" s="125"/>
      <c r="E453" s="133"/>
      <c r="F453" s="125"/>
      <c r="G453" s="133"/>
      <c r="H453" s="125"/>
      <c r="I453" s="133"/>
      <c r="J453" s="125"/>
    </row>
    <row r="454" spans="1:10" s="134" customFormat="1" ht="15" customHeight="1" x14ac:dyDescent="0.2">
      <c r="A454" s="138" t="s">
        <v>511</v>
      </c>
      <c r="B454" s="138" t="s">
        <v>511</v>
      </c>
      <c r="C454" s="125" t="s">
        <v>225</v>
      </c>
      <c r="D454" s="140"/>
      <c r="E454" s="146"/>
      <c r="F454" s="140"/>
      <c r="G454" s="146"/>
      <c r="H454" s="140"/>
      <c r="I454" s="146"/>
      <c r="J454" s="140"/>
    </row>
    <row r="455" spans="1:10" s="134" customFormat="1" ht="15" customHeight="1" x14ac:dyDescent="0.2">
      <c r="A455" s="124"/>
      <c r="B455" s="124" t="s">
        <v>511</v>
      </c>
      <c r="C455" s="128" t="s">
        <v>1109</v>
      </c>
      <c r="D455" s="126" t="s">
        <v>227</v>
      </c>
      <c r="E455" s="127" t="s">
        <v>1110</v>
      </c>
      <c r="F455" s="128" t="s">
        <v>227</v>
      </c>
      <c r="G455" s="181" t="s">
        <v>1111</v>
      </c>
      <c r="H455" s="128" t="s">
        <v>1112</v>
      </c>
      <c r="I455" s="124" t="s">
        <v>690</v>
      </c>
      <c r="J455" s="128" t="s">
        <v>1113</v>
      </c>
    </row>
    <row r="456" spans="1:10" s="134" customFormat="1" ht="15" customHeight="1" x14ac:dyDescent="0.2">
      <c r="A456" s="131" t="s">
        <v>511</v>
      </c>
      <c r="B456" s="131"/>
      <c r="C456" s="125" t="s">
        <v>1114</v>
      </c>
      <c r="D456" s="132"/>
      <c r="E456" s="133"/>
      <c r="F456" s="125"/>
      <c r="G456" s="182"/>
      <c r="H456" s="125"/>
      <c r="I456" s="131"/>
      <c r="J456" s="125"/>
    </row>
    <row r="457" spans="1:10" s="134" customFormat="1" ht="15" customHeight="1" x14ac:dyDescent="0.2">
      <c r="A457" s="131" t="s">
        <v>511</v>
      </c>
      <c r="B457" s="131"/>
      <c r="C457" s="125" t="s">
        <v>1115</v>
      </c>
      <c r="D457" s="132"/>
      <c r="E457" s="133"/>
      <c r="F457" s="125"/>
      <c r="G457" s="182"/>
      <c r="H457" s="125"/>
      <c r="I457" s="131"/>
      <c r="J457" s="125"/>
    </row>
    <row r="458" spans="1:10" s="134" customFormat="1" ht="15" customHeight="1" x14ac:dyDescent="0.2">
      <c r="A458" s="139" t="s">
        <v>511</v>
      </c>
      <c r="B458" s="139"/>
      <c r="C458" s="135" t="s">
        <v>1116</v>
      </c>
      <c r="D458" s="132"/>
      <c r="E458" s="133"/>
      <c r="F458" s="125"/>
      <c r="G458" s="182"/>
      <c r="H458" s="125"/>
      <c r="I458" s="131"/>
      <c r="J458" s="125"/>
    </row>
    <row r="459" spans="1:10" s="134" customFormat="1" ht="15" customHeight="1" x14ac:dyDescent="0.2">
      <c r="A459" s="138" t="s">
        <v>511</v>
      </c>
      <c r="B459" s="138" t="s">
        <v>511</v>
      </c>
      <c r="C459" s="147" t="s">
        <v>1117</v>
      </c>
      <c r="D459" s="141"/>
      <c r="E459" s="146"/>
      <c r="F459" s="140"/>
      <c r="G459" s="182"/>
      <c r="H459" s="125"/>
      <c r="I459" s="131"/>
      <c r="J459" s="125"/>
    </row>
    <row r="460" spans="1:10" s="134" customFormat="1" ht="15" customHeight="1" x14ac:dyDescent="0.2">
      <c r="A460" s="148" t="s">
        <v>511</v>
      </c>
      <c r="B460" s="148" t="s">
        <v>511</v>
      </c>
      <c r="C460" s="149" t="s">
        <v>1118</v>
      </c>
      <c r="D460" s="151" t="s">
        <v>1118</v>
      </c>
      <c r="E460" s="127" t="s">
        <v>1119</v>
      </c>
      <c r="F460" s="125" t="s">
        <v>229</v>
      </c>
      <c r="G460" s="182"/>
      <c r="H460" s="125"/>
      <c r="I460" s="131"/>
      <c r="J460" s="125"/>
    </row>
    <row r="461" spans="1:10" s="134" customFormat="1" ht="15" customHeight="1" x14ac:dyDescent="0.2">
      <c r="A461" s="148" t="s">
        <v>511</v>
      </c>
      <c r="B461" s="148" t="s">
        <v>511</v>
      </c>
      <c r="C461" s="149" t="s">
        <v>1120</v>
      </c>
      <c r="D461" s="141" t="s">
        <v>1120</v>
      </c>
      <c r="E461" s="146"/>
      <c r="F461" s="140"/>
      <c r="G461" s="182"/>
      <c r="H461" s="125"/>
      <c r="I461" s="131"/>
      <c r="J461" s="125"/>
    </row>
    <row r="462" spans="1:10" s="134" customFormat="1" ht="15" customHeight="1" x14ac:dyDescent="0.2">
      <c r="A462" s="142" t="s">
        <v>511</v>
      </c>
      <c r="B462" s="142" t="s">
        <v>511</v>
      </c>
      <c r="C462" s="135" t="s">
        <v>1121</v>
      </c>
      <c r="D462" s="126" t="s">
        <v>10</v>
      </c>
      <c r="E462" s="131" t="s">
        <v>1122</v>
      </c>
      <c r="F462" s="128" t="s">
        <v>10</v>
      </c>
      <c r="G462" s="127" t="s">
        <v>1123</v>
      </c>
      <c r="H462" s="183" t="s">
        <v>1124</v>
      </c>
      <c r="I462" s="133"/>
      <c r="J462" s="158"/>
    </row>
    <row r="463" spans="1:10" s="134" customFormat="1" ht="15" customHeight="1" x14ac:dyDescent="0.2">
      <c r="A463" s="144" t="s">
        <v>511</v>
      </c>
      <c r="B463" s="144" t="s">
        <v>511</v>
      </c>
      <c r="C463" s="145" t="s">
        <v>1125</v>
      </c>
      <c r="D463" s="132"/>
      <c r="E463" s="131"/>
      <c r="F463" s="125"/>
      <c r="G463" s="133"/>
      <c r="H463" s="158"/>
      <c r="I463" s="133"/>
      <c r="J463" s="158"/>
    </row>
    <row r="464" spans="1:10" s="134" customFormat="1" ht="15" customHeight="1" x14ac:dyDescent="0.2">
      <c r="A464" s="138" t="s">
        <v>511</v>
      </c>
      <c r="B464" s="138" t="s">
        <v>511</v>
      </c>
      <c r="C464" s="145" t="s">
        <v>1126</v>
      </c>
      <c r="D464" s="141"/>
      <c r="E464" s="138"/>
      <c r="F464" s="140"/>
      <c r="G464" s="133"/>
      <c r="H464" s="158"/>
      <c r="I464" s="133"/>
      <c r="J464" s="158"/>
    </row>
    <row r="465" spans="1:10" s="134" customFormat="1" ht="15" customHeight="1" x14ac:dyDescent="0.2">
      <c r="A465" s="142" t="s">
        <v>511</v>
      </c>
      <c r="B465" s="142" t="s">
        <v>511</v>
      </c>
      <c r="C465" s="143" t="s">
        <v>1127</v>
      </c>
      <c r="D465" s="126" t="s">
        <v>11</v>
      </c>
      <c r="E465" s="124" t="s">
        <v>1128</v>
      </c>
      <c r="F465" s="128" t="s">
        <v>11</v>
      </c>
      <c r="G465" s="133"/>
      <c r="H465" s="158"/>
      <c r="I465" s="133"/>
      <c r="J465" s="158"/>
    </row>
    <row r="466" spans="1:10" s="134" customFormat="1" ht="15" customHeight="1" x14ac:dyDescent="0.2">
      <c r="A466" s="138" t="s">
        <v>511</v>
      </c>
      <c r="B466" s="138" t="s">
        <v>511</v>
      </c>
      <c r="C466" s="140" t="s">
        <v>1129</v>
      </c>
      <c r="D466" s="141"/>
      <c r="E466" s="138"/>
      <c r="F466" s="140"/>
      <c r="G466" s="146"/>
      <c r="H466" s="184"/>
      <c r="I466" s="146"/>
      <c r="J466" s="184"/>
    </row>
    <row r="467" spans="1:10" s="134" customFormat="1" ht="15" customHeight="1" x14ac:dyDescent="0.2">
      <c r="A467" s="138" t="s">
        <v>511</v>
      </c>
      <c r="B467" s="138" t="s">
        <v>511</v>
      </c>
      <c r="C467" s="140" t="s">
        <v>1130</v>
      </c>
      <c r="D467" s="140" t="s">
        <v>1130</v>
      </c>
      <c r="E467" s="131" t="s">
        <v>1131</v>
      </c>
      <c r="F467" s="125" t="s">
        <v>367</v>
      </c>
      <c r="G467" s="131" t="s">
        <v>1132</v>
      </c>
      <c r="H467" s="125" t="s">
        <v>367</v>
      </c>
      <c r="I467" s="131" t="s">
        <v>723</v>
      </c>
      <c r="J467" s="125" t="s">
        <v>1133</v>
      </c>
    </row>
    <row r="468" spans="1:10" s="134" customFormat="1" ht="15" customHeight="1" x14ac:dyDescent="0.2">
      <c r="A468" s="148" t="s">
        <v>511</v>
      </c>
      <c r="B468" s="148" t="s">
        <v>511</v>
      </c>
      <c r="C468" s="149" t="s">
        <v>1134</v>
      </c>
      <c r="D468" s="149" t="s">
        <v>1134</v>
      </c>
      <c r="E468" s="148" t="s">
        <v>1135</v>
      </c>
      <c r="F468" s="149" t="s">
        <v>366</v>
      </c>
      <c r="G468" s="148" t="s">
        <v>1136</v>
      </c>
      <c r="H468" s="149" t="s">
        <v>366</v>
      </c>
      <c r="I468" s="138"/>
      <c r="J468" s="140"/>
    </row>
    <row r="469" spans="1:10" s="134" customFormat="1" ht="15" customHeight="1" x14ac:dyDescent="0.2">
      <c r="A469" s="124" t="s">
        <v>511</v>
      </c>
      <c r="B469" s="124"/>
      <c r="C469" s="128" t="s">
        <v>1137</v>
      </c>
      <c r="D469" s="128" t="s">
        <v>1137</v>
      </c>
      <c r="E469" s="127" t="s">
        <v>1138</v>
      </c>
      <c r="F469" s="128" t="s">
        <v>39</v>
      </c>
      <c r="G469" s="127" t="s">
        <v>1139</v>
      </c>
      <c r="H469" s="128" t="s">
        <v>1140</v>
      </c>
      <c r="I469" s="127" t="s">
        <v>1141</v>
      </c>
      <c r="J469" s="128" t="s">
        <v>1140</v>
      </c>
    </row>
    <row r="470" spans="1:10" s="134" customFormat="1" ht="15" customHeight="1" x14ac:dyDescent="0.2">
      <c r="A470" s="131"/>
      <c r="B470" s="131" t="s">
        <v>511</v>
      </c>
      <c r="C470" s="125" t="s">
        <v>1142</v>
      </c>
      <c r="D470" s="125"/>
      <c r="E470" s="133"/>
      <c r="F470" s="125"/>
      <c r="G470" s="133"/>
      <c r="H470" s="125"/>
      <c r="I470" s="133"/>
      <c r="J470" s="125"/>
    </row>
    <row r="471" spans="1:10" s="134" customFormat="1" ht="15" customHeight="1" x14ac:dyDescent="0.2">
      <c r="A471" s="131"/>
      <c r="B471" s="131" t="s">
        <v>511</v>
      </c>
      <c r="C471" s="125" t="s">
        <v>1143</v>
      </c>
      <c r="D471" s="125"/>
      <c r="E471" s="133"/>
      <c r="F471" s="125"/>
      <c r="G471" s="133"/>
      <c r="H471" s="125"/>
      <c r="I471" s="133"/>
      <c r="J471" s="125"/>
    </row>
    <row r="472" spans="1:10" s="134" customFormat="1" ht="15" customHeight="1" x14ac:dyDescent="0.2">
      <c r="A472" s="131"/>
      <c r="B472" s="131" t="s">
        <v>511</v>
      </c>
      <c r="C472" s="125" t="s">
        <v>1144</v>
      </c>
      <c r="D472" s="125"/>
      <c r="E472" s="133"/>
      <c r="F472" s="125"/>
      <c r="G472" s="133"/>
      <c r="H472" s="125"/>
      <c r="I472" s="133"/>
      <c r="J472" s="125"/>
    </row>
    <row r="473" spans="1:10" s="134" customFormat="1" ht="15" customHeight="1" x14ac:dyDescent="0.2">
      <c r="A473" s="138"/>
      <c r="B473" s="138" t="s">
        <v>511</v>
      </c>
      <c r="C473" s="140" t="s">
        <v>1145</v>
      </c>
      <c r="D473" s="140"/>
      <c r="E473" s="133"/>
      <c r="F473" s="125"/>
      <c r="G473" s="133"/>
      <c r="H473" s="125"/>
      <c r="I473" s="133"/>
      <c r="J473" s="125"/>
    </row>
    <row r="474" spans="1:10" s="134" customFormat="1" ht="15" customHeight="1" x14ac:dyDescent="0.2">
      <c r="A474" s="142" t="s">
        <v>511</v>
      </c>
      <c r="B474" s="142" t="s">
        <v>511</v>
      </c>
      <c r="C474" s="143" t="s">
        <v>1146</v>
      </c>
      <c r="D474" s="128" t="s">
        <v>1147</v>
      </c>
      <c r="E474" s="133"/>
      <c r="F474" s="125"/>
      <c r="G474" s="133"/>
      <c r="H474" s="125"/>
      <c r="I474" s="133"/>
      <c r="J474" s="125"/>
    </row>
    <row r="475" spans="1:10" s="134" customFormat="1" ht="15" customHeight="1" x14ac:dyDescent="0.2">
      <c r="A475" s="138" t="s">
        <v>511</v>
      </c>
      <c r="B475" s="138" t="s">
        <v>511</v>
      </c>
      <c r="C475" s="140" t="s">
        <v>1148</v>
      </c>
      <c r="D475" s="140"/>
      <c r="E475" s="146"/>
      <c r="F475" s="140"/>
      <c r="G475" s="146"/>
      <c r="H475" s="140"/>
      <c r="I475" s="146"/>
      <c r="J475" s="140"/>
    </row>
    <row r="476" spans="1:10" s="134" customFormat="1" ht="15" customHeight="1" x14ac:dyDescent="0.2">
      <c r="A476" s="142" t="s">
        <v>511</v>
      </c>
      <c r="B476" s="142" t="s">
        <v>511</v>
      </c>
      <c r="C476" s="145" t="s">
        <v>1149</v>
      </c>
      <c r="D476" s="128" t="s">
        <v>12</v>
      </c>
      <c r="E476" s="127" t="s">
        <v>1150</v>
      </c>
      <c r="F476" s="183" t="s">
        <v>12</v>
      </c>
      <c r="G476" s="127" t="s">
        <v>1151</v>
      </c>
      <c r="H476" s="128" t="s">
        <v>1152</v>
      </c>
      <c r="I476" s="127" t="s">
        <v>1153</v>
      </c>
      <c r="J476" s="128" t="s">
        <v>1152</v>
      </c>
    </row>
    <row r="477" spans="1:10" s="134" customFormat="1" ht="15" customHeight="1" x14ac:dyDescent="0.2">
      <c r="A477" s="131" t="s">
        <v>511</v>
      </c>
      <c r="B477" s="131" t="s">
        <v>511</v>
      </c>
      <c r="C477" s="137" t="s">
        <v>1154</v>
      </c>
      <c r="D477" s="140"/>
      <c r="E477" s="146"/>
      <c r="F477" s="184"/>
      <c r="G477" s="133"/>
      <c r="H477" s="125"/>
      <c r="I477" s="133"/>
      <c r="J477" s="125"/>
    </row>
    <row r="478" spans="1:10" s="134" customFormat="1" ht="15" customHeight="1" x14ac:dyDescent="0.2">
      <c r="A478" s="148" t="s">
        <v>511</v>
      </c>
      <c r="B478" s="148" t="s">
        <v>511</v>
      </c>
      <c r="C478" s="149" t="s">
        <v>1155</v>
      </c>
      <c r="D478" s="126" t="s">
        <v>239</v>
      </c>
      <c r="E478" s="165" t="s">
        <v>1156</v>
      </c>
      <c r="F478" s="128" t="s">
        <v>1155</v>
      </c>
      <c r="G478" s="133"/>
      <c r="H478" s="125"/>
      <c r="I478" s="133"/>
      <c r="J478" s="125"/>
    </row>
    <row r="479" spans="1:10" s="134" customFormat="1" ht="15" customHeight="1" x14ac:dyDescent="0.2">
      <c r="A479" s="138" t="s">
        <v>511</v>
      </c>
      <c r="B479" s="138" t="s">
        <v>511</v>
      </c>
      <c r="C479" s="140" t="s">
        <v>1157</v>
      </c>
      <c r="D479" s="151" t="s">
        <v>1157</v>
      </c>
      <c r="E479" s="165" t="s">
        <v>1158</v>
      </c>
      <c r="F479" s="149" t="s">
        <v>1157</v>
      </c>
      <c r="G479" s="146"/>
      <c r="H479" s="140"/>
      <c r="I479" s="146"/>
      <c r="J479" s="140"/>
    </row>
    <row r="480" spans="1:10" s="134" customFormat="1" ht="15" customHeight="1" x14ac:dyDescent="0.2">
      <c r="A480" s="124" t="s">
        <v>511</v>
      </c>
      <c r="B480" s="124" t="s">
        <v>511</v>
      </c>
      <c r="C480" s="149" t="s">
        <v>1159</v>
      </c>
      <c r="D480" s="126" t="s">
        <v>1159</v>
      </c>
      <c r="E480" s="131" t="s">
        <v>1160</v>
      </c>
      <c r="F480" s="128" t="s">
        <v>13</v>
      </c>
      <c r="G480" s="127" t="s">
        <v>1161</v>
      </c>
      <c r="H480" s="185" t="s">
        <v>1162</v>
      </c>
      <c r="I480" s="127" t="s">
        <v>1163</v>
      </c>
      <c r="J480" s="185" t="s">
        <v>1164</v>
      </c>
    </row>
    <row r="481" spans="1:10" s="134" customFormat="1" ht="15" customHeight="1" x14ac:dyDescent="0.2">
      <c r="A481" s="148" t="s">
        <v>511</v>
      </c>
      <c r="B481" s="148" t="s">
        <v>511</v>
      </c>
      <c r="C481" s="149" t="s">
        <v>1165</v>
      </c>
      <c r="D481" s="151" t="s">
        <v>1165</v>
      </c>
      <c r="E481" s="131"/>
      <c r="F481" s="140"/>
      <c r="G481" s="133"/>
      <c r="H481" s="186"/>
      <c r="I481" s="133"/>
      <c r="J481" s="186"/>
    </row>
    <row r="482" spans="1:10" s="134" customFormat="1" ht="15" customHeight="1" x14ac:dyDescent="0.2">
      <c r="A482" s="142" t="s">
        <v>511</v>
      </c>
      <c r="B482" s="142" t="s">
        <v>511</v>
      </c>
      <c r="C482" s="143" t="s">
        <v>1166</v>
      </c>
      <c r="D482" s="126" t="s">
        <v>1167</v>
      </c>
      <c r="E482" s="127" t="s">
        <v>1168</v>
      </c>
      <c r="F482" s="125" t="s">
        <v>1169</v>
      </c>
      <c r="G482" s="133"/>
      <c r="H482" s="186"/>
      <c r="I482" s="133"/>
      <c r="J482" s="186"/>
    </row>
    <row r="483" spans="1:10" s="134" customFormat="1" ht="15" customHeight="1" x14ac:dyDescent="0.2">
      <c r="A483" s="138" t="s">
        <v>511</v>
      </c>
      <c r="B483" s="138" t="s">
        <v>511</v>
      </c>
      <c r="C483" s="147" t="s">
        <v>1170</v>
      </c>
      <c r="D483" s="132"/>
      <c r="E483" s="133"/>
      <c r="F483" s="125"/>
      <c r="G483" s="133"/>
      <c r="H483" s="186"/>
      <c r="I483" s="133"/>
      <c r="J483" s="186"/>
    </row>
    <row r="484" spans="1:10" s="134" customFormat="1" ht="15" customHeight="1" x14ac:dyDescent="0.2">
      <c r="A484" s="148" t="s">
        <v>511</v>
      </c>
      <c r="B484" s="148" t="s">
        <v>511</v>
      </c>
      <c r="C484" s="149" t="s">
        <v>1171</v>
      </c>
      <c r="D484" s="151" t="s">
        <v>1171</v>
      </c>
      <c r="E484" s="146"/>
      <c r="F484" s="140"/>
      <c r="G484" s="133"/>
      <c r="H484" s="186"/>
      <c r="I484" s="133"/>
      <c r="J484" s="186"/>
    </row>
    <row r="485" spans="1:10" s="134" customFormat="1" ht="15" customHeight="1" x14ac:dyDescent="0.2">
      <c r="A485" s="148" t="s">
        <v>511</v>
      </c>
      <c r="B485" s="148" t="s">
        <v>511</v>
      </c>
      <c r="C485" s="149" t="s">
        <v>1172</v>
      </c>
      <c r="D485" s="151" t="s">
        <v>1173</v>
      </c>
      <c r="E485" s="127" t="s">
        <v>1174</v>
      </c>
      <c r="F485" s="125" t="s">
        <v>1175</v>
      </c>
      <c r="G485" s="133"/>
      <c r="H485" s="186"/>
      <c r="I485" s="133"/>
      <c r="J485" s="186"/>
    </row>
    <row r="486" spans="1:10" s="134" customFormat="1" ht="15" customHeight="1" x14ac:dyDescent="0.2">
      <c r="A486" s="148" t="s">
        <v>511</v>
      </c>
      <c r="B486" s="148" t="s">
        <v>1176</v>
      </c>
      <c r="C486" s="149" t="s">
        <v>1177</v>
      </c>
      <c r="D486" s="151" t="s">
        <v>1178</v>
      </c>
      <c r="E486" s="146"/>
      <c r="F486" s="140"/>
      <c r="G486" s="133"/>
      <c r="H486" s="186"/>
      <c r="I486" s="133"/>
      <c r="J486" s="186"/>
    </row>
    <row r="487" spans="1:10" s="134" customFormat="1" ht="15" customHeight="1" x14ac:dyDescent="0.2">
      <c r="A487" s="148" t="s">
        <v>511</v>
      </c>
      <c r="B487" s="148" t="s">
        <v>1176</v>
      </c>
      <c r="C487" s="149" t="s">
        <v>1179</v>
      </c>
      <c r="D487" s="151" t="s">
        <v>1179</v>
      </c>
      <c r="E487" s="127" t="s">
        <v>1180</v>
      </c>
      <c r="F487" s="125" t="s">
        <v>14</v>
      </c>
      <c r="G487" s="133"/>
      <c r="H487" s="186"/>
      <c r="I487" s="133"/>
      <c r="J487" s="186"/>
    </row>
    <row r="488" spans="1:10" s="134" customFormat="1" ht="15" customHeight="1" x14ac:dyDescent="0.2">
      <c r="A488" s="124" t="s">
        <v>511</v>
      </c>
      <c r="B488" s="124"/>
      <c r="C488" s="128" t="s">
        <v>1181</v>
      </c>
      <c r="D488" s="132" t="s">
        <v>1181</v>
      </c>
      <c r="E488" s="133"/>
      <c r="F488" s="125"/>
      <c r="G488" s="133"/>
      <c r="H488" s="186"/>
      <c r="I488" s="133"/>
      <c r="J488" s="186"/>
    </row>
    <row r="489" spans="1:10" s="134" customFormat="1" ht="15" customHeight="1" x14ac:dyDescent="0.2">
      <c r="A489" s="131"/>
      <c r="B489" s="131" t="s">
        <v>511</v>
      </c>
      <c r="C489" s="125" t="s">
        <v>1182</v>
      </c>
      <c r="D489" s="132"/>
      <c r="E489" s="133"/>
      <c r="F489" s="125"/>
      <c r="G489" s="133"/>
      <c r="H489" s="186"/>
      <c r="I489" s="133"/>
      <c r="J489" s="186"/>
    </row>
    <row r="490" spans="1:10" s="134" customFormat="1" ht="15" customHeight="1" x14ac:dyDescent="0.2">
      <c r="A490" s="138"/>
      <c r="B490" s="138" t="s">
        <v>511</v>
      </c>
      <c r="C490" s="140" t="s">
        <v>1183</v>
      </c>
      <c r="D490" s="132"/>
      <c r="E490" s="133"/>
      <c r="F490" s="125"/>
      <c r="G490" s="133"/>
      <c r="H490" s="186"/>
      <c r="I490" s="133"/>
      <c r="J490" s="186"/>
    </row>
    <row r="491" spans="1:10" s="134" customFormat="1" ht="15" customHeight="1" x14ac:dyDescent="0.2">
      <c r="A491" s="148" t="s">
        <v>511</v>
      </c>
      <c r="B491" s="148" t="s">
        <v>511</v>
      </c>
      <c r="C491" s="149" t="s">
        <v>1184</v>
      </c>
      <c r="D491" s="151" t="s">
        <v>1184</v>
      </c>
      <c r="E491" s="146"/>
      <c r="F491" s="140"/>
      <c r="G491" s="133"/>
      <c r="H491" s="186"/>
      <c r="I491" s="133"/>
      <c r="J491" s="186"/>
    </row>
    <row r="492" spans="1:10" s="134" customFormat="1" ht="15" customHeight="1" x14ac:dyDescent="0.2">
      <c r="A492" s="124" t="s">
        <v>511</v>
      </c>
      <c r="B492" s="124"/>
      <c r="C492" s="128" t="s">
        <v>15</v>
      </c>
      <c r="D492" s="126" t="s">
        <v>15</v>
      </c>
      <c r="E492" s="127" t="s">
        <v>1185</v>
      </c>
      <c r="F492" s="128" t="s">
        <v>15</v>
      </c>
      <c r="G492" s="133"/>
      <c r="H492" s="186"/>
      <c r="I492" s="133"/>
      <c r="J492" s="186"/>
    </row>
    <row r="493" spans="1:10" s="134" customFormat="1" ht="15" customHeight="1" x14ac:dyDescent="0.2">
      <c r="A493" s="131"/>
      <c r="B493" s="131" t="s">
        <v>511</v>
      </c>
      <c r="C493" s="125" t="s">
        <v>1186</v>
      </c>
      <c r="D493" s="132"/>
      <c r="E493" s="133"/>
      <c r="F493" s="125"/>
      <c r="G493" s="133"/>
      <c r="H493" s="186"/>
      <c r="I493" s="133"/>
      <c r="J493" s="186"/>
    </row>
    <row r="494" spans="1:10" s="134" customFormat="1" ht="15" customHeight="1" x14ac:dyDescent="0.2">
      <c r="A494" s="131"/>
      <c r="B494" s="131" t="s">
        <v>511</v>
      </c>
      <c r="C494" s="125" t="s">
        <v>1187</v>
      </c>
      <c r="D494" s="132"/>
      <c r="E494" s="133"/>
      <c r="F494" s="125"/>
      <c r="G494" s="133"/>
      <c r="H494" s="186"/>
      <c r="I494" s="133"/>
      <c r="J494" s="186"/>
    </row>
    <row r="495" spans="1:10" s="134" customFormat="1" ht="15" customHeight="1" x14ac:dyDescent="0.2">
      <c r="A495" s="131"/>
      <c r="B495" s="131" t="s">
        <v>511</v>
      </c>
      <c r="C495" s="125" t="s">
        <v>1188</v>
      </c>
      <c r="D495" s="132"/>
      <c r="E495" s="133"/>
      <c r="F495" s="125"/>
      <c r="G495" s="133"/>
      <c r="H495" s="186"/>
      <c r="I495" s="133"/>
      <c r="J495" s="186"/>
    </row>
    <row r="496" spans="1:10" s="134" customFormat="1" ht="15" customHeight="1" x14ac:dyDescent="0.2">
      <c r="A496" s="138"/>
      <c r="B496" s="138" t="s">
        <v>511</v>
      </c>
      <c r="C496" s="140" t="s">
        <v>1189</v>
      </c>
      <c r="D496" s="141"/>
      <c r="E496" s="146"/>
      <c r="F496" s="140"/>
      <c r="G496" s="133"/>
      <c r="H496" s="186"/>
      <c r="I496" s="133"/>
      <c r="J496" s="186"/>
    </row>
    <row r="497" spans="1:10" s="134" customFormat="1" ht="15" customHeight="1" x14ac:dyDescent="0.2">
      <c r="A497" s="148" t="s">
        <v>511</v>
      </c>
      <c r="B497" s="148" t="s">
        <v>511</v>
      </c>
      <c r="C497" s="149" t="s">
        <v>1190</v>
      </c>
      <c r="D497" s="151" t="s">
        <v>1190</v>
      </c>
      <c r="E497" s="138" t="s">
        <v>1191</v>
      </c>
      <c r="F497" s="149" t="s">
        <v>1190</v>
      </c>
      <c r="G497" s="133"/>
      <c r="H497" s="186"/>
      <c r="I497" s="133"/>
      <c r="J497" s="186"/>
    </row>
    <row r="498" spans="1:10" s="134" customFormat="1" ht="15" customHeight="1" x14ac:dyDescent="0.2">
      <c r="A498" s="148" t="s">
        <v>511</v>
      </c>
      <c r="B498" s="148" t="s">
        <v>511</v>
      </c>
      <c r="C498" s="149" t="s">
        <v>16</v>
      </c>
      <c r="D498" s="151" t="s">
        <v>16</v>
      </c>
      <c r="E498" s="148" t="s">
        <v>1192</v>
      </c>
      <c r="F498" s="149" t="s">
        <v>16</v>
      </c>
      <c r="G498" s="133"/>
      <c r="H498" s="186"/>
      <c r="I498" s="133"/>
      <c r="J498" s="186"/>
    </row>
    <row r="499" spans="1:10" s="134" customFormat="1" ht="15" customHeight="1" x14ac:dyDescent="0.2">
      <c r="A499" s="148" t="s">
        <v>511</v>
      </c>
      <c r="B499" s="148" t="s">
        <v>511</v>
      </c>
      <c r="C499" s="149" t="s">
        <v>1193</v>
      </c>
      <c r="D499" s="151" t="s">
        <v>1193</v>
      </c>
      <c r="E499" s="127" t="s">
        <v>1194</v>
      </c>
      <c r="F499" s="128" t="s">
        <v>1195</v>
      </c>
      <c r="G499" s="133"/>
      <c r="H499" s="186"/>
      <c r="I499" s="133"/>
      <c r="J499" s="186"/>
    </row>
    <row r="500" spans="1:10" s="134" customFormat="1" ht="15" customHeight="1" x14ac:dyDescent="0.2">
      <c r="A500" s="142" t="s">
        <v>511</v>
      </c>
      <c r="B500" s="142" t="s">
        <v>511</v>
      </c>
      <c r="C500" s="143" t="s">
        <v>1196</v>
      </c>
      <c r="D500" s="128" t="s">
        <v>1197</v>
      </c>
      <c r="E500" s="133"/>
      <c r="F500" s="125"/>
      <c r="G500" s="133"/>
      <c r="H500" s="186"/>
      <c r="I500" s="133"/>
      <c r="J500" s="186"/>
    </row>
    <row r="501" spans="1:10" s="134" customFormat="1" ht="15" customHeight="1" x14ac:dyDescent="0.2">
      <c r="A501" s="144" t="s">
        <v>511</v>
      </c>
      <c r="B501" s="144" t="s">
        <v>511</v>
      </c>
      <c r="C501" s="145" t="s">
        <v>1198</v>
      </c>
      <c r="D501" s="125"/>
      <c r="E501" s="133"/>
      <c r="F501" s="125"/>
      <c r="G501" s="133"/>
      <c r="H501" s="186"/>
      <c r="I501" s="133"/>
      <c r="J501" s="186"/>
    </row>
    <row r="502" spans="1:10" s="134" customFormat="1" ht="15" customHeight="1" x14ac:dyDescent="0.2">
      <c r="A502" s="144" t="s">
        <v>511</v>
      </c>
      <c r="B502" s="144" t="s">
        <v>511</v>
      </c>
      <c r="C502" s="145" t="s">
        <v>1199</v>
      </c>
      <c r="D502" s="132"/>
      <c r="E502" s="133"/>
      <c r="F502" s="125"/>
      <c r="G502" s="133"/>
      <c r="H502" s="186"/>
      <c r="I502" s="133"/>
      <c r="J502" s="186"/>
    </row>
    <row r="503" spans="1:10" s="134" customFormat="1" ht="15" customHeight="1" x14ac:dyDescent="0.2">
      <c r="A503" s="144" t="s">
        <v>511</v>
      </c>
      <c r="B503" s="144" t="s">
        <v>511</v>
      </c>
      <c r="C503" s="145" t="s">
        <v>1200</v>
      </c>
      <c r="D503" s="132"/>
      <c r="E503" s="133"/>
      <c r="F503" s="125"/>
      <c r="G503" s="133"/>
      <c r="H503" s="186"/>
      <c r="I503" s="133"/>
      <c r="J503" s="186"/>
    </row>
    <row r="504" spans="1:10" s="134" customFormat="1" ht="15" customHeight="1" x14ac:dyDescent="0.2">
      <c r="A504" s="144" t="s">
        <v>511</v>
      </c>
      <c r="B504" s="144" t="s">
        <v>511</v>
      </c>
      <c r="C504" s="145" t="s">
        <v>1201</v>
      </c>
      <c r="D504" s="132"/>
      <c r="E504" s="133"/>
      <c r="F504" s="125"/>
      <c r="G504" s="133"/>
      <c r="H504" s="186"/>
      <c r="I504" s="133"/>
      <c r="J504" s="186"/>
    </row>
    <row r="505" spans="1:10" s="134" customFormat="1" ht="15" customHeight="1" x14ac:dyDescent="0.2">
      <c r="A505" s="144" t="s">
        <v>511</v>
      </c>
      <c r="B505" s="144" t="s">
        <v>511</v>
      </c>
      <c r="C505" s="145" t="s">
        <v>1202</v>
      </c>
      <c r="D505" s="132"/>
      <c r="E505" s="133"/>
      <c r="F505" s="125"/>
      <c r="G505" s="133"/>
      <c r="H505" s="186"/>
      <c r="I505" s="133"/>
      <c r="J505" s="186"/>
    </row>
    <row r="506" spans="1:10" s="134" customFormat="1" ht="15" customHeight="1" x14ac:dyDescent="0.2">
      <c r="A506" s="138" t="s">
        <v>511</v>
      </c>
      <c r="B506" s="138" t="s">
        <v>511</v>
      </c>
      <c r="C506" s="147" t="s">
        <v>1203</v>
      </c>
      <c r="D506" s="141"/>
      <c r="E506" s="146"/>
      <c r="F506" s="140"/>
      <c r="G506" s="133"/>
      <c r="H506" s="186"/>
      <c r="I506" s="133"/>
      <c r="J506" s="186"/>
    </row>
    <row r="507" spans="1:10" s="134" customFormat="1" ht="15" customHeight="1" x14ac:dyDescent="0.2">
      <c r="A507" s="124" t="s">
        <v>511</v>
      </c>
      <c r="B507" s="124" t="s">
        <v>511</v>
      </c>
      <c r="C507" s="125" t="s">
        <v>1204</v>
      </c>
      <c r="D507" s="128" t="s">
        <v>1204</v>
      </c>
      <c r="E507" s="127" t="s">
        <v>1205</v>
      </c>
      <c r="F507" s="128" t="s">
        <v>252</v>
      </c>
      <c r="G507" s="127" t="s">
        <v>1206</v>
      </c>
      <c r="H507" s="128" t="s">
        <v>1207</v>
      </c>
      <c r="I507" s="127" t="s">
        <v>1208</v>
      </c>
      <c r="J507" s="128" t="s">
        <v>1207</v>
      </c>
    </row>
    <row r="508" spans="1:10" s="134" customFormat="1" ht="15" customHeight="1" x14ac:dyDescent="0.2">
      <c r="A508" s="142" t="s">
        <v>511</v>
      </c>
      <c r="B508" s="142" t="s">
        <v>511</v>
      </c>
      <c r="C508" s="143" t="s">
        <v>1209</v>
      </c>
      <c r="D508" s="128" t="s">
        <v>1210</v>
      </c>
      <c r="E508" s="133"/>
      <c r="F508" s="125"/>
      <c r="G508" s="133"/>
      <c r="I508" s="133"/>
      <c r="J508" s="125"/>
    </row>
    <row r="509" spans="1:10" s="134" customFormat="1" ht="15" customHeight="1" x14ac:dyDescent="0.2">
      <c r="A509" s="144" t="s">
        <v>511</v>
      </c>
      <c r="B509" s="144" t="s">
        <v>511</v>
      </c>
      <c r="C509" s="145" t="s">
        <v>1211</v>
      </c>
      <c r="D509" s="125"/>
      <c r="E509" s="133"/>
      <c r="F509" s="125"/>
      <c r="G509" s="133"/>
      <c r="H509" s="125"/>
      <c r="I509" s="133"/>
      <c r="J509" s="125"/>
    </row>
    <row r="510" spans="1:10" s="134" customFormat="1" ht="15" customHeight="1" x14ac:dyDescent="0.2">
      <c r="A510" s="138" t="s">
        <v>511</v>
      </c>
      <c r="B510" s="138" t="s">
        <v>511</v>
      </c>
      <c r="C510" s="147" t="s">
        <v>1212</v>
      </c>
      <c r="D510" s="140"/>
      <c r="E510" s="133"/>
      <c r="F510" s="125"/>
      <c r="G510" s="133"/>
      <c r="H510" s="125"/>
      <c r="I510" s="133"/>
      <c r="J510" s="125"/>
    </row>
    <row r="511" spans="1:10" s="134" customFormat="1" ht="15" customHeight="1" x14ac:dyDescent="0.2">
      <c r="A511" s="138" t="s">
        <v>511</v>
      </c>
      <c r="B511" s="138" t="s">
        <v>511</v>
      </c>
      <c r="C511" s="140" t="s">
        <v>1213</v>
      </c>
      <c r="D511" s="141" t="s">
        <v>1213</v>
      </c>
      <c r="E511" s="146"/>
      <c r="F511" s="140"/>
      <c r="G511" s="133"/>
      <c r="H511" s="125"/>
      <c r="I511" s="133"/>
      <c r="J511" s="125"/>
    </row>
    <row r="512" spans="1:10" s="134" customFormat="1" ht="15" customHeight="1" x14ac:dyDescent="0.2">
      <c r="A512" s="142" t="s">
        <v>511</v>
      </c>
      <c r="B512" s="142" t="s">
        <v>511</v>
      </c>
      <c r="C512" s="143" t="s">
        <v>1214</v>
      </c>
      <c r="D512" s="128" t="s">
        <v>17</v>
      </c>
      <c r="E512" s="127" t="s">
        <v>1215</v>
      </c>
      <c r="F512" s="183" t="s">
        <v>17</v>
      </c>
      <c r="G512" s="133"/>
      <c r="H512" s="125"/>
      <c r="I512" s="133"/>
      <c r="J512" s="125"/>
    </row>
    <row r="513" spans="1:10" s="134" customFormat="1" ht="15" customHeight="1" x14ac:dyDescent="0.2">
      <c r="A513" s="144" t="s">
        <v>511</v>
      </c>
      <c r="B513" s="144" t="s">
        <v>511</v>
      </c>
      <c r="C513" s="145" t="s">
        <v>1216</v>
      </c>
      <c r="D513" s="125"/>
      <c r="E513" s="133"/>
      <c r="F513" s="158"/>
      <c r="G513" s="133"/>
      <c r="H513" s="125"/>
      <c r="I513" s="133"/>
      <c r="J513" s="125"/>
    </row>
    <row r="514" spans="1:10" s="134" customFormat="1" ht="15" customHeight="1" x14ac:dyDescent="0.2">
      <c r="A514" s="138" t="s">
        <v>511</v>
      </c>
      <c r="B514" s="138" t="s">
        <v>511</v>
      </c>
      <c r="C514" s="147" t="s">
        <v>1217</v>
      </c>
      <c r="D514" s="140"/>
      <c r="E514" s="146"/>
      <c r="F514" s="184"/>
      <c r="G514" s="133"/>
      <c r="H514" s="125"/>
      <c r="I514" s="133"/>
      <c r="J514" s="125"/>
    </row>
    <row r="515" spans="1:10" s="134" customFormat="1" ht="15" customHeight="1" x14ac:dyDescent="0.2">
      <c r="A515" s="124" t="s">
        <v>1218</v>
      </c>
      <c r="B515" s="124"/>
      <c r="C515" s="137" t="s">
        <v>78</v>
      </c>
      <c r="D515" s="126" t="s">
        <v>1219</v>
      </c>
      <c r="E515" s="127" t="s">
        <v>1220</v>
      </c>
      <c r="F515" s="128" t="s">
        <v>1219</v>
      </c>
      <c r="G515" s="133"/>
      <c r="H515" s="125"/>
      <c r="I515" s="133"/>
      <c r="J515" s="125"/>
    </row>
    <row r="516" spans="1:10" s="134" customFormat="1" ht="15" customHeight="1" x14ac:dyDescent="0.2">
      <c r="A516" s="131"/>
      <c r="B516" s="131" t="s">
        <v>511</v>
      </c>
      <c r="C516" s="125" t="s">
        <v>1221</v>
      </c>
      <c r="D516" s="132"/>
      <c r="E516" s="133"/>
      <c r="F516" s="125"/>
      <c r="G516" s="133"/>
      <c r="H516" s="125"/>
      <c r="I516" s="133"/>
      <c r="J516" s="125"/>
    </row>
    <row r="517" spans="1:10" s="134" customFormat="1" ht="15" customHeight="1" x14ac:dyDescent="0.2">
      <c r="A517" s="138"/>
      <c r="B517" s="138" t="s">
        <v>511</v>
      </c>
      <c r="C517" s="135" t="s">
        <v>1222</v>
      </c>
      <c r="D517" s="141"/>
      <c r="E517" s="146"/>
      <c r="F517" s="140"/>
      <c r="G517" s="133"/>
      <c r="H517" s="125"/>
      <c r="I517" s="133"/>
      <c r="J517" s="125"/>
    </row>
    <row r="518" spans="1:10" s="134" customFormat="1" ht="15" customHeight="1" x14ac:dyDescent="0.2">
      <c r="A518" s="138" t="s">
        <v>511</v>
      </c>
      <c r="B518" s="138" t="s">
        <v>511</v>
      </c>
      <c r="C518" s="149" t="s">
        <v>1223</v>
      </c>
      <c r="D518" s="140" t="s">
        <v>1223</v>
      </c>
      <c r="E518" s="165" t="s">
        <v>1224</v>
      </c>
      <c r="F518" s="140" t="s">
        <v>1223</v>
      </c>
      <c r="G518" s="133"/>
      <c r="H518" s="125"/>
      <c r="I518" s="133"/>
      <c r="J518" s="125"/>
    </row>
    <row r="519" spans="1:10" s="134" customFormat="1" ht="15" customHeight="1" x14ac:dyDescent="0.2">
      <c r="A519" s="142" t="s">
        <v>511</v>
      </c>
      <c r="B519" s="142" t="s">
        <v>511</v>
      </c>
      <c r="C519" s="143" t="s">
        <v>1225</v>
      </c>
      <c r="D519" s="128" t="s">
        <v>1226</v>
      </c>
      <c r="E519" s="131" t="s">
        <v>1227</v>
      </c>
      <c r="F519" s="128" t="s">
        <v>1226</v>
      </c>
      <c r="G519" s="133"/>
      <c r="H519" s="125"/>
      <c r="I519" s="133"/>
      <c r="J519" s="125"/>
    </row>
    <row r="520" spans="1:10" s="134" customFormat="1" ht="15" customHeight="1" x14ac:dyDescent="0.2">
      <c r="A520" s="144" t="s">
        <v>511</v>
      </c>
      <c r="B520" s="144" t="s">
        <v>511</v>
      </c>
      <c r="C520" s="145" t="s">
        <v>1228</v>
      </c>
      <c r="D520" s="132"/>
      <c r="E520" s="131"/>
      <c r="F520" s="125"/>
      <c r="G520" s="133"/>
      <c r="H520" s="125"/>
      <c r="I520" s="133"/>
      <c r="J520" s="125"/>
    </row>
    <row r="521" spans="1:10" s="134" customFormat="1" ht="15" customHeight="1" x14ac:dyDescent="0.2">
      <c r="A521" s="150" t="s">
        <v>511</v>
      </c>
      <c r="B521" s="150" t="s">
        <v>511</v>
      </c>
      <c r="C521" s="147" t="s">
        <v>1229</v>
      </c>
      <c r="D521" s="141"/>
      <c r="E521" s="138"/>
      <c r="F521" s="140"/>
      <c r="G521" s="146"/>
      <c r="H521" s="140"/>
      <c r="I521" s="146"/>
      <c r="J521" s="140"/>
    </row>
    <row r="522" spans="1:10" s="134" customFormat="1" ht="15" customHeight="1" x14ac:dyDescent="0.2">
      <c r="A522" s="138" t="s">
        <v>511</v>
      </c>
      <c r="B522" s="138" t="s">
        <v>511</v>
      </c>
      <c r="C522" s="140" t="s">
        <v>1230</v>
      </c>
      <c r="D522" s="141" t="s">
        <v>1231</v>
      </c>
      <c r="E522" s="133" t="s">
        <v>1232</v>
      </c>
      <c r="F522" s="125" t="s">
        <v>18</v>
      </c>
      <c r="G522" s="127" t="s">
        <v>1233</v>
      </c>
      <c r="H522" s="128" t="s">
        <v>1234</v>
      </c>
      <c r="I522" s="127" t="s">
        <v>1235</v>
      </c>
      <c r="J522" s="128" t="s">
        <v>1234</v>
      </c>
    </row>
    <row r="523" spans="1:10" s="134" customFormat="1" ht="15" customHeight="1" x14ac:dyDescent="0.2">
      <c r="A523" s="148" t="s">
        <v>511</v>
      </c>
      <c r="B523" s="148" t="s">
        <v>511</v>
      </c>
      <c r="C523" s="140" t="s">
        <v>1236</v>
      </c>
      <c r="D523" s="151" t="s">
        <v>1237</v>
      </c>
      <c r="E523" s="146"/>
      <c r="F523" s="140"/>
      <c r="G523" s="146"/>
      <c r="H523" s="140"/>
      <c r="I523" s="146"/>
      <c r="J523" s="140"/>
    </row>
    <row r="524" spans="1:10" s="134" customFormat="1" ht="15" customHeight="1" x14ac:dyDescent="0.2">
      <c r="A524" s="142" t="s">
        <v>511</v>
      </c>
      <c r="B524" s="142" t="s">
        <v>511</v>
      </c>
      <c r="C524" s="143" t="s">
        <v>1238</v>
      </c>
      <c r="D524" s="126" t="s">
        <v>1239</v>
      </c>
      <c r="E524" s="127" t="s">
        <v>1240</v>
      </c>
      <c r="F524" s="128" t="s">
        <v>19</v>
      </c>
      <c r="G524" s="127" t="s">
        <v>1241</v>
      </c>
      <c r="H524" s="128" t="s">
        <v>1242</v>
      </c>
      <c r="I524" s="127" t="s">
        <v>1243</v>
      </c>
      <c r="J524" s="128" t="s">
        <v>1244</v>
      </c>
    </row>
    <row r="525" spans="1:10" s="134" customFormat="1" ht="15" customHeight="1" x14ac:dyDescent="0.2">
      <c r="A525" s="138" t="s">
        <v>511</v>
      </c>
      <c r="B525" s="138" t="s">
        <v>511</v>
      </c>
      <c r="C525" s="147" t="s">
        <v>1245</v>
      </c>
      <c r="D525" s="141"/>
      <c r="E525" s="133"/>
      <c r="F525" s="125"/>
      <c r="G525" s="133"/>
      <c r="H525" s="125"/>
      <c r="I525" s="133"/>
      <c r="J525" s="125"/>
    </row>
    <row r="526" spans="1:10" s="134" customFormat="1" ht="15" customHeight="1" x14ac:dyDescent="0.2">
      <c r="A526" s="142" t="s">
        <v>511</v>
      </c>
      <c r="B526" s="142" t="s">
        <v>511</v>
      </c>
      <c r="C526" s="143" t="s">
        <v>1246</v>
      </c>
      <c r="D526" s="128" t="s">
        <v>1247</v>
      </c>
      <c r="E526" s="133"/>
      <c r="F526" s="125"/>
      <c r="G526" s="133"/>
      <c r="H526" s="125"/>
      <c r="I526" s="133"/>
      <c r="J526" s="125"/>
    </row>
    <row r="527" spans="1:10" s="134" customFormat="1" ht="15" customHeight="1" x14ac:dyDescent="0.2">
      <c r="A527" s="144" t="s">
        <v>511</v>
      </c>
      <c r="B527" s="144" t="s">
        <v>511</v>
      </c>
      <c r="C527" s="145" t="s">
        <v>1248</v>
      </c>
      <c r="D527" s="125"/>
      <c r="E527" s="133"/>
      <c r="F527" s="125"/>
      <c r="G527" s="133"/>
      <c r="H527" s="125"/>
      <c r="I527" s="133"/>
      <c r="J527" s="125"/>
    </row>
    <row r="528" spans="1:10" s="134" customFormat="1" ht="15" customHeight="1" x14ac:dyDescent="0.2">
      <c r="A528" s="144" t="s">
        <v>511</v>
      </c>
      <c r="B528" s="144" t="s">
        <v>511</v>
      </c>
      <c r="C528" s="145" t="s">
        <v>1249</v>
      </c>
      <c r="D528" s="132"/>
      <c r="E528" s="133"/>
      <c r="F528" s="125"/>
      <c r="G528" s="133"/>
      <c r="H528" s="125"/>
      <c r="I528" s="133"/>
      <c r="J528" s="125"/>
    </row>
    <row r="529" spans="1:10" s="134" customFormat="1" ht="15" customHeight="1" x14ac:dyDescent="0.2">
      <c r="A529" s="138" t="s">
        <v>511</v>
      </c>
      <c r="B529" s="138" t="s">
        <v>511</v>
      </c>
      <c r="C529" s="147" t="s">
        <v>1250</v>
      </c>
      <c r="D529" s="141"/>
      <c r="E529" s="146"/>
      <c r="F529" s="140"/>
      <c r="G529" s="133"/>
      <c r="H529" s="125"/>
      <c r="I529" s="133"/>
      <c r="J529" s="125"/>
    </row>
    <row r="530" spans="1:10" s="134" customFormat="1" ht="15" customHeight="1" x14ac:dyDescent="0.2">
      <c r="A530" s="142" t="s">
        <v>511</v>
      </c>
      <c r="B530" s="142" t="s">
        <v>511</v>
      </c>
      <c r="C530" s="143" t="s">
        <v>1251</v>
      </c>
      <c r="D530" s="126" t="s">
        <v>1252</v>
      </c>
      <c r="E530" s="127" t="s">
        <v>1253</v>
      </c>
      <c r="F530" s="128" t="s">
        <v>20</v>
      </c>
      <c r="G530" s="133"/>
      <c r="H530" s="125"/>
      <c r="I530" s="133"/>
      <c r="J530" s="125"/>
    </row>
    <row r="531" spans="1:10" s="134" customFormat="1" ht="15" customHeight="1" x14ac:dyDescent="0.2">
      <c r="A531" s="144" t="s">
        <v>511</v>
      </c>
      <c r="B531" s="144" t="s">
        <v>511</v>
      </c>
      <c r="C531" s="145" t="s">
        <v>1254</v>
      </c>
      <c r="D531" s="132"/>
      <c r="E531" s="133"/>
      <c r="F531" s="125"/>
      <c r="G531" s="133"/>
      <c r="H531" s="125"/>
      <c r="I531" s="133"/>
      <c r="J531" s="125"/>
    </row>
    <row r="532" spans="1:10" s="134" customFormat="1" ht="15" customHeight="1" x14ac:dyDescent="0.2">
      <c r="A532" s="144" t="s">
        <v>511</v>
      </c>
      <c r="B532" s="144" t="s">
        <v>511</v>
      </c>
      <c r="C532" s="145" t="s">
        <v>1255</v>
      </c>
      <c r="D532" s="132"/>
      <c r="E532" s="133"/>
      <c r="F532" s="125"/>
      <c r="G532" s="133"/>
      <c r="H532" s="125"/>
      <c r="I532" s="133"/>
      <c r="J532" s="125"/>
    </row>
    <row r="533" spans="1:10" s="134" customFormat="1" ht="15" customHeight="1" x14ac:dyDescent="0.2">
      <c r="A533" s="144" t="s">
        <v>511</v>
      </c>
      <c r="B533" s="144" t="s">
        <v>511</v>
      </c>
      <c r="C533" s="145" t="s">
        <v>1256</v>
      </c>
      <c r="D533" s="132"/>
      <c r="E533" s="133"/>
      <c r="F533" s="125"/>
      <c r="G533" s="133"/>
      <c r="H533" s="125"/>
      <c r="I533" s="133"/>
      <c r="J533" s="125"/>
    </row>
    <row r="534" spans="1:10" s="134" customFormat="1" ht="15" customHeight="1" x14ac:dyDescent="0.2">
      <c r="A534" s="144" t="s">
        <v>511</v>
      </c>
      <c r="B534" s="144" t="s">
        <v>511</v>
      </c>
      <c r="C534" s="145" t="s">
        <v>1257</v>
      </c>
      <c r="D534" s="132"/>
      <c r="E534" s="133"/>
      <c r="F534" s="125"/>
      <c r="G534" s="133"/>
      <c r="H534" s="125"/>
      <c r="I534" s="133"/>
      <c r="J534" s="125"/>
    </row>
    <row r="535" spans="1:10" s="134" customFormat="1" ht="15" customHeight="1" x14ac:dyDescent="0.2">
      <c r="A535" s="138" t="s">
        <v>511</v>
      </c>
      <c r="B535" s="138" t="s">
        <v>511</v>
      </c>
      <c r="C535" s="147" t="s">
        <v>1258</v>
      </c>
      <c r="D535" s="141"/>
      <c r="E535" s="133"/>
      <c r="F535" s="125"/>
      <c r="G535" s="133"/>
      <c r="H535" s="125"/>
      <c r="I535" s="133"/>
      <c r="J535" s="125"/>
    </row>
    <row r="536" spans="1:10" s="134" customFormat="1" ht="15" customHeight="1" x14ac:dyDescent="0.2">
      <c r="A536" s="148" t="s">
        <v>511</v>
      </c>
      <c r="B536" s="148" t="s">
        <v>511</v>
      </c>
      <c r="C536" s="140" t="s">
        <v>1259</v>
      </c>
      <c r="D536" s="141" t="s">
        <v>1259</v>
      </c>
      <c r="E536" s="146"/>
      <c r="F536" s="140"/>
      <c r="G536" s="146"/>
      <c r="H536" s="140"/>
      <c r="I536" s="133"/>
      <c r="J536" s="125"/>
    </row>
    <row r="537" spans="1:10" s="134" customFormat="1" ht="15" customHeight="1" x14ac:dyDescent="0.2">
      <c r="A537" s="142" t="s">
        <v>511</v>
      </c>
      <c r="B537" s="142" t="s">
        <v>511</v>
      </c>
      <c r="C537" s="143" t="s">
        <v>1260</v>
      </c>
      <c r="D537" s="128" t="s">
        <v>1261</v>
      </c>
      <c r="E537" s="127" t="s">
        <v>1262</v>
      </c>
      <c r="F537" s="128" t="s">
        <v>1263</v>
      </c>
      <c r="G537" s="127" t="s">
        <v>1264</v>
      </c>
      <c r="H537" s="187" t="s">
        <v>1265</v>
      </c>
      <c r="I537" s="133"/>
      <c r="J537" s="188"/>
    </row>
    <row r="538" spans="1:10" s="134" customFormat="1" ht="15" customHeight="1" x14ac:dyDescent="0.2">
      <c r="A538" s="144" t="s">
        <v>511</v>
      </c>
      <c r="B538" s="144" t="s">
        <v>511</v>
      </c>
      <c r="C538" s="145" t="s">
        <v>1266</v>
      </c>
      <c r="D538" s="125"/>
      <c r="E538" s="133"/>
      <c r="F538" s="125"/>
      <c r="G538" s="133"/>
      <c r="H538" s="189"/>
      <c r="I538" s="133"/>
      <c r="J538" s="189"/>
    </row>
    <row r="539" spans="1:10" s="134" customFormat="1" ht="15" customHeight="1" x14ac:dyDescent="0.2">
      <c r="A539" s="144" t="s">
        <v>511</v>
      </c>
      <c r="B539" s="144" t="s">
        <v>511</v>
      </c>
      <c r="C539" s="145" t="s">
        <v>1267</v>
      </c>
      <c r="D539" s="125"/>
      <c r="E539" s="133"/>
      <c r="F539" s="125"/>
      <c r="G539" s="133"/>
      <c r="H539" s="125"/>
      <c r="I539" s="133"/>
      <c r="J539" s="125"/>
    </row>
    <row r="540" spans="1:10" s="134" customFormat="1" ht="15" customHeight="1" x14ac:dyDescent="0.2">
      <c r="A540" s="144" t="s">
        <v>511</v>
      </c>
      <c r="B540" s="144" t="s">
        <v>511</v>
      </c>
      <c r="C540" s="145" t="s">
        <v>1268</v>
      </c>
      <c r="D540" s="125"/>
      <c r="E540" s="133"/>
      <c r="F540" s="125"/>
      <c r="G540" s="133"/>
      <c r="H540" s="125"/>
      <c r="I540" s="133"/>
      <c r="J540" s="125"/>
    </row>
    <row r="541" spans="1:10" s="134" customFormat="1" ht="15" customHeight="1" x14ac:dyDescent="0.2">
      <c r="A541" s="131" t="s">
        <v>511</v>
      </c>
      <c r="B541" s="131" t="s">
        <v>511</v>
      </c>
      <c r="C541" s="125" t="s">
        <v>1269</v>
      </c>
      <c r="D541" s="125"/>
      <c r="E541" s="133"/>
      <c r="F541" s="125"/>
      <c r="G541" s="133"/>
      <c r="H541" s="125"/>
      <c r="I541" s="133"/>
      <c r="J541" s="125"/>
    </row>
    <row r="542" spans="1:10" s="134" customFormat="1" ht="15" customHeight="1" x14ac:dyDescent="0.2">
      <c r="A542" s="142" t="s">
        <v>511</v>
      </c>
      <c r="B542" s="142" t="s">
        <v>511</v>
      </c>
      <c r="C542" s="143" t="s">
        <v>1270</v>
      </c>
      <c r="D542" s="128" t="s">
        <v>1271</v>
      </c>
      <c r="E542" s="133"/>
      <c r="F542" s="125"/>
      <c r="G542" s="133"/>
      <c r="H542" s="188"/>
      <c r="I542" s="133"/>
      <c r="J542" s="188"/>
    </row>
    <row r="543" spans="1:10" s="134" customFormat="1" ht="15" customHeight="1" x14ac:dyDescent="0.2">
      <c r="A543" s="138" t="s">
        <v>511</v>
      </c>
      <c r="B543" s="138" t="s">
        <v>511</v>
      </c>
      <c r="C543" s="147" t="s">
        <v>1272</v>
      </c>
      <c r="D543" s="140"/>
      <c r="E543" s="146"/>
      <c r="F543" s="140"/>
      <c r="G543" s="133"/>
      <c r="H543" s="125"/>
      <c r="I543" s="133"/>
      <c r="J543" s="125"/>
    </row>
    <row r="544" spans="1:10" s="134" customFormat="1" ht="15" customHeight="1" x14ac:dyDescent="0.2">
      <c r="A544" s="139" t="s">
        <v>511</v>
      </c>
      <c r="B544" s="139" t="s">
        <v>511</v>
      </c>
      <c r="C544" s="135" t="s">
        <v>1273</v>
      </c>
      <c r="D544" s="125" t="s">
        <v>1274</v>
      </c>
      <c r="E544" s="133" t="s">
        <v>1275</v>
      </c>
      <c r="F544" s="125" t="s">
        <v>265</v>
      </c>
      <c r="G544" s="133"/>
      <c r="H544" s="190"/>
      <c r="I544" s="133"/>
      <c r="J544" s="190"/>
    </row>
    <row r="545" spans="1:10" s="134" customFormat="1" ht="15" customHeight="1" x14ac:dyDescent="0.2">
      <c r="A545" s="144" t="s">
        <v>511</v>
      </c>
      <c r="B545" s="144" t="s">
        <v>511</v>
      </c>
      <c r="C545" s="145" t="s">
        <v>1276</v>
      </c>
      <c r="D545" s="125"/>
      <c r="E545" s="133"/>
      <c r="F545" s="125"/>
      <c r="G545" s="169"/>
      <c r="H545" s="160"/>
      <c r="I545" s="169"/>
      <c r="J545" s="160"/>
    </row>
    <row r="546" spans="1:10" s="134" customFormat="1" ht="15" customHeight="1" x14ac:dyDescent="0.2">
      <c r="A546" s="131" t="s">
        <v>511</v>
      </c>
      <c r="B546" s="131" t="s">
        <v>511</v>
      </c>
      <c r="C546" s="145" t="s">
        <v>1277</v>
      </c>
      <c r="D546" s="125"/>
      <c r="E546" s="133"/>
      <c r="F546" s="125"/>
      <c r="G546" s="133"/>
      <c r="H546" s="158"/>
      <c r="I546" s="133"/>
      <c r="J546" s="158"/>
    </row>
    <row r="547" spans="1:10" s="134" customFormat="1" ht="15" customHeight="1" x14ac:dyDescent="0.2">
      <c r="A547" s="150" t="s">
        <v>511</v>
      </c>
      <c r="B547" s="150" t="s">
        <v>511</v>
      </c>
      <c r="C547" s="147" t="s">
        <v>1278</v>
      </c>
      <c r="D547" s="140"/>
      <c r="E547" s="146"/>
      <c r="F547" s="140"/>
      <c r="G547" s="133"/>
      <c r="H547" s="158"/>
      <c r="I547" s="133"/>
      <c r="J547" s="158"/>
    </row>
    <row r="548" spans="1:10" s="134" customFormat="1" ht="15" customHeight="1" x14ac:dyDescent="0.2">
      <c r="A548" s="142" t="s">
        <v>511</v>
      </c>
      <c r="B548" s="142" t="s">
        <v>511</v>
      </c>
      <c r="C548" s="143" t="s">
        <v>1279</v>
      </c>
      <c r="D548" s="125" t="s">
        <v>1280</v>
      </c>
      <c r="E548" s="127" t="s">
        <v>1281</v>
      </c>
      <c r="F548" s="125" t="s">
        <v>1280</v>
      </c>
      <c r="G548" s="169"/>
      <c r="H548" s="160"/>
      <c r="I548" s="169"/>
      <c r="J548" s="160"/>
    </row>
    <row r="549" spans="1:10" s="134" customFormat="1" ht="15" customHeight="1" x14ac:dyDescent="0.2">
      <c r="A549" s="139" t="s">
        <v>511</v>
      </c>
      <c r="B549" s="139" t="s">
        <v>511</v>
      </c>
      <c r="C549" s="135" t="s">
        <v>1282</v>
      </c>
      <c r="D549" s="125"/>
      <c r="E549" s="133"/>
      <c r="F549" s="125"/>
      <c r="G549" s="146"/>
      <c r="H549" s="184"/>
      <c r="I549" s="133"/>
      <c r="J549" s="158"/>
    </row>
    <row r="550" spans="1:10" s="134" customFormat="1" ht="15" customHeight="1" x14ac:dyDescent="0.2">
      <c r="A550" s="142" t="s">
        <v>511</v>
      </c>
      <c r="B550" s="142" t="s">
        <v>511</v>
      </c>
      <c r="C550" s="143" t="s">
        <v>1283</v>
      </c>
      <c r="D550" s="126" t="s">
        <v>1284</v>
      </c>
      <c r="E550" s="127" t="s">
        <v>1285</v>
      </c>
      <c r="F550" s="126" t="s">
        <v>1286</v>
      </c>
      <c r="G550" s="127" t="s">
        <v>1287</v>
      </c>
      <c r="H550" s="128" t="s">
        <v>1286</v>
      </c>
      <c r="I550" s="133"/>
      <c r="J550" s="125"/>
    </row>
    <row r="551" spans="1:10" s="134" customFormat="1" ht="15" customHeight="1" x14ac:dyDescent="0.2">
      <c r="A551" s="138" t="s">
        <v>511</v>
      </c>
      <c r="B551" s="138" t="s">
        <v>511</v>
      </c>
      <c r="C551" s="147" t="s">
        <v>1288</v>
      </c>
      <c r="D551" s="141"/>
      <c r="E551" s="146"/>
      <c r="F551" s="140"/>
      <c r="G551" s="146"/>
      <c r="H551" s="140"/>
      <c r="I551" s="133"/>
      <c r="J551" s="125"/>
    </row>
    <row r="552" spans="1:10" s="134" customFormat="1" ht="15" customHeight="1" x14ac:dyDescent="0.2">
      <c r="A552" s="124" t="s">
        <v>1289</v>
      </c>
      <c r="B552" s="124"/>
      <c r="C552" s="128" t="s">
        <v>1290</v>
      </c>
      <c r="D552" s="437" t="s">
        <v>1291</v>
      </c>
      <c r="E552" s="127" t="s">
        <v>1292</v>
      </c>
      <c r="F552" s="125" t="s">
        <v>21</v>
      </c>
      <c r="G552" s="127" t="s">
        <v>1293</v>
      </c>
      <c r="H552" s="128" t="s">
        <v>1294</v>
      </c>
      <c r="I552" s="133"/>
      <c r="J552" s="125"/>
    </row>
    <row r="553" spans="1:10" s="134" customFormat="1" ht="15" customHeight="1" x14ac:dyDescent="0.2">
      <c r="A553" s="131"/>
      <c r="B553" s="131" t="s">
        <v>511</v>
      </c>
      <c r="C553" s="125" t="s">
        <v>1295</v>
      </c>
      <c r="D553" s="438"/>
      <c r="E553" s="133"/>
      <c r="F553" s="125"/>
      <c r="G553" s="133"/>
      <c r="H553" s="125"/>
      <c r="I553" s="133"/>
      <c r="J553" s="125"/>
    </row>
    <row r="554" spans="1:10" s="134" customFormat="1" ht="15" customHeight="1" x14ac:dyDescent="0.2">
      <c r="A554" s="131"/>
      <c r="B554" s="131" t="s">
        <v>511</v>
      </c>
      <c r="C554" s="125" t="s">
        <v>1296</v>
      </c>
      <c r="D554" s="132"/>
      <c r="E554" s="133"/>
      <c r="F554" s="125"/>
      <c r="G554" s="133"/>
      <c r="H554" s="125"/>
      <c r="I554" s="133"/>
      <c r="J554" s="125"/>
    </row>
    <row r="555" spans="1:10" s="159" customFormat="1" ht="15" customHeight="1" x14ac:dyDescent="0.2">
      <c r="A555" s="131"/>
      <c r="B555" s="131" t="s">
        <v>511</v>
      </c>
      <c r="C555" s="125" t="s">
        <v>1297</v>
      </c>
      <c r="D555" s="132"/>
      <c r="E555" s="133"/>
      <c r="F555" s="125"/>
      <c r="G555" s="133"/>
      <c r="H555" s="125"/>
      <c r="I555" s="133"/>
      <c r="J555" s="125"/>
    </row>
    <row r="556" spans="1:10" s="159" customFormat="1" ht="15" customHeight="1" x14ac:dyDescent="0.2">
      <c r="A556" s="131"/>
      <c r="B556" s="131" t="s">
        <v>511</v>
      </c>
      <c r="C556" s="125" t="s">
        <v>1298</v>
      </c>
      <c r="D556" s="132"/>
      <c r="E556" s="133"/>
      <c r="F556" s="125"/>
      <c r="G556" s="133"/>
      <c r="H556" s="125"/>
      <c r="I556" s="133"/>
      <c r="J556" s="125"/>
    </row>
    <row r="557" spans="1:10" s="159" customFormat="1" ht="15" customHeight="1" x14ac:dyDescent="0.2">
      <c r="A557" s="138"/>
      <c r="B557" s="138" t="s">
        <v>511</v>
      </c>
      <c r="C557" s="140" t="s">
        <v>1299</v>
      </c>
      <c r="D557" s="141"/>
      <c r="E557" s="133"/>
      <c r="F557" s="125"/>
      <c r="G557" s="133"/>
      <c r="H557" s="125"/>
      <c r="I557" s="133"/>
      <c r="J557" s="125"/>
    </row>
    <row r="558" spans="1:10" s="159" customFormat="1" ht="15" customHeight="1" x14ac:dyDescent="0.2">
      <c r="A558" s="148" t="s">
        <v>511</v>
      </c>
      <c r="B558" s="148" t="s">
        <v>511</v>
      </c>
      <c r="C558" s="135" t="s">
        <v>1300</v>
      </c>
      <c r="D558" s="149" t="s">
        <v>1301</v>
      </c>
      <c r="E558" s="146"/>
      <c r="F558" s="140"/>
      <c r="G558" s="133"/>
      <c r="H558" s="125"/>
      <c r="I558" s="133"/>
      <c r="J558" s="125"/>
    </row>
    <row r="559" spans="1:10" s="159" customFormat="1" ht="15" customHeight="1" x14ac:dyDescent="0.2">
      <c r="A559" s="124" t="s">
        <v>511</v>
      </c>
      <c r="B559" s="124"/>
      <c r="C559" s="128" t="s">
        <v>73</v>
      </c>
      <c r="D559" s="126" t="s">
        <v>73</v>
      </c>
      <c r="E559" s="127" t="s">
        <v>1302</v>
      </c>
      <c r="F559" s="161" t="s">
        <v>1303</v>
      </c>
      <c r="G559" s="133"/>
      <c r="H559" s="125"/>
      <c r="I559" s="133"/>
      <c r="J559" s="125"/>
    </row>
    <row r="560" spans="1:10" s="159" customFormat="1" ht="15" customHeight="1" x14ac:dyDescent="0.2">
      <c r="A560" s="131"/>
      <c r="B560" s="131" t="s">
        <v>511</v>
      </c>
      <c r="C560" s="125" t="s">
        <v>1304</v>
      </c>
      <c r="D560" s="132"/>
      <c r="E560" s="133"/>
      <c r="F560" s="125"/>
      <c r="G560" s="133"/>
      <c r="H560" s="125"/>
      <c r="I560" s="133"/>
      <c r="J560" s="125"/>
    </row>
    <row r="561" spans="1:10" s="159" customFormat="1" ht="15" customHeight="1" x14ac:dyDescent="0.2">
      <c r="A561" s="138"/>
      <c r="B561" s="138" t="s">
        <v>511</v>
      </c>
      <c r="C561" s="140" t="s">
        <v>1305</v>
      </c>
      <c r="D561" s="141"/>
      <c r="E561" s="146"/>
      <c r="F561" s="140"/>
      <c r="G561" s="133"/>
      <c r="H561" s="125"/>
      <c r="I561" s="133"/>
      <c r="J561" s="125"/>
    </row>
    <row r="562" spans="1:10" s="159" customFormat="1" ht="15" customHeight="1" x14ac:dyDescent="0.2">
      <c r="A562" s="148" t="s">
        <v>511</v>
      </c>
      <c r="B562" s="148" t="s">
        <v>511</v>
      </c>
      <c r="C562" s="149" t="s">
        <v>1306</v>
      </c>
      <c r="D562" s="151" t="s">
        <v>1307</v>
      </c>
      <c r="E562" s="127" t="s">
        <v>1308</v>
      </c>
      <c r="F562" s="128" t="s">
        <v>1309</v>
      </c>
      <c r="G562" s="133"/>
      <c r="H562" s="125"/>
      <c r="I562" s="133"/>
      <c r="J562" s="125"/>
    </row>
    <row r="563" spans="1:10" s="159" customFormat="1" ht="15" customHeight="1" x14ac:dyDescent="0.2">
      <c r="A563" s="148" t="s">
        <v>511</v>
      </c>
      <c r="B563" s="148" t="s">
        <v>511</v>
      </c>
      <c r="C563" s="149" t="s">
        <v>1310</v>
      </c>
      <c r="D563" s="132" t="s">
        <v>1310</v>
      </c>
      <c r="E563" s="146"/>
      <c r="F563" s="152"/>
      <c r="G563" s="133"/>
      <c r="H563" s="125"/>
      <c r="I563" s="133"/>
      <c r="J563" s="125"/>
    </row>
    <row r="564" spans="1:10" s="159" customFormat="1" ht="15" customHeight="1" x14ac:dyDescent="0.2">
      <c r="A564" s="144" t="s">
        <v>511</v>
      </c>
      <c r="B564" s="144" t="s">
        <v>511</v>
      </c>
      <c r="C564" s="135" t="s">
        <v>1311</v>
      </c>
      <c r="D564" s="128" t="s">
        <v>1312</v>
      </c>
      <c r="E564" s="127" t="s">
        <v>1313</v>
      </c>
      <c r="F564" s="128" t="s">
        <v>1312</v>
      </c>
      <c r="G564" s="133"/>
      <c r="H564" s="125"/>
      <c r="I564" s="133"/>
      <c r="J564" s="125"/>
    </row>
    <row r="565" spans="1:10" s="159" customFormat="1" ht="15" customHeight="1" x14ac:dyDescent="0.2">
      <c r="A565" s="144" t="s">
        <v>511</v>
      </c>
      <c r="B565" s="144" t="s">
        <v>511</v>
      </c>
      <c r="C565" s="145" t="s">
        <v>1314</v>
      </c>
      <c r="D565" s="132"/>
      <c r="E565" s="133"/>
      <c r="F565" s="125"/>
      <c r="G565" s="133"/>
      <c r="H565" s="125"/>
      <c r="I565" s="133"/>
      <c r="J565" s="125"/>
    </row>
    <row r="566" spans="1:10" s="134" customFormat="1" ht="15" customHeight="1" x14ac:dyDescent="0.2">
      <c r="A566" s="144" t="s">
        <v>511</v>
      </c>
      <c r="B566" s="144" t="s">
        <v>511</v>
      </c>
      <c r="C566" s="145" t="s">
        <v>1315</v>
      </c>
      <c r="D566" s="132"/>
      <c r="E566" s="133"/>
      <c r="F566" s="125"/>
      <c r="G566" s="133"/>
      <c r="H566" s="125"/>
      <c r="I566" s="133"/>
      <c r="J566" s="125"/>
    </row>
    <row r="567" spans="1:10" s="134" customFormat="1" ht="15" customHeight="1" x14ac:dyDescent="0.2">
      <c r="A567" s="139" t="s">
        <v>511</v>
      </c>
      <c r="B567" s="139" t="s">
        <v>511</v>
      </c>
      <c r="C567" s="145" t="s">
        <v>1316</v>
      </c>
      <c r="D567" s="132"/>
      <c r="E567" s="133"/>
      <c r="F567" s="125"/>
      <c r="G567" s="133"/>
      <c r="H567" s="125"/>
      <c r="I567" s="133"/>
      <c r="J567" s="125"/>
    </row>
    <row r="568" spans="1:10" s="134" customFormat="1" ht="15" customHeight="1" x14ac:dyDescent="0.2">
      <c r="A568" s="144" t="s">
        <v>511</v>
      </c>
      <c r="B568" s="144" t="s">
        <v>511</v>
      </c>
      <c r="C568" s="145" t="s">
        <v>1317</v>
      </c>
      <c r="D568" s="132"/>
      <c r="E568" s="133"/>
      <c r="F568" s="125"/>
      <c r="G568" s="133"/>
      <c r="H568" s="125"/>
      <c r="I568" s="133"/>
      <c r="J568" s="125"/>
    </row>
    <row r="569" spans="1:10" s="134" customFormat="1" ht="15" customHeight="1" x14ac:dyDescent="0.2">
      <c r="A569" s="138" t="s">
        <v>511</v>
      </c>
      <c r="B569" s="138" t="s">
        <v>511</v>
      </c>
      <c r="C569" s="147" t="s">
        <v>22</v>
      </c>
      <c r="D569" s="141"/>
      <c r="E569" s="146"/>
      <c r="F569" s="140"/>
      <c r="G569" s="146"/>
      <c r="H569" s="140"/>
      <c r="I569" s="133"/>
      <c r="J569" s="125"/>
    </row>
    <row r="570" spans="1:10" s="134" customFormat="1" ht="15" customHeight="1" x14ac:dyDescent="0.2">
      <c r="A570" s="148" t="s">
        <v>511</v>
      </c>
      <c r="B570" s="148" t="s">
        <v>511</v>
      </c>
      <c r="C570" s="149" t="s">
        <v>1318</v>
      </c>
      <c r="D570" s="137" t="s">
        <v>1318</v>
      </c>
      <c r="E570" s="165" t="s">
        <v>1319</v>
      </c>
      <c r="F570" s="137" t="s">
        <v>1318</v>
      </c>
      <c r="G570" s="127" t="s">
        <v>1320</v>
      </c>
      <c r="H570" s="125" t="s">
        <v>1321</v>
      </c>
      <c r="I570" s="133"/>
      <c r="J570" s="125"/>
    </row>
    <row r="571" spans="1:10" s="134" customFormat="1" ht="15" customHeight="1" x14ac:dyDescent="0.2">
      <c r="A571" s="142" t="s">
        <v>511</v>
      </c>
      <c r="B571" s="142" t="s">
        <v>511</v>
      </c>
      <c r="C571" s="143" t="s">
        <v>1322</v>
      </c>
      <c r="D571" s="149" t="s">
        <v>1322</v>
      </c>
      <c r="E571" s="148" t="s">
        <v>1323</v>
      </c>
      <c r="F571" s="149" t="s">
        <v>1322</v>
      </c>
      <c r="G571" s="133"/>
      <c r="H571" s="125"/>
      <c r="I571" s="133"/>
      <c r="J571" s="125"/>
    </row>
    <row r="572" spans="1:10" s="134" customFormat="1" ht="15" customHeight="1" x14ac:dyDescent="0.2">
      <c r="A572" s="142" t="s">
        <v>511</v>
      </c>
      <c r="B572" s="142" t="s">
        <v>511</v>
      </c>
      <c r="C572" s="143" t="s">
        <v>1324</v>
      </c>
      <c r="D572" s="162" t="s">
        <v>1325</v>
      </c>
      <c r="E572" s="131" t="s">
        <v>1326</v>
      </c>
      <c r="F572" s="162" t="s">
        <v>1325</v>
      </c>
      <c r="G572" s="133"/>
      <c r="H572" s="125"/>
      <c r="I572" s="133"/>
      <c r="J572" s="125"/>
    </row>
    <row r="573" spans="1:10" s="134" customFormat="1" ht="15" customHeight="1" x14ac:dyDescent="0.2">
      <c r="A573" s="144" t="s">
        <v>511</v>
      </c>
      <c r="B573" s="144" t="s">
        <v>511</v>
      </c>
      <c r="C573" s="145" t="s">
        <v>1327</v>
      </c>
      <c r="D573" s="162"/>
      <c r="E573" s="131"/>
      <c r="F573" s="162"/>
      <c r="G573" s="133"/>
      <c r="H573" s="125"/>
      <c r="I573" s="133"/>
      <c r="J573" s="125"/>
    </row>
    <row r="574" spans="1:10" s="134" customFormat="1" ht="15" customHeight="1" x14ac:dyDescent="0.2">
      <c r="A574" s="144" t="s">
        <v>511</v>
      </c>
      <c r="B574" s="144" t="s">
        <v>511</v>
      </c>
      <c r="C574" s="145" t="s">
        <v>1328</v>
      </c>
      <c r="D574" s="125"/>
      <c r="E574" s="131"/>
      <c r="F574" s="125"/>
      <c r="G574" s="133"/>
      <c r="H574" s="125"/>
      <c r="I574" s="133"/>
      <c r="J574" s="125"/>
    </row>
    <row r="575" spans="1:10" s="134" customFormat="1" ht="15" customHeight="1" x14ac:dyDescent="0.2">
      <c r="A575" s="144" t="s">
        <v>511</v>
      </c>
      <c r="B575" s="144" t="s">
        <v>511</v>
      </c>
      <c r="C575" s="145" t="s">
        <v>1329</v>
      </c>
      <c r="D575" s="125"/>
      <c r="E575" s="131"/>
      <c r="F575" s="125"/>
      <c r="G575" s="133"/>
      <c r="H575" s="125"/>
      <c r="I575" s="133"/>
      <c r="J575" s="125"/>
    </row>
    <row r="576" spans="1:10" s="134" customFormat="1" ht="15" customHeight="1" x14ac:dyDescent="0.2">
      <c r="A576" s="136" t="s">
        <v>511</v>
      </c>
      <c r="B576" s="136" t="s">
        <v>511</v>
      </c>
      <c r="C576" s="147" t="s">
        <v>1330</v>
      </c>
      <c r="D576" s="135"/>
      <c r="E576" s="138"/>
      <c r="F576" s="135"/>
      <c r="G576" s="133"/>
      <c r="H576" s="125"/>
      <c r="I576" s="133"/>
      <c r="J576" s="125"/>
    </row>
    <row r="577" spans="1:10" s="134" customFormat="1" ht="15" customHeight="1" x14ac:dyDescent="0.2">
      <c r="A577" s="142" t="s">
        <v>511</v>
      </c>
      <c r="B577" s="142" t="s">
        <v>511</v>
      </c>
      <c r="C577" s="143" t="s">
        <v>1331</v>
      </c>
      <c r="D577" s="128" t="s">
        <v>1332</v>
      </c>
      <c r="E577" s="127" t="s">
        <v>1333</v>
      </c>
      <c r="F577" s="128" t="s">
        <v>1332</v>
      </c>
      <c r="G577" s="133"/>
      <c r="H577" s="125"/>
      <c r="I577" s="133"/>
      <c r="J577" s="125"/>
    </row>
    <row r="578" spans="1:10" s="134" customFormat="1" ht="15" customHeight="1" x14ac:dyDescent="0.2">
      <c r="A578" s="144" t="s">
        <v>511</v>
      </c>
      <c r="B578" s="144" t="s">
        <v>511</v>
      </c>
      <c r="C578" s="145" t="s">
        <v>1334</v>
      </c>
      <c r="D578" s="125"/>
      <c r="E578" s="133"/>
      <c r="F578" s="125"/>
      <c r="G578" s="133"/>
      <c r="H578" s="125"/>
      <c r="I578" s="133"/>
      <c r="J578" s="125"/>
    </row>
    <row r="579" spans="1:10" s="134" customFormat="1" ht="15" customHeight="1" x14ac:dyDescent="0.2">
      <c r="A579" s="144" t="s">
        <v>511</v>
      </c>
      <c r="B579" s="144" t="s">
        <v>511</v>
      </c>
      <c r="C579" s="145" t="s">
        <v>1335</v>
      </c>
      <c r="D579" s="125"/>
      <c r="E579" s="154"/>
      <c r="F579" s="125"/>
      <c r="G579" s="154"/>
      <c r="H579" s="125"/>
      <c r="I579" s="154"/>
      <c r="J579" s="125"/>
    </row>
    <row r="580" spans="1:10" s="134" customFormat="1" ht="15" customHeight="1" x14ac:dyDescent="0.2">
      <c r="A580" s="144" t="s">
        <v>511</v>
      </c>
      <c r="B580" s="144" t="s">
        <v>511</v>
      </c>
      <c r="C580" s="145" t="s">
        <v>1336</v>
      </c>
      <c r="D580" s="125"/>
      <c r="E580" s="154"/>
      <c r="F580" s="125"/>
      <c r="G580" s="154"/>
      <c r="H580" s="125"/>
      <c r="I580" s="154"/>
      <c r="J580" s="125"/>
    </row>
    <row r="581" spans="1:10" s="134" customFormat="1" ht="15" customHeight="1" x14ac:dyDescent="0.2">
      <c r="A581" s="144" t="s">
        <v>511</v>
      </c>
      <c r="B581" s="144" t="s">
        <v>511</v>
      </c>
      <c r="C581" s="145" t="s">
        <v>1337</v>
      </c>
      <c r="D581" s="125"/>
      <c r="E581" s="154"/>
      <c r="F581" s="125"/>
      <c r="G581" s="154"/>
      <c r="H581" s="125"/>
      <c r="I581" s="154"/>
      <c r="J581" s="125"/>
    </row>
    <row r="582" spans="1:10" s="134" customFormat="1" ht="15" customHeight="1" x14ac:dyDescent="0.2">
      <c r="A582" s="138" t="s">
        <v>511</v>
      </c>
      <c r="B582" s="138" t="s">
        <v>511</v>
      </c>
      <c r="C582" s="147" t="s">
        <v>1338</v>
      </c>
      <c r="D582" s="140"/>
      <c r="E582" s="153"/>
      <c r="F582" s="140"/>
      <c r="G582" s="154"/>
      <c r="H582" s="125"/>
      <c r="I582" s="154"/>
      <c r="J582" s="125"/>
    </row>
    <row r="583" spans="1:10" s="134" customFormat="1" ht="15" customHeight="1" x14ac:dyDescent="0.2">
      <c r="A583" s="142" t="s">
        <v>511</v>
      </c>
      <c r="B583" s="142" t="s">
        <v>511</v>
      </c>
      <c r="C583" s="143" t="s">
        <v>1339</v>
      </c>
      <c r="D583" s="126" t="s">
        <v>81</v>
      </c>
      <c r="E583" s="191" t="s">
        <v>1340</v>
      </c>
      <c r="F583" s="183" t="s">
        <v>81</v>
      </c>
      <c r="G583" s="154"/>
      <c r="H583" s="125"/>
      <c r="I583" s="154"/>
      <c r="J583" s="125"/>
    </row>
    <row r="584" spans="1:10" s="134" customFormat="1" ht="15" customHeight="1" x14ac:dyDescent="0.2">
      <c r="A584" s="144" t="s">
        <v>511</v>
      </c>
      <c r="B584" s="144" t="s">
        <v>511</v>
      </c>
      <c r="C584" s="145" t="s">
        <v>1341</v>
      </c>
      <c r="D584" s="192"/>
      <c r="E584" s="154"/>
      <c r="F584" s="193"/>
      <c r="G584" s="154"/>
      <c r="H584" s="125"/>
      <c r="I584" s="154"/>
      <c r="J584" s="125"/>
    </row>
    <row r="585" spans="1:10" s="134" customFormat="1" ht="15" customHeight="1" x14ac:dyDescent="0.2">
      <c r="A585" s="144" t="s">
        <v>511</v>
      </c>
      <c r="B585" s="144" t="s">
        <v>511</v>
      </c>
      <c r="C585" s="145" t="s">
        <v>1342</v>
      </c>
      <c r="D585" s="132"/>
      <c r="E585" s="154"/>
      <c r="F585" s="158"/>
      <c r="G585" s="154"/>
      <c r="H585" s="125"/>
      <c r="I585" s="154"/>
      <c r="J585" s="125"/>
    </row>
    <row r="586" spans="1:10" s="134" customFormat="1" ht="15" customHeight="1" x14ac:dyDescent="0.2">
      <c r="A586" s="144" t="s">
        <v>511</v>
      </c>
      <c r="B586" s="144" t="s">
        <v>511</v>
      </c>
      <c r="C586" s="145" t="s">
        <v>1343</v>
      </c>
      <c r="D586" s="132"/>
      <c r="E586" s="154"/>
      <c r="F586" s="158"/>
      <c r="G586" s="154"/>
      <c r="H586" s="125"/>
      <c r="I586" s="154"/>
      <c r="J586" s="125"/>
    </row>
    <row r="587" spans="1:10" s="134" customFormat="1" ht="15" customHeight="1" x14ac:dyDescent="0.2">
      <c r="A587" s="138" t="s">
        <v>511</v>
      </c>
      <c r="B587" s="138" t="s">
        <v>511</v>
      </c>
      <c r="C587" s="147" t="s">
        <v>81</v>
      </c>
      <c r="D587" s="141"/>
      <c r="E587" s="153"/>
      <c r="F587" s="184"/>
      <c r="G587" s="153"/>
      <c r="H587" s="140"/>
      <c r="I587" s="153"/>
      <c r="J587" s="140"/>
    </row>
    <row r="588" spans="1:10" s="134" customFormat="1" ht="15" customHeight="1" x14ac:dyDescent="0.2">
      <c r="A588" s="148" t="s">
        <v>511</v>
      </c>
      <c r="B588" s="148" t="s">
        <v>511</v>
      </c>
      <c r="C588" s="140" t="s">
        <v>24</v>
      </c>
      <c r="D588" s="141" t="s">
        <v>1344</v>
      </c>
      <c r="E588" s="194" t="s">
        <v>1345</v>
      </c>
      <c r="F588" s="140" t="s">
        <v>1344</v>
      </c>
      <c r="G588" s="194" t="s">
        <v>1346</v>
      </c>
      <c r="H588" s="140" t="s">
        <v>1344</v>
      </c>
      <c r="I588" s="194" t="s">
        <v>589</v>
      </c>
      <c r="J588" s="140" t="s">
        <v>591</v>
      </c>
    </row>
    <row r="589" spans="1:10" s="134" customFormat="1" ht="15" customHeight="1" x14ac:dyDescent="0.2">
      <c r="A589" s="148" t="s">
        <v>511</v>
      </c>
      <c r="B589" s="148" t="s">
        <v>511</v>
      </c>
      <c r="C589" s="149" t="s">
        <v>1347</v>
      </c>
      <c r="D589" s="151" t="s">
        <v>1348</v>
      </c>
      <c r="E589" s="194" t="s">
        <v>1349</v>
      </c>
      <c r="F589" s="151" t="s">
        <v>1348</v>
      </c>
      <c r="G589" s="194" t="s">
        <v>1350</v>
      </c>
      <c r="H589" s="149" t="s">
        <v>1348</v>
      </c>
      <c r="I589" s="194" t="s">
        <v>999</v>
      </c>
      <c r="J589" s="149" t="s">
        <v>1348</v>
      </c>
    </row>
    <row r="590" spans="1:10" s="134" customFormat="1" ht="15" customHeight="1" x14ac:dyDescent="0.15">
      <c r="A590" s="195" t="s">
        <v>1351</v>
      </c>
      <c r="B590" s="196"/>
      <c r="D590" s="116"/>
      <c r="E590" s="115"/>
      <c r="F590" s="116"/>
      <c r="G590" s="115"/>
      <c r="H590" s="197"/>
      <c r="I590" s="115"/>
      <c r="J590" s="197"/>
    </row>
    <row r="591" spans="1:10" s="134" customFormat="1" ht="15" customHeight="1" x14ac:dyDescent="0.15">
      <c r="A591" s="196"/>
      <c r="B591" s="196"/>
      <c r="C591" s="116"/>
      <c r="D591" s="116"/>
      <c r="E591" s="115"/>
      <c r="F591" s="116"/>
      <c r="G591" s="115"/>
      <c r="H591" s="197"/>
      <c r="I591" s="115"/>
      <c r="J591" s="197"/>
    </row>
    <row r="592" spans="1:10" s="134" customFormat="1" ht="15" customHeight="1" x14ac:dyDescent="0.15">
      <c r="A592" s="196"/>
      <c r="B592" s="196"/>
      <c r="C592" s="116"/>
      <c r="D592" s="116"/>
      <c r="E592" s="115"/>
      <c r="F592" s="116"/>
      <c r="G592" s="115"/>
      <c r="H592" s="197"/>
      <c r="I592" s="115"/>
      <c r="J592" s="197"/>
    </row>
    <row r="593" spans="1:10" s="134" customFormat="1" ht="15" customHeight="1" x14ac:dyDescent="0.15">
      <c r="A593" s="196"/>
      <c r="B593" s="196"/>
      <c r="C593" s="116"/>
      <c r="D593" s="116"/>
      <c r="E593" s="115"/>
      <c r="F593" s="116"/>
      <c r="G593" s="115"/>
      <c r="H593" s="197"/>
      <c r="I593" s="115"/>
      <c r="J593" s="197"/>
    </row>
    <row r="594" spans="1:10" s="134" customFormat="1" ht="15" customHeight="1" x14ac:dyDescent="0.15">
      <c r="A594" s="196"/>
      <c r="B594" s="196"/>
      <c r="C594" s="116"/>
      <c r="D594" s="116"/>
      <c r="E594" s="115"/>
      <c r="F594" s="116"/>
      <c r="G594" s="115"/>
      <c r="H594" s="197"/>
      <c r="I594" s="115"/>
      <c r="J594" s="197"/>
    </row>
    <row r="595" spans="1:10" s="134" customFormat="1" ht="15" customHeight="1" x14ac:dyDescent="0.15">
      <c r="A595" s="196"/>
      <c r="B595" s="196"/>
      <c r="C595" s="116"/>
      <c r="D595" s="116"/>
      <c r="E595" s="115"/>
      <c r="F595" s="116"/>
      <c r="G595" s="115"/>
      <c r="H595" s="197"/>
      <c r="I595" s="115"/>
      <c r="J595" s="197"/>
    </row>
    <row r="596" spans="1:10" s="134" customFormat="1" ht="15" customHeight="1" x14ac:dyDescent="0.15">
      <c r="A596" s="196"/>
      <c r="B596" s="196"/>
      <c r="C596" s="116"/>
      <c r="D596" s="116"/>
      <c r="E596" s="115"/>
      <c r="F596" s="116"/>
      <c r="G596" s="115"/>
      <c r="H596" s="197"/>
      <c r="I596" s="115"/>
      <c r="J596" s="197"/>
    </row>
    <row r="597" spans="1:10" s="134" customFormat="1" ht="15" customHeight="1" x14ac:dyDescent="0.15">
      <c r="A597" s="196"/>
      <c r="B597" s="196"/>
      <c r="C597" s="116"/>
      <c r="D597" s="116"/>
      <c r="E597" s="115"/>
      <c r="F597" s="116"/>
      <c r="G597" s="115"/>
      <c r="H597" s="197"/>
      <c r="I597" s="115"/>
      <c r="J597" s="197"/>
    </row>
    <row r="598" spans="1:10" s="134" customFormat="1" ht="15" customHeight="1" x14ac:dyDescent="0.15">
      <c r="A598" s="196"/>
      <c r="B598" s="196"/>
      <c r="C598" s="116"/>
      <c r="D598" s="116"/>
      <c r="E598" s="115"/>
      <c r="F598" s="116"/>
      <c r="G598" s="115"/>
      <c r="H598" s="197"/>
      <c r="I598" s="115"/>
      <c r="J598" s="197"/>
    </row>
    <row r="599" spans="1:10" s="134" customFormat="1" ht="15" customHeight="1" x14ac:dyDescent="0.15">
      <c r="A599" s="196"/>
      <c r="B599" s="196"/>
      <c r="C599" s="116"/>
      <c r="D599" s="116"/>
      <c r="E599" s="115"/>
      <c r="F599" s="116"/>
      <c r="G599" s="115"/>
      <c r="H599" s="197"/>
      <c r="I599" s="115"/>
      <c r="J599" s="197"/>
    </row>
    <row r="600" spans="1:10" s="134" customFormat="1" ht="15" customHeight="1" x14ac:dyDescent="0.15">
      <c r="A600" s="196"/>
      <c r="B600" s="196"/>
      <c r="C600" s="116"/>
      <c r="D600" s="116"/>
      <c r="E600" s="115"/>
      <c r="F600" s="116"/>
      <c r="G600" s="115"/>
      <c r="H600" s="197"/>
      <c r="I600" s="115"/>
      <c r="J600" s="197"/>
    </row>
    <row r="601" spans="1:10" s="134" customFormat="1" ht="15" customHeight="1" x14ac:dyDescent="0.15">
      <c r="A601" s="196"/>
      <c r="B601" s="196"/>
      <c r="C601" s="116"/>
      <c r="D601" s="116"/>
      <c r="E601" s="115"/>
      <c r="F601" s="116"/>
      <c r="G601" s="115"/>
      <c r="H601" s="197"/>
      <c r="I601" s="115"/>
      <c r="J601" s="197"/>
    </row>
    <row r="602" spans="1:10" s="134" customFormat="1" ht="15" customHeight="1" x14ac:dyDescent="0.15">
      <c r="A602" s="196"/>
      <c r="B602" s="196"/>
      <c r="C602" s="116"/>
      <c r="D602" s="116"/>
      <c r="E602" s="115"/>
      <c r="F602" s="116"/>
      <c r="G602" s="115"/>
      <c r="H602" s="197"/>
      <c r="I602" s="115"/>
      <c r="J602" s="197"/>
    </row>
    <row r="603" spans="1:10" s="134" customFormat="1" ht="15" customHeight="1" x14ac:dyDescent="0.15">
      <c r="A603" s="196"/>
      <c r="B603" s="196"/>
      <c r="C603" s="116"/>
      <c r="D603" s="116"/>
      <c r="E603" s="115"/>
      <c r="F603" s="116"/>
      <c r="G603" s="115"/>
      <c r="H603" s="197"/>
      <c r="I603" s="115"/>
      <c r="J603" s="197"/>
    </row>
    <row r="604" spans="1:10" s="134" customFormat="1" ht="15" customHeight="1" x14ac:dyDescent="0.15">
      <c r="A604" s="196"/>
      <c r="B604" s="196"/>
      <c r="C604" s="116"/>
      <c r="D604" s="116"/>
      <c r="E604" s="115"/>
      <c r="F604" s="116"/>
      <c r="G604" s="115"/>
      <c r="H604" s="197"/>
      <c r="I604" s="115"/>
      <c r="J604" s="197"/>
    </row>
    <row r="605" spans="1:10" s="134" customFormat="1" ht="15" customHeight="1" x14ac:dyDescent="0.15">
      <c r="A605" s="196"/>
      <c r="B605" s="196"/>
      <c r="C605" s="116"/>
      <c r="D605" s="116"/>
      <c r="E605" s="115"/>
      <c r="F605" s="116"/>
      <c r="G605" s="115"/>
      <c r="H605" s="197"/>
      <c r="I605" s="115"/>
      <c r="J605" s="197"/>
    </row>
    <row r="606" spans="1:10" s="134" customFormat="1" ht="15" customHeight="1" x14ac:dyDescent="0.15">
      <c r="A606" s="196"/>
      <c r="B606" s="196"/>
      <c r="C606" s="116"/>
      <c r="D606" s="116"/>
      <c r="E606" s="115"/>
      <c r="F606" s="116"/>
      <c r="G606" s="115"/>
      <c r="H606" s="197"/>
      <c r="I606" s="115"/>
      <c r="J606" s="197"/>
    </row>
    <row r="607" spans="1:10" s="134" customFormat="1" ht="15" customHeight="1" x14ac:dyDescent="0.15">
      <c r="A607" s="196"/>
      <c r="B607" s="196"/>
      <c r="C607" s="116"/>
      <c r="D607" s="116"/>
      <c r="E607" s="115"/>
      <c r="F607" s="116"/>
      <c r="G607" s="115"/>
      <c r="H607" s="197"/>
      <c r="I607" s="115"/>
      <c r="J607" s="197"/>
    </row>
    <row r="608" spans="1:10" s="134" customFormat="1" ht="15" customHeight="1" x14ac:dyDescent="0.15">
      <c r="A608" s="196"/>
      <c r="B608" s="196"/>
      <c r="C608" s="116"/>
      <c r="D608" s="116"/>
      <c r="E608" s="115"/>
      <c r="F608" s="116"/>
      <c r="G608" s="115"/>
      <c r="H608" s="197"/>
      <c r="I608" s="115"/>
      <c r="J608" s="197"/>
    </row>
    <row r="609" spans="1:10" s="134" customFormat="1" ht="15" customHeight="1" x14ac:dyDescent="0.15">
      <c r="A609" s="196"/>
      <c r="B609" s="196"/>
      <c r="C609" s="116"/>
      <c r="D609" s="116"/>
      <c r="E609" s="115"/>
      <c r="F609" s="116"/>
      <c r="G609" s="115"/>
      <c r="H609" s="197"/>
      <c r="I609" s="115"/>
      <c r="J609" s="197"/>
    </row>
    <row r="610" spans="1:10" s="134" customFormat="1" ht="15" customHeight="1" x14ac:dyDescent="0.15">
      <c r="A610" s="196"/>
      <c r="B610" s="196"/>
      <c r="C610" s="116"/>
      <c r="D610" s="116"/>
      <c r="E610" s="115"/>
      <c r="F610" s="116"/>
      <c r="G610" s="115"/>
      <c r="H610" s="197"/>
      <c r="I610" s="115"/>
      <c r="J610" s="197"/>
    </row>
    <row r="611" spans="1:10" s="134" customFormat="1" ht="15" customHeight="1" x14ac:dyDescent="0.15">
      <c r="A611" s="196"/>
      <c r="B611" s="196"/>
      <c r="C611" s="116"/>
      <c r="D611" s="116"/>
      <c r="E611" s="115"/>
      <c r="F611" s="116"/>
      <c r="G611" s="115"/>
      <c r="H611" s="197"/>
      <c r="I611" s="115"/>
      <c r="J611" s="197"/>
    </row>
    <row r="612" spans="1:10" s="134" customFormat="1" ht="15" customHeight="1" x14ac:dyDescent="0.15">
      <c r="A612" s="196"/>
      <c r="B612" s="196"/>
      <c r="C612" s="116"/>
      <c r="D612" s="116"/>
      <c r="E612" s="115"/>
      <c r="F612" s="116"/>
      <c r="G612" s="115"/>
      <c r="H612" s="197"/>
      <c r="I612" s="115"/>
      <c r="J612" s="197"/>
    </row>
    <row r="613" spans="1:10" s="134" customFormat="1" ht="15" customHeight="1" x14ac:dyDescent="0.15">
      <c r="A613" s="196"/>
      <c r="B613" s="196"/>
      <c r="C613" s="116"/>
      <c r="D613" s="116"/>
      <c r="E613" s="115"/>
      <c r="F613" s="116"/>
      <c r="G613" s="115"/>
      <c r="H613" s="197"/>
      <c r="I613" s="115"/>
      <c r="J613" s="197"/>
    </row>
    <row r="614" spans="1:10" s="134" customFormat="1" ht="15" customHeight="1" x14ac:dyDescent="0.15">
      <c r="A614" s="196"/>
      <c r="B614" s="196"/>
      <c r="C614" s="116"/>
      <c r="D614" s="116"/>
      <c r="E614" s="115"/>
      <c r="F614" s="116"/>
      <c r="G614" s="115"/>
      <c r="H614" s="197"/>
      <c r="I614" s="115"/>
      <c r="J614" s="197"/>
    </row>
    <row r="615" spans="1:10" s="134" customFormat="1" ht="15" customHeight="1" x14ac:dyDescent="0.15">
      <c r="A615" s="196"/>
      <c r="B615" s="196"/>
      <c r="C615" s="116"/>
      <c r="D615" s="116"/>
      <c r="E615" s="115"/>
      <c r="F615" s="116"/>
      <c r="G615" s="115"/>
      <c r="H615" s="197"/>
      <c r="I615" s="115"/>
      <c r="J615" s="197"/>
    </row>
    <row r="616" spans="1:10" s="134" customFormat="1" ht="15" customHeight="1" x14ac:dyDescent="0.15">
      <c r="A616" s="196"/>
      <c r="B616" s="196"/>
      <c r="C616" s="116"/>
      <c r="D616" s="116"/>
      <c r="E616" s="115"/>
      <c r="F616" s="116"/>
      <c r="G616" s="115"/>
      <c r="H616" s="197"/>
      <c r="I616" s="115"/>
      <c r="J616" s="197"/>
    </row>
    <row r="617" spans="1:10" s="134" customFormat="1" ht="15" customHeight="1" x14ac:dyDescent="0.15">
      <c r="A617" s="196"/>
      <c r="B617" s="196"/>
      <c r="C617" s="116"/>
      <c r="D617" s="116"/>
      <c r="E617" s="115"/>
      <c r="F617" s="116"/>
      <c r="G617" s="115"/>
      <c r="H617" s="197"/>
      <c r="I617" s="115"/>
      <c r="J617" s="197"/>
    </row>
    <row r="618" spans="1:10" s="134" customFormat="1" ht="15" customHeight="1" x14ac:dyDescent="0.15">
      <c r="A618" s="196"/>
      <c r="B618" s="196"/>
      <c r="C618" s="116"/>
      <c r="D618" s="116"/>
      <c r="E618" s="115"/>
      <c r="F618" s="116"/>
      <c r="G618" s="115"/>
      <c r="H618" s="197"/>
      <c r="I618" s="115"/>
      <c r="J618" s="197"/>
    </row>
    <row r="619" spans="1:10" s="134" customFormat="1" ht="15" customHeight="1" x14ac:dyDescent="0.15">
      <c r="A619" s="196"/>
      <c r="B619" s="196"/>
      <c r="C619" s="116"/>
      <c r="D619" s="116"/>
      <c r="E619" s="115"/>
      <c r="F619" s="116"/>
      <c r="G619" s="115"/>
      <c r="H619" s="197"/>
      <c r="I619" s="115"/>
      <c r="J619" s="197"/>
    </row>
    <row r="620" spans="1:10" s="134" customFormat="1" ht="15" customHeight="1" x14ac:dyDescent="0.15">
      <c r="A620" s="196"/>
      <c r="B620" s="196"/>
      <c r="C620" s="116"/>
      <c r="D620" s="116"/>
      <c r="E620" s="115"/>
      <c r="F620" s="116"/>
      <c r="G620" s="115"/>
      <c r="H620" s="197"/>
      <c r="I620" s="115"/>
      <c r="J620" s="197"/>
    </row>
    <row r="621" spans="1:10" s="134" customFormat="1" ht="15" customHeight="1" x14ac:dyDescent="0.15">
      <c r="A621" s="196"/>
      <c r="B621" s="196"/>
      <c r="C621" s="116"/>
      <c r="D621" s="116"/>
      <c r="E621" s="115"/>
      <c r="F621" s="116"/>
      <c r="G621" s="115"/>
      <c r="H621" s="197"/>
      <c r="I621" s="115"/>
      <c r="J621" s="197"/>
    </row>
    <row r="622" spans="1:10" s="134" customFormat="1" ht="15" customHeight="1" x14ac:dyDescent="0.15">
      <c r="A622" s="196"/>
      <c r="B622" s="196"/>
      <c r="C622" s="116"/>
      <c r="D622" s="116"/>
      <c r="E622" s="115"/>
      <c r="F622" s="116"/>
      <c r="G622" s="115"/>
      <c r="H622" s="197"/>
      <c r="I622" s="115"/>
      <c r="J622" s="197"/>
    </row>
    <row r="623" spans="1:10" s="134" customFormat="1" ht="15" customHeight="1" x14ac:dyDescent="0.15">
      <c r="A623" s="196"/>
      <c r="B623" s="196"/>
      <c r="C623" s="116"/>
      <c r="D623" s="116"/>
      <c r="E623" s="115"/>
      <c r="F623" s="116"/>
      <c r="G623" s="115"/>
      <c r="H623" s="197"/>
      <c r="I623" s="115"/>
      <c r="J623" s="197"/>
    </row>
    <row r="624" spans="1:10" s="134" customFormat="1" ht="15" customHeight="1" x14ac:dyDescent="0.15">
      <c r="A624" s="196"/>
      <c r="B624" s="196"/>
      <c r="C624" s="116"/>
      <c r="D624" s="116"/>
      <c r="E624" s="115"/>
      <c r="F624" s="116"/>
      <c r="G624" s="115"/>
      <c r="H624" s="197"/>
      <c r="I624" s="115"/>
      <c r="J624" s="197"/>
    </row>
    <row r="625" spans="1:10" s="134" customFormat="1" ht="15" customHeight="1" x14ac:dyDescent="0.15">
      <c r="A625" s="196"/>
      <c r="B625" s="196"/>
      <c r="C625" s="116"/>
      <c r="D625" s="116"/>
      <c r="E625" s="115"/>
      <c r="F625" s="116"/>
      <c r="G625" s="115"/>
      <c r="H625" s="197"/>
      <c r="I625" s="115"/>
      <c r="J625" s="197"/>
    </row>
    <row r="626" spans="1:10" s="134" customFormat="1" ht="15" customHeight="1" x14ac:dyDescent="0.15">
      <c r="A626" s="196"/>
      <c r="B626" s="196"/>
      <c r="C626" s="116"/>
      <c r="D626" s="116"/>
      <c r="E626" s="115"/>
      <c r="F626" s="116"/>
      <c r="G626" s="115"/>
      <c r="H626" s="197"/>
      <c r="I626" s="115"/>
      <c r="J626" s="197"/>
    </row>
    <row r="627" spans="1:10" s="134" customFormat="1" ht="15" customHeight="1" x14ac:dyDescent="0.15">
      <c r="A627" s="196"/>
      <c r="B627" s="196"/>
      <c r="C627" s="116"/>
      <c r="D627" s="116"/>
      <c r="E627" s="115"/>
      <c r="F627" s="116"/>
      <c r="G627" s="115"/>
      <c r="H627" s="197"/>
      <c r="I627" s="115"/>
      <c r="J627" s="197"/>
    </row>
    <row r="628" spans="1:10" s="134" customFormat="1" ht="15" customHeight="1" x14ac:dyDescent="0.15">
      <c r="A628" s="196"/>
      <c r="B628" s="196"/>
      <c r="C628" s="116"/>
      <c r="D628" s="116"/>
      <c r="E628" s="115"/>
      <c r="F628" s="116"/>
      <c r="G628" s="115"/>
      <c r="H628" s="197"/>
      <c r="I628" s="115"/>
      <c r="J628" s="197"/>
    </row>
    <row r="629" spans="1:10" s="134" customFormat="1" ht="15" customHeight="1" x14ac:dyDescent="0.15">
      <c r="A629" s="196"/>
      <c r="B629" s="196"/>
      <c r="C629" s="116"/>
      <c r="D629" s="116"/>
      <c r="E629" s="115"/>
      <c r="F629" s="116"/>
      <c r="G629" s="115"/>
      <c r="H629" s="197"/>
      <c r="I629" s="115"/>
      <c r="J629" s="197"/>
    </row>
    <row r="630" spans="1:10" s="134" customFormat="1" ht="15" customHeight="1" x14ac:dyDescent="0.15">
      <c r="A630" s="196"/>
      <c r="B630" s="196"/>
      <c r="C630" s="116"/>
      <c r="D630" s="116"/>
      <c r="E630" s="115"/>
      <c r="F630" s="116"/>
      <c r="G630" s="115"/>
      <c r="H630" s="197"/>
      <c r="I630" s="115"/>
      <c r="J630" s="197"/>
    </row>
    <row r="631" spans="1:10" s="134" customFormat="1" ht="15" customHeight="1" x14ac:dyDescent="0.15">
      <c r="A631" s="196"/>
      <c r="B631" s="196"/>
      <c r="C631" s="116"/>
      <c r="D631" s="116"/>
      <c r="E631" s="115"/>
      <c r="F631" s="116"/>
      <c r="G631" s="115"/>
      <c r="H631" s="197"/>
      <c r="I631" s="115"/>
      <c r="J631" s="197"/>
    </row>
    <row r="632" spans="1:10" s="134" customFormat="1" ht="15" customHeight="1" x14ac:dyDescent="0.15">
      <c r="A632" s="196"/>
      <c r="B632" s="196"/>
      <c r="C632" s="116"/>
      <c r="D632" s="116"/>
      <c r="E632" s="115"/>
      <c r="F632" s="116"/>
      <c r="G632" s="115"/>
      <c r="H632" s="197"/>
      <c r="I632" s="115"/>
      <c r="J632" s="197"/>
    </row>
  </sheetData>
  <sheetProtection algorithmName="SHA-512" hashValue="DusePT1ksCCj/fQtRbt9h6i23S5z9aU7IkNwR7kgSODlh2MqygjmgtrZkc02pUNyZFIRUIKimdyv7LVCBl4k5Q==" saltValue="oCIkG9Nps6dSdsHh5cRayg==" spinCount="100000" sheet="1" objects="1" scenarios="1"/>
  <mergeCells count="24">
    <mergeCell ref="I3:J3"/>
    <mergeCell ref="A4:A5"/>
    <mergeCell ref="B4:B5"/>
    <mergeCell ref="C4:C5"/>
    <mergeCell ref="D4:D5"/>
    <mergeCell ref="E4:E5"/>
    <mergeCell ref="I4:I5"/>
    <mergeCell ref="J4:J5"/>
    <mergeCell ref="D132:D133"/>
    <mergeCell ref="F132:F133"/>
    <mergeCell ref="C1:H1"/>
    <mergeCell ref="A3:C3"/>
    <mergeCell ref="E3:F3"/>
    <mergeCell ref="G3:H3"/>
    <mergeCell ref="F4:F5"/>
    <mergeCell ref="G4:G5"/>
    <mergeCell ref="H4:H5"/>
    <mergeCell ref="D552:D553"/>
    <mergeCell ref="D197:D198"/>
    <mergeCell ref="F197:F198"/>
    <mergeCell ref="D228:D229"/>
    <mergeCell ref="F228:F229"/>
    <mergeCell ref="F233:F234"/>
    <mergeCell ref="D268:D269"/>
  </mergeCells>
  <phoneticPr fontId="5"/>
  <pageMargins left="0.7" right="0.7" top="0.75" bottom="0.75" header="0.3" footer="0.3"/>
  <pageSetup paperSize="8" scale="8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showGridLines="0" zoomScaleNormal="100" workbookViewId="0">
      <selection activeCell="H40" sqref="H40"/>
    </sheetView>
  </sheetViews>
  <sheetFormatPr defaultRowHeight="12.75" x14ac:dyDescent="0.2"/>
  <cols>
    <col min="1" max="1" width="5.1640625" customWidth="1"/>
    <col min="2" max="2" width="21.83203125" customWidth="1"/>
    <col min="3" max="7" width="15" customWidth="1"/>
    <col min="10" max="10" width="12.33203125" style="51" customWidth="1"/>
    <col min="11" max="11" width="15.1640625" customWidth="1"/>
    <col min="12" max="12" width="12.33203125" customWidth="1"/>
    <col min="13" max="13" width="12.1640625" customWidth="1"/>
  </cols>
  <sheetData>
    <row r="1" spans="1:14" x14ac:dyDescent="0.2">
      <c r="A1" s="51" t="s">
        <v>1375</v>
      </c>
      <c r="K1" s="51"/>
      <c r="L1" s="51"/>
    </row>
    <row r="2" spans="1:14" x14ac:dyDescent="0.2">
      <c r="G2" s="201" t="s">
        <v>451</v>
      </c>
      <c r="J2" s="51" t="s">
        <v>1376</v>
      </c>
      <c r="K2" s="51"/>
      <c r="M2" s="51" t="s">
        <v>1377</v>
      </c>
    </row>
    <row r="3" spans="1:14" x14ac:dyDescent="0.2">
      <c r="A3" s="412" t="s">
        <v>56</v>
      </c>
      <c r="B3" s="414"/>
      <c r="C3" s="462" t="s">
        <v>67</v>
      </c>
      <c r="D3" s="463"/>
      <c r="E3" s="463"/>
      <c r="F3" s="463"/>
      <c r="G3" s="464"/>
      <c r="K3" s="202" t="s">
        <v>391</v>
      </c>
      <c r="L3" s="202" t="s">
        <v>391</v>
      </c>
      <c r="M3" s="202" t="s">
        <v>1378</v>
      </c>
    </row>
    <row r="4" spans="1:14" x14ac:dyDescent="0.2">
      <c r="A4" s="415"/>
      <c r="B4" s="417"/>
      <c r="C4" s="465" t="s">
        <v>43</v>
      </c>
      <c r="D4" s="467" t="s">
        <v>68</v>
      </c>
      <c r="E4" s="468"/>
      <c r="F4" s="468"/>
      <c r="G4" s="469" t="s">
        <v>52</v>
      </c>
      <c r="K4" s="202" t="s">
        <v>1379</v>
      </c>
      <c r="L4" s="202" t="s">
        <v>1380</v>
      </c>
      <c r="M4" s="51" t="s">
        <v>1381</v>
      </c>
    </row>
    <row r="5" spans="1:14" ht="14.25" customHeight="1" x14ac:dyDescent="0.2">
      <c r="A5" s="415"/>
      <c r="B5" s="417"/>
      <c r="C5" s="466"/>
      <c r="D5" s="56" t="s">
        <v>1382</v>
      </c>
      <c r="E5" s="56" t="s">
        <v>1383</v>
      </c>
      <c r="F5" s="57" t="s">
        <v>1384</v>
      </c>
      <c r="G5" s="470"/>
      <c r="J5" s="51" t="s">
        <v>1385</v>
      </c>
      <c r="K5" s="1">
        <v>28417.383000000002</v>
      </c>
      <c r="L5" s="1">
        <v>968826</v>
      </c>
      <c r="M5" s="22">
        <f>K5/L5*100</f>
        <v>2.9331771649398348</v>
      </c>
    </row>
    <row r="6" spans="1:14" x14ac:dyDescent="0.2">
      <c r="A6" s="460"/>
      <c r="B6" s="461"/>
      <c r="C6" s="62" t="s">
        <v>1386</v>
      </c>
      <c r="D6" s="60" t="s">
        <v>1387</v>
      </c>
      <c r="E6" s="60" t="s">
        <v>1388</v>
      </c>
      <c r="F6" s="67" t="s">
        <v>1389</v>
      </c>
      <c r="G6" s="63" t="s">
        <v>1390</v>
      </c>
      <c r="J6" s="51" t="s">
        <v>1391</v>
      </c>
      <c r="K6" s="1">
        <v>27243.431</v>
      </c>
      <c r="L6" s="1">
        <v>939797</v>
      </c>
      <c r="M6" s="22">
        <f>K6/L6*100</f>
        <v>2.8988633715579004</v>
      </c>
    </row>
    <row r="7" spans="1:14" x14ac:dyDescent="0.2">
      <c r="A7" s="64" t="s">
        <v>1392</v>
      </c>
      <c r="B7" s="52" t="s">
        <v>58</v>
      </c>
      <c r="C7" s="24">
        <f>計算結果!C7</f>
        <v>0</v>
      </c>
      <c r="D7" s="203">
        <f>計算結果!D7</f>
        <v>0</v>
      </c>
      <c r="E7" s="203">
        <f>計算結果!E7</f>
        <v>0</v>
      </c>
      <c r="F7" s="203">
        <f>計算結果!F7</f>
        <v>0</v>
      </c>
      <c r="G7" s="27">
        <f>計算結果!G7</f>
        <v>0</v>
      </c>
      <c r="J7" s="51" t="s">
        <v>1393</v>
      </c>
      <c r="K7" s="1">
        <v>26459.360000000001</v>
      </c>
      <c r="L7" s="1">
        <v>964319</v>
      </c>
      <c r="M7" s="22">
        <f>K7/L7*100</f>
        <v>2.7438389163751831</v>
      </c>
    </row>
    <row r="8" spans="1:14" x14ac:dyDescent="0.2">
      <c r="A8" s="65" t="s">
        <v>388</v>
      </c>
      <c r="B8" s="53" t="s">
        <v>62</v>
      </c>
      <c r="C8" s="28">
        <f>計算結果!C8</f>
        <v>0</v>
      </c>
      <c r="D8" s="204">
        <f>計算結果!D8</f>
        <v>0</v>
      </c>
      <c r="E8" s="204">
        <f>計算結果!E8</f>
        <v>0</v>
      </c>
      <c r="F8" s="204">
        <f>計算結果!F8</f>
        <v>0</v>
      </c>
      <c r="G8" s="31">
        <f>計算結果!G8</f>
        <v>0</v>
      </c>
      <c r="J8" s="51" t="s">
        <v>1394</v>
      </c>
      <c r="K8" s="1">
        <v>26408.156999999999</v>
      </c>
      <c r="L8" s="1">
        <v>792057</v>
      </c>
      <c r="M8" s="22">
        <f>K8/L8*100</f>
        <v>3.3341233017320717</v>
      </c>
    </row>
    <row r="9" spans="1:14" x14ac:dyDescent="0.2">
      <c r="A9" s="66" t="s">
        <v>389</v>
      </c>
      <c r="B9" s="54" t="s">
        <v>1375</v>
      </c>
      <c r="C9" s="367">
        <f>C8*$M10/100</f>
        <v>0</v>
      </c>
      <c r="D9" s="368">
        <f>D8*$M10/100</f>
        <v>0</v>
      </c>
      <c r="E9" s="368">
        <f>E8*$M10/100</f>
        <v>0</v>
      </c>
      <c r="F9" s="368">
        <f>F8*$M10/100</f>
        <v>0</v>
      </c>
      <c r="G9" s="369">
        <f>G8*$M10/100</f>
        <v>0</v>
      </c>
      <c r="J9" s="51" t="s">
        <v>1395</v>
      </c>
      <c r="K9" s="1">
        <v>25520.638999999999</v>
      </c>
      <c r="L9" s="1">
        <v>892489</v>
      </c>
      <c r="M9" s="22">
        <f>K9/L9*100</f>
        <v>2.8594905931613721</v>
      </c>
    </row>
    <row r="10" spans="1:14" x14ac:dyDescent="0.2">
      <c r="M10" s="205">
        <f>AVERAGE(M5:M9)</f>
        <v>2.9538986695532725</v>
      </c>
      <c r="N10" s="206" t="s">
        <v>1396</v>
      </c>
    </row>
    <row r="11" spans="1:14" x14ac:dyDescent="0.2">
      <c r="M11" s="80"/>
      <c r="N11" s="80"/>
    </row>
    <row r="12" spans="1:14" x14ac:dyDescent="0.2">
      <c r="K12" s="208" t="s">
        <v>1375</v>
      </c>
      <c r="L12" s="370">
        <f>G8*M10/100</f>
        <v>0</v>
      </c>
      <c r="M12" s="207" t="s">
        <v>1397</v>
      </c>
      <c r="N12" s="80"/>
    </row>
  </sheetData>
  <sheetProtection password="E936" sheet="1" objects="1" scenarios="1"/>
  <mergeCells count="5">
    <mergeCell ref="A3:B6"/>
    <mergeCell ref="C3:G3"/>
    <mergeCell ref="C4:C5"/>
    <mergeCell ref="D4:F4"/>
    <mergeCell ref="G4:G5"/>
  </mergeCells>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Normal="100" workbookViewId="0">
      <selection activeCell="R17" sqref="R17"/>
    </sheetView>
  </sheetViews>
  <sheetFormatPr defaultRowHeight="12.75" x14ac:dyDescent="0.2"/>
  <cols>
    <col min="1" max="1" width="4.33203125" customWidth="1"/>
    <col min="2" max="2" width="33.83203125" style="51" customWidth="1"/>
    <col min="3" max="14" width="12.6640625" customWidth="1"/>
  </cols>
  <sheetData>
    <row r="1" spans="1:16" s="51" customFormat="1" ht="12" x14ac:dyDescent="0.2">
      <c r="A1" s="51" t="s">
        <v>308</v>
      </c>
    </row>
    <row r="2" spans="1:16" s="51" customFormat="1" ht="12" x14ac:dyDescent="0.2">
      <c r="I2" s="58" t="s">
        <v>109</v>
      </c>
      <c r="O2" s="55"/>
    </row>
    <row r="3" spans="1:16" s="51" customFormat="1" ht="12" x14ac:dyDescent="0.2">
      <c r="A3" s="478" t="s">
        <v>56</v>
      </c>
      <c r="B3" s="479"/>
      <c r="C3" s="462" t="s">
        <v>67</v>
      </c>
      <c r="D3" s="463"/>
      <c r="E3" s="463"/>
      <c r="F3" s="463"/>
      <c r="G3" s="464"/>
      <c r="H3" s="486" t="s">
        <v>55</v>
      </c>
      <c r="I3" s="491" t="s">
        <v>110</v>
      </c>
    </row>
    <row r="4" spans="1:16" s="51" customFormat="1" ht="12" x14ac:dyDescent="0.2">
      <c r="A4" s="480"/>
      <c r="B4" s="481"/>
      <c r="C4" s="465" t="s">
        <v>43</v>
      </c>
      <c r="D4" s="467" t="s">
        <v>68</v>
      </c>
      <c r="E4" s="468"/>
      <c r="F4" s="468"/>
      <c r="G4" s="469" t="s">
        <v>52</v>
      </c>
      <c r="H4" s="487"/>
      <c r="I4" s="492"/>
    </row>
    <row r="5" spans="1:16" s="51" customFormat="1" ht="24" x14ac:dyDescent="0.2">
      <c r="A5" s="482"/>
      <c r="B5" s="483"/>
      <c r="C5" s="466"/>
      <c r="D5" s="56" t="s">
        <v>395</v>
      </c>
      <c r="E5" s="56" t="s">
        <v>396</v>
      </c>
      <c r="F5" s="57" t="s">
        <v>397</v>
      </c>
      <c r="G5" s="470"/>
      <c r="H5" s="488"/>
      <c r="I5" s="492"/>
    </row>
    <row r="6" spans="1:16" x14ac:dyDescent="0.2">
      <c r="A6" s="484"/>
      <c r="B6" s="485"/>
      <c r="C6" s="62" t="s">
        <v>64</v>
      </c>
      <c r="D6" s="60" t="s">
        <v>65</v>
      </c>
      <c r="E6" s="60" t="s">
        <v>66</v>
      </c>
      <c r="F6" s="67" t="s">
        <v>390</v>
      </c>
      <c r="G6" s="63" t="s">
        <v>69</v>
      </c>
      <c r="H6" s="68" t="s">
        <v>70</v>
      </c>
      <c r="I6" s="493"/>
      <c r="K6" s="80"/>
      <c r="L6" s="80"/>
    </row>
    <row r="7" spans="1:16" x14ac:dyDescent="0.2">
      <c r="A7" s="64" t="s">
        <v>387</v>
      </c>
      <c r="B7" s="52" t="s">
        <v>61</v>
      </c>
      <c r="C7" s="24">
        <f>ROUND(C120,0)</f>
        <v>0</v>
      </c>
      <c r="D7" s="25">
        <f>ROUND(D120,0)</f>
        <v>0</v>
      </c>
      <c r="E7" s="25">
        <f>ROUND(E120,0)</f>
        <v>0</v>
      </c>
      <c r="F7" s="26">
        <f>D7+E7</f>
        <v>0</v>
      </c>
      <c r="G7" s="27">
        <f>ROUND(F120,0)</f>
        <v>0</v>
      </c>
      <c r="H7" s="20" t="e">
        <f>G7/C7</f>
        <v>#DIV/0!</v>
      </c>
      <c r="I7" s="39">
        <f>G7/価格表!DS109*100</f>
        <v>0</v>
      </c>
      <c r="J7" s="1"/>
      <c r="K7" s="80"/>
      <c r="L7" s="2"/>
      <c r="M7" s="1"/>
    </row>
    <row r="8" spans="1:16" x14ac:dyDescent="0.2">
      <c r="A8" s="65" t="s">
        <v>388</v>
      </c>
      <c r="B8" s="53" t="s">
        <v>62</v>
      </c>
      <c r="C8" s="28">
        <f>ROUND(G120,0)</f>
        <v>0</v>
      </c>
      <c r="D8" s="29">
        <f>ROUND(H120,0)</f>
        <v>0</v>
      </c>
      <c r="E8" s="29">
        <f>ROUND(I120,0)</f>
        <v>0</v>
      </c>
      <c r="F8" s="30">
        <f>D8+E8</f>
        <v>0</v>
      </c>
      <c r="G8" s="31">
        <f>ROUND(J120,0)</f>
        <v>0</v>
      </c>
      <c r="H8" s="21" t="e">
        <f>G8/C7</f>
        <v>#DIV/0!</v>
      </c>
      <c r="I8" s="40">
        <f>G8/価格表!DD118*100</f>
        <v>0</v>
      </c>
      <c r="J8" s="36"/>
      <c r="K8" s="43" t="s">
        <v>310</v>
      </c>
      <c r="L8" s="80"/>
      <c r="M8" s="1"/>
      <c r="N8" s="36" t="s">
        <v>392</v>
      </c>
      <c r="O8" s="37"/>
      <c r="P8" s="38"/>
    </row>
    <row r="9" spans="1:16" x14ac:dyDescent="0.2">
      <c r="A9" s="66" t="s">
        <v>389</v>
      </c>
      <c r="B9" s="54" t="s">
        <v>63</v>
      </c>
      <c r="C9" s="32">
        <f>ROUND(K120,0)</f>
        <v>0</v>
      </c>
      <c r="D9" s="33">
        <f>ROUND(L120,0)</f>
        <v>0</v>
      </c>
      <c r="E9" s="33">
        <f>ROUND(M120,0)</f>
        <v>0</v>
      </c>
      <c r="F9" s="34">
        <f>D9+E9</f>
        <v>0</v>
      </c>
      <c r="G9" s="35">
        <f>ROUND(N120,0)</f>
        <v>0</v>
      </c>
      <c r="H9" s="23" t="e">
        <f>G9/C7</f>
        <v>#DIV/0!</v>
      </c>
      <c r="I9" s="41">
        <f>G9/K9*100</f>
        <v>0</v>
      </c>
      <c r="J9" s="36"/>
      <c r="K9" s="81">
        <v>74285</v>
      </c>
      <c r="L9" s="43" t="s">
        <v>107</v>
      </c>
      <c r="M9" s="22"/>
      <c r="N9" s="1"/>
    </row>
    <row r="10" spans="1:16" x14ac:dyDescent="0.2">
      <c r="K10" s="80"/>
      <c r="L10" s="80"/>
      <c r="O10" s="8"/>
    </row>
    <row r="11" spans="1:16" s="51" customFormat="1" ht="12" x14ac:dyDescent="0.2">
      <c r="A11" s="51" t="s">
        <v>309</v>
      </c>
      <c r="B11" s="55"/>
      <c r="C11" s="55"/>
      <c r="D11" s="55"/>
      <c r="E11" s="55"/>
      <c r="F11" s="55"/>
      <c r="G11" s="55"/>
      <c r="H11" s="55"/>
      <c r="I11" s="55"/>
      <c r="J11" s="55"/>
      <c r="O11" s="55"/>
    </row>
    <row r="12" spans="1:16" s="51" customFormat="1" ht="12" x14ac:dyDescent="0.2">
      <c r="N12" s="58" t="s">
        <v>57</v>
      </c>
    </row>
    <row r="13" spans="1:16" s="51" customFormat="1" ht="12" x14ac:dyDescent="0.2">
      <c r="A13" s="474" t="s">
        <v>44</v>
      </c>
      <c r="B13" s="475"/>
      <c r="C13" s="489" t="s">
        <v>58</v>
      </c>
      <c r="D13" s="472"/>
      <c r="E13" s="472"/>
      <c r="F13" s="490"/>
      <c r="G13" s="471" t="s">
        <v>59</v>
      </c>
      <c r="H13" s="472"/>
      <c r="I13" s="472"/>
      <c r="J13" s="473"/>
      <c r="K13" s="471" t="s">
        <v>60</v>
      </c>
      <c r="L13" s="472"/>
      <c r="M13" s="472"/>
      <c r="N13" s="473"/>
    </row>
    <row r="14" spans="1:16" s="51" customFormat="1" ht="24" x14ac:dyDescent="0.2">
      <c r="A14" s="476"/>
      <c r="B14" s="477"/>
      <c r="C14" s="59" t="s">
        <v>43</v>
      </c>
      <c r="D14" s="60" t="s">
        <v>395</v>
      </c>
      <c r="E14" s="60" t="s">
        <v>396</v>
      </c>
      <c r="F14" s="61" t="s">
        <v>52</v>
      </c>
      <c r="G14" s="62" t="s">
        <v>43</v>
      </c>
      <c r="H14" s="60" t="s">
        <v>395</v>
      </c>
      <c r="I14" s="60" t="s">
        <v>396</v>
      </c>
      <c r="J14" s="63" t="s">
        <v>52</v>
      </c>
      <c r="K14" s="62" t="s">
        <v>43</v>
      </c>
      <c r="L14" s="60" t="s">
        <v>395</v>
      </c>
      <c r="M14" s="60" t="s">
        <v>396</v>
      </c>
      <c r="N14" s="63" t="s">
        <v>52</v>
      </c>
    </row>
    <row r="15" spans="1:16" x14ac:dyDescent="0.2">
      <c r="A15" s="24" t="s">
        <v>283</v>
      </c>
      <c r="B15" s="47" t="s">
        <v>2</v>
      </c>
      <c r="C15" s="9">
        <f>波及計算!C7</f>
        <v>0</v>
      </c>
      <c r="D15" s="10">
        <f>波及計算!L7</f>
        <v>0</v>
      </c>
      <c r="E15" s="10">
        <f>波及計算!W7</f>
        <v>0</v>
      </c>
      <c r="F15" s="11">
        <f>SUM(C15:E15)</f>
        <v>0</v>
      </c>
      <c r="G15" s="12">
        <f>波及計算!D7</f>
        <v>0</v>
      </c>
      <c r="H15" s="10">
        <f>波及計算!O7</f>
        <v>0</v>
      </c>
      <c r="I15" s="10">
        <f>波及計算!Z7</f>
        <v>0</v>
      </c>
      <c r="J15" s="13">
        <f>SUM(G15:I15)</f>
        <v>0</v>
      </c>
      <c r="K15" s="12">
        <f>波及計算!I7</f>
        <v>0</v>
      </c>
      <c r="L15" s="10">
        <f>波及計算!R7</f>
        <v>0</v>
      </c>
      <c r="M15" s="10">
        <f>波及計算!AC7</f>
        <v>0</v>
      </c>
      <c r="N15" s="13">
        <f>SUM(K15:M15)</f>
        <v>0</v>
      </c>
    </row>
    <row r="16" spans="1:16" x14ac:dyDescent="0.2">
      <c r="A16" s="28" t="s">
        <v>284</v>
      </c>
      <c r="B16" s="48" t="s">
        <v>40</v>
      </c>
      <c r="C16" s="14">
        <f>波及計算!C8</f>
        <v>0</v>
      </c>
      <c r="D16" s="15">
        <f>波及計算!L8</f>
        <v>0</v>
      </c>
      <c r="E16" s="15">
        <f>波及計算!W8</f>
        <v>0</v>
      </c>
      <c r="F16" s="16">
        <f t="shared" ref="F16:F79" si="0">SUM(C16:E16)</f>
        <v>0</v>
      </c>
      <c r="G16" s="17">
        <f>波及計算!D8</f>
        <v>0</v>
      </c>
      <c r="H16" s="15">
        <f>波及計算!O8</f>
        <v>0</v>
      </c>
      <c r="I16" s="15">
        <f>波及計算!Z8</f>
        <v>0</v>
      </c>
      <c r="J16" s="18">
        <f t="shared" ref="J16:J79" si="1">SUM(G16:I16)</f>
        <v>0</v>
      </c>
      <c r="K16" s="17">
        <f>波及計算!I8</f>
        <v>0</v>
      </c>
      <c r="L16" s="15">
        <f>波及計算!R8</f>
        <v>0</v>
      </c>
      <c r="M16" s="15">
        <f>波及計算!AC8</f>
        <v>0</v>
      </c>
      <c r="N16" s="18">
        <f t="shared" ref="N16:N79" si="2">SUM(K16:M16)</f>
        <v>0</v>
      </c>
    </row>
    <row r="17" spans="1:14" x14ac:dyDescent="0.2">
      <c r="A17" s="28" t="s">
        <v>113</v>
      </c>
      <c r="B17" s="48" t="s">
        <v>3</v>
      </c>
      <c r="C17" s="14">
        <f>波及計算!C9</f>
        <v>0</v>
      </c>
      <c r="D17" s="15">
        <f>波及計算!L9</f>
        <v>0</v>
      </c>
      <c r="E17" s="15">
        <f>波及計算!W9</f>
        <v>0</v>
      </c>
      <c r="F17" s="16">
        <f t="shared" si="0"/>
        <v>0</v>
      </c>
      <c r="G17" s="17">
        <f>波及計算!D9</f>
        <v>0</v>
      </c>
      <c r="H17" s="15">
        <f>波及計算!O9</f>
        <v>0</v>
      </c>
      <c r="I17" s="15">
        <f>波及計算!Z9</f>
        <v>0</v>
      </c>
      <c r="J17" s="18">
        <f t="shared" si="1"/>
        <v>0</v>
      </c>
      <c r="K17" s="17">
        <f>波及計算!I9</f>
        <v>0</v>
      </c>
      <c r="L17" s="15">
        <f>波及計算!R9</f>
        <v>0</v>
      </c>
      <c r="M17" s="15">
        <f>波及計算!AC9</f>
        <v>0</v>
      </c>
      <c r="N17" s="18">
        <f t="shared" si="2"/>
        <v>0</v>
      </c>
    </row>
    <row r="18" spans="1:14" x14ac:dyDescent="0.2">
      <c r="A18" s="28" t="s">
        <v>114</v>
      </c>
      <c r="B18" s="48" t="s">
        <v>4</v>
      </c>
      <c r="C18" s="14">
        <f>波及計算!C10</f>
        <v>0</v>
      </c>
      <c r="D18" s="15">
        <f>波及計算!L10</f>
        <v>0</v>
      </c>
      <c r="E18" s="15">
        <f>波及計算!W10</f>
        <v>0</v>
      </c>
      <c r="F18" s="16">
        <f t="shared" si="0"/>
        <v>0</v>
      </c>
      <c r="G18" s="17">
        <f>波及計算!D10</f>
        <v>0</v>
      </c>
      <c r="H18" s="15">
        <f>波及計算!O10</f>
        <v>0</v>
      </c>
      <c r="I18" s="15">
        <f>波及計算!Z10</f>
        <v>0</v>
      </c>
      <c r="J18" s="18">
        <f t="shared" si="1"/>
        <v>0</v>
      </c>
      <c r="K18" s="17">
        <f>波及計算!I10</f>
        <v>0</v>
      </c>
      <c r="L18" s="15">
        <f>波及計算!R10</f>
        <v>0</v>
      </c>
      <c r="M18" s="15">
        <f>波及計算!AC10</f>
        <v>0</v>
      </c>
      <c r="N18" s="18">
        <f t="shared" si="2"/>
        <v>0</v>
      </c>
    </row>
    <row r="19" spans="1:14" x14ac:dyDescent="0.2">
      <c r="A19" s="28" t="s">
        <v>115</v>
      </c>
      <c r="B19" s="48" t="s">
        <v>5</v>
      </c>
      <c r="C19" s="14">
        <f>波及計算!C11</f>
        <v>0</v>
      </c>
      <c r="D19" s="15">
        <f>波及計算!L11</f>
        <v>0</v>
      </c>
      <c r="E19" s="15">
        <f>波及計算!W11</f>
        <v>0</v>
      </c>
      <c r="F19" s="16">
        <f t="shared" si="0"/>
        <v>0</v>
      </c>
      <c r="G19" s="17">
        <f>波及計算!D11</f>
        <v>0</v>
      </c>
      <c r="H19" s="15">
        <f>波及計算!O11</f>
        <v>0</v>
      </c>
      <c r="I19" s="15">
        <f>波及計算!Z11</f>
        <v>0</v>
      </c>
      <c r="J19" s="18">
        <f t="shared" si="1"/>
        <v>0</v>
      </c>
      <c r="K19" s="17">
        <f>波及計算!I11</f>
        <v>0</v>
      </c>
      <c r="L19" s="15">
        <f>波及計算!R11</f>
        <v>0</v>
      </c>
      <c r="M19" s="15">
        <f>波及計算!AC11</f>
        <v>0</v>
      </c>
      <c r="N19" s="18">
        <f t="shared" si="2"/>
        <v>0</v>
      </c>
    </row>
    <row r="20" spans="1:14" x14ac:dyDescent="0.2">
      <c r="A20" s="28" t="s">
        <v>116</v>
      </c>
      <c r="B20" s="48" t="s">
        <v>117</v>
      </c>
      <c r="C20" s="14">
        <f>波及計算!C12</f>
        <v>0</v>
      </c>
      <c r="D20" s="15">
        <f>波及計算!L12</f>
        <v>0</v>
      </c>
      <c r="E20" s="15">
        <f>波及計算!W12</f>
        <v>0</v>
      </c>
      <c r="F20" s="16">
        <f t="shared" si="0"/>
        <v>0</v>
      </c>
      <c r="G20" s="17">
        <f>波及計算!D12</f>
        <v>0</v>
      </c>
      <c r="H20" s="15">
        <f>波及計算!O12</f>
        <v>0</v>
      </c>
      <c r="I20" s="15">
        <f>波及計算!Z12</f>
        <v>0</v>
      </c>
      <c r="J20" s="18">
        <f t="shared" si="1"/>
        <v>0</v>
      </c>
      <c r="K20" s="17">
        <f>波及計算!I12</f>
        <v>0</v>
      </c>
      <c r="L20" s="15">
        <f>波及計算!R12</f>
        <v>0</v>
      </c>
      <c r="M20" s="15">
        <f>波及計算!AC12</f>
        <v>0</v>
      </c>
      <c r="N20" s="18">
        <f t="shared" si="2"/>
        <v>0</v>
      </c>
    </row>
    <row r="21" spans="1:14" x14ac:dyDescent="0.2">
      <c r="A21" s="28" t="s">
        <v>118</v>
      </c>
      <c r="B21" s="48" t="s">
        <v>119</v>
      </c>
      <c r="C21" s="14">
        <f>波及計算!C13</f>
        <v>0</v>
      </c>
      <c r="D21" s="15">
        <f>波及計算!L13</f>
        <v>0</v>
      </c>
      <c r="E21" s="15">
        <f>波及計算!W13</f>
        <v>0</v>
      </c>
      <c r="F21" s="16">
        <f t="shared" si="0"/>
        <v>0</v>
      </c>
      <c r="G21" s="17">
        <f>波及計算!D13</f>
        <v>0</v>
      </c>
      <c r="H21" s="15">
        <f>波及計算!O13</f>
        <v>0</v>
      </c>
      <c r="I21" s="15">
        <f>波及計算!Z13</f>
        <v>0</v>
      </c>
      <c r="J21" s="18">
        <f t="shared" si="1"/>
        <v>0</v>
      </c>
      <c r="K21" s="17">
        <f>波及計算!I13</f>
        <v>0</v>
      </c>
      <c r="L21" s="15">
        <f>波及計算!R13</f>
        <v>0</v>
      </c>
      <c r="M21" s="15">
        <f>波及計算!AC13</f>
        <v>0</v>
      </c>
      <c r="N21" s="18">
        <f t="shared" si="2"/>
        <v>0</v>
      </c>
    </row>
    <row r="22" spans="1:14" x14ac:dyDescent="0.2">
      <c r="A22" s="28" t="s">
        <v>120</v>
      </c>
      <c r="B22" s="48" t="s">
        <v>121</v>
      </c>
      <c r="C22" s="14">
        <f>波及計算!C14</f>
        <v>0</v>
      </c>
      <c r="D22" s="15">
        <f>波及計算!L14</f>
        <v>0</v>
      </c>
      <c r="E22" s="15">
        <f>波及計算!W14</f>
        <v>0</v>
      </c>
      <c r="F22" s="16">
        <f t="shared" si="0"/>
        <v>0</v>
      </c>
      <c r="G22" s="17">
        <f>波及計算!D14</f>
        <v>0</v>
      </c>
      <c r="H22" s="15">
        <f>波及計算!O14</f>
        <v>0</v>
      </c>
      <c r="I22" s="15">
        <f>波及計算!Z14</f>
        <v>0</v>
      </c>
      <c r="J22" s="18">
        <f t="shared" si="1"/>
        <v>0</v>
      </c>
      <c r="K22" s="17">
        <f>波及計算!I14</f>
        <v>0</v>
      </c>
      <c r="L22" s="15">
        <f>波及計算!R14</f>
        <v>0</v>
      </c>
      <c r="M22" s="15">
        <f>波及計算!AC14</f>
        <v>0</v>
      </c>
      <c r="N22" s="18">
        <f t="shared" si="2"/>
        <v>0</v>
      </c>
    </row>
    <row r="23" spans="1:14" x14ac:dyDescent="0.2">
      <c r="A23" s="28" t="s">
        <v>122</v>
      </c>
      <c r="B23" s="48" t="s">
        <v>6</v>
      </c>
      <c r="C23" s="14">
        <f>波及計算!C15</f>
        <v>0</v>
      </c>
      <c r="D23" s="15">
        <f>波及計算!L15</f>
        <v>0</v>
      </c>
      <c r="E23" s="15">
        <f>波及計算!W15</f>
        <v>0</v>
      </c>
      <c r="F23" s="16">
        <f t="shared" si="0"/>
        <v>0</v>
      </c>
      <c r="G23" s="17">
        <f>波及計算!D15</f>
        <v>0</v>
      </c>
      <c r="H23" s="15">
        <f>波及計算!O15</f>
        <v>0</v>
      </c>
      <c r="I23" s="15">
        <f>波及計算!Z15</f>
        <v>0</v>
      </c>
      <c r="J23" s="18">
        <f t="shared" si="1"/>
        <v>0</v>
      </c>
      <c r="K23" s="17">
        <f>波及計算!I15</f>
        <v>0</v>
      </c>
      <c r="L23" s="15">
        <f>波及計算!R15</f>
        <v>0</v>
      </c>
      <c r="M23" s="15">
        <f>波及計算!AC15</f>
        <v>0</v>
      </c>
      <c r="N23" s="18">
        <f t="shared" si="2"/>
        <v>0</v>
      </c>
    </row>
    <row r="24" spans="1:14" x14ac:dyDescent="0.2">
      <c r="A24" s="28" t="s">
        <v>123</v>
      </c>
      <c r="B24" s="48" t="s">
        <v>7</v>
      </c>
      <c r="C24" s="14">
        <f>波及計算!C16</f>
        <v>0</v>
      </c>
      <c r="D24" s="15">
        <f>波及計算!L16</f>
        <v>0</v>
      </c>
      <c r="E24" s="15">
        <f>波及計算!W16</f>
        <v>0</v>
      </c>
      <c r="F24" s="16">
        <f t="shared" si="0"/>
        <v>0</v>
      </c>
      <c r="G24" s="17">
        <f>波及計算!D16</f>
        <v>0</v>
      </c>
      <c r="H24" s="15">
        <f>波及計算!O16</f>
        <v>0</v>
      </c>
      <c r="I24" s="15">
        <f>波及計算!Z16</f>
        <v>0</v>
      </c>
      <c r="J24" s="18">
        <f t="shared" si="1"/>
        <v>0</v>
      </c>
      <c r="K24" s="17">
        <f>波及計算!I16</f>
        <v>0</v>
      </c>
      <c r="L24" s="15">
        <f>波及計算!R16</f>
        <v>0</v>
      </c>
      <c r="M24" s="15">
        <f>波及計算!AC16</f>
        <v>0</v>
      </c>
      <c r="N24" s="18">
        <f t="shared" si="2"/>
        <v>0</v>
      </c>
    </row>
    <row r="25" spans="1:14" x14ac:dyDescent="0.2">
      <c r="A25" s="28" t="s">
        <v>124</v>
      </c>
      <c r="B25" s="48" t="s">
        <v>398</v>
      </c>
      <c r="C25" s="14">
        <f>波及計算!C17</f>
        <v>0</v>
      </c>
      <c r="D25" s="15">
        <f>波及計算!L17</f>
        <v>0</v>
      </c>
      <c r="E25" s="15">
        <f>波及計算!W17</f>
        <v>0</v>
      </c>
      <c r="F25" s="16">
        <f t="shared" si="0"/>
        <v>0</v>
      </c>
      <c r="G25" s="17">
        <f>波及計算!D17</f>
        <v>0</v>
      </c>
      <c r="H25" s="15">
        <f>波及計算!O17</f>
        <v>0</v>
      </c>
      <c r="I25" s="15">
        <f>波及計算!Z17</f>
        <v>0</v>
      </c>
      <c r="J25" s="18">
        <f t="shared" si="1"/>
        <v>0</v>
      </c>
      <c r="K25" s="17">
        <f>波及計算!I17</f>
        <v>0</v>
      </c>
      <c r="L25" s="15">
        <f>波及計算!R17</f>
        <v>0</v>
      </c>
      <c r="M25" s="15">
        <f>波及計算!AC17</f>
        <v>0</v>
      </c>
      <c r="N25" s="18">
        <f t="shared" si="2"/>
        <v>0</v>
      </c>
    </row>
    <row r="26" spans="1:14" x14ac:dyDescent="0.2">
      <c r="A26" s="28" t="s">
        <v>126</v>
      </c>
      <c r="B26" s="48" t="s">
        <v>127</v>
      </c>
      <c r="C26" s="14">
        <f>波及計算!C18</f>
        <v>0</v>
      </c>
      <c r="D26" s="15">
        <f>波及計算!L18</f>
        <v>0</v>
      </c>
      <c r="E26" s="15">
        <f>波及計算!W18</f>
        <v>0</v>
      </c>
      <c r="F26" s="16">
        <f t="shared" si="0"/>
        <v>0</v>
      </c>
      <c r="G26" s="17">
        <f>波及計算!D18</f>
        <v>0</v>
      </c>
      <c r="H26" s="15">
        <f>波及計算!O18</f>
        <v>0</v>
      </c>
      <c r="I26" s="15">
        <f>波及計算!Z18</f>
        <v>0</v>
      </c>
      <c r="J26" s="18">
        <f t="shared" si="1"/>
        <v>0</v>
      </c>
      <c r="K26" s="17">
        <f>波及計算!I18</f>
        <v>0</v>
      </c>
      <c r="L26" s="15">
        <f>波及計算!R18</f>
        <v>0</v>
      </c>
      <c r="M26" s="15">
        <f>波及計算!AC18</f>
        <v>0</v>
      </c>
      <c r="N26" s="18">
        <f t="shared" si="2"/>
        <v>0</v>
      </c>
    </row>
    <row r="27" spans="1:14" x14ac:dyDescent="0.2">
      <c r="A27" s="28" t="s">
        <v>128</v>
      </c>
      <c r="B27" s="48" t="s">
        <v>129</v>
      </c>
      <c r="C27" s="14">
        <f>波及計算!C19</f>
        <v>0</v>
      </c>
      <c r="D27" s="15">
        <f>波及計算!L19</f>
        <v>0</v>
      </c>
      <c r="E27" s="15">
        <f>波及計算!W19</f>
        <v>0</v>
      </c>
      <c r="F27" s="16">
        <f t="shared" si="0"/>
        <v>0</v>
      </c>
      <c r="G27" s="17">
        <f>波及計算!D19</f>
        <v>0</v>
      </c>
      <c r="H27" s="15">
        <f>波及計算!O19</f>
        <v>0</v>
      </c>
      <c r="I27" s="15">
        <f>波及計算!Z19</f>
        <v>0</v>
      </c>
      <c r="J27" s="18">
        <f t="shared" si="1"/>
        <v>0</v>
      </c>
      <c r="K27" s="17">
        <f>波及計算!I19</f>
        <v>0</v>
      </c>
      <c r="L27" s="15">
        <f>波及計算!R19</f>
        <v>0</v>
      </c>
      <c r="M27" s="15">
        <f>波及計算!AC19</f>
        <v>0</v>
      </c>
      <c r="N27" s="18">
        <f t="shared" si="2"/>
        <v>0</v>
      </c>
    </row>
    <row r="28" spans="1:14" x14ac:dyDescent="0.2">
      <c r="A28" s="28" t="s">
        <v>130</v>
      </c>
      <c r="B28" s="48" t="s">
        <v>131</v>
      </c>
      <c r="C28" s="14">
        <f>波及計算!C20</f>
        <v>0</v>
      </c>
      <c r="D28" s="15">
        <f>波及計算!L20</f>
        <v>0</v>
      </c>
      <c r="E28" s="15">
        <f>波及計算!W20</f>
        <v>0</v>
      </c>
      <c r="F28" s="16">
        <f t="shared" si="0"/>
        <v>0</v>
      </c>
      <c r="G28" s="17">
        <f>波及計算!D20</f>
        <v>0</v>
      </c>
      <c r="H28" s="15">
        <f>波及計算!O20</f>
        <v>0</v>
      </c>
      <c r="I28" s="15">
        <f>波及計算!Z20</f>
        <v>0</v>
      </c>
      <c r="J28" s="18">
        <f t="shared" si="1"/>
        <v>0</v>
      </c>
      <c r="K28" s="17">
        <f>波及計算!I20</f>
        <v>0</v>
      </c>
      <c r="L28" s="15">
        <f>波及計算!R20</f>
        <v>0</v>
      </c>
      <c r="M28" s="15">
        <f>波及計算!AC20</f>
        <v>0</v>
      </c>
      <c r="N28" s="18">
        <f t="shared" si="2"/>
        <v>0</v>
      </c>
    </row>
    <row r="29" spans="1:14" x14ac:dyDescent="0.2">
      <c r="A29" s="28" t="s">
        <v>132</v>
      </c>
      <c r="B29" s="48" t="s">
        <v>76</v>
      </c>
      <c r="C29" s="14">
        <f>波及計算!C21</f>
        <v>0</v>
      </c>
      <c r="D29" s="15">
        <f>波及計算!L21</f>
        <v>0</v>
      </c>
      <c r="E29" s="15">
        <f>波及計算!W21</f>
        <v>0</v>
      </c>
      <c r="F29" s="16">
        <f t="shared" si="0"/>
        <v>0</v>
      </c>
      <c r="G29" s="17">
        <f>波及計算!D21</f>
        <v>0</v>
      </c>
      <c r="H29" s="15">
        <f>波及計算!O21</f>
        <v>0</v>
      </c>
      <c r="I29" s="15">
        <f>波及計算!Z21</f>
        <v>0</v>
      </c>
      <c r="J29" s="18">
        <f t="shared" si="1"/>
        <v>0</v>
      </c>
      <c r="K29" s="17">
        <f>波及計算!I21</f>
        <v>0</v>
      </c>
      <c r="L29" s="15">
        <f>波及計算!R21</f>
        <v>0</v>
      </c>
      <c r="M29" s="15">
        <f>波及計算!AC21</f>
        <v>0</v>
      </c>
      <c r="N29" s="18">
        <f t="shared" si="2"/>
        <v>0</v>
      </c>
    </row>
    <row r="30" spans="1:14" x14ac:dyDescent="0.2">
      <c r="A30" s="28" t="s">
        <v>133</v>
      </c>
      <c r="B30" s="48" t="s">
        <v>38</v>
      </c>
      <c r="C30" s="14">
        <f>波及計算!C22</f>
        <v>0</v>
      </c>
      <c r="D30" s="15">
        <f>波及計算!L22</f>
        <v>0</v>
      </c>
      <c r="E30" s="15">
        <f>波及計算!W22</f>
        <v>0</v>
      </c>
      <c r="F30" s="16">
        <f t="shared" si="0"/>
        <v>0</v>
      </c>
      <c r="G30" s="17">
        <f>波及計算!D22</f>
        <v>0</v>
      </c>
      <c r="H30" s="15">
        <f>波及計算!O22</f>
        <v>0</v>
      </c>
      <c r="I30" s="15">
        <f>波及計算!Z22</f>
        <v>0</v>
      </c>
      <c r="J30" s="18">
        <f t="shared" si="1"/>
        <v>0</v>
      </c>
      <c r="K30" s="17">
        <f>波及計算!I22</f>
        <v>0</v>
      </c>
      <c r="L30" s="15">
        <f>波及計算!R22</f>
        <v>0</v>
      </c>
      <c r="M30" s="15">
        <f>波及計算!AC22</f>
        <v>0</v>
      </c>
      <c r="N30" s="18">
        <f t="shared" si="2"/>
        <v>0</v>
      </c>
    </row>
    <row r="31" spans="1:14" x14ac:dyDescent="0.2">
      <c r="A31" s="28" t="s">
        <v>134</v>
      </c>
      <c r="B31" s="48" t="s">
        <v>135</v>
      </c>
      <c r="C31" s="14">
        <f>波及計算!C23</f>
        <v>0</v>
      </c>
      <c r="D31" s="15">
        <f>波及計算!L23</f>
        <v>0</v>
      </c>
      <c r="E31" s="15">
        <f>波及計算!W23</f>
        <v>0</v>
      </c>
      <c r="F31" s="16">
        <f t="shared" si="0"/>
        <v>0</v>
      </c>
      <c r="G31" s="17">
        <f>波及計算!D23</f>
        <v>0</v>
      </c>
      <c r="H31" s="15">
        <f>波及計算!O23</f>
        <v>0</v>
      </c>
      <c r="I31" s="15">
        <f>波及計算!Z23</f>
        <v>0</v>
      </c>
      <c r="J31" s="18">
        <f t="shared" si="1"/>
        <v>0</v>
      </c>
      <c r="K31" s="17">
        <f>波及計算!I23</f>
        <v>0</v>
      </c>
      <c r="L31" s="15">
        <f>波及計算!R23</f>
        <v>0</v>
      </c>
      <c r="M31" s="15">
        <f>波及計算!AC23</f>
        <v>0</v>
      </c>
      <c r="N31" s="18">
        <f t="shared" si="2"/>
        <v>0</v>
      </c>
    </row>
    <row r="32" spans="1:14" x14ac:dyDescent="0.2">
      <c r="A32" s="28" t="s">
        <v>136</v>
      </c>
      <c r="B32" s="48" t="s">
        <v>137</v>
      </c>
      <c r="C32" s="14">
        <f>波及計算!C24</f>
        <v>0</v>
      </c>
      <c r="D32" s="15">
        <f>波及計算!L24</f>
        <v>0</v>
      </c>
      <c r="E32" s="15">
        <f>波及計算!W24</f>
        <v>0</v>
      </c>
      <c r="F32" s="16">
        <f t="shared" si="0"/>
        <v>0</v>
      </c>
      <c r="G32" s="17">
        <f>波及計算!D24</f>
        <v>0</v>
      </c>
      <c r="H32" s="15">
        <f>波及計算!O24</f>
        <v>0</v>
      </c>
      <c r="I32" s="15">
        <f>波及計算!Z24</f>
        <v>0</v>
      </c>
      <c r="J32" s="18">
        <f t="shared" si="1"/>
        <v>0</v>
      </c>
      <c r="K32" s="17">
        <f>波及計算!I24</f>
        <v>0</v>
      </c>
      <c r="L32" s="15">
        <f>波及計算!R24</f>
        <v>0</v>
      </c>
      <c r="M32" s="15">
        <f>波及計算!AC24</f>
        <v>0</v>
      </c>
      <c r="N32" s="18">
        <f t="shared" si="2"/>
        <v>0</v>
      </c>
    </row>
    <row r="33" spans="1:14" x14ac:dyDescent="0.2">
      <c r="A33" s="28" t="s">
        <v>138</v>
      </c>
      <c r="B33" s="48" t="s">
        <v>139</v>
      </c>
      <c r="C33" s="14">
        <f>波及計算!C25</f>
        <v>0</v>
      </c>
      <c r="D33" s="15">
        <f>波及計算!L25</f>
        <v>0</v>
      </c>
      <c r="E33" s="15">
        <f>波及計算!W25</f>
        <v>0</v>
      </c>
      <c r="F33" s="16">
        <f t="shared" si="0"/>
        <v>0</v>
      </c>
      <c r="G33" s="17">
        <f>波及計算!D25</f>
        <v>0</v>
      </c>
      <c r="H33" s="15">
        <f>波及計算!O25</f>
        <v>0</v>
      </c>
      <c r="I33" s="15">
        <f>波及計算!Z25</f>
        <v>0</v>
      </c>
      <c r="J33" s="18">
        <f t="shared" si="1"/>
        <v>0</v>
      </c>
      <c r="K33" s="17">
        <f>波及計算!I25</f>
        <v>0</v>
      </c>
      <c r="L33" s="15">
        <f>波及計算!R25</f>
        <v>0</v>
      </c>
      <c r="M33" s="15">
        <f>波及計算!AC25</f>
        <v>0</v>
      </c>
      <c r="N33" s="18">
        <f t="shared" si="2"/>
        <v>0</v>
      </c>
    </row>
    <row r="34" spans="1:14" x14ac:dyDescent="0.2">
      <c r="A34" s="28" t="s">
        <v>140</v>
      </c>
      <c r="B34" s="48" t="s">
        <v>141</v>
      </c>
      <c r="C34" s="14">
        <f>波及計算!C26</f>
        <v>0</v>
      </c>
      <c r="D34" s="15">
        <f>波及計算!L26</f>
        <v>0</v>
      </c>
      <c r="E34" s="15">
        <f>波及計算!W26</f>
        <v>0</v>
      </c>
      <c r="F34" s="16">
        <f t="shared" si="0"/>
        <v>0</v>
      </c>
      <c r="G34" s="17">
        <f>波及計算!D26</f>
        <v>0</v>
      </c>
      <c r="H34" s="15">
        <f>波及計算!O26</f>
        <v>0</v>
      </c>
      <c r="I34" s="15">
        <f>波及計算!Z26</f>
        <v>0</v>
      </c>
      <c r="J34" s="18">
        <f t="shared" si="1"/>
        <v>0</v>
      </c>
      <c r="K34" s="17">
        <f>波及計算!I26</f>
        <v>0</v>
      </c>
      <c r="L34" s="15">
        <f>波及計算!R26</f>
        <v>0</v>
      </c>
      <c r="M34" s="15">
        <f>波及計算!AC26</f>
        <v>0</v>
      </c>
      <c r="N34" s="18">
        <f t="shared" si="2"/>
        <v>0</v>
      </c>
    </row>
    <row r="35" spans="1:14" x14ac:dyDescent="0.2">
      <c r="A35" s="28" t="s">
        <v>142</v>
      </c>
      <c r="B35" s="48" t="s">
        <v>106</v>
      </c>
      <c r="C35" s="14">
        <f>波及計算!C27</f>
        <v>0</v>
      </c>
      <c r="D35" s="15">
        <f>波及計算!L27</f>
        <v>0</v>
      </c>
      <c r="E35" s="15">
        <f>波及計算!W27</f>
        <v>0</v>
      </c>
      <c r="F35" s="16">
        <f t="shared" si="0"/>
        <v>0</v>
      </c>
      <c r="G35" s="17">
        <f>波及計算!D27</f>
        <v>0</v>
      </c>
      <c r="H35" s="15">
        <f>波及計算!O27</f>
        <v>0</v>
      </c>
      <c r="I35" s="15">
        <f>波及計算!Z27</f>
        <v>0</v>
      </c>
      <c r="J35" s="18">
        <f t="shared" si="1"/>
        <v>0</v>
      </c>
      <c r="K35" s="17">
        <f>波及計算!I27</f>
        <v>0</v>
      </c>
      <c r="L35" s="15">
        <f>波及計算!R27</f>
        <v>0</v>
      </c>
      <c r="M35" s="15">
        <f>波及計算!AC27</f>
        <v>0</v>
      </c>
      <c r="N35" s="18">
        <f t="shared" si="2"/>
        <v>0</v>
      </c>
    </row>
    <row r="36" spans="1:14" x14ac:dyDescent="0.2">
      <c r="A36" s="28" t="s">
        <v>143</v>
      </c>
      <c r="B36" s="48" t="s">
        <v>144</v>
      </c>
      <c r="C36" s="14">
        <f>波及計算!C28</f>
        <v>0</v>
      </c>
      <c r="D36" s="15">
        <f>波及計算!L28</f>
        <v>0</v>
      </c>
      <c r="E36" s="15">
        <f>波及計算!W28</f>
        <v>0</v>
      </c>
      <c r="F36" s="16">
        <f t="shared" si="0"/>
        <v>0</v>
      </c>
      <c r="G36" s="17">
        <f>波及計算!D28</f>
        <v>0</v>
      </c>
      <c r="H36" s="15">
        <f>波及計算!O28</f>
        <v>0</v>
      </c>
      <c r="I36" s="15">
        <f>波及計算!Z28</f>
        <v>0</v>
      </c>
      <c r="J36" s="18">
        <f t="shared" si="1"/>
        <v>0</v>
      </c>
      <c r="K36" s="17">
        <f>波及計算!I28</f>
        <v>0</v>
      </c>
      <c r="L36" s="15">
        <f>波及計算!R28</f>
        <v>0</v>
      </c>
      <c r="M36" s="15">
        <f>波及計算!AC28</f>
        <v>0</v>
      </c>
      <c r="N36" s="18">
        <f t="shared" si="2"/>
        <v>0</v>
      </c>
    </row>
    <row r="37" spans="1:14" x14ac:dyDescent="0.2">
      <c r="A37" s="28" t="s">
        <v>145</v>
      </c>
      <c r="B37" s="48" t="s">
        <v>146</v>
      </c>
      <c r="C37" s="14">
        <f>波及計算!C29</f>
        <v>0</v>
      </c>
      <c r="D37" s="15">
        <f>波及計算!L29</f>
        <v>0</v>
      </c>
      <c r="E37" s="15">
        <f>波及計算!W29</f>
        <v>0</v>
      </c>
      <c r="F37" s="16">
        <f t="shared" si="0"/>
        <v>0</v>
      </c>
      <c r="G37" s="17">
        <f>波及計算!D29</f>
        <v>0</v>
      </c>
      <c r="H37" s="15">
        <f>波及計算!O29</f>
        <v>0</v>
      </c>
      <c r="I37" s="15">
        <f>波及計算!Z29</f>
        <v>0</v>
      </c>
      <c r="J37" s="18">
        <f t="shared" si="1"/>
        <v>0</v>
      </c>
      <c r="K37" s="17">
        <f>波及計算!I29</f>
        <v>0</v>
      </c>
      <c r="L37" s="15">
        <f>波及計算!R29</f>
        <v>0</v>
      </c>
      <c r="M37" s="15">
        <f>波及計算!AC29</f>
        <v>0</v>
      </c>
      <c r="N37" s="18">
        <f t="shared" si="2"/>
        <v>0</v>
      </c>
    </row>
    <row r="38" spans="1:14" x14ac:dyDescent="0.2">
      <c r="A38" s="28" t="s">
        <v>147</v>
      </c>
      <c r="B38" s="48" t="s">
        <v>148</v>
      </c>
      <c r="C38" s="14">
        <f>波及計算!C30</f>
        <v>0</v>
      </c>
      <c r="D38" s="15">
        <f>波及計算!L30</f>
        <v>0</v>
      </c>
      <c r="E38" s="15">
        <f>波及計算!W30</f>
        <v>0</v>
      </c>
      <c r="F38" s="16">
        <f t="shared" si="0"/>
        <v>0</v>
      </c>
      <c r="G38" s="17">
        <f>波及計算!D30</f>
        <v>0</v>
      </c>
      <c r="H38" s="15">
        <f>波及計算!O30</f>
        <v>0</v>
      </c>
      <c r="I38" s="15">
        <f>波及計算!Z30</f>
        <v>0</v>
      </c>
      <c r="J38" s="18">
        <f t="shared" si="1"/>
        <v>0</v>
      </c>
      <c r="K38" s="17">
        <f>波及計算!I30</f>
        <v>0</v>
      </c>
      <c r="L38" s="15">
        <f>波及計算!R30</f>
        <v>0</v>
      </c>
      <c r="M38" s="15">
        <f>波及計算!AC30</f>
        <v>0</v>
      </c>
      <c r="N38" s="18">
        <f t="shared" si="2"/>
        <v>0</v>
      </c>
    </row>
    <row r="39" spans="1:14" x14ac:dyDescent="0.2">
      <c r="A39" s="28" t="s">
        <v>149</v>
      </c>
      <c r="B39" s="48" t="s">
        <v>150</v>
      </c>
      <c r="C39" s="14">
        <f>波及計算!C31</f>
        <v>0</v>
      </c>
      <c r="D39" s="15">
        <f>波及計算!L31</f>
        <v>0</v>
      </c>
      <c r="E39" s="15">
        <f>波及計算!W31</f>
        <v>0</v>
      </c>
      <c r="F39" s="16">
        <f t="shared" si="0"/>
        <v>0</v>
      </c>
      <c r="G39" s="17">
        <f>波及計算!D31</f>
        <v>0</v>
      </c>
      <c r="H39" s="15">
        <f>波及計算!O31</f>
        <v>0</v>
      </c>
      <c r="I39" s="15">
        <f>波及計算!Z31</f>
        <v>0</v>
      </c>
      <c r="J39" s="18">
        <f t="shared" si="1"/>
        <v>0</v>
      </c>
      <c r="K39" s="17">
        <f>波及計算!I31</f>
        <v>0</v>
      </c>
      <c r="L39" s="15">
        <f>波及計算!R31</f>
        <v>0</v>
      </c>
      <c r="M39" s="15">
        <f>波及計算!AC31</f>
        <v>0</v>
      </c>
      <c r="N39" s="18">
        <f t="shared" si="2"/>
        <v>0</v>
      </c>
    </row>
    <row r="40" spans="1:14" x14ac:dyDescent="0.2">
      <c r="A40" s="28" t="s">
        <v>151</v>
      </c>
      <c r="B40" s="48" t="s">
        <v>152</v>
      </c>
      <c r="C40" s="14">
        <f>波及計算!C32</f>
        <v>0</v>
      </c>
      <c r="D40" s="15">
        <f>波及計算!L32</f>
        <v>0</v>
      </c>
      <c r="E40" s="15">
        <f>波及計算!W32</f>
        <v>0</v>
      </c>
      <c r="F40" s="16">
        <f t="shared" si="0"/>
        <v>0</v>
      </c>
      <c r="G40" s="17">
        <f>波及計算!D32</f>
        <v>0</v>
      </c>
      <c r="H40" s="15">
        <f>波及計算!O32</f>
        <v>0</v>
      </c>
      <c r="I40" s="15">
        <f>波及計算!Z32</f>
        <v>0</v>
      </c>
      <c r="J40" s="18">
        <f t="shared" si="1"/>
        <v>0</v>
      </c>
      <c r="K40" s="17">
        <f>波及計算!I32</f>
        <v>0</v>
      </c>
      <c r="L40" s="15">
        <f>波及計算!R32</f>
        <v>0</v>
      </c>
      <c r="M40" s="15">
        <f>波及計算!AC32</f>
        <v>0</v>
      </c>
      <c r="N40" s="18">
        <f t="shared" si="2"/>
        <v>0</v>
      </c>
    </row>
    <row r="41" spans="1:14" x14ac:dyDescent="0.2">
      <c r="A41" s="28" t="s">
        <v>153</v>
      </c>
      <c r="B41" s="48" t="s">
        <v>154</v>
      </c>
      <c r="C41" s="14">
        <f>波及計算!C33</f>
        <v>0</v>
      </c>
      <c r="D41" s="15">
        <f>波及計算!L33</f>
        <v>0</v>
      </c>
      <c r="E41" s="15">
        <f>波及計算!W33</f>
        <v>0</v>
      </c>
      <c r="F41" s="16">
        <f t="shared" si="0"/>
        <v>0</v>
      </c>
      <c r="G41" s="17">
        <f>波及計算!D33</f>
        <v>0</v>
      </c>
      <c r="H41" s="15">
        <f>波及計算!O33</f>
        <v>0</v>
      </c>
      <c r="I41" s="15">
        <f>波及計算!Z33</f>
        <v>0</v>
      </c>
      <c r="J41" s="18">
        <f t="shared" si="1"/>
        <v>0</v>
      </c>
      <c r="K41" s="17">
        <f>波及計算!I33</f>
        <v>0</v>
      </c>
      <c r="L41" s="15">
        <f>波及計算!R33</f>
        <v>0</v>
      </c>
      <c r="M41" s="15">
        <f>波及計算!AC33</f>
        <v>0</v>
      </c>
      <c r="N41" s="18">
        <f t="shared" si="2"/>
        <v>0</v>
      </c>
    </row>
    <row r="42" spans="1:14" x14ac:dyDescent="0.2">
      <c r="A42" s="28" t="s">
        <v>155</v>
      </c>
      <c r="B42" s="48" t="s">
        <v>156</v>
      </c>
      <c r="C42" s="14">
        <f>波及計算!C34</f>
        <v>0</v>
      </c>
      <c r="D42" s="15">
        <f>波及計算!L34</f>
        <v>0</v>
      </c>
      <c r="E42" s="15">
        <f>波及計算!W34</f>
        <v>0</v>
      </c>
      <c r="F42" s="16">
        <f t="shared" si="0"/>
        <v>0</v>
      </c>
      <c r="G42" s="17">
        <f>波及計算!D34</f>
        <v>0</v>
      </c>
      <c r="H42" s="15">
        <f>波及計算!O34</f>
        <v>0</v>
      </c>
      <c r="I42" s="15">
        <f>波及計算!Z34</f>
        <v>0</v>
      </c>
      <c r="J42" s="18">
        <f t="shared" si="1"/>
        <v>0</v>
      </c>
      <c r="K42" s="17">
        <f>波及計算!I34</f>
        <v>0</v>
      </c>
      <c r="L42" s="15">
        <f>波及計算!R34</f>
        <v>0</v>
      </c>
      <c r="M42" s="15">
        <f>波及計算!AC34</f>
        <v>0</v>
      </c>
      <c r="N42" s="18">
        <f t="shared" si="2"/>
        <v>0</v>
      </c>
    </row>
    <row r="43" spans="1:14" x14ac:dyDescent="0.2">
      <c r="A43" s="28" t="s">
        <v>157</v>
      </c>
      <c r="B43" s="48" t="s">
        <v>8</v>
      </c>
      <c r="C43" s="14">
        <f>波及計算!C35</f>
        <v>0</v>
      </c>
      <c r="D43" s="15">
        <f>波及計算!L35</f>
        <v>0</v>
      </c>
      <c r="E43" s="15">
        <f>波及計算!W35</f>
        <v>0</v>
      </c>
      <c r="F43" s="16">
        <f t="shared" si="0"/>
        <v>0</v>
      </c>
      <c r="G43" s="17">
        <f>波及計算!D35</f>
        <v>0</v>
      </c>
      <c r="H43" s="15">
        <f>波及計算!O35</f>
        <v>0</v>
      </c>
      <c r="I43" s="15">
        <f>波及計算!Z35</f>
        <v>0</v>
      </c>
      <c r="J43" s="18">
        <f t="shared" si="1"/>
        <v>0</v>
      </c>
      <c r="K43" s="17">
        <f>波及計算!I35</f>
        <v>0</v>
      </c>
      <c r="L43" s="15">
        <f>波及計算!R35</f>
        <v>0</v>
      </c>
      <c r="M43" s="15">
        <f>波及計算!AC35</f>
        <v>0</v>
      </c>
      <c r="N43" s="18">
        <f t="shared" si="2"/>
        <v>0</v>
      </c>
    </row>
    <row r="44" spans="1:14" x14ac:dyDescent="0.2">
      <c r="A44" s="28" t="s">
        <v>158</v>
      </c>
      <c r="B44" s="48" t="s">
        <v>9</v>
      </c>
      <c r="C44" s="14">
        <f>波及計算!C36</f>
        <v>0</v>
      </c>
      <c r="D44" s="15">
        <f>波及計算!L36</f>
        <v>0</v>
      </c>
      <c r="E44" s="15">
        <f>波及計算!W36</f>
        <v>0</v>
      </c>
      <c r="F44" s="16">
        <f t="shared" si="0"/>
        <v>0</v>
      </c>
      <c r="G44" s="17">
        <f>波及計算!D36</f>
        <v>0</v>
      </c>
      <c r="H44" s="15">
        <f>波及計算!O36</f>
        <v>0</v>
      </c>
      <c r="I44" s="15">
        <f>波及計算!Z36</f>
        <v>0</v>
      </c>
      <c r="J44" s="18">
        <f t="shared" si="1"/>
        <v>0</v>
      </c>
      <c r="K44" s="17">
        <f>波及計算!I36</f>
        <v>0</v>
      </c>
      <c r="L44" s="15">
        <f>波及計算!R36</f>
        <v>0</v>
      </c>
      <c r="M44" s="15">
        <f>波及計算!AC36</f>
        <v>0</v>
      </c>
      <c r="N44" s="18">
        <f t="shared" si="2"/>
        <v>0</v>
      </c>
    </row>
    <row r="45" spans="1:14" x14ac:dyDescent="0.2">
      <c r="A45" s="28" t="s">
        <v>159</v>
      </c>
      <c r="B45" s="48" t="s">
        <v>160</v>
      </c>
      <c r="C45" s="14">
        <f>波及計算!C37</f>
        <v>0</v>
      </c>
      <c r="D45" s="15">
        <f>波及計算!L37</f>
        <v>0</v>
      </c>
      <c r="E45" s="15">
        <f>波及計算!W37</f>
        <v>0</v>
      </c>
      <c r="F45" s="16">
        <f t="shared" si="0"/>
        <v>0</v>
      </c>
      <c r="G45" s="17">
        <f>波及計算!D37</f>
        <v>0</v>
      </c>
      <c r="H45" s="15">
        <f>波及計算!O37</f>
        <v>0</v>
      </c>
      <c r="I45" s="15">
        <f>波及計算!Z37</f>
        <v>0</v>
      </c>
      <c r="J45" s="18">
        <f t="shared" si="1"/>
        <v>0</v>
      </c>
      <c r="K45" s="17">
        <f>波及計算!I37</f>
        <v>0</v>
      </c>
      <c r="L45" s="15">
        <f>波及計算!R37</f>
        <v>0</v>
      </c>
      <c r="M45" s="15">
        <f>波及計算!AC37</f>
        <v>0</v>
      </c>
      <c r="N45" s="18">
        <f t="shared" si="2"/>
        <v>0</v>
      </c>
    </row>
    <row r="46" spans="1:14" x14ac:dyDescent="0.2">
      <c r="A46" s="28" t="s">
        <v>161</v>
      </c>
      <c r="B46" s="48" t="s">
        <v>162</v>
      </c>
      <c r="C46" s="14">
        <f>波及計算!C38</f>
        <v>0</v>
      </c>
      <c r="D46" s="15">
        <f>波及計算!L38</f>
        <v>0</v>
      </c>
      <c r="E46" s="15">
        <f>波及計算!W38</f>
        <v>0</v>
      </c>
      <c r="F46" s="16">
        <f t="shared" si="0"/>
        <v>0</v>
      </c>
      <c r="G46" s="17">
        <f>波及計算!D38</f>
        <v>0</v>
      </c>
      <c r="H46" s="15">
        <f>波及計算!O38</f>
        <v>0</v>
      </c>
      <c r="I46" s="15">
        <f>波及計算!Z38</f>
        <v>0</v>
      </c>
      <c r="J46" s="18">
        <f t="shared" si="1"/>
        <v>0</v>
      </c>
      <c r="K46" s="17">
        <f>波及計算!I38</f>
        <v>0</v>
      </c>
      <c r="L46" s="15">
        <f>波及計算!R38</f>
        <v>0</v>
      </c>
      <c r="M46" s="15">
        <f>波及計算!AC38</f>
        <v>0</v>
      </c>
      <c r="N46" s="18">
        <f t="shared" si="2"/>
        <v>0</v>
      </c>
    </row>
    <row r="47" spans="1:14" x14ac:dyDescent="0.2">
      <c r="A47" s="28" t="s">
        <v>163</v>
      </c>
      <c r="B47" s="48" t="s">
        <v>164</v>
      </c>
      <c r="C47" s="14">
        <f>波及計算!C39</f>
        <v>0</v>
      </c>
      <c r="D47" s="15">
        <f>波及計算!L39</f>
        <v>0</v>
      </c>
      <c r="E47" s="15">
        <f>波及計算!W39</f>
        <v>0</v>
      </c>
      <c r="F47" s="16">
        <f t="shared" si="0"/>
        <v>0</v>
      </c>
      <c r="G47" s="17">
        <f>波及計算!D39</f>
        <v>0</v>
      </c>
      <c r="H47" s="15">
        <f>波及計算!O39</f>
        <v>0</v>
      </c>
      <c r="I47" s="15">
        <f>波及計算!Z39</f>
        <v>0</v>
      </c>
      <c r="J47" s="18">
        <f t="shared" si="1"/>
        <v>0</v>
      </c>
      <c r="K47" s="17">
        <f>波及計算!I39</f>
        <v>0</v>
      </c>
      <c r="L47" s="15">
        <f>波及計算!R39</f>
        <v>0</v>
      </c>
      <c r="M47" s="15">
        <f>波及計算!AC39</f>
        <v>0</v>
      </c>
      <c r="N47" s="18">
        <f t="shared" si="2"/>
        <v>0</v>
      </c>
    </row>
    <row r="48" spans="1:14" x14ac:dyDescent="0.2">
      <c r="A48" s="28" t="s">
        <v>165</v>
      </c>
      <c r="B48" s="48" t="s">
        <v>166</v>
      </c>
      <c r="C48" s="14">
        <f>波及計算!C40</f>
        <v>0</v>
      </c>
      <c r="D48" s="15">
        <f>波及計算!L40</f>
        <v>0</v>
      </c>
      <c r="E48" s="15">
        <f>波及計算!W40</f>
        <v>0</v>
      </c>
      <c r="F48" s="16">
        <f t="shared" si="0"/>
        <v>0</v>
      </c>
      <c r="G48" s="17">
        <f>波及計算!D40</f>
        <v>0</v>
      </c>
      <c r="H48" s="15">
        <f>波及計算!O40</f>
        <v>0</v>
      </c>
      <c r="I48" s="15">
        <f>波及計算!Z40</f>
        <v>0</v>
      </c>
      <c r="J48" s="18">
        <f t="shared" si="1"/>
        <v>0</v>
      </c>
      <c r="K48" s="17">
        <f>波及計算!I40</f>
        <v>0</v>
      </c>
      <c r="L48" s="15">
        <f>波及計算!R40</f>
        <v>0</v>
      </c>
      <c r="M48" s="15">
        <f>波及計算!AC40</f>
        <v>0</v>
      </c>
      <c r="N48" s="18">
        <f t="shared" si="2"/>
        <v>0</v>
      </c>
    </row>
    <row r="49" spans="1:14" x14ac:dyDescent="0.2">
      <c r="A49" s="28" t="s">
        <v>167</v>
      </c>
      <c r="B49" s="48" t="s">
        <v>168</v>
      </c>
      <c r="C49" s="14">
        <f>波及計算!C41</f>
        <v>0</v>
      </c>
      <c r="D49" s="15">
        <f>波及計算!L41</f>
        <v>0</v>
      </c>
      <c r="E49" s="15">
        <f>波及計算!W41</f>
        <v>0</v>
      </c>
      <c r="F49" s="16">
        <f t="shared" si="0"/>
        <v>0</v>
      </c>
      <c r="G49" s="17">
        <f>波及計算!D41</f>
        <v>0</v>
      </c>
      <c r="H49" s="15">
        <f>波及計算!O41</f>
        <v>0</v>
      </c>
      <c r="I49" s="15">
        <f>波及計算!Z41</f>
        <v>0</v>
      </c>
      <c r="J49" s="18">
        <f t="shared" si="1"/>
        <v>0</v>
      </c>
      <c r="K49" s="17">
        <f>波及計算!I41</f>
        <v>0</v>
      </c>
      <c r="L49" s="15">
        <f>波及計算!R41</f>
        <v>0</v>
      </c>
      <c r="M49" s="15">
        <f>波及計算!AC41</f>
        <v>0</v>
      </c>
      <c r="N49" s="18">
        <f t="shared" si="2"/>
        <v>0</v>
      </c>
    </row>
    <row r="50" spans="1:14" x14ac:dyDescent="0.2">
      <c r="A50" s="28" t="s">
        <v>169</v>
      </c>
      <c r="B50" s="48" t="s">
        <v>170</v>
      </c>
      <c r="C50" s="14">
        <f>波及計算!C42</f>
        <v>0</v>
      </c>
      <c r="D50" s="15">
        <f>波及計算!L42</f>
        <v>0</v>
      </c>
      <c r="E50" s="15">
        <f>波及計算!W42</f>
        <v>0</v>
      </c>
      <c r="F50" s="16">
        <f t="shared" si="0"/>
        <v>0</v>
      </c>
      <c r="G50" s="17">
        <f>波及計算!D42</f>
        <v>0</v>
      </c>
      <c r="H50" s="15">
        <f>波及計算!O42</f>
        <v>0</v>
      </c>
      <c r="I50" s="15">
        <f>波及計算!Z42</f>
        <v>0</v>
      </c>
      <c r="J50" s="18">
        <f t="shared" si="1"/>
        <v>0</v>
      </c>
      <c r="K50" s="17">
        <f>波及計算!I42</f>
        <v>0</v>
      </c>
      <c r="L50" s="15">
        <f>波及計算!R42</f>
        <v>0</v>
      </c>
      <c r="M50" s="15">
        <f>波及計算!AC42</f>
        <v>0</v>
      </c>
      <c r="N50" s="18">
        <f t="shared" si="2"/>
        <v>0</v>
      </c>
    </row>
    <row r="51" spans="1:14" x14ac:dyDescent="0.2">
      <c r="A51" s="28" t="s">
        <v>171</v>
      </c>
      <c r="B51" s="48" t="s">
        <v>172</v>
      </c>
      <c r="C51" s="14">
        <f>波及計算!C43</f>
        <v>0</v>
      </c>
      <c r="D51" s="15">
        <f>波及計算!L43</f>
        <v>0</v>
      </c>
      <c r="E51" s="15">
        <f>波及計算!W43</f>
        <v>0</v>
      </c>
      <c r="F51" s="16">
        <f t="shared" si="0"/>
        <v>0</v>
      </c>
      <c r="G51" s="17">
        <f>波及計算!D43</f>
        <v>0</v>
      </c>
      <c r="H51" s="15">
        <f>波及計算!O43</f>
        <v>0</v>
      </c>
      <c r="I51" s="15">
        <f>波及計算!Z43</f>
        <v>0</v>
      </c>
      <c r="J51" s="18">
        <f t="shared" si="1"/>
        <v>0</v>
      </c>
      <c r="K51" s="17">
        <f>波及計算!I43</f>
        <v>0</v>
      </c>
      <c r="L51" s="15">
        <f>波及計算!R43</f>
        <v>0</v>
      </c>
      <c r="M51" s="15">
        <f>波及計算!AC43</f>
        <v>0</v>
      </c>
      <c r="N51" s="18">
        <f t="shared" si="2"/>
        <v>0</v>
      </c>
    </row>
    <row r="52" spans="1:14" x14ac:dyDescent="0.2">
      <c r="A52" s="28" t="s">
        <v>173</v>
      </c>
      <c r="B52" s="48" t="s">
        <v>174</v>
      </c>
      <c r="C52" s="14">
        <f>波及計算!C44</f>
        <v>0</v>
      </c>
      <c r="D52" s="15">
        <f>波及計算!L44</f>
        <v>0</v>
      </c>
      <c r="E52" s="15">
        <f>波及計算!W44</f>
        <v>0</v>
      </c>
      <c r="F52" s="16">
        <f t="shared" si="0"/>
        <v>0</v>
      </c>
      <c r="G52" s="17">
        <f>波及計算!D44</f>
        <v>0</v>
      </c>
      <c r="H52" s="15">
        <f>波及計算!O44</f>
        <v>0</v>
      </c>
      <c r="I52" s="15">
        <f>波及計算!Z44</f>
        <v>0</v>
      </c>
      <c r="J52" s="18">
        <f t="shared" si="1"/>
        <v>0</v>
      </c>
      <c r="K52" s="17">
        <f>波及計算!I44</f>
        <v>0</v>
      </c>
      <c r="L52" s="15">
        <f>波及計算!R44</f>
        <v>0</v>
      </c>
      <c r="M52" s="15">
        <f>波及計算!AC44</f>
        <v>0</v>
      </c>
      <c r="N52" s="18">
        <f t="shared" si="2"/>
        <v>0</v>
      </c>
    </row>
    <row r="53" spans="1:14" x14ac:dyDescent="0.2">
      <c r="A53" s="28" t="s">
        <v>175</v>
      </c>
      <c r="B53" s="48" t="s">
        <v>176</v>
      </c>
      <c r="C53" s="14">
        <f>波及計算!C45</f>
        <v>0</v>
      </c>
      <c r="D53" s="15">
        <f>波及計算!L45</f>
        <v>0</v>
      </c>
      <c r="E53" s="15">
        <f>波及計算!W45</f>
        <v>0</v>
      </c>
      <c r="F53" s="16">
        <f t="shared" si="0"/>
        <v>0</v>
      </c>
      <c r="G53" s="17">
        <f>波及計算!D45</f>
        <v>0</v>
      </c>
      <c r="H53" s="15">
        <f>波及計算!O45</f>
        <v>0</v>
      </c>
      <c r="I53" s="15">
        <f>波及計算!Z45</f>
        <v>0</v>
      </c>
      <c r="J53" s="18">
        <f t="shared" si="1"/>
        <v>0</v>
      </c>
      <c r="K53" s="17">
        <f>波及計算!I45</f>
        <v>0</v>
      </c>
      <c r="L53" s="15">
        <f>波及計算!R45</f>
        <v>0</v>
      </c>
      <c r="M53" s="15">
        <f>波及計算!AC45</f>
        <v>0</v>
      </c>
      <c r="N53" s="18">
        <f t="shared" si="2"/>
        <v>0</v>
      </c>
    </row>
    <row r="54" spans="1:14" x14ac:dyDescent="0.2">
      <c r="A54" s="28" t="s">
        <v>177</v>
      </c>
      <c r="B54" s="48" t="s">
        <v>178</v>
      </c>
      <c r="C54" s="14">
        <f>波及計算!C46</f>
        <v>0</v>
      </c>
      <c r="D54" s="15">
        <f>波及計算!L46</f>
        <v>0</v>
      </c>
      <c r="E54" s="15">
        <f>波及計算!W46</f>
        <v>0</v>
      </c>
      <c r="F54" s="16">
        <f t="shared" si="0"/>
        <v>0</v>
      </c>
      <c r="G54" s="17">
        <f>波及計算!D46</f>
        <v>0</v>
      </c>
      <c r="H54" s="15">
        <f>波及計算!O46</f>
        <v>0</v>
      </c>
      <c r="I54" s="15">
        <f>波及計算!Z46</f>
        <v>0</v>
      </c>
      <c r="J54" s="18">
        <f t="shared" si="1"/>
        <v>0</v>
      </c>
      <c r="K54" s="17">
        <f>波及計算!I46</f>
        <v>0</v>
      </c>
      <c r="L54" s="15">
        <f>波及計算!R46</f>
        <v>0</v>
      </c>
      <c r="M54" s="15">
        <f>波及計算!AC46</f>
        <v>0</v>
      </c>
      <c r="N54" s="18">
        <f t="shared" si="2"/>
        <v>0</v>
      </c>
    </row>
    <row r="55" spans="1:14" x14ac:dyDescent="0.2">
      <c r="A55" s="28" t="s">
        <v>179</v>
      </c>
      <c r="B55" s="48" t="s">
        <v>180</v>
      </c>
      <c r="C55" s="14">
        <f>波及計算!C47</f>
        <v>0</v>
      </c>
      <c r="D55" s="15">
        <f>波及計算!L47</f>
        <v>0</v>
      </c>
      <c r="E55" s="15">
        <f>波及計算!W47</f>
        <v>0</v>
      </c>
      <c r="F55" s="16">
        <f t="shared" si="0"/>
        <v>0</v>
      </c>
      <c r="G55" s="17">
        <f>波及計算!D47</f>
        <v>0</v>
      </c>
      <c r="H55" s="15">
        <f>波及計算!O47</f>
        <v>0</v>
      </c>
      <c r="I55" s="15">
        <f>波及計算!Z47</f>
        <v>0</v>
      </c>
      <c r="J55" s="18">
        <f t="shared" si="1"/>
        <v>0</v>
      </c>
      <c r="K55" s="17">
        <f>波及計算!I47</f>
        <v>0</v>
      </c>
      <c r="L55" s="15">
        <f>波及計算!R47</f>
        <v>0</v>
      </c>
      <c r="M55" s="15">
        <f>波及計算!AC47</f>
        <v>0</v>
      </c>
      <c r="N55" s="18">
        <f t="shared" si="2"/>
        <v>0</v>
      </c>
    </row>
    <row r="56" spans="1:14" x14ac:dyDescent="0.2">
      <c r="A56" s="28" t="s">
        <v>181</v>
      </c>
      <c r="B56" s="48" t="s">
        <v>182</v>
      </c>
      <c r="C56" s="14">
        <f>波及計算!C48</f>
        <v>0</v>
      </c>
      <c r="D56" s="15">
        <f>波及計算!L48</f>
        <v>0</v>
      </c>
      <c r="E56" s="15">
        <f>波及計算!W48</f>
        <v>0</v>
      </c>
      <c r="F56" s="16">
        <f t="shared" si="0"/>
        <v>0</v>
      </c>
      <c r="G56" s="17">
        <f>波及計算!D48</f>
        <v>0</v>
      </c>
      <c r="H56" s="15">
        <f>波及計算!O48</f>
        <v>0</v>
      </c>
      <c r="I56" s="15">
        <f>波及計算!Z48</f>
        <v>0</v>
      </c>
      <c r="J56" s="18">
        <f t="shared" si="1"/>
        <v>0</v>
      </c>
      <c r="K56" s="17">
        <f>波及計算!I48</f>
        <v>0</v>
      </c>
      <c r="L56" s="15">
        <f>波及計算!R48</f>
        <v>0</v>
      </c>
      <c r="M56" s="15">
        <f>波及計算!AC48</f>
        <v>0</v>
      </c>
      <c r="N56" s="18">
        <f t="shared" si="2"/>
        <v>0</v>
      </c>
    </row>
    <row r="57" spans="1:14" x14ac:dyDescent="0.2">
      <c r="A57" s="28" t="s">
        <v>183</v>
      </c>
      <c r="B57" s="48" t="s">
        <v>184</v>
      </c>
      <c r="C57" s="14">
        <f>波及計算!C49</f>
        <v>0</v>
      </c>
      <c r="D57" s="15">
        <f>波及計算!L49</f>
        <v>0</v>
      </c>
      <c r="E57" s="15">
        <f>波及計算!W49</f>
        <v>0</v>
      </c>
      <c r="F57" s="16">
        <f t="shared" si="0"/>
        <v>0</v>
      </c>
      <c r="G57" s="17">
        <f>波及計算!D49</f>
        <v>0</v>
      </c>
      <c r="H57" s="15">
        <f>波及計算!O49</f>
        <v>0</v>
      </c>
      <c r="I57" s="15">
        <f>波及計算!Z49</f>
        <v>0</v>
      </c>
      <c r="J57" s="18">
        <f t="shared" si="1"/>
        <v>0</v>
      </c>
      <c r="K57" s="17">
        <f>波及計算!I49</f>
        <v>0</v>
      </c>
      <c r="L57" s="15">
        <f>波及計算!R49</f>
        <v>0</v>
      </c>
      <c r="M57" s="15">
        <f>波及計算!AC49</f>
        <v>0</v>
      </c>
      <c r="N57" s="18">
        <f t="shared" si="2"/>
        <v>0</v>
      </c>
    </row>
    <row r="58" spans="1:14" x14ac:dyDescent="0.2">
      <c r="A58" s="28" t="s">
        <v>185</v>
      </c>
      <c r="B58" s="48" t="s">
        <v>186</v>
      </c>
      <c r="C58" s="14">
        <f>波及計算!C50</f>
        <v>0</v>
      </c>
      <c r="D58" s="15">
        <f>波及計算!L50</f>
        <v>0</v>
      </c>
      <c r="E58" s="15">
        <f>波及計算!W50</f>
        <v>0</v>
      </c>
      <c r="F58" s="16">
        <f t="shared" si="0"/>
        <v>0</v>
      </c>
      <c r="G58" s="17">
        <f>波及計算!D50</f>
        <v>0</v>
      </c>
      <c r="H58" s="15">
        <f>波及計算!O50</f>
        <v>0</v>
      </c>
      <c r="I58" s="15">
        <f>波及計算!Z50</f>
        <v>0</v>
      </c>
      <c r="J58" s="18">
        <f t="shared" si="1"/>
        <v>0</v>
      </c>
      <c r="K58" s="17">
        <f>波及計算!I50</f>
        <v>0</v>
      </c>
      <c r="L58" s="15">
        <f>波及計算!R50</f>
        <v>0</v>
      </c>
      <c r="M58" s="15">
        <f>波及計算!AC50</f>
        <v>0</v>
      </c>
      <c r="N58" s="18">
        <f t="shared" si="2"/>
        <v>0</v>
      </c>
    </row>
    <row r="59" spans="1:14" x14ac:dyDescent="0.2">
      <c r="A59" s="28" t="s">
        <v>187</v>
      </c>
      <c r="B59" s="48" t="s">
        <v>188</v>
      </c>
      <c r="C59" s="14">
        <f>波及計算!C51</f>
        <v>0</v>
      </c>
      <c r="D59" s="15">
        <f>波及計算!L51</f>
        <v>0</v>
      </c>
      <c r="E59" s="15">
        <f>波及計算!W51</f>
        <v>0</v>
      </c>
      <c r="F59" s="16">
        <f t="shared" si="0"/>
        <v>0</v>
      </c>
      <c r="G59" s="17">
        <f>波及計算!D51</f>
        <v>0</v>
      </c>
      <c r="H59" s="15">
        <f>波及計算!O51</f>
        <v>0</v>
      </c>
      <c r="I59" s="15">
        <f>波及計算!Z51</f>
        <v>0</v>
      </c>
      <c r="J59" s="18">
        <f t="shared" si="1"/>
        <v>0</v>
      </c>
      <c r="K59" s="17">
        <f>波及計算!I51</f>
        <v>0</v>
      </c>
      <c r="L59" s="15">
        <f>波及計算!R51</f>
        <v>0</v>
      </c>
      <c r="M59" s="15">
        <f>波及計算!AC51</f>
        <v>0</v>
      </c>
      <c r="N59" s="18">
        <f t="shared" si="2"/>
        <v>0</v>
      </c>
    </row>
    <row r="60" spans="1:14" x14ac:dyDescent="0.2">
      <c r="A60" s="28" t="s">
        <v>189</v>
      </c>
      <c r="B60" s="48" t="s">
        <v>190</v>
      </c>
      <c r="C60" s="14">
        <f>波及計算!C52</f>
        <v>0</v>
      </c>
      <c r="D60" s="15">
        <f>波及計算!L52</f>
        <v>0</v>
      </c>
      <c r="E60" s="15">
        <f>波及計算!W52</f>
        <v>0</v>
      </c>
      <c r="F60" s="16">
        <f t="shared" si="0"/>
        <v>0</v>
      </c>
      <c r="G60" s="17">
        <f>波及計算!D52</f>
        <v>0</v>
      </c>
      <c r="H60" s="15">
        <f>波及計算!O52</f>
        <v>0</v>
      </c>
      <c r="I60" s="15">
        <f>波及計算!Z52</f>
        <v>0</v>
      </c>
      <c r="J60" s="18">
        <f t="shared" si="1"/>
        <v>0</v>
      </c>
      <c r="K60" s="17">
        <f>波及計算!I52</f>
        <v>0</v>
      </c>
      <c r="L60" s="15">
        <f>波及計算!R52</f>
        <v>0</v>
      </c>
      <c r="M60" s="15">
        <f>波及計算!AC52</f>
        <v>0</v>
      </c>
      <c r="N60" s="18">
        <f t="shared" si="2"/>
        <v>0</v>
      </c>
    </row>
    <row r="61" spans="1:14" x14ac:dyDescent="0.2">
      <c r="A61" s="28" t="s">
        <v>191</v>
      </c>
      <c r="B61" s="48" t="s">
        <v>192</v>
      </c>
      <c r="C61" s="14">
        <f>波及計算!C53</f>
        <v>0</v>
      </c>
      <c r="D61" s="15">
        <f>波及計算!L53</f>
        <v>0</v>
      </c>
      <c r="E61" s="15">
        <f>波及計算!W53</f>
        <v>0</v>
      </c>
      <c r="F61" s="16">
        <f t="shared" si="0"/>
        <v>0</v>
      </c>
      <c r="G61" s="17">
        <f>波及計算!D53</f>
        <v>0</v>
      </c>
      <c r="H61" s="15">
        <f>波及計算!O53</f>
        <v>0</v>
      </c>
      <c r="I61" s="15">
        <f>波及計算!Z53</f>
        <v>0</v>
      </c>
      <c r="J61" s="18">
        <f t="shared" si="1"/>
        <v>0</v>
      </c>
      <c r="K61" s="17">
        <f>波及計算!I53</f>
        <v>0</v>
      </c>
      <c r="L61" s="15">
        <f>波及計算!R53</f>
        <v>0</v>
      </c>
      <c r="M61" s="15">
        <f>波及計算!AC53</f>
        <v>0</v>
      </c>
      <c r="N61" s="18">
        <f t="shared" si="2"/>
        <v>0</v>
      </c>
    </row>
    <row r="62" spans="1:14" x14ac:dyDescent="0.2">
      <c r="A62" s="28" t="s">
        <v>193</v>
      </c>
      <c r="B62" s="48" t="s">
        <v>194</v>
      </c>
      <c r="C62" s="14">
        <f>波及計算!C54</f>
        <v>0</v>
      </c>
      <c r="D62" s="15">
        <f>波及計算!L54</f>
        <v>0</v>
      </c>
      <c r="E62" s="15">
        <f>波及計算!W54</f>
        <v>0</v>
      </c>
      <c r="F62" s="16">
        <f t="shared" si="0"/>
        <v>0</v>
      </c>
      <c r="G62" s="17">
        <f>波及計算!D54</f>
        <v>0</v>
      </c>
      <c r="H62" s="15">
        <f>波及計算!O54</f>
        <v>0</v>
      </c>
      <c r="I62" s="15">
        <f>波及計算!Z54</f>
        <v>0</v>
      </c>
      <c r="J62" s="18">
        <f t="shared" si="1"/>
        <v>0</v>
      </c>
      <c r="K62" s="17">
        <f>波及計算!I54</f>
        <v>0</v>
      </c>
      <c r="L62" s="15">
        <f>波及計算!R54</f>
        <v>0</v>
      </c>
      <c r="M62" s="15">
        <f>波及計算!AC54</f>
        <v>0</v>
      </c>
      <c r="N62" s="18">
        <f t="shared" si="2"/>
        <v>0</v>
      </c>
    </row>
    <row r="63" spans="1:14" x14ac:dyDescent="0.2">
      <c r="A63" s="28" t="s">
        <v>195</v>
      </c>
      <c r="B63" s="48" t="s">
        <v>196</v>
      </c>
      <c r="C63" s="14">
        <f>波及計算!C55</f>
        <v>0</v>
      </c>
      <c r="D63" s="15">
        <f>波及計算!L55</f>
        <v>0</v>
      </c>
      <c r="E63" s="15">
        <f>波及計算!W55</f>
        <v>0</v>
      </c>
      <c r="F63" s="16">
        <f t="shared" si="0"/>
        <v>0</v>
      </c>
      <c r="G63" s="17">
        <f>波及計算!D55</f>
        <v>0</v>
      </c>
      <c r="H63" s="15">
        <f>波及計算!O55</f>
        <v>0</v>
      </c>
      <c r="I63" s="15">
        <f>波及計算!Z55</f>
        <v>0</v>
      </c>
      <c r="J63" s="18">
        <f t="shared" si="1"/>
        <v>0</v>
      </c>
      <c r="K63" s="17">
        <f>波及計算!I55</f>
        <v>0</v>
      </c>
      <c r="L63" s="15">
        <f>波及計算!R55</f>
        <v>0</v>
      </c>
      <c r="M63" s="15">
        <f>波及計算!AC55</f>
        <v>0</v>
      </c>
      <c r="N63" s="18">
        <f t="shared" si="2"/>
        <v>0</v>
      </c>
    </row>
    <row r="64" spans="1:14" x14ac:dyDescent="0.2">
      <c r="A64" s="28" t="s">
        <v>197</v>
      </c>
      <c r="B64" s="48" t="s">
        <v>198</v>
      </c>
      <c r="C64" s="14">
        <f>波及計算!C56</f>
        <v>0</v>
      </c>
      <c r="D64" s="15">
        <f>波及計算!L56</f>
        <v>0</v>
      </c>
      <c r="E64" s="15">
        <f>波及計算!W56</f>
        <v>0</v>
      </c>
      <c r="F64" s="16">
        <f t="shared" si="0"/>
        <v>0</v>
      </c>
      <c r="G64" s="17">
        <f>波及計算!D56</f>
        <v>0</v>
      </c>
      <c r="H64" s="15">
        <f>波及計算!O56</f>
        <v>0</v>
      </c>
      <c r="I64" s="15">
        <f>波及計算!Z56</f>
        <v>0</v>
      </c>
      <c r="J64" s="18">
        <f t="shared" si="1"/>
        <v>0</v>
      </c>
      <c r="K64" s="17">
        <f>波及計算!I56</f>
        <v>0</v>
      </c>
      <c r="L64" s="15">
        <f>波及計算!R56</f>
        <v>0</v>
      </c>
      <c r="M64" s="15">
        <f>波及計算!AC56</f>
        <v>0</v>
      </c>
      <c r="N64" s="18">
        <f t="shared" si="2"/>
        <v>0</v>
      </c>
    </row>
    <row r="65" spans="1:14" x14ac:dyDescent="0.2">
      <c r="A65" s="28" t="s">
        <v>199</v>
      </c>
      <c r="B65" s="48" t="s">
        <v>200</v>
      </c>
      <c r="C65" s="14">
        <f>波及計算!C57</f>
        <v>0</v>
      </c>
      <c r="D65" s="15">
        <f>波及計算!L57</f>
        <v>0</v>
      </c>
      <c r="E65" s="15">
        <f>波及計算!W57</f>
        <v>0</v>
      </c>
      <c r="F65" s="16">
        <f t="shared" si="0"/>
        <v>0</v>
      </c>
      <c r="G65" s="17">
        <f>波及計算!D57</f>
        <v>0</v>
      </c>
      <c r="H65" s="15">
        <f>波及計算!O57</f>
        <v>0</v>
      </c>
      <c r="I65" s="15">
        <f>波及計算!Z57</f>
        <v>0</v>
      </c>
      <c r="J65" s="18">
        <f t="shared" si="1"/>
        <v>0</v>
      </c>
      <c r="K65" s="17">
        <f>波及計算!I57</f>
        <v>0</v>
      </c>
      <c r="L65" s="15">
        <f>波及計算!R57</f>
        <v>0</v>
      </c>
      <c r="M65" s="15">
        <f>波及計算!AC57</f>
        <v>0</v>
      </c>
      <c r="N65" s="18">
        <f t="shared" si="2"/>
        <v>0</v>
      </c>
    </row>
    <row r="66" spans="1:14" x14ac:dyDescent="0.2">
      <c r="A66" s="28" t="s">
        <v>201</v>
      </c>
      <c r="B66" s="48" t="s">
        <v>202</v>
      </c>
      <c r="C66" s="14">
        <f>波及計算!C58</f>
        <v>0</v>
      </c>
      <c r="D66" s="15">
        <f>波及計算!L58</f>
        <v>0</v>
      </c>
      <c r="E66" s="15">
        <f>波及計算!W58</f>
        <v>0</v>
      </c>
      <c r="F66" s="16">
        <f t="shared" si="0"/>
        <v>0</v>
      </c>
      <c r="G66" s="17">
        <f>波及計算!D58</f>
        <v>0</v>
      </c>
      <c r="H66" s="15">
        <f>波及計算!O58</f>
        <v>0</v>
      </c>
      <c r="I66" s="15">
        <f>波及計算!Z58</f>
        <v>0</v>
      </c>
      <c r="J66" s="18">
        <f t="shared" si="1"/>
        <v>0</v>
      </c>
      <c r="K66" s="17">
        <f>波及計算!I58</f>
        <v>0</v>
      </c>
      <c r="L66" s="15">
        <f>波及計算!R58</f>
        <v>0</v>
      </c>
      <c r="M66" s="15">
        <f>波及計算!AC58</f>
        <v>0</v>
      </c>
      <c r="N66" s="18">
        <f t="shared" si="2"/>
        <v>0</v>
      </c>
    </row>
    <row r="67" spans="1:14" x14ac:dyDescent="0.2">
      <c r="A67" s="28" t="s">
        <v>203</v>
      </c>
      <c r="B67" s="48" t="s">
        <v>204</v>
      </c>
      <c r="C67" s="14">
        <f>波及計算!C59</f>
        <v>0</v>
      </c>
      <c r="D67" s="15">
        <f>波及計算!L59</f>
        <v>0</v>
      </c>
      <c r="E67" s="15">
        <f>波及計算!W59</f>
        <v>0</v>
      </c>
      <c r="F67" s="16">
        <f t="shared" si="0"/>
        <v>0</v>
      </c>
      <c r="G67" s="17">
        <f>波及計算!D59</f>
        <v>0</v>
      </c>
      <c r="H67" s="15">
        <f>波及計算!O59</f>
        <v>0</v>
      </c>
      <c r="I67" s="15">
        <f>波及計算!Z59</f>
        <v>0</v>
      </c>
      <c r="J67" s="18">
        <f t="shared" si="1"/>
        <v>0</v>
      </c>
      <c r="K67" s="17">
        <f>波及計算!I59</f>
        <v>0</v>
      </c>
      <c r="L67" s="15">
        <f>波及計算!R59</f>
        <v>0</v>
      </c>
      <c r="M67" s="15">
        <f>波及計算!AC59</f>
        <v>0</v>
      </c>
      <c r="N67" s="18">
        <f t="shared" si="2"/>
        <v>0</v>
      </c>
    </row>
    <row r="68" spans="1:14" x14ac:dyDescent="0.2">
      <c r="A68" s="28" t="s">
        <v>205</v>
      </c>
      <c r="B68" s="48" t="s">
        <v>206</v>
      </c>
      <c r="C68" s="14">
        <f>波及計算!C60</f>
        <v>0</v>
      </c>
      <c r="D68" s="15">
        <f>波及計算!L60</f>
        <v>0</v>
      </c>
      <c r="E68" s="15">
        <f>波及計算!W60</f>
        <v>0</v>
      </c>
      <c r="F68" s="16">
        <f t="shared" si="0"/>
        <v>0</v>
      </c>
      <c r="G68" s="17">
        <f>波及計算!D60</f>
        <v>0</v>
      </c>
      <c r="H68" s="15">
        <f>波及計算!O60</f>
        <v>0</v>
      </c>
      <c r="I68" s="15">
        <f>波及計算!Z60</f>
        <v>0</v>
      </c>
      <c r="J68" s="18">
        <f t="shared" si="1"/>
        <v>0</v>
      </c>
      <c r="K68" s="17">
        <f>波及計算!I60</f>
        <v>0</v>
      </c>
      <c r="L68" s="15">
        <f>波及計算!R60</f>
        <v>0</v>
      </c>
      <c r="M68" s="15">
        <f>波及計算!AC60</f>
        <v>0</v>
      </c>
      <c r="N68" s="18">
        <f t="shared" si="2"/>
        <v>0</v>
      </c>
    </row>
    <row r="69" spans="1:14" x14ac:dyDescent="0.2">
      <c r="A69" s="28" t="s">
        <v>207</v>
      </c>
      <c r="B69" s="48" t="s">
        <v>208</v>
      </c>
      <c r="C69" s="14">
        <f>波及計算!C61</f>
        <v>0</v>
      </c>
      <c r="D69" s="15">
        <f>波及計算!L61</f>
        <v>0</v>
      </c>
      <c r="E69" s="15">
        <f>波及計算!W61</f>
        <v>0</v>
      </c>
      <c r="F69" s="16">
        <f t="shared" si="0"/>
        <v>0</v>
      </c>
      <c r="G69" s="17">
        <f>波及計算!D61</f>
        <v>0</v>
      </c>
      <c r="H69" s="15">
        <f>波及計算!O61</f>
        <v>0</v>
      </c>
      <c r="I69" s="15">
        <f>波及計算!Z61</f>
        <v>0</v>
      </c>
      <c r="J69" s="18">
        <f t="shared" si="1"/>
        <v>0</v>
      </c>
      <c r="K69" s="17">
        <f>波及計算!I61</f>
        <v>0</v>
      </c>
      <c r="L69" s="15">
        <f>波及計算!R61</f>
        <v>0</v>
      </c>
      <c r="M69" s="15">
        <f>波及計算!AC61</f>
        <v>0</v>
      </c>
      <c r="N69" s="18">
        <f t="shared" si="2"/>
        <v>0</v>
      </c>
    </row>
    <row r="70" spans="1:14" x14ac:dyDescent="0.2">
      <c r="A70" s="28" t="s">
        <v>209</v>
      </c>
      <c r="B70" s="48" t="s">
        <v>210</v>
      </c>
      <c r="C70" s="14">
        <f>波及計算!C62</f>
        <v>0</v>
      </c>
      <c r="D70" s="15">
        <f>波及計算!L62</f>
        <v>0</v>
      </c>
      <c r="E70" s="15">
        <f>波及計算!W62</f>
        <v>0</v>
      </c>
      <c r="F70" s="16">
        <f t="shared" si="0"/>
        <v>0</v>
      </c>
      <c r="G70" s="17">
        <f>波及計算!D62</f>
        <v>0</v>
      </c>
      <c r="H70" s="15">
        <f>波及計算!O62</f>
        <v>0</v>
      </c>
      <c r="I70" s="15">
        <f>波及計算!Z62</f>
        <v>0</v>
      </c>
      <c r="J70" s="18">
        <f t="shared" si="1"/>
        <v>0</v>
      </c>
      <c r="K70" s="17">
        <f>波及計算!I62</f>
        <v>0</v>
      </c>
      <c r="L70" s="15">
        <f>波及計算!R62</f>
        <v>0</v>
      </c>
      <c r="M70" s="15">
        <f>波及計算!AC62</f>
        <v>0</v>
      </c>
      <c r="N70" s="18">
        <f t="shared" si="2"/>
        <v>0</v>
      </c>
    </row>
    <row r="71" spans="1:14" x14ac:dyDescent="0.2">
      <c r="A71" s="28" t="s">
        <v>211</v>
      </c>
      <c r="B71" s="48" t="s">
        <v>212</v>
      </c>
      <c r="C71" s="14">
        <f>波及計算!C63</f>
        <v>0</v>
      </c>
      <c r="D71" s="15">
        <f>波及計算!L63</f>
        <v>0</v>
      </c>
      <c r="E71" s="15">
        <f>波及計算!W63</f>
        <v>0</v>
      </c>
      <c r="F71" s="16">
        <f t="shared" si="0"/>
        <v>0</v>
      </c>
      <c r="G71" s="17">
        <f>波及計算!D63</f>
        <v>0</v>
      </c>
      <c r="H71" s="15">
        <f>波及計算!O63</f>
        <v>0</v>
      </c>
      <c r="I71" s="15">
        <f>波及計算!Z63</f>
        <v>0</v>
      </c>
      <c r="J71" s="18">
        <f t="shared" si="1"/>
        <v>0</v>
      </c>
      <c r="K71" s="17">
        <f>波及計算!I63</f>
        <v>0</v>
      </c>
      <c r="L71" s="15">
        <f>波及計算!R63</f>
        <v>0</v>
      </c>
      <c r="M71" s="15">
        <f>波及計算!AC63</f>
        <v>0</v>
      </c>
      <c r="N71" s="18">
        <f t="shared" si="2"/>
        <v>0</v>
      </c>
    </row>
    <row r="72" spans="1:14" x14ac:dyDescent="0.2">
      <c r="A72" s="28" t="s">
        <v>213</v>
      </c>
      <c r="B72" s="48" t="s">
        <v>214</v>
      </c>
      <c r="C72" s="14">
        <f>波及計算!C64</f>
        <v>0</v>
      </c>
      <c r="D72" s="15">
        <f>波及計算!L64</f>
        <v>0</v>
      </c>
      <c r="E72" s="15">
        <f>波及計算!W64</f>
        <v>0</v>
      </c>
      <c r="F72" s="16">
        <f t="shared" si="0"/>
        <v>0</v>
      </c>
      <c r="G72" s="17">
        <f>波及計算!D64</f>
        <v>0</v>
      </c>
      <c r="H72" s="15">
        <f>波及計算!O64</f>
        <v>0</v>
      </c>
      <c r="I72" s="15">
        <f>波及計算!Z64</f>
        <v>0</v>
      </c>
      <c r="J72" s="18">
        <f t="shared" si="1"/>
        <v>0</v>
      </c>
      <c r="K72" s="17">
        <f>波及計算!I64</f>
        <v>0</v>
      </c>
      <c r="L72" s="15">
        <f>波及計算!R64</f>
        <v>0</v>
      </c>
      <c r="M72" s="15">
        <f>波及計算!AC64</f>
        <v>0</v>
      </c>
      <c r="N72" s="18">
        <f t="shared" si="2"/>
        <v>0</v>
      </c>
    </row>
    <row r="73" spans="1:14" x14ac:dyDescent="0.2">
      <c r="A73" s="28" t="s">
        <v>215</v>
      </c>
      <c r="B73" s="48" t="s">
        <v>216</v>
      </c>
      <c r="C73" s="14">
        <f>波及計算!C65</f>
        <v>0</v>
      </c>
      <c r="D73" s="15">
        <f>波及計算!L65</f>
        <v>0</v>
      </c>
      <c r="E73" s="15">
        <f>波及計算!W65</f>
        <v>0</v>
      </c>
      <c r="F73" s="16">
        <f t="shared" si="0"/>
        <v>0</v>
      </c>
      <c r="G73" s="17">
        <f>波及計算!D65</f>
        <v>0</v>
      </c>
      <c r="H73" s="15">
        <f>波及計算!O65</f>
        <v>0</v>
      </c>
      <c r="I73" s="15">
        <f>波及計算!Z65</f>
        <v>0</v>
      </c>
      <c r="J73" s="18">
        <f t="shared" si="1"/>
        <v>0</v>
      </c>
      <c r="K73" s="17">
        <f>波及計算!I65</f>
        <v>0</v>
      </c>
      <c r="L73" s="15">
        <f>波及計算!R65</f>
        <v>0</v>
      </c>
      <c r="M73" s="15">
        <f>波及計算!AC65</f>
        <v>0</v>
      </c>
      <c r="N73" s="18">
        <f t="shared" si="2"/>
        <v>0</v>
      </c>
    </row>
    <row r="74" spans="1:14" x14ac:dyDescent="0.2">
      <c r="A74" s="28" t="s">
        <v>285</v>
      </c>
      <c r="B74" s="48" t="s">
        <v>71</v>
      </c>
      <c r="C74" s="14">
        <f>波及計算!C66</f>
        <v>0</v>
      </c>
      <c r="D74" s="15">
        <f>波及計算!L66</f>
        <v>0</v>
      </c>
      <c r="E74" s="15">
        <f>波及計算!W66</f>
        <v>0</v>
      </c>
      <c r="F74" s="16">
        <f t="shared" si="0"/>
        <v>0</v>
      </c>
      <c r="G74" s="17">
        <f>波及計算!D66</f>
        <v>0</v>
      </c>
      <c r="H74" s="15">
        <f>波及計算!O66</f>
        <v>0</v>
      </c>
      <c r="I74" s="15">
        <f>波及計算!Z66</f>
        <v>0</v>
      </c>
      <c r="J74" s="18">
        <f t="shared" si="1"/>
        <v>0</v>
      </c>
      <c r="K74" s="17">
        <f>波及計算!I66</f>
        <v>0</v>
      </c>
      <c r="L74" s="15">
        <f>波及計算!R66</f>
        <v>0</v>
      </c>
      <c r="M74" s="15">
        <f>波及計算!AC66</f>
        <v>0</v>
      </c>
      <c r="N74" s="18">
        <f t="shared" si="2"/>
        <v>0</v>
      </c>
    </row>
    <row r="75" spans="1:14" x14ac:dyDescent="0.2">
      <c r="A75" s="28" t="s">
        <v>286</v>
      </c>
      <c r="B75" s="48" t="s">
        <v>219</v>
      </c>
      <c r="C75" s="14">
        <f>波及計算!C67</f>
        <v>0</v>
      </c>
      <c r="D75" s="15">
        <f>波及計算!L67</f>
        <v>0</v>
      </c>
      <c r="E75" s="15">
        <f>波及計算!W67</f>
        <v>0</v>
      </c>
      <c r="F75" s="16">
        <f t="shared" si="0"/>
        <v>0</v>
      </c>
      <c r="G75" s="17">
        <f>波及計算!D67</f>
        <v>0</v>
      </c>
      <c r="H75" s="15">
        <f>波及計算!O67</f>
        <v>0</v>
      </c>
      <c r="I75" s="15">
        <f>波及計算!Z67</f>
        <v>0</v>
      </c>
      <c r="J75" s="18">
        <f t="shared" si="1"/>
        <v>0</v>
      </c>
      <c r="K75" s="17">
        <f>波及計算!I67</f>
        <v>0</v>
      </c>
      <c r="L75" s="15">
        <f>波及計算!R67</f>
        <v>0</v>
      </c>
      <c r="M75" s="15">
        <f>波及計算!AC67</f>
        <v>0</v>
      </c>
      <c r="N75" s="18">
        <f t="shared" si="2"/>
        <v>0</v>
      </c>
    </row>
    <row r="76" spans="1:14" x14ac:dyDescent="0.2">
      <c r="A76" s="28" t="s">
        <v>287</v>
      </c>
      <c r="B76" s="48" t="s">
        <v>221</v>
      </c>
      <c r="C76" s="14">
        <f>波及計算!C68</f>
        <v>0</v>
      </c>
      <c r="D76" s="15">
        <f>波及計算!L68</f>
        <v>0</v>
      </c>
      <c r="E76" s="15">
        <f>波及計算!W68</f>
        <v>0</v>
      </c>
      <c r="F76" s="16">
        <f t="shared" si="0"/>
        <v>0</v>
      </c>
      <c r="G76" s="17">
        <f>波及計算!D68</f>
        <v>0</v>
      </c>
      <c r="H76" s="15">
        <f>波及計算!O68</f>
        <v>0</v>
      </c>
      <c r="I76" s="15">
        <f>波及計算!Z68</f>
        <v>0</v>
      </c>
      <c r="J76" s="18">
        <f t="shared" si="1"/>
        <v>0</v>
      </c>
      <c r="K76" s="17">
        <f>波及計算!I68</f>
        <v>0</v>
      </c>
      <c r="L76" s="15">
        <f>波及計算!R68</f>
        <v>0</v>
      </c>
      <c r="M76" s="15">
        <f>波及計算!AC68</f>
        <v>0</v>
      </c>
      <c r="N76" s="18">
        <f t="shared" si="2"/>
        <v>0</v>
      </c>
    </row>
    <row r="77" spans="1:14" x14ac:dyDescent="0.2">
      <c r="A77" s="28" t="s">
        <v>288</v>
      </c>
      <c r="B77" s="48" t="s">
        <v>223</v>
      </c>
      <c r="C77" s="14">
        <f>波及計算!C69</f>
        <v>0</v>
      </c>
      <c r="D77" s="15">
        <f>波及計算!L69</f>
        <v>0</v>
      </c>
      <c r="E77" s="15">
        <f>波及計算!W69</f>
        <v>0</v>
      </c>
      <c r="F77" s="16">
        <f t="shared" si="0"/>
        <v>0</v>
      </c>
      <c r="G77" s="17">
        <f>波及計算!D69</f>
        <v>0</v>
      </c>
      <c r="H77" s="15">
        <f>波及計算!O69</f>
        <v>0</v>
      </c>
      <c r="I77" s="15">
        <f>波及計算!Z69</f>
        <v>0</v>
      </c>
      <c r="J77" s="18">
        <f t="shared" si="1"/>
        <v>0</v>
      </c>
      <c r="K77" s="17">
        <f>波及計算!I69</f>
        <v>0</v>
      </c>
      <c r="L77" s="15">
        <f>波及計算!R69</f>
        <v>0</v>
      </c>
      <c r="M77" s="15">
        <f>波及計算!AC69</f>
        <v>0</v>
      </c>
      <c r="N77" s="18">
        <f t="shared" si="2"/>
        <v>0</v>
      </c>
    </row>
    <row r="78" spans="1:14" x14ac:dyDescent="0.2">
      <c r="A78" s="28" t="s">
        <v>224</v>
      </c>
      <c r="B78" s="48" t="s">
        <v>225</v>
      </c>
      <c r="C78" s="14">
        <f>波及計算!C70</f>
        <v>0</v>
      </c>
      <c r="D78" s="15">
        <f>波及計算!L70</f>
        <v>0</v>
      </c>
      <c r="E78" s="15">
        <f>波及計算!W70</f>
        <v>0</v>
      </c>
      <c r="F78" s="16">
        <f t="shared" si="0"/>
        <v>0</v>
      </c>
      <c r="G78" s="17">
        <f>波及計算!D70</f>
        <v>0</v>
      </c>
      <c r="H78" s="15">
        <f>波及計算!O70</f>
        <v>0</v>
      </c>
      <c r="I78" s="15">
        <f>波及計算!Z70</f>
        <v>0</v>
      </c>
      <c r="J78" s="18">
        <f t="shared" si="1"/>
        <v>0</v>
      </c>
      <c r="K78" s="17">
        <f>波及計算!I70</f>
        <v>0</v>
      </c>
      <c r="L78" s="15">
        <f>波及計算!R70</f>
        <v>0</v>
      </c>
      <c r="M78" s="15">
        <f>波及計算!AC70</f>
        <v>0</v>
      </c>
      <c r="N78" s="18">
        <f t="shared" si="2"/>
        <v>0</v>
      </c>
    </row>
    <row r="79" spans="1:14" x14ac:dyDescent="0.2">
      <c r="A79" s="28" t="s">
        <v>226</v>
      </c>
      <c r="B79" s="48" t="s">
        <v>227</v>
      </c>
      <c r="C79" s="14">
        <f>波及計算!C71</f>
        <v>0</v>
      </c>
      <c r="D79" s="15">
        <f>波及計算!L71</f>
        <v>0</v>
      </c>
      <c r="E79" s="15">
        <f>波及計算!W71</f>
        <v>0</v>
      </c>
      <c r="F79" s="16">
        <f t="shared" si="0"/>
        <v>0</v>
      </c>
      <c r="G79" s="17">
        <f>波及計算!D71</f>
        <v>0</v>
      </c>
      <c r="H79" s="15">
        <f>波及計算!O71</f>
        <v>0</v>
      </c>
      <c r="I79" s="15">
        <f>波及計算!Z71</f>
        <v>0</v>
      </c>
      <c r="J79" s="18">
        <f t="shared" si="1"/>
        <v>0</v>
      </c>
      <c r="K79" s="17">
        <f>波及計算!I71</f>
        <v>0</v>
      </c>
      <c r="L79" s="15">
        <f>波及計算!R71</f>
        <v>0</v>
      </c>
      <c r="M79" s="15">
        <f>波及計算!AC71</f>
        <v>0</v>
      </c>
      <c r="N79" s="18">
        <f t="shared" si="2"/>
        <v>0</v>
      </c>
    </row>
    <row r="80" spans="1:14" x14ac:dyDescent="0.2">
      <c r="A80" s="28" t="s">
        <v>228</v>
      </c>
      <c r="B80" s="48" t="s">
        <v>229</v>
      </c>
      <c r="C80" s="14">
        <f>波及計算!C72</f>
        <v>0</v>
      </c>
      <c r="D80" s="15">
        <f>波及計算!L72</f>
        <v>0</v>
      </c>
      <c r="E80" s="15">
        <f>波及計算!W72</f>
        <v>0</v>
      </c>
      <c r="F80" s="16">
        <f t="shared" ref="F80:F85" si="3">SUM(C80:E80)</f>
        <v>0</v>
      </c>
      <c r="G80" s="17">
        <f>波及計算!D72</f>
        <v>0</v>
      </c>
      <c r="H80" s="15">
        <f>波及計算!O72</f>
        <v>0</v>
      </c>
      <c r="I80" s="15">
        <f>波及計算!Z72</f>
        <v>0</v>
      </c>
      <c r="J80" s="18">
        <f t="shared" ref="J80:J86" si="4">SUM(G80:I80)</f>
        <v>0</v>
      </c>
      <c r="K80" s="17">
        <f>波及計算!I72</f>
        <v>0</v>
      </c>
      <c r="L80" s="15">
        <f>波及計算!R72</f>
        <v>0</v>
      </c>
      <c r="M80" s="15">
        <f>波及計算!AC72</f>
        <v>0</v>
      </c>
      <c r="N80" s="18">
        <f t="shared" ref="N80:N86" si="5">SUM(K80:M80)</f>
        <v>0</v>
      </c>
    </row>
    <row r="81" spans="1:14" x14ac:dyDescent="0.2">
      <c r="A81" s="28" t="s">
        <v>230</v>
      </c>
      <c r="B81" s="48" t="s">
        <v>10</v>
      </c>
      <c r="C81" s="14">
        <f>波及計算!C73</f>
        <v>0</v>
      </c>
      <c r="D81" s="15">
        <f>波及計算!L73</f>
        <v>0</v>
      </c>
      <c r="E81" s="15">
        <f>波及計算!W73</f>
        <v>0</v>
      </c>
      <c r="F81" s="16">
        <f t="shared" si="3"/>
        <v>0</v>
      </c>
      <c r="G81" s="17">
        <f>波及計算!D73</f>
        <v>0</v>
      </c>
      <c r="H81" s="15">
        <f>波及計算!O73</f>
        <v>0</v>
      </c>
      <c r="I81" s="15">
        <f>波及計算!Z73</f>
        <v>0</v>
      </c>
      <c r="J81" s="18">
        <f t="shared" si="4"/>
        <v>0</v>
      </c>
      <c r="K81" s="17">
        <f>波及計算!I73</f>
        <v>0</v>
      </c>
      <c r="L81" s="15">
        <f>波及計算!R73</f>
        <v>0</v>
      </c>
      <c r="M81" s="15">
        <f>波及計算!AC73</f>
        <v>0</v>
      </c>
      <c r="N81" s="18">
        <f t="shared" si="5"/>
        <v>0</v>
      </c>
    </row>
    <row r="82" spans="1:14" x14ac:dyDescent="0.2">
      <c r="A82" s="28" t="s">
        <v>231</v>
      </c>
      <c r="B82" s="48" t="s">
        <v>11</v>
      </c>
      <c r="C82" s="14">
        <f>波及計算!C74</f>
        <v>0</v>
      </c>
      <c r="D82" s="15">
        <f>波及計算!L74</f>
        <v>0</v>
      </c>
      <c r="E82" s="15">
        <f>波及計算!W74</f>
        <v>0</v>
      </c>
      <c r="F82" s="16">
        <f t="shared" si="3"/>
        <v>0</v>
      </c>
      <c r="G82" s="17">
        <f>波及計算!D74</f>
        <v>0</v>
      </c>
      <c r="H82" s="15">
        <f>波及計算!O74</f>
        <v>0</v>
      </c>
      <c r="I82" s="15">
        <f>波及計算!Z74</f>
        <v>0</v>
      </c>
      <c r="J82" s="18">
        <f t="shared" si="4"/>
        <v>0</v>
      </c>
      <c r="K82" s="17">
        <f>波及計算!I74</f>
        <v>0</v>
      </c>
      <c r="L82" s="15">
        <f>波及計算!R74</f>
        <v>0</v>
      </c>
      <c r="M82" s="15">
        <f>波及計算!AC74</f>
        <v>0</v>
      </c>
      <c r="N82" s="18">
        <f t="shared" si="5"/>
        <v>0</v>
      </c>
    </row>
    <row r="83" spans="1:14" x14ac:dyDescent="0.2">
      <c r="A83" s="28" t="s">
        <v>232</v>
      </c>
      <c r="B83" s="48" t="s">
        <v>233</v>
      </c>
      <c r="C83" s="14">
        <f>波及計算!C75</f>
        <v>0</v>
      </c>
      <c r="D83" s="15">
        <f>波及計算!L75</f>
        <v>0</v>
      </c>
      <c r="E83" s="15">
        <f>波及計算!W75</f>
        <v>0</v>
      </c>
      <c r="F83" s="16">
        <f t="shared" si="3"/>
        <v>0</v>
      </c>
      <c r="G83" s="17">
        <f>波及計算!D75</f>
        <v>0</v>
      </c>
      <c r="H83" s="15">
        <f>波及計算!O75</f>
        <v>0</v>
      </c>
      <c r="I83" s="15">
        <f>波及計算!Z75</f>
        <v>0</v>
      </c>
      <c r="J83" s="18">
        <f t="shared" si="4"/>
        <v>0</v>
      </c>
      <c r="K83" s="17">
        <f>波及計算!I75</f>
        <v>0</v>
      </c>
      <c r="L83" s="15">
        <f>波及計算!R75</f>
        <v>0</v>
      </c>
      <c r="M83" s="15">
        <f>波及計算!AC75</f>
        <v>0</v>
      </c>
      <c r="N83" s="18">
        <f t="shared" si="5"/>
        <v>0</v>
      </c>
    </row>
    <row r="84" spans="1:14" x14ac:dyDescent="0.2">
      <c r="A84" s="28" t="s">
        <v>234</v>
      </c>
      <c r="B84" s="48" t="s">
        <v>235</v>
      </c>
      <c r="C84" s="14">
        <f>波及計算!C76</f>
        <v>0</v>
      </c>
      <c r="D84" s="15">
        <f>波及計算!L76</f>
        <v>0</v>
      </c>
      <c r="E84" s="15">
        <f>波及計算!W76</f>
        <v>0</v>
      </c>
      <c r="F84" s="16">
        <f t="shared" si="3"/>
        <v>0</v>
      </c>
      <c r="G84" s="17">
        <f>波及計算!D76</f>
        <v>0</v>
      </c>
      <c r="H84" s="15">
        <f>波及計算!O76</f>
        <v>0</v>
      </c>
      <c r="I84" s="15">
        <f>波及計算!Z76</f>
        <v>0</v>
      </c>
      <c r="J84" s="18">
        <f t="shared" si="4"/>
        <v>0</v>
      </c>
      <c r="K84" s="17">
        <f>波及計算!I76</f>
        <v>0</v>
      </c>
      <c r="L84" s="15">
        <f>波及計算!R76</f>
        <v>0</v>
      </c>
      <c r="M84" s="15">
        <f>波及計算!AC76</f>
        <v>0</v>
      </c>
      <c r="N84" s="18">
        <f t="shared" si="5"/>
        <v>0</v>
      </c>
    </row>
    <row r="85" spans="1:14" x14ac:dyDescent="0.2">
      <c r="A85" s="28" t="s">
        <v>236</v>
      </c>
      <c r="B85" s="48" t="s">
        <v>39</v>
      </c>
      <c r="C85" s="14">
        <f>波及計算!C77</f>
        <v>0</v>
      </c>
      <c r="D85" s="15">
        <f>波及計算!L77</f>
        <v>0</v>
      </c>
      <c r="E85" s="15">
        <f>波及計算!W77</f>
        <v>0</v>
      </c>
      <c r="F85" s="16">
        <f t="shared" si="3"/>
        <v>0</v>
      </c>
      <c r="G85" s="17">
        <f>波及計算!D77</f>
        <v>0</v>
      </c>
      <c r="H85" s="15">
        <f>波及計算!O77</f>
        <v>0</v>
      </c>
      <c r="I85" s="15">
        <f>波及計算!Z77</f>
        <v>0</v>
      </c>
      <c r="J85" s="18">
        <f t="shared" si="4"/>
        <v>0</v>
      </c>
      <c r="K85" s="17">
        <f>波及計算!I77</f>
        <v>0</v>
      </c>
      <c r="L85" s="15">
        <f>波及計算!R77</f>
        <v>0</v>
      </c>
      <c r="M85" s="15">
        <f>波及計算!AC77</f>
        <v>0</v>
      </c>
      <c r="N85" s="18">
        <f t="shared" si="5"/>
        <v>0</v>
      </c>
    </row>
    <row r="86" spans="1:14" x14ac:dyDescent="0.2">
      <c r="A86" s="28" t="s">
        <v>237</v>
      </c>
      <c r="B86" s="48" t="s">
        <v>12</v>
      </c>
      <c r="C86" s="14">
        <f>波及計算!C78</f>
        <v>0</v>
      </c>
      <c r="D86" s="15">
        <f>波及計算!L78</f>
        <v>0</v>
      </c>
      <c r="E86" s="15">
        <f>波及計算!W78</f>
        <v>0</v>
      </c>
      <c r="F86" s="16">
        <f>SUM(C86:E86)</f>
        <v>0</v>
      </c>
      <c r="G86" s="17">
        <f>波及計算!D78</f>
        <v>0</v>
      </c>
      <c r="H86" s="15">
        <f>波及計算!O78</f>
        <v>0</v>
      </c>
      <c r="I86" s="15">
        <f>波及計算!Z78</f>
        <v>0</v>
      </c>
      <c r="J86" s="18">
        <f t="shared" si="4"/>
        <v>0</v>
      </c>
      <c r="K86" s="17">
        <f>波及計算!I78</f>
        <v>0</v>
      </c>
      <c r="L86" s="15">
        <f>波及計算!R78</f>
        <v>0</v>
      </c>
      <c r="M86" s="15">
        <f>波及計算!AC78</f>
        <v>0</v>
      </c>
      <c r="N86" s="18">
        <f t="shared" si="5"/>
        <v>0</v>
      </c>
    </row>
    <row r="87" spans="1:14" x14ac:dyDescent="0.2">
      <c r="A87" s="28" t="s">
        <v>238</v>
      </c>
      <c r="B87" s="48" t="s">
        <v>239</v>
      </c>
      <c r="C87" s="14">
        <f>波及計算!C79</f>
        <v>0</v>
      </c>
      <c r="D87" s="15">
        <f>波及計算!L79</f>
        <v>0</v>
      </c>
      <c r="E87" s="15">
        <f>波及計算!W79</f>
        <v>0</v>
      </c>
      <c r="F87" s="16">
        <f t="shared" ref="F87:F119" si="6">SUM(C87:E87)</f>
        <v>0</v>
      </c>
      <c r="G87" s="17">
        <f>波及計算!D79</f>
        <v>0</v>
      </c>
      <c r="H87" s="15">
        <f>波及計算!O79</f>
        <v>0</v>
      </c>
      <c r="I87" s="15">
        <f>波及計算!Z79</f>
        <v>0</v>
      </c>
      <c r="J87" s="18">
        <f t="shared" ref="J87:J119" si="7">SUM(G87:I87)</f>
        <v>0</v>
      </c>
      <c r="K87" s="17">
        <f>波及計算!I79</f>
        <v>0</v>
      </c>
      <c r="L87" s="15">
        <f>波及計算!R79</f>
        <v>0</v>
      </c>
      <c r="M87" s="15">
        <f>波及計算!AC79</f>
        <v>0</v>
      </c>
      <c r="N87" s="18">
        <f t="shared" ref="N87:N119" si="8">SUM(K87:M87)</f>
        <v>0</v>
      </c>
    </row>
    <row r="88" spans="1:14" x14ac:dyDescent="0.2">
      <c r="A88" s="28" t="s">
        <v>240</v>
      </c>
      <c r="B88" s="48" t="s">
        <v>41</v>
      </c>
      <c r="C88" s="14">
        <f>波及計算!C80</f>
        <v>0</v>
      </c>
      <c r="D88" s="15">
        <f>波及計算!L80</f>
        <v>0</v>
      </c>
      <c r="E88" s="15">
        <f>波及計算!W80</f>
        <v>0</v>
      </c>
      <c r="F88" s="16">
        <f t="shared" si="6"/>
        <v>0</v>
      </c>
      <c r="G88" s="17">
        <f>波及計算!D80</f>
        <v>0</v>
      </c>
      <c r="H88" s="15">
        <f>波及計算!O80</f>
        <v>0</v>
      </c>
      <c r="I88" s="15">
        <f>波及計算!Z80</f>
        <v>0</v>
      </c>
      <c r="J88" s="18">
        <f t="shared" si="7"/>
        <v>0</v>
      </c>
      <c r="K88" s="17">
        <f>波及計算!I80</f>
        <v>0</v>
      </c>
      <c r="L88" s="15">
        <f>波及計算!R80</f>
        <v>0</v>
      </c>
      <c r="M88" s="15">
        <f>波及計算!AC80</f>
        <v>0</v>
      </c>
      <c r="N88" s="18">
        <f t="shared" si="8"/>
        <v>0</v>
      </c>
    </row>
    <row r="89" spans="1:14" x14ac:dyDescent="0.2">
      <c r="A89" s="28" t="s">
        <v>241</v>
      </c>
      <c r="B89" s="48" t="s">
        <v>13</v>
      </c>
      <c r="C89" s="14">
        <f>波及計算!C81</f>
        <v>0</v>
      </c>
      <c r="D89" s="15">
        <f>波及計算!L81</f>
        <v>0</v>
      </c>
      <c r="E89" s="15">
        <f>波及計算!W81</f>
        <v>0</v>
      </c>
      <c r="F89" s="16">
        <f t="shared" si="6"/>
        <v>0</v>
      </c>
      <c r="G89" s="17">
        <f>波及計算!D81</f>
        <v>0</v>
      </c>
      <c r="H89" s="15">
        <f>波及計算!O81</f>
        <v>0</v>
      </c>
      <c r="I89" s="15">
        <f>波及計算!Z81</f>
        <v>0</v>
      </c>
      <c r="J89" s="18">
        <f t="shared" si="7"/>
        <v>0</v>
      </c>
      <c r="K89" s="17">
        <f>波及計算!I81</f>
        <v>0</v>
      </c>
      <c r="L89" s="15">
        <f>波及計算!R81</f>
        <v>0</v>
      </c>
      <c r="M89" s="15">
        <f>波及計算!AC81</f>
        <v>0</v>
      </c>
      <c r="N89" s="18">
        <f t="shared" si="8"/>
        <v>0</v>
      </c>
    </row>
    <row r="90" spans="1:14" x14ac:dyDescent="0.2">
      <c r="A90" s="28" t="s">
        <v>242</v>
      </c>
      <c r="B90" s="48" t="s">
        <v>243</v>
      </c>
      <c r="C90" s="14">
        <f>波及計算!C82</f>
        <v>0</v>
      </c>
      <c r="D90" s="15">
        <f>波及計算!L82</f>
        <v>0</v>
      </c>
      <c r="E90" s="15">
        <f>波及計算!W82</f>
        <v>0</v>
      </c>
      <c r="F90" s="16">
        <f t="shared" si="6"/>
        <v>0</v>
      </c>
      <c r="G90" s="17">
        <f>波及計算!D82</f>
        <v>0</v>
      </c>
      <c r="H90" s="15">
        <f>波及計算!O82</f>
        <v>0</v>
      </c>
      <c r="I90" s="15">
        <f>波及計算!Z82</f>
        <v>0</v>
      </c>
      <c r="J90" s="18">
        <f t="shared" si="7"/>
        <v>0</v>
      </c>
      <c r="K90" s="17">
        <f>波及計算!I82</f>
        <v>0</v>
      </c>
      <c r="L90" s="15">
        <f>波及計算!R82</f>
        <v>0</v>
      </c>
      <c r="M90" s="15">
        <f>波及計算!AC82</f>
        <v>0</v>
      </c>
      <c r="N90" s="18">
        <f t="shared" si="8"/>
        <v>0</v>
      </c>
    </row>
    <row r="91" spans="1:14" x14ac:dyDescent="0.2">
      <c r="A91" s="28" t="s">
        <v>244</v>
      </c>
      <c r="B91" s="48" t="s">
        <v>54</v>
      </c>
      <c r="C91" s="14">
        <f>波及計算!C83</f>
        <v>0</v>
      </c>
      <c r="D91" s="15">
        <f>波及計算!L83</f>
        <v>0</v>
      </c>
      <c r="E91" s="15">
        <f>波及計算!W83</f>
        <v>0</v>
      </c>
      <c r="F91" s="16">
        <f t="shared" si="6"/>
        <v>0</v>
      </c>
      <c r="G91" s="17">
        <f>波及計算!D83</f>
        <v>0</v>
      </c>
      <c r="H91" s="15">
        <f>波及計算!O83</f>
        <v>0</v>
      </c>
      <c r="I91" s="15">
        <f>波及計算!Z83</f>
        <v>0</v>
      </c>
      <c r="J91" s="18">
        <f t="shared" si="7"/>
        <v>0</v>
      </c>
      <c r="K91" s="17">
        <f>波及計算!I83</f>
        <v>0</v>
      </c>
      <c r="L91" s="15">
        <f>波及計算!R83</f>
        <v>0</v>
      </c>
      <c r="M91" s="15">
        <f>波及計算!AC83</f>
        <v>0</v>
      </c>
      <c r="N91" s="18">
        <f t="shared" si="8"/>
        <v>0</v>
      </c>
    </row>
    <row r="92" spans="1:14" x14ac:dyDescent="0.2">
      <c r="A92" s="28" t="s">
        <v>245</v>
      </c>
      <c r="B92" s="48" t="s">
        <v>14</v>
      </c>
      <c r="C92" s="14">
        <f>波及計算!C84</f>
        <v>0</v>
      </c>
      <c r="D92" s="15">
        <f>波及計算!L84</f>
        <v>0</v>
      </c>
      <c r="E92" s="15">
        <f>波及計算!W84</f>
        <v>0</v>
      </c>
      <c r="F92" s="16">
        <f t="shared" si="6"/>
        <v>0</v>
      </c>
      <c r="G92" s="17">
        <f>波及計算!D84</f>
        <v>0</v>
      </c>
      <c r="H92" s="15">
        <f>波及計算!O84</f>
        <v>0</v>
      </c>
      <c r="I92" s="15">
        <f>波及計算!Z84</f>
        <v>0</v>
      </c>
      <c r="J92" s="18">
        <f t="shared" si="7"/>
        <v>0</v>
      </c>
      <c r="K92" s="17">
        <f>波及計算!I84</f>
        <v>0</v>
      </c>
      <c r="L92" s="15">
        <f>波及計算!R84</f>
        <v>0</v>
      </c>
      <c r="M92" s="15">
        <f>波及計算!AC84</f>
        <v>0</v>
      </c>
      <c r="N92" s="18">
        <f t="shared" si="8"/>
        <v>0</v>
      </c>
    </row>
    <row r="93" spans="1:14" x14ac:dyDescent="0.2">
      <c r="A93" s="28" t="s">
        <v>246</v>
      </c>
      <c r="B93" s="48" t="s">
        <v>15</v>
      </c>
      <c r="C93" s="14">
        <f>波及計算!C85</f>
        <v>0</v>
      </c>
      <c r="D93" s="15">
        <f>波及計算!L85</f>
        <v>0</v>
      </c>
      <c r="E93" s="15">
        <f>波及計算!W85</f>
        <v>0</v>
      </c>
      <c r="F93" s="16">
        <f t="shared" si="6"/>
        <v>0</v>
      </c>
      <c r="G93" s="17">
        <f>波及計算!D85</f>
        <v>0</v>
      </c>
      <c r="H93" s="15">
        <f>波及計算!O85</f>
        <v>0</v>
      </c>
      <c r="I93" s="15">
        <f>波及計算!Z85</f>
        <v>0</v>
      </c>
      <c r="J93" s="18">
        <f t="shared" si="7"/>
        <v>0</v>
      </c>
      <c r="K93" s="17">
        <f>波及計算!I85</f>
        <v>0</v>
      </c>
      <c r="L93" s="15">
        <f>波及計算!R85</f>
        <v>0</v>
      </c>
      <c r="M93" s="15">
        <f>波及計算!AC85</f>
        <v>0</v>
      </c>
      <c r="N93" s="18">
        <f t="shared" si="8"/>
        <v>0</v>
      </c>
    </row>
    <row r="94" spans="1:14" x14ac:dyDescent="0.2">
      <c r="A94" s="28" t="s">
        <v>247</v>
      </c>
      <c r="B94" s="48" t="s">
        <v>77</v>
      </c>
      <c r="C94" s="14">
        <f>波及計算!C86</f>
        <v>0</v>
      </c>
      <c r="D94" s="15">
        <f>波及計算!L86</f>
        <v>0</v>
      </c>
      <c r="E94" s="15">
        <f>波及計算!W86</f>
        <v>0</v>
      </c>
      <c r="F94" s="16">
        <f t="shared" si="6"/>
        <v>0</v>
      </c>
      <c r="G94" s="17">
        <f>波及計算!D86</f>
        <v>0</v>
      </c>
      <c r="H94" s="15">
        <f>波及計算!O86</f>
        <v>0</v>
      </c>
      <c r="I94" s="15">
        <f>波及計算!Z86</f>
        <v>0</v>
      </c>
      <c r="J94" s="18">
        <f t="shared" si="7"/>
        <v>0</v>
      </c>
      <c r="K94" s="17">
        <f>波及計算!I86</f>
        <v>0</v>
      </c>
      <c r="L94" s="15">
        <f>波及計算!R86</f>
        <v>0</v>
      </c>
      <c r="M94" s="15">
        <f>波及計算!AC86</f>
        <v>0</v>
      </c>
      <c r="N94" s="18">
        <f t="shared" si="8"/>
        <v>0</v>
      </c>
    </row>
    <row r="95" spans="1:14" x14ac:dyDescent="0.2">
      <c r="A95" s="28" t="s">
        <v>248</v>
      </c>
      <c r="B95" s="48" t="s">
        <v>16</v>
      </c>
      <c r="C95" s="14">
        <f>波及計算!C87</f>
        <v>0</v>
      </c>
      <c r="D95" s="15">
        <f>波及計算!L87</f>
        <v>0</v>
      </c>
      <c r="E95" s="15">
        <f>波及計算!W87</f>
        <v>0</v>
      </c>
      <c r="F95" s="16">
        <f t="shared" si="6"/>
        <v>0</v>
      </c>
      <c r="G95" s="17">
        <f>波及計算!D87</f>
        <v>0</v>
      </c>
      <c r="H95" s="15">
        <f>波及計算!O87</f>
        <v>0</v>
      </c>
      <c r="I95" s="15">
        <f>波及計算!Z87</f>
        <v>0</v>
      </c>
      <c r="J95" s="18">
        <f t="shared" si="7"/>
        <v>0</v>
      </c>
      <c r="K95" s="17">
        <f>波及計算!I87</f>
        <v>0</v>
      </c>
      <c r="L95" s="15">
        <f>波及計算!R87</f>
        <v>0</v>
      </c>
      <c r="M95" s="15">
        <f>波及計算!AC87</f>
        <v>0</v>
      </c>
      <c r="N95" s="18">
        <f t="shared" si="8"/>
        <v>0</v>
      </c>
    </row>
    <row r="96" spans="1:14" x14ac:dyDescent="0.2">
      <c r="A96" s="28" t="s">
        <v>249</v>
      </c>
      <c r="B96" s="48" t="s">
        <v>250</v>
      </c>
      <c r="C96" s="14">
        <f>波及計算!C88</f>
        <v>0</v>
      </c>
      <c r="D96" s="15">
        <f>波及計算!L88</f>
        <v>0</v>
      </c>
      <c r="E96" s="15">
        <f>波及計算!W88</f>
        <v>0</v>
      </c>
      <c r="F96" s="16">
        <f t="shared" si="6"/>
        <v>0</v>
      </c>
      <c r="G96" s="17">
        <f>波及計算!D88</f>
        <v>0</v>
      </c>
      <c r="H96" s="15">
        <f>波及計算!O88</f>
        <v>0</v>
      </c>
      <c r="I96" s="15">
        <f>波及計算!Z88</f>
        <v>0</v>
      </c>
      <c r="J96" s="18">
        <f t="shared" si="7"/>
        <v>0</v>
      </c>
      <c r="K96" s="17">
        <f>波及計算!I88</f>
        <v>0</v>
      </c>
      <c r="L96" s="15">
        <f>波及計算!R88</f>
        <v>0</v>
      </c>
      <c r="M96" s="15">
        <f>波及計算!AC88</f>
        <v>0</v>
      </c>
      <c r="N96" s="18">
        <f t="shared" si="8"/>
        <v>0</v>
      </c>
    </row>
    <row r="97" spans="1:14" x14ac:dyDescent="0.2">
      <c r="A97" s="28" t="s">
        <v>251</v>
      </c>
      <c r="B97" s="48" t="s">
        <v>252</v>
      </c>
      <c r="C97" s="14">
        <f>波及計算!C89</f>
        <v>0</v>
      </c>
      <c r="D97" s="15">
        <f>波及計算!L89</f>
        <v>0</v>
      </c>
      <c r="E97" s="15">
        <f>波及計算!W89</f>
        <v>0</v>
      </c>
      <c r="F97" s="16">
        <f t="shared" si="6"/>
        <v>0</v>
      </c>
      <c r="G97" s="17">
        <f>波及計算!D89</f>
        <v>0</v>
      </c>
      <c r="H97" s="15">
        <f>波及計算!O89</f>
        <v>0</v>
      </c>
      <c r="I97" s="15">
        <f>波及計算!Z89</f>
        <v>0</v>
      </c>
      <c r="J97" s="18">
        <f t="shared" si="7"/>
        <v>0</v>
      </c>
      <c r="K97" s="17">
        <f>波及計算!I89</f>
        <v>0</v>
      </c>
      <c r="L97" s="15">
        <f>波及計算!R89</f>
        <v>0</v>
      </c>
      <c r="M97" s="15">
        <f>波及計算!AC89</f>
        <v>0</v>
      </c>
      <c r="N97" s="18">
        <f t="shared" si="8"/>
        <v>0</v>
      </c>
    </row>
    <row r="98" spans="1:14" x14ac:dyDescent="0.2">
      <c r="A98" s="28" t="s">
        <v>253</v>
      </c>
      <c r="B98" s="48" t="s">
        <v>17</v>
      </c>
      <c r="C98" s="14">
        <f>波及計算!C90</f>
        <v>0</v>
      </c>
      <c r="D98" s="15">
        <f>波及計算!L90</f>
        <v>0</v>
      </c>
      <c r="E98" s="15">
        <f>波及計算!W90</f>
        <v>0</v>
      </c>
      <c r="F98" s="16">
        <f t="shared" si="6"/>
        <v>0</v>
      </c>
      <c r="G98" s="17">
        <f>波及計算!D90</f>
        <v>0</v>
      </c>
      <c r="H98" s="15">
        <f>波及計算!O90</f>
        <v>0</v>
      </c>
      <c r="I98" s="15">
        <f>波及計算!Z90</f>
        <v>0</v>
      </c>
      <c r="J98" s="18">
        <f t="shared" si="7"/>
        <v>0</v>
      </c>
      <c r="K98" s="17">
        <f>波及計算!I90</f>
        <v>0</v>
      </c>
      <c r="L98" s="15">
        <f>波及計算!R90</f>
        <v>0</v>
      </c>
      <c r="M98" s="15">
        <f>波及計算!AC90</f>
        <v>0</v>
      </c>
      <c r="N98" s="18">
        <f t="shared" si="8"/>
        <v>0</v>
      </c>
    </row>
    <row r="99" spans="1:14" x14ac:dyDescent="0.2">
      <c r="A99" s="28" t="s">
        <v>254</v>
      </c>
      <c r="B99" s="48" t="s">
        <v>78</v>
      </c>
      <c r="C99" s="14">
        <f>波及計算!C91</f>
        <v>0</v>
      </c>
      <c r="D99" s="15">
        <f>波及計算!L91</f>
        <v>0</v>
      </c>
      <c r="E99" s="15">
        <f>波及計算!W91</f>
        <v>0</v>
      </c>
      <c r="F99" s="16">
        <f t="shared" si="6"/>
        <v>0</v>
      </c>
      <c r="G99" s="17">
        <f>波及計算!D91</f>
        <v>0</v>
      </c>
      <c r="H99" s="15">
        <f>波及計算!O91</f>
        <v>0</v>
      </c>
      <c r="I99" s="15">
        <f>波及計算!Z91</f>
        <v>0</v>
      </c>
      <c r="J99" s="18">
        <f t="shared" si="7"/>
        <v>0</v>
      </c>
      <c r="K99" s="17">
        <f>波及計算!I91</f>
        <v>0</v>
      </c>
      <c r="L99" s="15">
        <f>波及計算!R91</f>
        <v>0</v>
      </c>
      <c r="M99" s="15">
        <f>波及計算!AC91</f>
        <v>0</v>
      </c>
      <c r="N99" s="18">
        <f t="shared" si="8"/>
        <v>0</v>
      </c>
    </row>
    <row r="100" spans="1:14" x14ac:dyDescent="0.2">
      <c r="A100" s="28" t="s">
        <v>255</v>
      </c>
      <c r="B100" s="48" t="s">
        <v>256</v>
      </c>
      <c r="C100" s="14">
        <f>波及計算!C92</f>
        <v>0</v>
      </c>
      <c r="D100" s="15">
        <f>波及計算!L92</f>
        <v>0</v>
      </c>
      <c r="E100" s="15">
        <f>波及計算!W92</f>
        <v>0</v>
      </c>
      <c r="F100" s="16">
        <f t="shared" si="6"/>
        <v>0</v>
      </c>
      <c r="G100" s="17">
        <f>波及計算!D92</f>
        <v>0</v>
      </c>
      <c r="H100" s="15">
        <f>波及計算!O92</f>
        <v>0</v>
      </c>
      <c r="I100" s="15">
        <f>波及計算!Z92</f>
        <v>0</v>
      </c>
      <c r="J100" s="18">
        <f t="shared" si="7"/>
        <v>0</v>
      </c>
      <c r="K100" s="17">
        <f>波及計算!I92</f>
        <v>0</v>
      </c>
      <c r="L100" s="15">
        <f>波及計算!R92</f>
        <v>0</v>
      </c>
      <c r="M100" s="15">
        <f>波及計算!AC92</f>
        <v>0</v>
      </c>
      <c r="N100" s="18">
        <f t="shared" si="8"/>
        <v>0</v>
      </c>
    </row>
    <row r="101" spans="1:14" x14ac:dyDescent="0.2">
      <c r="A101" s="28" t="s">
        <v>257</v>
      </c>
      <c r="B101" s="48" t="s">
        <v>258</v>
      </c>
      <c r="C101" s="14">
        <f>波及計算!C93</f>
        <v>0</v>
      </c>
      <c r="D101" s="15">
        <f>波及計算!L93</f>
        <v>0</v>
      </c>
      <c r="E101" s="15">
        <f>波及計算!W93</f>
        <v>0</v>
      </c>
      <c r="F101" s="16">
        <f t="shared" si="6"/>
        <v>0</v>
      </c>
      <c r="G101" s="17">
        <f>波及計算!D93</f>
        <v>0</v>
      </c>
      <c r="H101" s="15">
        <f>波及計算!O93</f>
        <v>0</v>
      </c>
      <c r="I101" s="15">
        <f>波及計算!Z93</f>
        <v>0</v>
      </c>
      <c r="J101" s="18">
        <f t="shared" si="7"/>
        <v>0</v>
      </c>
      <c r="K101" s="17">
        <f>波及計算!I93</f>
        <v>0</v>
      </c>
      <c r="L101" s="15">
        <f>波及計算!R93</f>
        <v>0</v>
      </c>
      <c r="M101" s="15">
        <f>波及計算!AC93</f>
        <v>0</v>
      </c>
      <c r="N101" s="18">
        <f t="shared" si="8"/>
        <v>0</v>
      </c>
    </row>
    <row r="102" spans="1:14" x14ac:dyDescent="0.2">
      <c r="A102" s="28" t="s">
        <v>259</v>
      </c>
      <c r="B102" s="48" t="s">
        <v>18</v>
      </c>
      <c r="C102" s="14">
        <f>波及計算!C94</f>
        <v>0</v>
      </c>
      <c r="D102" s="15">
        <f>波及計算!L94</f>
        <v>0</v>
      </c>
      <c r="E102" s="15">
        <f>波及計算!W94</f>
        <v>0</v>
      </c>
      <c r="F102" s="16">
        <f t="shared" si="6"/>
        <v>0</v>
      </c>
      <c r="G102" s="17">
        <f>波及計算!D94</f>
        <v>0</v>
      </c>
      <c r="H102" s="15">
        <f>波及計算!O94</f>
        <v>0</v>
      </c>
      <c r="I102" s="15">
        <f>波及計算!Z94</f>
        <v>0</v>
      </c>
      <c r="J102" s="18">
        <f t="shared" si="7"/>
        <v>0</v>
      </c>
      <c r="K102" s="17">
        <f>波及計算!I94</f>
        <v>0</v>
      </c>
      <c r="L102" s="15">
        <f>波及計算!R94</f>
        <v>0</v>
      </c>
      <c r="M102" s="15">
        <f>波及計算!AC94</f>
        <v>0</v>
      </c>
      <c r="N102" s="18">
        <f t="shared" si="8"/>
        <v>0</v>
      </c>
    </row>
    <row r="103" spans="1:14" x14ac:dyDescent="0.2">
      <c r="A103" s="28" t="s">
        <v>260</v>
      </c>
      <c r="B103" s="48" t="s">
        <v>19</v>
      </c>
      <c r="C103" s="14">
        <f>波及計算!C95</f>
        <v>0</v>
      </c>
      <c r="D103" s="15">
        <f>波及計算!L95</f>
        <v>0</v>
      </c>
      <c r="E103" s="15">
        <f>波及計算!W95</f>
        <v>0</v>
      </c>
      <c r="F103" s="16">
        <f t="shared" si="6"/>
        <v>0</v>
      </c>
      <c r="G103" s="17">
        <f>波及計算!D95</f>
        <v>0</v>
      </c>
      <c r="H103" s="15">
        <f>波及計算!O95</f>
        <v>0</v>
      </c>
      <c r="I103" s="15">
        <f>波及計算!Z95</f>
        <v>0</v>
      </c>
      <c r="J103" s="18">
        <f t="shared" si="7"/>
        <v>0</v>
      </c>
      <c r="K103" s="17">
        <f>波及計算!I95</f>
        <v>0</v>
      </c>
      <c r="L103" s="15">
        <f>波及計算!R95</f>
        <v>0</v>
      </c>
      <c r="M103" s="15">
        <f>波及計算!AC95</f>
        <v>0</v>
      </c>
      <c r="N103" s="18">
        <f t="shared" si="8"/>
        <v>0</v>
      </c>
    </row>
    <row r="104" spans="1:14" x14ac:dyDescent="0.2">
      <c r="A104" s="28" t="s">
        <v>261</v>
      </c>
      <c r="B104" s="48" t="s">
        <v>20</v>
      </c>
      <c r="C104" s="14">
        <f>波及計算!C96</f>
        <v>0</v>
      </c>
      <c r="D104" s="15">
        <f>波及計算!L96</f>
        <v>0</v>
      </c>
      <c r="E104" s="15">
        <f>波及計算!W96</f>
        <v>0</v>
      </c>
      <c r="F104" s="16">
        <f t="shared" si="6"/>
        <v>0</v>
      </c>
      <c r="G104" s="17">
        <f>波及計算!D96</f>
        <v>0</v>
      </c>
      <c r="H104" s="15">
        <f>波及計算!O96</f>
        <v>0</v>
      </c>
      <c r="I104" s="15">
        <f>波及計算!Z96</f>
        <v>0</v>
      </c>
      <c r="J104" s="18">
        <f t="shared" si="7"/>
        <v>0</v>
      </c>
      <c r="K104" s="17">
        <f>波及計算!I96</f>
        <v>0</v>
      </c>
      <c r="L104" s="15">
        <f>波及計算!R96</f>
        <v>0</v>
      </c>
      <c r="M104" s="15">
        <f>波及計算!AC96</f>
        <v>0</v>
      </c>
      <c r="N104" s="18">
        <f t="shared" si="8"/>
        <v>0</v>
      </c>
    </row>
    <row r="105" spans="1:14" x14ac:dyDescent="0.2">
      <c r="A105" s="28" t="s">
        <v>262</v>
      </c>
      <c r="B105" s="48" t="s">
        <v>263</v>
      </c>
      <c r="C105" s="14">
        <f>波及計算!C97</f>
        <v>0</v>
      </c>
      <c r="D105" s="15">
        <f>波及計算!L97</f>
        <v>0</v>
      </c>
      <c r="E105" s="15">
        <f>波及計算!W97</f>
        <v>0</v>
      </c>
      <c r="F105" s="16">
        <f t="shared" si="6"/>
        <v>0</v>
      </c>
      <c r="G105" s="17">
        <f>波及計算!D97</f>
        <v>0</v>
      </c>
      <c r="H105" s="15">
        <f>波及計算!O97</f>
        <v>0</v>
      </c>
      <c r="I105" s="15">
        <f>波及計算!Z97</f>
        <v>0</v>
      </c>
      <c r="J105" s="18">
        <f t="shared" si="7"/>
        <v>0</v>
      </c>
      <c r="K105" s="17">
        <f>波及計算!I97</f>
        <v>0</v>
      </c>
      <c r="L105" s="15">
        <f>波及計算!R97</f>
        <v>0</v>
      </c>
      <c r="M105" s="15">
        <f>波及計算!AC97</f>
        <v>0</v>
      </c>
      <c r="N105" s="18">
        <f t="shared" si="8"/>
        <v>0</v>
      </c>
    </row>
    <row r="106" spans="1:14" x14ac:dyDescent="0.2">
      <c r="A106" s="28" t="s">
        <v>264</v>
      </c>
      <c r="B106" s="48" t="s">
        <v>265</v>
      </c>
      <c r="C106" s="14">
        <f>波及計算!C98</f>
        <v>0</v>
      </c>
      <c r="D106" s="15">
        <f>波及計算!L98</f>
        <v>0</v>
      </c>
      <c r="E106" s="15">
        <f>波及計算!W98</f>
        <v>0</v>
      </c>
      <c r="F106" s="16">
        <f t="shared" si="6"/>
        <v>0</v>
      </c>
      <c r="G106" s="17">
        <f>波及計算!D98</f>
        <v>0</v>
      </c>
      <c r="H106" s="15">
        <f>波及計算!O98</f>
        <v>0</v>
      </c>
      <c r="I106" s="15">
        <f>波及計算!Z98</f>
        <v>0</v>
      </c>
      <c r="J106" s="18">
        <f t="shared" si="7"/>
        <v>0</v>
      </c>
      <c r="K106" s="17">
        <f>波及計算!I98</f>
        <v>0</v>
      </c>
      <c r="L106" s="15">
        <f>波及計算!R98</f>
        <v>0</v>
      </c>
      <c r="M106" s="15">
        <f>波及計算!AC98</f>
        <v>0</v>
      </c>
      <c r="N106" s="18">
        <f t="shared" si="8"/>
        <v>0</v>
      </c>
    </row>
    <row r="107" spans="1:14" x14ac:dyDescent="0.2">
      <c r="A107" s="28" t="s">
        <v>266</v>
      </c>
      <c r="B107" s="48" t="s">
        <v>42</v>
      </c>
      <c r="C107" s="14">
        <f>波及計算!C99</f>
        <v>0</v>
      </c>
      <c r="D107" s="15">
        <f>波及計算!L99</f>
        <v>0</v>
      </c>
      <c r="E107" s="15">
        <f>波及計算!W99</f>
        <v>0</v>
      </c>
      <c r="F107" s="16">
        <f t="shared" si="6"/>
        <v>0</v>
      </c>
      <c r="G107" s="17">
        <f>波及計算!D99</f>
        <v>0</v>
      </c>
      <c r="H107" s="15">
        <f>波及計算!O99</f>
        <v>0</v>
      </c>
      <c r="I107" s="15">
        <f>波及計算!Z99</f>
        <v>0</v>
      </c>
      <c r="J107" s="18">
        <f t="shared" si="7"/>
        <v>0</v>
      </c>
      <c r="K107" s="17">
        <f>波及計算!I99</f>
        <v>0</v>
      </c>
      <c r="L107" s="15">
        <f>波及計算!R99</f>
        <v>0</v>
      </c>
      <c r="M107" s="15">
        <f>波及計算!AC99</f>
        <v>0</v>
      </c>
      <c r="N107" s="18">
        <f t="shared" si="8"/>
        <v>0</v>
      </c>
    </row>
    <row r="108" spans="1:14" x14ac:dyDescent="0.2">
      <c r="A108" s="28" t="s">
        <v>267</v>
      </c>
      <c r="B108" s="48" t="s">
        <v>268</v>
      </c>
      <c r="C108" s="14">
        <f>波及計算!C100</f>
        <v>0</v>
      </c>
      <c r="D108" s="15">
        <f>波及計算!L100</f>
        <v>0</v>
      </c>
      <c r="E108" s="15">
        <f>波及計算!W100</f>
        <v>0</v>
      </c>
      <c r="F108" s="16">
        <f t="shared" si="6"/>
        <v>0</v>
      </c>
      <c r="G108" s="17">
        <f>波及計算!D100</f>
        <v>0</v>
      </c>
      <c r="H108" s="15">
        <f>波及計算!O100</f>
        <v>0</v>
      </c>
      <c r="I108" s="15">
        <f>波及計算!Z100</f>
        <v>0</v>
      </c>
      <c r="J108" s="18">
        <f t="shared" si="7"/>
        <v>0</v>
      </c>
      <c r="K108" s="17">
        <f>波及計算!I100</f>
        <v>0</v>
      </c>
      <c r="L108" s="15">
        <f>波及計算!R100</f>
        <v>0</v>
      </c>
      <c r="M108" s="15">
        <f>波及計算!AC100</f>
        <v>0</v>
      </c>
      <c r="N108" s="18">
        <f t="shared" si="8"/>
        <v>0</v>
      </c>
    </row>
    <row r="109" spans="1:14" x14ac:dyDescent="0.2">
      <c r="A109" s="28" t="s">
        <v>269</v>
      </c>
      <c r="B109" s="48" t="s">
        <v>73</v>
      </c>
      <c r="C109" s="14">
        <f>波及計算!C101</f>
        <v>0</v>
      </c>
      <c r="D109" s="15">
        <f>波及計算!L101</f>
        <v>0</v>
      </c>
      <c r="E109" s="15">
        <f>波及計算!W101</f>
        <v>0</v>
      </c>
      <c r="F109" s="16">
        <f t="shared" si="6"/>
        <v>0</v>
      </c>
      <c r="G109" s="17">
        <f>波及計算!D101</f>
        <v>0</v>
      </c>
      <c r="H109" s="15">
        <f>波及計算!O101</f>
        <v>0</v>
      </c>
      <c r="I109" s="15">
        <f>波及計算!Z101</f>
        <v>0</v>
      </c>
      <c r="J109" s="18">
        <f t="shared" si="7"/>
        <v>0</v>
      </c>
      <c r="K109" s="17">
        <f>波及計算!I101</f>
        <v>0</v>
      </c>
      <c r="L109" s="15">
        <f>波及計算!R101</f>
        <v>0</v>
      </c>
      <c r="M109" s="15">
        <f>波及計算!AC101</f>
        <v>0</v>
      </c>
      <c r="N109" s="18">
        <f t="shared" si="8"/>
        <v>0</v>
      </c>
    </row>
    <row r="110" spans="1:14" x14ac:dyDescent="0.2">
      <c r="A110" s="28" t="s">
        <v>270</v>
      </c>
      <c r="B110" s="48" t="s">
        <v>21</v>
      </c>
      <c r="C110" s="14">
        <f>波及計算!C102</f>
        <v>0</v>
      </c>
      <c r="D110" s="15">
        <f>波及計算!L102</f>
        <v>0</v>
      </c>
      <c r="E110" s="15">
        <f>波及計算!W102</f>
        <v>0</v>
      </c>
      <c r="F110" s="16">
        <f t="shared" si="6"/>
        <v>0</v>
      </c>
      <c r="G110" s="17">
        <f>波及計算!D102</f>
        <v>0</v>
      </c>
      <c r="H110" s="15">
        <f>波及計算!O102</f>
        <v>0</v>
      </c>
      <c r="I110" s="15">
        <f>波及計算!Z102</f>
        <v>0</v>
      </c>
      <c r="J110" s="18">
        <f t="shared" si="7"/>
        <v>0</v>
      </c>
      <c r="K110" s="17">
        <f>波及計算!I102</f>
        <v>0</v>
      </c>
      <c r="L110" s="15">
        <f>波及計算!R102</f>
        <v>0</v>
      </c>
      <c r="M110" s="15">
        <f>波及計算!AC102</f>
        <v>0</v>
      </c>
      <c r="N110" s="18">
        <f t="shared" si="8"/>
        <v>0</v>
      </c>
    </row>
    <row r="111" spans="1:14" x14ac:dyDescent="0.2">
      <c r="A111" s="28" t="s">
        <v>271</v>
      </c>
      <c r="B111" s="48" t="s">
        <v>272</v>
      </c>
      <c r="C111" s="14">
        <f>波及計算!C103</f>
        <v>0</v>
      </c>
      <c r="D111" s="15">
        <f>波及計算!L103</f>
        <v>0</v>
      </c>
      <c r="E111" s="15">
        <f>波及計算!W103</f>
        <v>0</v>
      </c>
      <c r="F111" s="16">
        <f t="shared" si="6"/>
        <v>0</v>
      </c>
      <c r="G111" s="17">
        <f>波及計算!D103</f>
        <v>0</v>
      </c>
      <c r="H111" s="15">
        <f>波及計算!O103</f>
        <v>0</v>
      </c>
      <c r="I111" s="15">
        <f>波及計算!Z103</f>
        <v>0</v>
      </c>
      <c r="J111" s="18">
        <f t="shared" si="7"/>
        <v>0</v>
      </c>
      <c r="K111" s="17">
        <f>波及計算!I103</f>
        <v>0</v>
      </c>
      <c r="L111" s="15">
        <f>波及計算!R103</f>
        <v>0</v>
      </c>
      <c r="M111" s="15">
        <f>波及計算!AC103</f>
        <v>0</v>
      </c>
      <c r="N111" s="18">
        <f t="shared" si="8"/>
        <v>0</v>
      </c>
    </row>
    <row r="112" spans="1:14" x14ac:dyDescent="0.2">
      <c r="A112" s="28" t="s">
        <v>273</v>
      </c>
      <c r="B112" s="48" t="s">
        <v>22</v>
      </c>
      <c r="C112" s="14">
        <f>波及計算!C104</f>
        <v>0</v>
      </c>
      <c r="D112" s="15">
        <f>波及計算!L104</f>
        <v>0</v>
      </c>
      <c r="E112" s="15">
        <f>波及計算!W104</f>
        <v>0</v>
      </c>
      <c r="F112" s="16">
        <f t="shared" si="6"/>
        <v>0</v>
      </c>
      <c r="G112" s="17">
        <f>波及計算!D104</f>
        <v>0</v>
      </c>
      <c r="H112" s="15">
        <f>波及計算!O104</f>
        <v>0</v>
      </c>
      <c r="I112" s="15">
        <f>波及計算!Z104</f>
        <v>0</v>
      </c>
      <c r="J112" s="18">
        <f t="shared" si="7"/>
        <v>0</v>
      </c>
      <c r="K112" s="17">
        <f>波及計算!I104</f>
        <v>0</v>
      </c>
      <c r="L112" s="15">
        <f>波及計算!R104</f>
        <v>0</v>
      </c>
      <c r="M112" s="15">
        <f>波及計算!AC104</f>
        <v>0</v>
      </c>
      <c r="N112" s="18">
        <f t="shared" si="8"/>
        <v>0</v>
      </c>
    </row>
    <row r="113" spans="1:14" x14ac:dyDescent="0.2">
      <c r="A113" s="28" t="s">
        <v>274</v>
      </c>
      <c r="B113" s="48" t="s">
        <v>23</v>
      </c>
      <c r="C113" s="14">
        <f>波及計算!C105</f>
        <v>0</v>
      </c>
      <c r="D113" s="15">
        <f>波及計算!L105</f>
        <v>0</v>
      </c>
      <c r="E113" s="15">
        <f>波及計算!W105</f>
        <v>0</v>
      </c>
      <c r="F113" s="16">
        <f t="shared" si="6"/>
        <v>0</v>
      </c>
      <c r="G113" s="17">
        <f>波及計算!D105</f>
        <v>0</v>
      </c>
      <c r="H113" s="15">
        <f>波及計算!O105</f>
        <v>0</v>
      </c>
      <c r="I113" s="15">
        <f>波及計算!Z105</f>
        <v>0</v>
      </c>
      <c r="J113" s="18">
        <f t="shared" si="7"/>
        <v>0</v>
      </c>
      <c r="K113" s="17">
        <f>波及計算!I105</f>
        <v>0</v>
      </c>
      <c r="L113" s="15">
        <f>波及計算!R105</f>
        <v>0</v>
      </c>
      <c r="M113" s="15">
        <f>波及計算!AC105</f>
        <v>0</v>
      </c>
      <c r="N113" s="18">
        <f t="shared" si="8"/>
        <v>0</v>
      </c>
    </row>
    <row r="114" spans="1:14" x14ac:dyDescent="0.2">
      <c r="A114" s="28" t="s">
        <v>275</v>
      </c>
      <c r="B114" s="48" t="s">
        <v>276</v>
      </c>
      <c r="C114" s="14">
        <f>波及計算!C106</f>
        <v>0</v>
      </c>
      <c r="D114" s="15">
        <f>波及計算!L106</f>
        <v>0</v>
      </c>
      <c r="E114" s="15">
        <f>波及計算!W106</f>
        <v>0</v>
      </c>
      <c r="F114" s="16">
        <f t="shared" si="6"/>
        <v>0</v>
      </c>
      <c r="G114" s="17">
        <f>波及計算!D106</f>
        <v>0</v>
      </c>
      <c r="H114" s="15">
        <f>波及計算!O106</f>
        <v>0</v>
      </c>
      <c r="I114" s="15">
        <f>波及計算!Z106</f>
        <v>0</v>
      </c>
      <c r="J114" s="18">
        <f t="shared" si="7"/>
        <v>0</v>
      </c>
      <c r="K114" s="17">
        <f>波及計算!I106</f>
        <v>0</v>
      </c>
      <c r="L114" s="15">
        <f>波及計算!R106</f>
        <v>0</v>
      </c>
      <c r="M114" s="15">
        <f>波及計算!AC106</f>
        <v>0</v>
      </c>
      <c r="N114" s="18">
        <f t="shared" si="8"/>
        <v>0</v>
      </c>
    </row>
    <row r="115" spans="1:14" x14ac:dyDescent="0.2">
      <c r="A115" s="28" t="s">
        <v>277</v>
      </c>
      <c r="B115" s="48" t="s">
        <v>79</v>
      </c>
      <c r="C115" s="14">
        <f>波及計算!C107</f>
        <v>0</v>
      </c>
      <c r="D115" s="15">
        <f>波及計算!L107</f>
        <v>0</v>
      </c>
      <c r="E115" s="15">
        <f>波及計算!W107</f>
        <v>0</v>
      </c>
      <c r="F115" s="16">
        <f t="shared" si="6"/>
        <v>0</v>
      </c>
      <c r="G115" s="17">
        <f>波及計算!D107</f>
        <v>0</v>
      </c>
      <c r="H115" s="15">
        <f>波及計算!O107</f>
        <v>0</v>
      </c>
      <c r="I115" s="15">
        <f>波及計算!Z107</f>
        <v>0</v>
      </c>
      <c r="J115" s="18">
        <f t="shared" si="7"/>
        <v>0</v>
      </c>
      <c r="K115" s="17">
        <f>波及計算!I107</f>
        <v>0</v>
      </c>
      <c r="L115" s="15">
        <f>波及計算!R107</f>
        <v>0</v>
      </c>
      <c r="M115" s="15">
        <f>波及計算!AC107</f>
        <v>0</v>
      </c>
      <c r="N115" s="18">
        <f t="shared" si="8"/>
        <v>0</v>
      </c>
    </row>
    <row r="116" spans="1:14" x14ac:dyDescent="0.2">
      <c r="A116" s="28" t="s">
        <v>278</v>
      </c>
      <c r="B116" s="48" t="s">
        <v>80</v>
      </c>
      <c r="C116" s="14">
        <f>波及計算!C108</f>
        <v>0</v>
      </c>
      <c r="D116" s="15">
        <f>波及計算!L108</f>
        <v>0</v>
      </c>
      <c r="E116" s="15">
        <f>波及計算!W108</f>
        <v>0</v>
      </c>
      <c r="F116" s="16">
        <f t="shared" si="6"/>
        <v>0</v>
      </c>
      <c r="G116" s="17">
        <f>波及計算!D108</f>
        <v>0</v>
      </c>
      <c r="H116" s="15">
        <f>波及計算!O108</f>
        <v>0</v>
      </c>
      <c r="I116" s="15">
        <f>波及計算!Z108</f>
        <v>0</v>
      </c>
      <c r="J116" s="18">
        <f t="shared" si="7"/>
        <v>0</v>
      </c>
      <c r="K116" s="17">
        <f>波及計算!I108</f>
        <v>0</v>
      </c>
      <c r="L116" s="15">
        <f>波及計算!R108</f>
        <v>0</v>
      </c>
      <c r="M116" s="15">
        <f>波及計算!AC108</f>
        <v>0</v>
      </c>
      <c r="N116" s="18">
        <f t="shared" si="8"/>
        <v>0</v>
      </c>
    </row>
    <row r="117" spans="1:14" x14ac:dyDescent="0.2">
      <c r="A117" s="28" t="s">
        <v>279</v>
      </c>
      <c r="B117" s="48" t="s">
        <v>81</v>
      </c>
      <c r="C117" s="14">
        <f>波及計算!C109</f>
        <v>0</v>
      </c>
      <c r="D117" s="15">
        <f>波及計算!L109</f>
        <v>0</v>
      </c>
      <c r="E117" s="15">
        <f>波及計算!W109</f>
        <v>0</v>
      </c>
      <c r="F117" s="16">
        <f t="shared" si="6"/>
        <v>0</v>
      </c>
      <c r="G117" s="17">
        <f>波及計算!D109</f>
        <v>0</v>
      </c>
      <c r="H117" s="15">
        <f>波及計算!O109</f>
        <v>0</v>
      </c>
      <c r="I117" s="15">
        <f>波及計算!Z109</f>
        <v>0</v>
      </c>
      <c r="J117" s="18">
        <f t="shared" si="7"/>
        <v>0</v>
      </c>
      <c r="K117" s="17">
        <f>波及計算!I109</f>
        <v>0</v>
      </c>
      <c r="L117" s="15">
        <f>波及計算!R109</f>
        <v>0</v>
      </c>
      <c r="M117" s="15">
        <f>波及計算!AC109</f>
        <v>0</v>
      </c>
      <c r="N117" s="18">
        <f t="shared" si="8"/>
        <v>0</v>
      </c>
    </row>
    <row r="118" spans="1:14" x14ac:dyDescent="0.2">
      <c r="A118" s="28" t="s">
        <v>280</v>
      </c>
      <c r="B118" s="48" t="s">
        <v>24</v>
      </c>
      <c r="C118" s="14">
        <f>波及計算!C110</f>
        <v>0</v>
      </c>
      <c r="D118" s="15">
        <f>波及計算!L110</f>
        <v>0</v>
      </c>
      <c r="E118" s="15">
        <f>波及計算!W110</f>
        <v>0</v>
      </c>
      <c r="F118" s="16">
        <f t="shared" si="6"/>
        <v>0</v>
      </c>
      <c r="G118" s="17">
        <f>波及計算!D110</f>
        <v>0</v>
      </c>
      <c r="H118" s="15">
        <f>波及計算!O110</f>
        <v>0</v>
      </c>
      <c r="I118" s="15">
        <f>波及計算!Z110</f>
        <v>0</v>
      </c>
      <c r="J118" s="18">
        <f t="shared" si="7"/>
        <v>0</v>
      </c>
      <c r="K118" s="17">
        <f>波及計算!I110</f>
        <v>0</v>
      </c>
      <c r="L118" s="15">
        <f>波及計算!R110</f>
        <v>0</v>
      </c>
      <c r="M118" s="15">
        <f>波及計算!AC110</f>
        <v>0</v>
      </c>
      <c r="N118" s="18">
        <f t="shared" si="8"/>
        <v>0</v>
      </c>
    </row>
    <row r="119" spans="1:14" x14ac:dyDescent="0.2">
      <c r="A119" s="42" t="s">
        <v>281</v>
      </c>
      <c r="B119" s="69" t="s">
        <v>25</v>
      </c>
      <c r="C119" s="70">
        <f>波及計算!C111</f>
        <v>0</v>
      </c>
      <c r="D119" s="71">
        <f>波及計算!L111</f>
        <v>0</v>
      </c>
      <c r="E119" s="71">
        <f>波及計算!W111</f>
        <v>0</v>
      </c>
      <c r="F119" s="72">
        <f t="shared" si="6"/>
        <v>0</v>
      </c>
      <c r="G119" s="73">
        <f>波及計算!D111</f>
        <v>0</v>
      </c>
      <c r="H119" s="71">
        <f>波及計算!O111</f>
        <v>0</v>
      </c>
      <c r="I119" s="71">
        <f>波及計算!Z111</f>
        <v>0</v>
      </c>
      <c r="J119" s="74">
        <f t="shared" si="7"/>
        <v>0</v>
      </c>
      <c r="K119" s="73">
        <f>波及計算!I111</f>
        <v>0</v>
      </c>
      <c r="L119" s="71">
        <f>波及計算!R111</f>
        <v>0</v>
      </c>
      <c r="M119" s="71">
        <f>波及計算!AC111</f>
        <v>0</v>
      </c>
      <c r="N119" s="74">
        <f t="shared" si="8"/>
        <v>0</v>
      </c>
    </row>
    <row r="120" spans="1:14" x14ac:dyDescent="0.2">
      <c r="B120" s="77" t="s">
        <v>282</v>
      </c>
      <c r="C120" s="75">
        <f>SUM(C15:C119)</f>
        <v>0</v>
      </c>
      <c r="D120" s="19">
        <f t="shared" ref="D120:N120" si="9">SUM(D15:D119)</f>
        <v>0</v>
      </c>
      <c r="E120" s="19">
        <f t="shared" si="9"/>
        <v>0</v>
      </c>
      <c r="F120" s="76">
        <f t="shared" si="9"/>
        <v>0</v>
      </c>
      <c r="G120" s="75">
        <f t="shared" si="9"/>
        <v>0</v>
      </c>
      <c r="H120" s="19">
        <f t="shared" si="9"/>
        <v>0</v>
      </c>
      <c r="I120" s="19">
        <f t="shared" si="9"/>
        <v>0</v>
      </c>
      <c r="J120" s="76">
        <f t="shared" si="9"/>
        <v>0</v>
      </c>
      <c r="K120" s="19">
        <f t="shared" si="9"/>
        <v>0</v>
      </c>
      <c r="L120" s="19">
        <f t="shared" si="9"/>
        <v>0</v>
      </c>
      <c r="M120" s="19">
        <f t="shared" si="9"/>
        <v>0</v>
      </c>
      <c r="N120" s="76">
        <f t="shared" si="9"/>
        <v>0</v>
      </c>
    </row>
  </sheetData>
  <sheetProtection algorithmName="SHA-512" hashValue="BYo1PNuzuZk8BLC95iqQ5JziVJtQo6DlJtoVOVGFWpmmgfBkznSI86EqhXKIgSNH9FjuyLC7oljrXq9HO9ksEQ==" saltValue="KUUp6y4y/XazQ7MWNUNOxg==" spinCount="100000" sheet="1" objects="1" scenarios="1"/>
  <mergeCells count="11">
    <mergeCell ref="K13:N13"/>
    <mergeCell ref="A13:B14"/>
    <mergeCell ref="A3:B6"/>
    <mergeCell ref="H3:H5"/>
    <mergeCell ref="C13:F13"/>
    <mergeCell ref="G13:J13"/>
    <mergeCell ref="C4:C5"/>
    <mergeCell ref="D4:F4"/>
    <mergeCell ref="G4:G5"/>
    <mergeCell ref="C3:G3"/>
    <mergeCell ref="I3:I6"/>
  </mergeCells>
  <phoneticPr fontId="5"/>
  <pageMargins left="0.78740157480314965" right="0.78740157480314965" top="0.78740157480314965" bottom="0.78740157480314965" header="0.51181102362204722" footer="0.51181102362204722"/>
  <pageSetup paperSize="8" scale="70" orientation="portrait" r:id="rId1"/>
  <headerFooter alignWithMargins="0"/>
  <colBreaks count="1" manualBreakCount="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6"/>
  <sheetViews>
    <sheetView zoomScale="115" zoomScaleNormal="115" workbookViewId="0">
      <pane xSplit="2" ySplit="6" topLeftCell="C7" activePane="bottomRight" state="frozen"/>
      <selection activeCell="R17" sqref="R17"/>
      <selection pane="topRight" activeCell="R17" sqref="R17"/>
      <selection pane="bottomLeft" activeCell="R17" sqref="R17"/>
      <selection pane="bottomRight" activeCell="R17" sqref="R17"/>
    </sheetView>
  </sheetViews>
  <sheetFormatPr defaultRowHeight="12.75" x14ac:dyDescent="0.2"/>
  <cols>
    <col min="1" max="1" width="4.1640625" style="5" customWidth="1"/>
    <col min="2" max="2" width="32" style="79" customWidth="1"/>
    <col min="3" max="9" width="10.33203125" style="5" customWidth="1"/>
    <col min="10" max="10" width="8.83203125" style="5" customWidth="1"/>
    <col min="11" max="18" width="10.33203125" style="5" customWidth="1"/>
    <col min="19" max="19" width="8.83203125" style="5" customWidth="1"/>
    <col min="20" max="29" width="10.33203125" style="5" customWidth="1"/>
    <col min="30" max="30" width="8.83203125" style="5" customWidth="1"/>
    <col min="31" max="35" width="10.33203125" style="5" customWidth="1"/>
    <col min="36" max="36" width="8.83203125" style="5" customWidth="1"/>
    <col min="37" max="40" width="10.33203125" style="5" customWidth="1"/>
    <col min="41" max="16384" width="9.33203125" style="5"/>
  </cols>
  <sheetData>
    <row r="1" spans="1:40" x14ac:dyDescent="0.2">
      <c r="A1" s="3"/>
      <c r="F1" s="95">
        <v>0.72166869331368977</v>
      </c>
      <c r="G1" s="50" t="s">
        <v>393</v>
      </c>
      <c r="J1" s="6"/>
      <c r="L1" s="50" t="s">
        <v>394</v>
      </c>
      <c r="M1" s="6"/>
      <c r="T1" s="95">
        <v>0.74554755334185907</v>
      </c>
      <c r="U1" s="79" t="s">
        <v>108</v>
      </c>
      <c r="W1" s="36" t="s">
        <v>392</v>
      </c>
      <c r="X1" s="78"/>
      <c r="AG1" s="43" t="s">
        <v>310</v>
      </c>
      <c r="AH1" s="80"/>
      <c r="AI1" s="1"/>
      <c r="AJ1" s="36" t="s">
        <v>392</v>
      </c>
    </row>
    <row r="2" spans="1:40" x14ac:dyDescent="0.2">
      <c r="C2" s="3" t="s">
        <v>82</v>
      </c>
      <c r="D2" s="3"/>
      <c r="K2" s="6"/>
      <c r="L2" s="4"/>
      <c r="M2" s="6"/>
      <c r="Q2" s="4"/>
      <c r="U2" s="79"/>
      <c r="X2" s="78"/>
      <c r="AG2" s="81">
        <v>74285</v>
      </c>
      <c r="AH2" s="43" t="s">
        <v>107</v>
      </c>
      <c r="AI2" s="22"/>
      <c r="AJ2" s="1"/>
    </row>
    <row r="3" spans="1:40" s="49" customFormat="1" ht="12" x14ac:dyDescent="0.2">
      <c r="B3" s="50"/>
      <c r="C3" s="50" t="s">
        <v>43</v>
      </c>
      <c r="K3" s="50" t="s">
        <v>53</v>
      </c>
      <c r="T3" s="49" t="s">
        <v>26</v>
      </c>
      <c r="AE3" s="50" t="s">
        <v>27</v>
      </c>
      <c r="AK3" s="49" t="s">
        <v>28</v>
      </c>
    </row>
    <row r="4" spans="1:40" s="50" customFormat="1" ht="12.75" customHeight="1" x14ac:dyDescent="0.2">
      <c r="A4" s="495" t="s">
        <v>74</v>
      </c>
      <c r="B4" s="495"/>
      <c r="C4" s="494" t="s">
        <v>90</v>
      </c>
      <c r="D4" s="494" t="s">
        <v>83</v>
      </c>
      <c r="E4" s="494" t="s">
        <v>84</v>
      </c>
      <c r="F4" s="494" t="s">
        <v>85</v>
      </c>
      <c r="G4" s="494" t="s">
        <v>86</v>
      </c>
      <c r="H4" s="494" t="s">
        <v>87</v>
      </c>
      <c r="I4" s="494" t="s">
        <v>88</v>
      </c>
      <c r="K4" s="494" t="s">
        <v>89</v>
      </c>
      <c r="L4" s="494" t="s">
        <v>90</v>
      </c>
      <c r="M4" s="494" t="s">
        <v>86</v>
      </c>
      <c r="N4" s="494" t="s">
        <v>87</v>
      </c>
      <c r="O4" s="494" t="s">
        <v>83</v>
      </c>
      <c r="P4" s="494" t="s">
        <v>91</v>
      </c>
      <c r="Q4" s="494" t="s">
        <v>92</v>
      </c>
      <c r="R4" s="494" t="s">
        <v>88</v>
      </c>
      <c r="T4" s="494" t="s">
        <v>93</v>
      </c>
      <c r="U4" s="494" t="s">
        <v>94</v>
      </c>
      <c r="V4" s="494" t="s">
        <v>95</v>
      </c>
      <c r="W4" s="494" t="s">
        <v>96</v>
      </c>
      <c r="X4" s="494" t="s">
        <v>86</v>
      </c>
      <c r="Y4" s="494" t="s">
        <v>97</v>
      </c>
      <c r="Z4" s="494" t="s">
        <v>83</v>
      </c>
      <c r="AA4" s="494" t="s">
        <v>91</v>
      </c>
      <c r="AB4" s="494" t="s">
        <v>87</v>
      </c>
      <c r="AC4" s="494" t="s">
        <v>88</v>
      </c>
      <c r="AE4" s="494" t="s">
        <v>96</v>
      </c>
      <c r="AF4" s="494" t="s">
        <v>83</v>
      </c>
      <c r="AG4" s="494" t="s">
        <v>87</v>
      </c>
      <c r="AH4" s="494" t="s">
        <v>91</v>
      </c>
      <c r="AI4" s="494" t="s">
        <v>88</v>
      </c>
      <c r="AK4" s="494" t="s">
        <v>98</v>
      </c>
      <c r="AL4" s="494" t="s">
        <v>99</v>
      </c>
      <c r="AM4" s="494" t="s">
        <v>100</v>
      </c>
      <c r="AN4" s="494" t="s">
        <v>101</v>
      </c>
    </row>
    <row r="5" spans="1:40" s="50" customFormat="1" ht="12" x14ac:dyDescent="0.2">
      <c r="A5" s="495"/>
      <c r="B5" s="495"/>
      <c r="C5" s="494"/>
      <c r="D5" s="494" t="s">
        <v>29</v>
      </c>
      <c r="E5" s="494" t="s">
        <v>29</v>
      </c>
      <c r="F5" s="494" t="s">
        <v>29</v>
      </c>
      <c r="G5" s="494" t="s">
        <v>30</v>
      </c>
      <c r="H5" s="494" t="s">
        <v>29</v>
      </c>
      <c r="I5" s="494" t="s">
        <v>31</v>
      </c>
      <c r="K5" s="494"/>
      <c r="L5" s="494"/>
      <c r="M5" s="494" t="s">
        <v>30</v>
      </c>
      <c r="N5" s="494" t="s">
        <v>29</v>
      </c>
      <c r="O5" s="494" t="s">
        <v>29</v>
      </c>
      <c r="P5" s="494" t="s">
        <v>32</v>
      </c>
      <c r="Q5" s="494" t="s">
        <v>29</v>
      </c>
      <c r="R5" s="494" t="s">
        <v>31</v>
      </c>
      <c r="T5" s="494"/>
      <c r="U5" s="494" t="s">
        <v>33</v>
      </c>
      <c r="V5" s="494" t="s">
        <v>33</v>
      </c>
      <c r="W5" s="494" t="s">
        <v>29</v>
      </c>
      <c r="X5" s="494" t="s">
        <v>30</v>
      </c>
      <c r="Y5" s="494" t="s">
        <v>34</v>
      </c>
      <c r="Z5" s="494" t="s">
        <v>29</v>
      </c>
      <c r="AA5" s="494" t="s">
        <v>32</v>
      </c>
      <c r="AB5" s="494" t="s">
        <v>29</v>
      </c>
      <c r="AC5" s="494" t="s">
        <v>31</v>
      </c>
      <c r="AE5" s="494" t="s">
        <v>29</v>
      </c>
      <c r="AF5" s="494" t="s">
        <v>29</v>
      </c>
      <c r="AG5" s="494" t="s">
        <v>29</v>
      </c>
      <c r="AH5" s="494" t="s">
        <v>32</v>
      </c>
      <c r="AI5" s="494" t="s">
        <v>31</v>
      </c>
      <c r="AK5" s="494"/>
      <c r="AL5" s="494" t="s">
        <v>28</v>
      </c>
      <c r="AM5" s="494" t="s">
        <v>28</v>
      </c>
      <c r="AN5" s="494" t="s">
        <v>35</v>
      </c>
    </row>
    <row r="6" spans="1:40" s="7" customFormat="1" x14ac:dyDescent="0.2">
      <c r="A6" s="495"/>
      <c r="B6" s="495"/>
      <c r="C6" s="7" t="s">
        <v>45</v>
      </c>
      <c r="D6" s="7" t="s">
        <v>46</v>
      </c>
      <c r="E6" s="7" t="s">
        <v>47</v>
      </c>
      <c r="F6" s="7" t="s">
        <v>48</v>
      </c>
      <c r="G6" s="7" t="s">
        <v>49</v>
      </c>
      <c r="H6" s="7" t="s">
        <v>50</v>
      </c>
      <c r="I6" s="7" t="s">
        <v>51</v>
      </c>
      <c r="K6" s="7" t="s">
        <v>368</v>
      </c>
      <c r="L6" s="7" t="s">
        <v>369</v>
      </c>
      <c r="M6" s="7" t="s">
        <v>370</v>
      </c>
      <c r="N6" s="7" t="s">
        <v>371</v>
      </c>
      <c r="O6" s="7" t="s">
        <v>372</v>
      </c>
      <c r="P6" s="7" t="s">
        <v>373</v>
      </c>
      <c r="Q6" s="7" t="s">
        <v>374</v>
      </c>
      <c r="R6" s="7" t="s">
        <v>375</v>
      </c>
      <c r="T6" s="7" t="s">
        <v>376</v>
      </c>
      <c r="U6" s="7" t="s">
        <v>377</v>
      </c>
      <c r="V6" s="83" t="s">
        <v>378</v>
      </c>
      <c r="W6" s="7" t="s">
        <v>379</v>
      </c>
      <c r="X6" s="7" t="s">
        <v>380</v>
      </c>
      <c r="Y6" s="83" t="s">
        <v>381</v>
      </c>
      <c r="Z6" s="7" t="s">
        <v>382</v>
      </c>
      <c r="AA6" s="7" t="s">
        <v>383</v>
      </c>
      <c r="AB6" s="7" t="s">
        <v>384</v>
      </c>
      <c r="AC6" s="7" t="s">
        <v>385</v>
      </c>
    </row>
    <row r="7" spans="1:40" x14ac:dyDescent="0.2">
      <c r="A7" s="44" t="s">
        <v>283</v>
      </c>
      <c r="B7" s="47" t="s">
        <v>2</v>
      </c>
      <c r="C7" s="5">
        <f>需要増加!N6</f>
        <v>0</v>
      </c>
      <c r="D7" s="5">
        <f>C7*投入係数!DH4</f>
        <v>0</v>
      </c>
      <c r="E7" s="5">
        <f>C7*投入係数!DI4</f>
        <v>0</v>
      </c>
      <c r="F7" s="5">
        <f t="shared" ref="F7:F38" si="0">E7*F$1</f>
        <v>0</v>
      </c>
      <c r="G7" s="5">
        <f>投入係数!DD127</f>
        <v>0</v>
      </c>
      <c r="H7" s="5">
        <f>G7*価格表!DU4</f>
        <v>0</v>
      </c>
      <c r="I7" s="5">
        <f>C7*雇用表105部門!E4</f>
        <v>0</v>
      </c>
      <c r="K7" s="5">
        <f>G7*(1-価格表!DU4)</f>
        <v>0</v>
      </c>
      <c r="L7" s="45">
        <f>INDEX(逆行列計算!$C$219:$DC$219,0,$A7)</f>
        <v>0</v>
      </c>
      <c r="M7" s="45">
        <f>INDEX(逆行列計算!$C$220:$DC$220,0,$A7)</f>
        <v>0</v>
      </c>
      <c r="N7" s="5">
        <f>M7*価格表!DU4</f>
        <v>0</v>
      </c>
      <c r="O7" s="5">
        <f>L7-M7</f>
        <v>0</v>
      </c>
      <c r="P7" s="45">
        <f>INDEX(逆行列計算!$C$221:$DC$221,0,$A7)</f>
        <v>0</v>
      </c>
      <c r="Q7" s="5">
        <f t="shared" ref="Q7:Q38" si="1">P7*$F$1</f>
        <v>0</v>
      </c>
      <c r="R7" s="5">
        <f>L7*雇用表105部門!E4</f>
        <v>0</v>
      </c>
      <c r="T7" s="5">
        <f>(F$112+Q$112)*価格表!DW4*T$1</f>
        <v>0</v>
      </c>
      <c r="U7" s="5">
        <f>T7*(1-価格表!DU4)</f>
        <v>0</v>
      </c>
      <c r="V7" s="5">
        <f>T7*価格表!DU4</f>
        <v>0</v>
      </c>
      <c r="W7" s="45">
        <f>INDEX(逆行列計算!$C$332:$DC$332,0,$A7)</f>
        <v>0</v>
      </c>
      <c r="X7" s="45">
        <f>W7*投入係数!DG4</f>
        <v>0</v>
      </c>
      <c r="Y7" s="5">
        <f>X7*価格表!DU4</f>
        <v>0</v>
      </c>
      <c r="Z7" s="5">
        <f>W7*投入係数!DH4</f>
        <v>0</v>
      </c>
      <c r="AA7" s="45">
        <f>W7*投入係数!DI4</f>
        <v>0</v>
      </c>
      <c r="AB7" s="5">
        <f>V7+Y7</f>
        <v>0</v>
      </c>
      <c r="AC7" s="5">
        <f>W7*雇用表105部門!E4</f>
        <v>0</v>
      </c>
      <c r="AE7" s="5">
        <f>C7+L7+W7</f>
        <v>0</v>
      </c>
      <c r="AF7" s="5">
        <f>D7+O7+Z7</f>
        <v>0</v>
      </c>
      <c r="AG7" s="5">
        <f>H7+N7+AB7</f>
        <v>0</v>
      </c>
      <c r="AH7" s="5">
        <f>E7+P7+AA7</f>
        <v>0</v>
      </c>
      <c r="AI7" s="5">
        <f>I7+R7+AC7</f>
        <v>0</v>
      </c>
      <c r="AK7" s="5" t="e">
        <f>AE7/C$112</f>
        <v>#DIV/0!</v>
      </c>
      <c r="AL7" s="5" t="e">
        <f>AF7/$C$112</f>
        <v>#DIV/0!</v>
      </c>
      <c r="AM7" s="5" t="e">
        <f>AG7/$C$112</f>
        <v>#DIV/0!</v>
      </c>
      <c r="AN7" s="5" t="e">
        <f>AH7/$C$112</f>
        <v>#DIV/0!</v>
      </c>
    </row>
    <row r="8" spans="1:40" x14ac:dyDescent="0.2">
      <c r="A8" s="46" t="s">
        <v>284</v>
      </c>
      <c r="B8" s="48" t="s">
        <v>40</v>
      </c>
      <c r="C8" s="5">
        <f>需要増加!N7</f>
        <v>0</v>
      </c>
      <c r="D8" s="5">
        <f>C8*投入係数!DH5</f>
        <v>0</v>
      </c>
      <c r="E8" s="5">
        <f>C8*投入係数!DI5</f>
        <v>0</v>
      </c>
      <c r="F8" s="5">
        <f t="shared" si="0"/>
        <v>0</v>
      </c>
      <c r="G8" s="5">
        <f>投入係数!DD128</f>
        <v>0</v>
      </c>
      <c r="H8" s="5">
        <f>G8*価格表!DU5</f>
        <v>0</v>
      </c>
      <c r="I8" s="5">
        <f>C8*雇用表105部門!E5</f>
        <v>0</v>
      </c>
      <c r="K8" s="5">
        <f>G8*(1-価格表!DU5)</f>
        <v>0</v>
      </c>
      <c r="L8" s="45">
        <f>INDEX(逆行列計算!$C$219:$DC$219,0,$A8)</f>
        <v>0</v>
      </c>
      <c r="M8" s="45">
        <f>INDEX(逆行列計算!$C$220:$DC$220,0,$A8)</f>
        <v>0</v>
      </c>
      <c r="N8" s="5">
        <f>M8*価格表!DU5</f>
        <v>0</v>
      </c>
      <c r="O8" s="5">
        <f t="shared" ref="O8:O71" si="2">L8-M8</f>
        <v>0</v>
      </c>
      <c r="P8" s="45">
        <f>INDEX(逆行列計算!$C$221:$DC$221,0,$A8)</f>
        <v>0</v>
      </c>
      <c r="Q8" s="5">
        <f t="shared" si="1"/>
        <v>0</v>
      </c>
      <c r="R8" s="5">
        <f>L8*雇用表105部門!E5</f>
        <v>0</v>
      </c>
      <c r="T8" s="5">
        <f>(F$112+Q$112)*価格表!DW5*T$1</f>
        <v>0</v>
      </c>
      <c r="U8" s="5">
        <f>T8*(1-価格表!DU5)</f>
        <v>0</v>
      </c>
      <c r="V8" s="5">
        <f>T8*価格表!DU5</f>
        <v>0</v>
      </c>
      <c r="W8" s="45">
        <f>INDEX(逆行列計算!$C$332:$DC$332,0,$A8)</f>
        <v>0</v>
      </c>
      <c r="X8" s="45">
        <f>W8*投入係数!DG5</f>
        <v>0</v>
      </c>
      <c r="Y8" s="5">
        <f>X8*価格表!DU5</f>
        <v>0</v>
      </c>
      <c r="Z8" s="5">
        <f>W8*投入係数!DH5</f>
        <v>0</v>
      </c>
      <c r="AA8" s="45">
        <f>W8*投入係数!DI5</f>
        <v>0</v>
      </c>
      <c r="AB8" s="5">
        <f t="shared" ref="AB8:AB71" si="3">V8+Y8</f>
        <v>0</v>
      </c>
      <c r="AC8" s="5">
        <f>W8*雇用表105部門!E5</f>
        <v>0</v>
      </c>
      <c r="AE8" s="5">
        <f t="shared" ref="AE8:AE71" si="4">C8+L8+W8</f>
        <v>0</v>
      </c>
      <c r="AF8" s="5">
        <f t="shared" ref="AF8:AF71" si="5">D8+O8+Z8</f>
        <v>0</v>
      </c>
      <c r="AG8" s="5">
        <f t="shared" ref="AG8:AG71" si="6">H8+N8+AB8</f>
        <v>0</v>
      </c>
      <c r="AH8" s="5">
        <f t="shared" ref="AH8:AH71" si="7">E8+P8+AA8</f>
        <v>0</v>
      </c>
      <c r="AI8" s="5">
        <f t="shared" ref="AI8:AI71" si="8">I8+R8+AC8</f>
        <v>0</v>
      </c>
      <c r="AK8" s="5" t="e">
        <f t="shared" ref="AK8:AK71" si="9">AE8/C$112</f>
        <v>#DIV/0!</v>
      </c>
      <c r="AL8" s="5" t="e">
        <f t="shared" ref="AL8:AL71" si="10">AF8/$C$112</f>
        <v>#DIV/0!</v>
      </c>
      <c r="AM8" s="5" t="e">
        <f t="shared" ref="AM8:AM71" si="11">AG8/$C$112</f>
        <v>#DIV/0!</v>
      </c>
      <c r="AN8" s="5" t="e">
        <f t="shared" ref="AN8:AN71" si="12">AH8/$C$112</f>
        <v>#DIV/0!</v>
      </c>
    </row>
    <row r="9" spans="1:40" x14ac:dyDescent="0.2">
      <c r="A9" s="46" t="s">
        <v>113</v>
      </c>
      <c r="B9" s="48" t="s">
        <v>3</v>
      </c>
      <c r="C9" s="5">
        <f>需要増加!N8</f>
        <v>0</v>
      </c>
      <c r="D9" s="5">
        <f>C9*投入係数!DH6</f>
        <v>0</v>
      </c>
      <c r="E9" s="5">
        <f>C9*投入係数!DI6</f>
        <v>0</v>
      </c>
      <c r="F9" s="5">
        <f t="shared" si="0"/>
        <v>0</v>
      </c>
      <c r="G9" s="5">
        <f>投入係数!DD129</f>
        <v>0</v>
      </c>
      <c r="H9" s="5">
        <f>G9*価格表!DU6</f>
        <v>0</v>
      </c>
      <c r="I9" s="5">
        <f>C9*雇用表105部門!E6</f>
        <v>0</v>
      </c>
      <c r="K9" s="5">
        <f>G9*(1-価格表!DU6)</f>
        <v>0</v>
      </c>
      <c r="L9" s="45">
        <f>INDEX(逆行列計算!$C$219:$DC$219,0,$A9)</f>
        <v>0</v>
      </c>
      <c r="M9" s="45">
        <f>INDEX(逆行列計算!$C$220:$DC$220,0,$A9)</f>
        <v>0</v>
      </c>
      <c r="N9" s="5">
        <f>M9*価格表!DU6</f>
        <v>0</v>
      </c>
      <c r="O9" s="5">
        <f t="shared" si="2"/>
        <v>0</v>
      </c>
      <c r="P9" s="45">
        <f>INDEX(逆行列計算!$C$221:$DC$221,0,$A9)</f>
        <v>0</v>
      </c>
      <c r="Q9" s="5">
        <f t="shared" si="1"/>
        <v>0</v>
      </c>
      <c r="R9" s="5">
        <f>L9*雇用表105部門!E6</f>
        <v>0</v>
      </c>
      <c r="T9" s="5">
        <f>(F$112+Q$112)*価格表!DW6*T$1</f>
        <v>0</v>
      </c>
      <c r="U9" s="5">
        <f>T9*(1-価格表!DU6)</f>
        <v>0</v>
      </c>
      <c r="V9" s="5">
        <f>T9*価格表!DU6</f>
        <v>0</v>
      </c>
      <c r="W9" s="45">
        <f>INDEX(逆行列計算!$C$332:$DC$332,0,$A9)</f>
        <v>0</v>
      </c>
      <c r="X9" s="45">
        <f>W9*投入係数!DG6</f>
        <v>0</v>
      </c>
      <c r="Y9" s="5">
        <f>X9*価格表!DU6</f>
        <v>0</v>
      </c>
      <c r="Z9" s="5">
        <f>W9*投入係数!DH6</f>
        <v>0</v>
      </c>
      <c r="AA9" s="45">
        <f>W9*投入係数!DI6</f>
        <v>0</v>
      </c>
      <c r="AB9" s="5">
        <f t="shared" si="3"/>
        <v>0</v>
      </c>
      <c r="AC9" s="5">
        <f>W9*雇用表105部門!E6</f>
        <v>0</v>
      </c>
      <c r="AE9" s="5">
        <f t="shared" si="4"/>
        <v>0</v>
      </c>
      <c r="AF9" s="5">
        <f t="shared" si="5"/>
        <v>0</v>
      </c>
      <c r="AG9" s="5">
        <f t="shared" si="6"/>
        <v>0</v>
      </c>
      <c r="AH9" s="5">
        <f t="shared" si="7"/>
        <v>0</v>
      </c>
      <c r="AI9" s="5">
        <f t="shared" si="8"/>
        <v>0</v>
      </c>
      <c r="AK9" s="5" t="e">
        <f t="shared" si="9"/>
        <v>#DIV/0!</v>
      </c>
      <c r="AL9" s="5" t="e">
        <f t="shared" si="10"/>
        <v>#DIV/0!</v>
      </c>
      <c r="AM9" s="5" t="e">
        <f t="shared" si="11"/>
        <v>#DIV/0!</v>
      </c>
      <c r="AN9" s="5" t="e">
        <f t="shared" si="12"/>
        <v>#DIV/0!</v>
      </c>
    </row>
    <row r="10" spans="1:40" x14ac:dyDescent="0.2">
      <c r="A10" s="46" t="s">
        <v>114</v>
      </c>
      <c r="B10" s="48" t="s">
        <v>4</v>
      </c>
      <c r="C10" s="5">
        <f>需要増加!N9</f>
        <v>0</v>
      </c>
      <c r="D10" s="5">
        <f>C10*投入係数!DH7</f>
        <v>0</v>
      </c>
      <c r="E10" s="5">
        <f>C10*投入係数!DI7</f>
        <v>0</v>
      </c>
      <c r="F10" s="5">
        <f t="shared" si="0"/>
        <v>0</v>
      </c>
      <c r="G10" s="5">
        <f>投入係数!DD130</f>
        <v>0</v>
      </c>
      <c r="H10" s="5">
        <f>G10*価格表!DU7</f>
        <v>0</v>
      </c>
      <c r="I10" s="5">
        <f>C10*雇用表105部門!E7</f>
        <v>0</v>
      </c>
      <c r="K10" s="5">
        <f>G10*(1-価格表!DU7)</f>
        <v>0</v>
      </c>
      <c r="L10" s="45">
        <f>INDEX(逆行列計算!$C$219:$DC$219,0,$A10)</f>
        <v>0</v>
      </c>
      <c r="M10" s="45">
        <f>INDEX(逆行列計算!$C$220:$DC$220,0,$A10)</f>
        <v>0</v>
      </c>
      <c r="N10" s="5">
        <f>M10*価格表!DU7</f>
        <v>0</v>
      </c>
      <c r="O10" s="5">
        <f t="shared" si="2"/>
        <v>0</v>
      </c>
      <c r="P10" s="45">
        <f>INDEX(逆行列計算!$C$221:$DC$221,0,$A10)</f>
        <v>0</v>
      </c>
      <c r="Q10" s="5">
        <f t="shared" si="1"/>
        <v>0</v>
      </c>
      <c r="R10" s="5">
        <f>L10*雇用表105部門!E7</f>
        <v>0</v>
      </c>
      <c r="T10" s="5">
        <f>(F$112+Q$112)*価格表!DW7*T$1</f>
        <v>0</v>
      </c>
      <c r="U10" s="5">
        <f>T10*(1-価格表!DU7)</f>
        <v>0</v>
      </c>
      <c r="V10" s="5">
        <f>T10*価格表!DU7</f>
        <v>0</v>
      </c>
      <c r="W10" s="45">
        <f>INDEX(逆行列計算!$C$332:$DC$332,0,$A10)</f>
        <v>0</v>
      </c>
      <c r="X10" s="45">
        <f>W10*投入係数!DG7</f>
        <v>0</v>
      </c>
      <c r="Y10" s="5">
        <f>X10*価格表!DU7</f>
        <v>0</v>
      </c>
      <c r="Z10" s="5">
        <f>W10*投入係数!DH7</f>
        <v>0</v>
      </c>
      <c r="AA10" s="45">
        <f>W10*投入係数!DI7</f>
        <v>0</v>
      </c>
      <c r="AB10" s="5">
        <f t="shared" si="3"/>
        <v>0</v>
      </c>
      <c r="AC10" s="5">
        <f>W10*雇用表105部門!E7</f>
        <v>0</v>
      </c>
      <c r="AE10" s="5">
        <f t="shared" si="4"/>
        <v>0</v>
      </c>
      <c r="AF10" s="5">
        <f t="shared" si="5"/>
        <v>0</v>
      </c>
      <c r="AG10" s="5">
        <f t="shared" si="6"/>
        <v>0</v>
      </c>
      <c r="AH10" s="5">
        <f t="shared" si="7"/>
        <v>0</v>
      </c>
      <c r="AI10" s="5">
        <f t="shared" si="8"/>
        <v>0</v>
      </c>
      <c r="AK10" s="5" t="e">
        <f t="shared" si="9"/>
        <v>#DIV/0!</v>
      </c>
      <c r="AL10" s="5" t="e">
        <f t="shared" si="10"/>
        <v>#DIV/0!</v>
      </c>
      <c r="AM10" s="5" t="e">
        <f t="shared" si="11"/>
        <v>#DIV/0!</v>
      </c>
      <c r="AN10" s="5" t="e">
        <f t="shared" si="12"/>
        <v>#DIV/0!</v>
      </c>
    </row>
    <row r="11" spans="1:40" x14ac:dyDescent="0.2">
      <c r="A11" s="46" t="s">
        <v>115</v>
      </c>
      <c r="B11" s="48" t="s">
        <v>5</v>
      </c>
      <c r="C11" s="5">
        <f>需要増加!N10</f>
        <v>0</v>
      </c>
      <c r="D11" s="5">
        <f>C11*投入係数!DH8</f>
        <v>0</v>
      </c>
      <c r="E11" s="5">
        <f>C11*投入係数!DI8</f>
        <v>0</v>
      </c>
      <c r="F11" s="5">
        <f t="shared" si="0"/>
        <v>0</v>
      </c>
      <c r="G11" s="5">
        <f>投入係数!DD131</f>
        <v>0</v>
      </c>
      <c r="H11" s="5">
        <f>G11*価格表!DU8</f>
        <v>0</v>
      </c>
      <c r="I11" s="5">
        <f>C11*雇用表105部門!E8</f>
        <v>0</v>
      </c>
      <c r="K11" s="5">
        <f>G11*(1-価格表!DU8)</f>
        <v>0</v>
      </c>
      <c r="L11" s="45">
        <f>INDEX(逆行列計算!$C$219:$DC$219,0,$A11)</f>
        <v>0</v>
      </c>
      <c r="M11" s="45">
        <f>INDEX(逆行列計算!$C$220:$DC$220,0,$A11)</f>
        <v>0</v>
      </c>
      <c r="N11" s="5">
        <f>M11*価格表!DU8</f>
        <v>0</v>
      </c>
      <c r="O11" s="5">
        <f t="shared" si="2"/>
        <v>0</v>
      </c>
      <c r="P11" s="45">
        <f>INDEX(逆行列計算!$C$221:$DC$221,0,$A11)</f>
        <v>0</v>
      </c>
      <c r="Q11" s="5">
        <f t="shared" si="1"/>
        <v>0</v>
      </c>
      <c r="R11" s="5">
        <f>L11*雇用表105部門!E8</f>
        <v>0</v>
      </c>
      <c r="S11" s="82"/>
      <c r="T11" s="5">
        <f>(F$112+Q$112)*価格表!DW8*T$1</f>
        <v>0</v>
      </c>
      <c r="U11" s="5">
        <f>T11*(1-価格表!DU8)</f>
        <v>0</v>
      </c>
      <c r="V11" s="5">
        <f>T11*価格表!DU8</f>
        <v>0</v>
      </c>
      <c r="W11" s="45">
        <f>INDEX(逆行列計算!$C$332:$DC$332,0,$A11)</f>
        <v>0</v>
      </c>
      <c r="X11" s="45">
        <f>W11*投入係数!DG8</f>
        <v>0</v>
      </c>
      <c r="Y11" s="5">
        <f>X11*価格表!DU8</f>
        <v>0</v>
      </c>
      <c r="Z11" s="5">
        <f>W11*投入係数!DH8</f>
        <v>0</v>
      </c>
      <c r="AA11" s="45">
        <f>W11*投入係数!DI8</f>
        <v>0</v>
      </c>
      <c r="AB11" s="5">
        <f t="shared" si="3"/>
        <v>0</v>
      </c>
      <c r="AC11" s="5">
        <f>W11*雇用表105部門!E8</f>
        <v>0</v>
      </c>
      <c r="AE11" s="5">
        <f t="shared" si="4"/>
        <v>0</v>
      </c>
      <c r="AF11" s="5">
        <f t="shared" si="5"/>
        <v>0</v>
      </c>
      <c r="AG11" s="5">
        <f t="shared" si="6"/>
        <v>0</v>
      </c>
      <c r="AH11" s="5">
        <f t="shared" si="7"/>
        <v>0</v>
      </c>
      <c r="AI11" s="5">
        <f t="shared" si="8"/>
        <v>0</v>
      </c>
      <c r="AK11" s="5" t="e">
        <f t="shared" si="9"/>
        <v>#DIV/0!</v>
      </c>
      <c r="AL11" s="5" t="e">
        <f t="shared" si="10"/>
        <v>#DIV/0!</v>
      </c>
      <c r="AM11" s="5" t="e">
        <f t="shared" si="11"/>
        <v>#DIV/0!</v>
      </c>
      <c r="AN11" s="5" t="e">
        <f t="shared" si="12"/>
        <v>#DIV/0!</v>
      </c>
    </row>
    <row r="12" spans="1:40" s="226" customFormat="1" x14ac:dyDescent="0.2">
      <c r="A12" s="221" t="s">
        <v>116</v>
      </c>
      <c r="B12" s="222" t="s">
        <v>117</v>
      </c>
      <c r="C12" s="226">
        <f>需要増加!N11</f>
        <v>0</v>
      </c>
      <c r="D12" s="226">
        <f>C12*投入係数!DH9</f>
        <v>0</v>
      </c>
      <c r="E12" s="226">
        <f>C12*投入係数!DI9</f>
        <v>0</v>
      </c>
      <c r="F12" s="226">
        <f t="shared" si="0"/>
        <v>0</v>
      </c>
      <c r="G12" s="226">
        <f>投入係数!DD132</f>
        <v>0</v>
      </c>
      <c r="H12" s="226">
        <f>G12*価格表!DU9</f>
        <v>0</v>
      </c>
      <c r="I12" s="226">
        <f>C12*雇用表105部門!E9</f>
        <v>0</v>
      </c>
      <c r="K12" s="226">
        <f>G12*(1-価格表!DU9)</f>
        <v>0</v>
      </c>
      <c r="L12" s="230">
        <f>INDEX(逆行列計算!$C$219:$DC$219,0,$A12)</f>
        <v>0</v>
      </c>
      <c r="M12" s="230">
        <f>INDEX(逆行列計算!$C$220:$DC$220,0,$A12)</f>
        <v>0</v>
      </c>
      <c r="N12" s="226">
        <f>M12*価格表!DU9</f>
        <v>0</v>
      </c>
      <c r="O12" s="226">
        <f t="shared" si="2"/>
        <v>0</v>
      </c>
      <c r="P12" s="230">
        <f>INDEX(逆行列計算!$C$221:$DC$221,0,$A12)</f>
        <v>0</v>
      </c>
      <c r="Q12" s="226">
        <f t="shared" si="1"/>
        <v>0</v>
      </c>
      <c r="R12" s="226">
        <f>L12*雇用表105部門!E9</f>
        <v>0</v>
      </c>
      <c r="T12" s="226">
        <f>(F$112+Q$112)*価格表!DW9*T$1</f>
        <v>0</v>
      </c>
      <c r="U12" s="226">
        <f>T12*(1-価格表!DU9)</f>
        <v>0</v>
      </c>
      <c r="V12" s="226">
        <f>T12*価格表!DU9</f>
        <v>0</v>
      </c>
      <c r="W12" s="230">
        <f>INDEX(逆行列計算!$C$332:$DC$332,0,$A12)</f>
        <v>0</v>
      </c>
      <c r="X12" s="230">
        <f>W12*投入係数!DG9</f>
        <v>0</v>
      </c>
      <c r="Y12" s="226">
        <f>X12*価格表!DU9</f>
        <v>0</v>
      </c>
      <c r="Z12" s="226">
        <f>W12*投入係数!DH9</f>
        <v>0</v>
      </c>
      <c r="AA12" s="230">
        <f>W12*投入係数!DI9</f>
        <v>0</v>
      </c>
      <c r="AB12" s="226">
        <f t="shared" si="3"/>
        <v>0</v>
      </c>
      <c r="AC12" s="226">
        <f>W12*雇用表105部門!E9</f>
        <v>0</v>
      </c>
      <c r="AE12" s="226">
        <f t="shared" si="4"/>
        <v>0</v>
      </c>
      <c r="AF12" s="226">
        <f t="shared" si="5"/>
        <v>0</v>
      </c>
      <c r="AG12" s="226">
        <f t="shared" si="6"/>
        <v>0</v>
      </c>
      <c r="AH12" s="226">
        <f t="shared" si="7"/>
        <v>0</v>
      </c>
      <c r="AI12" s="226">
        <f t="shared" si="8"/>
        <v>0</v>
      </c>
      <c r="AK12" s="226" t="e">
        <f t="shared" si="9"/>
        <v>#DIV/0!</v>
      </c>
      <c r="AL12" s="226" t="e">
        <f t="shared" si="10"/>
        <v>#DIV/0!</v>
      </c>
      <c r="AM12" s="226" t="e">
        <f t="shared" si="11"/>
        <v>#DIV/0!</v>
      </c>
      <c r="AN12" s="226" t="e">
        <f t="shared" si="12"/>
        <v>#DIV/0!</v>
      </c>
    </row>
    <row r="13" spans="1:40" x14ac:dyDescent="0.2">
      <c r="A13" s="46" t="s">
        <v>118</v>
      </c>
      <c r="B13" s="48" t="s">
        <v>119</v>
      </c>
      <c r="C13" s="5">
        <f>需要増加!N12</f>
        <v>0</v>
      </c>
      <c r="D13" s="5">
        <f>C13*投入係数!DH10</f>
        <v>0</v>
      </c>
      <c r="E13" s="5">
        <f>C13*投入係数!DI10</f>
        <v>0</v>
      </c>
      <c r="F13" s="5">
        <f t="shared" si="0"/>
        <v>0</v>
      </c>
      <c r="G13" s="5">
        <f>投入係数!DD133</f>
        <v>0</v>
      </c>
      <c r="H13" s="5">
        <f>G13*価格表!DU10</f>
        <v>0</v>
      </c>
      <c r="I13" s="5">
        <f>C13*雇用表105部門!E10</f>
        <v>0</v>
      </c>
      <c r="K13" s="5">
        <f>G13*(1-価格表!DU10)</f>
        <v>0</v>
      </c>
      <c r="L13" s="45">
        <f>INDEX(逆行列計算!$C$219:$DC$219,0,$A13)</f>
        <v>0</v>
      </c>
      <c r="M13" s="45">
        <f>INDEX(逆行列計算!$C$220:$DC$220,0,$A13)</f>
        <v>0</v>
      </c>
      <c r="N13" s="5">
        <f>M13*価格表!DU10</f>
        <v>0</v>
      </c>
      <c r="O13" s="5">
        <f t="shared" si="2"/>
        <v>0</v>
      </c>
      <c r="P13" s="45">
        <f>INDEX(逆行列計算!$C$221:$DC$221,0,$A13)</f>
        <v>0</v>
      </c>
      <c r="Q13" s="5">
        <f t="shared" si="1"/>
        <v>0</v>
      </c>
      <c r="R13" s="5">
        <f>L13*雇用表105部門!E10</f>
        <v>0</v>
      </c>
      <c r="T13" s="5">
        <f>(F$112+Q$112)*価格表!DW10*T$1</f>
        <v>0</v>
      </c>
      <c r="U13" s="5">
        <f>T13*(1-価格表!DU10)</f>
        <v>0</v>
      </c>
      <c r="V13" s="5">
        <f>T13*価格表!DU10</f>
        <v>0</v>
      </c>
      <c r="W13" s="45">
        <f>INDEX(逆行列計算!$C$332:$DC$332,0,$A13)</f>
        <v>0</v>
      </c>
      <c r="X13" s="45">
        <f>W13*投入係数!DG10</f>
        <v>0</v>
      </c>
      <c r="Y13" s="5">
        <f>X13*価格表!DU10</f>
        <v>0</v>
      </c>
      <c r="Z13" s="5">
        <f>W13*投入係数!DH10</f>
        <v>0</v>
      </c>
      <c r="AA13" s="45">
        <f>W13*投入係数!DI10</f>
        <v>0</v>
      </c>
      <c r="AB13" s="5">
        <f t="shared" si="3"/>
        <v>0</v>
      </c>
      <c r="AC13" s="5">
        <f>W13*雇用表105部門!E10</f>
        <v>0</v>
      </c>
      <c r="AE13" s="5">
        <f t="shared" si="4"/>
        <v>0</v>
      </c>
      <c r="AF13" s="5">
        <f t="shared" si="5"/>
        <v>0</v>
      </c>
      <c r="AG13" s="5">
        <f t="shared" si="6"/>
        <v>0</v>
      </c>
      <c r="AH13" s="5">
        <f t="shared" si="7"/>
        <v>0</v>
      </c>
      <c r="AI13" s="5">
        <f t="shared" si="8"/>
        <v>0</v>
      </c>
      <c r="AK13" s="5" t="e">
        <f t="shared" si="9"/>
        <v>#DIV/0!</v>
      </c>
      <c r="AL13" s="5" t="e">
        <f t="shared" si="10"/>
        <v>#DIV/0!</v>
      </c>
      <c r="AM13" s="5" t="e">
        <f t="shared" si="11"/>
        <v>#DIV/0!</v>
      </c>
      <c r="AN13" s="5" t="e">
        <f t="shared" si="12"/>
        <v>#DIV/0!</v>
      </c>
    </row>
    <row r="14" spans="1:40" s="226" customFormat="1" x14ac:dyDescent="0.2">
      <c r="A14" s="221" t="s">
        <v>120</v>
      </c>
      <c r="B14" s="222" t="s">
        <v>121</v>
      </c>
      <c r="C14" s="226">
        <f>需要増加!N13</f>
        <v>0</v>
      </c>
      <c r="D14" s="226">
        <f>C14*投入係数!DH11</f>
        <v>0</v>
      </c>
      <c r="E14" s="226">
        <f>C14*投入係数!DI11</f>
        <v>0</v>
      </c>
      <c r="F14" s="226">
        <f t="shared" si="0"/>
        <v>0</v>
      </c>
      <c r="G14" s="226">
        <f>投入係数!DD134</f>
        <v>0</v>
      </c>
      <c r="H14" s="226">
        <f>G14*価格表!DU11</f>
        <v>0</v>
      </c>
      <c r="I14" s="226">
        <f>C14*雇用表105部門!E11</f>
        <v>0</v>
      </c>
      <c r="K14" s="226">
        <f>G14*(1-価格表!DU11)</f>
        <v>0</v>
      </c>
      <c r="L14" s="230">
        <f>INDEX(逆行列計算!$C$219:$DC$219,0,$A14)</f>
        <v>0</v>
      </c>
      <c r="M14" s="230">
        <f>INDEX(逆行列計算!$C$220:$DC$220,0,$A14)</f>
        <v>0</v>
      </c>
      <c r="N14" s="226">
        <f>M14*価格表!DU11</f>
        <v>0</v>
      </c>
      <c r="O14" s="226">
        <f t="shared" si="2"/>
        <v>0</v>
      </c>
      <c r="P14" s="230">
        <f>INDEX(逆行列計算!$C$221:$DC$221,0,$A14)</f>
        <v>0</v>
      </c>
      <c r="Q14" s="226">
        <f t="shared" si="1"/>
        <v>0</v>
      </c>
      <c r="R14" s="226">
        <f>L14*雇用表105部門!E11</f>
        <v>0</v>
      </c>
      <c r="T14" s="226">
        <f>(F$112+Q$112)*価格表!DW11*T$1</f>
        <v>0</v>
      </c>
      <c r="U14" s="226">
        <f>T14*(1-価格表!DU11)</f>
        <v>0</v>
      </c>
      <c r="V14" s="226">
        <f>T14*価格表!DU11</f>
        <v>0</v>
      </c>
      <c r="W14" s="230">
        <f>INDEX(逆行列計算!$C$332:$DC$332,0,$A14)</f>
        <v>0</v>
      </c>
      <c r="X14" s="230">
        <f>W14*投入係数!DG11</f>
        <v>0</v>
      </c>
      <c r="Y14" s="226">
        <f>X14*価格表!DU11</f>
        <v>0</v>
      </c>
      <c r="Z14" s="226">
        <f>W14*投入係数!DH11</f>
        <v>0</v>
      </c>
      <c r="AA14" s="230">
        <f>W14*投入係数!DI11</f>
        <v>0</v>
      </c>
      <c r="AB14" s="226">
        <f t="shared" si="3"/>
        <v>0</v>
      </c>
      <c r="AC14" s="226">
        <f>W14*雇用表105部門!E11</f>
        <v>0</v>
      </c>
      <c r="AE14" s="226">
        <f t="shared" si="4"/>
        <v>0</v>
      </c>
      <c r="AF14" s="226">
        <f t="shared" si="5"/>
        <v>0</v>
      </c>
      <c r="AG14" s="226">
        <f t="shared" si="6"/>
        <v>0</v>
      </c>
      <c r="AH14" s="226">
        <f t="shared" si="7"/>
        <v>0</v>
      </c>
      <c r="AI14" s="226">
        <f t="shared" si="8"/>
        <v>0</v>
      </c>
      <c r="AK14" s="226" t="e">
        <f t="shared" si="9"/>
        <v>#DIV/0!</v>
      </c>
      <c r="AL14" s="226" t="e">
        <f t="shared" si="10"/>
        <v>#DIV/0!</v>
      </c>
      <c r="AM14" s="226" t="e">
        <f t="shared" si="11"/>
        <v>#DIV/0!</v>
      </c>
      <c r="AN14" s="226" t="e">
        <f t="shared" si="12"/>
        <v>#DIV/0!</v>
      </c>
    </row>
    <row r="15" spans="1:40" x14ac:dyDescent="0.2">
      <c r="A15" s="46" t="s">
        <v>122</v>
      </c>
      <c r="B15" s="48" t="s">
        <v>6</v>
      </c>
      <c r="C15" s="5">
        <f>需要増加!N14</f>
        <v>0</v>
      </c>
      <c r="D15" s="5">
        <f>C15*投入係数!DH12</f>
        <v>0</v>
      </c>
      <c r="E15" s="5">
        <f>C15*投入係数!DI12</f>
        <v>0</v>
      </c>
      <c r="F15" s="5">
        <f t="shared" si="0"/>
        <v>0</v>
      </c>
      <c r="G15" s="5">
        <f>投入係数!DD135</f>
        <v>0</v>
      </c>
      <c r="H15" s="5">
        <f>G15*価格表!DU12</f>
        <v>0</v>
      </c>
      <c r="I15" s="5">
        <f>C15*雇用表105部門!E12</f>
        <v>0</v>
      </c>
      <c r="K15" s="5">
        <f>G15*(1-価格表!DU12)</f>
        <v>0</v>
      </c>
      <c r="L15" s="45">
        <f>INDEX(逆行列計算!$C$219:$DC$219,0,$A15)</f>
        <v>0</v>
      </c>
      <c r="M15" s="45">
        <f>INDEX(逆行列計算!$C$220:$DC$220,0,$A15)</f>
        <v>0</v>
      </c>
      <c r="N15" s="5">
        <f>M15*価格表!DU12</f>
        <v>0</v>
      </c>
      <c r="O15" s="5">
        <f t="shared" si="2"/>
        <v>0</v>
      </c>
      <c r="P15" s="45">
        <f>INDEX(逆行列計算!$C$221:$DC$221,0,$A15)</f>
        <v>0</v>
      </c>
      <c r="Q15" s="5">
        <f t="shared" si="1"/>
        <v>0</v>
      </c>
      <c r="R15" s="5">
        <f>L15*雇用表105部門!E12</f>
        <v>0</v>
      </c>
      <c r="T15" s="5">
        <f>(F$112+Q$112)*価格表!DW12*T$1</f>
        <v>0</v>
      </c>
      <c r="U15" s="5">
        <f>T15*(1-価格表!DU12)</f>
        <v>0</v>
      </c>
      <c r="V15" s="5">
        <f>T15*価格表!DU12</f>
        <v>0</v>
      </c>
      <c r="W15" s="45">
        <f>INDEX(逆行列計算!$C$332:$DC$332,0,$A15)</f>
        <v>0</v>
      </c>
      <c r="X15" s="45">
        <f>W15*投入係数!DG12</f>
        <v>0</v>
      </c>
      <c r="Y15" s="5">
        <f>X15*価格表!DU12</f>
        <v>0</v>
      </c>
      <c r="Z15" s="5">
        <f>W15*投入係数!DH12</f>
        <v>0</v>
      </c>
      <c r="AA15" s="45">
        <f>W15*投入係数!DI12</f>
        <v>0</v>
      </c>
      <c r="AB15" s="5">
        <f t="shared" si="3"/>
        <v>0</v>
      </c>
      <c r="AC15" s="5">
        <f>W15*雇用表105部門!E12</f>
        <v>0</v>
      </c>
      <c r="AE15" s="5">
        <f t="shared" si="4"/>
        <v>0</v>
      </c>
      <c r="AF15" s="5">
        <f t="shared" si="5"/>
        <v>0</v>
      </c>
      <c r="AG15" s="5">
        <f t="shared" si="6"/>
        <v>0</v>
      </c>
      <c r="AH15" s="5">
        <f t="shared" si="7"/>
        <v>0</v>
      </c>
      <c r="AI15" s="5">
        <f t="shared" si="8"/>
        <v>0</v>
      </c>
      <c r="AK15" s="5" t="e">
        <f t="shared" si="9"/>
        <v>#DIV/0!</v>
      </c>
      <c r="AL15" s="5" t="e">
        <f t="shared" si="10"/>
        <v>#DIV/0!</v>
      </c>
      <c r="AM15" s="5" t="e">
        <f t="shared" si="11"/>
        <v>#DIV/0!</v>
      </c>
      <c r="AN15" s="5" t="e">
        <f t="shared" si="12"/>
        <v>#DIV/0!</v>
      </c>
    </row>
    <row r="16" spans="1:40" x14ac:dyDescent="0.2">
      <c r="A16" s="46" t="s">
        <v>123</v>
      </c>
      <c r="B16" s="48" t="s">
        <v>7</v>
      </c>
      <c r="C16" s="5">
        <f>需要増加!N15</f>
        <v>0</v>
      </c>
      <c r="D16" s="5">
        <f>C16*投入係数!DH13</f>
        <v>0</v>
      </c>
      <c r="E16" s="5">
        <f>C16*投入係数!DI13</f>
        <v>0</v>
      </c>
      <c r="F16" s="5">
        <f t="shared" si="0"/>
        <v>0</v>
      </c>
      <c r="G16" s="5">
        <f>投入係数!DD136</f>
        <v>0</v>
      </c>
      <c r="H16" s="5">
        <f>G16*価格表!DU13</f>
        <v>0</v>
      </c>
      <c r="I16" s="5">
        <f>C16*雇用表105部門!E13</f>
        <v>0</v>
      </c>
      <c r="K16" s="5">
        <f>G16*(1-価格表!DU13)</f>
        <v>0</v>
      </c>
      <c r="L16" s="45">
        <f>INDEX(逆行列計算!$C$219:$DC$219,0,$A16)</f>
        <v>0</v>
      </c>
      <c r="M16" s="45">
        <f>INDEX(逆行列計算!$C$220:$DC$220,0,$A16)</f>
        <v>0</v>
      </c>
      <c r="N16" s="5">
        <f>M16*価格表!DU13</f>
        <v>0</v>
      </c>
      <c r="O16" s="5">
        <f t="shared" si="2"/>
        <v>0</v>
      </c>
      <c r="P16" s="45">
        <f>INDEX(逆行列計算!$C$221:$DC$221,0,$A16)</f>
        <v>0</v>
      </c>
      <c r="Q16" s="5">
        <f t="shared" si="1"/>
        <v>0</v>
      </c>
      <c r="R16" s="5">
        <f>L16*雇用表105部門!E13</f>
        <v>0</v>
      </c>
      <c r="T16" s="5">
        <f>(F$112+Q$112)*価格表!DW13*T$1</f>
        <v>0</v>
      </c>
      <c r="U16" s="5">
        <f>T16*(1-価格表!DU13)</f>
        <v>0</v>
      </c>
      <c r="V16" s="5">
        <f>T16*価格表!DU13</f>
        <v>0</v>
      </c>
      <c r="W16" s="45">
        <f>INDEX(逆行列計算!$C$332:$DC$332,0,$A16)</f>
        <v>0</v>
      </c>
      <c r="X16" s="45">
        <f>W16*投入係数!DG13</f>
        <v>0</v>
      </c>
      <c r="Y16" s="5">
        <f>X16*価格表!DU13</f>
        <v>0</v>
      </c>
      <c r="Z16" s="5">
        <f>W16*投入係数!DH13</f>
        <v>0</v>
      </c>
      <c r="AA16" s="45">
        <f>W16*投入係数!DI13</f>
        <v>0</v>
      </c>
      <c r="AB16" s="5">
        <f t="shared" si="3"/>
        <v>0</v>
      </c>
      <c r="AC16" s="5">
        <f>W16*雇用表105部門!E13</f>
        <v>0</v>
      </c>
      <c r="AE16" s="5">
        <f t="shared" si="4"/>
        <v>0</v>
      </c>
      <c r="AF16" s="5">
        <f t="shared" si="5"/>
        <v>0</v>
      </c>
      <c r="AG16" s="5">
        <f t="shared" si="6"/>
        <v>0</v>
      </c>
      <c r="AH16" s="5">
        <f t="shared" si="7"/>
        <v>0</v>
      </c>
      <c r="AI16" s="5">
        <f t="shared" si="8"/>
        <v>0</v>
      </c>
      <c r="AK16" s="5" t="e">
        <f t="shared" si="9"/>
        <v>#DIV/0!</v>
      </c>
      <c r="AL16" s="5" t="e">
        <f t="shared" si="10"/>
        <v>#DIV/0!</v>
      </c>
      <c r="AM16" s="5" t="e">
        <f t="shared" si="11"/>
        <v>#DIV/0!</v>
      </c>
      <c r="AN16" s="5" t="e">
        <f t="shared" si="12"/>
        <v>#DIV/0!</v>
      </c>
    </row>
    <row r="17" spans="1:40" s="226" customFormat="1" x14ac:dyDescent="0.2">
      <c r="A17" s="221" t="s">
        <v>124</v>
      </c>
      <c r="B17" s="222" t="s">
        <v>398</v>
      </c>
      <c r="C17" s="226">
        <f>需要増加!N16</f>
        <v>0</v>
      </c>
      <c r="D17" s="226">
        <f>C17*投入係数!DH14</f>
        <v>0</v>
      </c>
      <c r="E17" s="226">
        <f>C17*投入係数!DI14</f>
        <v>0</v>
      </c>
      <c r="F17" s="226">
        <f t="shared" si="0"/>
        <v>0</v>
      </c>
      <c r="G17" s="226">
        <f>投入係数!DD137</f>
        <v>0</v>
      </c>
      <c r="H17" s="226">
        <f>G17*価格表!DU14</f>
        <v>0</v>
      </c>
      <c r="I17" s="226">
        <f>C17*雇用表105部門!E14</f>
        <v>0</v>
      </c>
      <c r="K17" s="226">
        <f>G17*(1-価格表!DU14)</f>
        <v>0</v>
      </c>
      <c r="L17" s="230">
        <f>INDEX(逆行列計算!$C$219:$DC$219,0,$A17)</f>
        <v>0</v>
      </c>
      <c r="M17" s="230">
        <f>INDEX(逆行列計算!$C$220:$DC$220,0,$A17)</f>
        <v>0</v>
      </c>
      <c r="N17" s="226">
        <f>M17*価格表!DU14</f>
        <v>0</v>
      </c>
      <c r="O17" s="226">
        <f t="shared" si="2"/>
        <v>0</v>
      </c>
      <c r="P17" s="230">
        <f>INDEX(逆行列計算!$C$221:$DC$221,0,$A17)</f>
        <v>0</v>
      </c>
      <c r="Q17" s="226">
        <f t="shared" si="1"/>
        <v>0</v>
      </c>
      <c r="R17" s="226">
        <f>L17*雇用表105部門!E14</f>
        <v>0</v>
      </c>
      <c r="T17" s="226">
        <f>(F$112+Q$112)*価格表!DW14*T$1</f>
        <v>0</v>
      </c>
      <c r="U17" s="226">
        <f>T17*(1-価格表!DU14)</f>
        <v>0</v>
      </c>
      <c r="V17" s="226">
        <f>T17*価格表!DU14</f>
        <v>0</v>
      </c>
      <c r="W17" s="230">
        <f>INDEX(逆行列計算!$C$332:$DC$332,0,$A17)</f>
        <v>0</v>
      </c>
      <c r="X17" s="230">
        <f>W17*投入係数!DG14</f>
        <v>0</v>
      </c>
      <c r="Y17" s="226">
        <f>X17*価格表!DU14</f>
        <v>0</v>
      </c>
      <c r="Z17" s="226">
        <f>W17*投入係数!DH14</f>
        <v>0</v>
      </c>
      <c r="AA17" s="230">
        <f>W17*投入係数!DI14</f>
        <v>0</v>
      </c>
      <c r="AB17" s="226">
        <f t="shared" si="3"/>
        <v>0</v>
      </c>
      <c r="AC17" s="226">
        <f>W17*雇用表105部門!E14</f>
        <v>0</v>
      </c>
      <c r="AE17" s="226">
        <f t="shared" si="4"/>
        <v>0</v>
      </c>
      <c r="AF17" s="226">
        <f t="shared" si="5"/>
        <v>0</v>
      </c>
      <c r="AG17" s="226">
        <f t="shared" si="6"/>
        <v>0</v>
      </c>
      <c r="AH17" s="226">
        <f t="shared" si="7"/>
        <v>0</v>
      </c>
      <c r="AI17" s="226">
        <f t="shared" si="8"/>
        <v>0</v>
      </c>
      <c r="AK17" s="226" t="e">
        <f t="shared" si="9"/>
        <v>#DIV/0!</v>
      </c>
      <c r="AL17" s="226" t="e">
        <f t="shared" si="10"/>
        <v>#DIV/0!</v>
      </c>
      <c r="AM17" s="226" t="e">
        <f t="shared" si="11"/>
        <v>#DIV/0!</v>
      </c>
      <c r="AN17" s="226" t="e">
        <f t="shared" si="12"/>
        <v>#DIV/0!</v>
      </c>
    </row>
    <row r="18" spans="1:40" s="226" customFormat="1" x14ac:dyDescent="0.2">
      <c r="A18" s="221" t="s">
        <v>126</v>
      </c>
      <c r="B18" s="222" t="s">
        <v>127</v>
      </c>
      <c r="C18" s="226">
        <f>需要増加!N17</f>
        <v>0</v>
      </c>
      <c r="D18" s="226">
        <f>C18*投入係数!DH15</f>
        <v>0</v>
      </c>
      <c r="E18" s="226">
        <f>C18*投入係数!DI15</f>
        <v>0</v>
      </c>
      <c r="F18" s="226">
        <f t="shared" si="0"/>
        <v>0</v>
      </c>
      <c r="G18" s="226">
        <f>投入係数!DD138</f>
        <v>0</v>
      </c>
      <c r="H18" s="226">
        <f>G18*価格表!DU15</f>
        <v>0</v>
      </c>
      <c r="I18" s="226">
        <f>C18*雇用表105部門!E15</f>
        <v>0</v>
      </c>
      <c r="K18" s="226">
        <f>G18*(1-価格表!DU15)</f>
        <v>0</v>
      </c>
      <c r="L18" s="230">
        <f>INDEX(逆行列計算!$C$219:$DC$219,0,$A18)</f>
        <v>0</v>
      </c>
      <c r="M18" s="230">
        <f>INDEX(逆行列計算!$C$220:$DC$220,0,$A18)</f>
        <v>0</v>
      </c>
      <c r="N18" s="226">
        <f>M18*価格表!DU15</f>
        <v>0</v>
      </c>
      <c r="O18" s="226">
        <f t="shared" si="2"/>
        <v>0</v>
      </c>
      <c r="P18" s="230">
        <f>INDEX(逆行列計算!$C$221:$DC$221,0,$A18)</f>
        <v>0</v>
      </c>
      <c r="Q18" s="226">
        <f t="shared" si="1"/>
        <v>0</v>
      </c>
      <c r="R18" s="226">
        <f>L18*雇用表105部門!E15</f>
        <v>0</v>
      </c>
      <c r="T18" s="226">
        <f>(F$112+Q$112)*価格表!DW15*T$1</f>
        <v>0</v>
      </c>
      <c r="U18" s="226">
        <f>T18*(1-価格表!DU15)</f>
        <v>0</v>
      </c>
      <c r="V18" s="226">
        <f>T18*価格表!DU15</f>
        <v>0</v>
      </c>
      <c r="W18" s="230">
        <f>INDEX(逆行列計算!$C$332:$DC$332,0,$A18)</f>
        <v>0</v>
      </c>
      <c r="X18" s="230">
        <f>W18*投入係数!DG15</f>
        <v>0</v>
      </c>
      <c r="Y18" s="226">
        <f>X18*価格表!DU15</f>
        <v>0</v>
      </c>
      <c r="Z18" s="226">
        <f>W18*投入係数!DH15</f>
        <v>0</v>
      </c>
      <c r="AA18" s="230">
        <f>W18*投入係数!DI15</f>
        <v>0</v>
      </c>
      <c r="AB18" s="226">
        <f t="shared" si="3"/>
        <v>0</v>
      </c>
      <c r="AC18" s="226">
        <f>W18*雇用表105部門!E15</f>
        <v>0</v>
      </c>
      <c r="AE18" s="226">
        <f t="shared" si="4"/>
        <v>0</v>
      </c>
      <c r="AF18" s="226">
        <f t="shared" si="5"/>
        <v>0</v>
      </c>
      <c r="AG18" s="226">
        <f t="shared" si="6"/>
        <v>0</v>
      </c>
      <c r="AH18" s="226">
        <f t="shared" si="7"/>
        <v>0</v>
      </c>
      <c r="AI18" s="226">
        <f t="shared" si="8"/>
        <v>0</v>
      </c>
      <c r="AK18" s="226" t="e">
        <f t="shared" si="9"/>
        <v>#DIV/0!</v>
      </c>
      <c r="AL18" s="226" t="e">
        <f t="shared" si="10"/>
        <v>#DIV/0!</v>
      </c>
      <c r="AM18" s="226" t="e">
        <f t="shared" si="11"/>
        <v>#DIV/0!</v>
      </c>
      <c r="AN18" s="226" t="e">
        <f t="shared" si="12"/>
        <v>#DIV/0!</v>
      </c>
    </row>
    <row r="19" spans="1:40" x14ac:dyDescent="0.2">
      <c r="A19" s="46" t="s">
        <v>128</v>
      </c>
      <c r="B19" s="48" t="s">
        <v>129</v>
      </c>
      <c r="C19" s="5">
        <f>需要増加!N18</f>
        <v>0</v>
      </c>
      <c r="D19" s="5">
        <f>C19*投入係数!DH16</f>
        <v>0</v>
      </c>
      <c r="E19" s="5">
        <f>C19*投入係数!DI16</f>
        <v>0</v>
      </c>
      <c r="F19" s="5">
        <f t="shared" si="0"/>
        <v>0</v>
      </c>
      <c r="G19" s="5">
        <f>投入係数!DD139</f>
        <v>0</v>
      </c>
      <c r="H19" s="5">
        <f>G19*価格表!DU16</f>
        <v>0</v>
      </c>
      <c r="I19" s="5">
        <f>C19*雇用表105部門!E16</f>
        <v>0</v>
      </c>
      <c r="K19" s="5">
        <f>G19*(1-価格表!DU16)</f>
        <v>0</v>
      </c>
      <c r="L19" s="45">
        <f>INDEX(逆行列計算!$C$219:$DC$219,0,$A19)</f>
        <v>0</v>
      </c>
      <c r="M19" s="45">
        <f>INDEX(逆行列計算!$C$220:$DC$220,0,$A19)</f>
        <v>0</v>
      </c>
      <c r="N19" s="5">
        <f>M19*価格表!DU16</f>
        <v>0</v>
      </c>
      <c r="O19" s="5">
        <f t="shared" si="2"/>
        <v>0</v>
      </c>
      <c r="P19" s="45">
        <f>INDEX(逆行列計算!$C$221:$DC$221,0,$A19)</f>
        <v>0</v>
      </c>
      <c r="Q19" s="5">
        <f t="shared" si="1"/>
        <v>0</v>
      </c>
      <c r="R19" s="5">
        <f>L19*雇用表105部門!E16</f>
        <v>0</v>
      </c>
      <c r="T19" s="5">
        <f>(F$112+Q$112)*価格表!DW16*T$1</f>
        <v>0</v>
      </c>
      <c r="U19" s="5">
        <f>T19*(1-価格表!DU16)</f>
        <v>0</v>
      </c>
      <c r="V19" s="5">
        <f>T19*価格表!DU16</f>
        <v>0</v>
      </c>
      <c r="W19" s="45">
        <f>INDEX(逆行列計算!$C$332:$DC$332,0,$A19)</f>
        <v>0</v>
      </c>
      <c r="X19" s="45">
        <f>W19*投入係数!DG16</f>
        <v>0</v>
      </c>
      <c r="Y19" s="5">
        <f>X19*価格表!DU16</f>
        <v>0</v>
      </c>
      <c r="Z19" s="5">
        <f>W19*投入係数!DH16</f>
        <v>0</v>
      </c>
      <c r="AA19" s="45">
        <f>W19*投入係数!DI16</f>
        <v>0</v>
      </c>
      <c r="AB19" s="5">
        <f t="shared" si="3"/>
        <v>0</v>
      </c>
      <c r="AC19" s="5">
        <f>W19*雇用表105部門!E16</f>
        <v>0</v>
      </c>
      <c r="AE19" s="5">
        <f t="shared" si="4"/>
        <v>0</v>
      </c>
      <c r="AF19" s="5">
        <f t="shared" si="5"/>
        <v>0</v>
      </c>
      <c r="AG19" s="5">
        <f t="shared" si="6"/>
        <v>0</v>
      </c>
      <c r="AH19" s="5">
        <f t="shared" si="7"/>
        <v>0</v>
      </c>
      <c r="AI19" s="5">
        <f t="shared" si="8"/>
        <v>0</v>
      </c>
      <c r="AK19" s="5" t="e">
        <f t="shared" si="9"/>
        <v>#DIV/0!</v>
      </c>
      <c r="AL19" s="5" t="e">
        <f t="shared" si="10"/>
        <v>#DIV/0!</v>
      </c>
      <c r="AM19" s="5" t="e">
        <f t="shared" si="11"/>
        <v>#DIV/0!</v>
      </c>
      <c r="AN19" s="5" t="e">
        <f t="shared" si="12"/>
        <v>#DIV/0!</v>
      </c>
    </row>
    <row r="20" spans="1:40" x14ac:dyDescent="0.2">
      <c r="A20" s="46" t="s">
        <v>130</v>
      </c>
      <c r="B20" s="48" t="s">
        <v>131</v>
      </c>
      <c r="C20" s="5">
        <f>需要増加!N19</f>
        <v>0</v>
      </c>
      <c r="D20" s="5">
        <f>C20*投入係数!DH17</f>
        <v>0</v>
      </c>
      <c r="E20" s="5">
        <f>C20*投入係数!DI17</f>
        <v>0</v>
      </c>
      <c r="F20" s="5">
        <f t="shared" si="0"/>
        <v>0</v>
      </c>
      <c r="G20" s="5">
        <f>投入係数!DD140</f>
        <v>0</v>
      </c>
      <c r="H20" s="5">
        <f>G20*価格表!DU17</f>
        <v>0</v>
      </c>
      <c r="I20" s="5">
        <f>C20*雇用表105部門!E17</f>
        <v>0</v>
      </c>
      <c r="K20" s="5">
        <f>G20*(1-価格表!DU17)</f>
        <v>0</v>
      </c>
      <c r="L20" s="45">
        <f>INDEX(逆行列計算!$C$219:$DC$219,0,$A20)</f>
        <v>0</v>
      </c>
      <c r="M20" s="45">
        <f>INDEX(逆行列計算!$C$220:$DC$220,0,$A20)</f>
        <v>0</v>
      </c>
      <c r="N20" s="5">
        <f>M20*価格表!DU17</f>
        <v>0</v>
      </c>
      <c r="O20" s="5">
        <f t="shared" si="2"/>
        <v>0</v>
      </c>
      <c r="P20" s="45">
        <f>INDEX(逆行列計算!$C$221:$DC$221,0,$A20)</f>
        <v>0</v>
      </c>
      <c r="Q20" s="5">
        <f t="shared" si="1"/>
        <v>0</v>
      </c>
      <c r="R20" s="5">
        <f>L20*雇用表105部門!E17</f>
        <v>0</v>
      </c>
      <c r="T20" s="5">
        <f>(F$112+Q$112)*価格表!DW17*T$1</f>
        <v>0</v>
      </c>
      <c r="U20" s="5">
        <f>T20*(1-価格表!DU17)</f>
        <v>0</v>
      </c>
      <c r="V20" s="5">
        <f>T20*価格表!DU17</f>
        <v>0</v>
      </c>
      <c r="W20" s="45">
        <f>INDEX(逆行列計算!$C$332:$DC$332,0,$A20)</f>
        <v>0</v>
      </c>
      <c r="X20" s="45">
        <f>W20*投入係数!DG17</f>
        <v>0</v>
      </c>
      <c r="Y20" s="5">
        <f>X20*価格表!DU17</f>
        <v>0</v>
      </c>
      <c r="Z20" s="5">
        <f>W20*投入係数!DH17</f>
        <v>0</v>
      </c>
      <c r="AA20" s="45">
        <f>W20*投入係数!DI17</f>
        <v>0</v>
      </c>
      <c r="AB20" s="5">
        <f t="shared" si="3"/>
        <v>0</v>
      </c>
      <c r="AC20" s="5">
        <f>W20*雇用表105部門!E17</f>
        <v>0</v>
      </c>
      <c r="AE20" s="5">
        <f t="shared" si="4"/>
        <v>0</v>
      </c>
      <c r="AF20" s="5">
        <f t="shared" si="5"/>
        <v>0</v>
      </c>
      <c r="AG20" s="5">
        <f t="shared" si="6"/>
        <v>0</v>
      </c>
      <c r="AH20" s="5">
        <f t="shared" si="7"/>
        <v>0</v>
      </c>
      <c r="AI20" s="5">
        <f t="shared" si="8"/>
        <v>0</v>
      </c>
      <c r="AK20" s="5" t="e">
        <f t="shared" si="9"/>
        <v>#DIV/0!</v>
      </c>
      <c r="AL20" s="5" t="e">
        <f t="shared" si="10"/>
        <v>#DIV/0!</v>
      </c>
      <c r="AM20" s="5" t="e">
        <f t="shared" si="11"/>
        <v>#DIV/0!</v>
      </c>
      <c r="AN20" s="5" t="e">
        <f t="shared" si="12"/>
        <v>#DIV/0!</v>
      </c>
    </row>
    <row r="21" spans="1:40" x14ac:dyDescent="0.2">
      <c r="A21" s="46" t="s">
        <v>132</v>
      </c>
      <c r="B21" s="48" t="s">
        <v>76</v>
      </c>
      <c r="C21" s="5">
        <f>需要増加!N20</f>
        <v>0</v>
      </c>
      <c r="D21" s="5">
        <f>C21*投入係数!DH18</f>
        <v>0</v>
      </c>
      <c r="E21" s="5">
        <f>C21*投入係数!DI18</f>
        <v>0</v>
      </c>
      <c r="F21" s="5">
        <f t="shared" si="0"/>
        <v>0</v>
      </c>
      <c r="G21" s="5">
        <f>投入係数!DD141</f>
        <v>0</v>
      </c>
      <c r="H21" s="5">
        <f>G21*価格表!DU18</f>
        <v>0</v>
      </c>
      <c r="I21" s="5">
        <f>C21*雇用表105部門!E18</f>
        <v>0</v>
      </c>
      <c r="K21" s="5">
        <f>G21*(1-価格表!DU18)</f>
        <v>0</v>
      </c>
      <c r="L21" s="45">
        <f>INDEX(逆行列計算!$C$219:$DC$219,0,$A21)</f>
        <v>0</v>
      </c>
      <c r="M21" s="45">
        <f>INDEX(逆行列計算!$C$220:$DC$220,0,$A21)</f>
        <v>0</v>
      </c>
      <c r="N21" s="5">
        <f>M21*価格表!DU18</f>
        <v>0</v>
      </c>
      <c r="O21" s="5">
        <f t="shared" si="2"/>
        <v>0</v>
      </c>
      <c r="P21" s="45">
        <f>INDEX(逆行列計算!$C$221:$DC$221,0,$A21)</f>
        <v>0</v>
      </c>
      <c r="Q21" s="5">
        <f t="shared" si="1"/>
        <v>0</v>
      </c>
      <c r="R21" s="5">
        <f>L21*雇用表105部門!E18</f>
        <v>0</v>
      </c>
      <c r="T21" s="5">
        <f>(F$112+Q$112)*価格表!DW18*T$1</f>
        <v>0</v>
      </c>
      <c r="U21" s="5">
        <f>T21*(1-価格表!DU18)</f>
        <v>0</v>
      </c>
      <c r="V21" s="5">
        <f>T21*価格表!DU18</f>
        <v>0</v>
      </c>
      <c r="W21" s="45">
        <f>INDEX(逆行列計算!$C$332:$DC$332,0,$A21)</f>
        <v>0</v>
      </c>
      <c r="X21" s="45">
        <f>W21*投入係数!DG18</f>
        <v>0</v>
      </c>
      <c r="Y21" s="5">
        <f>X21*価格表!DU18</f>
        <v>0</v>
      </c>
      <c r="Z21" s="5">
        <f>W21*投入係数!DH18</f>
        <v>0</v>
      </c>
      <c r="AA21" s="45">
        <f>W21*投入係数!DI18</f>
        <v>0</v>
      </c>
      <c r="AB21" s="5">
        <f t="shared" si="3"/>
        <v>0</v>
      </c>
      <c r="AC21" s="5">
        <f>W21*雇用表105部門!E18</f>
        <v>0</v>
      </c>
      <c r="AE21" s="5">
        <f t="shared" si="4"/>
        <v>0</v>
      </c>
      <c r="AF21" s="5">
        <f t="shared" si="5"/>
        <v>0</v>
      </c>
      <c r="AG21" s="5">
        <f t="shared" si="6"/>
        <v>0</v>
      </c>
      <c r="AH21" s="5">
        <f t="shared" si="7"/>
        <v>0</v>
      </c>
      <c r="AI21" s="5">
        <f t="shared" si="8"/>
        <v>0</v>
      </c>
      <c r="AK21" s="5" t="e">
        <f t="shared" si="9"/>
        <v>#DIV/0!</v>
      </c>
      <c r="AL21" s="5" t="e">
        <f t="shared" si="10"/>
        <v>#DIV/0!</v>
      </c>
      <c r="AM21" s="5" t="e">
        <f t="shared" si="11"/>
        <v>#DIV/0!</v>
      </c>
      <c r="AN21" s="5" t="e">
        <f t="shared" si="12"/>
        <v>#DIV/0!</v>
      </c>
    </row>
    <row r="22" spans="1:40" x14ac:dyDescent="0.2">
      <c r="A22" s="46" t="s">
        <v>133</v>
      </c>
      <c r="B22" s="48" t="s">
        <v>38</v>
      </c>
      <c r="C22" s="5">
        <f>需要増加!N21</f>
        <v>0</v>
      </c>
      <c r="D22" s="5">
        <f>C22*投入係数!DH19</f>
        <v>0</v>
      </c>
      <c r="E22" s="5">
        <f>C22*投入係数!DI19</f>
        <v>0</v>
      </c>
      <c r="F22" s="5">
        <f t="shared" si="0"/>
        <v>0</v>
      </c>
      <c r="G22" s="5">
        <f>投入係数!DD142</f>
        <v>0</v>
      </c>
      <c r="H22" s="5">
        <f>G22*価格表!DU19</f>
        <v>0</v>
      </c>
      <c r="I22" s="5">
        <f>C22*雇用表105部門!E19</f>
        <v>0</v>
      </c>
      <c r="K22" s="5">
        <f>G22*(1-価格表!DU19)</f>
        <v>0</v>
      </c>
      <c r="L22" s="45">
        <f>INDEX(逆行列計算!$C$219:$DC$219,0,$A22)</f>
        <v>0</v>
      </c>
      <c r="M22" s="45">
        <f>INDEX(逆行列計算!$C$220:$DC$220,0,$A22)</f>
        <v>0</v>
      </c>
      <c r="N22" s="5">
        <f>M22*価格表!DU19</f>
        <v>0</v>
      </c>
      <c r="O22" s="5">
        <f t="shared" si="2"/>
        <v>0</v>
      </c>
      <c r="P22" s="45">
        <f>INDEX(逆行列計算!$C$221:$DC$221,0,$A22)</f>
        <v>0</v>
      </c>
      <c r="Q22" s="5">
        <f t="shared" si="1"/>
        <v>0</v>
      </c>
      <c r="R22" s="5">
        <f>L22*雇用表105部門!E19</f>
        <v>0</v>
      </c>
      <c r="T22" s="5">
        <f>(F$112+Q$112)*価格表!DW19*T$1</f>
        <v>0</v>
      </c>
      <c r="U22" s="5">
        <f>T22*(1-価格表!DU19)</f>
        <v>0</v>
      </c>
      <c r="V22" s="5">
        <f>T22*価格表!DU19</f>
        <v>0</v>
      </c>
      <c r="W22" s="45">
        <f>INDEX(逆行列計算!$C$332:$DC$332,0,$A22)</f>
        <v>0</v>
      </c>
      <c r="X22" s="45">
        <f>W22*投入係数!DG19</f>
        <v>0</v>
      </c>
      <c r="Y22" s="5">
        <f>X22*価格表!DU19</f>
        <v>0</v>
      </c>
      <c r="Z22" s="5">
        <f>W22*投入係数!DH19</f>
        <v>0</v>
      </c>
      <c r="AA22" s="45">
        <f>W22*投入係数!DI19</f>
        <v>0</v>
      </c>
      <c r="AB22" s="5">
        <f t="shared" si="3"/>
        <v>0</v>
      </c>
      <c r="AC22" s="5">
        <f>W22*雇用表105部門!E19</f>
        <v>0</v>
      </c>
      <c r="AE22" s="5">
        <f t="shared" si="4"/>
        <v>0</v>
      </c>
      <c r="AF22" s="5">
        <f t="shared" si="5"/>
        <v>0</v>
      </c>
      <c r="AG22" s="5">
        <f t="shared" si="6"/>
        <v>0</v>
      </c>
      <c r="AH22" s="5">
        <f t="shared" si="7"/>
        <v>0</v>
      </c>
      <c r="AI22" s="5">
        <f t="shared" si="8"/>
        <v>0</v>
      </c>
      <c r="AK22" s="5" t="e">
        <f t="shared" si="9"/>
        <v>#DIV/0!</v>
      </c>
      <c r="AL22" s="5" t="e">
        <f t="shared" si="10"/>
        <v>#DIV/0!</v>
      </c>
      <c r="AM22" s="5" t="e">
        <f t="shared" si="11"/>
        <v>#DIV/0!</v>
      </c>
      <c r="AN22" s="5" t="e">
        <f t="shared" si="12"/>
        <v>#DIV/0!</v>
      </c>
    </row>
    <row r="23" spans="1:40" x14ac:dyDescent="0.2">
      <c r="A23" s="46" t="s">
        <v>134</v>
      </c>
      <c r="B23" s="48" t="s">
        <v>135</v>
      </c>
      <c r="C23" s="5">
        <f>需要増加!N22</f>
        <v>0</v>
      </c>
      <c r="D23" s="5">
        <f>C23*投入係数!DH20</f>
        <v>0</v>
      </c>
      <c r="E23" s="5">
        <f>C23*投入係数!DI20</f>
        <v>0</v>
      </c>
      <c r="F23" s="5">
        <f t="shared" si="0"/>
        <v>0</v>
      </c>
      <c r="G23" s="5">
        <f>投入係数!DD143</f>
        <v>0</v>
      </c>
      <c r="H23" s="5">
        <f>G23*価格表!DU20</f>
        <v>0</v>
      </c>
      <c r="I23" s="5">
        <f>C23*雇用表105部門!E20</f>
        <v>0</v>
      </c>
      <c r="K23" s="5">
        <f>G23*(1-価格表!DU20)</f>
        <v>0</v>
      </c>
      <c r="L23" s="45">
        <f>INDEX(逆行列計算!$C$219:$DC$219,0,$A23)</f>
        <v>0</v>
      </c>
      <c r="M23" s="45">
        <f>INDEX(逆行列計算!$C$220:$DC$220,0,$A23)</f>
        <v>0</v>
      </c>
      <c r="N23" s="5">
        <f>M23*価格表!DU20</f>
        <v>0</v>
      </c>
      <c r="O23" s="5">
        <f t="shared" si="2"/>
        <v>0</v>
      </c>
      <c r="P23" s="45">
        <f>INDEX(逆行列計算!$C$221:$DC$221,0,$A23)</f>
        <v>0</v>
      </c>
      <c r="Q23" s="5">
        <f t="shared" si="1"/>
        <v>0</v>
      </c>
      <c r="R23" s="5">
        <f>L23*雇用表105部門!E20</f>
        <v>0</v>
      </c>
      <c r="T23" s="5">
        <f>(F$112+Q$112)*価格表!DW20*T$1</f>
        <v>0</v>
      </c>
      <c r="U23" s="5">
        <f>T23*(1-価格表!DU20)</f>
        <v>0</v>
      </c>
      <c r="V23" s="5">
        <f>T23*価格表!DU20</f>
        <v>0</v>
      </c>
      <c r="W23" s="45">
        <f>INDEX(逆行列計算!$C$332:$DC$332,0,$A23)</f>
        <v>0</v>
      </c>
      <c r="X23" s="45">
        <f>W23*投入係数!DG20</f>
        <v>0</v>
      </c>
      <c r="Y23" s="5">
        <f>X23*価格表!DU20</f>
        <v>0</v>
      </c>
      <c r="Z23" s="5">
        <f>W23*投入係数!DH20</f>
        <v>0</v>
      </c>
      <c r="AA23" s="45">
        <f>W23*投入係数!DI20</f>
        <v>0</v>
      </c>
      <c r="AB23" s="5">
        <f t="shared" si="3"/>
        <v>0</v>
      </c>
      <c r="AC23" s="5">
        <f>W23*雇用表105部門!E20</f>
        <v>0</v>
      </c>
      <c r="AE23" s="5">
        <f t="shared" si="4"/>
        <v>0</v>
      </c>
      <c r="AF23" s="5">
        <f t="shared" si="5"/>
        <v>0</v>
      </c>
      <c r="AG23" s="5">
        <f t="shared" si="6"/>
        <v>0</v>
      </c>
      <c r="AH23" s="5">
        <f t="shared" si="7"/>
        <v>0</v>
      </c>
      <c r="AI23" s="5">
        <f t="shared" si="8"/>
        <v>0</v>
      </c>
      <c r="AK23" s="5" t="e">
        <f t="shared" si="9"/>
        <v>#DIV/0!</v>
      </c>
      <c r="AL23" s="5" t="e">
        <f t="shared" si="10"/>
        <v>#DIV/0!</v>
      </c>
      <c r="AM23" s="5" t="e">
        <f t="shared" si="11"/>
        <v>#DIV/0!</v>
      </c>
      <c r="AN23" s="5" t="e">
        <f t="shared" si="12"/>
        <v>#DIV/0!</v>
      </c>
    </row>
    <row r="24" spans="1:40" x14ac:dyDescent="0.2">
      <c r="A24" s="46" t="s">
        <v>136</v>
      </c>
      <c r="B24" s="48" t="s">
        <v>137</v>
      </c>
      <c r="C24" s="5">
        <f>需要増加!N23</f>
        <v>0</v>
      </c>
      <c r="D24" s="5">
        <f>C24*投入係数!DH21</f>
        <v>0</v>
      </c>
      <c r="E24" s="5">
        <f>C24*投入係数!DI21</f>
        <v>0</v>
      </c>
      <c r="F24" s="5">
        <f t="shared" si="0"/>
        <v>0</v>
      </c>
      <c r="G24" s="5">
        <f>投入係数!DD144</f>
        <v>0</v>
      </c>
      <c r="H24" s="5">
        <f>G24*価格表!DU21</f>
        <v>0</v>
      </c>
      <c r="I24" s="5">
        <f>C24*雇用表105部門!E21</f>
        <v>0</v>
      </c>
      <c r="K24" s="5">
        <f>G24*(1-価格表!DU21)</f>
        <v>0</v>
      </c>
      <c r="L24" s="45">
        <f>INDEX(逆行列計算!$C$219:$DC$219,0,$A24)</f>
        <v>0</v>
      </c>
      <c r="M24" s="45">
        <f>INDEX(逆行列計算!$C$220:$DC$220,0,$A24)</f>
        <v>0</v>
      </c>
      <c r="N24" s="5">
        <f>M24*価格表!DU21</f>
        <v>0</v>
      </c>
      <c r="O24" s="5">
        <f t="shared" si="2"/>
        <v>0</v>
      </c>
      <c r="P24" s="45">
        <f>INDEX(逆行列計算!$C$221:$DC$221,0,$A24)</f>
        <v>0</v>
      </c>
      <c r="Q24" s="5">
        <f t="shared" si="1"/>
        <v>0</v>
      </c>
      <c r="R24" s="5">
        <f>L24*雇用表105部門!E21</f>
        <v>0</v>
      </c>
      <c r="T24" s="5">
        <f>(F$112+Q$112)*価格表!DW21*T$1</f>
        <v>0</v>
      </c>
      <c r="U24" s="5">
        <f>T24*(1-価格表!DU21)</f>
        <v>0</v>
      </c>
      <c r="V24" s="5">
        <f>T24*価格表!DU21</f>
        <v>0</v>
      </c>
      <c r="W24" s="45">
        <f>INDEX(逆行列計算!$C$332:$DC$332,0,$A24)</f>
        <v>0</v>
      </c>
      <c r="X24" s="45">
        <f>W24*投入係数!DG21</f>
        <v>0</v>
      </c>
      <c r="Y24" s="5">
        <f>X24*価格表!DU21</f>
        <v>0</v>
      </c>
      <c r="Z24" s="5">
        <f>W24*投入係数!DH21</f>
        <v>0</v>
      </c>
      <c r="AA24" s="45">
        <f>W24*投入係数!DI21</f>
        <v>0</v>
      </c>
      <c r="AB24" s="5">
        <f t="shared" si="3"/>
        <v>0</v>
      </c>
      <c r="AC24" s="5">
        <f>W24*雇用表105部門!E21</f>
        <v>0</v>
      </c>
      <c r="AE24" s="5">
        <f t="shared" si="4"/>
        <v>0</v>
      </c>
      <c r="AF24" s="5">
        <f t="shared" si="5"/>
        <v>0</v>
      </c>
      <c r="AG24" s="5">
        <f t="shared" si="6"/>
        <v>0</v>
      </c>
      <c r="AH24" s="5">
        <f t="shared" si="7"/>
        <v>0</v>
      </c>
      <c r="AI24" s="5">
        <f t="shared" si="8"/>
        <v>0</v>
      </c>
      <c r="AK24" s="5" t="e">
        <f t="shared" si="9"/>
        <v>#DIV/0!</v>
      </c>
      <c r="AL24" s="5" t="e">
        <f t="shared" si="10"/>
        <v>#DIV/0!</v>
      </c>
      <c r="AM24" s="5" t="e">
        <f t="shared" si="11"/>
        <v>#DIV/0!</v>
      </c>
      <c r="AN24" s="5" t="e">
        <f t="shared" si="12"/>
        <v>#DIV/0!</v>
      </c>
    </row>
    <row r="25" spans="1:40" x14ac:dyDescent="0.2">
      <c r="A25" s="46" t="s">
        <v>138</v>
      </c>
      <c r="B25" s="48" t="s">
        <v>139</v>
      </c>
      <c r="C25" s="5">
        <f>需要増加!N24</f>
        <v>0</v>
      </c>
      <c r="D25" s="5">
        <f>C25*投入係数!DH22</f>
        <v>0</v>
      </c>
      <c r="E25" s="5">
        <f>C25*投入係数!DI22</f>
        <v>0</v>
      </c>
      <c r="F25" s="5">
        <f t="shared" si="0"/>
        <v>0</v>
      </c>
      <c r="G25" s="5">
        <f>投入係数!DD145</f>
        <v>0</v>
      </c>
      <c r="H25" s="5">
        <f>G25*価格表!DU22</f>
        <v>0</v>
      </c>
      <c r="I25" s="5">
        <f>C25*雇用表105部門!E22</f>
        <v>0</v>
      </c>
      <c r="K25" s="5">
        <f>G25*(1-価格表!DU22)</f>
        <v>0</v>
      </c>
      <c r="L25" s="45">
        <f>INDEX(逆行列計算!$C$219:$DC$219,0,$A25)</f>
        <v>0</v>
      </c>
      <c r="M25" s="45">
        <f>INDEX(逆行列計算!$C$220:$DC$220,0,$A25)</f>
        <v>0</v>
      </c>
      <c r="N25" s="5">
        <f>M25*価格表!DU22</f>
        <v>0</v>
      </c>
      <c r="O25" s="5">
        <f t="shared" si="2"/>
        <v>0</v>
      </c>
      <c r="P25" s="45">
        <f>INDEX(逆行列計算!$C$221:$DC$221,0,$A25)</f>
        <v>0</v>
      </c>
      <c r="Q25" s="5">
        <f t="shared" si="1"/>
        <v>0</v>
      </c>
      <c r="R25" s="5">
        <f>L25*雇用表105部門!E22</f>
        <v>0</v>
      </c>
      <c r="T25" s="5">
        <f>(F$112+Q$112)*価格表!DW22*T$1</f>
        <v>0</v>
      </c>
      <c r="U25" s="5">
        <f>T25*(1-価格表!DU22)</f>
        <v>0</v>
      </c>
      <c r="V25" s="5">
        <f>T25*価格表!DU22</f>
        <v>0</v>
      </c>
      <c r="W25" s="45">
        <f>INDEX(逆行列計算!$C$332:$DC$332,0,$A25)</f>
        <v>0</v>
      </c>
      <c r="X25" s="45">
        <f>W25*投入係数!DG22</f>
        <v>0</v>
      </c>
      <c r="Y25" s="5">
        <f>X25*価格表!DU22</f>
        <v>0</v>
      </c>
      <c r="Z25" s="5">
        <f>W25*投入係数!DH22</f>
        <v>0</v>
      </c>
      <c r="AA25" s="45">
        <f>W25*投入係数!DI22</f>
        <v>0</v>
      </c>
      <c r="AB25" s="5">
        <f t="shared" si="3"/>
        <v>0</v>
      </c>
      <c r="AC25" s="5">
        <f>W25*雇用表105部門!E22</f>
        <v>0</v>
      </c>
      <c r="AE25" s="5">
        <f t="shared" si="4"/>
        <v>0</v>
      </c>
      <c r="AF25" s="5">
        <f t="shared" si="5"/>
        <v>0</v>
      </c>
      <c r="AG25" s="5">
        <f t="shared" si="6"/>
        <v>0</v>
      </c>
      <c r="AH25" s="5">
        <f t="shared" si="7"/>
        <v>0</v>
      </c>
      <c r="AI25" s="5">
        <f t="shared" si="8"/>
        <v>0</v>
      </c>
      <c r="AK25" s="5" t="e">
        <f t="shared" si="9"/>
        <v>#DIV/0!</v>
      </c>
      <c r="AL25" s="5" t="e">
        <f t="shared" si="10"/>
        <v>#DIV/0!</v>
      </c>
      <c r="AM25" s="5" t="e">
        <f t="shared" si="11"/>
        <v>#DIV/0!</v>
      </c>
      <c r="AN25" s="5" t="e">
        <f t="shared" si="12"/>
        <v>#DIV/0!</v>
      </c>
    </row>
    <row r="26" spans="1:40" s="226" customFormat="1" x14ac:dyDescent="0.2">
      <c r="A26" s="221" t="s">
        <v>140</v>
      </c>
      <c r="B26" s="222" t="s">
        <v>141</v>
      </c>
      <c r="C26" s="226">
        <f>需要増加!N25</f>
        <v>0</v>
      </c>
      <c r="D26" s="226">
        <f>C26*投入係数!DH23</f>
        <v>0</v>
      </c>
      <c r="E26" s="226">
        <f>C26*投入係数!DI23</f>
        <v>0</v>
      </c>
      <c r="F26" s="226">
        <f t="shared" si="0"/>
        <v>0</v>
      </c>
      <c r="G26" s="226">
        <f>投入係数!DD146</f>
        <v>0</v>
      </c>
      <c r="H26" s="226">
        <f>G26*価格表!DU23</f>
        <v>0</v>
      </c>
      <c r="I26" s="226">
        <f>C26*雇用表105部門!E23</f>
        <v>0</v>
      </c>
      <c r="K26" s="226">
        <f>G26*(1-価格表!DU23)</f>
        <v>0</v>
      </c>
      <c r="L26" s="230">
        <f>INDEX(逆行列計算!$C$219:$DC$219,0,$A26)</f>
        <v>0</v>
      </c>
      <c r="M26" s="230">
        <f>INDEX(逆行列計算!$C$220:$DC$220,0,$A26)</f>
        <v>0</v>
      </c>
      <c r="N26" s="226">
        <f>M26*価格表!DU23</f>
        <v>0</v>
      </c>
      <c r="O26" s="226">
        <f t="shared" si="2"/>
        <v>0</v>
      </c>
      <c r="P26" s="230">
        <f>INDEX(逆行列計算!$C$221:$DC$221,0,$A26)</f>
        <v>0</v>
      </c>
      <c r="Q26" s="226">
        <f t="shared" si="1"/>
        <v>0</v>
      </c>
      <c r="R26" s="226">
        <f>L26*雇用表105部門!E23</f>
        <v>0</v>
      </c>
      <c r="T26" s="226">
        <f>(F$112+Q$112)*価格表!DW23*T$1</f>
        <v>0</v>
      </c>
      <c r="U26" s="226">
        <f>T26*(1-価格表!DU23)</f>
        <v>0</v>
      </c>
      <c r="V26" s="226">
        <f>T26*価格表!DU23</f>
        <v>0</v>
      </c>
      <c r="W26" s="230">
        <f>INDEX(逆行列計算!$C$332:$DC$332,0,$A26)</f>
        <v>0</v>
      </c>
      <c r="X26" s="230">
        <f>W26*投入係数!DG23</f>
        <v>0</v>
      </c>
      <c r="Y26" s="226">
        <f>X26*価格表!DU23</f>
        <v>0</v>
      </c>
      <c r="Z26" s="226">
        <f>W26*投入係数!DH23</f>
        <v>0</v>
      </c>
      <c r="AA26" s="230">
        <f>W26*投入係数!DI23</f>
        <v>0</v>
      </c>
      <c r="AB26" s="226">
        <f t="shared" si="3"/>
        <v>0</v>
      </c>
      <c r="AC26" s="226">
        <f>W26*雇用表105部門!E23</f>
        <v>0</v>
      </c>
      <c r="AE26" s="226">
        <f t="shared" si="4"/>
        <v>0</v>
      </c>
      <c r="AF26" s="226">
        <f t="shared" si="5"/>
        <v>0</v>
      </c>
      <c r="AG26" s="226">
        <f t="shared" si="6"/>
        <v>0</v>
      </c>
      <c r="AH26" s="226">
        <f t="shared" si="7"/>
        <v>0</v>
      </c>
      <c r="AI26" s="226">
        <f t="shared" si="8"/>
        <v>0</v>
      </c>
      <c r="AK26" s="226" t="e">
        <f t="shared" si="9"/>
        <v>#DIV/0!</v>
      </c>
      <c r="AL26" s="226" t="e">
        <f t="shared" si="10"/>
        <v>#DIV/0!</v>
      </c>
      <c r="AM26" s="226" t="e">
        <f t="shared" si="11"/>
        <v>#DIV/0!</v>
      </c>
      <c r="AN26" s="226" t="e">
        <f t="shared" si="12"/>
        <v>#DIV/0!</v>
      </c>
    </row>
    <row r="27" spans="1:40" x14ac:dyDescent="0.2">
      <c r="A27" s="46" t="s">
        <v>142</v>
      </c>
      <c r="B27" s="48" t="s">
        <v>106</v>
      </c>
      <c r="C27" s="5">
        <f>需要増加!N26</f>
        <v>0</v>
      </c>
      <c r="D27" s="5">
        <f>C27*投入係数!DH24</f>
        <v>0</v>
      </c>
      <c r="E27" s="5">
        <f>C27*投入係数!DI24</f>
        <v>0</v>
      </c>
      <c r="F27" s="5">
        <f t="shared" si="0"/>
        <v>0</v>
      </c>
      <c r="G27" s="5">
        <f>投入係数!DD147</f>
        <v>0</v>
      </c>
      <c r="H27" s="5">
        <f>G27*価格表!DU24</f>
        <v>0</v>
      </c>
      <c r="I27" s="5">
        <f>C27*雇用表105部門!E24</f>
        <v>0</v>
      </c>
      <c r="K27" s="5">
        <f>G27*(1-価格表!DU24)</f>
        <v>0</v>
      </c>
      <c r="L27" s="45">
        <f>INDEX(逆行列計算!$C$219:$DC$219,0,$A27)</f>
        <v>0</v>
      </c>
      <c r="M27" s="45">
        <f>INDEX(逆行列計算!$C$220:$DC$220,0,$A27)</f>
        <v>0</v>
      </c>
      <c r="N27" s="5">
        <f>M27*価格表!DU24</f>
        <v>0</v>
      </c>
      <c r="O27" s="5">
        <f t="shared" si="2"/>
        <v>0</v>
      </c>
      <c r="P27" s="45">
        <f>INDEX(逆行列計算!$C$221:$DC$221,0,$A27)</f>
        <v>0</v>
      </c>
      <c r="Q27" s="5">
        <f t="shared" si="1"/>
        <v>0</v>
      </c>
      <c r="R27" s="5">
        <f>L27*雇用表105部門!E24</f>
        <v>0</v>
      </c>
      <c r="T27" s="5">
        <f>(F$112+Q$112)*価格表!DW24*T$1</f>
        <v>0</v>
      </c>
      <c r="U27" s="5">
        <f>T27*(1-価格表!DU24)</f>
        <v>0</v>
      </c>
      <c r="V27" s="5">
        <f>T27*価格表!DU24</f>
        <v>0</v>
      </c>
      <c r="W27" s="45">
        <f>INDEX(逆行列計算!$C$332:$DC$332,0,$A27)</f>
        <v>0</v>
      </c>
      <c r="X27" s="45">
        <f>W27*投入係数!DG24</f>
        <v>0</v>
      </c>
      <c r="Y27" s="5">
        <f>X27*価格表!DU24</f>
        <v>0</v>
      </c>
      <c r="Z27" s="5">
        <f>W27*投入係数!DH24</f>
        <v>0</v>
      </c>
      <c r="AA27" s="45">
        <f>W27*投入係数!DI24</f>
        <v>0</v>
      </c>
      <c r="AB27" s="5">
        <f t="shared" si="3"/>
        <v>0</v>
      </c>
      <c r="AC27" s="5">
        <f>W27*雇用表105部門!E24</f>
        <v>0</v>
      </c>
      <c r="AE27" s="5">
        <f t="shared" si="4"/>
        <v>0</v>
      </c>
      <c r="AF27" s="5">
        <f t="shared" si="5"/>
        <v>0</v>
      </c>
      <c r="AG27" s="5">
        <f t="shared" si="6"/>
        <v>0</v>
      </c>
      <c r="AH27" s="5">
        <f t="shared" si="7"/>
        <v>0</v>
      </c>
      <c r="AI27" s="5">
        <f t="shared" si="8"/>
        <v>0</v>
      </c>
      <c r="AK27" s="5" t="e">
        <f t="shared" si="9"/>
        <v>#DIV/0!</v>
      </c>
      <c r="AL27" s="5" t="e">
        <f t="shared" si="10"/>
        <v>#DIV/0!</v>
      </c>
      <c r="AM27" s="5" t="e">
        <f t="shared" si="11"/>
        <v>#DIV/0!</v>
      </c>
      <c r="AN27" s="5" t="e">
        <f t="shared" si="12"/>
        <v>#DIV/0!</v>
      </c>
    </row>
    <row r="28" spans="1:40" x14ac:dyDescent="0.2">
      <c r="A28" s="46" t="s">
        <v>143</v>
      </c>
      <c r="B28" s="48" t="s">
        <v>144</v>
      </c>
      <c r="C28" s="5">
        <f>需要増加!N27</f>
        <v>0</v>
      </c>
      <c r="D28" s="5">
        <f>C28*投入係数!DH25</f>
        <v>0</v>
      </c>
      <c r="E28" s="5">
        <f>C28*投入係数!DI25</f>
        <v>0</v>
      </c>
      <c r="F28" s="5">
        <f t="shared" si="0"/>
        <v>0</v>
      </c>
      <c r="G28" s="5">
        <f>投入係数!DD148</f>
        <v>0</v>
      </c>
      <c r="H28" s="5">
        <f>G28*価格表!DU25</f>
        <v>0</v>
      </c>
      <c r="I28" s="5">
        <f>C28*雇用表105部門!E25</f>
        <v>0</v>
      </c>
      <c r="K28" s="5">
        <f>G28*(1-価格表!DU25)</f>
        <v>0</v>
      </c>
      <c r="L28" s="45">
        <f>INDEX(逆行列計算!$C$219:$DC$219,0,$A28)</f>
        <v>0</v>
      </c>
      <c r="M28" s="45">
        <f>INDEX(逆行列計算!$C$220:$DC$220,0,$A28)</f>
        <v>0</v>
      </c>
      <c r="N28" s="5">
        <f>M28*価格表!DU25</f>
        <v>0</v>
      </c>
      <c r="O28" s="5">
        <f t="shared" si="2"/>
        <v>0</v>
      </c>
      <c r="P28" s="45">
        <f>INDEX(逆行列計算!$C$221:$DC$221,0,$A28)</f>
        <v>0</v>
      </c>
      <c r="Q28" s="5">
        <f t="shared" si="1"/>
        <v>0</v>
      </c>
      <c r="R28" s="5">
        <f>L28*雇用表105部門!E25</f>
        <v>0</v>
      </c>
      <c r="T28" s="5">
        <f>(F$112+Q$112)*価格表!DW25*T$1</f>
        <v>0</v>
      </c>
      <c r="U28" s="5">
        <f>T28*(1-価格表!DU25)</f>
        <v>0</v>
      </c>
      <c r="V28" s="5">
        <f>T28*価格表!DU25</f>
        <v>0</v>
      </c>
      <c r="W28" s="45">
        <f>INDEX(逆行列計算!$C$332:$DC$332,0,$A28)</f>
        <v>0</v>
      </c>
      <c r="X28" s="45">
        <f>W28*投入係数!DG25</f>
        <v>0</v>
      </c>
      <c r="Y28" s="5">
        <f>X28*価格表!DU25</f>
        <v>0</v>
      </c>
      <c r="Z28" s="5">
        <f>W28*投入係数!DH25</f>
        <v>0</v>
      </c>
      <c r="AA28" s="45">
        <f>W28*投入係数!DI25</f>
        <v>0</v>
      </c>
      <c r="AB28" s="5">
        <f t="shared" si="3"/>
        <v>0</v>
      </c>
      <c r="AC28" s="5">
        <f>W28*雇用表105部門!E25</f>
        <v>0</v>
      </c>
      <c r="AE28" s="5">
        <f t="shared" si="4"/>
        <v>0</v>
      </c>
      <c r="AF28" s="5">
        <f t="shared" si="5"/>
        <v>0</v>
      </c>
      <c r="AG28" s="5">
        <f t="shared" si="6"/>
        <v>0</v>
      </c>
      <c r="AH28" s="5">
        <f t="shared" si="7"/>
        <v>0</v>
      </c>
      <c r="AI28" s="5">
        <f t="shared" si="8"/>
        <v>0</v>
      </c>
      <c r="AK28" s="5" t="e">
        <f t="shared" si="9"/>
        <v>#DIV/0!</v>
      </c>
      <c r="AL28" s="5" t="e">
        <f t="shared" si="10"/>
        <v>#DIV/0!</v>
      </c>
      <c r="AM28" s="5" t="e">
        <f t="shared" si="11"/>
        <v>#DIV/0!</v>
      </c>
      <c r="AN28" s="5" t="e">
        <f t="shared" si="12"/>
        <v>#DIV/0!</v>
      </c>
    </row>
    <row r="29" spans="1:40" x14ac:dyDescent="0.2">
      <c r="A29" s="46" t="s">
        <v>145</v>
      </c>
      <c r="B29" s="48" t="s">
        <v>146</v>
      </c>
      <c r="C29" s="5">
        <f>需要増加!N28</f>
        <v>0</v>
      </c>
      <c r="D29" s="5">
        <f>C29*投入係数!DH26</f>
        <v>0</v>
      </c>
      <c r="E29" s="5">
        <f>C29*投入係数!DI26</f>
        <v>0</v>
      </c>
      <c r="F29" s="5">
        <f t="shared" si="0"/>
        <v>0</v>
      </c>
      <c r="G29" s="5">
        <f>投入係数!DD149</f>
        <v>0</v>
      </c>
      <c r="H29" s="5">
        <f>G29*価格表!DU26</f>
        <v>0</v>
      </c>
      <c r="I29" s="5">
        <f>C29*雇用表105部門!E26</f>
        <v>0</v>
      </c>
      <c r="K29" s="5">
        <f>G29*(1-価格表!DU26)</f>
        <v>0</v>
      </c>
      <c r="L29" s="45">
        <f>INDEX(逆行列計算!$C$219:$DC$219,0,$A29)</f>
        <v>0</v>
      </c>
      <c r="M29" s="45">
        <f>INDEX(逆行列計算!$C$220:$DC$220,0,$A29)</f>
        <v>0</v>
      </c>
      <c r="N29" s="5">
        <f>M29*価格表!DU26</f>
        <v>0</v>
      </c>
      <c r="O29" s="5">
        <f t="shared" si="2"/>
        <v>0</v>
      </c>
      <c r="P29" s="45">
        <f>INDEX(逆行列計算!$C$221:$DC$221,0,$A29)</f>
        <v>0</v>
      </c>
      <c r="Q29" s="5">
        <f t="shared" si="1"/>
        <v>0</v>
      </c>
      <c r="R29" s="5">
        <f>L29*雇用表105部門!E26</f>
        <v>0</v>
      </c>
      <c r="T29" s="5">
        <f>(F$112+Q$112)*価格表!DW26*T$1</f>
        <v>0</v>
      </c>
      <c r="U29" s="5">
        <f>T29*(1-価格表!DU26)</f>
        <v>0</v>
      </c>
      <c r="V29" s="5">
        <f>T29*価格表!DU26</f>
        <v>0</v>
      </c>
      <c r="W29" s="45">
        <f>INDEX(逆行列計算!$C$332:$DC$332,0,$A29)</f>
        <v>0</v>
      </c>
      <c r="X29" s="45">
        <f>W29*投入係数!DG26</f>
        <v>0</v>
      </c>
      <c r="Y29" s="5">
        <f>X29*価格表!DU26</f>
        <v>0</v>
      </c>
      <c r="Z29" s="5">
        <f>W29*投入係数!DH26</f>
        <v>0</v>
      </c>
      <c r="AA29" s="45">
        <f>W29*投入係数!DI26</f>
        <v>0</v>
      </c>
      <c r="AB29" s="5">
        <f t="shared" si="3"/>
        <v>0</v>
      </c>
      <c r="AC29" s="5">
        <f>W29*雇用表105部門!E26</f>
        <v>0</v>
      </c>
      <c r="AE29" s="5">
        <f t="shared" si="4"/>
        <v>0</v>
      </c>
      <c r="AF29" s="5">
        <f t="shared" si="5"/>
        <v>0</v>
      </c>
      <c r="AG29" s="5">
        <f t="shared" si="6"/>
        <v>0</v>
      </c>
      <c r="AH29" s="5">
        <f t="shared" si="7"/>
        <v>0</v>
      </c>
      <c r="AI29" s="5">
        <f t="shared" si="8"/>
        <v>0</v>
      </c>
      <c r="AK29" s="5" t="e">
        <f t="shared" si="9"/>
        <v>#DIV/0!</v>
      </c>
      <c r="AL29" s="5" t="e">
        <f t="shared" si="10"/>
        <v>#DIV/0!</v>
      </c>
      <c r="AM29" s="5" t="e">
        <f t="shared" si="11"/>
        <v>#DIV/0!</v>
      </c>
      <c r="AN29" s="5" t="e">
        <f t="shared" si="12"/>
        <v>#DIV/0!</v>
      </c>
    </row>
    <row r="30" spans="1:40" x14ac:dyDescent="0.2">
      <c r="A30" s="46" t="s">
        <v>147</v>
      </c>
      <c r="B30" s="48" t="s">
        <v>148</v>
      </c>
      <c r="C30" s="5">
        <f>需要増加!N29</f>
        <v>0</v>
      </c>
      <c r="D30" s="5">
        <f>C30*投入係数!DH27</f>
        <v>0</v>
      </c>
      <c r="E30" s="5">
        <f>C30*投入係数!DI27</f>
        <v>0</v>
      </c>
      <c r="F30" s="5">
        <f t="shared" si="0"/>
        <v>0</v>
      </c>
      <c r="G30" s="5">
        <f>投入係数!DD150</f>
        <v>0</v>
      </c>
      <c r="H30" s="5">
        <f>G30*価格表!DU27</f>
        <v>0</v>
      </c>
      <c r="I30" s="5">
        <f>C30*雇用表105部門!E27</f>
        <v>0</v>
      </c>
      <c r="K30" s="5">
        <f>G30*(1-価格表!DU27)</f>
        <v>0</v>
      </c>
      <c r="L30" s="45">
        <f>INDEX(逆行列計算!$C$219:$DC$219,0,$A30)</f>
        <v>0</v>
      </c>
      <c r="M30" s="45">
        <f>INDEX(逆行列計算!$C$220:$DC$220,0,$A30)</f>
        <v>0</v>
      </c>
      <c r="N30" s="5">
        <f>M30*価格表!DU27</f>
        <v>0</v>
      </c>
      <c r="O30" s="5">
        <f t="shared" si="2"/>
        <v>0</v>
      </c>
      <c r="P30" s="45">
        <f>INDEX(逆行列計算!$C$221:$DC$221,0,$A30)</f>
        <v>0</v>
      </c>
      <c r="Q30" s="5">
        <f t="shared" si="1"/>
        <v>0</v>
      </c>
      <c r="R30" s="5">
        <f>L30*雇用表105部門!E27</f>
        <v>0</v>
      </c>
      <c r="T30" s="5">
        <f>(F$112+Q$112)*価格表!DW27*T$1</f>
        <v>0</v>
      </c>
      <c r="U30" s="5">
        <f>T30*(1-価格表!DU27)</f>
        <v>0</v>
      </c>
      <c r="V30" s="5">
        <f>T30*価格表!DU27</f>
        <v>0</v>
      </c>
      <c r="W30" s="45">
        <f>INDEX(逆行列計算!$C$332:$DC$332,0,$A30)</f>
        <v>0</v>
      </c>
      <c r="X30" s="45">
        <f>W30*投入係数!DG27</f>
        <v>0</v>
      </c>
      <c r="Y30" s="5">
        <f>X30*価格表!DU27</f>
        <v>0</v>
      </c>
      <c r="Z30" s="5">
        <f>W30*投入係数!DH27</f>
        <v>0</v>
      </c>
      <c r="AA30" s="45">
        <f>W30*投入係数!DI27</f>
        <v>0</v>
      </c>
      <c r="AB30" s="5">
        <f t="shared" si="3"/>
        <v>0</v>
      </c>
      <c r="AC30" s="5">
        <f>W30*雇用表105部門!E27</f>
        <v>0</v>
      </c>
      <c r="AE30" s="5">
        <f t="shared" si="4"/>
        <v>0</v>
      </c>
      <c r="AF30" s="5">
        <f t="shared" si="5"/>
        <v>0</v>
      </c>
      <c r="AG30" s="5">
        <f t="shared" si="6"/>
        <v>0</v>
      </c>
      <c r="AH30" s="5">
        <f t="shared" si="7"/>
        <v>0</v>
      </c>
      <c r="AI30" s="5">
        <f t="shared" si="8"/>
        <v>0</v>
      </c>
      <c r="AK30" s="5" t="e">
        <f t="shared" si="9"/>
        <v>#DIV/0!</v>
      </c>
      <c r="AL30" s="5" t="e">
        <f t="shared" si="10"/>
        <v>#DIV/0!</v>
      </c>
      <c r="AM30" s="5" t="e">
        <f t="shared" si="11"/>
        <v>#DIV/0!</v>
      </c>
      <c r="AN30" s="5" t="e">
        <f t="shared" si="12"/>
        <v>#DIV/0!</v>
      </c>
    </row>
    <row r="31" spans="1:40" x14ac:dyDescent="0.2">
      <c r="A31" s="46" t="s">
        <v>149</v>
      </c>
      <c r="B31" s="48" t="s">
        <v>150</v>
      </c>
      <c r="C31" s="5">
        <f>需要増加!N30</f>
        <v>0</v>
      </c>
      <c r="D31" s="5">
        <f>C31*投入係数!DH28</f>
        <v>0</v>
      </c>
      <c r="E31" s="5">
        <f>C31*投入係数!DI28</f>
        <v>0</v>
      </c>
      <c r="F31" s="5">
        <f t="shared" si="0"/>
        <v>0</v>
      </c>
      <c r="G31" s="5">
        <f>投入係数!DD151</f>
        <v>0</v>
      </c>
      <c r="H31" s="5">
        <f>G31*価格表!DU28</f>
        <v>0</v>
      </c>
      <c r="I31" s="5">
        <f>C31*雇用表105部門!E28</f>
        <v>0</v>
      </c>
      <c r="K31" s="5">
        <f>G31*(1-価格表!DU28)</f>
        <v>0</v>
      </c>
      <c r="L31" s="45">
        <f>INDEX(逆行列計算!$C$219:$DC$219,0,$A31)</f>
        <v>0</v>
      </c>
      <c r="M31" s="45">
        <f>INDEX(逆行列計算!$C$220:$DC$220,0,$A31)</f>
        <v>0</v>
      </c>
      <c r="N31" s="5">
        <f>M31*価格表!DU28</f>
        <v>0</v>
      </c>
      <c r="O31" s="5">
        <f t="shared" si="2"/>
        <v>0</v>
      </c>
      <c r="P31" s="45">
        <f>INDEX(逆行列計算!$C$221:$DC$221,0,$A31)</f>
        <v>0</v>
      </c>
      <c r="Q31" s="5">
        <f t="shared" si="1"/>
        <v>0</v>
      </c>
      <c r="R31" s="5">
        <f>L31*雇用表105部門!E28</f>
        <v>0</v>
      </c>
      <c r="T31" s="5">
        <f>(F$112+Q$112)*価格表!DW28*T$1</f>
        <v>0</v>
      </c>
      <c r="U31" s="5">
        <f>T31*(1-価格表!DU28)</f>
        <v>0</v>
      </c>
      <c r="V31" s="5">
        <f>T31*価格表!DU28</f>
        <v>0</v>
      </c>
      <c r="W31" s="45">
        <f>INDEX(逆行列計算!$C$332:$DC$332,0,$A31)</f>
        <v>0</v>
      </c>
      <c r="X31" s="45">
        <f>W31*投入係数!DG28</f>
        <v>0</v>
      </c>
      <c r="Y31" s="5">
        <f>X31*価格表!DU28</f>
        <v>0</v>
      </c>
      <c r="Z31" s="5">
        <f>W31*投入係数!DH28</f>
        <v>0</v>
      </c>
      <c r="AA31" s="45">
        <f>W31*投入係数!DI28</f>
        <v>0</v>
      </c>
      <c r="AB31" s="5">
        <f t="shared" si="3"/>
        <v>0</v>
      </c>
      <c r="AC31" s="5">
        <f>W31*雇用表105部門!E28</f>
        <v>0</v>
      </c>
      <c r="AE31" s="5">
        <f t="shared" si="4"/>
        <v>0</v>
      </c>
      <c r="AF31" s="5">
        <f t="shared" si="5"/>
        <v>0</v>
      </c>
      <c r="AG31" s="5">
        <f t="shared" si="6"/>
        <v>0</v>
      </c>
      <c r="AH31" s="5">
        <f t="shared" si="7"/>
        <v>0</v>
      </c>
      <c r="AI31" s="5">
        <f t="shared" si="8"/>
        <v>0</v>
      </c>
      <c r="AK31" s="5" t="e">
        <f t="shared" si="9"/>
        <v>#DIV/0!</v>
      </c>
      <c r="AL31" s="5" t="e">
        <f t="shared" si="10"/>
        <v>#DIV/0!</v>
      </c>
      <c r="AM31" s="5" t="e">
        <f t="shared" si="11"/>
        <v>#DIV/0!</v>
      </c>
      <c r="AN31" s="5" t="e">
        <f t="shared" si="12"/>
        <v>#DIV/0!</v>
      </c>
    </row>
    <row r="32" spans="1:40" x14ac:dyDescent="0.2">
      <c r="A32" s="46" t="s">
        <v>151</v>
      </c>
      <c r="B32" s="48" t="s">
        <v>152</v>
      </c>
      <c r="C32" s="5">
        <f>需要増加!N31</f>
        <v>0</v>
      </c>
      <c r="D32" s="5">
        <f>C32*投入係数!DH29</f>
        <v>0</v>
      </c>
      <c r="E32" s="5">
        <f>C32*投入係数!DI29</f>
        <v>0</v>
      </c>
      <c r="F32" s="5">
        <f t="shared" si="0"/>
        <v>0</v>
      </c>
      <c r="G32" s="5">
        <f>投入係数!DD152</f>
        <v>0</v>
      </c>
      <c r="H32" s="5">
        <f>G32*価格表!DU29</f>
        <v>0</v>
      </c>
      <c r="I32" s="5">
        <f>C32*雇用表105部門!E29</f>
        <v>0</v>
      </c>
      <c r="K32" s="5">
        <f>G32*(1-価格表!DU29)</f>
        <v>0</v>
      </c>
      <c r="L32" s="45">
        <f>INDEX(逆行列計算!$C$219:$DC$219,0,$A32)</f>
        <v>0</v>
      </c>
      <c r="M32" s="45">
        <f>INDEX(逆行列計算!$C$220:$DC$220,0,$A32)</f>
        <v>0</v>
      </c>
      <c r="N32" s="5">
        <f>M32*価格表!DU29</f>
        <v>0</v>
      </c>
      <c r="O32" s="5">
        <f t="shared" si="2"/>
        <v>0</v>
      </c>
      <c r="P32" s="45">
        <f>INDEX(逆行列計算!$C$221:$DC$221,0,$A32)</f>
        <v>0</v>
      </c>
      <c r="Q32" s="5">
        <f t="shared" si="1"/>
        <v>0</v>
      </c>
      <c r="R32" s="5">
        <f>L32*雇用表105部門!E29</f>
        <v>0</v>
      </c>
      <c r="T32" s="5">
        <f>(F$112+Q$112)*価格表!DW29*T$1</f>
        <v>0</v>
      </c>
      <c r="U32" s="5">
        <f>T32*(1-価格表!DU29)</f>
        <v>0</v>
      </c>
      <c r="V32" s="5">
        <f>T32*価格表!DU29</f>
        <v>0</v>
      </c>
      <c r="W32" s="45">
        <f>INDEX(逆行列計算!$C$332:$DC$332,0,$A32)</f>
        <v>0</v>
      </c>
      <c r="X32" s="45">
        <f>W32*投入係数!DG29</f>
        <v>0</v>
      </c>
      <c r="Y32" s="5">
        <f>X32*価格表!DU29</f>
        <v>0</v>
      </c>
      <c r="Z32" s="5">
        <f>W32*投入係数!DH29</f>
        <v>0</v>
      </c>
      <c r="AA32" s="45">
        <f>W32*投入係数!DI29</f>
        <v>0</v>
      </c>
      <c r="AB32" s="5">
        <f t="shared" si="3"/>
        <v>0</v>
      </c>
      <c r="AC32" s="5">
        <f>W32*雇用表105部門!E29</f>
        <v>0</v>
      </c>
      <c r="AE32" s="5">
        <f t="shared" si="4"/>
        <v>0</v>
      </c>
      <c r="AF32" s="5">
        <f t="shared" si="5"/>
        <v>0</v>
      </c>
      <c r="AG32" s="5">
        <f t="shared" si="6"/>
        <v>0</v>
      </c>
      <c r="AH32" s="5">
        <f t="shared" si="7"/>
        <v>0</v>
      </c>
      <c r="AI32" s="5">
        <f t="shared" si="8"/>
        <v>0</v>
      </c>
      <c r="AK32" s="5" t="e">
        <f t="shared" si="9"/>
        <v>#DIV/0!</v>
      </c>
      <c r="AL32" s="5" t="e">
        <f t="shared" si="10"/>
        <v>#DIV/0!</v>
      </c>
      <c r="AM32" s="5" t="e">
        <f t="shared" si="11"/>
        <v>#DIV/0!</v>
      </c>
      <c r="AN32" s="5" t="e">
        <f t="shared" si="12"/>
        <v>#DIV/0!</v>
      </c>
    </row>
    <row r="33" spans="1:40" x14ac:dyDescent="0.2">
      <c r="A33" s="46" t="s">
        <v>153</v>
      </c>
      <c r="B33" s="48" t="s">
        <v>154</v>
      </c>
      <c r="C33" s="5">
        <f>需要増加!N32</f>
        <v>0</v>
      </c>
      <c r="D33" s="5">
        <f>C33*投入係数!DH30</f>
        <v>0</v>
      </c>
      <c r="E33" s="5">
        <f>C33*投入係数!DI30</f>
        <v>0</v>
      </c>
      <c r="F33" s="5">
        <f t="shared" si="0"/>
        <v>0</v>
      </c>
      <c r="G33" s="5">
        <f>投入係数!DD153</f>
        <v>0</v>
      </c>
      <c r="H33" s="5">
        <f>G33*価格表!DU30</f>
        <v>0</v>
      </c>
      <c r="I33" s="5">
        <f>C33*雇用表105部門!E30</f>
        <v>0</v>
      </c>
      <c r="K33" s="5">
        <f>G33*(1-価格表!DU30)</f>
        <v>0</v>
      </c>
      <c r="L33" s="45">
        <f>INDEX(逆行列計算!$C$219:$DC$219,0,$A33)</f>
        <v>0</v>
      </c>
      <c r="M33" s="45">
        <f>INDEX(逆行列計算!$C$220:$DC$220,0,$A33)</f>
        <v>0</v>
      </c>
      <c r="N33" s="5">
        <f>M33*価格表!DU30</f>
        <v>0</v>
      </c>
      <c r="O33" s="5">
        <f t="shared" si="2"/>
        <v>0</v>
      </c>
      <c r="P33" s="45">
        <f>INDEX(逆行列計算!$C$221:$DC$221,0,$A33)</f>
        <v>0</v>
      </c>
      <c r="Q33" s="5">
        <f t="shared" si="1"/>
        <v>0</v>
      </c>
      <c r="R33" s="5">
        <f>L33*雇用表105部門!E30</f>
        <v>0</v>
      </c>
      <c r="T33" s="5">
        <f>(F$112+Q$112)*価格表!DW30*T$1</f>
        <v>0</v>
      </c>
      <c r="U33" s="5">
        <f>T33*(1-価格表!DU30)</f>
        <v>0</v>
      </c>
      <c r="V33" s="5">
        <f>T33*価格表!DU30</f>
        <v>0</v>
      </c>
      <c r="W33" s="45">
        <f>INDEX(逆行列計算!$C$332:$DC$332,0,$A33)</f>
        <v>0</v>
      </c>
      <c r="X33" s="45">
        <f>W33*投入係数!DG30</f>
        <v>0</v>
      </c>
      <c r="Y33" s="5">
        <f>X33*価格表!DU30</f>
        <v>0</v>
      </c>
      <c r="Z33" s="5">
        <f>W33*投入係数!DH30</f>
        <v>0</v>
      </c>
      <c r="AA33" s="45">
        <f>W33*投入係数!DI30</f>
        <v>0</v>
      </c>
      <c r="AB33" s="5">
        <f t="shared" si="3"/>
        <v>0</v>
      </c>
      <c r="AC33" s="5">
        <f>W33*雇用表105部門!E30</f>
        <v>0</v>
      </c>
      <c r="AE33" s="5">
        <f t="shared" si="4"/>
        <v>0</v>
      </c>
      <c r="AF33" s="5">
        <f t="shared" si="5"/>
        <v>0</v>
      </c>
      <c r="AG33" s="5">
        <f t="shared" si="6"/>
        <v>0</v>
      </c>
      <c r="AH33" s="5">
        <f t="shared" si="7"/>
        <v>0</v>
      </c>
      <c r="AI33" s="5">
        <f t="shared" si="8"/>
        <v>0</v>
      </c>
      <c r="AK33" s="5" t="e">
        <f t="shared" si="9"/>
        <v>#DIV/0!</v>
      </c>
      <c r="AL33" s="5" t="e">
        <f t="shared" si="10"/>
        <v>#DIV/0!</v>
      </c>
      <c r="AM33" s="5" t="e">
        <f t="shared" si="11"/>
        <v>#DIV/0!</v>
      </c>
      <c r="AN33" s="5" t="e">
        <f t="shared" si="12"/>
        <v>#DIV/0!</v>
      </c>
    </row>
    <row r="34" spans="1:40" x14ac:dyDescent="0.2">
      <c r="A34" s="46" t="s">
        <v>155</v>
      </c>
      <c r="B34" s="48" t="s">
        <v>156</v>
      </c>
      <c r="C34" s="5">
        <f>需要増加!N33</f>
        <v>0</v>
      </c>
      <c r="D34" s="5">
        <f>C34*投入係数!DH31</f>
        <v>0</v>
      </c>
      <c r="E34" s="5">
        <f>C34*投入係数!DI31</f>
        <v>0</v>
      </c>
      <c r="F34" s="5">
        <f t="shared" si="0"/>
        <v>0</v>
      </c>
      <c r="G34" s="5">
        <f>投入係数!DD154</f>
        <v>0</v>
      </c>
      <c r="H34" s="5">
        <f>G34*価格表!DU31</f>
        <v>0</v>
      </c>
      <c r="I34" s="5">
        <f>C34*雇用表105部門!E31</f>
        <v>0</v>
      </c>
      <c r="K34" s="5">
        <f>G34*(1-価格表!DU31)</f>
        <v>0</v>
      </c>
      <c r="L34" s="45">
        <f>INDEX(逆行列計算!$C$219:$DC$219,0,$A34)</f>
        <v>0</v>
      </c>
      <c r="M34" s="45">
        <f>INDEX(逆行列計算!$C$220:$DC$220,0,$A34)</f>
        <v>0</v>
      </c>
      <c r="N34" s="5">
        <f>M34*価格表!DU31</f>
        <v>0</v>
      </c>
      <c r="O34" s="5">
        <f t="shared" si="2"/>
        <v>0</v>
      </c>
      <c r="P34" s="45">
        <f>INDEX(逆行列計算!$C$221:$DC$221,0,$A34)</f>
        <v>0</v>
      </c>
      <c r="Q34" s="5">
        <f t="shared" si="1"/>
        <v>0</v>
      </c>
      <c r="R34" s="5">
        <f>L34*雇用表105部門!E31</f>
        <v>0</v>
      </c>
      <c r="T34" s="5">
        <f>(F$112+Q$112)*価格表!DW31*T$1</f>
        <v>0</v>
      </c>
      <c r="U34" s="5">
        <f>T34*(1-価格表!DU31)</f>
        <v>0</v>
      </c>
      <c r="V34" s="5">
        <f>T34*価格表!DU31</f>
        <v>0</v>
      </c>
      <c r="W34" s="45">
        <f>INDEX(逆行列計算!$C$332:$DC$332,0,$A34)</f>
        <v>0</v>
      </c>
      <c r="X34" s="45">
        <f>W34*投入係数!DG31</f>
        <v>0</v>
      </c>
      <c r="Y34" s="5">
        <f>X34*価格表!DU31</f>
        <v>0</v>
      </c>
      <c r="Z34" s="5">
        <f>W34*投入係数!DH31</f>
        <v>0</v>
      </c>
      <c r="AA34" s="45">
        <f>W34*投入係数!DI31</f>
        <v>0</v>
      </c>
      <c r="AB34" s="5">
        <f t="shared" si="3"/>
        <v>0</v>
      </c>
      <c r="AC34" s="5">
        <f>W34*雇用表105部門!E31</f>
        <v>0</v>
      </c>
      <c r="AE34" s="5">
        <f t="shared" si="4"/>
        <v>0</v>
      </c>
      <c r="AF34" s="5">
        <f t="shared" si="5"/>
        <v>0</v>
      </c>
      <c r="AG34" s="5">
        <f t="shared" si="6"/>
        <v>0</v>
      </c>
      <c r="AH34" s="5">
        <f t="shared" si="7"/>
        <v>0</v>
      </c>
      <c r="AI34" s="5">
        <f t="shared" si="8"/>
        <v>0</v>
      </c>
      <c r="AK34" s="5" t="e">
        <f t="shared" si="9"/>
        <v>#DIV/0!</v>
      </c>
      <c r="AL34" s="5" t="e">
        <f t="shared" si="10"/>
        <v>#DIV/0!</v>
      </c>
      <c r="AM34" s="5" t="e">
        <f t="shared" si="11"/>
        <v>#DIV/0!</v>
      </c>
      <c r="AN34" s="5" t="e">
        <f t="shared" si="12"/>
        <v>#DIV/0!</v>
      </c>
    </row>
    <row r="35" spans="1:40" x14ac:dyDescent="0.2">
      <c r="A35" s="46" t="s">
        <v>157</v>
      </c>
      <c r="B35" s="48" t="s">
        <v>8</v>
      </c>
      <c r="C35" s="5">
        <f>需要増加!N34</f>
        <v>0</v>
      </c>
      <c r="D35" s="5">
        <f>C35*投入係数!DH32</f>
        <v>0</v>
      </c>
      <c r="E35" s="5">
        <f>C35*投入係数!DI32</f>
        <v>0</v>
      </c>
      <c r="F35" s="5">
        <f t="shared" si="0"/>
        <v>0</v>
      </c>
      <c r="G35" s="5">
        <f>投入係数!DD155</f>
        <v>0</v>
      </c>
      <c r="H35" s="5">
        <f>G35*価格表!DU32</f>
        <v>0</v>
      </c>
      <c r="I35" s="5">
        <f>C35*雇用表105部門!E32</f>
        <v>0</v>
      </c>
      <c r="K35" s="5">
        <f>G35*(1-価格表!DU32)</f>
        <v>0</v>
      </c>
      <c r="L35" s="45">
        <f>INDEX(逆行列計算!$C$219:$DC$219,0,$A35)</f>
        <v>0</v>
      </c>
      <c r="M35" s="45">
        <f>INDEX(逆行列計算!$C$220:$DC$220,0,$A35)</f>
        <v>0</v>
      </c>
      <c r="N35" s="5">
        <f>M35*価格表!DU32</f>
        <v>0</v>
      </c>
      <c r="O35" s="5">
        <f t="shared" si="2"/>
        <v>0</v>
      </c>
      <c r="P35" s="45">
        <f>INDEX(逆行列計算!$C$221:$DC$221,0,$A35)</f>
        <v>0</v>
      </c>
      <c r="Q35" s="5">
        <f t="shared" si="1"/>
        <v>0</v>
      </c>
      <c r="R35" s="5">
        <f>L35*雇用表105部門!E32</f>
        <v>0</v>
      </c>
      <c r="T35" s="5">
        <f>(F$112+Q$112)*価格表!DW32*T$1</f>
        <v>0</v>
      </c>
      <c r="U35" s="5">
        <f>T35*(1-価格表!DU32)</f>
        <v>0</v>
      </c>
      <c r="V35" s="5">
        <f>T35*価格表!DU32</f>
        <v>0</v>
      </c>
      <c r="W35" s="45">
        <f>INDEX(逆行列計算!$C$332:$DC$332,0,$A35)</f>
        <v>0</v>
      </c>
      <c r="X35" s="45">
        <f>W35*投入係数!DG32</f>
        <v>0</v>
      </c>
      <c r="Y35" s="5">
        <f>X35*価格表!DU32</f>
        <v>0</v>
      </c>
      <c r="Z35" s="5">
        <f>W35*投入係数!DH32</f>
        <v>0</v>
      </c>
      <c r="AA35" s="45">
        <f>W35*投入係数!DI32</f>
        <v>0</v>
      </c>
      <c r="AB35" s="5">
        <f t="shared" si="3"/>
        <v>0</v>
      </c>
      <c r="AC35" s="5">
        <f>W35*雇用表105部門!E32</f>
        <v>0</v>
      </c>
      <c r="AE35" s="5">
        <f t="shared" si="4"/>
        <v>0</v>
      </c>
      <c r="AF35" s="5">
        <f t="shared" si="5"/>
        <v>0</v>
      </c>
      <c r="AG35" s="5">
        <f t="shared" si="6"/>
        <v>0</v>
      </c>
      <c r="AH35" s="5">
        <f t="shared" si="7"/>
        <v>0</v>
      </c>
      <c r="AI35" s="5">
        <f t="shared" si="8"/>
        <v>0</v>
      </c>
      <c r="AK35" s="5" t="e">
        <f t="shared" si="9"/>
        <v>#DIV/0!</v>
      </c>
      <c r="AL35" s="5" t="e">
        <f t="shared" si="10"/>
        <v>#DIV/0!</v>
      </c>
      <c r="AM35" s="5" t="e">
        <f t="shared" si="11"/>
        <v>#DIV/0!</v>
      </c>
      <c r="AN35" s="5" t="e">
        <f t="shared" si="12"/>
        <v>#DIV/0!</v>
      </c>
    </row>
    <row r="36" spans="1:40" x14ac:dyDescent="0.2">
      <c r="A36" s="46" t="s">
        <v>158</v>
      </c>
      <c r="B36" s="48" t="s">
        <v>9</v>
      </c>
      <c r="C36" s="5">
        <f>需要増加!N35</f>
        <v>0</v>
      </c>
      <c r="D36" s="5">
        <f>C36*投入係数!DH33</f>
        <v>0</v>
      </c>
      <c r="E36" s="5">
        <f>C36*投入係数!DI33</f>
        <v>0</v>
      </c>
      <c r="F36" s="5">
        <f t="shared" si="0"/>
        <v>0</v>
      </c>
      <c r="G36" s="5">
        <f>投入係数!DD156</f>
        <v>0</v>
      </c>
      <c r="H36" s="5">
        <f>G36*価格表!DU33</f>
        <v>0</v>
      </c>
      <c r="I36" s="5">
        <f>C36*雇用表105部門!E33</f>
        <v>0</v>
      </c>
      <c r="K36" s="5">
        <f>G36*(1-価格表!DU33)</f>
        <v>0</v>
      </c>
      <c r="L36" s="45">
        <f>INDEX(逆行列計算!$C$219:$DC$219,0,$A36)</f>
        <v>0</v>
      </c>
      <c r="M36" s="45">
        <f>INDEX(逆行列計算!$C$220:$DC$220,0,$A36)</f>
        <v>0</v>
      </c>
      <c r="N36" s="5">
        <f>M36*価格表!DU33</f>
        <v>0</v>
      </c>
      <c r="O36" s="5">
        <f t="shared" si="2"/>
        <v>0</v>
      </c>
      <c r="P36" s="45">
        <f>INDEX(逆行列計算!$C$221:$DC$221,0,$A36)</f>
        <v>0</v>
      </c>
      <c r="Q36" s="5">
        <f t="shared" si="1"/>
        <v>0</v>
      </c>
      <c r="R36" s="5">
        <f>L36*雇用表105部門!E33</f>
        <v>0</v>
      </c>
      <c r="T36" s="5">
        <f>(F$112+Q$112)*価格表!DW33*T$1</f>
        <v>0</v>
      </c>
      <c r="U36" s="5">
        <f>T36*(1-価格表!DU33)</f>
        <v>0</v>
      </c>
      <c r="V36" s="5">
        <f>T36*価格表!DU33</f>
        <v>0</v>
      </c>
      <c r="W36" s="45">
        <f>INDEX(逆行列計算!$C$332:$DC$332,0,$A36)</f>
        <v>0</v>
      </c>
      <c r="X36" s="45">
        <f>W36*投入係数!DG33</f>
        <v>0</v>
      </c>
      <c r="Y36" s="5">
        <f>X36*価格表!DU33</f>
        <v>0</v>
      </c>
      <c r="Z36" s="5">
        <f>W36*投入係数!DH33</f>
        <v>0</v>
      </c>
      <c r="AA36" s="45">
        <f>W36*投入係数!DI33</f>
        <v>0</v>
      </c>
      <c r="AB36" s="5">
        <f t="shared" si="3"/>
        <v>0</v>
      </c>
      <c r="AC36" s="5">
        <f>W36*雇用表105部門!E33</f>
        <v>0</v>
      </c>
      <c r="AE36" s="5">
        <f t="shared" si="4"/>
        <v>0</v>
      </c>
      <c r="AF36" s="5">
        <f t="shared" si="5"/>
        <v>0</v>
      </c>
      <c r="AG36" s="5">
        <f t="shared" si="6"/>
        <v>0</v>
      </c>
      <c r="AH36" s="5">
        <f t="shared" si="7"/>
        <v>0</v>
      </c>
      <c r="AI36" s="5">
        <f t="shared" si="8"/>
        <v>0</v>
      </c>
      <c r="AK36" s="5" t="e">
        <f t="shared" si="9"/>
        <v>#DIV/0!</v>
      </c>
      <c r="AL36" s="5" t="e">
        <f t="shared" si="10"/>
        <v>#DIV/0!</v>
      </c>
      <c r="AM36" s="5" t="e">
        <f t="shared" si="11"/>
        <v>#DIV/0!</v>
      </c>
      <c r="AN36" s="5" t="e">
        <f t="shared" si="12"/>
        <v>#DIV/0!</v>
      </c>
    </row>
    <row r="37" spans="1:40" s="226" customFormat="1" x14ac:dyDescent="0.2">
      <c r="A37" s="221" t="s">
        <v>159</v>
      </c>
      <c r="B37" s="222" t="s">
        <v>160</v>
      </c>
      <c r="C37" s="226">
        <f>需要増加!N36</f>
        <v>0</v>
      </c>
      <c r="D37" s="226">
        <f>C37*投入係数!DH34</f>
        <v>0</v>
      </c>
      <c r="E37" s="226">
        <f>C37*投入係数!DI34</f>
        <v>0</v>
      </c>
      <c r="F37" s="226">
        <f t="shared" si="0"/>
        <v>0</v>
      </c>
      <c r="G37" s="226">
        <f>投入係数!DD157</f>
        <v>0</v>
      </c>
      <c r="H37" s="226">
        <f>G37*価格表!DU34</f>
        <v>0</v>
      </c>
      <c r="I37" s="226">
        <f>C37*雇用表105部門!E34</f>
        <v>0</v>
      </c>
      <c r="K37" s="226">
        <f>G37*(1-価格表!DU34)</f>
        <v>0</v>
      </c>
      <c r="L37" s="230">
        <f>INDEX(逆行列計算!$C$219:$DC$219,0,$A37)</f>
        <v>0</v>
      </c>
      <c r="M37" s="230">
        <f>INDEX(逆行列計算!$C$220:$DC$220,0,$A37)</f>
        <v>0</v>
      </c>
      <c r="N37" s="226">
        <f>M37*価格表!DU34</f>
        <v>0</v>
      </c>
      <c r="O37" s="226">
        <f t="shared" si="2"/>
        <v>0</v>
      </c>
      <c r="P37" s="230">
        <f>INDEX(逆行列計算!$C$221:$DC$221,0,$A37)</f>
        <v>0</v>
      </c>
      <c r="Q37" s="226">
        <f t="shared" si="1"/>
        <v>0</v>
      </c>
      <c r="R37" s="226">
        <f>L37*雇用表105部門!E34</f>
        <v>0</v>
      </c>
      <c r="T37" s="226">
        <f>(F$112+Q$112)*価格表!DW34*T$1</f>
        <v>0</v>
      </c>
      <c r="U37" s="226">
        <f>T37*(1-価格表!DU34)</f>
        <v>0</v>
      </c>
      <c r="V37" s="226">
        <f>T37*価格表!DU34</f>
        <v>0</v>
      </c>
      <c r="W37" s="230">
        <f>INDEX(逆行列計算!$C$332:$DC$332,0,$A37)</f>
        <v>0</v>
      </c>
      <c r="X37" s="230">
        <f>W37*投入係数!DG34</f>
        <v>0</v>
      </c>
      <c r="Y37" s="226">
        <f>X37*価格表!DU34</f>
        <v>0</v>
      </c>
      <c r="Z37" s="226">
        <f>W37*投入係数!DH34</f>
        <v>0</v>
      </c>
      <c r="AA37" s="230">
        <f>W37*投入係数!DI34</f>
        <v>0</v>
      </c>
      <c r="AB37" s="226">
        <f t="shared" si="3"/>
        <v>0</v>
      </c>
      <c r="AC37" s="226">
        <f>W37*雇用表105部門!E34</f>
        <v>0</v>
      </c>
      <c r="AE37" s="226">
        <f t="shared" si="4"/>
        <v>0</v>
      </c>
      <c r="AF37" s="226">
        <f t="shared" si="5"/>
        <v>0</v>
      </c>
      <c r="AG37" s="226">
        <f t="shared" si="6"/>
        <v>0</v>
      </c>
      <c r="AH37" s="226">
        <f t="shared" si="7"/>
        <v>0</v>
      </c>
      <c r="AI37" s="226">
        <f t="shared" si="8"/>
        <v>0</v>
      </c>
      <c r="AK37" s="226" t="e">
        <f t="shared" si="9"/>
        <v>#DIV/0!</v>
      </c>
      <c r="AL37" s="226" t="e">
        <f t="shared" si="10"/>
        <v>#DIV/0!</v>
      </c>
      <c r="AM37" s="226" t="e">
        <f t="shared" si="11"/>
        <v>#DIV/0!</v>
      </c>
      <c r="AN37" s="226" t="e">
        <f t="shared" si="12"/>
        <v>#DIV/0!</v>
      </c>
    </row>
    <row r="38" spans="1:40" x14ac:dyDescent="0.2">
      <c r="A38" s="46" t="s">
        <v>161</v>
      </c>
      <c r="B38" s="48" t="s">
        <v>162</v>
      </c>
      <c r="C38" s="5">
        <f>需要増加!N37</f>
        <v>0</v>
      </c>
      <c r="D38" s="5">
        <f>C38*投入係数!DH35</f>
        <v>0</v>
      </c>
      <c r="E38" s="5">
        <f>C38*投入係数!DI35</f>
        <v>0</v>
      </c>
      <c r="F38" s="5">
        <f t="shared" si="0"/>
        <v>0</v>
      </c>
      <c r="G38" s="5">
        <f>投入係数!DD158</f>
        <v>0</v>
      </c>
      <c r="H38" s="5">
        <f>G38*価格表!DU35</f>
        <v>0</v>
      </c>
      <c r="I38" s="5">
        <f>C38*雇用表105部門!E35</f>
        <v>0</v>
      </c>
      <c r="K38" s="5">
        <f>G38*(1-価格表!DU35)</f>
        <v>0</v>
      </c>
      <c r="L38" s="45">
        <f>INDEX(逆行列計算!$C$219:$DC$219,0,$A38)</f>
        <v>0</v>
      </c>
      <c r="M38" s="45">
        <f>INDEX(逆行列計算!$C$220:$DC$220,0,$A38)</f>
        <v>0</v>
      </c>
      <c r="N38" s="5">
        <f>M38*価格表!DU35</f>
        <v>0</v>
      </c>
      <c r="O38" s="5">
        <f t="shared" si="2"/>
        <v>0</v>
      </c>
      <c r="P38" s="45">
        <f>INDEX(逆行列計算!$C$221:$DC$221,0,$A38)</f>
        <v>0</v>
      </c>
      <c r="Q38" s="5">
        <f t="shared" si="1"/>
        <v>0</v>
      </c>
      <c r="R38" s="5">
        <f>L38*雇用表105部門!E35</f>
        <v>0</v>
      </c>
      <c r="T38" s="5">
        <f>(F$112+Q$112)*価格表!DW35*T$1</f>
        <v>0</v>
      </c>
      <c r="U38" s="5">
        <f>T38*(1-価格表!DU35)</f>
        <v>0</v>
      </c>
      <c r="V38" s="5">
        <f>T38*価格表!DU35</f>
        <v>0</v>
      </c>
      <c r="W38" s="45">
        <f>INDEX(逆行列計算!$C$332:$DC$332,0,$A38)</f>
        <v>0</v>
      </c>
      <c r="X38" s="45">
        <f>W38*投入係数!DG35</f>
        <v>0</v>
      </c>
      <c r="Y38" s="5">
        <f>X38*価格表!DU35</f>
        <v>0</v>
      </c>
      <c r="Z38" s="5">
        <f>W38*投入係数!DH35</f>
        <v>0</v>
      </c>
      <c r="AA38" s="45">
        <f>W38*投入係数!DI35</f>
        <v>0</v>
      </c>
      <c r="AB38" s="5">
        <f t="shared" si="3"/>
        <v>0</v>
      </c>
      <c r="AC38" s="5">
        <f>W38*雇用表105部門!E35</f>
        <v>0</v>
      </c>
      <c r="AE38" s="5">
        <f t="shared" si="4"/>
        <v>0</v>
      </c>
      <c r="AF38" s="5">
        <f t="shared" si="5"/>
        <v>0</v>
      </c>
      <c r="AG38" s="5">
        <f t="shared" si="6"/>
        <v>0</v>
      </c>
      <c r="AH38" s="5">
        <f t="shared" si="7"/>
        <v>0</v>
      </c>
      <c r="AI38" s="5">
        <f t="shared" si="8"/>
        <v>0</v>
      </c>
      <c r="AK38" s="5" t="e">
        <f t="shared" si="9"/>
        <v>#DIV/0!</v>
      </c>
      <c r="AL38" s="5" t="e">
        <f t="shared" si="10"/>
        <v>#DIV/0!</v>
      </c>
      <c r="AM38" s="5" t="e">
        <f t="shared" si="11"/>
        <v>#DIV/0!</v>
      </c>
      <c r="AN38" s="5" t="e">
        <f t="shared" si="12"/>
        <v>#DIV/0!</v>
      </c>
    </row>
    <row r="39" spans="1:40" x14ac:dyDescent="0.2">
      <c r="A39" s="46" t="s">
        <v>163</v>
      </c>
      <c r="B39" s="48" t="s">
        <v>164</v>
      </c>
      <c r="C39" s="5">
        <f>需要増加!N38</f>
        <v>0</v>
      </c>
      <c r="D39" s="5">
        <f>C39*投入係数!DH36</f>
        <v>0</v>
      </c>
      <c r="E39" s="5">
        <f>C39*投入係数!DI36</f>
        <v>0</v>
      </c>
      <c r="F39" s="5">
        <f t="shared" ref="F39:F70" si="13">E39*F$1</f>
        <v>0</v>
      </c>
      <c r="G39" s="5">
        <f>投入係数!DD159</f>
        <v>0</v>
      </c>
      <c r="H39" s="5">
        <f>G39*価格表!DU36</f>
        <v>0</v>
      </c>
      <c r="I39" s="5">
        <f>C39*雇用表105部門!E36</f>
        <v>0</v>
      </c>
      <c r="K39" s="5">
        <f>G39*(1-価格表!DU36)</f>
        <v>0</v>
      </c>
      <c r="L39" s="45">
        <f>INDEX(逆行列計算!$C$219:$DC$219,0,$A39)</f>
        <v>0</v>
      </c>
      <c r="M39" s="45">
        <f>INDEX(逆行列計算!$C$220:$DC$220,0,$A39)</f>
        <v>0</v>
      </c>
      <c r="N39" s="5">
        <f>M39*価格表!DU36</f>
        <v>0</v>
      </c>
      <c r="O39" s="5">
        <f t="shared" si="2"/>
        <v>0</v>
      </c>
      <c r="P39" s="45">
        <f>INDEX(逆行列計算!$C$221:$DC$221,0,$A39)</f>
        <v>0</v>
      </c>
      <c r="Q39" s="5">
        <f t="shared" ref="Q39:Q70" si="14">P39*$F$1</f>
        <v>0</v>
      </c>
      <c r="R39" s="5">
        <f>L39*雇用表105部門!E36</f>
        <v>0</v>
      </c>
      <c r="T39" s="5">
        <f>(F$112+Q$112)*価格表!DW36*T$1</f>
        <v>0</v>
      </c>
      <c r="U39" s="5">
        <f>T39*(1-価格表!DU36)</f>
        <v>0</v>
      </c>
      <c r="V39" s="5">
        <f>T39*価格表!DU36</f>
        <v>0</v>
      </c>
      <c r="W39" s="45">
        <f>INDEX(逆行列計算!$C$332:$DC$332,0,$A39)</f>
        <v>0</v>
      </c>
      <c r="X39" s="45">
        <f>W39*投入係数!DG36</f>
        <v>0</v>
      </c>
      <c r="Y39" s="5">
        <f>X39*価格表!DU36</f>
        <v>0</v>
      </c>
      <c r="Z39" s="5">
        <f>W39*投入係数!DH36</f>
        <v>0</v>
      </c>
      <c r="AA39" s="45">
        <f>W39*投入係数!DI36</f>
        <v>0</v>
      </c>
      <c r="AB39" s="5">
        <f t="shared" si="3"/>
        <v>0</v>
      </c>
      <c r="AC39" s="5">
        <f>W39*雇用表105部門!E36</f>
        <v>0</v>
      </c>
      <c r="AE39" s="5">
        <f t="shared" si="4"/>
        <v>0</v>
      </c>
      <c r="AF39" s="5">
        <f t="shared" si="5"/>
        <v>0</v>
      </c>
      <c r="AG39" s="5">
        <f t="shared" si="6"/>
        <v>0</v>
      </c>
      <c r="AH39" s="5">
        <f t="shared" si="7"/>
        <v>0</v>
      </c>
      <c r="AI39" s="5">
        <f t="shared" si="8"/>
        <v>0</v>
      </c>
      <c r="AK39" s="5" t="e">
        <f t="shared" si="9"/>
        <v>#DIV/0!</v>
      </c>
      <c r="AL39" s="5" t="e">
        <f t="shared" si="10"/>
        <v>#DIV/0!</v>
      </c>
      <c r="AM39" s="5" t="e">
        <f t="shared" si="11"/>
        <v>#DIV/0!</v>
      </c>
      <c r="AN39" s="5" t="e">
        <f t="shared" si="12"/>
        <v>#DIV/0!</v>
      </c>
    </row>
    <row r="40" spans="1:40" s="226" customFormat="1" x14ac:dyDescent="0.2">
      <c r="A40" s="221" t="s">
        <v>165</v>
      </c>
      <c r="B40" s="222" t="s">
        <v>166</v>
      </c>
      <c r="C40" s="226">
        <f>需要増加!N39</f>
        <v>0</v>
      </c>
      <c r="D40" s="226">
        <f>C40*投入係数!DH37</f>
        <v>0</v>
      </c>
      <c r="E40" s="226">
        <f>C40*投入係数!DI37</f>
        <v>0</v>
      </c>
      <c r="F40" s="226">
        <f t="shared" si="13"/>
        <v>0</v>
      </c>
      <c r="G40" s="226">
        <f>投入係数!DD160</f>
        <v>0</v>
      </c>
      <c r="H40" s="226">
        <f>G40*価格表!DU37</f>
        <v>0</v>
      </c>
      <c r="I40" s="226">
        <f>C40*雇用表105部門!E37</f>
        <v>0</v>
      </c>
      <c r="K40" s="226">
        <f>G40*(1-価格表!DU37)</f>
        <v>0</v>
      </c>
      <c r="L40" s="230">
        <f>INDEX(逆行列計算!$C$219:$DC$219,0,$A40)</f>
        <v>0</v>
      </c>
      <c r="M40" s="230">
        <f>INDEX(逆行列計算!$C$220:$DC$220,0,$A40)</f>
        <v>0</v>
      </c>
      <c r="N40" s="226">
        <f>M40*価格表!DU37</f>
        <v>0</v>
      </c>
      <c r="O40" s="226">
        <f t="shared" si="2"/>
        <v>0</v>
      </c>
      <c r="P40" s="230">
        <f>INDEX(逆行列計算!$C$221:$DC$221,0,$A40)</f>
        <v>0</v>
      </c>
      <c r="Q40" s="226">
        <f t="shared" si="14"/>
        <v>0</v>
      </c>
      <c r="R40" s="226">
        <f>L40*雇用表105部門!E37</f>
        <v>0</v>
      </c>
      <c r="T40" s="226">
        <f>(F$112+Q$112)*価格表!DW37*T$1</f>
        <v>0</v>
      </c>
      <c r="U40" s="226">
        <f>T40*(1-価格表!DU37)</f>
        <v>0</v>
      </c>
      <c r="V40" s="226">
        <f>T40*価格表!DU37</f>
        <v>0</v>
      </c>
      <c r="W40" s="230">
        <f>INDEX(逆行列計算!$C$332:$DC$332,0,$A40)</f>
        <v>0</v>
      </c>
      <c r="X40" s="230">
        <f>W40*投入係数!DG37</f>
        <v>0</v>
      </c>
      <c r="Y40" s="226">
        <f>X40*価格表!DU37</f>
        <v>0</v>
      </c>
      <c r="Z40" s="226">
        <f>W40*投入係数!DH37</f>
        <v>0</v>
      </c>
      <c r="AA40" s="230">
        <f>W40*投入係数!DI37</f>
        <v>0</v>
      </c>
      <c r="AB40" s="226">
        <f t="shared" si="3"/>
        <v>0</v>
      </c>
      <c r="AC40" s="226">
        <f>W40*雇用表105部門!E37</f>
        <v>0</v>
      </c>
      <c r="AE40" s="226">
        <f t="shared" si="4"/>
        <v>0</v>
      </c>
      <c r="AF40" s="226">
        <f t="shared" si="5"/>
        <v>0</v>
      </c>
      <c r="AG40" s="226">
        <f t="shared" si="6"/>
        <v>0</v>
      </c>
      <c r="AH40" s="226">
        <f t="shared" si="7"/>
        <v>0</v>
      </c>
      <c r="AI40" s="226">
        <f t="shared" si="8"/>
        <v>0</v>
      </c>
      <c r="AK40" s="226" t="e">
        <f t="shared" si="9"/>
        <v>#DIV/0!</v>
      </c>
      <c r="AL40" s="226" t="e">
        <f t="shared" si="10"/>
        <v>#DIV/0!</v>
      </c>
      <c r="AM40" s="226" t="e">
        <f t="shared" si="11"/>
        <v>#DIV/0!</v>
      </c>
      <c r="AN40" s="226" t="e">
        <f t="shared" si="12"/>
        <v>#DIV/0!</v>
      </c>
    </row>
    <row r="41" spans="1:40" x14ac:dyDescent="0.2">
      <c r="A41" s="46" t="s">
        <v>167</v>
      </c>
      <c r="B41" s="48" t="s">
        <v>168</v>
      </c>
      <c r="C41" s="5">
        <f>需要増加!N40</f>
        <v>0</v>
      </c>
      <c r="D41" s="5">
        <f>C41*投入係数!DH38</f>
        <v>0</v>
      </c>
      <c r="E41" s="5">
        <f>C41*投入係数!DI38</f>
        <v>0</v>
      </c>
      <c r="F41" s="5">
        <f t="shared" si="13"/>
        <v>0</v>
      </c>
      <c r="G41" s="5">
        <f>投入係数!DD161</f>
        <v>0</v>
      </c>
      <c r="H41" s="5">
        <f>G41*価格表!DU38</f>
        <v>0</v>
      </c>
      <c r="I41" s="5">
        <f>C41*雇用表105部門!E38</f>
        <v>0</v>
      </c>
      <c r="K41" s="5">
        <f>G41*(1-価格表!DU38)</f>
        <v>0</v>
      </c>
      <c r="L41" s="45">
        <f>INDEX(逆行列計算!$C$219:$DC$219,0,$A41)</f>
        <v>0</v>
      </c>
      <c r="M41" s="45">
        <f>INDEX(逆行列計算!$C$220:$DC$220,0,$A41)</f>
        <v>0</v>
      </c>
      <c r="N41" s="5">
        <f>M41*価格表!DU38</f>
        <v>0</v>
      </c>
      <c r="O41" s="5">
        <f t="shared" si="2"/>
        <v>0</v>
      </c>
      <c r="P41" s="45">
        <f>INDEX(逆行列計算!$C$221:$DC$221,0,$A41)</f>
        <v>0</v>
      </c>
      <c r="Q41" s="5">
        <f t="shared" si="14"/>
        <v>0</v>
      </c>
      <c r="R41" s="5">
        <f>L41*雇用表105部門!E38</f>
        <v>0</v>
      </c>
      <c r="T41" s="5">
        <f>(F$112+Q$112)*価格表!DW38*T$1</f>
        <v>0</v>
      </c>
      <c r="U41" s="5">
        <f>T41*(1-価格表!DU38)</f>
        <v>0</v>
      </c>
      <c r="V41" s="5">
        <f>T41*価格表!DU38</f>
        <v>0</v>
      </c>
      <c r="W41" s="45">
        <f>INDEX(逆行列計算!$C$332:$DC$332,0,$A41)</f>
        <v>0</v>
      </c>
      <c r="X41" s="45">
        <f>W41*投入係数!DG38</f>
        <v>0</v>
      </c>
      <c r="Y41" s="5">
        <f>X41*価格表!DU38</f>
        <v>0</v>
      </c>
      <c r="Z41" s="5">
        <f>W41*投入係数!DH38</f>
        <v>0</v>
      </c>
      <c r="AA41" s="45">
        <f>W41*投入係数!DI38</f>
        <v>0</v>
      </c>
      <c r="AB41" s="5">
        <f t="shared" si="3"/>
        <v>0</v>
      </c>
      <c r="AC41" s="5">
        <f>W41*雇用表105部門!E38</f>
        <v>0</v>
      </c>
      <c r="AE41" s="5">
        <f t="shared" si="4"/>
        <v>0</v>
      </c>
      <c r="AF41" s="5">
        <f t="shared" si="5"/>
        <v>0</v>
      </c>
      <c r="AG41" s="5">
        <f t="shared" si="6"/>
        <v>0</v>
      </c>
      <c r="AH41" s="5">
        <f t="shared" si="7"/>
        <v>0</v>
      </c>
      <c r="AI41" s="5">
        <f t="shared" si="8"/>
        <v>0</v>
      </c>
      <c r="AK41" s="5" t="e">
        <f t="shared" si="9"/>
        <v>#DIV/0!</v>
      </c>
      <c r="AL41" s="5" t="e">
        <f t="shared" si="10"/>
        <v>#DIV/0!</v>
      </c>
      <c r="AM41" s="5" t="e">
        <f t="shared" si="11"/>
        <v>#DIV/0!</v>
      </c>
      <c r="AN41" s="5" t="e">
        <f t="shared" si="12"/>
        <v>#DIV/0!</v>
      </c>
    </row>
    <row r="42" spans="1:40" x14ac:dyDescent="0.2">
      <c r="A42" s="46" t="s">
        <v>169</v>
      </c>
      <c r="B42" s="48" t="s">
        <v>170</v>
      </c>
      <c r="C42" s="5">
        <f>需要増加!N41</f>
        <v>0</v>
      </c>
      <c r="D42" s="5">
        <f>C42*投入係数!DH39</f>
        <v>0</v>
      </c>
      <c r="E42" s="5">
        <f>C42*投入係数!DI39</f>
        <v>0</v>
      </c>
      <c r="F42" s="5">
        <f t="shared" si="13"/>
        <v>0</v>
      </c>
      <c r="G42" s="5">
        <f>投入係数!DD162</f>
        <v>0</v>
      </c>
      <c r="H42" s="5">
        <f>G42*価格表!DU39</f>
        <v>0</v>
      </c>
      <c r="I42" s="5">
        <f>C42*雇用表105部門!E39</f>
        <v>0</v>
      </c>
      <c r="K42" s="5">
        <f>G42*(1-価格表!DU39)</f>
        <v>0</v>
      </c>
      <c r="L42" s="45">
        <f>INDEX(逆行列計算!$C$219:$DC$219,0,$A42)</f>
        <v>0</v>
      </c>
      <c r="M42" s="45">
        <f>INDEX(逆行列計算!$C$220:$DC$220,0,$A42)</f>
        <v>0</v>
      </c>
      <c r="N42" s="5">
        <f>M42*価格表!DU39</f>
        <v>0</v>
      </c>
      <c r="O42" s="5">
        <f t="shared" si="2"/>
        <v>0</v>
      </c>
      <c r="P42" s="45">
        <f>INDEX(逆行列計算!$C$221:$DC$221,0,$A42)</f>
        <v>0</v>
      </c>
      <c r="Q42" s="5">
        <f t="shared" si="14"/>
        <v>0</v>
      </c>
      <c r="R42" s="5">
        <f>L42*雇用表105部門!E39</f>
        <v>0</v>
      </c>
      <c r="T42" s="5">
        <f>(F$112+Q$112)*価格表!DW39*T$1</f>
        <v>0</v>
      </c>
      <c r="U42" s="5">
        <f>T42*(1-価格表!DU39)</f>
        <v>0</v>
      </c>
      <c r="V42" s="5">
        <f>T42*価格表!DU39</f>
        <v>0</v>
      </c>
      <c r="W42" s="45">
        <f>INDEX(逆行列計算!$C$332:$DC$332,0,$A42)</f>
        <v>0</v>
      </c>
      <c r="X42" s="45">
        <f>W42*投入係数!DG39</f>
        <v>0</v>
      </c>
      <c r="Y42" s="5">
        <f>X42*価格表!DU39</f>
        <v>0</v>
      </c>
      <c r="Z42" s="5">
        <f>W42*投入係数!DH39</f>
        <v>0</v>
      </c>
      <c r="AA42" s="45">
        <f>W42*投入係数!DI39</f>
        <v>0</v>
      </c>
      <c r="AB42" s="5">
        <f t="shared" si="3"/>
        <v>0</v>
      </c>
      <c r="AC42" s="5">
        <f>W42*雇用表105部門!E39</f>
        <v>0</v>
      </c>
      <c r="AE42" s="5">
        <f t="shared" si="4"/>
        <v>0</v>
      </c>
      <c r="AF42" s="5">
        <f t="shared" si="5"/>
        <v>0</v>
      </c>
      <c r="AG42" s="5">
        <f t="shared" si="6"/>
        <v>0</v>
      </c>
      <c r="AH42" s="5">
        <f t="shared" si="7"/>
        <v>0</v>
      </c>
      <c r="AI42" s="5">
        <f t="shared" si="8"/>
        <v>0</v>
      </c>
      <c r="AK42" s="5" t="e">
        <f t="shared" si="9"/>
        <v>#DIV/0!</v>
      </c>
      <c r="AL42" s="5" t="e">
        <f t="shared" si="10"/>
        <v>#DIV/0!</v>
      </c>
      <c r="AM42" s="5" t="e">
        <f t="shared" si="11"/>
        <v>#DIV/0!</v>
      </c>
      <c r="AN42" s="5" t="e">
        <f t="shared" si="12"/>
        <v>#DIV/0!</v>
      </c>
    </row>
    <row r="43" spans="1:40" s="226" customFormat="1" x14ac:dyDescent="0.2">
      <c r="A43" s="221" t="s">
        <v>171</v>
      </c>
      <c r="B43" s="222" t="s">
        <v>172</v>
      </c>
      <c r="C43" s="226">
        <f>需要増加!N42</f>
        <v>0</v>
      </c>
      <c r="D43" s="226">
        <f>C43*投入係数!DH40</f>
        <v>0</v>
      </c>
      <c r="E43" s="226">
        <f>C43*投入係数!DI40</f>
        <v>0</v>
      </c>
      <c r="F43" s="226">
        <f t="shared" si="13"/>
        <v>0</v>
      </c>
      <c r="G43" s="226">
        <f>投入係数!DD163</f>
        <v>0</v>
      </c>
      <c r="H43" s="226">
        <f>G43*価格表!DU40</f>
        <v>0</v>
      </c>
      <c r="I43" s="226">
        <f>C43*雇用表105部門!E40</f>
        <v>0</v>
      </c>
      <c r="K43" s="226">
        <f>G43*(1-価格表!DU40)</f>
        <v>0</v>
      </c>
      <c r="L43" s="230">
        <f>INDEX(逆行列計算!$C$219:$DC$219,0,$A43)</f>
        <v>0</v>
      </c>
      <c r="M43" s="230">
        <f>INDEX(逆行列計算!$C$220:$DC$220,0,$A43)</f>
        <v>0</v>
      </c>
      <c r="N43" s="226">
        <f>M43*価格表!DU40</f>
        <v>0</v>
      </c>
      <c r="O43" s="226">
        <f t="shared" si="2"/>
        <v>0</v>
      </c>
      <c r="P43" s="230">
        <f>INDEX(逆行列計算!$C$221:$DC$221,0,$A43)</f>
        <v>0</v>
      </c>
      <c r="Q43" s="226">
        <f t="shared" si="14"/>
        <v>0</v>
      </c>
      <c r="R43" s="226">
        <f>L43*雇用表105部門!E40</f>
        <v>0</v>
      </c>
      <c r="T43" s="226">
        <f>(F$112+Q$112)*価格表!DW40*T$1</f>
        <v>0</v>
      </c>
      <c r="U43" s="226">
        <f>T43*(1-価格表!DU40)</f>
        <v>0</v>
      </c>
      <c r="V43" s="226">
        <f>T43*価格表!DU40</f>
        <v>0</v>
      </c>
      <c r="W43" s="230">
        <f>INDEX(逆行列計算!$C$332:$DC$332,0,$A43)</f>
        <v>0</v>
      </c>
      <c r="X43" s="230">
        <f>W43*投入係数!DG40</f>
        <v>0</v>
      </c>
      <c r="Y43" s="226">
        <f>X43*価格表!DU40</f>
        <v>0</v>
      </c>
      <c r="Z43" s="226">
        <f>W43*投入係数!DH40</f>
        <v>0</v>
      </c>
      <c r="AA43" s="230">
        <f>W43*投入係数!DI40</f>
        <v>0</v>
      </c>
      <c r="AB43" s="226">
        <f t="shared" si="3"/>
        <v>0</v>
      </c>
      <c r="AC43" s="226">
        <f>W43*雇用表105部門!E40</f>
        <v>0</v>
      </c>
      <c r="AE43" s="226">
        <f t="shared" si="4"/>
        <v>0</v>
      </c>
      <c r="AF43" s="226">
        <f t="shared" si="5"/>
        <v>0</v>
      </c>
      <c r="AG43" s="226">
        <f t="shared" si="6"/>
        <v>0</v>
      </c>
      <c r="AH43" s="226">
        <f t="shared" si="7"/>
        <v>0</v>
      </c>
      <c r="AI43" s="226">
        <f t="shared" si="8"/>
        <v>0</v>
      </c>
      <c r="AK43" s="226" t="e">
        <f t="shared" si="9"/>
        <v>#DIV/0!</v>
      </c>
      <c r="AL43" s="226" t="e">
        <f t="shared" si="10"/>
        <v>#DIV/0!</v>
      </c>
      <c r="AM43" s="226" t="e">
        <f t="shared" si="11"/>
        <v>#DIV/0!</v>
      </c>
      <c r="AN43" s="226" t="e">
        <f t="shared" si="12"/>
        <v>#DIV/0!</v>
      </c>
    </row>
    <row r="44" spans="1:40" s="226" customFormat="1" x14ac:dyDescent="0.2">
      <c r="A44" s="221" t="s">
        <v>173</v>
      </c>
      <c r="B44" s="222" t="s">
        <v>174</v>
      </c>
      <c r="C44" s="226">
        <f>需要増加!N43</f>
        <v>0</v>
      </c>
      <c r="D44" s="226">
        <f>C44*投入係数!DH41</f>
        <v>0</v>
      </c>
      <c r="E44" s="226">
        <f>C44*投入係数!DI41</f>
        <v>0</v>
      </c>
      <c r="F44" s="226">
        <f t="shared" si="13"/>
        <v>0</v>
      </c>
      <c r="G44" s="226">
        <f>投入係数!DD164</f>
        <v>0</v>
      </c>
      <c r="H44" s="226">
        <f>G44*価格表!DU41</f>
        <v>0</v>
      </c>
      <c r="I44" s="226">
        <f>C44*雇用表105部門!E41</f>
        <v>0</v>
      </c>
      <c r="K44" s="226">
        <f>G44*(1-価格表!DU41)</f>
        <v>0</v>
      </c>
      <c r="L44" s="230">
        <f>INDEX(逆行列計算!$C$219:$DC$219,0,$A44)</f>
        <v>0</v>
      </c>
      <c r="M44" s="230">
        <f>INDEX(逆行列計算!$C$220:$DC$220,0,$A44)</f>
        <v>0</v>
      </c>
      <c r="N44" s="226">
        <f>M44*価格表!DU41</f>
        <v>0</v>
      </c>
      <c r="O44" s="226">
        <f t="shared" si="2"/>
        <v>0</v>
      </c>
      <c r="P44" s="230">
        <f>INDEX(逆行列計算!$C$221:$DC$221,0,$A44)</f>
        <v>0</v>
      </c>
      <c r="Q44" s="226">
        <f t="shared" si="14"/>
        <v>0</v>
      </c>
      <c r="R44" s="226">
        <f>L44*雇用表105部門!E41</f>
        <v>0</v>
      </c>
      <c r="T44" s="226">
        <f>(F$112+Q$112)*価格表!DW41*T$1</f>
        <v>0</v>
      </c>
      <c r="U44" s="226">
        <f>T44*(1-価格表!DU41)</f>
        <v>0</v>
      </c>
      <c r="V44" s="226">
        <f>T44*価格表!DU41</f>
        <v>0</v>
      </c>
      <c r="W44" s="230">
        <f>INDEX(逆行列計算!$C$332:$DC$332,0,$A44)</f>
        <v>0</v>
      </c>
      <c r="X44" s="230">
        <f>W44*投入係数!DG41</f>
        <v>0</v>
      </c>
      <c r="Y44" s="226">
        <f>X44*価格表!DU41</f>
        <v>0</v>
      </c>
      <c r="Z44" s="226">
        <f>W44*投入係数!DH41</f>
        <v>0</v>
      </c>
      <c r="AA44" s="230">
        <f>W44*投入係数!DI41</f>
        <v>0</v>
      </c>
      <c r="AB44" s="226">
        <f t="shared" si="3"/>
        <v>0</v>
      </c>
      <c r="AC44" s="226">
        <f>W44*雇用表105部門!E41</f>
        <v>0</v>
      </c>
      <c r="AE44" s="226">
        <f t="shared" si="4"/>
        <v>0</v>
      </c>
      <c r="AF44" s="226">
        <f t="shared" si="5"/>
        <v>0</v>
      </c>
      <c r="AG44" s="226">
        <f t="shared" si="6"/>
        <v>0</v>
      </c>
      <c r="AH44" s="226">
        <f t="shared" si="7"/>
        <v>0</v>
      </c>
      <c r="AI44" s="226">
        <f t="shared" si="8"/>
        <v>0</v>
      </c>
      <c r="AK44" s="226" t="e">
        <f t="shared" si="9"/>
        <v>#DIV/0!</v>
      </c>
      <c r="AL44" s="226" t="e">
        <f t="shared" si="10"/>
        <v>#DIV/0!</v>
      </c>
      <c r="AM44" s="226" t="e">
        <f t="shared" si="11"/>
        <v>#DIV/0!</v>
      </c>
      <c r="AN44" s="226" t="e">
        <f t="shared" si="12"/>
        <v>#DIV/0!</v>
      </c>
    </row>
    <row r="45" spans="1:40" x14ac:dyDescent="0.2">
      <c r="A45" s="46" t="s">
        <v>175</v>
      </c>
      <c r="B45" s="48" t="s">
        <v>176</v>
      </c>
      <c r="C45" s="5">
        <f>需要増加!N44</f>
        <v>0</v>
      </c>
      <c r="D45" s="5">
        <f>C45*投入係数!DH42</f>
        <v>0</v>
      </c>
      <c r="E45" s="5">
        <f>C45*投入係数!DI42</f>
        <v>0</v>
      </c>
      <c r="F45" s="5">
        <f t="shared" si="13"/>
        <v>0</v>
      </c>
      <c r="G45" s="5">
        <f>投入係数!DD165</f>
        <v>0</v>
      </c>
      <c r="H45" s="5">
        <f>G45*価格表!DU42</f>
        <v>0</v>
      </c>
      <c r="I45" s="5">
        <f>C45*雇用表105部門!E42</f>
        <v>0</v>
      </c>
      <c r="K45" s="5">
        <f>G45*(1-価格表!DU42)</f>
        <v>0</v>
      </c>
      <c r="L45" s="45">
        <f>INDEX(逆行列計算!$C$219:$DC$219,0,$A45)</f>
        <v>0</v>
      </c>
      <c r="M45" s="45">
        <f>INDEX(逆行列計算!$C$220:$DC$220,0,$A45)</f>
        <v>0</v>
      </c>
      <c r="N45" s="5">
        <f>M45*価格表!DU42</f>
        <v>0</v>
      </c>
      <c r="O45" s="5">
        <f t="shared" si="2"/>
        <v>0</v>
      </c>
      <c r="P45" s="45">
        <f>INDEX(逆行列計算!$C$221:$DC$221,0,$A45)</f>
        <v>0</v>
      </c>
      <c r="Q45" s="5">
        <f t="shared" si="14"/>
        <v>0</v>
      </c>
      <c r="R45" s="5">
        <f>L45*雇用表105部門!E42</f>
        <v>0</v>
      </c>
      <c r="T45" s="5">
        <f>(F$112+Q$112)*価格表!DW42*T$1</f>
        <v>0</v>
      </c>
      <c r="U45" s="5">
        <f>T45*(1-価格表!DU42)</f>
        <v>0</v>
      </c>
      <c r="V45" s="5">
        <f>T45*価格表!DU42</f>
        <v>0</v>
      </c>
      <c r="W45" s="45">
        <f>INDEX(逆行列計算!$C$332:$DC$332,0,$A45)</f>
        <v>0</v>
      </c>
      <c r="X45" s="45">
        <f>W45*投入係数!DG42</f>
        <v>0</v>
      </c>
      <c r="Y45" s="5">
        <f>X45*価格表!DU42</f>
        <v>0</v>
      </c>
      <c r="Z45" s="5">
        <f>W45*投入係数!DH42</f>
        <v>0</v>
      </c>
      <c r="AA45" s="45">
        <f>W45*投入係数!DI42</f>
        <v>0</v>
      </c>
      <c r="AB45" s="5">
        <f t="shared" si="3"/>
        <v>0</v>
      </c>
      <c r="AC45" s="5">
        <f>W45*雇用表105部門!E42</f>
        <v>0</v>
      </c>
      <c r="AE45" s="5">
        <f t="shared" si="4"/>
        <v>0</v>
      </c>
      <c r="AF45" s="5">
        <f t="shared" si="5"/>
        <v>0</v>
      </c>
      <c r="AG45" s="5">
        <f t="shared" si="6"/>
        <v>0</v>
      </c>
      <c r="AH45" s="5">
        <f t="shared" si="7"/>
        <v>0</v>
      </c>
      <c r="AI45" s="5">
        <f t="shared" si="8"/>
        <v>0</v>
      </c>
      <c r="AK45" s="5" t="e">
        <f t="shared" si="9"/>
        <v>#DIV/0!</v>
      </c>
      <c r="AL45" s="5" t="e">
        <f t="shared" si="10"/>
        <v>#DIV/0!</v>
      </c>
      <c r="AM45" s="5" t="e">
        <f t="shared" si="11"/>
        <v>#DIV/0!</v>
      </c>
      <c r="AN45" s="5" t="e">
        <f t="shared" si="12"/>
        <v>#DIV/0!</v>
      </c>
    </row>
    <row r="46" spans="1:40" s="226" customFormat="1" x14ac:dyDescent="0.2">
      <c r="A46" s="221" t="s">
        <v>177</v>
      </c>
      <c r="B46" s="222" t="s">
        <v>178</v>
      </c>
      <c r="C46" s="226">
        <f>需要増加!N45</f>
        <v>0</v>
      </c>
      <c r="D46" s="226">
        <f>C46*投入係数!DH43</f>
        <v>0</v>
      </c>
      <c r="E46" s="226">
        <f>C46*投入係数!DI43</f>
        <v>0</v>
      </c>
      <c r="F46" s="226">
        <f t="shared" si="13"/>
        <v>0</v>
      </c>
      <c r="G46" s="226">
        <f>投入係数!DD166</f>
        <v>0</v>
      </c>
      <c r="H46" s="226">
        <f>G46*価格表!DU43</f>
        <v>0</v>
      </c>
      <c r="I46" s="226">
        <f>C46*雇用表105部門!E43</f>
        <v>0</v>
      </c>
      <c r="K46" s="226">
        <f>G46*(1-価格表!DU43)</f>
        <v>0</v>
      </c>
      <c r="L46" s="230">
        <f>INDEX(逆行列計算!$C$219:$DC$219,0,$A46)</f>
        <v>0</v>
      </c>
      <c r="M46" s="230">
        <f>INDEX(逆行列計算!$C$220:$DC$220,0,$A46)</f>
        <v>0</v>
      </c>
      <c r="N46" s="226">
        <f>M46*価格表!DU43</f>
        <v>0</v>
      </c>
      <c r="O46" s="226">
        <f t="shared" si="2"/>
        <v>0</v>
      </c>
      <c r="P46" s="230">
        <f>INDEX(逆行列計算!$C$221:$DC$221,0,$A46)</f>
        <v>0</v>
      </c>
      <c r="Q46" s="226">
        <f t="shared" si="14"/>
        <v>0</v>
      </c>
      <c r="R46" s="226">
        <f>L46*雇用表105部門!E43</f>
        <v>0</v>
      </c>
      <c r="T46" s="226">
        <f>(F$112+Q$112)*価格表!DW43*T$1</f>
        <v>0</v>
      </c>
      <c r="U46" s="226">
        <f>T46*(1-価格表!DU43)</f>
        <v>0</v>
      </c>
      <c r="V46" s="226">
        <f>T46*価格表!DU43</f>
        <v>0</v>
      </c>
      <c r="W46" s="230">
        <f>INDEX(逆行列計算!$C$332:$DC$332,0,$A46)</f>
        <v>0</v>
      </c>
      <c r="X46" s="230">
        <f>W46*投入係数!DG43</f>
        <v>0</v>
      </c>
      <c r="Y46" s="226">
        <f>X46*価格表!DU43</f>
        <v>0</v>
      </c>
      <c r="Z46" s="226">
        <f>W46*投入係数!DH43</f>
        <v>0</v>
      </c>
      <c r="AA46" s="230">
        <f>W46*投入係数!DI43</f>
        <v>0</v>
      </c>
      <c r="AB46" s="226">
        <f t="shared" si="3"/>
        <v>0</v>
      </c>
      <c r="AC46" s="226">
        <f>W46*雇用表105部門!E43</f>
        <v>0</v>
      </c>
      <c r="AE46" s="226">
        <f t="shared" si="4"/>
        <v>0</v>
      </c>
      <c r="AF46" s="226">
        <f t="shared" si="5"/>
        <v>0</v>
      </c>
      <c r="AG46" s="226">
        <f t="shared" si="6"/>
        <v>0</v>
      </c>
      <c r="AH46" s="226">
        <f t="shared" si="7"/>
        <v>0</v>
      </c>
      <c r="AI46" s="226">
        <f t="shared" si="8"/>
        <v>0</v>
      </c>
      <c r="AK46" s="226" t="e">
        <f t="shared" si="9"/>
        <v>#DIV/0!</v>
      </c>
      <c r="AL46" s="226" t="e">
        <f t="shared" si="10"/>
        <v>#DIV/0!</v>
      </c>
      <c r="AM46" s="226" t="e">
        <f t="shared" si="11"/>
        <v>#DIV/0!</v>
      </c>
      <c r="AN46" s="226" t="e">
        <f t="shared" si="12"/>
        <v>#DIV/0!</v>
      </c>
    </row>
    <row r="47" spans="1:40" s="226" customFormat="1" x14ac:dyDescent="0.2">
      <c r="A47" s="221" t="s">
        <v>179</v>
      </c>
      <c r="B47" s="222" t="s">
        <v>180</v>
      </c>
      <c r="C47" s="226">
        <f>需要増加!N46</f>
        <v>0</v>
      </c>
      <c r="D47" s="226">
        <f>C47*投入係数!DH44</f>
        <v>0</v>
      </c>
      <c r="E47" s="226">
        <f>C47*投入係数!DI44</f>
        <v>0</v>
      </c>
      <c r="F47" s="226">
        <f t="shared" si="13"/>
        <v>0</v>
      </c>
      <c r="G47" s="226">
        <f>投入係数!DD167</f>
        <v>0</v>
      </c>
      <c r="H47" s="226">
        <f>G47*価格表!DU44</f>
        <v>0</v>
      </c>
      <c r="I47" s="226">
        <f>C47*雇用表105部門!E44</f>
        <v>0</v>
      </c>
      <c r="K47" s="226">
        <f>G47*(1-価格表!DU44)</f>
        <v>0</v>
      </c>
      <c r="L47" s="230">
        <f>INDEX(逆行列計算!$C$219:$DC$219,0,$A47)</f>
        <v>0</v>
      </c>
      <c r="M47" s="230">
        <f>INDEX(逆行列計算!$C$220:$DC$220,0,$A47)</f>
        <v>0</v>
      </c>
      <c r="N47" s="226">
        <f>M47*価格表!DU44</f>
        <v>0</v>
      </c>
      <c r="O47" s="226">
        <f t="shared" si="2"/>
        <v>0</v>
      </c>
      <c r="P47" s="230">
        <f>INDEX(逆行列計算!$C$221:$DC$221,0,$A47)</f>
        <v>0</v>
      </c>
      <c r="Q47" s="226">
        <f t="shared" si="14"/>
        <v>0</v>
      </c>
      <c r="R47" s="226">
        <f>L47*雇用表105部門!E44</f>
        <v>0</v>
      </c>
      <c r="T47" s="226">
        <f>(F$112+Q$112)*価格表!DW44*T$1</f>
        <v>0</v>
      </c>
      <c r="U47" s="226">
        <f>T47*(1-価格表!DU44)</f>
        <v>0</v>
      </c>
      <c r="V47" s="226">
        <f>T47*価格表!DU44</f>
        <v>0</v>
      </c>
      <c r="W47" s="230">
        <f>INDEX(逆行列計算!$C$332:$DC$332,0,$A47)</f>
        <v>0</v>
      </c>
      <c r="X47" s="230">
        <f>W47*投入係数!DG44</f>
        <v>0</v>
      </c>
      <c r="Y47" s="226">
        <f>X47*価格表!DU44</f>
        <v>0</v>
      </c>
      <c r="Z47" s="226">
        <f>W47*投入係数!DH44</f>
        <v>0</v>
      </c>
      <c r="AA47" s="230">
        <f>W47*投入係数!DI44</f>
        <v>0</v>
      </c>
      <c r="AB47" s="226">
        <f t="shared" si="3"/>
        <v>0</v>
      </c>
      <c r="AC47" s="226">
        <f>W47*雇用表105部門!E44</f>
        <v>0</v>
      </c>
      <c r="AE47" s="226">
        <f t="shared" si="4"/>
        <v>0</v>
      </c>
      <c r="AF47" s="226">
        <f t="shared" si="5"/>
        <v>0</v>
      </c>
      <c r="AG47" s="226">
        <f t="shared" si="6"/>
        <v>0</v>
      </c>
      <c r="AH47" s="226">
        <f t="shared" si="7"/>
        <v>0</v>
      </c>
      <c r="AI47" s="226">
        <f t="shared" si="8"/>
        <v>0</v>
      </c>
      <c r="AK47" s="226" t="e">
        <f t="shared" si="9"/>
        <v>#DIV/0!</v>
      </c>
      <c r="AL47" s="226" t="e">
        <f t="shared" si="10"/>
        <v>#DIV/0!</v>
      </c>
      <c r="AM47" s="226" t="e">
        <f t="shared" si="11"/>
        <v>#DIV/0!</v>
      </c>
      <c r="AN47" s="226" t="e">
        <f t="shared" si="12"/>
        <v>#DIV/0!</v>
      </c>
    </row>
    <row r="48" spans="1:40" x14ac:dyDescent="0.2">
      <c r="A48" s="46" t="s">
        <v>181</v>
      </c>
      <c r="B48" s="48" t="s">
        <v>182</v>
      </c>
      <c r="C48" s="5">
        <f>需要増加!N47</f>
        <v>0</v>
      </c>
      <c r="D48" s="5">
        <f>C48*投入係数!DH45</f>
        <v>0</v>
      </c>
      <c r="E48" s="5">
        <f>C48*投入係数!DI45</f>
        <v>0</v>
      </c>
      <c r="F48" s="5">
        <f t="shared" si="13"/>
        <v>0</v>
      </c>
      <c r="G48" s="5">
        <f>投入係数!DD168</f>
        <v>0</v>
      </c>
      <c r="H48" s="5">
        <f>G48*価格表!DU45</f>
        <v>0</v>
      </c>
      <c r="I48" s="5">
        <f>C48*雇用表105部門!E45</f>
        <v>0</v>
      </c>
      <c r="K48" s="5">
        <f>G48*(1-価格表!DU45)</f>
        <v>0</v>
      </c>
      <c r="L48" s="45">
        <f>INDEX(逆行列計算!$C$219:$DC$219,0,$A48)</f>
        <v>0</v>
      </c>
      <c r="M48" s="45">
        <f>INDEX(逆行列計算!$C$220:$DC$220,0,$A48)</f>
        <v>0</v>
      </c>
      <c r="N48" s="5">
        <f>M48*価格表!DU45</f>
        <v>0</v>
      </c>
      <c r="O48" s="5">
        <f t="shared" si="2"/>
        <v>0</v>
      </c>
      <c r="P48" s="45">
        <f>INDEX(逆行列計算!$C$221:$DC$221,0,$A48)</f>
        <v>0</v>
      </c>
      <c r="Q48" s="5">
        <f t="shared" si="14"/>
        <v>0</v>
      </c>
      <c r="R48" s="5">
        <f>L48*雇用表105部門!E45</f>
        <v>0</v>
      </c>
      <c r="T48" s="5">
        <f>(F$112+Q$112)*価格表!DW45*T$1</f>
        <v>0</v>
      </c>
      <c r="U48" s="5">
        <f>T48*(1-価格表!DU45)</f>
        <v>0</v>
      </c>
      <c r="V48" s="5">
        <f>T48*価格表!DU45</f>
        <v>0</v>
      </c>
      <c r="W48" s="45">
        <f>INDEX(逆行列計算!$C$332:$DC$332,0,$A48)</f>
        <v>0</v>
      </c>
      <c r="X48" s="45">
        <f>W48*投入係数!DG45</f>
        <v>0</v>
      </c>
      <c r="Y48" s="5">
        <f>X48*価格表!DU45</f>
        <v>0</v>
      </c>
      <c r="Z48" s="5">
        <f>W48*投入係数!DH45</f>
        <v>0</v>
      </c>
      <c r="AA48" s="45">
        <f>W48*投入係数!DI45</f>
        <v>0</v>
      </c>
      <c r="AB48" s="5">
        <f t="shared" si="3"/>
        <v>0</v>
      </c>
      <c r="AC48" s="5">
        <f>W48*雇用表105部門!E45</f>
        <v>0</v>
      </c>
      <c r="AE48" s="5">
        <f t="shared" si="4"/>
        <v>0</v>
      </c>
      <c r="AF48" s="5">
        <f t="shared" si="5"/>
        <v>0</v>
      </c>
      <c r="AG48" s="5">
        <f t="shared" si="6"/>
        <v>0</v>
      </c>
      <c r="AH48" s="5">
        <f t="shared" si="7"/>
        <v>0</v>
      </c>
      <c r="AI48" s="5">
        <f t="shared" si="8"/>
        <v>0</v>
      </c>
      <c r="AK48" s="5" t="e">
        <f t="shared" si="9"/>
        <v>#DIV/0!</v>
      </c>
      <c r="AL48" s="5" t="e">
        <f t="shared" si="10"/>
        <v>#DIV/0!</v>
      </c>
      <c r="AM48" s="5" t="e">
        <f t="shared" si="11"/>
        <v>#DIV/0!</v>
      </c>
      <c r="AN48" s="5" t="e">
        <f t="shared" si="12"/>
        <v>#DIV/0!</v>
      </c>
    </row>
    <row r="49" spans="1:40" x14ac:dyDescent="0.2">
      <c r="A49" s="46" t="s">
        <v>183</v>
      </c>
      <c r="B49" s="48" t="s">
        <v>184</v>
      </c>
      <c r="C49" s="5">
        <f>需要増加!N48</f>
        <v>0</v>
      </c>
      <c r="D49" s="5">
        <f>C49*投入係数!DH46</f>
        <v>0</v>
      </c>
      <c r="E49" s="5">
        <f>C49*投入係数!DI46</f>
        <v>0</v>
      </c>
      <c r="F49" s="5">
        <f t="shared" si="13"/>
        <v>0</v>
      </c>
      <c r="G49" s="5">
        <f>投入係数!DD169</f>
        <v>0</v>
      </c>
      <c r="H49" s="5">
        <f>G49*価格表!DU46</f>
        <v>0</v>
      </c>
      <c r="I49" s="5">
        <f>C49*雇用表105部門!E46</f>
        <v>0</v>
      </c>
      <c r="K49" s="5">
        <f>G49*(1-価格表!DU46)</f>
        <v>0</v>
      </c>
      <c r="L49" s="45">
        <f>INDEX(逆行列計算!$C$219:$DC$219,0,$A49)</f>
        <v>0</v>
      </c>
      <c r="M49" s="45">
        <f>INDEX(逆行列計算!$C$220:$DC$220,0,$A49)</f>
        <v>0</v>
      </c>
      <c r="N49" s="5">
        <f>M49*価格表!DU46</f>
        <v>0</v>
      </c>
      <c r="O49" s="5">
        <f t="shared" si="2"/>
        <v>0</v>
      </c>
      <c r="P49" s="45">
        <f>INDEX(逆行列計算!$C$221:$DC$221,0,$A49)</f>
        <v>0</v>
      </c>
      <c r="Q49" s="5">
        <f t="shared" si="14"/>
        <v>0</v>
      </c>
      <c r="R49" s="5">
        <f>L49*雇用表105部門!E46</f>
        <v>0</v>
      </c>
      <c r="T49" s="5">
        <f>(F$112+Q$112)*価格表!DW46*T$1</f>
        <v>0</v>
      </c>
      <c r="U49" s="5">
        <f>T49*(1-価格表!DU46)</f>
        <v>0</v>
      </c>
      <c r="V49" s="5">
        <f>T49*価格表!DU46</f>
        <v>0</v>
      </c>
      <c r="W49" s="45">
        <f>INDEX(逆行列計算!$C$332:$DC$332,0,$A49)</f>
        <v>0</v>
      </c>
      <c r="X49" s="45">
        <f>W49*投入係数!DG46</f>
        <v>0</v>
      </c>
      <c r="Y49" s="5">
        <f>X49*価格表!DU46</f>
        <v>0</v>
      </c>
      <c r="Z49" s="5">
        <f>W49*投入係数!DH46</f>
        <v>0</v>
      </c>
      <c r="AA49" s="45">
        <f>W49*投入係数!DI46</f>
        <v>0</v>
      </c>
      <c r="AB49" s="5">
        <f t="shared" si="3"/>
        <v>0</v>
      </c>
      <c r="AC49" s="5">
        <f>W49*雇用表105部門!E46</f>
        <v>0</v>
      </c>
      <c r="AE49" s="5">
        <f t="shared" si="4"/>
        <v>0</v>
      </c>
      <c r="AF49" s="5">
        <f t="shared" si="5"/>
        <v>0</v>
      </c>
      <c r="AG49" s="5">
        <f t="shared" si="6"/>
        <v>0</v>
      </c>
      <c r="AH49" s="5">
        <f t="shared" si="7"/>
        <v>0</v>
      </c>
      <c r="AI49" s="5">
        <f t="shared" si="8"/>
        <v>0</v>
      </c>
      <c r="AK49" s="5" t="e">
        <f t="shared" si="9"/>
        <v>#DIV/0!</v>
      </c>
      <c r="AL49" s="5" t="e">
        <f t="shared" si="10"/>
        <v>#DIV/0!</v>
      </c>
      <c r="AM49" s="5" t="e">
        <f t="shared" si="11"/>
        <v>#DIV/0!</v>
      </c>
      <c r="AN49" s="5" t="e">
        <f t="shared" si="12"/>
        <v>#DIV/0!</v>
      </c>
    </row>
    <row r="50" spans="1:40" x14ac:dyDescent="0.2">
      <c r="A50" s="46" t="s">
        <v>185</v>
      </c>
      <c r="B50" s="48" t="s">
        <v>186</v>
      </c>
      <c r="C50" s="5">
        <f>需要増加!N49</f>
        <v>0</v>
      </c>
      <c r="D50" s="5">
        <f>C50*投入係数!DH47</f>
        <v>0</v>
      </c>
      <c r="E50" s="5">
        <f>C50*投入係数!DI47</f>
        <v>0</v>
      </c>
      <c r="F50" s="5">
        <f t="shared" si="13"/>
        <v>0</v>
      </c>
      <c r="G50" s="5">
        <f>投入係数!DD170</f>
        <v>0</v>
      </c>
      <c r="H50" s="5">
        <f>G50*価格表!DU47</f>
        <v>0</v>
      </c>
      <c r="I50" s="5">
        <f>C50*雇用表105部門!E47</f>
        <v>0</v>
      </c>
      <c r="K50" s="5">
        <f>G50*(1-価格表!DU47)</f>
        <v>0</v>
      </c>
      <c r="L50" s="45">
        <f>INDEX(逆行列計算!$C$219:$DC$219,0,$A50)</f>
        <v>0</v>
      </c>
      <c r="M50" s="45">
        <f>INDEX(逆行列計算!$C$220:$DC$220,0,$A50)</f>
        <v>0</v>
      </c>
      <c r="N50" s="5">
        <f>M50*価格表!DU47</f>
        <v>0</v>
      </c>
      <c r="O50" s="5">
        <f t="shared" si="2"/>
        <v>0</v>
      </c>
      <c r="P50" s="45">
        <f>INDEX(逆行列計算!$C$221:$DC$221,0,$A50)</f>
        <v>0</v>
      </c>
      <c r="Q50" s="5">
        <f t="shared" si="14"/>
        <v>0</v>
      </c>
      <c r="R50" s="5">
        <f>L50*雇用表105部門!E47</f>
        <v>0</v>
      </c>
      <c r="T50" s="5">
        <f>(F$112+Q$112)*価格表!DW47*T$1</f>
        <v>0</v>
      </c>
      <c r="U50" s="5">
        <f>T50*(1-価格表!DU47)</f>
        <v>0</v>
      </c>
      <c r="V50" s="5">
        <f>T50*価格表!DU47</f>
        <v>0</v>
      </c>
      <c r="W50" s="45">
        <f>INDEX(逆行列計算!$C$332:$DC$332,0,$A50)</f>
        <v>0</v>
      </c>
      <c r="X50" s="45">
        <f>W50*投入係数!DG47</f>
        <v>0</v>
      </c>
      <c r="Y50" s="5">
        <f>X50*価格表!DU47</f>
        <v>0</v>
      </c>
      <c r="Z50" s="5">
        <f>W50*投入係数!DH47</f>
        <v>0</v>
      </c>
      <c r="AA50" s="45">
        <f>W50*投入係数!DI47</f>
        <v>0</v>
      </c>
      <c r="AB50" s="5">
        <f t="shared" si="3"/>
        <v>0</v>
      </c>
      <c r="AC50" s="5">
        <f>W50*雇用表105部門!E47</f>
        <v>0</v>
      </c>
      <c r="AE50" s="5">
        <f t="shared" si="4"/>
        <v>0</v>
      </c>
      <c r="AF50" s="5">
        <f t="shared" si="5"/>
        <v>0</v>
      </c>
      <c r="AG50" s="5">
        <f t="shared" si="6"/>
        <v>0</v>
      </c>
      <c r="AH50" s="5">
        <f t="shared" si="7"/>
        <v>0</v>
      </c>
      <c r="AI50" s="5">
        <f t="shared" si="8"/>
        <v>0</v>
      </c>
      <c r="AK50" s="5" t="e">
        <f t="shared" si="9"/>
        <v>#DIV/0!</v>
      </c>
      <c r="AL50" s="5" t="e">
        <f t="shared" si="10"/>
        <v>#DIV/0!</v>
      </c>
      <c r="AM50" s="5" t="e">
        <f t="shared" si="11"/>
        <v>#DIV/0!</v>
      </c>
      <c r="AN50" s="5" t="e">
        <f t="shared" si="12"/>
        <v>#DIV/0!</v>
      </c>
    </row>
    <row r="51" spans="1:40" s="226" customFormat="1" x14ac:dyDescent="0.2">
      <c r="A51" s="221" t="s">
        <v>187</v>
      </c>
      <c r="B51" s="222" t="s">
        <v>188</v>
      </c>
      <c r="C51" s="226">
        <f>需要増加!N50</f>
        <v>0</v>
      </c>
      <c r="D51" s="226">
        <f>C51*投入係数!DH48</f>
        <v>0</v>
      </c>
      <c r="E51" s="226">
        <f>C51*投入係数!DI48</f>
        <v>0</v>
      </c>
      <c r="F51" s="226">
        <f t="shared" si="13"/>
        <v>0</v>
      </c>
      <c r="G51" s="226">
        <f>投入係数!DD171</f>
        <v>0</v>
      </c>
      <c r="H51" s="226">
        <f>G51*価格表!DU48</f>
        <v>0</v>
      </c>
      <c r="I51" s="226">
        <f>C51*雇用表105部門!E48</f>
        <v>0</v>
      </c>
      <c r="K51" s="226">
        <f>G51*(1-価格表!DU48)</f>
        <v>0</v>
      </c>
      <c r="L51" s="230">
        <f>INDEX(逆行列計算!$C$219:$DC$219,0,$A51)</f>
        <v>0</v>
      </c>
      <c r="M51" s="230">
        <f>INDEX(逆行列計算!$C$220:$DC$220,0,$A51)</f>
        <v>0</v>
      </c>
      <c r="N51" s="226">
        <f>M51*価格表!DU48</f>
        <v>0</v>
      </c>
      <c r="O51" s="226">
        <f t="shared" si="2"/>
        <v>0</v>
      </c>
      <c r="P51" s="230">
        <f>INDEX(逆行列計算!$C$221:$DC$221,0,$A51)</f>
        <v>0</v>
      </c>
      <c r="Q51" s="226">
        <f t="shared" si="14"/>
        <v>0</v>
      </c>
      <c r="R51" s="226">
        <f>L51*雇用表105部門!E48</f>
        <v>0</v>
      </c>
      <c r="T51" s="226">
        <f>(F$112+Q$112)*価格表!DW48*T$1</f>
        <v>0</v>
      </c>
      <c r="U51" s="226">
        <f>T51*(1-価格表!DU48)</f>
        <v>0</v>
      </c>
      <c r="V51" s="226">
        <f>T51*価格表!DU48</f>
        <v>0</v>
      </c>
      <c r="W51" s="230">
        <f>INDEX(逆行列計算!$C$332:$DC$332,0,$A51)</f>
        <v>0</v>
      </c>
      <c r="X51" s="230">
        <f>W51*投入係数!DG48</f>
        <v>0</v>
      </c>
      <c r="Y51" s="226">
        <f>X51*価格表!DU48</f>
        <v>0</v>
      </c>
      <c r="Z51" s="226">
        <f>W51*投入係数!DH48</f>
        <v>0</v>
      </c>
      <c r="AA51" s="230">
        <f>W51*投入係数!DI48</f>
        <v>0</v>
      </c>
      <c r="AB51" s="226">
        <f t="shared" si="3"/>
        <v>0</v>
      </c>
      <c r="AC51" s="226">
        <f>W51*雇用表105部門!E48</f>
        <v>0</v>
      </c>
      <c r="AE51" s="226">
        <f t="shared" si="4"/>
        <v>0</v>
      </c>
      <c r="AF51" s="226">
        <f t="shared" si="5"/>
        <v>0</v>
      </c>
      <c r="AG51" s="226">
        <f t="shared" si="6"/>
        <v>0</v>
      </c>
      <c r="AH51" s="226">
        <f t="shared" si="7"/>
        <v>0</v>
      </c>
      <c r="AI51" s="226">
        <f t="shared" si="8"/>
        <v>0</v>
      </c>
      <c r="AK51" s="226" t="e">
        <f t="shared" si="9"/>
        <v>#DIV/0!</v>
      </c>
      <c r="AL51" s="226" t="e">
        <f t="shared" si="10"/>
        <v>#DIV/0!</v>
      </c>
      <c r="AM51" s="226" t="e">
        <f t="shared" si="11"/>
        <v>#DIV/0!</v>
      </c>
      <c r="AN51" s="226" t="e">
        <f t="shared" si="12"/>
        <v>#DIV/0!</v>
      </c>
    </row>
    <row r="52" spans="1:40" x14ac:dyDescent="0.2">
      <c r="A52" s="46" t="s">
        <v>189</v>
      </c>
      <c r="B52" s="48" t="s">
        <v>190</v>
      </c>
      <c r="C52" s="5">
        <f>需要増加!N51</f>
        <v>0</v>
      </c>
      <c r="D52" s="5">
        <f>C52*投入係数!DH49</f>
        <v>0</v>
      </c>
      <c r="E52" s="5">
        <f>C52*投入係数!DI49</f>
        <v>0</v>
      </c>
      <c r="F52" s="5">
        <f t="shared" si="13"/>
        <v>0</v>
      </c>
      <c r="G52" s="5">
        <f>投入係数!DD172</f>
        <v>0</v>
      </c>
      <c r="H52" s="5">
        <f>G52*価格表!DU49</f>
        <v>0</v>
      </c>
      <c r="I52" s="5">
        <f>C52*雇用表105部門!E49</f>
        <v>0</v>
      </c>
      <c r="K52" s="5">
        <f>G52*(1-価格表!DU49)</f>
        <v>0</v>
      </c>
      <c r="L52" s="45">
        <f>INDEX(逆行列計算!$C$219:$DC$219,0,$A52)</f>
        <v>0</v>
      </c>
      <c r="M52" s="45">
        <f>INDEX(逆行列計算!$C$220:$DC$220,0,$A52)</f>
        <v>0</v>
      </c>
      <c r="N52" s="5">
        <f>M52*価格表!DU49</f>
        <v>0</v>
      </c>
      <c r="O52" s="5">
        <f t="shared" si="2"/>
        <v>0</v>
      </c>
      <c r="P52" s="45">
        <f>INDEX(逆行列計算!$C$221:$DC$221,0,$A52)</f>
        <v>0</v>
      </c>
      <c r="Q52" s="5">
        <f t="shared" si="14"/>
        <v>0</v>
      </c>
      <c r="R52" s="5">
        <f>L52*雇用表105部門!E49</f>
        <v>0</v>
      </c>
      <c r="T52" s="5">
        <f>(F$112+Q$112)*価格表!DW49*T$1</f>
        <v>0</v>
      </c>
      <c r="U52" s="5">
        <f>T52*(1-価格表!DU49)</f>
        <v>0</v>
      </c>
      <c r="V52" s="5">
        <f>T52*価格表!DU49</f>
        <v>0</v>
      </c>
      <c r="W52" s="45">
        <f>INDEX(逆行列計算!$C$332:$DC$332,0,$A52)</f>
        <v>0</v>
      </c>
      <c r="X52" s="45">
        <f>W52*投入係数!DG49</f>
        <v>0</v>
      </c>
      <c r="Y52" s="5">
        <f>X52*価格表!DU49</f>
        <v>0</v>
      </c>
      <c r="Z52" s="5">
        <f>W52*投入係数!DH49</f>
        <v>0</v>
      </c>
      <c r="AA52" s="45">
        <f>W52*投入係数!DI49</f>
        <v>0</v>
      </c>
      <c r="AB52" s="5">
        <f t="shared" si="3"/>
        <v>0</v>
      </c>
      <c r="AC52" s="5">
        <f>W52*雇用表105部門!E49</f>
        <v>0</v>
      </c>
      <c r="AE52" s="5">
        <f t="shared" si="4"/>
        <v>0</v>
      </c>
      <c r="AF52" s="5">
        <f t="shared" si="5"/>
        <v>0</v>
      </c>
      <c r="AG52" s="5">
        <f t="shared" si="6"/>
        <v>0</v>
      </c>
      <c r="AH52" s="5">
        <f t="shared" si="7"/>
        <v>0</v>
      </c>
      <c r="AI52" s="5">
        <f t="shared" si="8"/>
        <v>0</v>
      </c>
      <c r="AK52" s="5" t="e">
        <f t="shared" si="9"/>
        <v>#DIV/0!</v>
      </c>
      <c r="AL52" s="5" t="e">
        <f t="shared" si="10"/>
        <v>#DIV/0!</v>
      </c>
      <c r="AM52" s="5" t="e">
        <f t="shared" si="11"/>
        <v>#DIV/0!</v>
      </c>
      <c r="AN52" s="5" t="e">
        <f t="shared" si="12"/>
        <v>#DIV/0!</v>
      </c>
    </row>
    <row r="53" spans="1:40" x14ac:dyDescent="0.2">
      <c r="A53" s="46" t="s">
        <v>191</v>
      </c>
      <c r="B53" s="48" t="s">
        <v>192</v>
      </c>
      <c r="C53" s="5">
        <f>需要増加!N52</f>
        <v>0</v>
      </c>
      <c r="D53" s="5">
        <f>C53*投入係数!DH50</f>
        <v>0</v>
      </c>
      <c r="E53" s="5">
        <f>C53*投入係数!DI50</f>
        <v>0</v>
      </c>
      <c r="F53" s="5">
        <f t="shared" si="13"/>
        <v>0</v>
      </c>
      <c r="G53" s="5">
        <f>投入係数!DD173</f>
        <v>0</v>
      </c>
      <c r="H53" s="5">
        <f>G53*価格表!DU50</f>
        <v>0</v>
      </c>
      <c r="I53" s="5">
        <f>C53*雇用表105部門!E50</f>
        <v>0</v>
      </c>
      <c r="K53" s="5">
        <f>G53*(1-価格表!DU50)</f>
        <v>0</v>
      </c>
      <c r="L53" s="45">
        <f>INDEX(逆行列計算!$C$219:$DC$219,0,$A53)</f>
        <v>0</v>
      </c>
      <c r="M53" s="45">
        <f>INDEX(逆行列計算!$C$220:$DC$220,0,$A53)</f>
        <v>0</v>
      </c>
      <c r="N53" s="5">
        <f>M53*価格表!DU50</f>
        <v>0</v>
      </c>
      <c r="O53" s="5">
        <f t="shared" si="2"/>
        <v>0</v>
      </c>
      <c r="P53" s="45">
        <f>INDEX(逆行列計算!$C$221:$DC$221,0,$A53)</f>
        <v>0</v>
      </c>
      <c r="Q53" s="5">
        <f t="shared" si="14"/>
        <v>0</v>
      </c>
      <c r="R53" s="5">
        <f>L53*雇用表105部門!E50</f>
        <v>0</v>
      </c>
      <c r="T53" s="5">
        <f>(F$112+Q$112)*価格表!DW50*T$1</f>
        <v>0</v>
      </c>
      <c r="U53" s="5">
        <f>T53*(1-価格表!DU50)</f>
        <v>0</v>
      </c>
      <c r="V53" s="5">
        <f>T53*価格表!DU50</f>
        <v>0</v>
      </c>
      <c r="W53" s="45">
        <f>INDEX(逆行列計算!$C$332:$DC$332,0,$A53)</f>
        <v>0</v>
      </c>
      <c r="X53" s="45">
        <f>W53*投入係数!DG50</f>
        <v>0</v>
      </c>
      <c r="Y53" s="5">
        <f>X53*価格表!DU50</f>
        <v>0</v>
      </c>
      <c r="Z53" s="5">
        <f>W53*投入係数!DH50</f>
        <v>0</v>
      </c>
      <c r="AA53" s="45">
        <f>W53*投入係数!DI50</f>
        <v>0</v>
      </c>
      <c r="AB53" s="5">
        <f t="shared" si="3"/>
        <v>0</v>
      </c>
      <c r="AC53" s="5">
        <f>W53*雇用表105部門!E50</f>
        <v>0</v>
      </c>
      <c r="AE53" s="5">
        <f t="shared" si="4"/>
        <v>0</v>
      </c>
      <c r="AF53" s="5">
        <f t="shared" si="5"/>
        <v>0</v>
      </c>
      <c r="AG53" s="5">
        <f t="shared" si="6"/>
        <v>0</v>
      </c>
      <c r="AH53" s="5">
        <f t="shared" si="7"/>
        <v>0</v>
      </c>
      <c r="AI53" s="5">
        <f t="shared" si="8"/>
        <v>0</v>
      </c>
      <c r="AK53" s="5" t="e">
        <f t="shared" si="9"/>
        <v>#DIV/0!</v>
      </c>
      <c r="AL53" s="5" t="e">
        <f t="shared" si="10"/>
        <v>#DIV/0!</v>
      </c>
      <c r="AM53" s="5" t="e">
        <f t="shared" si="11"/>
        <v>#DIV/0!</v>
      </c>
      <c r="AN53" s="5" t="e">
        <f t="shared" si="12"/>
        <v>#DIV/0!</v>
      </c>
    </row>
    <row r="54" spans="1:40" s="226" customFormat="1" x14ac:dyDescent="0.2">
      <c r="A54" s="221" t="s">
        <v>193</v>
      </c>
      <c r="B54" s="222" t="s">
        <v>194</v>
      </c>
      <c r="C54" s="226">
        <f>需要増加!N53</f>
        <v>0</v>
      </c>
      <c r="D54" s="226">
        <f>C54*投入係数!DH51</f>
        <v>0</v>
      </c>
      <c r="E54" s="226">
        <f>C54*投入係数!DI51</f>
        <v>0</v>
      </c>
      <c r="F54" s="226">
        <f t="shared" si="13"/>
        <v>0</v>
      </c>
      <c r="G54" s="226">
        <f>投入係数!DD174</f>
        <v>0</v>
      </c>
      <c r="H54" s="226">
        <f>G54*価格表!DU51</f>
        <v>0</v>
      </c>
      <c r="I54" s="226">
        <f>C54*雇用表105部門!E51</f>
        <v>0</v>
      </c>
      <c r="K54" s="226">
        <f>G54*(1-価格表!DU51)</f>
        <v>0</v>
      </c>
      <c r="L54" s="230">
        <f>INDEX(逆行列計算!$C$219:$DC$219,0,$A54)</f>
        <v>0</v>
      </c>
      <c r="M54" s="230">
        <f>INDEX(逆行列計算!$C$220:$DC$220,0,$A54)</f>
        <v>0</v>
      </c>
      <c r="N54" s="226">
        <f>M54*価格表!DU51</f>
        <v>0</v>
      </c>
      <c r="O54" s="226">
        <f t="shared" si="2"/>
        <v>0</v>
      </c>
      <c r="P54" s="230">
        <f>INDEX(逆行列計算!$C$221:$DC$221,0,$A54)</f>
        <v>0</v>
      </c>
      <c r="Q54" s="226">
        <f t="shared" si="14"/>
        <v>0</v>
      </c>
      <c r="R54" s="226">
        <f>L54*雇用表105部門!E51</f>
        <v>0</v>
      </c>
      <c r="T54" s="226">
        <f>(F$112+Q$112)*価格表!DW51*T$1</f>
        <v>0</v>
      </c>
      <c r="U54" s="226">
        <f>T54*(1-価格表!DU51)</f>
        <v>0</v>
      </c>
      <c r="V54" s="226">
        <f>T54*価格表!DU51</f>
        <v>0</v>
      </c>
      <c r="W54" s="230">
        <f>INDEX(逆行列計算!$C$332:$DC$332,0,$A54)</f>
        <v>0</v>
      </c>
      <c r="X54" s="230">
        <f>W54*投入係数!DG51</f>
        <v>0</v>
      </c>
      <c r="Y54" s="226">
        <f>X54*価格表!DU51</f>
        <v>0</v>
      </c>
      <c r="Z54" s="226">
        <f>W54*投入係数!DH51</f>
        <v>0</v>
      </c>
      <c r="AA54" s="230">
        <f>W54*投入係数!DI51</f>
        <v>0</v>
      </c>
      <c r="AB54" s="226">
        <f t="shared" si="3"/>
        <v>0</v>
      </c>
      <c r="AC54" s="226">
        <f>W54*雇用表105部門!E51</f>
        <v>0</v>
      </c>
      <c r="AE54" s="226">
        <f t="shared" si="4"/>
        <v>0</v>
      </c>
      <c r="AF54" s="226">
        <f t="shared" si="5"/>
        <v>0</v>
      </c>
      <c r="AG54" s="226">
        <f t="shared" si="6"/>
        <v>0</v>
      </c>
      <c r="AH54" s="226">
        <f t="shared" si="7"/>
        <v>0</v>
      </c>
      <c r="AI54" s="226">
        <f t="shared" si="8"/>
        <v>0</v>
      </c>
      <c r="AK54" s="226" t="e">
        <f t="shared" si="9"/>
        <v>#DIV/0!</v>
      </c>
      <c r="AL54" s="226" t="e">
        <f t="shared" si="10"/>
        <v>#DIV/0!</v>
      </c>
      <c r="AM54" s="226" t="e">
        <f t="shared" si="11"/>
        <v>#DIV/0!</v>
      </c>
      <c r="AN54" s="226" t="e">
        <f t="shared" si="12"/>
        <v>#DIV/0!</v>
      </c>
    </row>
    <row r="55" spans="1:40" s="226" customFormat="1" x14ac:dyDescent="0.2">
      <c r="A55" s="221" t="s">
        <v>195</v>
      </c>
      <c r="B55" s="222" t="s">
        <v>196</v>
      </c>
      <c r="C55" s="226">
        <f>需要増加!N54</f>
        <v>0</v>
      </c>
      <c r="D55" s="226">
        <f>C55*投入係数!DH52</f>
        <v>0</v>
      </c>
      <c r="E55" s="226">
        <f>C55*投入係数!DI52</f>
        <v>0</v>
      </c>
      <c r="F55" s="226">
        <f t="shared" si="13"/>
        <v>0</v>
      </c>
      <c r="G55" s="226">
        <f>投入係数!DD175</f>
        <v>0</v>
      </c>
      <c r="H55" s="226">
        <f>G55*価格表!DU52</f>
        <v>0</v>
      </c>
      <c r="I55" s="226">
        <f>C55*雇用表105部門!E52</f>
        <v>0</v>
      </c>
      <c r="K55" s="226">
        <f>G55*(1-価格表!DU52)</f>
        <v>0</v>
      </c>
      <c r="L55" s="230">
        <f>INDEX(逆行列計算!$C$219:$DC$219,0,$A55)</f>
        <v>0</v>
      </c>
      <c r="M55" s="230">
        <f>INDEX(逆行列計算!$C$220:$DC$220,0,$A55)</f>
        <v>0</v>
      </c>
      <c r="N55" s="226">
        <f>M55*価格表!DU52</f>
        <v>0</v>
      </c>
      <c r="O55" s="226">
        <f t="shared" si="2"/>
        <v>0</v>
      </c>
      <c r="P55" s="230">
        <f>INDEX(逆行列計算!$C$221:$DC$221,0,$A55)</f>
        <v>0</v>
      </c>
      <c r="Q55" s="226">
        <f t="shared" si="14"/>
        <v>0</v>
      </c>
      <c r="R55" s="226">
        <f>L55*雇用表105部門!E52</f>
        <v>0</v>
      </c>
      <c r="T55" s="226">
        <f>(F$112+Q$112)*価格表!DW52*T$1</f>
        <v>0</v>
      </c>
      <c r="U55" s="226">
        <f>T55*(1-価格表!DU52)</f>
        <v>0</v>
      </c>
      <c r="V55" s="226">
        <f>T55*価格表!DU52</f>
        <v>0</v>
      </c>
      <c r="W55" s="230">
        <f>INDEX(逆行列計算!$C$332:$DC$332,0,$A55)</f>
        <v>0</v>
      </c>
      <c r="X55" s="230">
        <f>W55*投入係数!DG52</f>
        <v>0</v>
      </c>
      <c r="Y55" s="226">
        <f>X55*価格表!DU52</f>
        <v>0</v>
      </c>
      <c r="Z55" s="226">
        <f>W55*投入係数!DH52</f>
        <v>0</v>
      </c>
      <c r="AA55" s="230">
        <f>W55*投入係数!DI52</f>
        <v>0</v>
      </c>
      <c r="AB55" s="226">
        <f t="shared" si="3"/>
        <v>0</v>
      </c>
      <c r="AC55" s="226">
        <f>W55*雇用表105部門!E52</f>
        <v>0</v>
      </c>
      <c r="AE55" s="226">
        <f t="shared" si="4"/>
        <v>0</v>
      </c>
      <c r="AF55" s="226">
        <f t="shared" si="5"/>
        <v>0</v>
      </c>
      <c r="AG55" s="226">
        <f t="shared" si="6"/>
        <v>0</v>
      </c>
      <c r="AH55" s="226">
        <f t="shared" si="7"/>
        <v>0</v>
      </c>
      <c r="AI55" s="226">
        <f t="shared" si="8"/>
        <v>0</v>
      </c>
      <c r="AK55" s="226" t="e">
        <f t="shared" si="9"/>
        <v>#DIV/0!</v>
      </c>
      <c r="AL55" s="226" t="e">
        <f t="shared" si="10"/>
        <v>#DIV/0!</v>
      </c>
      <c r="AM55" s="226" t="e">
        <f t="shared" si="11"/>
        <v>#DIV/0!</v>
      </c>
      <c r="AN55" s="226" t="e">
        <f t="shared" si="12"/>
        <v>#DIV/0!</v>
      </c>
    </row>
    <row r="56" spans="1:40" s="226" customFormat="1" x14ac:dyDescent="0.2">
      <c r="A56" s="221" t="s">
        <v>197</v>
      </c>
      <c r="B56" s="222" t="s">
        <v>198</v>
      </c>
      <c r="C56" s="226">
        <f>需要増加!N55</f>
        <v>0</v>
      </c>
      <c r="D56" s="226">
        <f>C56*投入係数!DH53</f>
        <v>0</v>
      </c>
      <c r="E56" s="226">
        <f>C56*投入係数!DI53</f>
        <v>0</v>
      </c>
      <c r="F56" s="226">
        <f t="shared" si="13"/>
        <v>0</v>
      </c>
      <c r="G56" s="226">
        <f>投入係数!DD176</f>
        <v>0</v>
      </c>
      <c r="H56" s="226">
        <f>G56*価格表!DU53</f>
        <v>0</v>
      </c>
      <c r="I56" s="226">
        <f>C56*雇用表105部門!E53</f>
        <v>0</v>
      </c>
      <c r="K56" s="226">
        <f>G56*(1-価格表!DU53)</f>
        <v>0</v>
      </c>
      <c r="L56" s="230">
        <f>INDEX(逆行列計算!$C$219:$DC$219,0,$A56)</f>
        <v>0</v>
      </c>
      <c r="M56" s="230">
        <f>INDEX(逆行列計算!$C$220:$DC$220,0,$A56)</f>
        <v>0</v>
      </c>
      <c r="N56" s="226">
        <f>M56*価格表!DU53</f>
        <v>0</v>
      </c>
      <c r="O56" s="226">
        <f t="shared" si="2"/>
        <v>0</v>
      </c>
      <c r="P56" s="230">
        <f>INDEX(逆行列計算!$C$221:$DC$221,0,$A56)</f>
        <v>0</v>
      </c>
      <c r="Q56" s="226">
        <f t="shared" si="14"/>
        <v>0</v>
      </c>
      <c r="R56" s="226">
        <f>L56*雇用表105部門!E53</f>
        <v>0</v>
      </c>
      <c r="T56" s="226">
        <f>(F$112+Q$112)*価格表!DW53*T$1</f>
        <v>0</v>
      </c>
      <c r="U56" s="226">
        <f>T56*(1-価格表!DU53)</f>
        <v>0</v>
      </c>
      <c r="V56" s="226">
        <f>T56*価格表!DU53</f>
        <v>0</v>
      </c>
      <c r="W56" s="230">
        <f>INDEX(逆行列計算!$C$332:$DC$332,0,$A56)</f>
        <v>0</v>
      </c>
      <c r="X56" s="230">
        <f>W56*投入係数!DG53</f>
        <v>0</v>
      </c>
      <c r="Y56" s="226">
        <f>X56*価格表!DU53</f>
        <v>0</v>
      </c>
      <c r="Z56" s="226">
        <f>W56*投入係数!DH53</f>
        <v>0</v>
      </c>
      <c r="AA56" s="230">
        <f>W56*投入係数!DI53</f>
        <v>0</v>
      </c>
      <c r="AB56" s="226">
        <f t="shared" si="3"/>
        <v>0</v>
      </c>
      <c r="AC56" s="226">
        <f>W56*雇用表105部門!E53</f>
        <v>0</v>
      </c>
      <c r="AE56" s="226">
        <f t="shared" si="4"/>
        <v>0</v>
      </c>
      <c r="AF56" s="226">
        <f t="shared" si="5"/>
        <v>0</v>
      </c>
      <c r="AG56" s="226">
        <f t="shared" si="6"/>
        <v>0</v>
      </c>
      <c r="AH56" s="226">
        <f t="shared" si="7"/>
        <v>0</v>
      </c>
      <c r="AI56" s="226">
        <f t="shared" si="8"/>
        <v>0</v>
      </c>
      <c r="AK56" s="226" t="e">
        <f t="shared" si="9"/>
        <v>#DIV/0!</v>
      </c>
      <c r="AL56" s="226" t="e">
        <f t="shared" si="10"/>
        <v>#DIV/0!</v>
      </c>
      <c r="AM56" s="226" t="e">
        <f t="shared" si="11"/>
        <v>#DIV/0!</v>
      </c>
      <c r="AN56" s="226" t="e">
        <f t="shared" si="12"/>
        <v>#DIV/0!</v>
      </c>
    </row>
    <row r="57" spans="1:40" s="226" customFormat="1" x14ac:dyDescent="0.2">
      <c r="A57" s="221" t="s">
        <v>199</v>
      </c>
      <c r="B57" s="222" t="s">
        <v>200</v>
      </c>
      <c r="C57" s="226">
        <f>需要増加!N56</f>
        <v>0</v>
      </c>
      <c r="D57" s="226">
        <f>C57*投入係数!DH54</f>
        <v>0</v>
      </c>
      <c r="E57" s="226">
        <f>C57*投入係数!DI54</f>
        <v>0</v>
      </c>
      <c r="F57" s="226">
        <f t="shared" si="13"/>
        <v>0</v>
      </c>
      <c r="G57" s="226">
        <f>投入係数!DD177</f>
        <v>0</v>
      </c>
      <c r="H57" s="226">
        <f>G57*価格表!DU54</f>
        <v>0</v>
      </c>
      <c r="I57" s="226">
        <f>C57*雇用表105部門!E54</f>
        <v>0</v>
      </c>
      <c r="K57" s="226">
        <f>G57*(1-価格表!DU54)</f>
        <v>0</v>
      </c>
      <c r="L57" s="230">
        <f>INDEX(逆行列計算!$C$219:$DC$219,0,$A57)</f>
        <v>0</v>
      </c>
      <c r="M57" s="230">
        <f>INDEX(逆行列計算!$C$220:$DC$220,0,$A57)</f>
        <v>0</v>
      </c>
      <c r="N57" s="226">
        <f>M57*価格表!DU54</f>
        <v>0</v>
      </c>
      <c r="O57" s="226">
        <f t="shared" si="2"/>
        <v>0</v>
      </c>
      <c r="P57" s="230">
        <f>INDEX(逆行列計算!$C$221:$DC$221,0,$A57)</f>
        <v>0</v>
      </c>
      <c r="Q57" s="226">
        <f t="shared" si="14"/>
        <v>0</v>
      </c>
      <c r="R57" s="226">
        <f>L57*雇用表105部門!E54</f>
        <v>0</v>
      </c>
      <c r="T57" s="226">
        <f>(F$112+Q$112)*価格表!DW54*T$1</f>
        <v>0</v>
      </c>
      <c r="U57" s="226">
        <f>T57*(1-価格表!DU54)</f>
        <v>0</v>
      </c>
      <c r="V57" s="226">
        <f>T57*価格表!DU54</f>
        <v>0</v>
      </c>
      <c r="W57" s="230">
        <f>INDEX(逆行列計算!$C$332:$DC$332,0,$A57)</f>
        <v>0</v>
      </c>
      <c r="X57" s="230">
        <f>W57*投入係数!DG54</f>
        <v>0</v>
      </c>
      <c r="Y57" s="226">
        <f>X57*価格表!DU54</f>
        <v>0</v>
      </c>
      <c r="Z57" s="226">
        <f>W57*投入係数!DH54</f>
        <v>0</v>
      </c>
      <c r="AA57" s="230">
        <f>W57*投入係数!DI54</f>
        <v>0</v>
      </c>
      <c r="AB57" s="226">
        <f t="shared" si="3"/>
        <v>0</v>
      </c>
      <c r="AC57" s="226">
        <f>W57*雇用表105部門!E54</f>
        <v>0</v>
      </c>
      <c r="AE57" s="226">
        <f t="shared" si="4"/>
        <v>0</v>
      </c>
      <c r="AF57" s="226">
        <f t="shared" si="5"/>
        <v>0</v>
      </c>
      <c r="AG57" s="226">
        <f t="shared" si="6"/>
        <v>0</v>
      </c>
      <c r="AH57" s="226">
        <f t="shared" si="7"/>
        <v>0</v>
      </c>
      <c r="AI57" s="226">
        <f t="shared" si="8"/>
        <v>0</v>
      </c>
      <c r="AK57" s="226" t="e">
        <f t="shared" si="9"/>
        <v>#DIV/0!</v>
      </c>
      <c r="AL57" s="226" t="e">
        <f t="shared" si="10"/>
        <v>#DIV/0!</v>
      </c>
      <c r="AM57" s="226" t="e">
        <f t="shared" si="11"/>
        <v>#DIV/0!</v>
      </c>
      <c r="AN57" s="226" t="e">
        <f t="shared" si="12"/>
        <v>#DIV/0!</v>
      </c>
    </row>
    <row r="58" spans="1:40" x14ac:dyDescent="0.2">
      <c r="A58" s="46" t="s">
        <v>201</v>
      </c>
      <c r="B58" s="48" t="s">
        <v>202</v>
      </c>
      <c r="C58" s="5">
        <f>需要増加!N57</f>
        <v>0</v>
      </c>
      <c r="D58" s="5">
        <f>C58*投入係数!DH55</f>
        <v>0</v>
      </c>
      <c r="E58" s="5">
        <f>C58*投入係数!DI55</f>
        <v>0</v>
      </c>
      <c r="F58" s="5">
        <f t="shared" si="13"/>
        <v>0</v>
      </c>
      <c r="G58" s="5">
        <f>投入係数!DD178</f>
        <v>0</v>
      </c>
      <c r="H58" s="5">
        <f>G58*価格表!DU55</f>
        <v>0</v>
      </c>
      <c r="I58" s="5">
        <f>C58*雇用表105部門!E55</f>
        <v>0</v>
      </c>
      <c r="K58" s="5">
        <f>G58*(1-価格表!DU55)</f>
        <v>0</v>
      </c>
      <c r="L58" s="45">
        <f>INDEX(逆行列計算!$C$219:$DC$219,0,$A58)</f>
        <v>0</v>
      </c>
      <c r="M58" s="45">
        <f>INDEX(逆行列計算!$C$220:$DC$220,0,$A58)</f>
        <v>0</v>
      </c>
      <c r="N58" s="5">
        <f>M58*価格表!DU55</f>
        <v>0</v>
      </c>
      <c r="O58" s="5">
        <f t="shared" si="2"/>
        <v>0</v>
      </c>
      <c r="P58" s="45">
        <f>INDEX(逆行列計算!$C$221:$DC$221,0,$A58)</f>
        <v>0</v>
      </c>
      <c r="Q58" s="5">
        <f t="shared" si="14"/>
        <v>0</v>
      </c>
      <c r="R58" s="5">
        <f>L58*雇用表105部門!E55</f>
        <v>0</v>
      </c>
      <c r="T58" s="5">
        <f>(F$112+Q$112)*価格表!DW55*T$1</f>
        <v>0</v>
      </c>
      <c r="U58" s="5">
        <f>T58*(1-価格表!DU55)</f>
        <v>0</v>
      </c>
      <c r="V58" s="5">
        <f>T58*価格表!DU55</f>
        <v>0</v>
      </c>
      <c r="W58" s="45">
        <f>INDEX(逆行列計算!$C$332:$DC$332,0,$A58)</f>
        <v>0</v>
      </c>
      <c r="X58" s="45">
        <f>W58*投入係数!DG55</f>
        <v>0</v>
      </c>
      <c r="Y58" s="5">
        <f>X58*価格表!DU55</f>
        <v>0</v>
      </c>
      <c r="Z58" s="5">
        <f>W58*投入係数!DH55</f>
        <v>0</v>
      </c>
      <c r="AA58" s="45">
        <f>W58*投入係数!DI55</f>
        <v>0</v>
      </c>
      <c r="AB58" s="5">
        <f t="shared" si="3"/>
        <v>0</v>
      </c>
      <c r="AC58" s="5">
        <f>W58*雇用表105部門!E55</f>
        <v>0</v>
      </c>
      <c r="AE58" s="5">
        <f t="shared" si="4"/>
        <v>0</v>
      </c>
      <c r="AF58" s="5">
        <f t="shared" si="5"/>
        <v>0</v>
      </c>
      <c r="AG58" s="5">
        <f t="shared" si="6"/>
        <v>0</v>
      </c>
      <c r="AH58" s="5">
        <f t="shared" si="7"/>
        <v>0</v>
      </c>
      <c r="AI58" s="5">
        <f t="shared" si="8"/>
        <v>0</v>
      </c>
      <c r="AK58" s="5" t="e">
        <f t="shared" si="9"/>
        <v>#DIV/0!</v>
      </c>
      <c r="AL58" s="5" t="e">
        <f t="shared" si="10"/>
        <v>#DIV/0!</v>
      </c>
      <c r="AM58" s="5" t="e">
        <f t="shared" si="11"/>
        <v>#DIV/0!</v>
      </c>
      <c r="AN58" s="5" t="e">
        <f t="shared" si="12"/>
        <v>#DIV/0!</v>
      </c>
    </row>
    <row r="59" spans="1:40" s="226" customFormat="1" x14ac:dyDescent="0.2">
      <c r="A59" s="221" t="s">
        <v>203</v>
      </c>
      <c r="B59" s="222" t="s">
        <v>204</v>
      </c>
      <c r="C59" s="226">
        <f>需要増加!N58</f>
        <v>0</v>
      </c>
      <c r="D59" s="226">
        <f>C59*投入係数!DH56</f>
        <v>0</v>
      </c>
      <c r="E59" s="226">
        <f>C59*投入係数!DI56</f>
        <v>0</v>
      </c>
      <c r="F59" s="226">
        <f t="shared" si="13"/>
        <v>0</v>
      </c>
      <c r="G59" s="226">
        <f>投入係数!DD179</f>
        <v>0</v>
      </c>
      <c r="H59" s="226">
        <f>G59*価格表!DU56</f>
        <v>0</v>
      </c>
      <c r="I59" s="226">
        <f>C59*雇用表105部門!E56</f>
        <v>0</v>
      </c>
      <c r="K59" s="226">
        <f>G59*(1-価格表!DU56)</f>
        <v>0</v>
      </c>
      <c r="L59" s="230">
        <f>INDEX(逆行列計算!$C$219:$DC$219,0,$A59)</f>
        <v>0</v>
      </c>
      <c r="M59" s="230">
        <f>INDEX(逆行列計算!$C$220:$DC$220,0,$A59)</f>
        <v>0</v>
      </c>
      <c r="N59" s="226">
        <f>M59*価格表!DU56</f>
        <v>0</v>
      </c>
      <c r="O59" s="226">
        <f t="shared" si="2"/>
        <v>0</v>
      </c>
      <c r="P59" s="230">
        <f>INDEX(逆行列計算!$C$221:$DC$221,0,$A59)</f>
        <v>0</v>
      </c>
      <c r="Q59" s="226">
        <f t="shared" si="14"/>
        <v>0</v>
      </c>
      <c r="R59" s="226">
        <f>L59*雇用表105部門!E56</f>
        <v>0</v>
      </c>
      <c r="T59" s="226">
        <f>(F$112+Q$112)*価格表!DW56*T$1</f>
        <v>0</v>
      </c>
      <c r="U59" s="226">
        <f>T59*(1-価格表!DU56)</f>
        <v>0</v>
      </c>
      <c r="V59" s="226">
        <f>T59*価格表!DU56</f>
        <v>0</v>
      </c>
      <c r="W59" s="230">
        <f>INDEX(逆行列計算!$C$332:$DC$332,0,$A59)</f>
        <v>0</v>
      </c>
      <c r="X59" s="230">
        <f>W59*投入係数!DG56</f>
        <v>0</v>
      </c>
      <c r="Y59" s="226">
        <f>X59*価格表!DU56</f>
        <v>0</v>
      </c>
      <c r="Z59" s="226">
        <f>W59*投入係数!DH56</f>
        <v>0</v>
      </c>
      <c r="AA59" s="230">
        <f>W59*投入係数!DI56</f>
        <v>0</v>
      </c>
      <c r="AB59" s="226">
        <f t="shared" si="3"/>
        <v>0</v>
      </c>
      <c r="AC59" s="226">
        <f>W59*雇用表105部門!E56</f>
        <v>0</v>
      </c>
      <c r="AE59" s="226">
        <f t="shared" si="4"/>
        <v>0</v>
      </c>
      <c r="AF59" s="226">
        <f t="shared" si="5"/>
        <v>0</v>
      </c>
      <c r="AG59" s="226">
        <f t="shared" si="6"/>
        <v>0</v>
      </c>
      <c r="AH59" s="226">
        <f t="shared" si="7"/>
        <v>0</v>
      </c>
      <c r="AI59" s="226">
        <f t="shared" si="8"/>
        <v>0</v>
      </c>
      <c r="AK59" s="226" t="e">
        <f t="shared" si="9"/>
        <v>#DIV/0!</v>
      </c>
      <c r="AL59" s="226" t="e">
        <f t="shared" si="10"/>
        <v>#DIV/0!</v>
      </c>
      <c r="AM59" s="226" t="e">
        <f t="shared" si="11"/>
        <v>#DIV/0!</v>
      </c>
      <c r="AN59" s="226" t="e">
        <f t="shared" si="12"/>
        <v>#DIV/0!</v>
      </c>
    </row>
    <row r="60" spans="1:40" s="226" customFormat="1" x14ac:dyDescent="0.2">
      <c r="A60" s="221" t="s">
        <v>205</v>
      </c>
      <c r="B60" s="222" t="s">
        <v>206</v>
      </c>
      <c r="C60" s="226">
        <f>需要増加!N59</f>
        <v>0</v>
      </c>
      <c r="D60" s="226">
        <f>C60*投入係数!DH57</f>
        <v>0</v>
      </c>
      <c r="E60" s="226">
        <f>C60*投入係数!DI57</f>
        <v>0</v>
      </c>
      <c r="F60" s="226">
        <f t="shared" si="13"/>
        <v>0</v>
      </c>
      <c r="G60" s="226">
        <f>投入係数!DD180</f>
        <v>0</v>
      </c>
      <c r="H60" s="226">
        <f>G60*価格表!DU57</f>
        <v>0</v>
      </c>
      <c r="I60" s="226">
        <f>C60*雇用表105部門!E57</f>
        <v>0</v>
      </c>
      <c r="K60" s="226">
        <f>G60*(1-価格表!DU57)</f>
        <v>0</v>
      </c>
      <c r="L60" s="230">
        <f>INDEX(逆行列計算!$C$219:$DC$219,0,$A60)</f>
        <v>0</v>
      </c>
      <c r="M60" s="230">
        <f>INDEX(逆行列計算!$C$220:$DC$220,0,$A60)</f>
        <v>0</v>
      </c>
      <c r="N60" s="226">
        <f>M60*価格表!DU57</f>
        <v>0</v>
      </c>
      <c r="O60" s="226">
        <f t="shared" si="2"/>
        <v>0</v>
      </c>
      <c r="P60" s="230">
        <f>INDEX(逆行列計算!$C$221:$DC$221,0,$A60)</f>
        <v>0</v>
      </c>
      <c r="Q60" s="226">
        <f t="shared" si="14"/>
        <v>0</v>
      </c>
      <c r="R60" s="226">
        <f>L60*雇用表105部門!E57</f>
        <v>0</v>
      </c>
      <c r="T60" s="226">
        <f>(F$112+Q$112)*価格表!DW57*T$1</f>
        <v>0</v>
      </c>
      <c r="U60" s="226">
        <f>T60*(1-価格表!DU57)</f>
        <v>0</v>
      </c>
      <c r="V60" s="226">
        <f>T60*価格表!DU57</f>
        <v>0</v>
      </c>
      <c r="W60" s="230">
        <f>INDEX(逆行列計算!$C$332:$DC$332,0,$A60)</f>
        <v>0</v>
      </c>
      <c r="X60" s="230">
        <f>W60*投入係数!DG57</f>
        <v>0</v>
      </c>
      <c r="Y60" s="226">
        <f>X60*価格表!DU57</f>
        <v>0</v>
      </c>
      <c r="Z60" s="226">
        <f>W60*投入係数!DH57</f>
        <v>0</v>
      </c>
      <c r="AA60" s="230">
        <f>W60*投入係数!DI57</f>
        <v>0</v>
      </c>
      <c r="AB60" s="226">
        <f t="shared" si="3"/>
        <v>0</v>
      </c>
      <c r="AC60" s="226">
        <f>W60*雇用表105部門!E57</f>
        <v>0</v>
      </c>
      <c r="AE60" s="226">
        <f t="shared" si="4"/>
        <v>0</v>
      </c>
      <c r="AF60" s="226">
        <f t="shared" si="5"/>
        <v>0</v>
      </c>
      <c r="AG60" s="226">
        <f t="shared" si="6"/>
        <v>0</v>
      </c>
      <c r="AH60" s="226">
        <f t="shared" si="7"/>
        <v>0</v>
      </c>
      <c r="AI60" s="226">
        <f t="shared" si="8"/>
        <v>0</v>
      </c>
      <c r="AK60" s="226" t="e">
        <f t="shared" si="9"/>
        <v>#DIV/0!</v>
      </c>
      <c r="AL60" s="226" t="e">
        <f t="shared" si="10"/>
        <v>#DIV/0!</v>
      </c>
      <c r="AM60" s="226" t="e">
        <f t="shared" si="11"/>
        <v>#DIV/0!</v>
      </c>
      <c r="AN60" s="226" t="e">
        <f t="shared" si="12"/>
        <v>#DIV/0!</v>
      </c>
    </row>
    <row r="61" spans="1:40" s="226" customFormat="1" x14ac:dyDescent="0.2">
      <c r="A61" s="221" t="s">
        <v>207</v>
      </c>
      <c r="B61" s="222" t="s">
        <v>208</v>
      </c>
      <c r="C61" s="226">
        <f>需要増加!N60</f>
        <v>0</v>
      </c>
      <c r="D61" s="226">
        <f>C61*投入係数!DH58</f>
        <v>0</v>
      </c>
      <c r="E61" s="226">
        <f>C61*投入係数!DI58</f>
        <v>0</v>
      </c>
      <c r="F61" s="226">
        <f t="shared" si="13"/>
        <v>0</v>
      </c>
      <c r="G61" s="226">
        <f>投入係数!DD181</f>
        <v>0</v>
      </c>
      <c r="H61" s="226">
        <f>G61*価格表!DU58</f>
        <v>0</v>
      </c>
      <c r="I61" s="226">
        <f>C61*雇用表105部門!E58</f>
        <v>0</v>
      </c>
      <c r="K61" s="226">
        <f>G61*(1-価格表!DU58)</f>
        <v>0</v>
      </c>
      <c r="L61" s="230">
        <f>INDEX(逆行列計算!$C$219:$DC$219,0,$A61)</f>
        <v>0</v>
      </c>
      <c r="M61" s="230">
        <f>INDEX(逆行列計算!$C$220:$DC$220,0,$A61)</f>
        <v>0</v>
      </c>
      <c r="N61" s="226">
        <f>M61*価格表!DU58</f>
        <v>0</v>
      </c>
      <c r="O61" s="226">
        <f t="shared" si="2"/>
        <v>0</v>
      </c>
      <c r="P61" s="230">
        <f>INDEX(逆行列計算!$C$221:$DC$221,0,$A61)</f>
        <v>0</v>
      </c>
      <c r="Q61" s="226">
        <f t="shared" si="14"/>
        <v>0</v>
      </c>
      <c r="R61" s="226">
        <f>L61*雇用表105部門!E58</f>
        <v>0</v>
      </c>
      <c r="T61" s="226">
        <f>(F$112+Q$112)*価格表!DW58*T$1</f>
        <v>0</v>
      </c>
      <c r="U61" s="226">
        <f>T61*(1-価格表!DU58)</f>
        <v>0</v>
      </c>
      <c r="V61" s="226">
        <f>T61*価格表!DU58</f>
        <v>0</v>
      </c>
      <c r="W61" s="230">
        <f>INDEX(逆行列計算!$C$332:$DC$332,0,$A61)</f>
        <v>0</v>
      </c>
      <c r="X61" s="230">
        <f>W61*投入係数!DG58</f>
        <v>0</v>
      </c>
      <c r="Y61" s="226">
        <f>X61*価格表!DU58</f>
        <v>0</v>
      </c>
      <c r="Z61" s="226">
        <f>W61*投入係数!DH58</f>
        <v>0</v>
      </c>
      <c r="AA61" s="230">
        <f>W61*投入係数!DI58</f>
        <v>0</v>
      </c>
      <c r="AB61" s="226">
        <f t="shared" si="3"/>
        <v>0</v>
      </c>
      <c r="AC61" s="226">
        <f>W61*雇用表105部門!E58</f>
        <v>0</v>
      </c>
      <c r="AE61" s="226">
        <f t="shared" si="4"/>
        <v>0</v>
      </c>
      <c r="AF61" s="226">
        <f t="shared" si="5"/>
        <v>0</v>
      </c>
      <c r="AG61" s="226">
        <f t="shared" si="6"/>
        <v>0</v>
      </c>
      <c r="AH61" s="226">
        <f t="shared" si="7"/>
        <v>0</v>
      </c>
      <c r="AI61" s="226">
        <f t="shared" si="8"/>
        <v>0</v>
      </c>
      <c r="AK61" s="226" t="e">
        <f t="shared" si="9"/>
        <v>#DIV/0!</v>
      </c>
      <c r="AL61" s="226" t="e">
        <f t="shared" si="10"/>
        <v>#DIV/0!</v>
      </c>
      <c r="AM61" s="226" t="e">
        <f t="shared" si="11"/>
        <v>#DIV/0!</v>
      </c>
      <c r="AN61" s="226" t="e">
        <f t="shared" si="12"/>
        <v>#DIV/0!</v>
      </c>
    </row>
    <row r="62" spans="1:40" x14ac:dyDescent="0.2">
      <c r="A62" s="46" t="s">
        <v>209</v>
      </c>
      <c r="B62" s="48" t="s">
        <v>210</v>
      </c>
      <c r="C62" s="5">
        <f>需要増加!N61</f>
        <v>0</v>
      </c>
      <c r="D62" s="5">
        <f>C62*投入係数!DH59</f>
        <v>0</v>
      </c>
      <c r="E62" s="5">
        <f>C62*投入係数!DI59</f>
        <v>0</v>
      </c>
      <c r="F62" s="5">
        <f t="shared" si="13"/>
        <v>0</v>
      </c>
      <c r="G62" s="5">
        <f>投入係数!DD182</f>
        <v>0</v>
      </c>
      <c r="H62" s="5">
        <f>G62*価格表!DU59</f>
        <v>0</v>
      </c>
      <c r="I62" s="5">
        <f>C62*雇用表105部門!E59</f>
        <v>0</v>
      </c>
      <c r="K62" s="5">
        <f>G62*(1-価格表!DU59)</f>
        <v>0</v>
      </c>
      <c r="L62" s="45">
        <f>INDEX(逆行列計算!$C$219:$DC$219,0,$A62)</f>
        <v>0</v>
      </c>
      <c r="M62" s="45">
        <f>INDEX(逆行列計算!$C$220:$DC$220,0,$A62)</f>
        <v>0</v>
      </c>
      <c r="N62" s="5">
        <f>M62*価格表!DU59</f>
        <v>0</v>
      </c>
      <c r="O62" s="5">
        <f t="shared" si="2"/>
        <v>0</v>
      </c>
      <c r="P62" s="45">
        <f>INDEX(逆行列計算!$C$221:$DC$221,0,$A62)</f>
        <v>0</v>
      </c>
      <c r="Q62" s="5">
        <f t="shared" si="14"/>
        <v>0</v>
      </c>
      <c r="R62" s="5">
        <f>L62*雇用表105部門!E59</f>
        <v>0</v>
      </c>
      <c r="T62" s="5">
        <f>(F$112+Q$112)*価格表!DW59*T$1</f>
        <v>0</v>
      </c>
      <c r="U62" s="5">
        <f>T62*(1-価格表!DU59)</f>
        <v>0</v>
      </c>
      <c r="V62" s="5">
        <f>T62*価格表!DU59</f>
        <v>0</v>
      </c>
      <c r="W62" s="45">
        <f>INDEX(逆行列計算!$C$332:$DC$332,0,$A62)</f>
        <v>0</v>
      </c>
      <c r="X62" s="45">
        <f>W62*投入係数!DG59</f>
        <v>0</v>
      </c>
      <c r="Y62" s="5">
        <f>X62*価格表!DU59</f>
        <v>0</v>
      </c>
      <c r="Z62" s="5">
        <f>W62*投入係数!DH59</f>
        <v>0</v>
      </c>
      <c r="AA62" s="45">
        <f>W62*投入係数!DI59</f>
        <v>0</v>
      </c>
      <c r="AB62" s="5">
        <f t="shared" si="3"/>
        <v>0</v>
      </c>
      <c r="AC62" s="5">
        <f>W62*雇用表105部門!E59</f>
        <v>0</v>
      </c>
      <c r="AE62" s="5">
        <f t="shared" si="4"/>
        <v>0</v>
      </c>
      <c r="AF62" s="5">
        <f t="shared" si="5"/>
        <v>0</v>
      </c>
      <c r="AG62" s="5">
        <f t="shared" si="6"/>
        <v>0</v>
      </c>
      <c r="AH62" s="5">
        <f t="shared" si="7"/>
        <v>0</v>
      </c>
      <c r="AI62" s="5">
        <f t="shared" si="8"/>
        <v>0</v>
      </c>
      <c r="AK62" s="5" t="e">
        <f t="shared" si="9"/>
        <v>#DIV/0!</v>
      </c>
      <c r="AL62" s="5" t="e">
        <f t="shared" si="10"/>
        <v>#DIV/0!</v>
      </c>
      <c r="AM62" s="5" t="e">
        <f t="shared" si="11"/>
        <v>#DIV/0!</v>
      </c>
      <c r="AN62" s="5" t="e">
        <f t="shared" si="12"/>
        <v>#DIV/0!</v>
      </c>
    </row>
    <row r="63" spans="1:40" x14ac:dyDescent="0.2">
      <c r="A63" s="46" t="s">
        <v>211</v>
      </c>
      <c r="B63" s="48" t="s">
        <v>212</v>
      </c>
      <c r="C63" s="5">
        <f>需要増加!N62</f>
        <v>0</v>
      </c>
      <c r="D63" s="5">
        <f>C63*投入係数!DH60</f>
        <v>0</v>
      </c>
      <c r="E63" s="5">
        <f>C63*投入係数!DI60</f>
        <v>0</v>
      </c>
      <c r="F63" s="5">
        <f t="shared" si="13"/>
        <v>0</v>
      </c>
      <c r="G63" s="5">
        <f>投入係数!DD183</f>
        <v>0</v>
      </c>
      <c r="H63" s="5">
        <f>G63*価格表!DU60</f>
        <v>0</v>
      </c>
      <c r="I63" s="5">
        <f>C63*雇用表105部門!E60</f>
        <v>0</v>
      </c>
      <c r="K63" s="5">
        <f>G63*(1-価格表!DU60)</f>
        <v>0</v>
      </c>
      <c r="L63" s="45">
        <f>INDEX(逆行列計算!$C$219:$DC$219,0,$A63)</f>
        <v>0</v>
      </c>
      <c r="M63" s="45">
        <f>INDEX(逆行列計算!$C$220:$DC$220,0,$A63)</f>
        <v>0</v>
      </c>
      <c r="N63" s="5">
        <f>M63*価格表!DU60</f>
        <v>0</v>
      </c>
      <c r="O63" s="5">
        <f t="shared" si="2"/>
        <v>0</v>
      </c>
      <c r="P63" s="45">
        <f>INDEX(逆行列計算!$C$221:$DC$221,0,$A63)</f>
        <v>0</v>
      </c>
      <c r="Q63" s="5">
        <f t="shared" si="14"/>
        <v>0</v>
      </c>
      <c r="R63" s="5">
        <f>L63*雇用表105部門!E60</f>
        <v>0</v>
      </c>
      <c r="T63" s="5">
        <f>(F$112+Q$112)*価格表!DW60*T$1</f>
        <v>0</v>
      </c>
      <c r="U63" s="5">
        <f>T63*(1-価格表!DU60)</f>
        <v>0</v>
      </c>
      <c r="V63" s="5">
        <f>T63*価格表!DU60</f>
        <v>0</v>
      </c>
      <c r="W63" s="45">
        <f>INDEX(逆行列計算!$C$332:$DC$332,0,$A63)</f>
        <v>0</v>
      </c>
      <c r="X63" s="45">
        <f>W63*投入係数!DG60</f>
        <v>0</v>
      </c>
      <c r="Y63" s="5">
        <f>X63*価格表!DU60</f>
        <v>0</v>
      </c>
      <c r="Z63" s="5">
        <f>W63*投入係数!DH60</f>
        <v>0</v>
      </c>
      <c r="AA63" s="45">
        <f>W63*投入係数!DI60</f>
        <v>0</v>
      </c>
      <c r="AB63" s="5">
        <f t="shared" si="3"/>
        <v>0</v>
      </c>
      <c r="AC63" s="5">
        <f>W63*雇用表105部門!E60</f>
        <v>0</v>
      </c>
      <c r="AE63" s="5">
        <f t="shared" si="4"/>
        <v>0</v>
      </c>
      <c r="AF63" s="5">
        <f t="shared" si="5"/>
        <v>0</v>
      </c>
      <c r="AG63" s="5">
        <f t="shared" si="6"/>
        <v>0</v>
      </c>
      <c r="AH63" s="5">
        <f t="shared" si="7"/>
        <v>0</v>
      </c>
      <c r="AI63" s="5">
        <f t="shared" si="8"/>
        <v>0</v>
      </c>
      <c r="AK63" s="5" t="e">
        <f t="shared" si="9"/>
        <v>#DIV/0!</v>
      </c>
      <c r="AL63" s="5" t="e">
        <f t="shared" si="10"/>
        <v>#DIV/0!</v>
      </c>
      <c r="AM63" s="5" t="e">
        <f t="shared" si="11"/>
        <v>#DIV/0!</v>
      </c>
      <c r="AN63" s="5" t="e">
        <f t="shared" si="12"/>
        <v>#DIV/0!</v>
      </c>
    </row>
    <row r="64" spans="1:40" x14ac:dyDescent="0.2">
      <c r="A64" s="46" t="s">
        <v>213</v>
      </c>
      <c r="B64" s="48" t="s">
        <v>214</v>
      </c>
      <c r="C64" s="5">
        <f>需要増加!N63</f>
        <v>0</v>
      </c>
      <c r="D64" s="5">
        <f>C64*投入係数!DH61</f>
        <v>0</v>
      </c>
      <c r="E64" s="5">
        <f>C64*投入係数!DI61</f>
        <v>0</v>
      </c>
      <c r="F64" s="5">
        <f t="shared" si="13"/>
        <v>0</v>
      </c>
      <c r="G64" s="5">
        <f>投入係数!DD184</f>
        <v>0</v>
      </c>
      <c r="H64" s="5">
        <f>G64*価格表!DU61</f>
        <v>0</v>
      </c>
      <c r="I64" s="5">
        <f>C64*雇用表105部門!E61</f>
        <v>0</v>
      </c>
      <c r="K64" s="5">
        <f>G64*(1-価格表!DU61)</f>
        <v>0</v>
      </c>
      <c r="L64" s="45">
        <f>INDEX(逆行列計算!$C$219:$DC$219,0,$A64)</f>
        <v>0</v>
      </c>
      <c r="M64" s="45">
        <f>INDEX(逆行列計算!$C$220:$DC$220,0,$A64)</f>
        <v>0</v>
      </c>
      <c r="N64" s="5">
        <f>M64*価格表!DU61</f>
        <v>0</v>
      </c>
      <c r="O64" s="5">
        <f t="shared" si="2"/>
        <v>0</v>
      </c>
      <c r="P64" s="45">
        <f>INDEX(逆行列計算!$C$221:$DC$221,0,$A64)</f>
        <v>0</v>
      </c>
      <c r="Q64" s="5">
        <f t="shared" si="14"/>
        <v>0</v>
      </c>
      <c r="R64" s="5">
        <f>L64*雇用表105部門!E61</f>
        <v>0</v>
      </c>
      <c r="T64" s="5">
        <f>(F$112+Q$112)*価格表!DW61*T$1</f>
        <v>0</v>
      </c>
      <c r="U64" s="5">
        <f>T64*(1-価格表!DU61)</f>
        <v>0</v>
      </c>
      <c r="V64" s="5">
        <f>T64*価格表!DU61</f>
        <v>0</v>
      </c>
      <c r="W64" s="45">
        <f>INDEX(逆行列計算!$C$332:$DC$332,0,$A64)</f>
        <v>0</v>
      </c>
      <c r="X64" s="45">
        <f>W64*投入係数!DG61</f>
        <v>0</v>
      </c>
      <c r="Y64" s="5">
        <f>X64*価格表!DU61</f>
        <v>0</v>
      </c>
      <c r="Z64" s="5">
        <f>W64*投入係数!DH61</f>
        <v>0</v>
      </c>
      <c r="AA64" s="45">
        <f>W64*投入係数!DI61</f>
        <v>0</v>
      </c>
      <c r="AB64" s="5">
        <f t="shared" si="3"/>
        <v>0</v>
      </c>
      <c r="AC64" s="5">
        <f>W64*雇用表105部門!E61</f>
        <v>0</v>
      </c>
      <c r="AE64" s="5">
        <f t="shared" si="4"/>
        <v>0</v>
      </c>
      <c r="AF64" s="5">
        <f t="shared" si="5"/>
        <v>0</v>
      </c>
      <c r="AG64" s="5">
        <f t="shared" si="6"/>
        <v>0</v>
      </c>
      <c r="AH64" s="5">
        <f t="shared" si="7"/>
        <v>0</v>
      </c>
      <c r="AI64" s="5">
        <f t="shared" si="8"/>
        <v>0</v>
      </c>
      <c r="AK64" s="5" t="e">
        <f t="shared" si="9"/>
        <v>#DIV/0!</v>
      </c>
      <c r="AL64" s="5" t="e">
        <f t="shared" si="10"/>
        <v>#DIV/0!</v>
      </c>
      <c r="AM64" s="5" t="e">
        <f t="shared" si="11"/>
        <v>#DIV/0!</v>
      </c>
      <c r="AN64" s="5" t="e">
        <f t="shared" si="12"/>
        <v>#DIV/0!</v>
      </c>
    </row>
    <row r="65" spans="1:40" x14ac:dyDescent="0.2">
      <c r="A65" s="46" t="s">
        <v>215</v>
      </c>
      <c r="B65" s="48" t="s">
        <v>216</v>
      </c>
      <c r="C65" s="5">
        <f>需要増加!N64</f>
        <v>0</v>
      </c>
      <c r="D65" s="5">
        <f>C65*投入係数!DH62</f>
        <v>0</v>
      </c>
      <c r="E65" s="5">
        <f>C65*投入係数!DI62</f>
        <v>0</v>
      </c>
      <c r="F65" s="5">
        <f t="shared" si="13"/>
        <v>0</v>
      </c>
      <c r="G65" s="5">
        <f>投入係数!DD185</f>
        <v>0</v>
      </c>
      <c r="H65" s="5">
        <f>G65*価格表!DU62</f>
        <v>0</v>
      </c>
      <c r="I65" s="5">
        <f>C65*雇用表105部門!E62</f>
        <v>0</v>
      </c>
      <c r="K65" s="5">
        <f>G65*(1-価格表!DU62)</f>
        <v>0</v>
      </c>
      <c r="L65" s="45">
        <f>INDEX(逆行列計算!$C$219:$DC$219,0,$A65)</f>
        <v>0</v>
      </c>
      <c r="M65" s="45">
        <f>INDEX(逆行列計算!$C$220:$DC$220,0,$A65)</f>
        <v>0</v>
      </c>
      <c r="N65" s="5">
        <f>M65*価格表!DU62</f>
        <v>0</v>
      </c>
      <c r="O65" s="5">
        <f t="shared" si="2"/>
        <v>0</v>
      </c>
      <c r="P65" s="45">
        <f>INDEX(逆行列計算!$C$221:$DC$221,0,$A65)</f>
        <v>0</v>
      </c>
      <c r="Q65" s="5">
        <f t="shared" si="14"/>
        <v>0</v>
      </c>
      <c r="R65" s="5">
        <f>L65*雇用表105部門!E62</f>
        <v>0</v>
      </c>
      <c r="T65" s="5">
        <f>(F$112+Q$112)*価格表!DW62*T$1</f>
        <v>0</v>
      </c>
      <c r="U65" s="5">
        <f>T65*(1-価格表!DU62)</f>
        <v>0</v>
      </c>
      <c r="V65" s="5">
        <f>T65*価格表!DU62</f>
        <v>0</v>
      </c>
      <c r="W65" s="45">
        <f>INDEX(逆行列計算!$C$332:$DC$332,0,$A65)</f>
        <v>0</v>
      </c>
      <c r="X65" s="45">
        <f>W65*投入係数!DG62</f>
        <v>0</v>
      </c>
      <c r="Y65" s="5">
        <f>X65*価格表!DU62</f>
        <v>0</v>
      </c>
      <c r="Z65" s="5">
        <f>W65*投入係数!DH62</f>
        <v>0</v>
      </c>
      <c r="AA65" s="45">
        <f>W65*投入係数!DI62</f>
        <v>0</v>
      </c>
      <c r="AB65" s="5">
        <f t="shared" si="3"/>
        <v>0</v>
      </c>
      <c r="AC65" s="5">
        <f>W65*雇用表105部門!E62</f>
        <v>0</v>
      </c>
      <c r="AE65" s="5">
        <f t="shared" si="4"/>
        <v>0</v>
      </c>
      <c r="AF65" s="5">
        <f t="shared" si="5"/>
        <v>0</v>
      </c>
      <c r="AG65" s="5">
        <f t="shared" si="6"/>
        <v>0</v>
      </c>
      <c r="AH65" s="5">
        <f t="shared" si="7"/>
        <v>0</v>
      </c>
      <c r="AI65" s="5">
        <f t="shared" si="8"/>
        <v>0</v>
      </c>
      <c r="AK65" s="5" t="e">
        <f t="shared" si="9"/>
        <v>#DIV/0!</v>
      </c>
      <c r="AL65" s="5" t="e">
        <f t="shared" si="10"/>
        <v>#DIV/0!</v>
      </c>
      <c r="AM65" s="5" t="e">
        <f t="shared" si="11"/>
        <v>#DIV/0!</v>
      </c>
      <c r="AN65" s="5" t="e">
        <f t="shared" si="12"/>
        <v>#DIV/0!</v>
      </c>
    </row>
    <row r="66" spans="1:40" x14ac:dyDescent="0.2">
      <c r="A66" s="46" t="s">
        <v>285</v>
      </c>
      <c r="B66" s="48" t="s">
        <v>71</v>
      </c>
      <c r="C66" s="5">
        <f>需要増加!N65</f>
        <v>0</v>
      </c>
      <c r="D66" s="5">
        <f>C66*投入係数!DH63</f>
        <v>0</v>
      </c>
      <c r="E66" s="5">
        <f>C66*投入係数!DI63</f>
        <v>0</v>
      </c>
      <c r="F66" s="5">
        <f t="shared" si="13"/>
        <v>0</v>
      </c>
      <c r="G66" s="5">
        <f>投入係数!DD186</f>
        <v>0</v>
      </c>
      <c r="H66" s="5">
        <f>G66*価格表!DU63</f>
        <v>0</v>
      </c>
      <c r="I66" s="5">
        <f>C66*雇用表105部門!E63</f>
        <v>0</v>
      </c>
      <c r="K66" s="5">
        <f>G66*(1-価格表!DU63)</f>
        <v>0</v>
      </c>
      <c r="L66" s="45">
        <f>INDEX(逆行列計算!$C$219:$DC$219,0,$A66)</f>
        <v>0</v>
      </c>
      <c r="M66" s="45">
        <f>INDEX(逆行列計算!$C$220:$DC$220,0,$A66)</f>
        <v>0</v>
      </c>
      <c r="N66" s="5">
        <f>M66*価格表!DU63</f>
        <v>0</v>
      </c>
      <c r="O66" s="5">
        <f t="shared" si="2"/>
        <v>0</v>
      </c>
      <c r="P66" s="45">
        <f>INDEX(逆行列計算!$C$221:$DC$221,0,$A66)</f>
        <v>0</v>
      </c>
      <c r="Q66" s="5">
        <f t="shared" si="14"/>
        <v>0</v>
      </c>
      <c r="R66" s="5">
        <f>L66*雇用表105部門!E63</f>
        <v>0</v>
      </c>
      <c r="T66" s="5">
        <f>(F$112+Q$112)*価格表!DW63*T$1</f>
        <v>0</v>
      </c>
      <c r="U66" s="5">
        <f>T66*(1-価格表!DU63)</f>
        <v>0</v>
      </c>
      <c r="V66" s="5">
        <f>T66*価格表!DU63</f>
        <v>0</v>
      </c>
      <c r="W66" s="45">
        <f>INDEX(逆行列計算!$C$332:$DC$332,0,$A66)</f>
        <v>0</v>
      </c>
      <c r="X66" s="45">
        <f>W66*投入係数!DG63</f>
        <v>0</v>
      </c>
      <c r="Y66" s="5">
        <f>X66*価格表!DU63</f>
        <v>0</v>
      </c>
      <c r="Z66" s="5">
        <f>W66*投入係数!DH63</f>
        <v>0</v>
      </c>
      <c r="AA66" s="45">
        <f>W66*投入係数!DI63</f>
        <v>0</v>
      </c>
      <c r="AB66" s="5">
        <f t="shared" si="3"/>
        <v>0</v>
      </c>
      <c r="AC66" s="5">
        <f>W66*雇用表105部門!E63</f>
        <v>0</v>
      </c>
      <c r="AE66" s="5">
        <f t="shared" si="4"/>
        <v>0</v>
      </c>
      <c r="AF66" s="5">
        <f t="shared" si="5"/>
        <v>0</v>
      </c>
      <c r="AG66" s="5">
        <f t="shared" si="6"/>
        <v>0</v>
      </c>
      <c r="AH66" s="5">
        <f t="shared" si="7"/>
        <v>0</v>
      </c>
      <c r="AI66" s="5">
        <f t="shared" si="8"/>
        <v>0</v>
      </c>
      <c r="AK66" s="5" t="e">
        <f t="shared" si="9"/>
        <v>#DIV/0!</v>
      </c>
      <c r="AL66" s="5" t="e">
        <f t="shared" si="10"/>
        <v>#DIV/0!</v>
      </c>
      <c r="AM66" s="5" t="e">
        <f t="shared" si="11"/>
        <v>#DIV/0!</v>
      </c>
      <c r="AN66" s="5" t="e">
        <f t="shared" si="12"/>
        <v>#DIV/0!</v>
      </c>
    </row>
    <row r="67" spans="1:40" x14ac:dyDescent="0.2">
      <c r="A67" s="46" t="s">
        <v>286</v>
      </c>
      <c r="B67" s="48" t="s">
        <v>219</v>
      </c>
      <c r="C67" s="5">
        <f>需要増加!N66</f>
        <v>0</v>
      </c>
      <c r="D67" s="5">
        <f>C67*投入係数!DH64</f>
        <v>0</v>
      </c>
      <c r="E67" s="5">
        <f>C67*投入係数!DI64</f>
        <v>0</v>
      </c>
      <c r="F67" s="5">
        <f t="shared" si="13"/>
        <v>0</v>
      </c>
      <c r="G67" s="5">
        <f>投入係数!DD187</f>
        <v>0</v>
      </c>
      <c r="H67" s="5">
        <f>G67*価格表!DU64</f>
        <v>0</v>
      </c>
      <c r="I67" s="5">
        <f>C67*雇用表105部門!E64</f>
        <v>0</v>
      </c>
      <c r="K67" s="5">
        <f>G67*(1-価格表!DU64)</f>
        <v>0</v>
      </c>
      <c r="L67" s="45">
        <f>INDEX(逆行列計算!$C$219:$DC$219,0,$A67)</f>
        <v>0</v>
      </c>
      <c r="M67" s="45">
        <f>INDEX(逆行列計算!$C$220:$DC$220,0,$A67)</f>
        <v>0</v>
      </c>
      <c r="N67" s="5">
        <f>M67*価格表!DU64</f>
        <v>0</v>
      </c>
      <c r="O67" s="5">
        <f t="shared" si="2"/>
        <v>0</v>
      </c>
      <c r="P67" s="45">
        <f>INDEX(逆行列計算!$C$221:$DC$221,0,$A67)</f>
        <v>0</v>
      </c>
      <c r="Q67" s="5">
        <f t="shared" si="14"/>
        <v>0</v>
      </c>
      <c r="R67" s="5">
        <f>L67*雇用表105部門!E64</f>
        <v>0</v>
      </c>
      <c r="T67" s="5">
        <f>(F$112+Q$112)*価格表!DW64*T$1</f>
        <v>0</v>
      </c>
      <c r="U67" s="5">
        <f>T67*(1-価格表!DU64)</f>
        <v>0</v>
      </c>
      <c r="V67" s="5">
        <f>T67*価格表!DU64</f>
        <v>0</v>
      </c>
      <c r="W67" s="45">
        <f>INDEX(逆行列計算!$C$332:$DC$332,0,$A67)</f>
        <v>0</v>
      </c>
      <c r="X67" s="45">
        <f>W67*投入係数!DG64</f>
        <v>0</v>
      </c>
      <c r="Y67" s="5">
        <f>X67*価格表!DU64</f>
        <v>0</v>
      </c>
      <c r="Z67" s="5">
        <f>W67*投入係数!DH64</f>
        <v>0</v>
      </c>
      <c r="AA67" s="45">
        <f>W67*投入係数!DI64</f>
        <v>0</v>
      </c>
      <c r="AB67" s="5">
        <f t="shared" si="3"/>
        <v>0</v>
      </c>
      <c r="AC67" s="5">
        <f>W67*雇用表105部門!E64</f>
        <v>0</v>
      </c>
      <c r="AE67" s="5">
        <f t="shared" si="4"/>
        <v>0</v>
      </c>
      <c r="AF67" s="5">
        <f t="shared" si="5"/>
        <v>0</v>
      </c>
      <c r="AG67" s="5">
        <f t="shared" si="6"/>
        <v>0</v>
      </c>
      <c r="AH67" s="5">
        <f t="shared" si="7"/>
        <v>0</v>
      </c>
      <c r="AI67" s="5">
        <f t="shared" si="8"/>
        <v>0</v>
      </c>
      <c r="AK67" s="5" t="e">
        <f t="shared" si="9"/>
        <v>#DIV/0!</v>
      </c>
      <c r="AL67" s="5" t="e">
        <f t="shared" si="10"/>
        <v>#DIV/0!</v>
      </c>
      <c r="AM67" s="5" t="e">
        <f t="shared" si="11"/>
        <v>#DIV/0!</v>
      </c>
      <c r="AN67" s="5" t="e">
        <f t="shared" si="12"/>
        <v>#DIV/0!</v>
      </c>
    </row>
    <row r="68" spans="1:40" x14ac:dyDescent="0.2">
      <c r="A68" s="46" t="s">
        <v>287</v>
      </c>
      <c r="B68" s="48" t="s">
        <v>221</v>
      </c>
      <c r="C68" s="5">
        <f>需要増加!N67</f>
        <v>0</v>
      </c>
      <c r="D68" s="5">
        <f>C68*投入係数!DH65</f>
        <v>0</v>
      </c>
      <c r="E68" s="5">
        <f>C68*投入係数!DI65</f>
        <v>0</v>
      </c>
      <c r="F68" s="5">
        <f t="shared" si="13"/>
        <v>0</v>
      </c>
      <c r="G68" s="5">
        <f>投入係数!DD188</f>
        <v>0</v>
      </c>
      <c r="H68" s="5">
        <f>G68*価格表!DU65</f>
        <v>0</v>
      </c>
      <c r="I68" s="5">
        <f>C68*雇用表105部門!E65</f>
        <v>0</v>
      </c>
      <c r="K68" s="5">
        <f>G68*(1-価格表!DU65)</f>
        <v>0</v>
      </c>
      <c r="L68" s="45">
        <f>INDEX(逆行列計算!$C$219:$DC$219,0,$A68)</f>
        <v>0</v>
      </c>
      <c r="M68" s="45">
        <f>INDEX(逆行列計算!$C$220:$DC$220,0,$A68)</f>
        <v>0</v>
      </c>
      <c r="N68" s="5">
        <f>M68*価格表!DU65</f>
        <v>0</v>
      </c>
      <c r="O68" s="5">
        <f t="shared" si="2"/>
        <v>0</v>
      </c>
      <c r="P68" s="45">
        <f>INDEX(逆行列計算!$C$221:$DC$221,0,$A68)</f>
        <v>0</v>
      </c>
      <c r="Q68" s="5">
        <f t="shared" si="14"/>
        <v>0</v>
      </c>
      <c r="R68" s="5">
        <f>L68*雇用表105部門!E65</f>
        <v>0</v>
      </c>
      <c r="T68" s="5">
        <f>(F$112+Q$112)*価格表!DW65*T$1</f>
        <v>0</v>
      </c>
      <c r="U68" s="5">
        <f>T68*(1-価格表!DU65)</f>
        <v>0</v>
      </c>
      <c r="V68" s="5">
        <f>T68*価格表!DU65</f>
        <v>0</v>
      </c>
      <c r="W68" s="45">
        <f>INDEX(逆行列計算!$C$332:$DC$332,0,$A68)</f>
        <v>0</v>
      </c>
      <c r="X68" s="45">
        <f>W68*投入係数!DG65</f>
        <v>0</v>
      </c>
      <c r="Y68" s="5">
        <f>X68*価格表!DU65</f>
        <v>0</v>
      </c>
      <c r="Z68" s="5">
        <f>W68*投入係数!DH65</f>
        <v>0</v>
      </c>
      <c r="AA68" s="45">
        <f>W68*投入係数!DI65</f>
        <v>0</v>
      </c>
      <c r="AB68" s="5">
        <f t="shared" si="3"/>
        <v>0</v>
      </c>
      <c r="AC68" s="5">
        <f>W68*雇用表105部門!E65</f>
        <v>0</v>
      </c>
      <c r="AE68" s="5">
        <f t="shared" si="4"/>
        <v>0</v>
      </c>
      <c r="AF68" s="5">
        <f t="shared" si="5"/>
        <v>0</v>
      </c>
      <c r="AG68" s="5">
        <f t="shared" si="6"/>
        <v>0</v>
      </c>
      <c r="AH68" s="5">
        <f t="shared" si="7"/>
        <v>0</v>
      </c>
      <c r="AI68" s="5">
        <f t="shared" si="8"/>
        <v>0</v>
      </c>
      <c r="AK68" s="5" t="e">
        <f t="shared" si="9"/>
        <v>#DIV/0!</v>
      </c>
      <c r="AL68" s="5" t="e">
        <f t="shared" si="10"/>
        <v>#DIV/0!</v>
      </c>
      <c r="AM68" s="5" t="e">
        <f t="shared" si="11"/>
        <v>#DIV/0!</v>
      </c>
      <c r="AN68" s="5" t="e">
        <f t="shared" si="12"/>
        <v>#DIV/0!</v>
      </c>
    </row>
    <row r="69" spans="1:40" x14ac:dyDescent="0.2">
      <c r="A69" s="46" t="s">
        <v>288</v>
      </c>
      <c r="B69" s="48" t="s">
        <v>223</v>
      </c>
      <c r="C69" s="5">
        <f>需要増加!N68</f>
        <v>0</v>
      </c>
      <c r="D69" s="5">
        <f>C69*投入係数!DH66</f>
        <v>0</v>
      </c>
      <c r="E69" s="5">
        <f>C69*投入係数!DI66</f>
        <v>0</v>
      </c>
      <c r="F69" s="5">
        <f t="shared" si="13"/>
        <v>0</v>
      </c>
      <c r="G69" s="5">
        <f>投入係数!DD189</f>
        <v>0</v>
      </c>
      <c r="H69" s="5">
        <f>G69*価格表!DU66</f>
        <v>0</v>
      </c>
      <c r="I69" s="5">
        <f>C69*雇用表105部門!E66</f>
        <v>0</v>
      </c>
      <c r="K69" s="5">
        <f>G69*(1-価格表!DU66)</f>
        <v>0</v>
      </c>
      <c r="L69" s="45">
        <f>INDEX(逆行列計算!$C$219:$DC$219,0,$A69)</f>
        <v>0</v>
      </c>
      <c r="M69" s="45">
        <f>INDEX(逆行列計算!$C$220:$DC$220,0,$A69)</f>
        <v>0</v>
      </c>
      <c r="N69" s="5">
        <f>M69*価格表!DU66</f>
        <v>0</v>
      </c>
      <c r="O69" s="5">
        <f t="shared" si="2"/>
        <v>0</v>
      </c>
      <c r="P69" s="45">
        <f>INDEX(逆行列計算!$C$221:$DC$221,0,$A69)</f>
        <v>0</v>
      </c>
      <c r="Q69" s="5">
        <f t="shared" si="14"/>
        <v>0</v>
      </c>
      <c r="R69" s="5">
        <f>L69*雇用表105部門!E66</f>
        <v>0</v>
      </c>
      <c r="T69" s="5">
        <f>(F$112+Q$112)*価格表!DW66*T$1</f>
        <v>0</v>
      </c>
      <c r="U69" s="5">
        <f>T69*(1-価格表!DU66)</f>
        <v>0</v>
      </c>
      <c r="V69" s="5">
        <f>T69*価格表!DU66</f>
        <v>0</v>
      </c>
      <c r="W69" s="45">
        <f>INDEX(逆行列計算!$C$332:$DC$332,0,$A69)</f>
        <v>0</v>
      </c>
      <c r="X69" s="45">
        <f>W69*投入係数!DG66</f>
        <v>0</v>
      </c>
      <c r="Y69" s="5">
        <f>X69*価格表!DU66</f>
        <v>0</v>
      </c>
      <c r="Z69" s="5">
        <f>W69*投入係数!DH66</f>
        <v>0</v>
      </c>
      <c r="AA69" s="45">
        <f>W69*投入係数!DI66</f>
        <v>0</v>
      </c>
      <c r="AB69" s="5">
        <f t="shared" si="3"/>
        <v>0</v>
      </c>
      <c r="AC69" s="5">
        <f>W69*雇用表105部門!E66</f>
        <v>0</v>
      </c>
      <c r="AE69" s="5">
        <f t="shared" si="4"/>
        <v>0</v>
      </c>
      <c r="AF69" s="5">
        <f t="shared" si="5"/>
        <v>0</v>
      </c>
      <c r="AG69" s="5">
        <f t="shared" si="6"/>
        <v>0</v>
      </c>
      <c r="AH69" s="5">
        <f t="shared" si="7"/>
        <v>0</v>
      </c>
      <c r="AI69" s="5">
        <f t="shared" si="8"/>
        <v>0</v>
      </c>
      <c r="AK69" s="5" t="e">
        <f t="shared" si="9"/>
        <v>#DIV/0!</v>
      </c>
      <c r="AL69" s="5" t="e">
        <f t="shared" si="10"/>
        <v>#DIV/0!</v>
      </c>
      <c r="AM69" s="5" t="e">
        <f t="shared" si="11"/>
        <v>#DIV/0!</v>
      </c>
      <c r="AN69" s="5" t="e">
        <f t="shared" si="12"/>
        <v>#DIV/0!</v>
      </c>
    </row>
    <row r="70" spans="1:40" x14ac:dyDescent="0.2">
      <c r="A70" s="46" t="s">
        <v>224</v>
      </c>
      <c r="B70" s="48" t="s">
        <v>225</v>
      </c>
      <c r="C70" s="5">
        <f>需要増加!N69</f>
        <v>0</v>
      </c>
      <c r="D70" s="5">
        <f>C70*投入係数!DH67</f>
        <v>0</v>
      </c>
      <c r="E70" s="5">
        <f>C70*投入係数!DI67</f>
        <v>0</v>
      </c>
      <c r="F70" s="5">
        <f t="shared" si="13"/>
        <v>0</v>
      </c>
      <c r="G70" s="5">
        <f>投入係数!DD190</f>
        <v>0</v>
      </c>
      <c r="H70" s="5">
        <f>G70*価格表!DU67</f>
        <v>0</v>
      </c>
      <c r="I70" s="5">
        <f>C70*雇用表105部門!E67</f>
        <v>0</v>
      </c>
      <c r="K70" s="5">
        <f>G70*(1-価格表!DU67)</f>
        <v>0</v>
      </c>
      <c r="L70" s="45">
        <f>INDEX(逆行列計算!$C$219:$DC$219,0,$A70)</f>
        <v>0</v>
      </c>
      <c r="M70" s="45">
        <f>INDEX(逆行列計算!$C$220:$DC$220,0,$A70)</f>
        <v>0</v>
      </c>
      <c r="N70" s="5">
        <f>M70*価格表!DU67</f>
        <v>0</v>
      </c>
      <c r="O70" s="5">
        <f t="shared" si="2"/>
        <v>0</v>
      </c>
      <c r="P70" s="45">
        <f>INDEX(逆行列計算!$C$221:$DC$221,0,$A70)</f>
        <v>0</v>
      </c>
      <c r="Q70" s="5">
        <f t="shared" si="14"/>
        <v>0</v>
      </c>
      <c r="R70" s="5">
        <f>L70*雇用表105部門!E67</f>
        <v>0</v>
      </c>
      <c r="T70" s="5">
        <f>(F$112+Q$112)*価格表!DW67*T$1</f>
        <v>0</v>
      </c>
      <c r="U70" s="5">
        <f>T70*(1-価格表!DU67)</f>
        <v>0</v>
      </c>
      <c r="V70" s="5">
        <f>T70*価格表!DU67</f>
        <v>0</v>
      </c>
      <c r="W70" s="45">
        <f>INDEX(逆行列計算!$C$332:$DC$332,0,$A70)</f>
        <v>0</v>
      </c>
      <c r="X70" s="45">
        <f>W70*投入係数!DG67</f>
        <v>0</v>
      </c>
      <c r="Y70" s="5">
        <f>X70*価格表!DU67</f>
        <v>0</v>
      </c>
      <c r="Z70" s="5">
        <f>W70*投入係数!DH67</f>
        <v>0</v>
      </c>
      <c r="AA70" s="45">
        <f>W70*投入係数!DI67</f>
        <v>0</v>
      </c>
      <c r="AB70" s="5">
        <f t="shared" si="3"/>
        <v>0</v>
      </c>
      <c r="AC70" s="5">
        <f>W70*雇用表105部門!E67</f>
        <v>0</v>
      </c>
      <c r="AE70" s="5">
        <f t="shared" si="4"/>
        <v>0</v>
      </c>
      <c r="AF70" s="5">
        <f t="shared" si="5"/>
        <v>0</v>
      </c>
      <c r="AG70" s="5">
        <f t="shared" si="6"/>
        <v>0</v>
      </c>
      <c r="AH70" s="5">
        <f t="shared" si="7"/>
        <v>0</v>
      </c>
      <c r="AI70" s="5">
        <f t="shared" si="8"/>
        <v>0</v>
      </c>
      <c r="AK70" s="5" t="e">
        <f t="shared" si="9"/>
        <v>#DIV/0!</v>
      </c>
      <c r="AL70" s="5" t="e">
        <f t="shared" si="10"/>
        <v>#DIV/0!</v>
      </c>
      <c r="AM70" s="5" t="e">
        <f t="shared" si="11"/>
        <v>#DIV/0!</v>
      </c>
      <c r="AN70" s="5" t="e">
        <f t="shared" si="12"/>
        <v>#DIV/0!</v>
      </c>
    </row>
    <row r="71" spans="1:40" x14ac:dyDescent="0.2">
      <c r="A71" s="46" t="s">
        <v>226</v>
      </c>
      <c r="B71" s="48" t="s">
        <v>227</v>
      </c>
      <c r="C71" s="5">
        <f>需要増加!N70</f>
        <v>0</v>
      </c>
      <c r="D71" s="5">
        <f>C71*投入係数!DH68</f>
        <v>0</v>
      </c>
      <c r="E71" s="5">
        <f>C71*投入係数!DI68</f>
        <v>0</v>
      </c>
      <c r="F71" s="5">
        <f t="shared" ref="F71:F102" si="15">E71*F$1</f>
        <v>0</v>
      </c>
      <c r="G71" s="5">
        <f>投入係数!DD191</f>
        <v>0</v>
      </c>
      <c r="H71" s="5">
        <f>G71*価格表!DU68</f>
        <v>0</v>
      </c>
      <c r="I71" s="5">
        <f>C71*雇用表105部門!E68</f>
        <v>0</v>
      </c>
      <c r="K71" s="5">
        <f>G71*(1-価格表!DU68)</f>
        <v>0</v>
      </c>
      <c r="L71" s="45">
        <f>INDEX(逆行列計算!$C$219:$DC$219,0,$A71)</f>
        <v>0</v>
      </c>
      <c r="M71" s="45">
        <f>INDEX(逆行列計算!$C$220:$DC$220,0,$A71)</f>
        <v>0</v>
      </c>
      <c r="N71" s="5">
        <f>M71*価格表!DU68</f>
        <v>0</v>
      </c>
      <c r="O71" s="5">
        <f t="shared" si="2"/>
        <v>0</v>
      </c>
      <c r="P71" s="45">
        <f>INDEX(逆行列計算!$C$221:$DC$221,0,$A71)</f>
        <v>0</v>
      </c>
      <c r="Q71" s="5">
        <f t="shared" ref="Q71:Q102" si="16">P71*$F$1</f>
        <v>0</v>
      </c>
      <c r="R71" s="5">
        <f>L71*雇用表105部門!E68</f>
        <v>0</v>
      </c>
      <c r="T71" s="5">
        <f>(F$112+Q$112)*価格表!DW68*T$1</f>
        <v>0</v>
      </c>
      <c r="U71" s="5">
        <f>T71*(1-価格表!DU68)</f>
        <v>0</v>
      </c>
      <c r="V71" s="5">
        <f>T71*価格表!DU68</f>
        <v>0</v>
      </c>
      <c r="W71" s="45">
        <f>INDEX(逆行列計算!$C$332:$DC$332,0,$A71)</f>
        <v>0</v>
      </c>
      <c r="X71" s="45">
        <f>W71*投入係数!DG68</f>
        <v>0</v>
      </c>
      <c r="Y71" s="5">
        <f>X71*価格表!DU68</f>
        <v>0</v>
      </c>
      <c r="Z71" s="5">
        <f>W71*投入係数!DH68</f>
        <v>0</v>
      </c>
      <c r="AA71" s="45">
        <f>W71*投入係数!DI68</f>
        <v>0</v>
      </c>
      <c r="AB71" s="5">
        <f t="shared" si="3"/>
        <v>0</v>
      </c>
      <c r="AC71" s="5">
        <f>W71*雇用表105部門!E68</f>
        <v>0</v>
      </c>
      <c r="AE71" s="5">
        <f t="shared" si="4"/>
        <v>0</v>
      </c>
      <c r="AF71" s="5">
        <f t="shared" si="5"/>
        <v>0</v>
      </c>
      <c r="AG71" s="5">
        <f t="shared" si="6"/>
        <v>0</v>
      </c>
      <c r="AH71" s="5">
        <f t="shared" si="7"/>
        <v>0</v>
      </c>
      <c r="AI71" s="5">
        <f t="shared" si="8"/>
        <v>0</v>
      </c>
      <c r="AK71" s="5" t="e">
        <f t="shared" si="9"/>
        <v>#DIV/0!</v>
      </c>
      <c r="AL71" s="5" t="e">
        <f t="shared" si="10"/>
        <v>#DIV/0!</v>
      </c>
      <c r="AM71" s="5" t="e">
        <f t="shared" si="11"/>
        <v>#DIV/0!</v>
      </c>
      <c r="AN71" s="5" t="e">
        <f t="shared" si="12"/>
        <v>#DIV/0!</v>
      </c>
    </row>
    <row r="72" spans="1:40" s="226" customFormat="1" x14ac:dyDescent="0.2">
      <c r="A72" s="221" t="s">
        <v>228</v>
      </c>
      <c r="B72" s="222" t="s">
        <v>229</v>
      </c>
      <c r="C72" s="226">
        <f>需要増加!N71</f>
        <v>0</v>
      </c>
      <c r="D72" s="226">
        <f>C72*投入係数!DH69</f>
        <v>0</v>
      </c>
      <c r="E72" s="226">
        <f>C72*投入係数!DI69</f>
        <v>0</v>
      </c>
      <c r="F72" s="226">
        <f t="shared" si="15"/>
        <v>0</v>
      </c>
      <c r="G72" s="226">
        <f>投入係数!DD192</f>
        <v>0</v>
      </c>
      <c r="H72" s="226">
        <f>G72*価格表!DU69</f>
        <v>0</v>
      </c>
      <c r="I72" s="226">
        <f>C72*雇用表105部門!E69</f>
        <v>0</v>
      </c>
      <c r="K72" s="226">
        <f>G72*(1-価格表!DU69)</f>
        <v>0</v>
      </c>
      <c r="L72" s="230">
        <f>INDEX(逆行列計算!$C$219:$DC$219,0,$A72)</f>
        <v>0</v>
      </c>
      <c r="M72" s="230">
        <f>INDEX(逆行列計算!$C$220:$DC$220,0,$A72)</f>
        <v>0</v>
      </c>
      <c r="N72" s="226">
        <f>M72*価格表!DU69</f>
        <v>0</v>
      </c>
      <c r="O72" s="226">
        <f t="shared" ref="O72:O111" si="17">L72-M72</f>
        <v>0</v>
      </c>
      <c r="P72" s="230">
        <f>INDEX(逆行列計算!$C$221:$DC$221,0,$A72)</f>
        <v>0</v>
      </c>
      <c r="Q72" s="226">
        <f t="shared" si="16"/>
        <v>0</v>
      </c>
      <c r="R72" s="226">
        <f>L72*雇用表105部門!E69</f>
        <v>0</v>
      </c>
      <c r="T72" s="226">
        <f>(F$112+Q$112)*価格表!DW69*T$1</f>
        <v>0</v>
      </c>
      <c r="U72" s="226">
        <f>T72*(1-価格表!DU69)</f>
        <v>0</v>
      </c>
      <c r="V72" s="226">
        <f>T72*価格表!DU69</f>
        <v>0</v>
      </c>
      <c r="W72" s="230">
        <f>INDEX(逆行列計算!$C$332:$DC$332,0,$A72)</f>
        <v>0</v>
      </c>
      <c r="X72" s="230">
        <f>W72*投入係数!DG69</f>
        <v>0</v>
      </c>
      <c r="Y72" s="226">
        <f>X72*価格表!DU69</f>
        <v>0</v>
      </c>
      <c r="Z72" s="226">
        <f>W72*投入係数!DH69</f>
        <v>0</v>
      </c>
      <c r="AA72" s="230">
        <f>W72*投入係数!DI69</f>
        <v>0</v>
      </c>
      <c r="AB72" s="226">
        <f t="shared" ref="AB72:AB111" si="18">V72+Y72</f>
        <v>0</v>
      </c>
      <c r="AC72" s="226">
        <f>W72*雇用表105部門!E69</f>
        <v>0</v>
      </c>
      <c r="AE72" s="226">
        <f t="shared" ref="AE72:AE111" si="19">C72+L72+W72</f>
        <v>0</v>
      </c>
      <c r="AF72" s="226">
        <f t="shared" ref="AF72:AF111" si="20">D72+O72+Z72</f>
        <v>0</v>
      </c>
      <c r="AG72" s="226">
        <f t="shared" ref="AG72:AG111" si="21">H72+N72+AB72</f>
        <v>0</v>
      </c>
      <c r="AH72" s="226">
        <f t="shared" ref="AH72:AH111" si="22">E72+P72+AA72</f>
        <v>0</v>
      </c>
      <c r="AI72" s="226">
        <f t="shared" ref="AI72:AI111" si="23">I72+R72+AC72</f>
        <v>0</v>
      </c>
      <c r="AK72" s="226" t="e">
        <f t="shared" ref="AK72:AK111" si="24">AE72/C$112</f>
        <v>#DIV/0!</v>
      </c>
      <c r="AL72" s="226" t="e">
        <f t="shared" ref="AL72:AL111" si="25">AF72/$C$112</f>
        <v>#DIV/0!</v>
      </c>
      <c r="AM72" s="226" t="e">
        <f t="shared" ref="AM72:AM111" si="26">AG72/$C$112</f>
        <v>#DIV/0!</v>
      </c>
      <c r="AN72" s="226" t="e">
        <f t="shared" ref="AN72:AN111" si="27">AH72/$C$112</f>
        <v>#DIV/0!</v>
      </c>
    </row>
    <row r="73" spans="1:40" x14ac:dyDescent="0.2">
      <c r="A73" s="46" t="s">
        <v>230</v>
      </c>
      <c r="B73" s="48" t="s">
        <v>10</v>
      </c>
      <c r="C73" s="5">
        <f>需要増加!N72</f>
        <v>0</v>
      </c>
      <c r="D73" s="5">
        <f>C73*投入係数!DH70</f>
        <v>0</v>
      </c>
      <c r="E73" s="5">
        <f>C73*投入係数!DI70</f>
        <v>0</v>
      </c>
      <c r="F73" s="5">
        <f t="shared" si="15"/>
        <v>0</v>
      </c>
      <c r="G73" s="5">
        <f>投入係数!DD193</f>
        <v>0</v>
      </c>
      <c r="H73" s="5">
        <f>G73*価格表!DU70</f>
        <v>0</v>
      </c>
      <c r="I73" s="5">
        <f>C73*雇用表105部門!E70</f>
        <v>0</v>
      </c>
      <c r="K73" s="5">
        <f>G73*(1-価格表!DU70)</f>
        <v>0</v>
      </c>
      <c r="L73" s="45">
        <f>INDEX(逆行列計算!$C$219:$DC$219,0,$A73)</f>
        <v>0</v>
      </c>
      <c r="M73" s="45">
        <f>INDEX(逆行列計算!$C$220:$DC$220,0,$A73)</f>
        <v>0</v>
      </c>
      <c r="N73" s="5">
        <f>M73*価格表!DU70</f>
        <v>0</v>
      </c>
      <c r="O73" s="5">
        <f t="shared" si="17"/>
        <v>0</v>
      </c>
      <c r="P73" s="45">
        <f>INDEX(逆行列計算!$C$221:$DC$221,0,$A73)</f>
        <v>0</v>
      </c>
      <c r="Q73" s="5">
        <f t="shared" si="16"/>
        <v>0</v>
      </c>
      <c r="R73" s="5">
        <f>L73*雇用表105部門!E70</f>
        <v>0</v>
      </c>
      <c r="T73" s="5">
        <f>(F$112+Q$112)*価格表!DW70*T$1</f>
        <v>0</v>
      </c>
      <c r="U73" s="5">
        <f>T73*(1-価格表!DU70)</f>
        <v>0</v>
      </c>
      <c r="V73" s="5">
        <f>T73*価格表!DU70</f>
        <v>0</v>
      </c>
      <c r="W73" s="45">
        <f>INDEX(逆行列計算!$C$332:$DC$332,0,$A73)</f>
        <v>0</v>
      </c>
      <c r="X73" s="45">
        <f>W73*投入係数!DG70</f>
        <v>0</v>
      </c>
      <c r="Y73" s="5">
        <f>X73*価格表!DU70</f>
        <v>0</v>
      </c>
      <c r="Z73" s="5">
        <f>W73*投入係数!DH70</f>
        <v>0</v>
      </c>
      <c r="AA73" s="45">
        <f>W73*投入係数!DI70</f>
        <v>0</v>
      </c>
      <c r="AB73" s="5">
        <f t="shared" si="18"/>
        <v>0</v>
      </c>
      <c r="AC73" s="5">
        <f>W73*雇用表105部門!E70</f>
        <v>0</v>
      </c>
      <c r="AE73" s="5">
        <f t="shared" si="19"/>
        <v>0</v>
      </c>
      <c r="AF73" s="5">
        <f t="shared" si="20"/>
        <v>0</v>
      </c>
      <c r="AG73" s="5">
        <f t="shared" si="21"/>
        <v>0</v>
      </c>
      <c r="AH73" s="5">
        <f t="shared" si="22"/>
        <v>0</v>
      </c>
      <c r="AI73" s="5">
        <f t="shared" si="23"/>
        <v>0</v>
      </c>
      <c r="AK73" s="5" t="e">
        <f t="shared" si="24"/>
        <v>#DIV/0!</v>
      </c>
      <c r="AL73" s="5" t="e">
        <f t="shared" si="25"/>
        <v>#DIV/0!</v>
      </c>
      <c r="AM73" s="5" t="e">
        <f t="shared" si="26"/>
        <v>#DIV/0!</v>
      </c>
      <c r="AN73" s="5" t="e">
        <f t="shared" si="27"/>
        <v>#DIV/0!</v>
      </c>
    </row>
    <row r="74" spans="1:40" x14ac:dyDescent="0.2">
      <c r="A74" s="46" t="s">
        <v>231</v>
      </c>
      <c r="B74" s="48" t="s">
        <v>11</v>
      </c>
      <c r="C74" s="5">
        <f>需要増加!N73</f>
        <v>0</v>
      </c>
      <c r="D74" s="5">
        <f>C74*投入係数!DH71</f>
        <v>0</v>
      </c>
      <c r="E74" s="5">
        <f>C74*投入係数!DI71</f>
        <v>0</v>
      </c>
      <c r="F74" s="5">
        <f t="shared" si="15"/>
        <v>0</v>
      </c>
      <c r="G74" s="5">
        <f>投入係数!DD194</f>
        <v>0</v>
      </c>
      <c r="H74" s="5">
        <f>G74*価格表!DU71</f>
        <v>0</v>
      </c>
      <c r="I74" s="5">
        <f>C74*雇用表105部門!E71</f>
        <v>0</v>
      </c>
      <c r="K74" s="5">
        <f>G74*(1-価格表!DU71)</f>
        <v>0</v>
      </c>
      <c r="L74" s="45">
        <f>INDEX(逆行列計算!$C$219:$DC$219,0,$A74)</f>
        <v>0</v>
      </c>
      <c r="M74" s="45">
        <f>INDEX(逆行列計算!$C$220:$DC$220,0,$A74)</f>
        <v>0</v>
      </c>
      <c r="N74" s="5">
        <f>M74*価格表!DU71</f>
        <v>0</v>
      </c>
      <c r="O74" s="5">
        <f t="shared" si="17"/>
        <v>0</v>
      </c>
      <c r="P74" s="45">
        <f>INDEX(逆行列計算!$C$221:$DC$221,0,$A74)</f>
        <v>0</v>
      </c>
      <c r="Q74" s="5">
        <f t="shared" si="16"/>
        <v>0</v>
      </c>
      <c r="R74" s="5">
        <f>L74*雇用表105部門!E71</f>
        <v>0</v>
      </c>
      <c r="T74" s="5">
        <f>(F$112+Q$112)*価格表!DW71*T$1</f>
        <v>0</v>
      </c>
      <c r="U74" s="5">
        <f>T74*(1-価格表!DU71)</f>
        <v>0</v>
      </c>
      <c r="V74" s="5">
        <f>T74*価格表!DU71</f>
        <v>0</v>
      </c>
      <c r="W74" s="45">
        <f>INDEX(逆行列計算!$C$332:$DC$332,0,$A74)</f>
        <v>0</v>
      </c>
      <c r="X74" s="45">
        <f>W74*投入係数!DG71</f>
        <v>0</v>
      </c>
      <c r="Y74" s="5">
        <f>X74*価格表!DU71</f>
        <v>0</v>
      </c>
      <c r="Z74" s="5">
        <f>W74*投入係数!DH71</f>
        <v>0</v>
      </c>
      <c r="AA74" s="45">
        <f>W74*投入係数!DI71</f>
        <v>0</v>
      </c>
      <c r="AB74" s="5">
        <f t="shared" si="18"/>
        <v>0</v>
      </c>
      <c r="AC74" s="5">
        <f>W74*雇用表105部門!E71</f>
        <v>0</v>
      </c>
      <c r="AE74" s="5">
        <f t="shared" si="19"/>
        <v>0</v>
      </c>
      <c r="AF74" s="5">
        <f t="shared" si="20"/>
        <v>0</v>
      </c>
      <c r="AG74" s="5">
        <f t="shared" si="21"/>
        <v>0</v>
      </c>
      <c r="AH74" s="5">
        <f t="shared" si="22"/>
        <v>0</v>
      </c>
      <c r="AI74" s="5">
        <f t="shared" si="23"/>
        <v>0</v>
      </c>
      <c r="AK74" s="5" t="e">
        <f t="shared" si="24"/>
        <v>#DIV/0!</v>
      </c>
      <c r="AL74" s="5" t="e">
        <f t="shared" si="25"/>
        <v>#DIV/0!</v>
      </c>
      <c r="AM74" s="5" t="e">
        <f t="shared" si="26"/>
        <v>#DIV/0!</v>
      </c>
      <c r="AN74" s="5" t="e">
        <f t="shared" si="27"/>
        <v>#DIV/0!</v>
      </c>
    </row>
    <row r="75" spans="1:40" x14ac:dyDescent="0.2">
      <c r="A75" s="46" t="s">
        <v>232</v>
      </c>
      <c r="B75" s="48" t="s">
        <v>233</v>
      </c>
      <c r="C75" s="5">
        <f>需要増加!N74</f>
        <v>0</v>
      </c>
      <c r="D75" s="5">
        <f>C75*投入係数!DH72</f>
        <v>0</v>
      </c>
      <c r="E75" s="5">
        <f>C75*投入係数!DI72</f>
        <v>0</v>
      </c>
      <c r="F75" s="5">
        <f t="shared" si="15"/>
        <v>0</v>
      </c>
      <c r="G75" s="5">
        <f>投入係数!DD195</f>
        <v>0</v>
      </c>
      <c r="H75" s="5">
        <f>G75*価格表!DU72</f>
        <v>0</v>
      </c>
      <c r="I75" s="5">
        <f>C75*雇用表105部門!E72</f>
        <v>0</v>
      </c>
      <c r="K75" s="5">
        <f>G75*(1-価格表!DU72)</f>
        <v>0</v>
      </c>
      <c r="L75" s="45">
        <f>INDEX(逆行列計算!$C$219:$DC$219,0,$A75)</f>
        <v>0</v>
      </c>
      <c r="M75" s="45">
        <f>INDEX(逆行列計算!$C$220:$DC$220,0,$A75)</f>
        <v>0</v>
      </c>
      <c r="N75" s="5">
        <f>M75*価格表!DU72</f>
        <v>0</v>
      </c>
      <c r="O75" s="5">
        <f t="shared" si="17"/>
        <v>0</v>
      </c>
      <c r="P75" s="45">
        <f>INDEX(逆行列計算!$C$221:$DC$221,0,$A75)</f>
        <v>0</v>
      </c>
      <c r="Q75" s="5">
        <f t="shared" si="16"/>
        <v>0</v>
      </c>
      <c r="R75" s="5">
        <f>L75*雇用表105部門!E72</f>
        <v>0</v>
      </c>
      <c r="T75" s="5">
        <f>(F$112+Q$112)*価格表!DW72*T$1</f>
        <v>0</v>
      </c>
      <c r="U75" s="5">
        <f>T75*(1-価格表!DU72)</f>
        <v>0</v>
      </c>
      <c r="V75" s="5">
        <f>T75*価格表!DU72</f>
        <v>0</v>
      </c>
      <c r="W75" s="45">
        <f>INDEX(逆行列計算!$C$332:$DC$332,0,$A75)</f>
        <v>0</v>
      </c>
      <c r="X75" s="45">
        <f>W75*投入係数!DG72</f>
        <v>0</v>
      </c>
      <c r="Y75" s="5">
        <f>X75*価格表!DU72</f>
        <v>0</v>
      </c>
      <c r="Z75" s="5">
        <f>W75*投入係数!DH72</f>
        <v>0</v>
      </c>
      <c r="AA75" s="45">
        <f>W75*投入係数!DI72</f>
        <v>0</v>
      </c>
      <c r="AB75" s="5">
        <f t="shared" si="18"/>
        <v>0</v>
      </c>
      <c r="AC75" s="5">
        <f>W75*雇用表105部門!E72</f>
        <v>0</v>
      </c>
      <c r="AE75" s="5">
        <f t="shared" si="19"/>
        <v>0</v>
      </c>
      <c r="AF75" s="5">
        <f t="shared" si="20"/>
        <v>0</v>
      </c>
      <c r="AG75" s="5">
        <f t="shared" si="21"/>
        <v>0</v>
      </c>
      <c r="AH75" s="5">
        <f t="shared" si="22"/>
        <v>0</v>
      </c>
      <c r="AI75" s="5">
        <f t="shared" si="23"/>
        <v>0</v>
      </c>
      <c r="AK75" s="5" t="e">
        <f t="shared" si="24"/>
        <v>#DIV/0!</v>
      </c>
      <c r="AL75" s="5" t="e">
        <f t="shared" si="25"/>
        <v>#DIV/0!</v>
      </c>
      <c r="AM75" s="5" t="e">
        <f t="shared" si="26"/>
        <v>#DIV/0!</v>
      </c>
      <c r="AN75" s="5" t="e">
        <f t="shared" si="27"/>
        <v>#DIV/0!</v>
      </c>
    </row>
    <row r="76" spans="1:40" x14ac:dyDescent="0.2">
      <c r="A76" s="46" t="s">
        <v>234</v>
      </c>
      <c r="B76" s="48" t="s">
        <v>235</v>
      </c>
      <c r="C76" s="5">
        <f>需要増加!N75</f>
        <v>0</v>
      </c>
      <c r="D76" s="5">
        <f>C76*投入係数!DH73</f>
        <v>0</v>
      </c>
      <c r="E76" s="5">
        <f>C76*投入係数!DI73</f>
        <v>0</v>
      </c>
      <c r="F76" s="5">
        <f t="shared" si="15"/>
        <v>0</v>
      </c>
      <c r="G76" s="5">
        <f>投入係数!DD196</f>
        <v>0</v>
      </c>
      <c r="H76" s="5">
        <f>G76*価格表!DU73</f>
        <v>0</v>
      </c>
      <c r="I76" s="5">
        <f>C76*雇用表105部門!E73</f>
        <v>0</v>
      </c>
      <c r="K76" s="5">
        <f>G76*(1-価格表!DU73)</f>
        <v>0</v>
      </c>
      <c r="L76" s="45">
        <f>INDEX(逆行列計算!$C$219:$DC$219,0,$A76)</f>
        <v>0</v>
      </c>
      <c r="M76" s="45">
        <f>INDEX(逆行列計算!$C$220:$DC$220,0,$A76)</f>
        <v>0</v>
      </c>
      <c r="N76" s="5">
        <f>M76*価格表!DU73</f>
        <v>0</v>
      </c>
      <c r="O76" s="5">
        <f t="shared" si="17"/>
        <v>0</v>
      </c>
      <c r="P76" s="45">
        <f>INDEX(逆行列計算!$C$221:$DC$221,0,$A76)</f>
        <v>0</v>
      </c>
      <c r="Q76" s="5">
        <f t="shared" si="16"/>
        <v>0</v>
      </c>
      <c r="R76" s="5">
        <f>L76*雇用表105部門!E73</f>
        <v>0</v>
      </c>
      <c r="T76" s="5">
        <f>(F$112+Q$112)*価格表!DW73*T$1</f>
        <v>0</v>
      </c>
      <c r="U76" s="5">
        <f>T76*(1-価格表!DU73)</f>
        <v>0</v>
      </c>
      <c r="V76" s="5">
        <f>T76*価格表!DU73</f>
        <v>0</v>
      </c>
      <c r="W76" s="45">
        <f>INDEX(逆行列計算!$C$332:$DC$332,0,$A76)</f>
        <v>0</v>
      </c>
      <c r="X76" s="45">
        <f>W76*投入係数!DG73</f>
        <v>0</v>
      </c>
      <c r="Y76" s="5">
        <f>X76*価格表!DU73</f>
        <v>0</v>
      </c>
      <c r="Z76" s="5">
        <f>W76*投入係数!DH73</f>
        <v>0</v>
      </c>
      <c r="AA76" s="45">
        <f>W76*投入係数!DI73</f>
        <v>0</v>
      </c>
      <c r="AB76" s="5">
        <f t="shared" si="18"/>
        <v>0</v>
      </c>
      <c r="AC76" s="5">
        <f>W76*雇用表105部門!E73</f>
        <v>0</v>
      </c>
      <c r="AE76" s="5">
        <f t="shared" si="19"/>
        <v>0</v>
      </c>
      <c r="AF76" s="5">
        <f t="shared" si="20"/>
        <v>0</v>
      </c>
      <c r="AG76" s="5">
        <f t="shared" si="21"/>
        <v>0</v>
      </c>
      <c r="AH76" s="5">
        <f t="shared" si="22"/>
        <v>0</v>
      </c>
      <c r="AI76" s="5">
        <f t="shared" si="23"/>
        <v>0</v>
      </c>
      <c r="AK76" s="5" t="e">
        <f t="shared" si="24"/>
        <v>#DIV/0!</v>
      </c>
      <c r="AL76" s="5" t="e">
        <f t="shared" si="25"/>
        <v>#DIV/0!</v>
      </c>
      <c r="AM76" s="5" t="e">
        <f t="shared" si="26"/>
        <v>#DIV/0!</v>
      </c>
      <c r="AN76" s="5" t="e">
        <f t="shared" si="27"/>
        <v>#DIV/0!</v>
      </c>
    </row>
    <row r="77" spans="1:40" x14ac:dyDescent="0.2">
      <c r="A77" s="46" t="s">
        <v>236</v>
      </c>
      <c r="B77" s="48" t="s">
        <v>39</v>
      </c>
      <c r="C77" s="5">
        <f>需要増加!N76</f>
        <v>0</v>
      </c>
      <c r="D77" s="5">
        <f>C77*投入係数!DH74</f>
        <v>0</v>
      </c>
      <c r="E77" s="5">
        <f>C77*投入係数!DI74</f>
        <v>0</v>
      </c>
      <c r="F77" s="5">
        <f t="shared" si="15"/>
        <v>0</v>
      </c>
      <c r="G77" s="5">
        <f>投入係数!DD197</f>
        <v>0</v>
      </c>
      <c r="H77" s="5">
        <f>G77*価格表!DU74</f>
        <v>0</v>
      </c>
      <c r="I77" s="5">
        <f>C77*雇用表105部門!E74</f>
        <v>0</v>
      </c>
      <c r="K77" s="5">
        <f>G77*(1-価格表!DU74)</f>
        <v>0</v>
      </c>
      <c r="L77" s="45">
        <f>INDEX(逆行列計算!$C$219:$DC$219,0,$A77)</f>
        <v>0</v>
      </c>
      <c r="M77" s="45">
        <f>INDEX(逆行列計算!$C$220:$DC$220,0,$A77)</f>
        <v>0</v>
      </c>
      <c r="N77" s="5">
        <f>M77*価格表!DU74</f>
        <v>0</v>
      </c>
      <c r="O77" s="5">
        <f t="shared" si="17"/>
        <v>0</v>
      </c>
      <c r="P77" s="45">
        <f>INDEX(逆行列計算!$C$221:$DC$221,0,$A77)</f>
        <v>0</v>
      </c>
      <c r="Q77" s="5">
        <f t="shared" si="16"/>
        <v>0</v>
      </c>
      <c r="R77" s="5">
        <f>L77*雇用表105部門!E74</f>
        <v>0</v>
      </c>
      <c r="T77" s="5">
        <f>(F$112+Q$112)*価格表!DW74*T$1</f>
        <v>0</v>
      </c>
      <c r="U77" s="5">
        <f>T77*(1-価格表!DU74)</f>
        <v>0</v>
      </c>
      <c r="V77" s="5">
        <f>T77*価格表!DU74</f>
        <v>0</v>
      </c>
      <c r="W77" s="45">
        <f>INDEX(逆行列計算!$C$332:$DC$332,0,$A77)</f>
        <v>0</v>
      </c>
      <c r="X77" s="45">
        <f>W77*投入係数!DG74</f>
        <v>0</v>
      </c>
      <c r="Y77" s="5">
        <f>X77*価格表!DU74</f>
        <v>0</v>
      </c>
      <c r="Z77" s="5">
        <f>W77*投入係数!DH74</f>
        <v>0</v>
      </c>
      <c r="AA77" s="45">
        <f>W77*投入係数!DI74</f>
        <v>0</v>
      </c>
      <c r="AB77" s="5">
        <f t="shared" si="18"/>
        <v>0</v>
      </c>
      <c r="AC77" s="5">
        <f>W77*雇用表105部門!E74</f>
        <v>0</v>
      </c>
      <c r="AE77" s="5">
        <f t="shared" si="19"/>
        <v>0</v>
      </c>
      <c r="AF77" s="5">
        <f t="shared" si="20"/>
        <v>0</v>
      </c>
      <c r="AG77" s="5">
        <f t="shared" si="21"/>
        <v>0</v>
      </c>
      <c r="AH77" s="5">
        <f t="shared" si="22"/>
        <v>0</v>
      </c>
      <c r="AI77" s="5">
        <f t="shared" si="23"/>
        <v>0</v>
      </c>
      <c r="AK77" s="5" t="e">
        <f t="shared" si="24"/>
        <v>#DIV/0!</v>
      </c>
      <c r="AL77" s="5" t="e">
        <f t="shared" si="25"/>
        <v>#DIV/0!</v>
      </c>
      <c r="AM77" s="5" t="e">
        <f t="shared" si="26"/>
        <v>#DIV/0!</v>
      </c>
      <c r="AN77" s="5" t="e">
        <f t="shared" si="27"/>
        <v>#DIV/0!</v>
      </c>
    </row>
    <row r="78" spans="1:40" x14ac:dyDescent="0.2">
      <c r="A78" s="46" t="s">
        <v>237</v>
      </c>
      <c r="B78" s="48" t="s">
        <v>12</v>
      </c>
      <c r="C78" s="5">
        <f>需要増加!N77</f>
        <v>0</v>
      </c>
      <c r="D78" s="5">
        <f>C78*投入係数!DH75</f>
        <v>0</v>
      </c>
      <c r="E78" s="5">
        <f>C78*投入係数!DI75</f>
        <v>0</v>
      </c>
      <c r="F78" s="5">
        <f t="shared" si="15"/>
        <v>0</v>
      </c>
      <c r="G78" s="5">
        <f>投入係数!DD198</f>
        <v>0</v>
      </c>
      <c r="H78" s="5">
        <f>G78*価格表!DU75</f>
        <v>0</v>
      </c>
      <c r="I78" s="5">
        <f>C78*雇用表105部門!E75</f>
        <v>0</v>
      </c>
      <c r="K78" s="5">
        <f>G78*(1-価格表!DU75)</f>
        <v>0</v>
      </c>
      <c r="L78" s="45">
        <f>INDEX(逆行列計算!$C$219:$DC$219,0,$A78)</f>
        <v>0</v>
      </c>
      <c r="M78" s="45">
        <f>INDEX(逆行列計算!$C$220:$DC$220,0,$A78)</f>
        <v>0</v>
      </c>
      <c r="N78" s="5">
        <f>M78*価格表!DU75</f>
        <v>0</v>
      </c>
      <c r="O78" s="5">
        <f t="shared" si="17"/>
        <v>0</v>
      </c>
      <c r="P78" s="45">
        <f>INDEX(逆行列計算!$C$221:$DC$221,0,$A78)</f>
        <v>0</v>
      </c>
      <c r="Q78" s="5">
        <f t="shared" si="16"/>
        <v>0</v>
      </c>
      <c r="R78" s="5">
        <f>L78*雇用表105部門!E75</f>
        <v>0</v>
      </c>
      <c r="T78" s="5">
        <f>(F$112+Q$112)*価格表!DW75*T$1</f>
        <v>0</v>
      </c>
      <c r="U78" s="5">
        <f>T78*(1-価格表!DU75)</f>
        <v>0</v>
      </c>
      <c r="V78" s="5">
        <f>T78*価格表!DU75</f>
        <v>0</v>
      </c>
      <c r="W78" s="45">
        <f>INDEX(逆行列計算!$C$332:$DC$332,0,$A78)</f>
        <v>0</v>
      </c>
      <c r="X78" s="45">
        <f>W78*投入係数!DG75</f>
        <v>0</v>
      </c>
      <c r="Y78" s="5">
        <f>X78*価格表!DU75</f>
        <v>0</v>
      </c>
      <c r="Z78" s="5">
        <f>W78*投入係数!DH75</f>
        <v>0</v>
      </c>
      <c r="AA78" s="45">
        <f>W78*投入係数!DI75</f>
        <v>0</v>
      </c>
      <c r="AB78" s="5">
        <f t="shared" si="18"/>
        <v>0</v>
      </c>
      <c r="AC78" s="5">
        <f>W78*雇用表105部門!E75</f>
        <v>0</v>
      </c>
      <c r="AE78" s="5">
        <f t="shared" si="19"/>
        <v>0</v>
      </c>
      <c r="AF78" s="5">
        <f t="shared" si="20"/>
        <v>0</v>
      </c>
      <c r="AG78" s="5">
        <f t="shared" si="21"/>
        <v>0</v>
      </c>
      <c r="AH78" s="5">
        <f t="shared" si="22"/>
        <v>0</v>
      </c>
      <c r="AI78" s="5">
        <f t="shared" si="23"/>
        <v>0</v>
      </c>
      <c r="AK78" s="5" t="e">
        <f t="shared" si="24"/>
        <v>#DIV/0!</v>
      </c>
      <c r="AL78" s="5" t="e">
        <f t="shared" si="25"/>
        <v>#DIV/0!</v>
      </c>
      <c r="AM78" s="5" t="e">
        <f t="shared" si="26"/>
        <v>#DIV/0!</v>
      </c>
      <c r="AN78" s="5" t="e">
        <f t="shared" si="27"/>
        <v>#DIV/0!</v>
      </c>
    </row>
    <row r="79" spans="1:40" x14ac:dyDescent="0.2">
      <c r="A79" s="46" t="s">
        <v>238</v>
      </c>
      <c r="B79" s="48" t="s">
        <v>239</v>
      </c>
      <c r="C79" s="5">
        <f>需要増加!N78</f>
        <v>0</v>
      </c>
      <c r="D79" s="5">
        <f>C79*投入係数!DH76</f>
        <v>0</v>
      </c>
      <c r="E79" s="5">
        <f>C79*投入係数!DI76</f>
        <v>0</v>
      </c>
      <c r="F79" s="5">
        <f t="shared" si="15"/>
        <v>0</v>
      </c>
      <c r="G79" s="5">
        <f>投入係数!DD199</f>
        <v>0</v>
      </c>
      <c r="H79" s="5">
        <f>G79*価格表!DU76</f>
        <v>0</v>
      </c>
      <c r="I79" s="5">
        <f>C79*雇用表105部門!E76</f>
        <v>0</v>
      </c>
      <c r="K79" s="5">
        <f>G79*(1-価格表!DU76)</f>
        <v>0</v>
      </c>
      <c r="L79" s="45">
        <f>INDEX(逆行列計算!$C$219:$DC$219,0,$A79)</f>
        <v>0</v>
      </c>
      <c r="M79" s="45">
        <f>INDEX(逆行列計算!$C$220:$DC$220,0,$A79)</f>
        <v>0</v>
      </c>
      <c r="N79" s="5">
        <f>M79*価格表!DU76</f>
        <v>0</v>
      </c>
      <c r="O79" s="5">
        <f t="shared" si="17"/>
        <v>0</v>
      </c>
      <c r="P79" s="45">
        <f>INDEX(逆行列計算!$C$221:$DC$221,0,$A79)</f>
        <v>0</v>
      </c>
      <c r="Q79" s="5">
        <f t="shared" si="16"/>
        <v>0</v>
      </c>
      <c r="R79" s="5">
        <f>L79*雇用表105部門!E76</f>
        <v>0</v>
      </c>
      <c r="T79" s="5">
        <f>(F$112+Q$112)*価格表!DW76*T$1</f>
        <v>0</v>
      </c>
      <c r="U79" s="5">
        <f>T79*(1-価格表!DU76)</f>
        <v>0</v>
      </c>
      <c r="V79" s="5">
        <f>T79*価格表!DU76</f>
        <v>0</v>
      </c>
      <c r="W79" s="45">
        <f>INDEX(逆行列計算!$C$332:$DC$332,0,$A79)</f>
        <v>0</v>
      </c>
      <c r="X79" s="45">
        <f>W79*投入係数!DG76</f>
        <v>0</v>
      </c>
      <c r="Y79" s="5">
        <f>X79*価格表!DU76</f>
        <v>0</v>
      </c>
      <c r="Z79" s="5">
        <f>W79*投入係数!DH76</f>
        <v>0</v>
      </c>
      <c r="AA79" s="45">
        <f>W79*投入係数!DI76</f>
        <v>0</v>
      </c>
      <c r="AB79" s="5">
        <f t="shared" si="18"/>
        <v>0</v>
      </c>
      <c r="AC79" s="5">
        <f>W79*雇用表105部門!E76</f>
        <v>0</v>
      </c>
      <c r="AE79" s="5">
        <f t="shared" si="19"/>
        <v>0</v>
      </c>
      <c r="AF79" s="5">
        <f t="shared" si="20"/>
        <v>0</v>
      </c>
      <c r="AG79" s="5">
        <f t="shared" si="21"/>
        <v>0</v>
      </c>
      <c r="AH79" s="5">
        <f t="shared" si="22"/>
        <v>0</v>
      </c>
      <c r="AI79" s="5">
        <f t="shared" si="23"/>
        <v>0</v>
      </c>
      <c r="AK79" s="5" t="e">
        <f t="shared" si="24"/>
        <v>#DIV/0!</v>
      </c>
      <c r="AL79" s="5" t="e">
        <f t="shared" si="25"/>
        <v>#DIV/0!</v>
      </c>
      <c r="AM79" s="5" t="e">
        <f t="shared" si="26"/>
        <v>#DIV/0!</v>
      </c>
      <c r="AN79" s="5" t="e">
        <f t="shared" si="27"/>
        <v>#DIV/0!</v>
      </c>
    </row>
    <row r="80" spans="1:40" x14ac:dyDescent="0.2">
      <c r="A80" s="46" t="s">
        <v>240</v>
      </c>
      <c r="B80" s="48" t="s">
        <v>41</v>
      </c>
      <c r="C80" s="5">
        <f>需要増加!N79</f>
        <v>0</v>
      </c>
      <c r="D80" s="5">
        <f>C80*投入係数!DH77</f>
        <v>0</v>
      </c>
      <c r="E80" s="5">
        <f>C80*投入係数!DI77</f>
        <v>0</v>
      </c>
      <c r="F80" s="5">
        <f t="shared" si="15"/>
        <v>0</v>
      </c>
      <c r="G80" s="5">
        <f>投入係数!DD200</f>
        <v>0</v>
      </c>
      <c r="H80" s="5">
        <f>G80*価格表!DU77</f>
        <v>0</v>
      </c>
      <c r="I80" s="5">
        <f>C80*雇用表105部門!E77</f>
        <v>0</v>
      </c>
      <c r="K80" s="5">
        <f>G80*(1-価格表!DU77)</f>
        <v>0</v>
      </c>
      <c r="L80" s="45">
        <f>INDEX(逆行列計算!$C$219:$DC$219,0,$A80)</f>
        <v>0</v>
      </c>
      <c r="M80" s="45">
        <f>INDEX(逆行列計算!$C$220:$DC$220,0,$A80)</f>
        <v>0</v>
      </c>
      <c r="N80" s="5">
        <f>M80*価格表!DU77</f>
        <v>0</v>
      </c>
      <c r="O80" s="5">
        <f t="shared" si="17"/>
        <v>0</v>
      </c>
      <c r="P80" s="45">
        <f>INDEX(逆行列計算!$C$221:$DC$221,0,$A80)</f>
        <v>0</v>
      </c>
      <c r="Q80" s="5">
        <f t="shared" si="16"/>
        <v>0</v>
      </c>
      <c r="R80" s="5">
        <f>L80*雇用表105部門!E77</f>
        <v>0</v>
      </c>
      <c r="T80" s="5">
        <f>(F$112+Q$112)*価格表!DW77*T$1</f>
        <v>0</v>
      </c>
      <c r="U80" s="5">
        <f>T80*(1-価格表!DU77)</f>
        <v>0</v>
      </c>
      <c r="V80" s="5">
        <f>T80*価格表!DU77</f>
        <v>0</v>
      </c>
      <c r="W80" s="45">
        <f>INDEX(逆行列計算!$C$332:$DC$332,0,$A80)</f>
        <v>0</v>
      </c>
      <c r="X80" s="45">
        <f>W80*投入係数!DG77</f>
        <v>0</v>
      </c>
      <c r="Y80" s="5">
        <f>X80*価格表!DU77</f>
        <v>0</v>
      </c>
      <c r="Z80" s="5">
        <f>W80*投入係数!DH77</f>
        <v>0</v>
      </c>
      <c r="AA80" s="45">
        <f>W80*投入係数!DI77</f>
        <v>0</v>
      </c>
      <c r="AB80" s="5">
        <f t="shared" si="18"/>
        <v>0</v>
      </c>
      <c r="AC80" s="5">
        <f>W80*雇用表105部門!E77</f>
        <v>0</v>
      </c>
      <c r="AE80" s="5">
        <f t="shared" si="19"/>
        <v>0</v>
      </c>
      <c r="AF80" s="5">
        <f t="shared" si="20"/>
        <v>0</v>
      </c>
      <c r="AG80" s="5">
        <f t="shared" si="21"/>
        <v>0</v>
      </c>
      <c r="AH80" s="5">
        <f t="shared" si="22"/>
        <v>0</v>
      </c>
      <c r="AI80" s="5">
        <f t="shared" si="23"/>
        <v>0</v>
      </c>
      <c r="AK80" s="5" t="e">
        <f t="shared" si="24"/>
        <v>#DIV/0!</v>
      </c>
      <c r="AL80" s="5" t="e">
        <f t="shared" si="25"/>
        <v>#DIV/0!</v>
      </c>
      <c r="AM80" s="5" t="e">
        <f t="shared" si="26"/>
        <v>#DIV/0!</v>
      </c>
      <c r="AN80" s="5" t="e">
        <f t="shared" si="27"/>
        <v>#DIV/0!</v>
      </c>
    </row>
    <row r="81" spans="1:40" x14ac:dyDescent="0.2">
      <c r="A81" s="46" t="s">
        <v>241</v>
      </c>
      <c r="B81" s="48" t="s">
        <v>13</v>
      </c>
      <c r="C81" s="5">
        <f>需要増加!N80</f>
        <v>0</v>
      </c>
      <c r="D81" s="5">
        <f>C81*投入係数!DH78</f>
        <v>0</v>
      </c>
      <c r="E81" s="5">
        <f>C81*投入係数!DI78</f>
        <v>0</v>
      </c>
      <c r="F81" s="5">
        <f t="shared" si="15"/>
        <v>0</v>
      </c>
      <c r="G81" s="5">
        <f>投入係数!DD201</f>
        <v>0</v>
      </c>
      <c r="H81" s="5">
        <f>G81*価格表!DU78</f>
        <v>0</v>
      </c>
      <c r="I81" s="5">
        <f>C81*雇用表105部門!E78</f>
        <v>0</v>
      </c>
      <c r="K81" s="5">
        <f>G81*(1-価格表!DU78)</f>
        <v>0</v>
      </c>
      <c r="L81" s="45">
        <f>INDEX(逆行列計算!$C$219:$DC$219,0,$A81)</f>
        <v>0</v>
      </c>
      <c r="M81" s="45">
        <f>INDEX(逆行列計算!$C$220:$DC$220,0,$A81)</f>
        <v>0</v>
      </c>
      <c r="N81" s="5">
        <f>M81*価格表!DU78</f>
        <v>0</v>
      </c>
      <c r="O81" s="5">
        <f t="shared" si="17"/>
        <v>0</v>
      </c>
      <c r="P81" s="45">
        <f>INDEX(逆行列計算!$C$221:$DC$221,0,$A81)</f>
        <v>0</v>
      </c>
      <c r="Q81" s="5">
        <f t="shared" si="16"/>
        <v>0</v>
      </c>
      <c r="R81" s="5">
        <f>L81*雇用表105部門!E78</f>
        <v>0</v>
      </c>
      <c r="T81" s="5">
        <f>(F$112+Q$112)*価格表!DW78*T$1</f>
        <v>0</v>
      </c>
      <c r="U81" s="5">
        <f>T81*(1-価格表!DU78)</f>
        <v>0</v>
      </c>
      <c r="V81" s="5">
        <f>T81*価格表!DU78</f>
        <v>0</v>
      </c>
      <c r="W81" s="45">
        <f>INDEX(逆行列計算!$C$332:$DC$332,0,$A81)</f>
        <v>0</v>
      </c>
      <c r="X81" s="45">
        <f>W81*投入係数!DG78</f>
        <v>0</v>
      </c>
      <c r="Y81" s="5">
        <f>X81*価格表!DU78</f>
        <v>0</v>
      </c>
      <c r="Z81" s="5">
        <f>W81*投入係数!DH78</f>
        <v>0</v>
      </c>
      <c r="AA81" s="45">
        <f>W81*投入係数!DI78</f>
        <v>0</v>
      </c>
      <c r="AB81" s="5">
        <f t="shared" si="18"/>
        <v>0</v>
      </c>
      <c r="AC81" s="5">
        <f>W81*雇用表105部門!E78</f>
        <v>0</v>
      </c>
      <c r="AE81" s="5">
        <f t="shared" si="19"/>
        <v>0</v>
      </c>
      <c r="AF81" s="5">
        <f t="shared" si="20"/>
        <v>0</v>
      </c>
      <c r="AG81" s="5">
        <f t="shared" si="21"/>
        <v>0</v>
      </c>
      <c r="AH81" s="5">
        <f t="shared" si="22"/>
        <v>0</v>
      </c>
      <c r="AI81" s="5">
        <f t="shared" si="23"/>
        <v>0</v>
      </c>
      <c r="AK81" s="5" t="e">
        <f t="shared" si="24"/>
        <v>#DIV/0!</v>
      </c>
      <c r="AL81" s="5" t="e">
        <f t="shared" si="25"/>
        <v>#DIV/0!</v>
      </c>
      <c r="AM81" s="5" t="e">
        <f t="shared" si="26"/>
        <v>#DIV/0!</v>
      </c>
      <c r="AN81" s="5" t="e">
        <f t="shared" si="27"/>
        <v>#DIV/0!</v>
      </c>
    </row>
    <row r="82" spans="1:40" x14ac:dyDescent="0.2">
      <c r="A82" s="46" t="s">
        <v>242</v>
      </c>
      <c r="B82" s="48" t="s">
        <v>243</v>
      </c>
      <c r="C82" s="5">
        <f>需要増加!N81</f>
        <v>0</v>
      </c>
      <c r="D82" s="5">
        <f>C82*投入係数!DH79</f>
        <v>0</v>
      </c>
      <c r="E82" s="5">
        <f>C82*投入係数!DI79</f>
        <v>0</v>
      </c>
      <c r="F82" s="5">
        <f t="shared" si="15"/>
        <v>0</v>
      </c>
      <c r="G82" s="5">
        <f>投入係数!DD202</f>
        <v>0</v>
      </c>
      <c r="H82" s="5">
        <f>G82*価格表!DU79</f>
        <v>0</v>
      </c>
      <c r="I82" s="5">
        <f>C82*雇用表105部門!E79</f>
        <v>0</v>
      </c>
      <c r="K82" s="5">
        <f>G82*(1-価格表!DU79)</f>
        <v>0</v>
      </c>
      <c r="L82" s="45">
        <f>INDEX(逆行列計算!$C$219:$DC$219,0,$A82)</f>
        <v>0</v>
      </c>
      <c r="M82" s="45">
        <f>INDEX(逆行列計算!$C$220:$DC$220,0,$A82)</f>
        <v>0</v>
      </c>
      <c r="N82" s="5">
        <f>M82*価格表!DU79</f>
        <v>0</v>
      </c>
      <c r="O82" s="5">
        <f t="shared" si="17"/>
        <v>0</v>
      </c>
      <c r="P82" s="45">
        <f>INDEX(逆行列計算!$C$221:$DC$221,0,$A82)</f>
        <v>0</v>
      </c>
      <c r="Q82" s="5">
        <f t="shared" si="16"/>
        <v>0</v>
      </c>
      <c r="R82" s="5">
        <f>L82*雇用表105部門!E79</f>
        <v>0</v>
      </c>
      <c r="T82" s="5">
        <f>(F$112+Q$112)*価格表!DW79*T$1</f>
        <v>0</v>
      </c>
      <c r="U82" s="5">
        <f>T82*(1-価格表!DU79)</f>
        <v>0</v>
      </c>
      <c r="V82" s="5">
        <f>T82*価格表!DU79</f>
        <v>0</v>
      </c>
      <c r="W82" s="45">
        <f>INDEX(逆行列計算!$C$332:$DC$332,0,$A82)</f>
        <v>0</v>
      </c>
      <c r="X82" s="45">
        <f>W82*投入係数!DG79</f>
        <v>0</v>
      </c>
      <c r="Y82" s="5">
        <f>X82*価格表!DU79</f>
        <v>0</v>
      </c>
      <c r="Z82" s="5">
        <f>W82*投入係数!DH79</f>
        <v>0</v>
      </c>
      <c r="AA82" s="45">
        <f>W82*投入係数!DI79</f>
        <v>0</v>
      </c>
      <c r="AB82" s="5">
        <f t="shared" si="18"/>
        <v>0</v>
      </c>
      <c r="AC82" s="5">
        <f>W82*雇用表105部門!E79</f>
        <v>0</v>
      </c>
      <c r="AE82" s="5">
        <f t="shared" si="19"/>
        <v>0</v>
      </c>
      <c r="AF82" s="5">
        <f t="shared" si="20"/>
        <v>0</v>
      </c>
      <c r="AG82" s="5">
        <f t="shared" si="21"/>
        <v>0</v>
      </c>
      <c r="AH82" s="5">
        <f t="shared" si="22"/>
        <v>0</v>
      </c>
      <c r="AI82" s="5">
        <f t="shared" si="23"/>
        <v>0</v>
      </c>
      <c r="AK82" s="5" t="e">
        <f t="shared" si="24"/>
        <v>#DIV/0!</v>
      </c>
      <c r="AL82" s="5" t="e">
        <f t="shared" si="25"/>
        <v>#DIV/0!</v>
      </c>
      <c r="AM82" s="5" t="e">
        <f t="shared" si="26"/>
        <v>#DIV/0!</v>
      </c>
      <c r="AN82" s="5" t="e">
        <f t="shared" si="27"/>
        <v>#DIV/0!</v>
      </c>
    </row>
    <row r="83" spans="1:40" x14ac:dyDescent="0.2">
      <c r="A83" s="46" t="s">
        <v>244</v>
      </c>
      <c r="B83" s="48" t="s">
        <v>54</v>
      </c>
      <c r="C83" s="5">
        <f>需要増加!N82</f>
        <v>0</v>
      </c>
      <c r="D83" s="5">
        <f>C83*投入係数!DH80</f>
        <v>0</v>
      </c>
      <c r="E83" s="5">
        <f>C83*投入係数!DI80</f>
        <v>0</v>
      </c>
      <c r="F83" s="5">
        <f t="shared" si="15"/>
        <v>0</v>
      </c>
      <c r="G83" s="5">
        <f>投入係数!DD203</f>
        <v>0</v>
      </c>
      <c r="H83" s="5">
        <f>G83*価格表!DU80</f>
        <v>0</v>
      </c>
      <c r="I83" s="5">
        <f>C83*雇用表105部門!E80</f>
        <v>0</v>
      </c>
      <c r="K83" s="5">
        <f>G83*(1-価格表!DU80)</f>
        <v>0</v>
      </c>
      <c r="L83" s="45">
        <f>INDEX(逆行列計算!$C$219:$DC$219,0,$A83)</f>
        <v>0</v>
      </c>
      <c r="M83" s="45">
        <f>INDEX(逆行列計算!$C$220:$DC$220,0,$A83)</f>
        <v>0</v>
      </c>
      <c r="N83" s="5">
        <f>M83*価格表!DU80</f>
        <v>0</v>
      </c>
      <c r="O83" s="5">
        <f t="shared" si="17"/>
        <v>0</v>
      </c>
      <c r="P83" s="45">
        <f>INDEX(逆行列計算!$C$221:$DC$221,0,$A83)</f>
        <v>0</v>
      </c>
      <c r="Q83" s="5">
        <f t="shared" si="16"/>
        <v>0</v>
      </c>
      <c r="R83" s="5">
        <f>L83*雇用表105部門!E80</f>
        <v>0</v>
      </c>
      <c r="T83" s="5">
        <f>(F$112+Q$112)*価格表!DW80*T$1</f>
        <v>0</v>
      </c>
      <c r="U83" s="5">
        <f>T83*(1-価格表!DU80)</f>
        <v>0</v>
      </c>
      <c r="V83" s="5">
        <f>T83*価格表!DU80</f>
        <v>0</v>
      </c>
      <c r="W83" s="45">
        <f>INDEX(逆行列計算!$C$332:$DC$332,0,$A83)</f>
        <v>0</v>
      </c>
      <c r="X83" s="45">
        <f>W83*投入係数!DG80</f>
        <v>0</v>
      </c>
      <c r="Y83" s="5">
        <f>X83*価格表!DU80</f>
        <v>0</v>
      </c>
      <c r="Z83" s="5">
        <f>W83*投入係数!DH80</f>
        <v>0</v>
      </c>
      <c r="AA83" s="45">
        <f>W83*投入係数!DI80</f>
        <v>0</v>
      </c>
      <c r="AB83" s="5">
        <f t="shared" si="18"/>
        <v>0</v>
      </c>
      <c r="AC83" s="5">
        <f>W83*雇用表105部門!E80</f>
        <v>0</v>
      </c>
      <c r="AE83" s="5">
        <f t="shared" si="19"/>
        <v>0</v>
      </c>
      <c r="AF83" s="5">
        <f t="shared" si="20"/>
        <v>0</v>
      </c>
      <c r="AG83" s="5">
        <f t="shared" si="21"/>
        <v>0</v>
      </c>
      <c r="AH83" s="5">
        <f t="shared" si="22"/>
        <v>0</v>
      </c>
      <c r="AI83" s="5">
        <f t="shared" si="23"/>
        <v>0</v>
      </c>
      <c r="AK83" s="5" t="e">
        <f t="shared" si="24"/>
        <v>#DIV/0!</v>
      </c>
      <c r="AL83" s="5" t="e">
        <f t="shared" si="25"/>
        <v>#DIV/0!</v>
      </c>
      <c r="AM83" s="5" t="e">
        <f t="shared" si="26"/>
        <v>#DIV/0!</v>
      </c>
      <c r="AN83" s="5" t="e">
        <f t="shared" si="27"/>
        <v>#DIV/0!</v>
      </c>
    </row>
    <row r="84" spans="1:40" x14ac:dyDescent="0.2">
      <c r="A84" s="46" t="s">
        <v>245</v>
      </c>
      <c r="B84" s="48" t="s">
        <v>14</v>
      </c>
      <c r="C84" s="5">
        <f>需要増加!N83</f>
        <v>0</v>
      </c>
      <c r="D84" s="5">
        <f>C84*投入係数!DH81</f>
        <v>0</v>
      </c>
      <c r="E84" s="5">
        <f>C84*投入係数!DI81</f>
        <v>0</v>
      </c>
      <c r="F84" s="5">
        <f t="shared" si="15"/>
        <v>0</v>
      </c>
      <c r="G84" s="5">
        <f>投入係数!DD204</f>
        <v>0</v>
      </c>
      <c r="H84" s="5">
        <f>G84*価格表!DU81</f>
        <v>0</v>
      </c>
      <c r="I84" s="5">
        <f>C84*雇用表105部門!E81</f>
        <v>0</v>
      </c>
      <c r="K84" s="5">
        <f>G84*(1-価格表!DU81)</f>
        <v>0</v>
      </c>
      <c r="L84" s="45">
        <f>INDEX(逆行列計算!$C$219:$DC$219,0,$A84)</f>
        <v>0</v>
      </c>
      <c r="M84" s="45">
        <f>INDEX(逆行列計算!$C$220:$DC$220,0,$A84)</f>
        <v>0</v>
      </c>
      <c r="N84" s="5">
        <f>M84*価格表!DU81</f>
        <v>0</v>
      </c>
      <c r="O84" s="5">
        <f t="shared" si="17"/>
        <v>0</v>
      </c>
      <c r="P84" s="45">
        <f>INDEX(逆行列計算!$C$221:$DC$221,0,$A84)</f>
        <v>0</v>
      </c>
      <c r="Q84" s="5">
        <f t="shared" si="16"/>
        <v>0</v>
      </c>
      <c r="R84" s="5">
        <f>L84*雇用表105部門!E81</f>
        <v>0</v>
      </c>
      <c r="T84" s="5">
        <f>(F$112+Q$112)*価格表!DW81*T$1</f>
        <v>0</v>
      </c>
      <c r="U84" s="5">
        <f>T84*(1-価格表!DU81)</f>
        <v>0</v>
      </c>
      <c r="V84" s="5">
        <f>T84*価格表!DU81</f>
        <v>0</v>
      </c>
      <c r="W84" s="45">
        <f>INDEX(逆行列計算!$C$332:$DC$332,0,$A84)</f>
        <v>0</v>
      </c>
      <c r="X84" s="45">
        <f>W84*投入係数!DG81</f>
        <v>0</v>
      </c>
      <c r="Y84" s="5">
        <f>X84*価格表!DU81</f>
        <v>0</v>
      </c>
      <c r="Z84" s="5">
        <f>W84*投入係数!DH81</f>
        <v>0</v>
      </c>
      <c r="AA84" s="45">
        <f>W84*投入係数!DI81</f>
        <v>0</v>
      </c>
      <c r="AB84" s="5">
        <f t="shared" si="18"/>
        <v>0</v>
      </c>
      <c r="AC84" s="5">
        <f>W84*雇用表105部門!E81</f>
        <v>0</v>
      </c>
      <c r="AE84" s="5">
        <f t="shared" si="19"/>
        <v>0</v>
      </c>
      <c r="AF84" s="5">
        <f t="shared" si="20"/>
        <v>0</v>
      </c>
      <c r="AG84" s="5">
        <f t="shared" si="21"/>
        <v>0</v>
      </c>
      <c r="AH84" s="5">
        <f t="shared" si="22"/>
        <v>0</v>
      </c>
      <c r="AI84" s="5">
        <f t="shared" si="23"/>
        <v>0</v>
      </c>
      <c r="AK84" s="5" t="e">
        <f t="shared" si="24"/>
        <v>#DIV/0!</v>
      </c>
      <c r="AL84" s="5" t="e">
        <f t="shared" si="25"/>
        <v>#DIV/0!</v>
      </c>
      <c r="AM84" s="5" t="e">
        <f t="shared" si="26"/>
        <v>#DIV/0!</v>
      </c>
      <c r="AN84" s="5" t="e">
        <f t="shared" si="27"/>
        <v>#DIV/0!</v>
      </c>
    </row>
    <row r="85" spans="1:40" s="226" customFormat="1" x14ac:dyDescent="0.2">
      <c r="A85" s="221" t="s">
        <v>246</v>
      </c>
      <c r="B85" s="222" t="s">
        <v>15</v>
      </c>
      <c r="C85" s="226">
        <f>需要増加!N84</f>
        <v>0</v>
      </c>
      <c r="D85" s="226">
        <f>C85*投入係数!DH82</f>
        <v>0</v>
      </c>
      <c r="E85" s="226">
        <f>C85*投入係数!DI82</f>
        <v>0</v>
      </c>
      <c r="F85" s="226">
        <f t="shared" si="15"/>
        <v>0</v>
      </c>
      <c r="G85" s="226">
        <f>投入係数!DD205</f>
        <v>0</v>
      </c>
      <c r="H85" s="226">
        <f>G85*価格表!DU82</f>
        <v>0</v>
      </c>
      <c r="I85" s="226">
        <f>C85*雇用表105部門!E82</f>
        <v>0</v>
      </c>
      <c r="K85" s="226">
        <f>G85*(1-価格表!DU82)</f>
        <v>0</v>
      </c>
      <c r="L85" s="230">
        <f>INDEX(逆行列計算!$C$219:$DC$219,0,$A85)</f>
        <v>0</v>
      </c>
      <c r="M85" s="230">
        <f>INDEX(逆行列計算!$C$220:$DC$220,0,$A85)</f>
        <v>0</v>
      </c>
      <c r="N85" s="226">
        <f>M85*価格表!DU82</f>
        <v>0</v>
      </c>
      <c r="O85" s="226">
        <f t="shared" si="17"/>
        <v>0</v>
      </c>
      <c r="P85" s="230">
        <f>INDEX(逆行列計算!$C$221:$DC$221,0,$A85)</f>
        <v>0</v>
      </c>
      <c r="Q85" s="226">
        <f t="shared" si="16"/>
        <v>0</v>
      </c>
      <c r="R85" s="226">
        <f>L85*雇用表105部門!E82</f>
        <v>0</v>
      </c>
      <c r="T85" s="226">
        <f>(F$112+Q$112)*価格表!DW82*T$1</f>
        <v>0</v>
      </c>
      <c r="U85" s="226">
        <f>T85*(1-価格表!DU82)</f>
        <v>0</v>
      </c>
      <c r="V85" s="226">
        <f>T85*価格表!DU82</f>
        <v>0</v>
      </c>
      <c r="W85" s="230">
        <f>INDEX(逆行列計算!$C$332:$DC$332,0,$A85)</f>
        <v>0</v>
      </c>
      <c r="X85" s="230">
        <f>W85*投入係数!DG82</f>
        <v>0</v>
      </c>
      <c r="Y85" s="226">
        <f>X85*価格表!DU82</f>
        <v>0</v>
      </c>
      <c r="Z85" s="226">
        <f>W85*投入係数!DH82</f>
        <v>0</v>
      </c>
      <c r="AA85" s="230">
        <f>W85*投入係数!DI82</f>
        <v>0</v>
      </c>
      <c r="AB85" s="226">
        <f t="shared" si="18"/>
        <v>0</v>
      </c>
      <c r="AC85" s="226">
        <f>W85*雇用表105部門!E82</f>
        <v>0</v>
      </c>
      <c r="AE85" s="226">
        <f t="shared" si="19"/>
        <v>0</v>
      </c>
      <c r="AF85" s="226">
        <f t="shared" si="20"/>
        <v>0</v>
      </c>
      <c r="AG85" s="226">
        <f t="shared" si="21"/>
        <v>0</v>
      </c>
      <c r="AH85" s="226">
        <f t="shared" si="22"/>
        <v>0</v>
      </c>
      <c r="AI85" s="226">
        <f t="shared" si="23"/>
        <v>0</v>
      </c>
      <c r="AK85" s="226" t="e">
        <f t="shared" si="24"/>
        <v>#DIV/0!</v>
      </c>
      <c r="AL85" s="226" t="e">
        <f t="shared" si="25"/>
        <v>#DIV/0!</v>
      </c>
      <c r="AM85" s="226" t="e">
        <f t="shared" si="26"/>
        <v>#DIV/0!</v>
      </c>
      <c r="AN85" s="226" t="e">
        <f t="shared" si="27"/>
        <v>#DIV/0!</v>
      </c>
    </row>
    <row r="86" spans="1:40" x14ac:dyDescent="0.2">
      <c r="A86" s="46" t="s">
        <v>247</v>
      </c>
      <c r="B86" s="48" t="s">
        <v>77</v>
      </c>
      <c r="C86" s="5">
        <f>需要増加!N85</f>
        <v>0</v>
      </c>
      <c r="D86" s="5">
        <f>C86*投入係数!DH83</f>
        <v>0</v>
      </c>
      <c r="E86" s="5">
        <f>C86*投入係数!DI83</f>
        <v>0</v>
      </c>
      <c r="F86" s="5">
        <f t="shared" si="15"/>
        <v>0</v>
      </c>
      <c r="G86" s="5">
        <f>投入係数!DD206</f>
        <v>0</v>
      </c>
      <c r="H86" s="5">
        <f>G86*価格表!DU83</f>
        <v>0</v>
      </c>
      <c r="I86" s="5">
        <f>C86*雇用表105部門!E83</f>
        <v>0</v>
      </c>
      <c r="K86" s="5">
        <f>G86*(1-価格表!DU83)</f>
        <v>0</v>
      </c>
      <c r="L86" s="45">
        <f>INDEX(逆行列計算!$C$219:$DC$219,0,$A86)</f>
        <v>0</v>
      </c>
      <c r="M86" s="45">
        <f>INDEX(逆行列計算!$C$220:$DC$220,0,$A86)</f>
        <v>0</v>
      </c>
      <c r="N86" s="5">
        <f>M86*価格表!DU83</f>
        <v>0</v>
      </c>
      <c r="O86" s="5">
        <f t="shared" si="17"/>
        <v>0</v>
      </c>
      <c r="P86" s="45">
        <f>INDEX(逆行列計算!$C$221:$DC$221,0,$A86)</f>
        <v>0</v>
      </c>
      <c r="Q86" s="5">
        <f t="shared" si="16"/>
        <v>0</v>
      </c>
      <c r="R86" s="5">
        <f>L86*雇用表105部門!E83</f>
        <v>0</v>
      </c>
      <c r="T86" s="5">
        <f>(F$112+Q$112)*価格表!DW83*T$1</f>
        <v>0</v>
      </c>
      <c r="U86" s="5">
        <f>T86*(1-価格表!DU83)</f>
        <v>0</v>
      </c>
      <c r="V86" s="5">
        <f>T86*価格表!DU83</f>
        <v>0</v>
      </c>
      <c r="W86" s="45">
        <f>INDEX(逆行列計算!$C$332:$DC$332,0,$A86)</f>
        <v>0</v>
      </c>
      <c r="X86" s="45">
        <f>W86*投入係数!DG83</f>
        <v>0</v>
      </c>
      <c r="Y86" s="5">
        <f>X86*価格表!DU83</f>
        <v>0</v>
      </c>
      <c r="Z86" s="5">
        <f>W86*投入係数!DH83</f>
        <v>0</v>
      </c>
      <c r="AA86" s="45">
        <f>W86*投入係数!DI83</f>
        <v>0</v>
      </c>
      <c r="AB86" s="5">
        <f t="shared" si="18"/>
        <v>0</v>
      </c>
      <c r="AC86" s="5">
        <f>W86*雇用表105部門!E83</f>
        <v>0</v>
      </c>
      <c r="AE86" s="5">
        <f t="shared" si="19"/>
        <v>0</v>
      </c>
      <c r="AF86" s="5">
        <f t="shared" si="20"/>
        <v>0</v>
      </c>
      <c r="AG86" s="5">
        <f t="shared" si="21"/>
        <v>0</v>
      </c>
      <c r="AH86" s="5">
        <f t="shared" si="22"/>
        <v>0</v>
      </c>
      <c r="AI86" s="5">
        <f t="shared" si="23"/>
        <v>0</v>
      </c>
      <c r="AK86" s="5" t="e">
        <f t="shared" si="24"/>
        <v>#DIV/0!</v>
      </c>
      <c r="AL86" s="5" t="e">
        <f t="shared" si="25"/>
        <v>#DIV/0!</v>
      </c>
      <c r="AM86" s="5" t="e">
        <f t="shared" si="26"/>
        <v>#DIV/0!</v>
      </c>
      <c r="AN86" s="5" t="e">
        <f t="shared" si="27"/>
        <v>#DIV/0!</v>
      </c>
    </row>
    <row r="87" spans="1:40" x14ac:dyDescent="0.2">
      <c r="A87" s="46" t="s">
        <v>248</v>
      </c>
      <c r="B87" s="48" t="s">
        <v>16</v>
      </c>
      <c r="C87" s="5">
        <f>需要増加!N86</f>
        <v>0</v>
      </c>
      <c r="D87" s="5">
        <f>C87*投入係数!DH84</f>
        <v>0</v>
      </c>
      <c r="E87" s="5">
        <f>C87*投入係数!DI84</f>
        <v>0</v>
      </c>
      <c r="F87" s="5">
        <f t="shared" si="15"/>
        <v>0</v>
      </c>
      <c r="G87" s="5">
        <f>投入係数!DD207</f>
        <v>0</v>
      </c>
      <c r="H87" s="5">
        <f>G87*価格表!DU84</f>
        <v>0</v>
      </c>
      <c r="I87" s="5">
        <f>C87*雇用表105部門!E84</f>
        <v>0</v>
      </c>
      <c r="K87" s="5">
        <f>G87*(1-価格表!DU84)</f>
        <v>0</v>
      </c>
      <c r="L87" s="45">
        <f>INDEX(逆行列計算!$C$219:$DC$219,0,$A87)</f>
        <v>0</v>
      </c>
      <c r="M87" s="45">
        <f>INDEX(逆行列計算!$C$220:$DC$220,0,$A87)</f>
        <v>0</v>
      </c>
      <c r="N87" s="5">
        <f>M87*価格表!DU84</f>
        <v>0</v>
      </c>
      <c r="O87" s="5">
        <f t="shared" si="17"/>
        <v>0</v>
      </c>
      <c r="P87" s="45">
        <f>INDEX(逆行列計算!$C$221:$DC$221,0,$A87)</f>
        <v>0</v>
      </c>
      <c r="Q87" s="5">
        <f t="shared" si="16"/>
        <v>0</v>
      </c>
      <c r="R87" s="5">
        <f>L87*雇用表105部門!E84</f>
        <v>0</v>
      </c>
      <c r="T87" s="5">
        <f>(F$112+Q$112)*価格表!DW84*T$1</f>
        <v>0</v>
      </c>
      <c r="U87" s="5">
        <f>T87*(1-価格表!DU84)</f>
        <v>0</v>
      </c>
      <c r="V87" s="5">
        <f>T87*価格表!DU84</f>
        <v>0</v>
      </c>
      <c r="W87" s="45">
        <f>INDEX(逆行列計算!$C$332:$DC$332,0,$A87)</f>
        <v>0</v>
      </c>
      <c r="X87" s="45">
        <f>W87*投入係数!DG84</f>
        <v>0</v>
      </c>
      <c r="Y87" s="5">
        <f>X87*価格表!DU84</f>
        <v>0</v>
      </c>
      <c r="Z87" s="5">
        <f>W87*投入係数!DH84</f>
        <v>0</v>
      </c>
      <c r="AA87" s="45">
        <f>W87*投入係数!DI84</f>
        <v>0</v>
      </c>
      <c r="AB87" s="5">
        <f t="shared" si="18"/>
        <v>0</v>
      </c>
      <c r="AC87" s="5">
        <f>W87*雇用表105部門!E84</f>
        <v>0</v>
      </c>
      <c r="AE87" s="5">
        <f t="shared" si="19"/>
        <v>0</v>
      </c>
      <c r="AF87" s="5">
        <f t="shared" si="20"/>
        <v>0</v>
      </c>
      <c r="AG87" s="5">
        <f t="shared" si="21"/>
        <v>0</v>
      </c>
      <c r="AH87" s="5">
        <f t="shared" si="22"/>
        <v>0</v>
      </c>
      <c r="AI87" s="5">
        <f t="shared" si="23"/>
        <v>0</v>
      </c>
      <c r="AK87" s="5" t="e">
        <f t="shared" si="24"/>
        <v>#DIV/0!</v>
      </c>
      <c r="AL87" s="5" t="e">
        <f t="shared" si="25"/>
        <v>#DIV/0!</v>
      </c>
      <c r="AM87" s="5" t="e">
        <f t="shared" si="26"/>
        <v>#DIV/0!</v>
      </c>
      <c r="AN87" s="5" t="e">
        <f t="shared" si="27"/>
        <v>#DIV/0!</v>
      </c>
    </row>
    <row r="88" spans="1:40" x14ac:dyDescent="0.2">
      <c r="A88" s="46" t="s">
        <v>249</v>
      </c>
      <c r="B88" s="48" t="s">
        <v>250</v>
      </c>
      <c r="C88" s="5">
        <f>需要増加!N87</f>
        <v>0</v>
      </c>
      <c r="D88" s="5">
        <f>C88*投入係数!DH85</f>
        <v>0</v>
      </c>
      <c r="E88" s="5">
        <f>C88*投入係数!DI85</f>
        <v>0</v>
      </c>
      <c r="F88" s="5">
        <f t="shared" si="15"/>
        <v>0</v>
      </c>
      <c r="G88" s="5">
        <f>投入係数!DD208</f>
        <v>0</v>
      </c>
      <c r="H88" s="5">
        <f>G88*価格表!DU85</f>
        <v>0</v>
      </c>
      <c r="I88" s="5">
        <f>C88*雇用表105部門!E85</f>
        <v>0</v>
      </c>
      <c r="K88" s="5">
        <f>G88*(1-価格表!DU85)</f>
        <v>0</v>
      </c>
      <c r="L88" s="45">
        <f>INDEX(逆行列計算!$C$219:$DC$219,0,$A88)</f>
        <v>0</v>
      </c>
      <c r="M88" s="45">
        <f>INDEX(逆行列計算!$C$220:$DC$220,0,$A88)</f>
        <v>0</v>
      </c>
      <c r="N88" s="5">
        <f>M88*価格表!DU85</f>
        <v>0</v>
      </c>
      <c r="O88" s="5">
        <f t="shared" si="17"/>
        <v>0</v>
      </c>
      <c r="P88" s="45">
        <f>INDEX(逆行列計算!$C$221:$DC$221,0,$A88)</f>
        <v>0</v>
      </c>
      <c r="Q88" s="5">
        <f t="shared" si="16"/>
        <v>0</v>
      </c>
      <c r="R88" s="5">
        <f>L88*雇用表105部門!E85</f>
        <v>0</v>
      </c>
      <c r="T88" s="5">
        <f>(F$112+Q$112)*価格表!DW85*T$1</f>
        <v>0</v>
      </c>
      <c r="U88" s="5">
        <f>T88*(1-価格表!DU85)</f>
        <v>0</v>
      </c>
      <c r="V88" s="5">
        <f>T88*価格表!DU85</f>
        <v>0</v>
      </c>
      <c r="W88" s="45">
        <f>INDEX(逆行列計算!$C$332:$DC$332,0,$A88)</f>
        <v>0</v>
      </c>
      <c r="X88" s="45">
        <f>W88*投入係数!DG85</f>
        <v>0</v>
      </c>
      <c r="Y88" s="5">
        <f>X88*価格表!DU85</f>
        <v>0</v>
      </c>
      <c r="Z88" s="5">
        <f>W88*投入係数!DH85</f>
        <v>0</v>
      </c>
      <c r="AA88" s="45">
        <f>W88*投入係数!DI85</f>
        <v>0</v>
      </c>
      <c r="AB88" s="5">
        <f t="shared" si="18"/>
        <v>0</v>
      </c>
      <c r="AC88" s="5">
        <f>W88*雇用表105部門!E85</f>
        <v>0</v>
      </c>
      <c r="AE88" s="5">
        <f t="shared" si="19"/>
        <v>0</v>
      </c>
      <c r="AF88" s="5">
        <f t="shared" si="20"/>
        <v>0</v>
      </c>
      <c r="AG88" s="5">
        <f t="shared" si="21"/>
        <v>0</v>
      </c>
      <c r="AH88" s="5">
        <f t="shared" si="22"/>
        <v>0</v>
      </c>
      <c r="AI88" s="5">
        <f t="shared" si="23"/>
        <v>0</v>
      </c>
      <c r="AK88" s="5" t="e">
        <f t="shared" si="24"/>
        <v>#DIV/0!</v>
      </c>
      <c r="AL88" s="5" t="e">
        <f t="shared" si="25"/>
        <v>#DIV/0!</v>
      </c>
      <c r="AM88" s="5" t="e">
        <f t="shared" si="26"/>
        <v>#DIV/0!</v>
      </c>
      <c r="AN88" s="5" t="e">
        <f t="shared" si="27"/>
        <v>#DIV/0!</v>
      </c>
    </row>
    <row r="89" spans="1:40" x14ac:dyDescent="0.2">
      <c r="A89" s="46" t="s">
        <v>251</v>
      </c>
      <c r="B89" s="48" t="s">
        <v>252</v>
      </c>
      <c r="C89" s="5">
        <f>需要増加!N88</f>
        <v>0</v>
      </c>
      <c r="D89" s="5">
        <f>C89*投入係数!DH86</f>
        <v>0</v>
      </c>
      <c r="E89" s="5">
        <f>C89*投入係数!DI86</f>
        <v>0</v>
      </c>
      <c r="F89" s="5">
        <f t="shared" si="15"/>
        <v>0</v>
      </c>
      <c r="G89" s="5">
        <f>投入係数!DD209</f>
        <v>0</v>
      </c>
      <c r="H89" s="5">
        <f>G89*価格表!DU86</f>
        <v>0</v>
      </c>
      <c r="I89" s="5">
        <f>C89*雇用表105部門!E86</f>
        <v>0</v>
      </c>
      <c r="K89" s="5">
        <f>G89*(1-価格表!DU86)</f>
        <v>0</v>
      </c>
      <c r="L89" s="45">
        <f>INDEX(逆行列計算!$C$219:$DC$219,0,$A89)</f>
        <v>0</v>
      </c>
      <c r="M89" s="45">
        <f>INDEX(逆行列計算!$C$220:$DC$220,0,$A89)</f>
        <v>0</v>
      </c>
      <c r="N89" s="5">
        <f>M89*価格表!DU86</f>
        <v>0</v>
      </c>
      <c r="O89" s="5">
        <f t="shared" si="17"/>
        <v>0</v>
      </c>
      <c r="P89" s="45">
        <f>INDEX(逆行列計算!$C$221:$DC$221,0,$A89)</f>
        <v>0</v>
      </c>
      <c r="Q89" s="5">
        <f t="shared" si="16"/>
        <v>0</v>
      </c>
      <c r="R89" s="5">
        <f>L89*雇用表105部門!E86</f>
        <v>0</v>
      </c>
      <c r="T89" s="5">
        <f>(F$112+Q$112)*価格表!DW86*T$1</f>
        <v>0</v>
      </c>
      <c r="U89" s="5">
        <f>T89*(1-価格表!DU86)</f>
        <v>0</v>
      </c>
      <c r="V89" s="5">
        <f>T89*価格表!DU86</f>
        <v>0</v>
      </c>
      <c r="W89" s="45">
        <f>INDEX(逆行列計算!$C$332:$DC$332,0,$A89)</f>
        <v>0</v>
      </c>
      <c r="X89" s="45">
        <f>W89*投入係数!DG86</f>
        <v>0</v>
      </c>
      <c r="Y89" s="5">
        <f>X89*価格表!DU86</f>
        <v>0</v>
      </c>
      <c r="Z89" s="5">
        <f>W89*投入係数!DH86</f>
        <v>0</v>
      </c>
      <c r="AA89" s="45">
        <f>W89*投入係数!DI86</f>
        <v>0</v>
      </c>
      <c r="AB89" s="5">
        <f t="shared" si="18"/>
        <v>0</v>
      </c>
      <c r="AC89" s="5">
        <f>W89*雇用表105部門!E86</f>
        <v>0</v>
      </c>
      <c r="AE89" s="5">
        <f t="shared" si="19"/>
        <v>0</v>
      </c>
      <c r="AF89" s="5">
        <f t="shared" si="20"/>
        <v>0</v>
      </c>
      <c r="AG89" s="5">
        <f t="shared" si="21"/>
        <v>0</v>
      </c>
      <c r="AH89" s="5">
        <f t="shared" si="22"/>
        <v>0</v>
      </c>
      <c r="AI89" s="5">
        <f t="shared" si="23"/>
        <v>0</v>
      </c>
      <c r="AK89" s="5" t="e">
        <f t="shared" si="24"/>
        <v>#DIV/0!</v>
      </c>
      <c r="AL89" s="5" t="e">
        <f t="shared" si="25"/>
        <v>#DIV/0!</v>
      </c>
      <c r="AM89" s="5" t="e">
        <f t="shared" si="26"/>
        <v>#DIV/0!</v>
      </c>
      <c r="AN89" s="5" t="e">
        <f t="shared" si="27"/>
        <v>#DIV/0!</v>
      </c>
    </row>
    <row r="90" spans="1:40" x14ac:dyDescent="0.2">
      <c r="A90" s="46" t="s">
        <v>253</v>
      </c>
      <c r="B90" s="48" t="s">
        <v>17</v>
      </c>
      <c r="C90" s="5">
        <f>需要増加!N89</f>
        <v>0</v>
      </c>
      <c r="D90" s="5">
        <f>C90*投入係数!DH87</f>
        <v>0</v>
      </c>
      <c r="E90" s="5">
        <f>C90*投入係数!DI87</f>
        <v>0</v>
      </c>
      <c r="F90" s="5">
        <f t="shared" si="15"/>
        <v>0</v>
      </c>
      <c r="G90" s="5">
        <f>投入係数!DD210</f>
        <v>0</v>
      </c>
      <c r="H90" s="5">
        <f>G90*価格表!DU87</f>
        <v>0</v>
      </c>
      <c r="I90" s="5">
        <f>C90*雇用表105部門!E87</f>
        <v>0</v>
      </c>
      <c r="K90" s="5">
        <f>G90*(1-価格表!DU87)</f>
        <v>0</v>
      </c>
      <c r="L90" s="45">
        <f>INDEX(逆行列計算!$C$219:$DC$219,0,$A90)</f>
        <v>0</v>
      </c>
      <c r="M90" s="45">
        <f>INDEX(逆行列計算!$C$220:$DC$220,0,$A90)</f>
        <v>0</v>
      </c>
      <c r="N90" s="5">
        <f>M90*価格表!DU87</f>
        <v>0</v>
      </c>
      <c r="O90" s="5">
        <f t="shared" si="17"/>
        <v>0</v>
      </c>
      <c r="P90" s="45">
        <f>INDEX(逆行列計算!$C$221:$DC$221,0,$A90)</f>
        <v>0</v>
      </c>
      <c r="Q90" s="5">
        <f t="shared" si="16"/>
        <v>0</v>
      </c>
      <c r="R90" s="5">
        <f>L90*雇用表105部門!E87</f>
        <v>0</v>
      </c>
      <c r="T90" s="5">
        <f>(F$112+Q$112)*価格表!DW87*T$1</f>
        <v>0</v>
      </c>
      <c r="U90" s="5">
        <f>T90*(1-価格表!DU87)</f>
        <v>0</v>
      </c>
      <c r="V90" s="5">
        <f>T90*価格表!DU87</f>
        <v>0</v>
      </c>
      <c r="W90" s="45">
        <f>INDEX(逆行列計算!$C$332:$DC$332,0,$A90)</f>
        <v>0</v>
      </c>
      <c r="X90" s="45">
        <f>W90*投入係数!DG87</f>
        <v>0</v>
      </c>
      <c r="Y90" s="5">
        <f>X90*価格表!DU87</f>
        <v>0</v>
      </c>
      <c r="Z90" s="5">
        <f>W90*投入係数!DH87</f>
        <v>0</v>
      </c>
      <c r="AA90" s="45">
        <f>W90*投入係数!DI87</f>
        <v>0</v>
      </c>
      <c r="AB90" s="5">
        <f t="shared" si="18"/>
        <v>0</v>
      </c>
      <c r="AC90" s="5">
        <f>W90*雇用表105部門!E87</f>
        <v>0</v>
      </c>
      <c r="AE90" s="5">
        <f t="shared" si="19"/>
        <v>0</v>
      </c>
      <c r="AF90" s="5">
        <f t="shared" si="20"/>
        <v>0</v>
      </c>
      <c r="AG90" s="5">
        <f t="shared" si="21"/>
        <v>0</v>
      </c>
      <c r="AH90" s="5">
        <f t="shared" si="22"/>
        <v>0</v>
      </c>
      <c r="AI90" s="5">
        <f t="shared" si="23"/>
        <v>0</v>
      </c>
      <c r="AK90" s="5" t="e">
        <f t="shared" si="24"/>
        <v>#DIV/0!</v>
      </c>
      <c r="AL90" s="5" t="e">
        <f t="shared" si="25"/>
        <v>#DIV/0!</v>
      </c>
      <c r="AM90" s="5" t="e">
        <f t="shared" si="26"/>
        <v>#DIV/0!</v>
      </c>
      <c r="AN90" s="5" t="e">
        <f t="shared" si="27"/>
        <v>#DIV/0!</v>
      </c>
    </row>
    <row r="91" spans="1:40" x14ac:dyDescent="0.2">
      <c r="A91" s="46" t="s">
        <v>254</v>
      </c>
      <c r="B91" s="48" t="s">
        <v>78</v>
      </c>
      <c r="C91" s="5">
        <f>需要増加!N90</f>
        <v>0</v>
      </c>
      <c r="D91" s="5">
        <f>C91*投入係数!DH88</f>
        <v>0</v>
      </c>
      <c r="E91" s="5">
        <f>C91*投入係数!DI88</f>
        <v>0</v>
      </c>
      <c r="F91" s="5">
        <f t="shared" si="15"/>
        <v>0</v>
      </c>
      <c r="G91" s="5">
        <f>投入係数!DD211</f>
        <v>0</v>
      </c>
      <c r="H91" s="5">
        <f>G91*価格表!DU88</f>
        <v>0</v>
      </c>
      <c r="I91" s="5">
        <f>C91*雇用表105部門!E88</f>
        <v>0</v>
      </c>
      <c r="K91" s="5">
        <f>G91*(1-価格表!DU88)</f>
        <v>0</v>
      </c>
      <c r="L91" s="45">
        <f>INDEX(逆行列計算!$C$219:$DC$219,0,$A91)</f>
        <v>0</v>
      </c>
      <c r="M91" s="45">
        <f>INDEX(逆行列計算!$C$220:$DC$220,0,$A91)</f>
        <v>0</v>
      </c>
      <c r="N91" s="5">
        <f>M91*価格表!DU88</f>
        <v>0</v>
      </c>
      <c r="O91" s="5">
        <f t="shared" si="17"/>
        <v>0</v>
      </c>
      <c r="P91" s="45">
        <f>INDEX(逆行列計算!$C$221:$DC$221,0,$A91)</f>
        <v>0</v>
      </c>
      <c r="Q91" s="5">
        <f t="shared" si="16"/>
        <v>0</v>
      </c>
      <c r="R91" s="5">
        <f>L91*雇用表105部門!E88</f>
        <v>0</v>
      </c>
      <c r="T91" s="5">
        <f>(F$112+Q$112)*価格表!DW88*T$1</f>
        <v>0</v>
      </c>
      <c r="U91" s="5">
        <f>T91*(1-価格表!DU88)</f>
        <v>0</v>
      </c>
      <c r="V91" s="5">
        <f>T91*価格表!DU88</f>
        <v>0</v>
      </c>
      <c r="W91" s="45">
        <f>INDEX(逆行列計算!$C$332:$DC$332,0,$A91)</f>
        <v>0</v>
      </c>
      <c r="X91" s="45">
        <f>W91*投入係数!DG88</f>
        <v>0</v>
      </c>
      <c r="Y91" s="5">
        <f>X91*価格表!DU88</f>
        <v>0</v>
      </c>
      <c r="Z91" s="5">
        <f>W91*投入係数!DH88</f>
        <v>0</v>
      </c>
      <c r="AA91" s="45">
        <f>W91*投入係数!DI88</f>
        <v>0</v>
      </c>
      <c r="AB91" s="5">
        <f t="shared" si="18"/>
        <v>0</v>
      </c>
      <c r="AC91" s="5">
        <f>W91*雇用表105部門!E88</f>
        <v>0</v>
      </c>
      <c r="AE91" s="5">
        <f t="shared" si="19"/>
        <v>0</v>
      </c>
      <c r="AF91" s="5">
        <f t="shared" si="20"/>
        <v>0</v>
      </c>
      <c r="AG91" s="5">
        <f t="shared" si="21"/>
        <v>0</v>
      </c>
      <c r="AH91" s="5">
        <f t="shared" si="22"/>
        <v>0</v>
      </c>
      <c r="AI91" s="5">
        <f t="shared" si="23"/>
        <v>0</v>
      </c>
      <c r="AK91" s="5" t="e">
        <f t="shared" si="24"/>
        <v>#DIV/0!</v>
      </c>
      <c r="AL91" s="5" t="e">
        <f t="shared" si="25"/>
        <v>#DIV/0!</v>
      </c>
      <c r="AM91" s="5" t="e">
        <f t="shared" si="26"/>
        <v>#DIV/0!</v>
      </c>
      <c r="AN91" s="5" t="e">
        <f t="shared" si="27"/>
        <v>#DIV/0!</v>
      </c>
    </row>
    <row r="92" spans="1:40" x14ac:dyDescent="0.2">
      <c r="A92" s="46" t="s">
        <v>255</v>
      </c>
      <c r="B92" s="48" t="s">
        <v>256</v>
      </c>
      <c r="C92" s="5">
        <f>需要増加!N91</f>
        <v>0</v>
      </c>
      <c r="D92" s="5">
        <f>C92*投入係数!DH89</f>
        <v>0</v>
      </c>
      <c r="E92" s="5">
        <f>C92*投入係数!DI89</f>
        <v>0</v>
      </c>
      <c r="F92" s="5">
        <f t="shared" si="15"/>
        <v>0</v>
      </c>
      <c r="G92" s="5">
        <f>投入係数!DD212</f>
        <v>0</v>
      </c>
      <c r="H92" s="5">
        <f>G92*価格表!DU89</f>
        <v>0</v>
      </c>
      <c r="I92" s="5">
        <f>C92*雇用表105部門!E89</f>
        <v>0</v>
      </c>
      <c r="K92" s="5">
        <f>G92*(1-価格表!DU89)</f>
        <v>0</v>
      </c>
      <c r="L92" s="45">
        <f>INDEX(逆行列計算!$C$219:$DC$219,0,$A92)</f>
        <v>0</v>
      </c>
      <c r="M92" s="45">
        <f>INDEX(逆行列計算!$C$220:$DC$220,0,$A92)</f>
        <v>0</v>
      </c>
      <c r="N92" s="5">
        <f>M92*価格表!DU89</f>
        <v>0</v>
      </c>
      <c r="O92" s="5">
        <f t="shared" si="17"/>
        <v>0</v>
      </c>
      <c r="P92" s="45">
        <f>INDEX(逆行列計算!$C$221:$DC$221,0,$A92)</f>
        <v>0</v>
      </c>
      <c r="Q92" s="5">
        <f t="shared" si="16"/>
        <v>0</v>
      </c>
      <c r="R92" s="5">
        <f>L92*雇用表105部門!E89</f>
        <v>0</v>
      </c>
      <c r="T92" s="5">
        <f>(F$112+Q$112)*価格表!DW89*T$1</f>
        <v>0</v>
      </c>
      <c r="U92" s="5">
        <f>T92*(1-価格表!DU89)</f>
        <v>0</v>
      </c>
      <c r="V92" s="5">
        <f>T92*価格表!DU89</f>
        <v>0</v>
      </c>
      <c r="W92" s="45">
        <f>INDEX(逆行列計算!$C$332:$DC$332,0,$A92)</f>
        <v>0</v>
      </c>
      <c r="X92" s="45">
        <f>W92*投入係数!DG89</f>
        <v>0</v>
      </c>
      <c r="Y92" s="5">
        <f>X92*価格表!DU89</f>
        <v>0</v>
      </c>
      <c r="Z92" s="5">
        <f>W92*投入係数!DH89</f>
        <v>0</v>
      </c>
      <c r="AA92" s="45">
        <f>W92*投入係数!DI89</f>
        <v>0</v>
      </c>
      <c r="AB92" s="5">
        <f t="shared" si="18"/>
        <v>0</v>
      </c>
      <c r="AC92" s="5">
        <f>W92*雇用表105部門!E89</f>
        <v>0</v>
      </c>
      <c r="AE92" s="5">
        <f t="shared" si="19"/>
        <v>0</v>
      </c>
      <c r="AF92" s="5">
        <f t="shared" si="20"/>
        <v>0</v>
      </c>
      <c r="AG92" s="5">
        <f t="shared" si="21"/>
        <v>0</v>
      </c>
      <c r="AH92" s="5">
        <f t="shared" si="22"/>
        <v>0</v>
      </c>
      <c r="AI92" s="5">
        <f t="shared" si="23"/>
        <v>0</v>
      </c>
      <c r="AK92" s="5" t="e">
        <f t="shared" si="24"/>
        <v>#DIV/0!</v>
      </c>
      <c r="AL92" s="5" t="e">
        <f t="shared" si="25"/>
        <v>#DIV/0!</v>
      </c>
      <c r="AM92" s="5" t="e">
        <f t="shared" si="26"/>
        <v>#DIV/0!</v>
      </c>
      <c r="AN92" s="5" t="e">
        <f t="shared" si="27"/>
        <v>#DIV/0!</v>
      </c>
    </row>
    <row r="93" spans="1:40" x14ac:dyDescent="0.2">
      <c r="A93" s="46" t="s">
        <v>257</v>
      </c>
      <c r="B93" s="48" t="s">
        <v>258</v>
      </c>
      <c r="C93" s="5">
        <f>需要増加!N92</f>
        <v>0</v>
      </c>
      <c r="D93" s="5">
        <f>C93*投入係数!DH90</f>
        <v>0</v>
      </c>
      <c r="E93" s="5">
        <f>C93*投入係数!DI90</f>
        <v>0</v>
      </c>
      <c r="F93" s="5">
        <f t="shared" si="15"/>
        <v>0</v>
      </c>
      <c r="G93" s="5">
        <f>投入係数!DD213</f>
        <v>0</v>
      </c>
      <c r="H93" s="5">
        <f>G93*価格表!DU90</f>
        <v>0</v>
      </c>
      <c r="I93" s="5">
        <f>C93*雇用表105部門!E90</f>
        <v>0</v>
      </c>
      <c r="K93" s="5">
        <f>G93*(1-価格表!DU90)</f>
        <v>0</v>
      </c>
      <c r="L93" s="45">
        <f>INDEX(逆行列計算!$C$219:$DC$219,0,$A93)</f>
        <v>0</v>
      </c>
      <c r="M93" s="45">
        <f>INDEX(逆行列計算!$C$220:$DC$220,0,$A93)</f>
        <v>0</v>
      </c>
      <c r="N93" s="5">
        <f>M93*価格表!DU90</f>
        <v>0</v>
      </c>
      <c r="O93" s="5">
        <f t="shared" si="17"/>
        <v>0</v>
      </c>
      <c r="P93" s="45">
        <f>INDEX(逆行列計算!$C$221:$DC$221,0,$A93)</f>
        <v>0</v>
      </c>
      <c r="Q93" s="5">
        <f t="shared" si="16"/>
        <v>0</v>
      </c>
      <c r="R93" s="5">
        <f>L93*雇用表105部門!E90</f>
        <v>0</v>
      </c>
      <c r="T93" s="5">
        <f>(F$112+Q$112)*価格表!DW90*T$1</f>
        <v>0</v>
      </c>
      <c r="U93" s="5">
        <f>T93*(1-価格表!DU90)</f>
        <v>0</v>
      </c>
      <c r="V93" s="5">
        <f>T93*価格表!DU90</f>
        <v>0</v>
      </c>
      <c r="W93" s="45">
        <f>INDEX(逆行列計算!$C$332:$DC$332,0,$A93)</f>
        <v>0</v>
      </c>
      <c r="X93" s="45">
        <f>W93*投入係数!DG90</f>
        <v>0</v>
      </c>
      <c r="Y93" s="5">
        <f>X93*価格表!DU90</f>
        <v>0</v>
      </c>
      <c r="Z93" s="5">
        <f>W93*投入係数!DH90</f>
        <v>0</v>
      </c>
      <c r="AA93" s="45">
        <f>W93*投入係数!DI90</f>
        <v>0</v>
      </c>
      <c r="AB93" s="5">
        <f t="shared" si="18"/>
        <v>0</v>
      </c>
      <c r="AC93" s="5">
        <f>W93*雇用表105部門!E90</f>
        <v>0</v>
      </c>
      <c r="AE93" s="5">
        <f t="shared" si="19"/>
        <v>0</v>
      </c>
      <c r="AF93" s="5">
        <f t="shared" si="20"/>
        <v>0</v>
      </c>
      <c r="AG93" s="5">
        <f t="shared" si="21"/>
        <v>0</v>
      </c>
      <c r="AH93" s="5">
        <f t="shared" si="22"/>
        <v>0</v>
      </c>
      <c r="AI93" s="5">
        <f t="shared" si="23"/>
        <v>0</v>
      </c>
      <c r="AK93" s="5" t="e">
        <f t="shared" si="24"/>
        <v>#DIV/0!</v>
      </c>
      <c r="AL93" s="5" t="e">
        <f t="shared" si="25"/>
        <v>#DIV/0!</v>
      </c>
      <c r="AM93" s="5" t="e">
        <f t="shared" si="26"/>
        <v>#DIV/0!</v>
      </c>
      <c r="AN93" s="5" t="e">
        <f t="shared" si="27"/>
        <v>#DIV/0!</v>
      </c>
    </row>
    <row r="94" spans="1:40" x14ac:dyDescent="0.2">
      <c r="A94" s="46" t="s">
        <v>259</v>
      </c>
      <c r="B94" s="48" t="s">
        <v>18</v>
      </c>
      <c r="C94" s="5">
        <f>需要増加!N93</f>
        <v>0</v>
      </c>
      <c r="D94" s="5">
        <f>C94*投入係数!DH91</f>
        <v>0</v>
      </c>
      <c r="E94" s="5">
        <f>C94*投入係数!DI91</f>
        <v>0</v>
      </c>
      <c r="F94" s="5">
        <f t="shared" si="15"/>
        <v>0</v>
      </c>
      <c r="G94" s="5">
        <f>投入係数!DD214</f>
        <v>0</v>
      </c>
      <c r="H94" s="5">
        <f>G94*価格表!DU91</f>
        <v>0</v>
      </c>
      <c r="I94" s="5">
        <f>C94*雇用表105部門!E91</f>
        <v>0</v>
      </c>
      <c r="K94" s="5">
        <f>G94*(1-価格表!DU91)</f>
        <v>0</v>
      </c>
      <c r="L94" s="45">
        <f>INDEX(逆行列計算!$C$219:$DC$219,0,$A94)</f>
        <v>0</v>
      </c>
      <c r="M94" s="45">
        <f>INDEX(逆行列計算!$C$220:$DC$220,0,$A94)</f>
        <v>0</v>
      </c>
      <c r="N94" s="5">
        <f>M94*価格表!DU91</f>
        <v>0</v>
      </c>
      <c r="O94" s="5">
        <f t="shared" si="17"/>
        <v>0</v>
      </c>
      <c r="P94" s="45">
        <f>INDEX(逆行列計算!$C$221:$DC$221,0,$A94)</f>
        <v>0</v>
      </c>
      <c r="Q94" s="5">
        <f t="shared" si="16"/>
        <v>0</v>
      </c>
      <c r="R94" s="5">
        <f>L94*雇用表105部門!E91</f>
        <v>0</v>
      </c>
      <c r="T94" s="5">
        <f>(F$112+Q$112)*価格表!DW91*T$1</f>
        <v>0</v>
      </c>
      <c r="U94" s="5">
        <f>T94*(1-価格表!DU91)</f>
        <v>0</v>
      </c>
      <c r="V94" s="5">
        <f>T94*価格表!DU91</f>
        <v>0</v>
      </c>
      <c r="W94" s="45">
        <f>INDEX(逆行列計算!$C$332:$DC$332,0,$A94)</f>
        <v>0</v>
      </c>
      <c r="X94" s="45">
        <f>W94*投入係数!DG91</f>
        <v>0</v>
      </c>
      <c r="Y94" s="5">
        <f>X94*価格表!DU91</f>
        <v>0</v>
      </c>
      <c r="Z94" s="5">
        <f>W94*投入係数!DH91</f>
        <v>0</v>
      </c>
      <c r="AA94" s="45">
        <f>W94*投入係数!DI91</f>
        <v>0</v>
      </c>
      <c r="AB94" s="5">
        <f t="shared" si="18"/>
        <v>0</v>
      </c>
      <c r="AC94" s="5">
        <f>W94*雇用表105部門!E91</f>
        <v>0</v>
      </c>
      <c r="AE94" s="5">
        <f t="shared" si="19"/>
        <v>0</v>
      </c>
      <c r="AF94" s="5">
        <f t="shared" si="20"/>
        <v>0</v>
      </c>
      <c r="AG94" s="5">
        <f t="shared" si="21"/>
        <v>0</v>
      </c>
      <c r="AH94" s="5">
        <f t="shared" si="22"/>
        <v>0</v>
      </c>
      <c r="AI94" s="5">
        <f t="shared" si="23"/>
        <v>0</v>
      </c>
      <c r="AK94" s="5" t="e">
        <f t="shared" si="24"/>
        <v>#DIV/0!</v>
      </c>
      <c r="AL94" s="5" t="e">
        <f t="shared" si="25"/>
        <v>#DIV/0!</v>
      </c>
      <c r="AM94" s="5" t="e">
        <f t="shared" si="26"/>
        <v>#DIV/0!</v>
      </c>
      <c r="AN94" s="5" t="e">
        <f t="shared" si="27"/>
        <v>#DIV/0!</v>
      </c>
    </row>
    <row r="95" spans="1:40" x14ac:dyDescent="0.2">
      <c r="A95" s="46" t="s">
        <v>260</v>
      </c>
      <c r="B95" s="48" t="s">
        <v>19</v>
      </c>
      <c r="C95" s="5">
        <f>需要増加!N94</f>
        <v>0</v>
      </c>
      <c r="D95" s="5">
        <f>C95*投入係数!DH92</f>
        <v>0</v>
      </c>
      <c r="E95" s="5">
        <f>C95*投入係数!DI92</f>
        <v>0</v>
      </c>
      <c r="F95" s="5">
        <f t="shared" si="15"/>
        <v>0</v>
      </c>
      <c r="G95" s="5">
        <f>投入係数!DD215</f>
        <v>0</v>
      </c>
      <c r="H95" s="5">
        <f>G95*価格表!DU92</f>
        <v>0</v>
      </c>
      <c r="I95" s="5">
        <f>C95*雇用表105部門!E92</f>
        <v>0</v>
      </c>
      <c r="K95" s="5">
        <f>G95*(1-価格表!DU92)</f>
        <v>0</v>
      </c>
      <c r="L95" s="45">
        <f>INDEX(逆行列計算!$C$219:$DC$219,0,$A95)</f>
        <v>0</v>
      </c>
      <c r="M95" s="45">
        <f>INDEX(逆行列計算!$C$220:$DC$220,0,$A95)</f>
        <v>0</v>
      </c>
      <c r="N95" s="5">
        <f>M95*価格表!DU92</f>
        <v>0</v>
      </c>
      <c r="O95" s="5">
        <f t="shared" si="17"/>
        <v>0</v>
      </c>
      <c r="P95" s="45">
        <f>INDEX(逆行列計算!$C$221:$DC$221,0,$A95)</f>
        <v>0</v>
      </c>
      <c r="Q95" s="5">
        <f t="shared" si="16"/>
        <v>0</v>
      </c>
      <c r="R95" s="5">
        <f>L95*雇用表105部門!E92</f>
        <v>0</v>
      </c>
      <c r="T95" s="5">
        <f>(F$112+Q$112)*価格表!DW92*T$1</f>
        <v>0</v>
      </c>
      <c r="U95" s="5">
        <f>T95*(1-価格表!DU92)</f>
        <v>0</v>
      </c>
      <c r="V95" s="5">
        <f>T95*価格表!DU92</f>
        <v>0</v>
      </c>
      <c r="W95" s="45">
        <f>INDEX(逆行列計算!$C$332:$DC$332,0,$A95)</f>
        <v>0</v>
      </c>
      <c r="X95" s="45">
        <f>W95*投入係数!DG92</f>
        <v>0</v>
      </c>
      <c r="Y95" s="5">
        <f>X95*価格表!DU92</f>
        <v>0</v>
      </c>
      <c r="Z95" s="5">
        <f>W95*投入係数!DH92</f>
        <v>0</v>
      </c>
      <c r="AA95" s="45">
        <f>W95*投入係数!DI92</f>
        <v>0</v>
      </c>
      <c r="AB95" s="5">
        <f t="shared" si="18"/>
        <v>0</v>
      </c>
      <c r="AC95" s="5">
        <f>W95*雇用表105部門!E92</f>
        <v>0</v>
      </c>
      <c r="AE95" s="5">
        <f t="shared" si="19"/>
        <v>0</v>
      </c>
      <c r="AF95" s="5">
        <f t="shared" si="20"/>
        <v>0</v>
      </c>
      <c r="AG95" s="5">
        <f t="shared" si="21"/>
        <v>0</v>
      </c>
      <c r="AH95" s="5">
        <f t="shared" si="22"/>
        <v>0</v>
      </c>
      <c r="AI95" s="5">
        <f t="shared" si="23"/>
        <v>0</v>
      </c>
      <c r="AK95" s="5" t="e">
        <f t="shared" si="24"/>
        <v>#DIV/0!</v>
      </c>
      <c r="AL95" s="5" t="e">
        <f t="shared" si="25"/>
        <v>#DIV/0!</v>
      </c>
      <c r="AM95" s="5" t="e">
        <f t="shared" si="26"/>
        <v>#DIV/0!</v>
      </c>
      <c r="AN95" s="5" t="e">
        <f t="shared" si="27"/>
        <v>#DIV/0!</v>
      </c>
    </row>
    <row r="96" spans="1:40" x14ac:dyDescent="0.2">
      <c r="A96" s="46" t="s">
        <v>261</v>
      </c>
      <c r="B96" s="48" t="s">
        <v>20</v>
      </c>
      <c r="C96" s="5">
        <f>需要増加!N95</f>
        <v>0</v>
      </c>
      <c r="D96" s="5">
        <f>C96*投入係数!DH93</f>
        <v>0</v>
      </c>
      <c r="E96" s="5">
        <f>C96*投入係数!DI93</f>
        <v>0</v>
      </c>
      <c r="F96" s="5">
        <f t="shared" si="15"/>
        <v>0</v>
      </c>
      <c r="G96" s="5">
        <f>投入係数!DD216</f>
        <v>0</v>
      </c>
      <c r="H96" s="5">
        <f>G96*価格表!DU93</f>
        <v>0</v>
      </c>
      <c r="I96" s="5">
        <f>C96*雇用表105部門!E93</f>
        <v>0</v>
      </c>
      <c r="K96" s="5">
        <f>G96*(1-価格表!DU93)</f>
        <v>0</v>
      </c>
      <c r="L96" s="45">
        <f>INDEX(逆行列計算!$C$219:$DC$219,0,$A96)</f>
        <v>0</v>
      </c>
      <c r="M96" s="45">
        <f>INDEX(逆行列計算!$C$220:$DC$220,0,$A96)</f>
        <v>0</v>
      </c>
      <c r="N96" s="5">
        <f>M96*価格表!DU93</f>
        <v>0</v>
      </c>
      <c r="O96" s="5">
        <f t="shared" si="17"/>
        <v>0</v>
      </c>
      <c r="P96" s="45">
        <f>INDEX(逆行列計算!$C$221:$DC$221,0,$A96)</f>
        <v>0</v>
      </c>
      <c r="Q96" s="5">
        <f t="shared" si="16"/>
        <v>0</v>
      </c>
      <c r="R96" s="5">
        <f>L96*雇用表105部門!E93</f>
        <v>0</v>
      </c>
      <c r="T96" s="5">
        <f>(F$112+Q$112)*価格表!DW93*T$1</f>
        <v>0</v>
      </c>
      <c r="U96" s="5">
        <f>T96*(1-価格表!DU93)</f>
        <v>0</v>
      </c>
      <c r="V96" s="5">
        <f>T96*価格表!DU93</f>
        <v>0</v>
      </c>
      <c r="W96" s="45">
        <f>INDEX(逆行列計算!$C$332:$DC$332,0,$A96)</f>
        <v>0</v>
      </c>
      <c r="X96" s="45">
        <f>W96*投入係数!DG93</f>
        <v>0</v>
      </c>
      <c r="Y96" s="5">
        <f>X96*価格表!DU93</f>
        <v>0</v>
      </c>
      <c r="Z96" s="5">
        <f>W96*投入係数!DH93</f>
        <v>0</v>
      </c>
      <c r="AA96" s="45">
        <f>W96*投入係数!DI93</f>
        <v>0</v>
      </c>
      <c r="AB96" s="5">
        <f t="shared" si="18"/>
        <v>0</v>
      </c>
      <c r="AC96" s="5">
        <f>W96*雇用表105部門!E93</f>
        <v>0</v>
      </c>
      <c r="AE96" s="5">
        <f t="shared" si="19"/>
        <v>0</v>
      </c>
      <c r="AF96" s="5">
        <f t="shared" si="20"/>
        <v>0</v>
      </c>
      <c r="AG96" s="5">
        <f t="shared" si="21"/>
        <v>0</v>
      </c>
      <c r="AH96" s="5">
        <f t="shared" si="22"/>
        <v>0</v>
      </c>
      <c r="AI96" s="5">
        <f t="shared" si="23"/>
        <v>0</v>
      </c>
      <c r="AK96" s="5" t="e">
        <f t="shared" si="24"/>
        <v>#DIV/0!</v>
      </c>
      <c r="AL96" s="5" t="e">
        <f t="shared" si="25"/>
        <v>#DIV/0!</v>
      </c>
      <c r="AM96" s="5" t="e">
        <f t="shared" si="26"/>
        <v>#DIV/0!</v>
      </c>
      <c r="AN96" s="5" t="e">
        <f t="shared" si="27"/>
        <v>#DIV/0!</v>
      </c>
    </row>
    <row r="97" spans="1:40" x14ac:dyDescent="0.2">
      <c r="A97" s="46" t="s">
        <v>262</v>
      </c>
      <c r="B97" s="48" t="s">
        <v>263</v>
      </c>
      <c r="C97" s="5">
        <f>需要増加!N96</f>
        <v>0</v>
      </c>
      <c r="D97" s="5">
        <f>C97*投入係数!DH94</f>
        <v>0</v>
      </c>
      <c r="E97" s="5">
        <f>C97*投入係数!DI94</f>
        <v>0</v>
      </c>
      <c r="F97" s="5">
        <f t="shared" si="15"/>
        <v>0</v>
      </c>
      <c r="G97" s="5">
        <f>投入係数!DD217</f>
        <v>0</v>
      </c>
      <c r="H97" s="5">
        <f>G97*価格表!DU94</f>
        <v>0</v>
      </c>
      <c r="I97" s="5">
        <f>C97*雇用表105部門!E94</f>
        <v>0</v>
      </c>
      <c r="K97" s="5">
        <f>G97*(1-価格表!DU94)</f>
        <v>0</v>
      </c>
      <c r="L97" s="45">
        <f>INDEX(逆行列計算!$C$219:$DC$219,0,$A97)</f>
        <v>0</v>
      </c>
      <c r="M97" s="45">
        <f>INDEX(逆行列計算!$C$220:$DC$220,0,$A97)</f>
        <v>0</v>
      </c>
      <c r="N97" s="5">
        <f>M97*価格表!DU94</f>
        <v>0</v>
      </c>
      <c r="O97" s="5">
        <f t="shared" si="17"/>
        <v>0</v>
      </c>
      <c r="P97" s="45">
        <f>INDEX(逆行列計算!$C$221:$DC$221,0,$A97)</f>
        <v>0</v>
      </c>
      <c r="Q97" s="5">
        <f t="shared" si="16"/>
        <v>0</v>
      </c>
      <c r="R97" s="5">
        <f>L97*雇用表105部門!E94</f>
        <v>0</v>
      </c>
      <c r="T97" s="5">
        <f>(F$112+Q$112)*価格表!DW94*T$1</f>
        <v>0</v>
      </c>
      <c r="U97" s="5">
        <f>T97*(1-価格表!DU94)</f>
        <v>0</v>
      </c>
      <c r="V97" s="5">
        <f>T97*価格表!DU94</f>
        <v>0</v>
      </c>
      <c r="W97" s="45">
        <f>INDEX(逆行列計算!$C$332:$DC$332,0,$A97)</f>
        <v>0</v>
      </c>
      <c r="X97" s="45">
        <f>W97*投入係数!DG94</f>
        <v>0</v>
      </c>
      <c r="Y97" s="5">
        <f>X97*価格表!DU94</f>
        <v>0</v>
      </c>
      <c r="Z97" s="5">
        <f>W97*投入係数!DH94</f>
        <v>0</v>
      </c>
      <c r="AA97" s="45">
        <f>W97*投入係数!DI94</f>
        <v>0</v>
      </c>
      <c r="AB97" s="5">
        <f t="shared" si="18"/>
        <v>0</v>
      </c>
      <c r="AC97" s="5">
        <f>W97*雇用表105部門!E94</f>
        <v>0</v>
      </c>
      <c r="AE97" s="5">
        <f t="shared" si="19"/>
        <v>0</v>
      </c>
      <c r="AF97" s="5">
        <f t="shared" si="20"/>
        <v>0</v>
      </c>
      <c r="AG97" s="5">
        <f t="shared" si="21"/>
        <v>0</v>
      </c>
      <c r="AH97" s="5">
        <f t="shared" si="22"/>
        <v>0</v>
      </c>
      <c r="AI97" s="5">
        <f t="shared" si="23"/>
        <v>0</v>
      </c>
      <c r="AK97" s="5" t="e">
        <f t="shared" si="24"/>
        <v>#DIV/0!</v>
      </c>
      <c r="AL97" s="5" t="e">
        <f t="shared" si="25"/>
        <v>#DIV/0!</v>
      </c>
      <c r="AM97" s="5" t="e">
        <f t="shared" si="26"/>
        <v>#DIV/0!</v>
      </c>
      <c r="AN97" s="5" t="e">
        <f t="shared" si="27"/>
        <v>#DIV/0!</v>
      </c>
    </row>
    <row r="98" spans="1:40" x14ac:dyDescent="0.2">
      <c r="A98" s="46" t="s">
        <v>264</v>
      </c>
      <c r="B98" s="48" t="s">
        <v>265</v>
      </c>
      <c r="C98" s="5">
        <f>需要増加!N97</f>
        <v>0</v>
      </c>
      <c r="D98" s="5">
        <f>C98*投入係数!DH95</f>
        <v>0</v>
      </c>
      <c r="E98" s="5">
        <f>C98*投入係数!DI95</f>
        <v>0</v>
      </c>
      <c r="F98" s="5">
        <f t="shared" si="15"/>
        <v>0</v>
      </c>
      <c r="G98" s="5">
        <f>投入係数!DD218</f>
        <v>0</v>
      </c>
      <c r="H98" s="5">
        <f>G98*価格表!DU95</f>
        <v>0</v>
      </c>
      <c r="I98" s="5">
        <f>C98*雇用表105部門!E95</f>
        <v>0</v>
      </c>
      <c r="K98" s="5">
        <f>G98*(1-価格表!DU95)</f>
        <v>0</v>
      </c>
      <c r="L98" s="45">
        <f>INDEX(逆行列計算!$C$219:$DC$219,0,$A98)</f>
        <v>0</v>
      </c>
      <c r="M98" s="45">
        <f>INDEX(逆行列計算!$C$220:$DC$220,0,$A98)</f>
        <v>0</v>
      </c>
      <c r="N98" s="5">
        <f>M98*価格表!DU95</f>
        <v>0</v>
      </c>
      <c r="O98" s="5">
        <f t="shared" si="17"/>
        <v>0</v>
      </c>
      <c r="P98" s="45">
        <f>INDEX(逆行列計算!$C$221:$DC$221,0,$A98)</f>
        <v>0</v>
      </c>
      <c r="Q98" s="5">
        <f t="shared" si="16"/>
        <v>0</v>
      </c>
      <c r="R98" s="5">
        <f>L98*雇用表105部門!E95</f>
        <v>0</v>
      </c>
      <c r="T98" s="5">
        <f>(F$112+Q$112)*価格表!DW95*T$1</f>
        <v>0</v>
      </c>
      <c r="U98" s="5">
        <f>T98*(1-価格表!DU95)</f>
        <v>0</v>
      </c>
      <c r="V98" s="5">
        <f>T98*価格表!DU95</f>
        <v>0</v>
      </c>
      <c r="W98" s="45">
        <f>INDEX(逆行列計算!$C$332:$DC$332,0,$A98)</f>
        <v>0</v>
      </c>
      <c r="X98" s="45">
        <f>W98*投入係数!DG95</f>
        <v>0</v>
      </c>
      <c r="Y98" s="5">
        <f>X98*価格表!DU95</f>
        <v>0</v>
      </c>
      <c r="Z98" s="5">
        <f>W98*投入係数!DH95</f>
        <v>0</v>
      </c>
      <c r="AA98" s="45">
        <f>W98*投入係数!DI95</f>
        <v>0</v>
      </c>
      <c r="AB98" s="5">
        <f t="shared" si="18"/>
        <v>0</v>
      </c>
      <c r="AC98" s="5">
        <f>W98*雇用表105部門!E95</f>
        <v>0</v>
      </c>
      <c r="AE98" s="5">
        <f t="shared" si="19"/>
        <v>0</v>
      </c>
      <c r="AF98" s="5">
        <f t="shared" si="20"/>
        <v>0</v>
      </c>
      <c r="AG98" s="5">
        <f t="shared" si="21"/>
        <v>0</v>
      </c>
      <c r="AH98" s="5">
        <f t="shared" si="22"/>
        <v>0</v>
      </c>
      <c r="AI98" s="5">
        <f t="shared" si="23"/>
        <v>0</v>
      </c>
      <c r="AK98" s="5" t="e">
        <f t="shared" si="24"/>
        <v>#DIV/0!</v>
      </c>
      <c r="AL98" s="5" t="e">
        <f t="shared" si="25"/>
        <v>#DIV/0!</v>
      </c>
      <c r="AM98" s="5" t="e">
        <f t="shared" si="26"/>
        <v>#DIV/0!</v>
      </c>
      <c r="AN98" s="5" t="e">
        <f t="shared" si="27"/>
        <v>#DIV/0!</v>
      </c>
    </row>
    <row r="99" spans="1:40" x14ac:dyDescent="0.2">
      <c r="A99" s="46" t="s">
        <v>266</v>
      </c>
      <c r="B99" s="48" t="s">
        <v>42</v>
      </c>
      <c r="C99" s="5">
        <f>需要増加!N98</f>
        <v>0</v>
      </c>
      <c r="D99" s="5">
        <f>C99*投入係数!DH96</f>
        <v>0</v>
      </c>
      <c r="E99" s="5">
        <f>C99*投入係数!DI96</f>
        <v>0</v>
      </c>
      <c r="F99" s="5">
        <f t="shared" si="15"/>
        <v>0</v>
      </c>
      <c r="G99" s="5">
        <f>投入係数!DD219</f>
        <v>0</v>
      </c>
      <c r="H99" s="5">
        <f>G99*価格表!DU96</f>
        <v>0</v>
      </c>
      <c r="I99" s="5">
        <f>C99*雇用表105部門!E96</f>
        <v>0</v>
      </c>
      <c r="K99" s="5">
        <f>G99*(1-価格表!DU96)</f>
        <v>0</v>
      </c>
      <c r="L99" s="45">
        <f>INDEX(逆行列計算!$C$219:$DC$219,0,$A99)</f>
        <v>0</v>
      </c>
      <c r="M99" s="45">
        <f>INDEX(逆行列計算!$C$220:$DC$220,0,$A99)</f>
        <v>0</v>
      </c>
      <c r="N99" s="5">
        <f>M99*価格表!DU96</f>
        <v>0</v>
      </c>
      <c r="O99" s="5">
        <f t="shared" si="17"/>
        <v>0</v>
      </c>
      <c r="P99" s="45">
        <f>INDEX(逆行列計算!$C$221:$DC$221,0,$A99)</f>
        <v>0</v>
      </c>
      <c r="Q99" s="5">
        <f t="shared" si="16"/>
        <v>0</v>
      </c>
      <c r="R99" s="5">
        <f>L99*雇用表105部門!E96</f>
        <v>0</v>
      </c>
      <c r="T99" s="5">
        <f>(F$112+Q$112)*価格表!DW96*T$1</f>
        <v>0</v>
      </c>
      <c r="U99" s="5">
        <f>T99*(1-価格表!DU96)</f>
        <v>0</v>
      </c>
      <c r="V99" s="5">
        <f>T99*価格表!DU96</f>
        <v>0</v>
      </c>
      <c r="W99" s="45">
        <f>INDEX(逆行列計算!$C$332:$DC$332,0,$A99)</f>
        <v>0</v>
      </c>
      <c r="X99" s="45">
        <f>W99*投入係数!DG96</f>
        <v>0</v>
      </c>
      <c r="Y99" s="5">
        <f>X99*価格表!DU96</f>
        <v>0</v>
      </c>
      <c r="Z99" s="5">
        <f>W99*投入係数!DH96</f>
        <v>0</v>
      </c>
      <c r="AA99" s="45">
        <f>W99*投入係数!DI96</f>
        <v>0</v>
      </c>
      <c r="AB99" s="5">
        <f t="shared" si="18"/>
        <v>0</v>
      </c>
      <c r="AC99" s="5">
        <f>W99*雇用表105部門!E96</f>
        <v>0</v>
      </c>
      <c r="AE99" s="5">
        <f t="shared" si="19"/>
        <v>0</v>
      </c>
      <c r="AF99" s="5">
        <f t="shared" si="20"/>
        <v>0</v>
      </c>
      <c r="AG99" s="5">
        <f t="shared" si="21"/>
        <v>0</v>
      </c>
      <c r="AH99" s="5">
        <f t="shared" si="22"/>
        <v>0</v>
      </c>
      <c r="AI99" s="5">
        <f t="shared" si="23"/>
        <v>0</v>
      </c>
      <c r="AK99" s="5" t="e">
        <f t="shared" si="24"/>
        <v>#DIV/0!</v>
      </c>
      <c r="AL99" s="5" t="e">
        <f t="shared" si="25"/>
        <v>#DIV/0!</v>
      </c>
      <c r="AM99" s="5" t="e">
        <f t="shared" si="26"/>
        <v>#DIV/0!</v>
      </c>
      <c r="AN99" s="5" t="e">
        <f t="shared" si="27"/>
        <v>#DIV/0!</v>
      </c>
    </row>
    <row r="100" spans="1:40" x14ac:dyDescent="0.2">
      <c r="A100" s="46" t="s">
        <v>267</v>
      </c>
      <c r="B100" s="48" t="s">
        <v>268</v>
      </c>
      <c r="C100" s="5">
        <f>需要増加!N99</f>
        <v>0</v>
      </c>
      <c r="D100" s="5">
        <f>C100*投入係数!DH97</f>
        <v>0</v>
      </c>
      <c r="E100" s="5">
        <f>C100*投入係数!DI97</f>
        <v>0</v>
      </c>
      <c r="F100" s="5">
        <f t="shared" si="15"/>
        <v>0</v>
      </c>
      <c r="G100" s="5">
        <f>投入係数!DD220</f>
        <v>0</v>
      </c>
      <c r="H100" s="5">
        <f>G100*価格表!DU97</f>
        <v>0</v>
      </c>
      <c r="I100" s="5">
        <f>C100*雇用表105部門!E97</f>
        <v>0</v>
      </c>
      <c r="K100" s="5">
        <f>G100*(1-価格表!DU97)</f>
        <v>0</v>
      </c>
      <c r="L100" s="45">
        <f>INDEX(逆行列計算!$C$219:$DC$219,0,$A100)</f>
        <v>0</v>
      </c>
      <c r="M100" s="45">
        <f>INDEX(逆行列計算!$C$220:$DC$220,0,$A100)</f>
        <v>0</v>
      </c>
      <c r="N100" s="5">
        <f>M100*価格表!DU97</f>
        <v>0</v>
      </c>
      <c r="O100" s="5">
        <f t="shared" si="17"/>
        <v>0</v>
      </c>
      <c r="P100" s="45">
        <f>INDEX(逆行列計算!$C$221:$DC$221,0,$A100)</f>
        <v>0</v>
      </c>
      <c r="Q100" s="5">
        <f t="shared" si="16"/>
        <v>0</v>
      </c>
      <c r="R100" s="5">
        <f>L100*雇用表105部門!E97</f>
        <v>0</v>
      </c>
      <c r="T100" s="5">
        <f>(F$112+Q$112)*価格表!DW97*T$1</f>
        <v>0</v>
      </c>
      <c r="U100" s="5">
        <f>T100*(1-価格表!DU97)</f>
        <v>0</v>
      </c>
      <c r="V100" s="5">
        <f>T100*価格表!DU97</f>
        <v>0</v>
      </c>
      <c r="W100" s="45">
        <f>INDEX(逆行列計算!$C$332:$DC$332,0,$A100)</f>
        <v>0</v>
      </c>
      <c r="X100" s="45">
        <f>W100*投入係数!DG97</f>
        <v>0</v>
      </c>
      <c r="Y100" s="5">
        <f>X100*価格表!DU97</f>
        <v>0</v>
      </c>
      <c r="Z100" s="5">
        <f>W100*投入係数!DH97</f>
        <v>0</v>
      </c>
      <c r="AA100" s="45">
        <f>W100*投入係数!DI97</f>
        <v>0</v>
      </c>
      <c r="AB100" s="5">
        <f t="shared" si="18"/>
        <v>0</v>
      </c>
      <c r="AC100" s="5">
        <f>W100*雇用表105部門!E97</f>
        <v>0</v>
      </c>
      <c r="AE100" s="5">
        <f t="shared" si="19"/>
        <v>0</v>
      </c>
      <c r="AF100" s="5">
        <f t="shared" si="20"/>
        <v>0</v>
      </c>
      <c r="AG100" s="5">
        <f t="shared" si="21"/>
        <v>0</v>
      </c>
      <c r="AH100" s="5">
        <f t="shared" si="22"/>
        <v>0</v>
      </c>
      <c r="AI100" s="5">
        <f t="shared" si="23"/>
        <v>0</v>
      </c>
      <c r="AK100" s="5" t="e">
        <f t="shared" si="24"/>
        <v>#DIV/0!</v>
      </c>
      <c r="AL100" s="5" t="e">
        <f t="shared" si="25"/>
        <v>#DIV/0!</v>
      </c>
      <c r="AM100" s="5" t="e">
        <f t="shared" si="26"/>
        <v>#DIV/0!</v>
      </c>
      <c r="AN100" s="5" t="e">
        <f t="shared" si="27"/>
        <v>#DIV/0!</v>
      </c>
    </row>
    <row r="101" spans="1:40" x14ac:dyDescent="0.2">
      <c r="A101" s="46" t="s">
        <v>269</v>
      </c>
      <c r="B101" s="48" t="s">
        <v>73</v>
      </c>
      <c r="C101" s="5">
        <f>需要増加!N100</f>
        <v>0</v>
      </c>
      <c r="D101" s="5">
        <f>C101*投入係数!DH98</f>
        <v>0</v>
      </c>
      <c r="E101" s="5">
        <f>C101*投入係数!DI98</f>
        <v>0</v>
      </c>
      <c r="F101" s="5">
        <f t="shared" si="15"/>
        <v>0</v>
      </c>
      <c r="G101" s="5">
        <f>投入係数!DD221</f>
        <v>0</v>
      </c>
      <c r="H101" s="5">
        <f>G101*価格表!DU98</f>
        <v>0</v>
      </c>
      <c r="I101" s="5">
        <f>C101*雇用表105部門!E98</f>
        <v>0</v>
      </c>
      <c r="K101" s="5">
        <f>G101*(1-価格表!DU98)</f>
        <v>0</v>
      </c>
      <c r="L101" s="45">
        <f>INDEX(逆行列計算!$C$219:$DC$219,0,$A101)</f>
        <v>0</v>
      </c>
      <c r="M101" s="45">
        <f>INDEX(逆行列計算!$C$220:$DC$220,0,$A101)</f>
        <v>0</v>
      </c>
      <c r="N101" s="5">
        <f>M101*価格表!DU98</f>
        <v>0</v>
      </c>
      <c r="O101" s="5">
        <f t="shared" si="17"/>
        <v>0</v>
      </c>
      <c r="P101" s="45">
        <f>INDEX(逆行列計算!$C$221:$DC$221,0,$A101)</f>
        <v>0</v>
      </c>
      <c r="Q101" s="5">
        <f t="shared" si="16"/>
        <v>0</v>
      </c>
      <c r="R101" s="5">
        <f>L101*雇用表105部門!E98</f>
        <v>0</v>
      </c>
      <c r="T101" s="5">
        <f>(F$112+Q$112)*価格表!DW98*T$1</f>
        <v>0</v>
      </c>
      <c r="U101" s="5">
        <f>T101*(1-価格表!DU98)</f>
        <v>0</v>
      </c>
      <c r="V101" s="5">
        <f>T101*価格表!DU98</f>
        <v>0</v>
      </c>
      <c r="W101" s="45">
        <f>INDEX(逆行列計算!$C$332:$DC$332,0,$A101)</f>
        <v>0</v>
      </c>
      <c r="X101" s="45">
        <f>W101*投入係数!DG98</f>
        <v>0</v>
      </c>
      <c r="Y101" s="5">
        <f>X101*価格表!DU98</f>
        <v>0</v>
      </c>
      <c r="Z101" s="5">
        <f>W101*投入係数!DH98</f>
        <v>0</v>
      </c>
      <c r="AA101" s="45">
        <f>W101*投入係数!DI98</f>
        <v>0</v>
      </c>
      <c r="AB101" s="5">
        <f t="shared" si="18"/>
        <v>0</v>
      </c>
      <c r="AC101" s="5">
        <f>W101*雇用表105部門!E98</f>
        <v>0</v>
      </c>
      <c r="AE101" s="5">
        <f t="shared" si="19"/>
        <v>0</v>
      </c>
      <c r="AF101" s="5">
        <f t="shared" si="20"/>
        <v>0</v>
      </c>
      <c r="AG101" s="5">
        <f t="shared" si="21"/>
        <v>0</v>
      </c>
      <c r="AH101" s="5">
        <f t="shared" si="22"/>
        <v>0</v>
      </c>
      <c r="AI101" s="5">
        <f t="shared" si="23"/>
        <v>0</v>
      </c>
      <c r="AK101" s="5" t="e">
        <f t="shared" si="24"/>
        <v>#DIV/0!</v>
      </c>
      <c r="AL101" s="5" t="e">
        <f t="shared" si="25"/>
        <v>#DIV/0!</v>
      </c>
      <c r="AM101" s="5" t="e">
        <f t="shared" si="26"/>
        <v>#DIV/0!</v>
      </c>
      <c r="AN101" s="5" t="e">
        <f t="shared" si="27"/>
        <v>#DIV/0!</v>
      </c>
    </row>
    <row r="102" spans="1:40" x14ac:dyDescent="0.2">
      <c r="A102" s="46" t="s">
        <v>270</v>
      </c>
      <c r="B102" s="48" t="s">
        <v>21</v>
      </c>
      <c r="C102" s="5">
        <f>需要増加!N101</f>
        <v>0</v>
      </c>
      <c r="D102" s="5">
        <f>C102*投入係数!DH99</f>
        <v>0</v>
      </c>
      <c r="E102" s="5">
        <f>C102*投入係数!DI99</f>
        <v>0</v>
      </c>
      <c r="F102" s="5">
        <f t="shared" si="15"/>
        <v>0</v>
      </c>
      <c r="G102" s="5">
        <f>投入係数!DD222</f>
        <v>0</v>
      </c>
      <c r="H102" s="5">
        <f>G102*価格表!DU99</f>
        <v>0</v>
      </c>
      <c r="I102" s="5">
        <f>C102*雇用表105部門!E99</f>
        <v>0</v>
      </c>
      <c r="K102" s="5">
        <f>G102*(1-価格表!DU99)</f>
        <v>0</v>
      </c>
      <c r="L102" s="45">
        <f>INDEX(逆行列計算!$C$219:$DC$219,0,$A102)</f>
        <v>0</v>
      </c>
      <c r="M102" s="45">
        <f>INDEX(逆行列計算!$C$220:$DC$220,0,$A102)</f>
        <v>0</v>
      </c>
      <c r="N102" s="5">
        <f>M102*価格表!DU99</f>
        <v>0</v>
      </c>
      <c r="O102" s="5">
        <f t="shared" si="17"/>
        <v>0</v>
      </c>
      <c r="P102" s="45">
        <f>INDEX(逆行列計算!$C$221:$DC$221,0,$A102)</f>
        <v>0</v>
      </c>
      <c r="Q102" s="5">
        <f t="shared" si="16"/>
        <v>0</v>
      </c>
      <c r="R102" s="5">
        <f>L102*雇用表105部門!E99</f>
        <v>0</v>
      </c>
      <c r="T102" s="5">
        <f>(F$112+Q$112)*価格表!DW99*T$1</f>
        <v>0</v>
      </c>
      <c r="U102" s="5">
        <f>T102*(1-価格表!DU99)</f>
        <v>0</v>
      </c>
      <c r="V102" s="5">
        <f>T102*価格表!DU99</f>
        <v>0</v>
      </c>
      <c r="W102" s="45">
        <f>INDEX(逆行列計算!$C$332:$DC$332,0,$A102)</f>
        <v>0</v>
      </c>
      <c r="X102" s="45">
        <f>W102*投入係数!DG99</f>
        <v>0</v>
      </c>
      <c r="Y102" s="5">
        <f>X102*価格表!DU99</f>
        <v>0</v>
      </c>
      <c r="Z102" s="5">
        <f>W102*投入係数!DH99</f>
        <v>0</v>
      </c>
      <c r="AA102" s="45">
        <f>W102*投入係数!DI99</f>
        <v>0</v>
      </c>
      <c r="AB102" s="5">
        <f t="shared" si="18"/>
        <v>0</v>
      </c>
      <c r="AC102" s="5">
        <f>W102*雇用表105部門!E99</f>
        <v>0</v>
      </c>
      <c r="AE102" s="5">
        <f t="shared" si="19"/>
        <v>0</v>
      </c>
      <c r="AF102" s="5">
        <f t="shared" si="20"/>
        <v>0</v>
      </c>
      <c r="AG102" s="5">
        <f t="shared" si="21"/>
        <v>0</v>
      </c>
      <c r="AH102" s="5">
        <f t="shared" si="22"/>
        <v>0</v>
      </c>
      <c r="AI102" s="5">
        <f t="shared" si="23"/>
        <v>0</v>
      </c>
      <c r="AK102" s="5" t="e">
        <f t="shared" si="24"/>
        <v>#DIV/0!</v>
      </c>
      <c r="AL102" s="5" t="e">
        <f t="shared" si="25"/>
        <v>#DIV/0!</v>
      </c>
      <c r="AM102" s="5" t="e">
        <f t="shared" si="26"/>
        <v>#DIV/0!</v>
      </c>
      <c r="AN102" s="5" t="e">
        <f t="shared" si="27"/>
        <v>#DIV/0!</v>
      </c>
    </row>
    <row r="103" spans="1:40" x14ac:dyDescent="0.2">
      <c r="A103" s="46" t="s">
        <v>271</v>
      </c>
      <c r="B103" s="48" t="s">
        <v>272</v>
      </c>
      <c r="C103" s="5">
        <f>需要増加!N102</f>
        <v>0</v>
      </c>
      <c r="D103" s="5">
        <f>C103*投入係数!DH100</f>
        <v>0</v>
      </c>
      <c r="E103" s="5">
        <f>C103*投入係数!DI100</f>
        <v>0</v>
      </c>
      <c r="F103" s="5">
        <f t="shared" ref="F103:F111" si="28">E103*F$1</f>
        <v>0</v>
      </c>
      <c r="G103" s="5">
        <f>投入係数!DD223</f>
        <v>0</v>
      </c>
      <c r="H103" s="5">
        <f>G103*価格表!DU100</f>
        <v>0</v>
      </c>
      <c r="I103" s="5">
        <f>C103*雇用表105部門!E100</f>
        <v>0</v>
      </c>
      <c r="K103" s="5">
        <f>G103*(1-価格表!DU100)</f>
        <v>0</v>
      </c>
      <c r="L103" s="45">
        <f>INDEX(逆行列計算!$C$219:$DC$219,0,$A103)</f>
        <v>0</v>
      </c>
      <c r="M103" s="45">
        <f>INDEX(逆行列計算!$C$220:$DC$220,0,$A103)</f>
        <v>0</v>
      </c>
      <c r="N103" s="5">
        <f>M103*価格表!DU100</f>
        <v>0</v>
      </c>
      <c r="O103" s="5">
        <f t="shared" si="17"/>
        <v>0</v>
      </c>
      <c r="P103" s="45">
        <f>INDEX(逆行列計算!$C$221:$DC$221,0,$A103)</f>
        <v>0</v>
      </c>
      <c r="Q103" s="5">
        <f t="shared" ref="Q103:Q111" si="29">P103*$F$1</f>
        <v>0</v>
      </c>
      <c r="R103" s="5">
        <f>L103*雇用表105部門!E100</f>
        <v>0</v>
      </c>
      <c r="T103" s="5">
        <f>(F$112+Q$112)*価格表!DW100*T$1</f>
        <v>0</v>
      </c>
      <c r="U103" s="5">
        <f>T103*(1-価格表!DU100)</f>
        <v>0</v>
      </c>
      <c r="V103" s="5">
        <f>T103*価格表!DU100</f>
        <v>0</v>
      </c>
      <c r="W103" s="45">
        <f>INDEX(逆行列計算!$C$332:$DC$332,0,$A103)</f>
        <v>0</v>
      </c>
      <c r="X103" s="45">
        <f>W103*投入係数!DG100</f>
        <v>0</v>
      </c>
      <c r="Y103" s="5">
        <f>X103*価格表!DU100</f>
        <v>0</v>
      </c>
      <c r="Z103" s="5">
        <f>W103*投入係数!DH100</f>
        <v>0</v>
      </c>
      <c r="AA103" s="45">
        <f>W103*投入係数!DI100</f>
        <v>0</v>
      </c>
      <c r="AB103" s="5">
        <f t="shared" si="18"/>
        <v>0</v>
      </c>
      <c r="AC103" s="5">
        <f>W103*雇用表105部門!E100</f>
        <v>0</v>
      </c>
      <c r="AE103" s="5">
        <f t="shared" si="19"/>
        <v>0</v>
      </c>
      <c r="AF103" s="5">
        <f t="shared" si="20"/>
        <v>0</v>
      </c>
      <c r="AG103" s="5">
        <f t="shared" si="21"/>
        <v>0</v>
      </c>
      <c r="AH103" s="5">
        <f t="shared" si="22"/>
        <v>0</v>
      </c>
      <c r="AI103" s="5">
        <f t="shared" si="23"/>
        <v>0</v>
      </c>
      <c r="AK103" s="5" t="e">
        <f t="shared" si="24"/>
        <v>#DIV/0!</v>
      </c>
      <c r="AL103" s="5" t="e">
        <f t="shared" si="25"/>
        <v>#DIV/0!</v>
      </c>
      <c r="AM103" s="5" t="e">
        <f t="shared" si="26"/>
        <v>#DIV/0!</v>
      </c>
      <c r="AN103" s="5" t="e">
        <f t="shared" si="27"/>
        <v>#DIV/0!</v>
      </c>
    </row>
    <row r="104" spans="1:40" x14ac:dyDescent="0.2">
      <c r="A104" s="46" t="s">
        <v>273</v>
      </c>
      <c r="B104" s="48" t="s">
        <v>22</v>
      </c>
      <c r="C104" s="5">
        <f>需要増加!N103</f>
        <v>0</v>
      </c>
      <c r="D104" s="5">
        <f>C104*投入係数!DH101</f>
        <v>0</v>
      </c>
      <c r="E104" s="5">
        <f>C104*投入係数!DI101</f>
        <v>0</v>
      </c>
      <c r="F104" s="5">
        <f t="shared" si="28"/>
        <v>0</v>
      </c>
      <c r="G104" s="5">
        <f>投入係数!DD224</f>
        <v>0</v>
      </c>
      <c r="H104" s="5">
        <f>G104*価格表!DU101</f>
        <v>0</v>
      </c>
      <c r="I104" s="5">
        <f>C104*雇用表105部門!E101</f>
        <v>0</v>
      </c>
      <c r="K104" s="5">
        <f>G104*(1-価格表!DU101)</f>
        <v>0</v>
      </c>
      <c r="L104" s="45">
        <f>INDEX(逆行列計算!$C$219:$DC$219,0,$A104)</f>
        <v>0</v>
      </c>
      <c r="M104" s="45">
        <f>INDEX(逆行列計算!$C$220:$DC$220,0,$A104)</f>
        <v>0</v>
      </c>
      <c r="N104" s="5">
        <f>M104*価格表!DU101</f>
        <v>0</v>
      </c>
      <c r="O104" s="5">
        <f t="shared" si="17"/>
        <v>0</v>
      </c>
      <c r="P104" s="45">
        <f>INDEX(逆行列計算!$C$221:$DC$221,0,$A104)</f>
        <v>0</v>
      </c>
      <c r="Q104" s="5">
        <f t="shared" si="29"/>
        <v>0</v>
      </c>
      <c r="R104" s="5">
        <f>L104*雇用表105部門!E101</f>
        <v>0</v>
      </c>
      <c r="T104" s="5">
        <f>(F$112+Q$112)*価格表!DW101*T$1</f>
        <v>0</v>
      </c>
      <c r="U104" s="5">
        <f>T104*(1-価格表!DU101)</f>
        <v>0</v>
      </c>
      <c r="V104" s="5">
        <f>T104*価格表!DU101</f>
        <v>0</v>
      </c>
      <c r="W104" s="45">
        <f>INDEX(逆行列計算!$C$332:$DC$332,0,$A104)</f>
        <v>0</v>
      </c>
      <c r="X104" s="45">
        <f>W104*投入係数!DG101</f>
        <v>0</v>
      </c>
      <c r="Y104" s="5">
        <f>X104*価格表!DU101</f>
        <v>0</v>
      </c>
      <c r="Z104" s="5">
        <f>W104*投入係数!DH101</f>
        <v>0</v>
      </c>
      <c r="AA104" s="45">
        <f>W104*投入係数!DI101</f>
        <v>0</v>
      </c>
      <c r="AB104" s="5">
        <f t="shared" si="18"/>
        <v>0</v>
      </c>
      <c r="AC104" s="5">
        <f>W104*雇用表105部門!E101</f>
        <v>0</v>
      </c>
      <c r="AE104" s="5">
        <f t="shared" si="19"/>
        <v>0</v>
      </c>
      <c r="AF104" s="5">
        <f t="shared" si="20"/>
        <v>0</v>
      </c>
      <c r="AG104" s="5">
        <f t="shared" si="21"/>
        <v>0</v>
      </c>
      <c r="AH104" s="5">
        <f t="shared" si="22"/>
        <v>0</v>
      </c>
      <c r="AI104" s="5">
        <f t="shared" si="23"/>
        <v>0</v>
      </c>
      <c r="AK104" s="5" t="e">
        <f t="shared" si="24"/>
        <v>#DIV/0!</v>
      </c>
      <c r="AL104" s="5" t="e">
        <f t="shared" si="25"/>
        <v>#DIV/0!</v>
      </c>
      <c r="AM104" s="5" t="e">
        <f t="shared" si="26"/>
        <v>#DIV/0!</v>
      </c>
      <c r="AN104" s="5" t="e">
        <f t="shared" si="27"/>
        <v>#DIV/0!</v>
      </c>
    </row>
    <row r="105" spans="1:40" x14ac:dyDescent="0.2">
      <c r="A105" s="46" t="s">
        <v>274</v>
      </c>
      <c r="B105" s="48" t="s">
        <v>23</v>
      </c>
      <c r="C105" s="5">
        <f>需要増加!N104</f>
        <v>0</v>
      </c>
      <c r="D105" s="5">
        <f>C105*投入係数!DH102</f>
        <v>0</v>
      </c>
      <c r="E105" s="5">
        <f>C105*投入係数!DI102</f>
        <v>0</v>
      </c>
      <c r="F105" s="5">
        <f t="shared" si="28"/>
        <v>0</v>
      </c>
      <c r="G105" s="5">
        <f>投入係数!DD225</f>
        <v>0</v>
      </c>
      <c r="H105" s="5">
        <f>G105*価格表!DU102</f>
        <v>0</v>
      </c>
      <c r="I105" s="5">
        <f>C105*雇用表105部門!E102</f>
        <v>0</v>
      </c>
      <c r="K105" s="5">
        <f>G105*(1-価格表!DU102)</f>
        <v>0</v>
      </c>
      <c r="L105" s="45">
        <f>INDEX(逆行列計算!$C$219:$DC$219,0,$A105)</f>
        <v>0</v>
      </c>
      <c r="M105" s="45">
        <f>INDEX(逆行列計算!$C$220:$DC$220,0,$A105)</f>
        <v>0</v>
      </c>
      <c r="N105" s="5">
        <f>M105*価格表!DU102</f>
        <v>0</v>
      </c>
      <c r="O105" s="5">
        <f t="shared" si="17"/>
        <v>0</v>
      </c>
      <c r="P105" s="45">
        <f>INDEX(逆行列計算!$C$221:$DC$221,0,$A105)</f>
        <v>0</v>
      </c>
      <c r="Q105" s="5">
        <f t="shared" si="29"/>
        <v>0</v>
      </c>
      <c r="R105" s="5">
        <f>L105*雇用表105部門!E102</f>
        <v>0</v>
      </c>
      <c r="T105" s="5">
        <f>(F$112+Q$112)*価格表!DW102*T$1</f>
        <v>0</v>
      </c>
      <c r="U105" s="5">
        <f>T105*(1-価格表!DU102)</f>
        <v>0</v>
      </c>
      <c r="V105" s="5">
        <f>T105*価格表!DU102</f>
        <v>0</v>
      </c>
      <c r="W105" s="45">
        <f>INDEX(逆行列計算!$C$332:$DC$332,0,$A105)</f>
        <v>0</v>
      </c>
      <c r="X105" s="45">
        <f>W105*投入係数!DG102</f>
        <v>0</v>
      </c>
      <c r="Y105" s="5">
        <f>X105*価格表!DU102</f>
        <v>0</v>
      </c>
      <c r="Z105" s="5">
        <f>W105*投入係数!DH102</f>
        <v>0</v>
      </c>
      <c r="AA105" s="45">
        <f>W105*投入係数!DI102</f>
        <v>0</v>
      </c>
      <c r="AB105" s="5">
        <f t="shared" si="18"/>
        <v>0</v>
      </c>
      <c r="AC105" s="5">
        <f>W105*雇用表105部門!E102</f>
        <v>0</v>
      </c>
      <c r="AE105" s="5">
        <f t="shared" si="19"/>
        <v>0</v>
      </c>
      <c r="AF105" s="5">
        <f t="shared" si="20"/>
        <v>0</v>
      </c>
      <c r="AG105" s="5">
        <f t="shared" si="21"/>
        <v>0</v>
      </c>
      <c r="AH105" s="5">
        <f t="shared" si="22"/>
        <v>0</v>
      </c>
      <c r="AI105" s="5">
        <f t="shared" si="23"/>
        <v>0</v>
      </c>
      <c r="AK105" s="5" t="e">
        <f t="shared" si="24"/>
        <v>#DIV/0!</v>
      </c>
      <c r="AL105" s="5" t="e">
        <f t="shared" si="25"/>
        <v>#DIV/0!</v>
      </c>
      <c r="AM105" s="5" t="e">
        <f t="shared" si="26"/>
        <v>#DIV/0!</v>
      </c>
      <c r="AN105" s="5" t="e">
        <f t="shared" si="27"/>
        <v>#DIV/0!</v>
      </c>
    </row>
    <row r="106" spans="1:40" x14ac:dyDescent="0.2">
      <c r="A106" s="46" t="s">
        <v>275</v>
      </c>
      <c r="B106" s="48" t="s">
        <v>276</v>
      </c>
      <c r="C106" s="5">
        <f>需要増加!N105</f>
        <v>0</v>
      </c>
      <c r="D106" s="5">
        <f>C106*投入係数!DH103</f>
        <v>0</v>
      </c>
      <c r="E106" s="5">
        <f>C106*投入係数!DI103</f>
        <v>0</v>
      </c>
      <c r="F106" s="5">
        <f t="shared" si="28"/>
        <v>0</v>
      </c>
      <c r="G106" s="5">
        <f>投入係数!DD226</f>
        <v>0</v>
      </c>
      <c r="H106" s="5">
        <f>G106*価格表!DU103</f>
        <v>0</v>
      </c>
      <c r="I106" s="5">
        <f>C106*雇用表105部門!E103</f>
        <v>0</v>
      </c>
      <c r="K106" s="5">
        <f>G106*(1-価格表!DU103)</f>
        <v>0</v>
      </c>
      <c r="L106" s="45">
        <f>INDEX(逆行列計算!$C$219:$DC$219,0,$A106)</f>
        <v>0</v>
      </c>
      <c r="M106" s="45">
        <f>INDEX(逆行列計算!$C$220:$DC$220,0,$A106)</f>
        <v>0</v>
      </c>
      <c r="N106" s="5">
        <f>M106*価格表!DU103</f>
        <v>0</v>
      </c>
      <c r="O106" s="5">
        <f t="shared" si="17"/>
        <v>0</v>
      </c>
      <c r="P106" s="45">
        <f>INDEX(逆行列計算!$C$221:$DC$221,0,$A106)</f>
        <v>0</v>
      </c>
      <c r="Q106" s="5">
        <f t="shared" si="29"/>
        <v>0</v>
      </c>
      <c r="R106" s="5">
        <f>L106*雇用表105部門!E103</f>
        <v>0</v>
      </c>
      <c r="T106" s="5">
        <f>(F$112+Q$112)*価格表!DW103*T$1</f>
        <v>0</v>
      </c>
      <c r="U106" s="5">
        <f>T106*(1-価格表!DU103)</f>
        <v>0</v>
      </c>
      <c r="V106" s="5">
        <f>T106*価格表!DU103</f>
        <v>0</v>
      </c>
      <c r="W106" s="45">
        <f>INDEX(逆行列計算!$C$332:$DC$332,0,$A106)</f>
        <v>0</v>
      </c>
      <c r="X106" s="45">
        <f>W106*投入係数!DG103</f>
        <v>0</v>
      </c>
      <c r="Y106" s="5">
        <f>X106*価格表!DU103</f>
        <v>0</v>
      </c>
      <c r="Z106" s="5">
        <f>W106*投入係数!DH103</f>
        <v>0</v>
      </c>
      <c r="AA106" s="45">
        <f>W106*投入係数!DI103</f>
        <v>0</v>
      </c>
      <c r="AB106" s="5">
        <f t="shared" si="18"/>
        <v>0</v>
      </c>
      <c r="AC106" s="5">
        <f>W106*雇用表105部門!E103</f>
        <v>0</v>
      </c>
      <c r="AE106" s="5">
        <f t="shared" si="19"/>
        <v>0</v>
      </c>
      <c r="AF106" s="5">
        <f t="shared" si="20"/>
        <v>0</v>
      </c>
      <c r="AG106" s="5">
        <f t="shared" si="21"/>
        <v>0</v>
      </c>
      <c r="AH106" s="5">
        <f t="shared" si="22"/>
        <v>0</v>
      </c>
      <c r="AI106" s="5">
        <f t="shared" si="23"/>
        <v>0</v>
      </c>
      <c r="AK106" s="5" t="e">
        <f t="shared" si="24"/>
        <v>#DIV/0!</v>
      </c>
      <c r="AL106" s="5" t="e">
        <f t="shared" si="25"/>
        <v>#DIV/0!</v>
      </c>
      <c r="AM106" s="5" t="e">
        <f t="shared" si="26"/>
        <v>#DIV/0!</v>
      </c>
      <c r="AN106" s="5" t="e">
        <f t="shared" si="27"/>
        <v>#DIV/0!</v>
      </c>
    </row>
    <row r="107" spans="1:40" x14ac:dyDescent="0.2">
      <c r="A107" s="46" t="s">
        <v>277</v>
      </c>
      <c r="B107" s="48" t="s">
        <v>79</v>
      </c>
      <c r="C107" s="5">
        <f>需要増加!N106</f>
        <v>0</v>
      </c>
      <c r="D107" s="5">
        <f>C107*投入係数!DH104</f>
        <v>0</v>
      </c>
      <c r="E107" s="5">
        <f>C107*投入係数!DI104</f>
        <v>0</v>
      </c>
      <c r="F107" s="5">
        <f t="shared" si="28"/>
        <v>0</v>
      </c>
      <c r="G107" s="5">
        <f>投入係数!DD227</f>
        <v>0</v>
      </c>
      <c r="H107" s="5">
        <f>G107*価格表!DU104</f>
        <v>0</v>
      </c>
      <c r="I107" s="5">
        <f>C107*雇用表105部門!E104</f>
        <v>0</v>
      </c>
      <c r="K107" s="5">
        <f>G107*(1-価格表!DU104)</f>
        <v>0</v>
      </c>
      <c r="L107" s="45">
        <f>INDEX(逆行列計算!$C$219:$DC$219,0,$A107)</f>
        <v>0</v>
      </c>
      <c r="M107" s="45">
        <f>INDEX(逆行列計算!$C$220:$DC$220,0,$A107)</f>
        <v>0</v>
      </c>
      <c r="N107" s="5">
        <f>M107*価格表!DU104</f>
        <v>0</v>
      </c>
      <c r="O107" s="5">
        <f t="shared" si="17"/>
        <v>0</v>
      </c>
      <c r="P107" s="45">
        <f>INDEX(逆行列計算!$C$221:$DC$221,0,$A107)</f>
        <v>0</v>
      </c>
      <c r="Q107" s="5">
        <f t="shared" si="29"/>
        <v>0</v>
      </c>
      <c r="R107" s="5">
        <f>L107*雇用表105部門!E104</f>
        <v>0</v>
      </c>
      <c r="T107" s="5">
        <f>(F$112+Q$112)*価格表!DW104*T$1</f>
        <v>0</v>
      </c>
      <c r="U107" s="5">
        <f>T107*(1-価格表!DU104)</f>
        <v>0</v>
      </c>
      <c r="V107" s="5">
        <f>T107*価格表!DU104</f>
        <v>0</v>
      </c>
      <c r="W107" s="45">
        <f>INDEX(逆行列計算!$C$332:$DC$332,0,$A107)</f>
        <v>0</v>
      </c>
      <c r="X107" s="45">
        <f>W107*投入係数!DG104</f>
        <v>0</v>
      </c>
      <c r="Y107" s="5">
        <f>X107*価格表!DU104</f>
        <v>0</v>
      </c>
      <c r="Z107" s="5">
        <f>W107*投入係数!DH104</f>
        <v>0</v>
      </c>
      <c r="AA107" s="45">
        <f>W107*投入係数!DI104</f>
        <v>0</v>
      </c>
      <c r="AB107" s="5">
        <f t="shared" si="18"/>
        <v>0</v>
      </c>
      <c r="AC107" s="5">
        <f>W107*雇用表105部門!E104</f>
        <v>0</v>
      </c>
      <c r="AE107" s="5">
        <f t="shared" si="19"/>
        <v>0</v>
      </c>
      <c r="AF107" s="5">
        <f t="shared" si="20"/>
        <v>0</v>
      </c>
      <c r="AG107" s="5">
        <f t="shared" si="21"/>
        <v>0</v>
      </c>
      <c r="AH107" s="5">
        <f t="shared" si="22"/>
        <v>0</v>
      </c>
      <c r="AI107" s="5">
        <f t="shared" si="23"/>
        <v>0</v>
      </c>
      <c r="AK107" s="5" t="e">
        <f t="shared" si="24"/>
        <v>#DIV/0!</v>
      </c>
      <c r="AL107" s="5" t="e">
        <f t="shared" si="25"/>
        <v>#DIV/0!</v>
      </c>
      <c r="AM107" s="5" t="e">
        <f t="shared" si="26"/>
        <v>#DIV/0!</v>
      </c>
      <c r="AN107" s="5" t="e">
        <f t="shared" si="27"/>
        <v>#DIV/0!</v>
      </c>
    </row>
    <row r="108" spans="1:40" x14ac:dyDescent="0.2">
      <c r="A108" s="46" t="s">
        <v>278</v>
      </c>
      <c r="B108" s="48" t="s">
        <v>80</v>
      </c>
      <c r="C108" s="5">
        <f>需要増加!N107</f>
        <v>0</v>
      </c>
      <c r="D108" s="5">
        <f>C108*投入係数!DH105</f>
        <v>0</v>
      </c>
      <c r="E108" s="5">
        <f>C108*投入係数!DI105</f>
        <v>0</v>
      </c>
      <c r="F108" s="5">
        <f t="shared" si="28"/>
        <v>0</v>
      </c>
      <c r="G108" s="5">
        <f>投入係数!DD228</f>
        <v>0</v>
      </c>
      <c r="H108" s="5">
        <f>G108*価格表!DU105</f>
        <v>0</v>
      </c>
      <c r="I108" s="5">
        <f>C108*雇用表105部門!E105</f>
        <v>0</v>
      </c>
      <c r="K108" s="5">
        <f>G108*(1-価格表!DU105)</f>
        <v>0</v>
      </c>
      <c r="L108" s="45">
        <f>INDEX(逆行列計算!$C$219:$DC$219,0,$A108)</f>
        <v>0</v>
      </c>
      <c r="M108" s="45">
        <f>INDEX(逆行列計算!$C$220:$DC$220,0,$A108)</f>
        <v>0</v>
      </c>
      <c r="N108" s="5">
        <f>M108*価格表!DU105</f>
        <v>0</v>
      </c>
      <c r="O108" s="5">
        <f t="shared" si="17"/>
        <v>0</v>
      </c>
      <c r="P108" s="45">
        <f>INDEX(逆行列計算!$C$221:$DC$221,0,$A108)</f>
        <v>0</v>
      </c>
      <c r="Q108" s="5">
        <f t="shared" si="29"/>
        <v>0</v>
      </c>
      <c r="R108" s="5">
        <f>L108*雇用表105部門!E105</f>
        <v>0</v>
      </c>
      <c r="T108" s="5">
        <f>(F$112+Q$112)*価格表!DW105*T$1</f>
        <v>0</v>
      </c>
      <c r="U108" s="5">
        <f>T108*(1-価格表!DU105)</f>
        <v>0</v>
      </c>
      <c r="V108" s="5">
        <f>T108*価格表!DU105</f>
        <v>0</v>
      </c>
      <c r="W108" s="45">
        <f>INDEX(逆行列計算!$C$332:$DC$332,0,$A108)</f>
        <v>0</v>
      </c>
      <c r="X108" s="45">
        <f>W108*投入係数!DG105</f>
        <v>0</v>
      </c>
      <c r="Y108" s="5">
        <f>X108*価格表!DU105</f>
        <v>0</v>
      </c>
      <c r="Z108" s="5">
        <f>W108*投入係数!DH105</f>
        <v>0</v>
      </c>
      <c r="AA108" s="45">
        <f>W108*投入係数!DI105</f>
        <v>0</v>
      </c>
      <c r="AB108" s="5">
        <f t="shared" si="18"/>
        <v>0</v>
      </c>
      <c r="AC108" s="5">
        <f>W108*雇用表105部門!E105</f>
        <v>0</v>
      </c>
      <c r="AE108" s="5">
        <f t="shared" si="19"/>
        <v>0</v>
      </c>
      <c r="AF108" s="5">
        <f t="shared" si="20"/>
        <v>0</v>
      </c>
      <c r="AG108" s="5">
        <f t="shared" si="21"/>
        <v>0</v>
      </c>
      <c r="AH108" s="5">
        <f t="shared" si="22"/>
        <v>0</v>
      </c>
      <c r="AI108" s="5">
        <f t="shared" si="23"/>
        <v>0</v>
      </c>
      <c r="AK108" s="5" t="e">
        <f t="shared" si="24"/>
        <v>#DIV/0!</v>
      </c>
      <c r="AL108" s="5" t="e">
        <f t="shared" si="25"/>
        <v>#DIV/0!</v>
      </c>
      <c r="AM108" s="5" t="e">
        <f t="shared" si="26"/>
        <v>#DIV/0!</v>
      </c>
      <c r="AN108" s="5" t="e">
        <f t="shared" si="27"/>
        <v>#DIV/0!</v>
      </c>
    </row>
    <row r="109" spans="1:40" x14ac:dyDescent="0.2">
      <c r="A109" s="46" t="s">
        <v>279</v>
      </c>
      <c r="B109" s="48" t="s">
        <v>81</v>
      </c>
      <c r="C109" s="5">
        <f>需要増加!N108</f>
        <v>0</v>
      </c>
      <c r="D109" s="5">
        <f>C109*投入係数!DH106</f>
        <v>0</v>
      </c>
      <c r="E109" s="5">
        <f>C109*投入係数!DI106</f>
        <v>0</v>
      </c>
      <c r="F109" s="5">
        <f t="shared" si="28"/>
        <v>0</v>
      </c>
      <c r="G109" s="5">
        <f>投入係数!DD229</f>
        <v>0</v>
      </c>
      <c r="H109" s="5">
        <f>G109*価格表!DU106</f>
        <v>0</v>
      </c>
      <c r="I109" s="5">
        <f>C109*雇用表105部門!E106</f>
        <v>0</v>
      </c>
      <c r="K109" s="5">
        <f>G109*(1-価格表!DU106)</f>
        <v>0</v>
      </c>
      <c r="L109" s="45">
        <f>INDEX(逆行列計算!$C$219:$DC$219,0,$A109)</f>
        <v>0</v>
      </c>
      <c r="M109" s="45">
        <f>INDEX(逆行列計算!$C$220:$DC$220,0,$A109)</f>
        <v>0</v>
      </c>
      <c r="N109" s="5">
        <f>M109*価格表!DU106</f>
        <v>0</v>
      </c>
      <c r="O109" s="5">
        <f t="shared" si="17"/>
        <v>0</v>
      </c>
      <c r="P109" s="45">
        <f>INDEX(逆行列計算!$C$221:$DC$221,0,$A109)</f>
        <v>0</v>
      </c>
      <c r="Q109" s="5">
        <f t="shared" si="29"/>
        <v>0</v>
      </c>
      <c r="R109" s="5">
        <f>L109*雇用表105部門!E106</f>
        <v>0</v>
      </c>
      <c r="T109" s="5">
        <f>(F$112+Q$112)*価格表!DW106*T$1</f>
        <v>0</v>
      </c>
      <c r="U109" s="5">
        <f>T109*(1-価格表!DU106)</f>
        <v>0</v>
      </c>
      <c r="V109" s="5">
        <f>T109*価格表!DU106</f>
        <v>0</v>
      </c>
      <c r="W109" s="45">
        <f>INDEX(逆行列計算!$C$332:$DC$332,0,$A109)</f>
        <v>0</v>
      </c>
      <c r="X109" s="45">
        <f>W109*投入係数!DG106</f>
        <v>0</v>
      </c>
      <c r="Y109" s="5">
        <f>X109*価格表!DU106</f>
        <v>0</v>
      </c>
      <c r="Z109" s="5">
        <f>W109*投入係数!DH106</f>
        <v>0</v>
      </c>
      <c r="AA109" s="45">
        <f>W109*投入係数!DI106</f>
        <v>0</v>
      </c>
      <c r="AB109" s="5">
        <f t="shared" si="18"/>
        <v>0</v>
      </c>
      <c r="AC109" s="5">
        <f>W109*雇用表105部門!E106</f>
        <v>0</v>
      </c>
      <c r="AE109" s="5">
        <f t="shared" si="19"/>
        <v>0</v>
      </c>
      <c r="AF109" s="5">
        <f t="shared" si="20"/>
        <v>0</v>
      </c>
      <c r="AG109" s="5">
        <f t="shared" si="21"/>
        <v>0</v>
      </c>
      <c r="AH109" s="5">
        <f t="shared" si="22"/>
        <v>0</v>
      </c>
      <c r="AI109" s="5">
        <f t="shared" si="23"/>
        <v>0</v>
      </c>
      <c r="AK109" s="5" t="e">
        <f t="shared" si="24"/>
        <v>#DIV/0!</v>
      </c>
      <c r="AL109" s="5" t="e">
        <f t="shared" si="25"/>
        <v>#DIV/0!</v>
      </c>
      <c r="AM109" s="5" t="e">
        <f t="shared" si="26"/>
        <v>#DIV/0!</v>
      </c>
      <c r="AN109" s="5" t="e">
        <f t="shared" si="27"/>
        <v>#DIV/0!</v>
      </c>
    </row>
    <row r="110" spans="1:40" x14ac:dyDescent="0.2">
      <c r="A110" s="46" t="s">
        <v>280</v>
      </c>
      <c r="B110" s="48" t="s">
        <v>24</v>
      </c>
      <c r="C110" s="5">
        <f>需要増加!N109</f>
        <v>0</v>
      </c>
      <c r="D110" s="5">
        <f>C110*投入係数!DH107</f>
        <v>0</v>
      </c>
      <c r="E110" s="5">
        <f>C110*投入係数!DI107</f>
        <v>0</v>
      </c>
      <c r="F110" s="5">
        <f t="shared" si="28"/>
        <v>0</v>
      </c>
      <c r="G110" s="5">
        <f>投入係数!DD230</f>
        <v>0</v>
      </c>
      <c r="H110" s="5">
        <f>G110*価格表!DU107</f>
        <v>0</v>
      </c>
      <c r="I110" s="5">
        <f>C110*雇用表105部門!E107</f>
        <v>0</v>
      </c>
      <c r="K110" s="5">
        <f>G110*(1-価格表!DU107)</f>
        <v>0</v>
      </c>
      <c r="L110" s="45">
        <f>INDEX(逆行列計算!$C$219:$DC$219,0,$A110)</f>
        <v>0</v>
      </c>
      <c r="M110" s="45">
        <f>INDEX(逆行列計算!$C$220:$DC$220,0,$A110)</f>
        <v>0</v>
      </c>
      <c r="N110" s="5">
        <f>M110*価格表!DU107</f>
        <v>0</v>
      </c>
      <c r="O110" s="5">
        <f t="shared" si="17"/>
        <v>0</v>
      </c>
      <c r="P110" s="45">
        <f>INDEX(逆行列計算!$C$221:$DC$221,0,$A110)</f>
        <v>0</v>
      </c>
      <c r="Q110" s="5">
        <f t="shared" si="29"/>
        <v>0</v>
      </c>
      <c r="R110" s="5">
        <f>L110*雇用表105部門!E107</f>
        <v>0</v>
      </c>
      <c r="T110" s="5">
        <f>(F$112+Q$112)*価格表!DW107*T$1</f>
        <v>0</v>
      </c>
      <c r="U110" s="5">
        <f>T110*(1-価格表!DU107)</f>
        <v>0</v>
      </c>
      <c r="V110" s="5">
        <f>T110*価格表!DU107</f>
        <v>0</v>
      </c>
      <c r="W110" s="45">
        <f>INDEX(逆行列計算!$C$332:$DC$332,0,$A110)</f>
        <v>0</v>
      </c>
      <c r="X110" s="45">
        <f>W110*投入係数!DG107</f>
        <v>0</v>
      </c>
      <c r="Y110" s="5">
        <f>X110*価格表!DU107</f>
        <v>0</v>
      </c>
      <c r="Z110" s="5">
        <f>W110*投入係数!DH107</f>
        <v>0</v>
      </c>
      <c r="AA110" s="45">
        <f>W110*投入係数!DI107</f>
        <v>0</v>
      </c>
      <c r="AB110" s="5">
        <f t="shared" si="18"/>
        <v>0</v>
      </c>
      <c r="AC110" s="5">
        <f>W110*雇用表105部門!E107</f>
        <v>0</v>
      </c>
      <c r="AE110" s="5">
        <f t="shared" si="19"/>
        <v>0</v>
      </c>
      <c r="AF110" s="5">
        <f t="shared" si="20"/>
        <v>0</v>
      </c>
      <c r="AG110" s="5">
        <f t="shared" si="21"/>
        <v>0</v>
      </c>
      <c r="AH110" s="5">
        <f t="shared" si="22"/>
        <v>0</v>
      </c>
      <c r="AI110" s="5">
        <f t="shared" si="23"/>
        <v>0</v>
      </c>
      <c r="AK110" s="5" t="e">
        <f t="shared" si="24"/>
        <v>#DIV/0!</v>
      </c>
      <c r="AL110" s="5" t="e">
        <f t="shared" si="25"/>
        <v>#DIV/0!</v>
      </c>
      <c r="AM110" s="5" t="e">
        <f t="shared" si="26"/>
        <v>#DIV/0!</v>
      </c>
      <c r="AN110" s="5" t="e">
        <f t="shared" si="27"/>
        <v>#DIV/0!</v>
      </c>
    </row>
    <row r="111" spans="1:40" x14ac:dyDescent="0.2">
      <c r="A111" s="46" t="s">
        <v>281</v>
      </c>
      <c r="B111" s="48" t="s">
        <v>25</v>
      </c>
      <c r="C111" s="5">
        <f>需要増加!N110</f>
        <v>0</v>
      </c>
      <c r="D111" s="5">
        <f>C111*投入係数!DH108</f>
        <v>0</v>
      </c>
      <c r="E111" s="5">
        <f>C111*投入係数!DI108</f>
        <v>0</v>
      </c>
      <c r="F111" s="5">
        <f t="shared" si="28"/>
        <v>0</v>
      </c>
      <c r="G111" s="5">
        <f>投入係数!DD231</f>
        <v>0</v>
      </c>
      <c r="H111" s="5">
        <f>G111*価格表!DU108</f>
        <v>0</v>
      </c>
      <c r="I111" s="5">
        <f>C111*雇用表105部門!E108</f>
        <v>0</v>
      </c>
      <c r="K111" s="5">
        <f>G111*(1-価格表!DU108)</f>
        <v>0</v>
      </c>
      <c r="L111" s="45">
        <f>INDEX(逆行列計算!$C$219:$DC$219,0,$A111)</f>
        <v>0</v>
      </c>
      <c r="M111" s="45">
        <f>INDEX(逆行列計算!$C$220:$DC$220,0,$A111)</f>
        <v>0</v>
      </c>
      <c r="N111" s="5">
        <f>M111*価格表!DU108</f>
        <v>0</v>
      </c>
      <c r="O111" s="5">
        <f t="shared" si="17"/>
        <v>0</v>
      </c>
      <c r="P111" s="45">
        <f>INDEX(逆行列計算!$C$221:$DC$221,0,$A111)</f>
        <v>0</v>
      </c>
      <c r="Q111" s="5">
        <f t="shared" si="29"/>
        <v>0</v>
      </c>
      <c r="R111" s="5">
        <f>L111*雇用表105部門!E108</f>
        <v>0</v>
      </c>
      <c r="T111" s="5">
        <f>(F$112+Q$112)*価格表!DW108*T$1</f>
        <v>0</v>
      </c>
      <c r="U111" s="5">
        <f>T111*(1-価格表!DU108)</f>
        <v>0</v>
      </c>
      <c r="V111" s="5">
        <f>T111*価格表!DU108</f>
        <v>0</v>
      </c>
      <c r="W111" s="45">
        <f>INDEX(逆行列計算!$C$332:$DC$332,0,$A111)</f>
        <v>0</v>
      </c>
      <c r="X111" s="45">
        <f>W111*投入係数!DG108</f>
        <v>0</v>
      </c>
      <c r="Y111" s="5">
        <f>X111*価格表!DU108</f>
        <v>0</v>
      </c>
      <c r="Z111" s="5">
        <f>W111*投入係数!DH108</f>
        <v>0</v>
      </c>
      <c r="AA111" s="45">
        <f>W111*投入係数!DI108</f>
        <v>0</v>
      </c>
      <c r="AB111" s="5">
        <f t="shared" si="18"/>
        <v>0</v>
      </c>
      <c r="AC111" s="5">
        <f>W111*雇用表105部門!E108</f>
        <v>0</v>
      </c>
      <c r="AE111" s="5">
        <f t="shared" si="19"/>
        <v>0</v>
      </c>
      <c r="AF111" s="5">
        <f t="shared" si="20"/>
        <v>0</v>
      </c>
      <c r="AG111" s="5">
        <f t="shared" si="21"/>
        <v>0</v>
      </c>
      <c r="AH111" s="5">
        <f t="shared" si="22"/>
        <v>0</v>
      </c>
      <c r="AI111" s="5">
        <f t="shared" si="23"/>
        <v>0</v>
      </c>
      <c r="AK111" s="5" t="e">
        <f t="shared" si="24"/>
        <v>#DIV/0!</v>
      </c>
      <c r="AL111" s="5" t="e">
        <f t="shared" si="25"/>
        <v>#DIV/0!</v>
      </c>
      <c r="AM111" s="5" t="e">
        <f t="shared" si="26"/>
        <v>#DIV/0!</v>
      </c>
      <c r="AN111" s="5" t="e">
        <f t="shared" si="27"/>
        <v>#DIV/0!</v>
      </c>
    </row>
    <row r="112" spans="1:40" x14ac:dyDescent="0.2">
      <c r="B112" s="79" t="s">
        <v>282</v>
      </c>
      <c r="C112" s="5">
        <f>SUM(C7:C111)</f>
        <v>0</v>
      </c>
      <c r="D112" s="5">
        <f t="shared" ref="D112:I112" si="30">SUM(D7:D111)</f>
        <v>0</v>
      </c>
      <c r="E112" s="5">
        <f t="shared" si="30"/>
        <v>0</v>
      </c>
      <c r="F112" s="5">
        <f t="shared" si="30"/>
        <v>0</v>
      </c>
      <c r="G112" s="5">
        <f>SUM(G7:G111)</f>
        <v>0</v>
      </c>
      <c r="H112" s="5">
        <f>SUM(H7:H111)</f>
        <v>0</v>
      </c>
      <c r="I112" s="5">
        <f t="shared" si="30"/>
        <v>0</v>
      </c>
      <c r="K112" s="5">
        <f t="shared" ref="K112:R112" si="31">SUM(K7:K111)</f>
        <v>0</v>
      </c>
      <c r="L112" s="5">
        <f t="shared" si="31"/>
        <v>0</v>
      </c>
      <c r="M112" s="5">
        <f t="shared" si="31"/>
        <v>0</v>
      </c>
      <c r="N112" s="5">
        <f t="shared" si="31"/>
        <v>0</v>
      </c>
      <c r="O112" s="5">
        <f t="shared" si="31"/>
        <v>0</v>
      </c>
      <c r="P112" s="5">
        <f t="shared" si="31"/>
        <v>0</v>
      </c>
      <c r="Q112" s="5">
        <f t="shared" si="31"/>
        <v>0</v>
      </c>
      <c r="R112" s="5">
        <f t="shared" si="31"/>
        <v>0</v>
      </c>
      <c r="T112" s="5">
        <f>SUM(T7:T111)</f>
        <v>0</v>
      </c>
      <c r="U112" s="5">
        <f t="shared" ref="U112:AC112" si="32">SUM(U7:U111)</f>
        <v>0</v>
      </c>
      <c r="V112" s="5">
        <f t="shared" si="32"/>
        <v>0</v>
      </c>
      <c r="W112" s="5">
        <f t="shared" si="32"/>
        <v>0</v>
      </c>
      <c r="X112" s="5">
        <f t="shared" si="32"/>
        <v>0</v>
      </c>
      <c r="Y112" s="5">
        <f t="shared" si="32"/>
        <v>0</v>
      </c>
      <c r="Z112" s="5">
        <f t="shared" si="32"/>
        <v>0</v>
      </c>
      <c r="AA112" s="5">
        <f t="shared" si="32"/>
        <v>0</v>
      </c>
      <c r="AB112" s="5">
        <f t="shared" si="32"/>
        <v>0</v>
      </c>
      <c r="AC112" s="5">
        <f t="shared" si="32"/>
        <v>0</v>
      </c>
      <c r="AE112" s="5">
        <f>SUM(AE7:AE111)</f>
        <v>0</v>
      </c>
      <c r="AF112" s="5">
        <f>SUM(AF7:AF111)</f>
        <v>0</v>
      </c>
      <c r="AG112" s="5">
        <f>SUM(AG7:AG111)</f>
        <v>0</v>
      </c>
      <c r="AH112" s="5">
        <f>SUM(AH7:AH111)</f>
        <v>0</v>
      </c>
      <c r="AI112" s="5">
        <f>SUM(AI7:AI111)</f>
        <v>0</v>
      </c>
      <c r="AK112" s="5" t="e">
        <f>SUM(AK7:AK111)</f>
        <v>#DIV/0!</v>
      </c>
      <c r="AL112" s="5" t="e">
        <f>SUM(AL7:AL111)</f>
        <v>#DIV/0!</v>
      </c>
      <c r="AM112" s="5" t="e">
        <f>SUM(AM7:AM111)</f>
        <v>#DIV/0!</v>
      </c>
      <c r="AN112" s="5" t="e">
        <f>SUM(AN7:AN111)</f>
        <v>#DIV/0!</v>
      </c>
    </row>
    <row r="113" spans="5:24" x14ac:dyDescent="0.2">
      <c r="G113" s="5" t="s">
        <v>386</v>
      </c>
      <c r="H113" s="5">
        <f>D112+G112</f>
        <v>0</v>
      </c>
      <c r="L113" s="5" t="s">
        <v>386</v>
      </c>
      <c r="M113" s="5" t="s">
        <v>386</v>
      </c>
      <c r="P113" s="5" t="s">
        <v>386</v>
      </c>
      <c r="W113" s="5" t="s">
        <v>386</v>
      </c>
      <c r="X113" s="5" t="s">
        <v>386</v>
      </c>
    </row>
    <row r="114" spans="5:24" x14ac:dyDescent="0.2">
      <c r="E114" s="5">
        <f>E112+P112</f>
        <v>0</v>
      </c>
      <c r="G114" s="5">
        <f>G112-投入係数!DD232</f>
        <v>0</v>
      </c>
      <c r="H114" s="5">
        <f>H113-C112</f>
        <v>0</v>
      </c>
      <c r="L114" s="5">
        <f>L112-逆行列計算!DD219</f>
        <v>0</v>
      </c>
      <c r="M114" s="5">
        <f>M112-逆行列計算!DD220</f>
        <v>0</v>
      </c>
      <c r="P114" s="5">
        <f>P112-逆行列計算!DD221</f>
        <v>0</v>
      </c>
      <c r="W114" s="5">
        <f>W112-逆行列計算!DD332</f>
        <v>0</v>
      </c>
      <c r="X114" s="5">
        <f>X112-逆行列計算!DD333</f>
        <v>0</v>
      </c>
    </row>
    <row r="116" spans="5:24" x14ac:dyDescent="0.2">
      <c r="L116" s="5">
        <f>L112-K112</f>
        <v>0</v>
      </c>
      <c r="Q116" s="5">
        <f>Q112+F112</f>
        <v>0</v>
      </c>
      <c r="W116" s="5">
        <f>W112-U112</f>
        <v>0</v>
      </c>
    </row>
  </sheetData>
  <sheetProtection algorithmName="SHA-512" hashValue="Lo3OtmQKBPXo89C2AKCJ+me0TCsxwqP9VkRG0AYmM2XphFlEjPkZ/FsDa+aehF0/nKhQpwQSjwAt0lqr6rtwJg==" saltValue="RU9kwarfu4hQypb/mZ/Jow==" spinCount="100000" sheet="1" objects="1" scenarios="1"/>
  <mergeCells count="35">
    <mergeCell ref="AI4:AI5"/>
    <mergeCell ref="AK4:AK5"/>
    <mergeCell ref="AL4:AL5"/>
    <mergeCell ref="AM4:AM5"/>
    <mergeCell ref="AN4:AN5"/>
    <mergeCell ref="AH4:AH5"/>
    <mergeCell ref="V4:V5"/>
    <mergeCell ref="W4:W5"/>
    <mergeCell ref="X4:X5"/>
    <mergeCell ref="Y4:Y5"/>
    <mergeCell ref="Z4:Z5"/>
    <mergeCell ref="AA4:AA5"/>
    <mergeCell ref="AB4:AB5"/>
    <mergeCell ref="AC4:AC5"/>
    <mergeCell ref="AE4:AE5"/>
    <mergeCell ref="AF4:AF5"/>
    <mergeCell ref="AG4:AG5"/>
    <mergeCell ref="U4:U5"/>
    <mergeCell ref="H4:H5"/>
    <mergeCell ref="I4:I5"/>
    <mergeCell ref="K4:K5"/>
    <mergeCell ref="L4:L5"/>
    <mergeCell ref="M4:M5"/>
    <mergeCell ref="N4:N5"/>
    <mergeCell ref="O4:O5"/>
    <mergeCell ref="P4:P5"/>
    <mergeCell ref="Q4:Q5"/>
    <mergeCell ref="R4:R5"/>
    <mergeCell ref="T4:T5"/>
    <mergeCell ref="G4:G5"/>
    <mergeCell ref="A4:B6"/>
    <mergeCell ref="C4:C5"/>
    <mergeCell ref="D4:D5"/>
    <mergeCell ref="E4:E5"/>
    <mergeCell ref="F4:F5"/>
  </mergeCells>
  <phoneticPr fontId="5"/>
  <pageMargins left="0.59055118110236227" right="0.59055118110236227" top="0.59055118110236227" bottom="0.59055118110236227" header="0.51181102362204722" footer="0.51181102362204722"/>
  <pageSetup paperSize="9" scale="5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4"/>
  <sheetViews>
    <sheetView topLeftCell="S1" zoomScale="85" zoomScaleNormal="85" workbookViewId="0">
      <pane xSplit="1" ySplit="5" topLeftCell="T6" activePane="bottomRight" state="frozen"/>
      <selection activeCell="S1" sqref="S1"/>
      <selection pane="topRight" activeCell="T1" sqref="T1"/>
      <selection pane="bottomLeft" activeCell="S6" sqref="S6"/>
      <selection pane="bottomRight" activeCell="AS9" sqref="AS9"/>
    </sheetView>
  </sheetViews>
  <sheetFormatPr defaultRowHeight="15" x14ac:dyDescent="0.25"/>
  <cols>
    <col min="1" max="1" width="6.83203125" style="322" customWidth="1"/>
    <col min="2" max="2" width="1.5" style="322" customWidth="1"/>
    <col min="3" max="3" width="39.33203125" style="322" customWidth="1"/>
    <col min="4" max="4" width="1.6640625" style="322" customWidth="1"/>
    <col min="5" max="13" width="18.1640625" style="322" customWidth="1"/>
    <col min="14" max="16" width="18" style="322" customWidth="1"/>
    <col min="17" max="17" width="22" style="322" customWidth="1"/>
    <col min="18" max="18" width="9.33203125" style="322"/>
    <col min="19" max="19" width="23.6640625" style="322" customWidth="1"/>
    <col min="20" max="22" width="16" style="322" customWidth="1"/>
    <col min="23" max="23" width="23.33203125" style="322" customWidth="1"/>
    <col min="24" max="24" width="12.5" style="322" customWidth="1"/>
    <col min="25" max="25" width="15.1640625" style="322" customWidth="1"/>
    <col min="26" max="26" width="15" style="322" customWidth="1"/>
    <col min="27" max="27" width="12.5" style="322" customWidth="1"/>
    <col min="28" max="28" width="22.6640625" style="322" customWidth="1"/>
    <col min="29" max="29" width="16.1640625" style="324" customWidth="1"/>
    <col min="30" max="30" width="16.5" style="324" customWidth="1"/>
    <col min="31" max="31" width="15.83203125" style="324" customWidth="1"/>
    <col min="32" max="32" width="16.33203125" style="324" customWidth="1"/>
    <col min="33" max="33" width="24.1640625" style="324" customWidth="1"/>
    <col min="34" max="34" width="6.5" style="322" customWidth="1"/>
    <col min="35" max="38" width="16.83203125" style="324" customWidth="1"/>
    <col min="39" max="39" width="25" style="324" customWidth="1"/>
    <col min="40" max="40" width="7.5" style="322" customWidth="1"/>
    <col min="41" max="41" width="9.33203125" style="322"/>
    <col min="42" max="43" width="10.33203125" style="325" bestFit="1" customWidth="1"/>
    <col min="44" max="269" width="9.33203125" style="322"/>
    <col min="270" max="270" width="6.83203125" style="322" customWidth="1"/>
    <col min="271" max="271" width="1.5" style="322" customWidth="1"/>
    <col min="272" max="272" width="39.33203125" style="322" customWidth="1"/>
    <col min="273" max="273" width="1.6640625" style="322" customWidth="1"/>
    <col min="274" max="282" width="18.1640625" style="322" customWidth="1"/>
    <col min="283" max="285" width="18" style="322" customWidth="1"/>
    <col min="286" max="525" width="9.33203125" style="322"/>
    <col min="526" max="526" width="6.83203125" style="322" customWidth="1"/>
    <col min="527" max="527" width="1.5" style="322" customWidth="1"/>
    <col min="528" max="528" width="39.33203125" style="322" customWidth="1"/>
    <col min="529" max="529" width="1.6640625" style="322" customWidth="1"/>
    <col min="530" max="538" width="18.1640625" style="322" customWidth="1"/>
    <col min="539" max="541" width="18" style="322" customWidth="1"/>
    <col min="542" max="781" width="9.33203125" style="322"/>
    <col min="782" max="782" width="6.83203125" style="322" customWidth="1"/>
    <col min="783" max="783" width="1.5" style="322" customWidth="1"/>
    <col min="784" max="784" width="39.33203125" style="322" customWidth="1"/>
    <col min="785" max="785" width="1.6640625" style="322" customWidth="1"/>
    <col min="786" max="794" width="18.1640625" style="322" customWidth="1"/>
    <col min="795" max="797" width="18" style="322" customWidth="1"/>
    <col min="798" max="1037" width="9.33203125" style="322"/>
    <col min="1038" max="1038" width="6.83203125" style="322" customWidth="1"/>
    <col min="1039" max="1039" width="1.5" style="322" customWidth="1"/>
    <col min="1040" max="1040" width="39.33203125" style="322" customWidth="1"/>
    <col min="1041" max="1041" width="1.6640625" style="322" customWidth="1"/>
    <col min="1042" max="1050" width="18.1640625" style="322" customWidth="1"/>
    <col min="1051" max="1053" width="18" style="322" customWidth="1"/>
    <col min="1054" max="1293" width="9.33203125" style="322"/>
    <col min="1294" max="1294" width="6.83203125" style="322" customWidth="1"/>
    <col min="1295" max="1295" width="1.5" style="322" customWidth="1"/>
    <col min="1296" max="1296" width="39.33203125" style="322" customWidth="1"/>
    <col min="1297" max="1297" width="1.6640625" style="322" customWidth="1"/>
    <col min="1298" max="1306" width="18.1640625" style="322" customWidth="1"/>
    <col min="1307" max="1309" width="18" style="322" customWidth="1"/>
    <col min="1310" max="1549" width="9.33203125" style="322"/>
    <col min="1550" max="1550" width="6.83203125" style="322" customWidth="1"/>
    <col min="1551" max="1551" width="1.5" style="322" customWidth="1"/>
    <col min="1552" max="1552" width="39.33203125" style="322" customWidth="1"/>
    <col min="1553" max="1553" width="1.6640625" style="322" customWidth="1"/>
    <col min="1554" max="1562" width="18.1640625" style="322" customWidth="1"/>
    <col min="1563" max="1565" width="18" style="322" customWidth="1"/>
    <col min="1566" max="1805" width="9.33203125" style="322"/>
    <col min="1806" max="1806" width="6.83203125" style="322" customWidth="1"/>
    <col min="1807" max="1807" width="1.5" style="322" customWidth="1"/>
    <col min="1808" max="1808" width="39.33203125" style="322" customWidth="1"/>
    <col min="1809" max="1809" width="1.6640625" style="322" customWidth="1"/>
    <col min="1810" max="1818" width="18.1640625" style="322" customWidth="1"/>
    <col min="1819" max="1821" width="18" style="322" customWidth="1"/>
    <col min="1822" max="2061" width="9.33203125" style="322"/>
    <col min="2062" max="2062" width="6.83203125" style="322" customWidth="1"/>
    <col min="2063" max="2063" width="1.5" style="322" customWidth="1"/>
    <col min="2064" max="2064" width="39.33203125" style="322" customWidth="1"/>
    <col min="2065" max="2065" width="1.6640625" style="322" customWidth="1"/>
    <col min="2066" max="2074" width="18.1640625" style="322" customWidth="1"/>
    <col min="2075" max="2077" width="18" style="322" customWidth="1"/>
    <col min="2078" max="2317" width="9.33203125" style="322"/>
    <col min="2318" max="2318" width="6.83203125" style="322" customWidth="1"/>
    <col min="2319" max="2319" width="1.5" style="322" customWidth="1"/>
    <col min="2320" max="2320" width="39.33203125" style="322" customWidth="1"/>
    <col min="2321" max="2321" width="1.6640625" style="322" customWidth="1"/>
    <col min="2322" max="2330" width="18.1640625" style="322" customWidth="1"/>
    <col min="2331" max="2333" width="18" style="322" customWidth="1"/>
    <col min="2334" max="2573" width="9.33203125" style="322"/>
    <col min="2574" max="2574" width="6.83203125" style="322" customWidth="1"/>
    <col min="2575" max="2575" width="1.5" style="322" customWidth="1"/>
    <col min="2576" max="2576" width="39.33203125" style="322" customWidth="1"/>
    <col min="2577" max="2577" width="1.6640625" style="322" customWidth="1"/>
    <col min="2578" max="2586" width="18.1640625" style="322" customWidth="1"/>
    <col min="2587" max="2589" width="18" style="322" customWidth="1"/>
    <col min="2590" max="2829" width="9.33203125" style="322"/>
    <col min="2830" max="2830" width="6.83203125" style="322" customWidth="1"/>
    <col min="2831" max="2831" width="1.5" style="322" customWidth="1"/>
    <col min="2832" max="2832" width="39.33203125" style="322" customWidth="1"/>
    <col min="2833" max="2833" width="1.6640625" style="322" customWidth="1"/>
    <col min="2834" max="2842" width="18.1640625" style="322" customWidth="1"/>
    <col min="2843" max="2845" width="18" style="322" customWidth="1"/>
    <col min="2846" max="3085" width="9.33203125" style="322"/>
    <col min="3086" max="3086" width="6.83203125" style="322" customWidth="1"/>
    <col min="3087" max="3087" width="1.5" style="322" customWidth="1"/>
    <col min="3088" max="3088" width="39.33203125" style="322" customWidth="1"/>
    <col min="3089" max="3089" width="1.6640625" style="322" customWidth="1"/>
    <col min="3090" max="3098" width="18.1640625" style="322" customWidth="1"/>
    <col min="3099" max="3101" width="18" style="322" customWidth="1"/>
    <col min="3102" max="3341" width="9.33203125" style="322"/>
    <col min="3342" max="3342" width="6.83203125" style="322" customWidth="1"/>
    <col min="3343" max="3343" width="1.5" style="322" customWidth="1"/>
    <col min="3344" max="3344" width="39.33203125" style="322" customWidth="1"/>
    <col min="3345" max="3345" width="1.6640625" style="322" customWidth="1"/>
    <col min="3346" max="3354" width="18.1640625" style="322" customWidth="1"/>
    <col min="3355" max="3357" width="18" style="322" customWidth="1"/>
    <col min="3358" max="3597" width="9.33203125" style="322"/>
    <col min="3598" max="3598" width="6.83203125" style="322" customWidth="1"/>
    <col min="3599" max="3599" width="1.5" style="322" customWidth="1"/>
    <col min="3600" max="3600" width="39.33203125" style="322" customWidth="1"/>
    <col min="3601" max="3601" width="1.6640625" style="322" customWidth="1"/>
    <col min="3602" max="3610" width="18.1640625" style="322" customWidth="1"/>
    <col min="3611" max="3613" width="18" style="322" customWidth="1"/>
    <col min="3614" max="3853" width="9.33203125" style="322"/>
    <col min="3854" max="3854" width="6.83203125" style="322" customWidth="1"/>
    <col min="3855" max="3855" width="1.5" style="322" customWidth="1"/>
    <col min="3856" max="3856" width="39.33203125" style="322" customWidth="1"/>
    <col min="3857" max="3857" width="1.6640625" style="322" customWidth="1"/>
    <col min="3858" max="3866" width="18.1640625" style="322" customWidth="1"/>
    <col min="3867" max="3869" width="18" style="322" customWidth="1"/>
    <col min="3870" max="4109" width="9.33203125" style="322"/>
    <col min="4110" max="4110" width="6.83203125" style="322" customWidth="1"/>
    <col min="4111" max="4111" width="1.5" style="322" customWidth="1"/>
    <col min="4112" max="4112" width="39.33203125" style="322" customWidth="1"/>
    <col min="4113" max="4113" width="1.6640625" style="322" customWidth="1"/>
    <col min="4114" max="4122" width="18.1640625" style="322" customWidth="1"/>
    <col min="4123" max="4125" width="18" style="322" customWidth="1"/>
    <col min="4126" max="4365" width="9.33203125" style="322"/>
    <col min="4366" max="4366" width="6.83203125" style="322" customWidth="1"/>
    <col min="4367" max="4367" width="1.5" style="322" customWidth="1"/>
    <col min="4368" max="4368" width="39.33203125" style="322" customWidth="1"/>
    <col min="4369" max="4369" width="1.6640625" style="322" customWidth="1"/>
    <col min="4370" max="4378" width="18.1640625" style="322" customWidth="1"/>
    <col min="4379" max="4381" width="18" style="322" customWidth="1"/>
    <col min="4382" max="4621" width="9.33203125" style="322"/>
    <col min="4622" max="4622" width="6.83203125" style="322" customWidth="1"/>
    <col min="4623" max="4623" width="1.5" style="322" customWidth="1"/>
    <col min="4624" max="4624" width="39.33203125" style="322" customWidth="1"/>
    <col min="4625" max="4625" width="1.6640625" style="322" customWidth="1"/>
    <col min="4626" max="4634" width="18.1640625" style="322" customWidth="1"/>
    <col min="4635" max="4637" width="18" style="322" customWidth="1"/>
    <col min="4638" max="4877" width="9.33203125" style="322"/>
    <col min="4878" max="4878" width="6.83203125" style="322" customWidth="1"/>
    <col min="4879" max="4879" width="1.5" style="322" customWidth="1"/>
    <col min="4880" max="4880" width="39.33203125" style="322" customWidth="1"/>
    <col min="4881" max="4881" width="1.6640625" style="322" customWidth="1"/>
    <col min="4882" max="4890" width="18.1640625" style="322" customWidth="1"/>
    <col min="4891" max="4893" width="18" style="322" customWidth="1"/>
    <col min="4894" max="5133" width="9.33203125" style="322"/>
    <col min="5134" max="5134" width="6.83203125" style="322" customWidth="1"/>
    <col min="5135" max="5135" width="1.5" style="322" customWidth="1"/>
    <col min="5136" max="5136" width="39.33203125" style="322" customWidth="1"/>
    <col min="5137" max="5137" width="1.6640625" style="322" customWidth="1"/>
    <col min="5138" max="5146" width="18.1640625" style="322" customWidth="1"/>
    <col min="5147" max="5149" width="18" style="322" customWidth="1"/>
    <col min="5150" max="5389" width="9.33203125" style="322"/>
    <col min="5390" max="5390" width="6.83203125" style="322" customWidth="1"/>
    <col min="5391" max="5391" width="1.5" style="322" customWidth="1"/>
    <col min="5392" max="5392" width="39.33203125" style="322" customWidth="1"/>
    <col min="5393" max="5393" width="1.6640625" style="322" customWidth="1"/>
    <col min="5394" max="5402" width="18.1640625" style="322" customWidth="1"/>
    <col min="5403" max="5405" width="18" style="322" customWidth="1"/>
    <col min="5406" max="5645" width="9.33203125" style="322"/>
    <col min="5646" max="5646" width="6.83203125" style="322" customWidth="1"/>
    <col min="5647" max="5647" width="1.5" style="322" customWidth="1"/>
    <col min="5648" max="5648" width="39.33203125" style="322" customWidth="1"/>
    <col min="5649" max="5649" width="1.6640625" style="322" customWidth="1"/>
    <col min="5650" max="5658" width="18.1640625" style="322" customWidth="1"/>
    <col min="5659" max="5661" width="18" style="322" customWidth="1"/>
    <col min="5662" max="5901" width="9.33203125" style="322"/>
    <col min="5902" max="5902" width="6.83203125" style="322" customWidth="1"/>
    <col min="5903" max="5903" width="1.5" style="322" customWidth="1"/>
    <col min="5904" max="5904" width="39.33203125" style="322" customWidth="1"/>
    <col min="5905" max="5905" width="1.6640625" style="322" customWidth="1"/>
    <col min="5906" max="5914" width="18.1640625" style="322" customWidth="1"/>
    <col min="5915" max="5917" width="18" style="322" customWidth="1"/>
    <col min="5918" max="6157" width="9.33203125" style="322"/>
    <col min="6158" max="6158" width="6.83203125" style="322" customWidth="1"/>
    <col min="6159" max="6159" width="1.5" style="322" customWidth="1"/>
    <col min="6160" max="6160" width="39.33203125" style="322" customWidth="1"/>
    <col min="6161" max="6161" width="1.6640625" style="322" customWidth="1"/>
    <col min="6162" max="6170" width="18.1640625" style="322" customWidth="1"/>
    <col min="6171" max="6173" width="18" style="322" customWidth="1"/>
    <col min="6174" max="6413" width="9.33203125" style="322"/>
    <col min="6414" max="6414" width="6.83203125" style="322" customWidth="1"/>
    <col min="6415" max="6415" width="1.5" style="322" customWidth="1"/>
    <col min="6416" max="6416" width="39.33203125" style="322" customWidth="1"/>
    <col min="6417" max="6417" width="1.6640625" style="322" customWidth="1"/>
    <col min="6418" max="6426" width="18.1640625" style="322" customWidth="1"/>
    <col min="6427" max="6429" width="18" style="322" customWidth="1"/>
    <col min="6430" max="6669" width="9.33203125" style="322"/>
    <col min="6670" max="6670" width="6.83203125" style="322" customWidth="1"/>
    <col min="6671" max="6671" width="1.5" style="322" customWidth="1"/>
    <col min="6672" max="6672" width="39.33203125" style="322" customWidth="1"/>
    <col min="6673" max="6673" width="1.6640625" style="322" customWidth="1"/>
    <col min="6674" max="6682" width="18.1640625" style="322" customWidth="1"/>
    <col min="6683" max="6685" width="18" style="322" customWidth="1"/>
    <col min="6686" max="6925" width="9.33203125" style="322"/>
    <col min="6926" max="6926" width="6.83203125" style="322" customWidth="1"/>
    <col min="6927" max="6927" width="1.5" style="322" customWidth="1"/>
    <col min="6928" max="6928" width="39.33203125" style="322" customWidth="1"/>
    <col min="6929" max="6929" width="1.6640625" style="322" customWidth="1"/>
    <col min="6930" max="6938" width="18.1640625" style="322" customWidth="1"/>
    <col min="6939" max="6941" width="18" style="322" customWidth="1"/>
    <col min="6942" max="7181" width="9.33203125" style="322"/>
    <col min="7182" max="7182" width="6.83203125" style="322" customWidth="1"/>
    <col min="7183" max="7183" width="1.5" style="322" customWidth="1"/>
    <col min="7184" max="7184" width="39.33203125" style="322" customWidth="1"/>
    <col min="7185" max="7185" width="1.6640625" style="322" customWidth="1"/>
    <col min="7186" max="7194" width="18.1640625" style="322" customWidth="1"/>
    <col min="7195" max="7197" width="18" style="322" customWidth="1"/>
    <col min="7198" max="7437" width="9.33203125" style="322"/>
    <col min="7438" max="7438" width="6.83203125" style="322" customWidth="1"/>
    <col min="7439" max="7439" width="1.5" style="322" customWidth="1"/>
    <col min="7440" max="7440" width="39.33203125" style="322" customWidth="1"/>
    <col min="7441" max="7441" width="1.6640625" style="322" customWidth="1"/>
    <col min="7442" max="7450" width="18.1640625" style="322" customWidth="1"/>
    <col min="7451" max="7453" width="18" style="322" customWidth="1"/>
    <col min="7454" max="7693" width="9.33203125" style="322"/>
    <col min="7694" max="7694" width="6.83203125" style="322" customWidth="1"/>
    <col min="7695" max="7695" width="1.5" style="322" customWidth="1"/>
    <col min="7696" max="7696" width="39.33203125" style="322" customWidth="1"/>
    <col min="7697" max="7697" width="1.6640625" style="322" customWidth="1"/>
    <col min="7698" max="7706" width="18.1640625" style="322" customWidth="1"/>
    <col min="7707" max="7709" width="18" style="322" customWidth="1"/>
    <col min="7710" max="7949" width="9.33203125" style="322"/>
    <col min="7950" max="7950" width="6.83203125" style="322" customWidth="1"/>
    <col min="7951" max="7951" width="1.5" style="322" customWidth="1"/>
    <col min="7952" max="7952" width="39.33203125" style="322" customWidth="1"/>
    <col min="7953" max="7953" width="1.6640625" style="322" customWidth="1"/>
    <col min="7954" max="7962" width="18.1640625" style="322" customWidth="1"/>
    <col min="7963" max="7965" width="18" style="322" customWidth="1"/>
    <col min="7966" max="8205" width="9.33203125" style="322"/>
    <col min="8206" max="8206" width="6.83203125" style="322" customWidth="1"/>
    <col min="8207" max="8207" width="1.5" style="322" customWidth="1"/>
    <col min="8208" max="8208" width="39.33203125" style="322" customWidth="1"/>
    <col min="8209" max="8209" width="1.6640625" style="322" customWidth="1"/>
    <col min="8210" max="8218" width="18.1640625" style="322" customWidth="1"/>
    <col min="8219" max="8221" width="18" style="322" customWidth="1"/>
    <col min="8222" max="8461" width="9.33203125" style="322"/>
    <col min="8462" max="8462" width="6.83203125" style="322" customWidth="1"/>
    <col min="8463" max="8463" width="1.5" style="322" customWidth="1"/>
    <col min="8464" max="8464" width="39.33203125" style="322" customWidth="1"/>
    <col min="8465" max="8465" width="1.6640625" style="322" customWidth="1"/>
    <col min="8466" max="8474" width="18.1640625" style="322" customWidth="1"/>
    <col min="8475" max="8477" width="18" style="322" customWidth="1"/>
    <col min="8478" max="8717" width="9.33203125" style="322"/>
    <col min="8718" max="8718" width="6.83203125" style="322" customWidth="1"/>
    <col min="8719" max="8719" width="1.5" style="322" customWidth="1"/>
    <col min="8720" max="8720" width="39.33203125" style="322" customWidth="1"/>
    <col min="8721" max="8721" width="1.6640625" style="322" customWidth="1"/>
    <col min="8722" max="8730" width="18.1640625" style="322" customWidth="1"/>
    <col min="8731" max="8733" width="18" style="322" customWidth="1"/>
    <col min="8734" max="8973" width="9.33203125" style="322"/>
    <col min="8974" max="8974" width="6.83203125" style="322" customWidth="1"/>
    <col min="8975" max="8975" width="1.5" style="322" customWidth="1"/>
    <col min="8976" max="8976" width="39.33203125" style="322" customWidth="1"/>
    <col min="8977" max="8977" width="1.6640625" style="322" customWidth="1"/>
    <col min="8978" max="8986" width="18.1640625" style="322" customWidth="1"/>
    <col min="8987" max="8989" width="18" style="322" customWidth="1"/>
    <col min="8990" max="9229" width="9.33203125" style="322"/>
    <col min="9230" max="9230" width="6.83203125" style="322" customWidth="1"/>
    <col min="9231" max="9231" width="1.5" style="322" customWidth="1"/>
    <col min="9232" max="9232" width="39.33203125" style="322" customWidth="1"/>
    <col min="9233" max="9233" width="1.6640625" style="322" customWidth="1"/>
    <col min="9234" max="9242" width="18.1640625" style="322" customWidth="1"/>
    <col min="9243" max="9245" width="18" style="322" customWidth="1"/>
    <col min="9246" max="9485" width="9.33203125" style="322"/>
    <col min="9486" max="9486" width="6.83203125" style="322" customWidth="1"/>
    <col min="9487" max="9487" width="1.5" style="322" customWidth="1"/>
    <col min="9488" max="9488" width="39.33203125" style="322" customWidth="1"/>
    <col min="9489" max="9489" width="1.6640625" style="322" customWidth="1"/>
    <col min="9490" max="9498" width="18.1640625" style="322" customWidth="1"/>
    <col min="9499" max="9501" width="18" style="322" customWidth="1"/>
    <col min="9502" max="9741" width="9.33203125" style="322"/>
    <col min="9742" max="9742" width="6.83203125" style="322" customWidth="1"/>
    <col min="9743" max="9743" width="1.5" style="322" customWidth="1"/>
    <col min="9744" max="9744" width="39.33203125" style="322" customWidth="1"/>
    <col min="9745" max="9745" width="1.6640625" style="322" customWidth="1"/>
    <col min="9746" max="9754" width="18.1640625" style="322" customWidth="1"/>
    <col min="9755" max="9757" width="18" style="322" customWidth="1"/>
    <col min="9758" max="9997" width="9.33203125" style="322"/>
    <col min="9998" max="9998" width="6.83203125" style="322" customWidth="1"/>
    <col min="9999" max="9999" width="1.5" style="322" customWidth="1"/>
    <col min="10000" max="10000" width="39.33203125" style="322" customWidth="1"/>
    <col min="10001" max="10001" width="1.6640625" style="322" customWidth="1"/>
    <col min="10002" max="10010" width="18.1640625" style="322" customWidth="1"/>
    <col min="10011" max="10013" width="18" style="322" customWidth="1"/>
    <col min="10014" max="10253" width="9.33203125" style="322"/>
    <col min="10254" max="10254" width="6.83203125" style="322" customWidth="1"/>
    <col min="10255" max="10255" width="1.5" style="322" customWidth="1"/>
    <col min="10256" max="10256" width="39.33203125" style="322" customWidth="1"/>
    <col min="10257" max="10257" width="1.6640625" style="322" customWidth="1"/>
    <col min="10258" max="10266" width="18.1640625" style="322" customWidth="1"/>
    <col min="10267" max="10269" width="18" style="322" customWidth="1"/>
    <col min="10270" max="10509" width="9.33203125" style="322"/>
    <col min="10510" max="10510" width="6.83203125" style="322" customWidth="1"/>
    <col min="10511" max="10511" width="1.5" style="322" customWidth="1"/>
    <col min="10512" max="10512" width="39.33203125" style="322" customWidth="1"/>
    <col min="10513" max="10513" width="1.6640625" style="322" customWidth="1"/>
    <col min="10514" max="10522" width="18.1640625" style="322" customWidth="1"/>
    <col min="10523" max="10525" width="18" style="322" customWidth="1"/>
    <col min="10526" max="10765" width="9.33203125" style="322"/>
    <col min="10766" max="10766" width="6.83203125" style="322" customWidth="1"/>
    <col min="10767" max="10767" width="1.5" style="322" customWidth="1"/>
    <col min="10768" max="10768" width="39.33203125" style="322" customWidth="1"/>
    <col min="10769" max="10769" width="1.6640625" style="322" customWidth="1"/>
    <col min="10770" max="10778" width="18.1640625" style="322" customWidth="1"/>
    <col min="10779" max="10781" width="18" style="322" customWidth="1"/>
    <col min="10782" max="11021" width="9.33203125" style="322"/>
    <col min="11022" max="11022" width="6.83203125" style="322" customWidth="1"/>
    <col min="11023" max="11023" width="1.5" style="322" customWidth="1"/>
    <col min="11024" max="11024" width="39.33203125" style="322" customWidth="1"/>
    <col min="11025" max="11025" width="1.6640625" style="322" customWidth="1"/>
    <col min="11026" max="11034" width="18.1640625" style="322" customWidth="1"/>
    <col min="11035" max="11037" width="18" style="322" customWidth="1"/>
    <col min="11038" max="11277" width="9.33203125" style="322"/>
    <col min="11278" max="11278" width="6.83203125" style="322" customWidth="1"/>
    <col min="11279" max="11279" width="1.5" style="322" customWidth="1"/>
    <col min="11280" max="11280" width="39.33203125" style="322" customWidth="1"/>
    <col min="11281" max="11281" width="1.6640625" style="322" customWidth="1"/>
    <col min="11282" max="11290" width="18.1640625" style="322" customWidth="1"/>
    <col min="11291" max="11293" width="18" style="322" customWidth="1"/>
    <col min="11294" max="11533" width="9.33203125" style="322"/>
    <col min="11534" max="11534" width="6.83203125" style="322" customWidth="1"/>
    <col min="11535" max="11535" width="1.5" style="322" customWidth="1"/>
    <col min="11536" max="11536" width="39.33203125" style="322" customWidth="1"/>
    <col min="11537" max="11537" width="1.6640625" style="322" customWidth="1"/>
    <col min="11538" max="11546" width="18.1640625" style="322" customWidth="1"/>
    <col min="11547" max="11549" width="18" style="322" customWidth="1"/>
    <col min="11550" max="11789" width="9.33203125" style="322"/>
    <col min="11790" max="11790" width="6.83203125" style="322" customWidth="1"/>
    <col min="11791" max="11791" width="1.5" style="322" customWidth="1"/>
    <col min="11792" max="11792" width="39.33203125" style="322" customWidth="1"/>
    <col min="11793" max="11793" width="1.6640625" style="322" customWidth="1"/>
    <col min="11794" max="11802" width="18.1640625" style="322" customWidth="1"/>
    <col min="11803" max="11805" width="18" style="322" customWidth="1"/>
    <col min="11806" max="12045" width="9.33203125" style="322"/>
    <col min="12046" max="12046" width="6.83203125" style="322" customWidth="1"/>
    <col min="12047" max="12047" width="1.5" style="322" customWidth="1"/>
    <col min="12048" max="12048" width="39.33203125" style="322" customWidth="1"/>
    <col min="12049" max="12049" width="1.6640625" style="322" customWidth="1"/>
    <col min="12050" max="12058" width="18.1640625" style="322" customWidth="1"/>
    <col min="12059" max="12061" width="18" style="322" customWidth="1"/>
    <col min="12062" max="12301" width="9.33203125" style="322"/>
    <col min="12302" max="12302" width="6.83203125" style="322" customWidth="1"/>
    <col min="12303" max="12303" width="1.5" style="322" customWidth="1"/>
    <col min="12304" max="12304" width="39.33203125" style="322" customWidth="1"/>
    <col min="12305" max="12305" width="1.6640625" style="322" customWidth="1"/>
    <col min="12306" max="12314" width="18.1640625" style="322" customWidth="1"/>
    <col min="12315" max="12317" width="18" style="322" customWidth="1"/>
    <col min="12318" max="12557" width="9.33203125" style="322"/>
    <col min="12558" max="12558" width="6.83203125" style="322" customWidth="1"/>
    <col min="12559" max="12559" width="1.5" style="322" customWidth="1"/>
    <col min="12560" max="12560" width="39.33203125" style="322" customWidth="1"/>
    <col min="12561" max="12561" width="1.6640625" style="322" customWidth="1"/>
    <col min="12562" max="12570" width="18.1640625" style="322" customWidth="1"/>
    <col min="12571" max="12573" width="18" style="322" customWidth="1"/>
    <col min="12574" max="12813" width="9.33203125" style="322"/>
    <col min="12814" max="12814" width="6.83203125" style="322" customWidth="1"/>
    <col min="12815" max="12815" width="1.5" style="322" customWidth="1"/>
    <col min="12816" max="12816" width="39.33203125" style="322" customWidth="1"/>
    <col min="12817" max="12817" width="1.6640625" style="322" customWidth="1"/>
    <col min="12818" max="12826" width="18.1640625" style="322" customWidth="1"/>
    <col min="12827" max="12829" width="18" style="322" customWidth="1"/>
    <col min="12830" max="13069" width="9.33203125" style="322"/>
    <col min="13070" max="13070" width="6.83203125" style="322" customWidth="1"/>
    <col min="13071" max="13071" width="1.5" style="322" customWidth="1"/>
    <col min="13072" max="13072" width="39.33203125" style="322" customWidth="1"/>
    <col min="13073" max="13073" width="1.6640625" style="322" customWidth="1"/>
    <col min="13074" max="13082" width="18.1640625" style="322" customWidth="1"/>
    <col min="13083" max="13085" width="18" style="322" customWidth="1"/>
    <col min="13086" max="13325" width="9.33203125" style="322"/>
    <col min="13326" max="13326" width="6.83203125" style="322" customWidth="1"/>
    <col min="13327" max="13327" width="1.5" style="322" customWidth="1"/>
    <col min="13328" max="13328" width="39.33203125" style="322" customWidth="1"/>
    <col min="13329" max="13329" width="1.6640625" style="322" customWidth="1"/>
    <col min="13330" max="13338" width="18.1640625" style="322" customWidth="1"/>
    <col min="13339" max="13341" width="18" style="322" customWidth="1"/>
    <col min="13342" max="13581" width="9.33203125" style="322"/>
    <col min="13582" max="13582" width="6.83203125" style="322" customWidth="1"/>
    <col min="13583" max="13583" width="1.5" style="322" customWidth="1"/>
    <col min="13584" max="13584" width="39.33203125" style="322" customWidth="1"/>
    <col min="13585" max="13585" width="1.6640625" style="322" customWidth="1"/>
    <col min="13586" max="13594" width="18.1640625" style="322" customWidth="1"/>
    <col min="13595" max="13597" width="18" style="322" customWidth="1"/>
    <col min="13598" max="13837" width="9.33203125" style="322"/>
    <col min="13838" max="13838" width="6.83203125" style="322" customWidth="1"/>
    <col min="13839" max="13839" width="1.5" style="322" customWidth="1"/>
    <col min="13840" max="13840" width="39.33203125" style="322" customWidth="1"/>
    <col min="13841" max="13841" width="1.6640625" style="322" customWidth="1"/>
    <col min="13842" max="13850" width="18.1640625" style="322" customWidth="1"/>
    <col min="13851" max="13853" width="18" style="322" customWidth="1"/>
    <col min="13854" max="14093" width="9.33203125" style="322"/>
    <col min="14094" max="14094" width="6.83203125" style="322" customWidth="1"/>
    <col min="14095" max="14095" width="1.5" style="322" customWidth="1"/>
    <col min="14096" max="14096" width="39.33203125" style="322" customWidth="1"/>
    <col min="14097" max="14097" width="1.6640625" style="322" customWidth="1"/>
    <col min="14098" max="14106" width="18.1640625" style="322" customWidth="1"/>
    <col min="14107" max="14109" width="18" style="322" customWidth="1"/>
    <col min="14110" max="14349" width="9.33203125" style="322"/>
    <col min="14350" max="14350" width="6.83203125" style="322" customWidth="1"/>
    <col min="14351" max="14351" width="1.5" style="322" customWidth="1"/>
    <col min="14352" max="14352" width="39.33203125" style="322" customWidth="1"/>
    <col min="14353" max="14353" width="1.6640625" style="322" customWidth="1"/>
    <col min="14354" max="14362" width="18.1640625" style="322" customWidth="1"/>
    <col min="14363" max="14365" width="18" style="322" customWidth="1"/>
    <col min="14366" max="14605" width="9.33203125" style="322"/>
    <col min="14606" max="14606" width="6.83203125" style="322" customWidth="1"/>
    <col min="14607" max="14607" width="1.5" style="322" customWidth="1"/>
    <col min="14608" max="14608" width="39.33203125" style="322" customWidth="1"/>
    <col min="14609" max="14609" width="1.6640625" style="322" customWidth="1"/>
    <col min="14610" max="14618" width="18.1640625" style="322" customWidth="1"/>
    <col min="14619" max="14621" width="18" style="322" customWidth="1"/>
    <col min="14622" max="14861" width="9.33203125" style="322"/>
    <col min="14862" max="14862" width="6.83203125" style="322" customWidth="1"/>
    <col min="14863" max="14863" width="1.5" style="322" customWidth="1"/>
    <col min="14864" max="14864" width="39.33203125" style="322" customWidth="1"/>
    <col min="14865" max="14865" width="1.6640625" style="322" customWidth="1"/>
    <col min="14866" max="14874" width="18.1640625" style="322" customWidth="1"/>
    <col min="14875" max="14877" width="18" style="322" customWidth="1"/>
    <col min="14878" max="15117" width="9.33203125" style="322"/>
    <col min="15118" max="15118" width="6.83203125" style="322" customWidth="1"/>
    <col min="15119" max="15119" width="1.5" style="322" customWidth="1"/>
    <col min="15120" max="15120" width="39.33203125" style="322" customWidth="1"/>
    <col min="15121" max="15121" width="1.6640625" style="322" customWidth="1"/>
    <col min="15122" max="15130" width="18.1640625" style="322" customWidth="1"/>
    <col min="15131" max="15133" width="18" style="322" customWidth="1"/>
    <col min="15134" max="15373" width="9.33203125" style="322"/>
    <col min="15374" max="15374" width="6.83203125" style="322" customWidth="1"/>
    <col min="15375" max="15375" width="1.5" style="322" customWidth="1"/>
    <col min="15376" max="15376" width="39.33203125" style="322" customWidth="1"/>
    <col min="15377" max="15377" width="1.6640625" style="322" customWidth="1"/>
    <col min="15378" max="15386" width="18.1640625" style="322" customWidth="1"/>
    <col min="15387" max="15389" width="18" style="322" customWidth="1"/>
    <col min="15390" max="15629" width="9.33203125" style="322"/>
    <col min="15630" max="15630" width="6.83203125" style="322" customWidth="1"/>
    <col min="15631" max="15631" width="1.5" style="322" customWidth="1"/>
    <col min="15632" max="15632" width="39.33203125" style="322" customWidth="1"/>
    <col min="15633" max="15633" width="1.6640625" style="322" customWidth="1"/>
    <col min="15634" max="15642" width="18.1640625" style="322" customWidth="1"/>
    <col min="15643" max="15645" width="18" style="322" customWidth="1"/>
    <col min="15646" max="15885" width="9.33203125" style="322"/>
    <col min="15886" max="15886" width="6.83203125" style="322" customWidth="1"/>
    <col min="15887" max="15887" width="1.5" style="322" customWidth="1"/>
    <col min="15888" max="15888" width="39.33203125" style="322" customWidth="1"/>
    <col min="15889" max="15889" width="1.6640625" style="322" customWidth="1"/>
    <col min="15890" max="15898" width="18.1640625" style="322" customWidth="1"/>
    <col min="15899" max="15901" width="18" style="322" customWidth="1"/>
    <col min="15902" max="16141" width="9.33203125" style="322"/>
    <col min="16142" max="16142" width="6.83203125" style="322" customWidth="1"/>
    <col min="16143" max="16143" width="1.5" style="322" customWidth="1"/>
    <col min="16144" max="16144" width="39.33203125" style="322" customWidth="1"/>
    <col min="16145" max="16145" width="1.6640625" style="322" customWidth="1"/>
    <col min="16146" max="16154" width="18.1640625" style="322" customWidth="1"/>
    <col min="16155" max="16157" width="18" style="322" customWidth="1"/>
    <col min="16158" max="16384" width="9.33203125" style="322"/>
  </cols>
  <sheetData>
    <row r="1" spans="1:43" x14ac:dyDescent="0.25">
      <c r="B1" s="323" t="s">
        <v>1715</v>
      </c>
      <c r="H1" s="322" t="s">
        <v>1716</v>
      </c>
    </row>
    <row r="2" spans="1:43" x14ac:dyDescent="0.25">
      <c r="C2" s="322" t="s">
        <v>1717</v>
      </c>
    </row>
    <row r="3" spans="1:43" x14ac:dyDescent="0.25">
      <c r="L3" s="322" t="s">
        <v>1718</v>
      </c>
      <c r="P3" s="322" t="s">
        <v>1718</v>
      </c>
      <c r="AG3" s="324" t="s">
        <v>1719</v>
      </c>
      <c r="AM3" s="324" t="s">
        <v>1720</v>
      </c>
      <c r="AP3" s="325" t="s">
        <v>1721</v>
      </c>
    </row>
    <row r="4" spans="1:43" ht="31.5" customHeight="1" x14ac:dyDescent="0.25">
      <c r="A4" s="496"/>
      <c r="B4" s="497"/>
      <c r="C4" s="497"/>
      <c r="D4" s="497"/>
      <c r="E4" s="326" t="s">
        <v>1722</v>
      </c>
      <c r="F4" s="326" t="s">
        <v>1723</v>
      </c>
      <c r="G4" s="326" t="s">
        <v>1724</v>
      </c>
      <c r="H4" s="326" t="s">
        <v>1725</v>
      </c>
      <c r="I4" s="326" t="s">
        <v>1726</v>
      </c>
      <c r="J4" s="326" t="s">
        <v>1727</v>
      </c>
      <c r="K4" s="326" t="s">
        <v>1728</v>
      </c>
      <c r="L4" s="326" t="s">
        <v>1729</v>
      </c>
      <c r="M4" s="326" t="s">
        <v>1730</v>
      </c>
      <c r="N4" s="326" t="s">
        <v>1731</v>
      </c>
      <c r="O4" s="326" t="s">
        <v>1732</v>
      </c>
      <c r="P4" s="326" t="s">
        <v>1733</v>
      </c>
      <c r="AC4" s="327" t="s">
        <v>1734</v>
      </c>
      <c r="AG4" s="327" t="s">
        <v>1735</v>
      </c>
      <c r="AH4" s="328"/>
      <c r="AI4" s="327" t="s">
        <v>1736</v>
      </c>
      <c r="AJ4" s="327"/>
      <c r="AK4" s="327"/>
      <c r="AL4" s="327"/>
      <c r="AM4" s="327" t="s">
        <v>1737</v>
      </c>
      <c r="AP4" s="329" t="s">
        <v>1735</v>
      </c>
      <c r="AQ4" s="329" t="s">
        <v>1737</v>
      </c>
    </row>
    <row r="5" spans="1:43" s="343" customFormat="1" ht="33" customHeight="1" x14ac:dyDescent="0.2">
      <c r="A5" s="497"/>
      <c r="B5" s="497"/>
      <c r="C5" s="497"/>
      <c r="D5" s="497"/>
      <c r="E5" s="330" t="s">
        <v>430</v>
      </c>
      <c r="F5" s="330" t="s">
        <v>431</v>
      </c>
      <c r="G5" s="330" t="s">
        <v>113</v>
      </c>
      <c r="H5" s="330" t="s">
        <v>114</v>
      </c>
      <c r="I5" s="330" t="s">
        <v>115</v>
      </c>
      <c r="J5" s="330" t="s">
        <v>116</v>
      </c>
      <c r="K5" s="330" t="s">
        <v>118</v>
      </c>
      <c r="L5" s="330" t="s">
        <v>120</v>
      </c>
      <c r="M5" s="330" t="s">
        <v>122</v>
      </c>
      <c r="N5" s="330" t="s">
        <v>123</v>
      </c>
      <c r="O5" s="330" t="s">
        <v>124</v>
      </c>
      <c r="P5" s="330" t="s">
        <v>126</v>
      </c>
      <c r="S5" s="343" t="s">
        <v>1738</v>
      </c>
      <c r="T5" s="326" t="s">
        <v>1739</v>
      </c>
      <c r="U5" s="326" t="s">
        <v>1740</v>
      </c>
      <c r="V5" s="326" t="s">
        <v>1741</v>
      </c>
      <c r="W5" s="343" t="s">
        <v>1742</v>
      </c>
      <c r="X5" s="343" t="s">
        <v>1743</v>
      </c>
      <c r="Y5" s="326" t="s">
        <v>1739</v>
      </c>
      <c r="Z5" s="326" t="s">
        <v>1740</v>
      </c>
      <c r="AA5" s="326" t="s">
        <v>1741</v>
      </c>
      <c r="AB5" s="343" t="s">
        <v>1742</v>
      </c>
      <c r="AC5" s="327" t="s">
        <v>1744</v>
      </c>
      <c r="AD5" s="327" t="s">
        <v>1745</v>
      </c>
      <c r="AE5" s="327" t="s">
        <v>1746</v>
      </c>
      <c r="AF5" s="327" t="s">
        <v>1747</v>
      </c>
      <c r="AG5" s="341" t="s">
        <v>1748</v>
      </c>
      <c r="AH5" s="342" t="s">
        <v>1743</v>
      </c>
      <c r="AI5" s="341" t="s">
        <v>1744</v>
      </c>
      <c r="AJ5" s="327" t="s">
        <v>1745</v>
      </c>
      <c r="AK5" s="327" t="s">
        <v>1746</v>
      </c>
      <c r="AL5" s="327" t="s">
        <v>1747</v>
      </c>
      <c r="AM5" s="341" t="s">
        <v>1749</v>
      </c>
      <c r="AN5" s="343" t="s">
        <v>1743</v>
      </c>
      <c r="AP5" s="329"/>
      <c r="AQ5" s="329"/>
    </row>
    <row r="6" spans="1:43" ht="18.600000000000001" customHeight="1" x14ac:dyDescent="0.25">
      <c r="A6" s="331">
        <v>1</v>
      </c>
      <c r="B6" s="332"/>
      <c r="C6" s="333" t="s">
        <v>1750</v>
      </c>
      <c r="D6" s="333"/>
      <c r="E6" s="334">
        <v>26.634149977928086</v>
      </c>
      <c r="F6" s="334">
        <v>16.584729353502418</v>
      </c>
      <c r="G6" s="334">
        <v>43.218879331430507</v>
      </c>
      <c r="H6" s="334">
        <v>0.13753531262698659</v>
      </c>
      <c r="I6" s="334">
        <v>4.740979018525791</v>
      </c>
      <c r="J6" s="334">
        <v>0.20982935925183518</v>
      </c>
      <c r="K6" s="334">
        <v>0.33554913266633601</v>
      </c>
      <c r="L6" s="334">
        <v>5.8346837966811248E-2</v>
      </c>
      <c r="M6" s="334">
        <v>0.39471209550658692</v>
      </c>
      <c r="N6" s="334">
        <v>1.5347410959558212</v>
      </c>
      <c r="O6" s="334">
        <v>7.4116928525001677</v>
      </c>
      <c r="P6" s="334">
        <v>50.630572183930667</v>
      </c>
      <c r="Q6" s="322" t="str">
        <f>C6</f>
        <v>耕種農業</v>
      </c>
      <c r="S6" s="335" t="s">
        <v>1750</v>
      </c>
      <c r="T6" s="336">
        <f>E6</f>
        <v>26.634149977928086</v>
      </c>
      <c r="U6" s="336">
        <f>F6</f>
        <v>16.584729353502418</v>
      </c>
      <c r="V6" s="336">
        <f t="shared" ref="V6:V7" si="0">O6</f>
        <v>7.4116928525001677</v>
      </c>
      <c r="W6" s="336">
        <f>P6</f>
        <v>50.630572183930667</v>
      </c>
      <c r="X6" s="336">
        <f>W6-SUM(T6:V6)</f>
        <v>0</v>
      </c>
      <c r="Y6" s="336">
        <f>T6/100</f>
        <v>0.26634149977928084</v>
      </c>
      <c r="Z6" s="336">
        <f t="shared" ref="Z6:AA6" si="1">U6/100</f>
        <v>0.16584729353502417</v>
      </c>
      <c r="AA6" s="336">
        <f t="shared" si="1"/>
        <v>7.411692852500168E-2</v>
      </c>
      <c r="AB6" s="336">
        <f>W6/100</f>
        <v>0.50630572183930667</v>
      </c>
      <c r="AC6" s="324">
        <f>需要増加!E6</f>
        <v>0</v>
      </c>
      <c r="AD6" s="324">
        <f>IF($AB6=0,0,($AC6-$AG6)*(Y6/$AB6))</f>
        <v>0</v>
      </c>
      <c r="AE6" s="324">
        <f t="shared" ref="AE6:AF6" si="2">IF($AB6=0,0,($AC6-$AG6)*(Z6/$AB6))</f>
        <v>0</v>
      </c>
      <c r="AF6" s="324">
        <f t="shared" si="2"/>
        <v>0</v>
      </c>
      <c r="AG6" s="324">
        <f>AC6/(1+(マージン率表!$W6/100))</f>
        <v>0</v>
      </c>
      <c r="AH6" s="337">
        <f>AC6-SUM(AD6:AG6)</f>
        <v>0</v>
      </c>
      <c r="AI6" s="324">
        <f>需要増加!F6</f>
        <v>0</v>
      </c>
      <c r="AJ6" s="324">
        <f>IF($AB6=0,0,($AI6-$AM6)*(Y6/$AB6))</f>
        <v>0</v>
      </c>
      <c r="AK6" s="324">
        <f>IF($AB6=0,0,($AI6-$AM6)*(Z6/$AB6))</f>
        <v>0</v>
      </c>
      <c r="AL6" s="324">
        <f>IF($AB6=0,0,($AI6-$AM6)*(AA6/$AB6))</f>
        <v>0</v>
      </c>
      <c r="AM6" s="324">
        <f>AI6/(1+(マージン率表!$W6/100))</f>
        <v>0</v>
      </c>
      <c r="AN6" s="337">
        <f>AI6-SUM(AJ6:AM6)</f>
        <v>0</v>
      </c>
      <c r="AP6" s="325" t="e">
        <f>AF6/$AF$111</f>
        <v>#DIV/0!</v>
      </c>
      <c r="AQ6" s="325" t="e">
        <f>AL6/$AL$111</f>
        <v>#DIV/0!</v>
      </c>
    </row>
    <row r="7" spans="1:43" ht="18.600000000000001" customHeight="1" x14ac:dyDescent="0.25">
      <c r="A7" s="331">
        <v>2</v>
      </c>
      <c r="B7" s="332"/>
      <c r="C7" s="333" t="s">
        <v>1751</v>
      </c>
      <c r="D7" s="333"/>
      <c r="E7" s="334">
        <v>8.0132685852214554</v>
      </c>
      <c r="F7" s="334">
        <v>1.483513692018493</v>
      </c>
      <c r="G7" s="334">
        <v>9.4967822772399479</v>
      </c>
      <c r="H7" s="334">
        <v>1.211251313450643E-3</v>
      </c>
      <c r="I7" s="334">
        <v>2.0210064623622159</v>
      </c>
      <c r="J7" s="334">
        <v>0</v>
      </c>
      <c r="K7" s="334">
        <v>3.0180345226811851E-2</v>
      </c>
      <c r="L7" s="334">
        <v>0</v>
      </c>
      <c r="M7" s="334">
        <v>0.10625365688547585</v>
      </c>
      <c r="N7" s="334">
        <v>4.1350774006412232E-2</v>
      </c>
      <c r="O7" s="334">
        <v>2.2000024897943664</v>
      </c>
      <c r="P7" s="334">
        <v>11.696784767034316</v>
      </c>
      <c r="Q7" s="322" t="str">
        <f t="shared" ref="Q7:Q70" si="3">C7</f>
        <v>畜産</v>
      </c>
      <c r="S7" s="335" t="s">
        <v>1751</v>
      </c>
      <c r="T7" s="336">
        <f>E7</f>
        <v>8.0132685852214554</v>
      </c>
      <c r="U7" s="336">
        <f>F7</f>
        <v>1.483513692018493</v>
      </c>
      <c r="V7" s="336">
        <f t="shared" si="0"/>
        <v>2.2000024897943664</v>
      </c>
      <c r="W7" s="336">
        <f>P7</f>
        <v>11.696784767034316</v>
      </c>
      <c r="X7" s="336">
        <f t="shared" ref="X7:X70" si="4">W7-SUM(T7:V7)</f>
        <v>0</v>
      </c>
      <c r="Y7" s="336">
        <f t="shared" ref="Y7:Y70" si="5">T7/100</f>
        <v>8.0132685852214558E-2</v>
      </c>
      <c r="Z7" s="336">
        <f t="shared" ref="Z7:Z70" si="6">U7/100</f>
        <v>1.483513692018493E-2</v>
      </c>
      <c r="AA7" s="336">
        <f t="shared" ref="AA7:AA70" si="7">V7/100</f>
        <v>2.2000024897943664E-2</v>
      </c>
      <c r="AB7" s="336">
        <f t="shared" ref="AB7:AB70" si="8">W7/100</f>
        <v>0.11696784767034316</v>
      </c>
      <c r="AC7" s="324">
        <f>需要増加!E7</f>
        <v>0</v>
      </c>
      <c r="AD7" s="324">
        <f t="shared" ref="AD7:AD70" si="9">IF($AB7=0,0,($AC7-$AG7)*(Y7/$AB7))</f>
        <v>0</v>
      </c>
      <c r="AE7" s="324">
        <f t="shared" ref="AE7:AE70" si="10">IF($AB7=0,0,($AC7-$AG7)*(Z7/$AB7))</f>
        <v>0</v>
      </c>
      <c r="AF7" s="324">
        <f t="shared" ref="AF7:AF70" si="11">IF($AB7=0,0,($AC7-$AG7)*(AA7/$AB7))</f>
        <v>0</v>
      </c>
      <c r="AG7" s="324">
        <f>AC7/(1+(マージン率表!$W7/100))</f>
        <v>0</v>
      </c>
      <c r="AH7" s="337">
        <f t="shared" ref="AH7:AH70" si="12">AC7-SUM(AD7:AG7)</f>
        <v>0</v>
      </c>
      <c r="AI7" s="324">
        <f>需要増加!F7</f>
        <v>0</v>
      </c>
      <c r="AJ7" s="324">
        <f t="shared" ref="AJ7:AJ70" si="13">IF($AB7=0,0,($AI7-$AM7)*(Y7/$AB7))</f>
        <v>0</v>
      </c>
      <c r="AK7" s="324">
        <f t="shared" ref="AK7:AK70" si="14">IF($AB7=0,0,($AI7-$AM7)*(Z7/$AB7))</f>
        <v>0</v>
      </c>
      <c r="AL7" s="324">
        <f t="shared" ref="AL7:AL70" si="15">IF($AB7=0,0,($AI7-$AM7)*(AA7/$AB7))</f>
        <v>0</v>
      </c>
      <c r="AM7" s="324">
        <f>AI7/(1+(マージン率表!$W7/100))</f>
        <v>0</v>
      </c>
      <c r="AN7" s="337">
        <f t="shared" ref="AN7:AN70" si="16">AI7-SUM(AJ7:AM7)</f>
        <v>0</v>
      </c>
      <c r="AP7" s="325" t="e">
        <f t="shared" ref="AP7:AP70" si="17">AF7/$AF$111</f>
        <v>#DIV/0!</v>
      </c>
      <c r="AQ7" s="325" t="e">
        <f t="shared" ref="AQ7:AQ70" si="18">AL7/$AL$111</f>
        <v>#DIV/0!</v>
      </c>
    </row>
    <row r="8" spans="1:43" ht="18.600000000000001" customHeight="1" x14ac:dyDescent="0.25">
      <c r="A8" s="331">
        <v>4</v>
      </c>
      <c r="B8" s="332"/>
      <c r="C8" s="333" t="s">
        <v>1752</v>
      </c>
      <c r="D8" s="333"/>
      <c r="E8" s="334">
        <v>18.197009050856774</v>
      </c>
      <c r="F8" s="334">
        <v>8.5124371714521274</v>
      </c>
      <c r="G8" s="334">
        <v>26.709446222308898</v>
      </c>
      <c r="H8" s="334">
        <v>3.9891141507175975E-3</v>
      </c>
      <c r="I8" s="334">
        <v>1.6694442720753144</v>
      </c>
      <c r="J8" s="334">
        <v>0.22250392262891489</v>
      </c>
      <c r="K8" s="334">
        <v>0.84447330396163356</v>
      </c>
      <c r="L8" s="334">
        <v>1.2521386084196902E-2</v>
      </c>
      <c r="M8" s="334">
        <v>0.12144636414406908</v>
      </c>
      <c r="N8" s="334">
        <v>0.45520224808744136</v>
      </c>
      <c r="O8" s="334">
        <v>3.3295806111322879</v>
      </c>
      <c r="P8" s="334">
        <v>30.039026833441184</v>
      </c>
      <c r="Q8" s="322" t="str">
        <f t="shared" si="3"/>
        <v>林業</v>
      </c>
      <c r="S8" s="335" t="s">
        <v>1753</v>
      </c>
      <c r="X8" s="336">
        <f t="shared" si="4"/>
        <v>0</v>
      </c>
      <c r="Y8" s="336">
        <f t="shared" si="5"/>
        <v>0</v>
      </c>
      <c r="Z8" s="336">
        <f t="shared" si="6"/>
        <v>0</v>
      </c>
      <c r="AA8" s="336">
        <f t="shared" si="7"/>
        <v>0</v>
      </c>
      <c r="AB8" s="336">
        <f t="shared" si="8"/>
        <v>0</v>
      </c>
      <c r="AC8" s="324">
        <f>需要増加!E8</f>
        <v>0</v>
      </c>
      <c r="AD8" s="324">
        <f t="shared" si="9"/>
        <v>0</v>
      </c>
      <c r="AE8" s="324">
        <f t="shared" si="10"/>
        <v>0</v>
      </c>
      <c r="AF8" s="324">
        <f t="shared" si="11"/>
        <v>0</v>
      </c>
      <c r="AG8" s="324">
        <f>AC8/(1+(マージン率表!$W8/100))</f>
        <v>0</v>
      </c>
      <c r="AH8" s="337">
        <f t="shared" si="12"/>
        <v>0</v>
      </c>
      <c r="AI8" s="324">
        <f>需要増加!F8</f>
        <v>0</v>
      </c>
      <c r="AJ8" s="324">
        <f t="shared" si="13"/>
        <v>0</v>
      </c>
      <c r="AK8" s="324">
        <f t="shared" si="14"/>
        <v>0</v>
      </c>
      <c r="AL8" s="324">
        <f t="shared" si="15"/>
        <v>0</v>
      </c>
      <c r="AM8" s="324">
        <f>AI8/(1+(マージン率表!$W8/100))</f>
        <v>0</v>
      </c>
      <c r="AN8" s="337">
        <f t="shared" si="16"/>
        <v>0</v>
      </c>
      <c r="AP8" s="325" t="e">
        <f t="shared" si="17"/>
        <v>#DIV/0!</v>
      </c>
      <c r="AQ8" s="325" t="e">
        <f t="shared" si="18"/>
        <v>#DIV/0!</v>
      </c>
    </row>
    <row r="9" spans="1:43" ht="18.600000000000001" customHeight="1" x14ac:dyDescent="0.25">
      <c r="A9" s="331">
        <v>5</v>
      </c>
      <c r="B9" s="332"/>
      <c r="C9" s="333" t="s">
        <v>1754</v>
      </c>
      <c r="D9" s="333"/>
      <c r="E9" s="334">
        <v>39.452625503864084</v>
      </c>
      <c r="F9" s="334">
        <v>16.206854054509002</v>
      </c>
      <c r="G9" s="334">
        <v>55.659479558373079</v>
      </c>
      <c r="H9" s="334">
        <v>1.1422422214807666E-3</v>
      </c>
      <c r="I9" s="334">
        <v>3.0276031850522576</v>
      </c>
      <c r="J9" s="334">
        <v>0</v>
      </c>
      <c r="K9" s="334">
        <v>8.5487812576086869E-2</v>
      </c>
      <c r="L9" s="334">
        <v>0.22760679213295701</v>
      </c>
      <c r="M9" s="334">
        <v>0.35223143029767434</v>
      </c>
      <c r="N9" s="334">
        <v>0.78466028814562983</v>
      </c>
      <c r="O9" s="334">
        <v>4.4787317504260864</v>
      </c>
      <c r="P9" s="334">
        <v>60.138211308799171</v>
      </c>
      <c r="Q9" s="322" t="str">
        <f t="shared" si="3"/>
        <v>漁業</v>
      </c>
      <c r="S9" s="335" t="s">
        <v>1752</v>
      </c>
      <c r="T9" s="336">
        <f t="shared" ref="T9:U11" si="19">E8</f>
        <v>18.197009050856774</v>
      </c>
      <c r="U9" s="336">
        <f t="shared" si="19"/>
        <v>8.5124371714521274</v>
      </c>
      <c r="V9" s="336">
        <f t="shared" ref="V9:V11" si="20">O8</f>
        <v>3.3295806111322879</v>
      </c>
      <c r="W9" s="336">
        <f>P8</f>
        <v>30.039026833441184</v>
      </c>
      <c r="X9" s="336">
        <f t="shared" si="4"/>
        <v>0</v>
      </c>
      <c r="Y9" s="336">
        <f t="shared" si="5"/>
        <v>0.18197009050856774</v>
      </c>
      <c r="Z9" s="336">
        <f t="shared" si="6"/>
        <v>8.512437171452128E-2</v>
      </c>
      <c r="AA9" s="336">
        <f t="shared" si="7"/>
        <v>3.3295806111322879E-2</v>
      </c>
      <c r="AB9" s="336">
        <f t="shared" si="8"/>
        <v>0.30039026833441185</v>
      </c>
      <c r="AC9" s="324">
        <f>需要増加!E9</f>
        <v>0</v>
      </c>
      <c r="AD9" s="324">
        <f t="shared" si="9"/>
        <v>0</v>
      </c>
      <c r="AE9" s="324">
        <f t="shared" si="10"/>
        <v>0</v>
      </c>
      <c r="AF9" s="324">
        <f t="shared" si="11"/>
        <v>0</v>
      </c>
      <c r="AG9" s="324">
        <f>AC9/(1+(マージン率表!$W9/100))</f>
        <v>0</v>
      </c>
      <c r="AH9" s="337">
        <f t="shared" si="12"/>
        <v>0</v>
      </c>
      <c r="AI9" s="324">
        <f>需要増加!F9</f>
        <v>0</v>
      </c>
      <c r="AJ9" s="324">
        <f t="shared" si="13"/>
        <v>0</v>
      </c>
      <c r="AK9" s="324">
        <f t="shared" si="14"/>
        <v>0</v>
      </c>
      <c r="AL9" s="324">
        <f t="shared" si="15"/>
        <v>0</v>
      </c>
      <c r="AM9" s="324">
        <f>AI9/(1+(マージン率表!$W9/100))</f>
        <v>0</v>
      </c>
      <c r="AN9" s="337">
        <f t="shared" si="16"/>
        <v>0</v>
      </c>
      <c r="AP9" s="325" t="e">
        <f t="shared" si="17"/>
        <v>#DIV/0!</v>
      </c>
      <c r="AQ9" s="325" t="e">
        <f t="shared" si="18"/>
        <v>#DIV/0!</v>
      </c>
    </row>
    <row r="10" spans="1:43" ht="18.600000000000001" customHeight="1" x14ac:dyDescent="0.25">
      <c r="A10" s="331">
        <v>6</v>
      </c>
      <c r="B10" s="332"/>
      <c r="C10" s="333" t="s">
        <v>1755</v>
      </c>
      <c r="D10" s="333"/>
      <c r="E10" s="334">
        <v>2.6913313061026947</v>
      </c>
      <c r="F10" s="334">
        <v>0</v>
      </c>
      <c r="G10" s="334">
        <v>2.6913313061026947</v>
      </c>
      <c r="H10" s="334">
        <v>2.5014251927108405E-2</v>
      </c>
      <c r="I10" s="334">
        <v>0.75809163760838971</v>
      </c>
      <c r="J10" s="334">
        <v>0.35923335720612654</v>
      </c>
      <c r="K10" s="334">
        <v>3.2866509341045678</v>
      </c>
      <c r="L10" s="334">
        <v>0</v>
      </c>
      <c r="M10" s="334">
        <v>9.6208661258109257E-2</v>
      </c>
      <c r="N10" s="334">
        <v>0.44086396030071889</v>
      </c>
      <c r="O10" s="334">
        <v>4.9660628024050215</v>
      </c>
      <c r="P10" s="334">
        <v>7.6573941085077157</v>
      </c>
      <c r="Q10" s="322" t="str">
        <f t="shared" si="3"/>
        <v>金属鉱物</v>
      </c>
      <c r="S10" s="335" t="s">
        <v>1754</v>
      </c>
      <c r="T10" s="336">
        <f t="shared" si="19"/>
        <v>39.452625503864084</v>
      </c>
      <c r="U10" s="336">
        <f t="shared" si="19"/>
        <v>16.206854054509002</v>
      </c>
      <c r="V10" s="336">
        <f t="shared" si="20"/>
        <v>4.4787317504260864</v>
      </c>
      <c r="W10" s="336">
        <f t="shared" ref="W10:W11" si="21">P9</f>
        <v>60.138211308799171</v>
      </c>
      <c r="X10" s="336">
        <f t="shared" si="4"/>
        <v>0</v>
      </c>
      <c r="Y10" s="336">
        <f t="shared" si="5"/>
        <v>0.39452625503864086</v>
      </c>
      <c r="Z10" s="336">
        <f t="shared" si="6"/>
        <v>0.16206854054509001</v>
      </c>
      <c r="AA10" s="336">
        <f t="shared" si="7"/>
        <v>4.4787317504260862E-2</v>
      </c>
      <c r="AB10" s="336">
        <f t="shared" si="8"/>
        <v>0.60138211308799172</v>
      </c>
      <c r="AC10" s="324">
        <f>需要増加!E10</f>
        <v>0</v>
      </c>
      <c r="AD10" s="324">
        <f t="shared" si="9"/>
        <v>0</v>
      </c>
      <c r="AE10" s="324">
        <f t="shared" si="10"/>
        <v>0</v>
      </c>
      <c r="AF10" s="324">
        <f t="shared" si="11"/>
        <v>0</v>
      </c>
      <c r="AG10" s="324">
        <f>AC10/(1+(マージン率表!$W10/100))</f>
        <v>0</v>
      </c>
      <c r="AH10" s="337">
        <f t="shared" si="12"/>
        <v>0</v>
      </c>
      <c r="AI10" s="324">
        <f>需要増加!F10</f>
        <v>0</v>
      </c>
      <c r="AJ10" s="324">
        <f t="shared" si="13"/>
        <v>0</v>
      </c>
      <c r="AK10" s="324">
        <f t="shared" si="14"/>
        <v>0</v>
      </c>
      <c r="AL10" s="324">
        <f t="shared" si="15"/>
        <v>0</v>
      </c>
      <c r="AM10" s="324">
        <f>AI10/(1+(マージン率表!$W10/100))</f>
        <v>0</v>
      </c>
      <c r="AN10" s="337">
        <f t="shared" si="16"/>
        <v>0</v>
      </c>
      <c r="AP10" s="325" t="e">
        <f t="shared" si="17"/>
        <v>#DIV/0!</v>
      </c>
      <c r="AQ10" s="325" t="e">
        <f t="shared" si="18"/>
        <v>#DIV/0!</v>
      </c>
    </row>
    <row r="11" spans="1:43" ht="18.600000000000001" customHeight="1" x14ac:dyDescent="0.25">
      <c r="A11" s="331">
        <v>7</v>
      </c>
      <c r="B11" s="332"/>
      <c r="C11" s="333" t="s">
        <v>1756</v>
      </c>
      <c r="D11" s="333"/>
      <c r="E11" s="334">
        <v>1.327814883617052</v>
      </c>
      <c r="F11" s="334">
        <v>9.1459497382856978E-4</v>
      </c>
      <c r="G11" s="334">
        <v>1.3287294785908805</v>
      </c>
      <c r="H11" s="334">
        <v>1.2686317378912419E-3</v>
      </c>
      <c r="I11" s="334">
        <v>1.4523768184397687</v>
      </c>
      <c r="J11" s="334">
        <v>0.62024290757412981</v>
      </c>
      <c r="K11" s="334">
        <v>1.0172262979885156</v>
      </c>
      <c r="L11" s="334">
        <v>0</v>
      </c>
      <c r="M11" s="334">
        <v>0.14142785288848025</v>
      </c>
      <c r="N11" s="334">
        <v>1.689153655938517</v>
      </c>
      <c r="O11" s="334">
        <v>4.9216961645673027</v>
      </c>
      <c r="P11" s="334">
        <v>6.2504256431581835</v>
      </c>
      <c r="Q11" s="322" t="str">
        <f t="shared" si="3"/>
        <v>石炭・原油・天然ガス</v>
      </c>
      <c r="S11" s="335" t="s">
        <v>1755</v>
      </c>
      <c r="T11" s="336">
        <f t="shared" si="19"/>
        <v>2.6913313061026947</v>
      </c>
      <c r="U11" s="336">
        <f t="shared" si="19"/>
        <v>0</v>
      </c>
      <c r="V11" s="336">
        <f t="shared" si="20"/>
        <v>4.9660628024050215</v>
      </c>
      <c r="W11" s="336">
        <f t="shared" si="21"/>
        <v>7.6573941085077157</v>
      </c>
      <c r="X11" s="336">
        <f t="shared" si="4"/>
        <v>0</v>
      </c>
      <c r="Y11" s="336">
        <f t="shared" si="5"/>
        <v>2.6913313061026945E-2</v>
      </c>
      <c r="Z11" s="336">
        <f t="shared" si="6"/>
        <v>0</v>
      </c>
      <c r="AA11" s="336">
        <f t="shared" si="7"/>
        <v>4.9660628024050218E-2</v>
      </c>
      <c r="AB11" s="336">
        <f t="shared" si="8"/>
        <v>7.657394108507716E-2</v>
      </c>
      <c r="AC11" s="324">
        <f>需要増加!E11</f>
        <v>0</v>
      </c>
      <c r="AD11" s="324">
        <f t="shared" si="9"/>
        <v>0</v>
      </c>
      <c r="AE11" s="324">
        <f t="shared" si="10"/>
        <v>0</v>
      </c>
      <c r="AF11" s="324">
        <f t="shared" si="11"/>
        <v>0</v>
      </c>
      <c r="AG11" s="324">
        <f>AC11/(1+(マージン率表!$W11/100))</f>
        <v>0</v>
      </c>
      <c r="AH11" s="337">
        <f t="shared" si="12"/>
        <v>0</v>
      </c>
      <c r="AI11" s="324">
        <f>需要増加!F11</f>
        <v>0</v>
      </c>
      <c r="AJ11" s="324">
        <f t="shared" si="13"/>
        <v>0</v>
      </c>
      <c r="AK11" s="324">
        <f t="shared" si="14"/>
        <v>0</v>
      </c>
      <c r="AL11" s="324">
        <f t="shared" si="15"/>
        <v>0</v>
      </c>
      <c r="AM11" s="324">
        <f>AI11/(1+(マージン率表!$W11/100))</f>
        <v>0</v>
      </c>
      <c r="AN11" s="337">
        <f t="shared" si="16"/>
        <v>0</v>
      </c>
      <c r="AP11" s="325" t="e">
        <f t="shared" si="17"/>
        <v>#DIV/0!</v>
      </c>
      <c r="AQ11" s="325" t="e">
        <f t="shared" si="18"/>
        <v>#DIV/0!</v>
      </c>
    </row>
    <row r="12" spans="1:43" ht="18.600000000000001" customHeight="1" x14ac:dyDescent="0.25">
      <c r="A12" s="331">
        <v>8</v>
      </c>
      <c r="B12" s="332"/>
      <c r="C12" s="333" t="s">
        <v>1757</v>
      </c>
      <c r="D12" s="333"/>
      <c r="E12" s="334">
        <v>8.5877023586059344</v>
      </c>
      <c r="F12" s="334">
        <v>3.8412311145722203E-2</v>
      </c>
      <c r="G12" s="334">
        <v>8.6261146697516562</v>
      </c>
      <c r="H12" s="334">
        <v>0.19041102673406826</v>
      </c>
      <c r="I12" s="334">
        <v>32.320808819226556</v>
      </c>
      <c r="J12" s="334">
        <v>2.8299069851887531</v>
      </c>
      <c r="K12" s="334">
        <v>1.1355639482454125</v>
      </c>
      <c r="L12" s="334">
        <v>0</v>
      </c>
      <c r="M12" s="334">
        <v>2.0088438344489408</v>
      </c>
      <c r="N12" s="334">
        <v>6.579158620337819</v>
      </c>
      <c r="O12" s="334">
        <v>45.064693234181554</v>
      </c>
      <c r="P12" s="334">
        <v>53.690807903933212</v>
      </c>
      <c r="Q12" s="322" t="str">
        <f t="shared" si="3"/>
        <v>非金属鉱物</v>
      </c>
      <c r="S12" s="335" t="s">
        <v>1757</v>
      </c>
      <c r="T12" s="336">
        <f>E12</f>
        <v>8.5877023586059344</v>
      </c>
      <c r="U12" s="336">
        <f>F12</f>
        <v>3.8412311145722203E-2</v>
      </c>
      <c r="V12" s="336">
        <f t="shared" ref="V12" si="22">O12</f>
        <v>45.064693234181554</v>
      </c>
      <c r="W12" s="336">
        <f>P12</f>
        <v>53.690807903933212</v>
      </c>
      <c r="X12" s="336">
        <f t="shared" si="4"/>
        <v>0</v>
      </c>
      <c r="Y12" s="336">
        <f t="shared" si="5"/>
        <v>8.5877023586059351E-2</v>
      </c>
      <c r="Z12" s="336">
        <f t="shared" si="6"/>
        <v>3.8412311145722203E-4</v>
      </c>
      <c r="AA12" s="336">
        <f t="shared" si="7"/>
        <v>0.45064693234181552</v>
      </c>
      <c r="AB12" s="336">
        <f t="shared" si="8"/>
        <v>0.53690807903933213</v>
      </c>
      <c r="AC12" s="324">
        <f>需要増加!E12</f>
        <v>0</v>
      </c>
      <c r="AD12" s="324">
        <f t="shared" si="9"/>
        <v>0</v>
      </c>
      <c r="AE12" s="324">
        <f t="shared" si="10"/>
        <v>0</v>
      </c>
      <c r="AF12" s="324">
        <f t="shared" si="11"/>
        <v>0</v>
      </c>
      <c r="AG12" s="324">
        <f>AC12/(1+(マージン率表!$W12/100))</f>
        <v>0</v>
      </c>
      <c r="AH12" s="337">
        <f t="shared" si="12"/>
        <v>0</v>
      </c>
      <c r="AI12" s="324">
        <f>需要増加!F12</f>
        <v>0</v>
      </c>
      <c r="AJ12" s="324">
        <f t="shared" si="13"/>
        <v>0</v>
      </c>
      <c r="AK12" s="324">
        <f t="shared" si="14"/>
        <v>0</v>
      </c>
      <c r="AL12" s="324">
        <f t="shared" si="15"/>
        <v>0</v>
      </c>
      <c r="AM12" s="324">
        <f>AI12/(1+(マージン率表!$W12/100))</f>
        <v>0</v>
      </c>
      <c r="AN12" s="337">
        <f t="shared" si="16"/>
        <v>0</v>
      </c>
      <c r="AP12" s="325" t="e">
        <f t="shared" si="17"/>
        <v>#DIV/0!</v>
      </c>
      <c r="AQ12" s="325" t="e">
        <f t="shared" si="18"/>
        <v>#DIV/0!</v>
      </c>
    </row>
    <row r="13" spans="1:43" ht="18.600000000000001" customHeight="1" x14ac:dyDescent="0.25">
      <c r="A13" s="331">
        <v>9</v>
      </c>
      <c r="B13" s="332"/>
      <c r="C13" s="333" t="s">
        <v>1758</v>
      </c>
      <c r="D13" s="333"/>
      <c r="E13" s="334">
        <v>20.139024320473592</v>
      </c>
      <c r="F13" s="334">
        <v>31.803747965598735</v>
      </c>
      <c r="G13" s="334">
        <v>51.942772286072326</v>
      </c>
      <c r="H13" s="334">
        <v>3.9164890512450812E-2</v>
      </c>
      <c r="I13" s="334">
        <v>3.324171104333816</v>
      </c>
      <c r="J13" s="334">
        <v>2.7173863039648513E-2</v>
      </c>
      <c r="K13" s="334">
        <v>4.8532880725577612E-2</v>
      </c>
      <c r="L13" s="334">
        <v>1.7782452850988898E-2</v>
      </c>
      <c r="M13" s="334">
        <v>0.20532627120699695</v>
      </c>
      <c r="N13" s="334">
        <v>0.49677113815895235</v>
      </c>
      <c r="O13" s="334">
        <v>4.1589226008284319</v>
      </c>
      <c r="P13" s="334">
        <v>56.101694886900752</v>
      </c>
      <c r="Q13" s="322" t="str">
        <f t="shared" si="3"/>
        <v>食料品</v>
      </c>
      <c r="S13" s="335" t="s">
        <v>1756</v>
      </c>
      <c r="T13" s="336">
        <f>E11</f>
        <v>1.327814883617052</v>
      </c>
      <c r="U13" s="336">
        <f>F11</f>
        <v>9.1459497382856978E-4</v>
      </c>
      <c r="V13" s="336">
        <f t="shared" ref="V13" si="23">O11</f>
        <v>4.9216961645673027</v>
      </c>
      <c r="W13" s="336">
        <f>P11</f>
        <v>6.2504256431581835</v>
      </c>
      <c r="X13" s="336">
        <f t="shared" si="4"/>
        <v>0</v>
      </c>
      <c r="Y13" s="336">
        <f t="shared" si="5"/>
        <v>1.327814883617052E-2</v>
      </c>
      <c r="Z13" s="336">
        <f t="shared" si="6"/>
        <v>9.145949738285698E-6</v>
      </c>
      <c r="AA13" s="336">
        <f t="shared" si="7"/>
        <v>4.9216961645673026E-2</v>
      </c>
      <c r="AB13" s="336">
        <f t="shared" si="8"/>
        <v>6.2504256431581834E-2</v>
      </c>
      <c r="AC13" s="324">
        <f>需要増加!E13</f>
        <v>0</v>
      </c>
      <c r="AD13" s="324">
        <f t="shared" si="9"/>
        <v>0</v>
      </c>
      <c r="AE13" s="324">
        <f t="shared" si="10"/>
        <v>0</v>
      </c>
      <c r="AF13" s="324">
        <f t="shared" si="11"/>
        <v>0</v>
      </c>
      <c r="AG13" s="324">
        <f>AC13/(1+(マージン率表!$W13/100))</f>
        <v>0</v>
      </c>
      <c r="AH13" s="337">
        <f t="shared" si="12"/>
        <v>0</v>
      </c>
      <c r="AI13" s="324">
        <f>需要増加!F13</f>
        <v>0</v>
      </c>
      <c r="AJ13" s="324">
        <f t="shared" si="13"/>
        <v>0</v>
      </c>
      <c r="AK13" s="324">
        <f t="shared" si="14"/>
        <v>0</v>
      </c>
      <c r="AL13" s="324">
        <f t="shared" si="15"/>
        <v>0</v>
      </c>
      <c r="AM13" s="324">
        <f>AI13/(1+(マージン率表!$W13/100))</f>
        <v>0</v>
      </c>
      <c r="AN13" s="337">
        <f t="shared" si="16"/>
        <v>0</v>
      </c>
      <c r="AP13" s="325" t="e">
        <f t="shared" si="17"/>
        <v>#DIV/0!</v>
      </c>
      <c r="AQ13" s="325" t="e">
        <f t="shared" si="18"/>
        <v>#DIV/0!</v>
      </c>
    </row>
    <row r="14" spans="1:43" ht="18.600000000000001" customHeight="1" x14ac:dyDescent="0.25">
      <c r="A14" s="331">
        <v>10</v>
      </c>
      <c r="B14" s="332"/>
      <c r="C14" s="333" t="s">
        <v>1759</v>
      </c>
      <c r="D14" s="333"/>
      <c r="E14" s="334">
        <v>23.794758315660829</v>
      </c>
      <c r="F14" s="334">
        <v>21.791392630271353</v>
      </c>
      <c r="G14" s="334">
        <v>45.586150945932182</v>
      </c>
      <c r="H14" s="334">
        <v>7.3756868374542997E-2</v>
      </c>
      <c r="I14" s="334">
        <v>5.5669184579923252</v>
      </c>
      <c r="J14" s="334">
        <v>2.1255501800967306E-2</v>
      </c>
      <c r="K14" s="334">
        <v>4.7069712919091219E-2</v>
      </c>
      <c r="L14" s="334">
        <v>8.9927123004092443E-3</v>
      </c>
      <c r="M14" s="334">
        <v>0.34112724826467672</v>
      </c>
      <c r="N14" s="334">
        <v>0.38230805097163556</v>
      </c>
      <c r="O14" s="334">
        <v>6.4414285526236483</v>
      </c>
      <c r="P14" s="334">
        <v>52.027579498555831</v>
      </c>
      <c r="Q14" s="322" t="str">
        <f t="shared" si="3"/>
        <v>飲料</v>
      </c>
      <c r="S14" s="335" t="s">
        <v>1758</v>
      </c>
      <c r="T14" s="336">
        <f t="shared" ref="T14:U17" si="24">E13</f>
        <v>20.139024320473592</v>
      </c>
      <c r="U14" s="336">
        <f t="shared" si="24"/>
        <v>31.803747965598735</v>
      </c>
      <c r="V14" s="336">
        <f t="shared" ref="V14:V17" si="25">O13</f>
        <v>4.1589226008284319</v>
      </c>
      <c r="W14" s="336">
        <f>P13</f>
        <v>56.101694886900752</v>
      </c>
      <c r="X14" s="336">
        <f t="shared" si="4"/>
        <v>0</v>
      </c>
      <c r="Y14" s="336">
        <f t="shared" si="5"/>
        <v>0.20139024320473592</v>
      </c>
      <c r="Z14" s="336">
        <f t="shared" si="6"/>
        <v>0.31803747965598733</v>
      </c>
      <c r="AA14" s="336">
        <f t="shared" si="7"/>
        <v>4.1589226008284318E-2</v>
      </c>
      <c r="AB14" s="336">
        <f t="shared" si="8"/>
        <v>0.56101694886900755</v>
      </c>
      <c r="AC14" s="324">
        <f>需要増加!E14</f>
        <v>0</v>
      </c>
      <c r="AD14" s="324">
        <f t="shared" si="9"/>
        <v>0</v>
      </c>
      <c r="AE14" s="324">
        <f t="shared" si="10"/>
        <v>0</v>
      </c>
      <c r="AF14" s="324">
        <f t="shared" si="11"/>
        <v>0</v>
      </c>
      <c r="AG14" s="324">
        <f>AC14/(1+(マージン率表!$W14/100))</f>
        <v>0</v>
      </c>
      <c r="AH14" s="337">
        <f t="shared" si="12"/>
        <v>0</v>
      </c>
      <c r="AI14" s="324">
        <f>需要増加!F14</f>
        <v>0</v>
      </c>
      <c r="AJ14" s="324">
        <f t="shared" si="13"/>
        <v>0</v>
      </c>
      <c r="AK14" s="324">
        <f t="shared" si="14"/>
        <v>0</v>
      </c>
      <c r="AL14" s="324">
        <f t="shared" si="15"/>
        <v>0</v>
      </c>
      <c r="AM14" s="324">
        <f>AI14/(1+(マージン率表!$W14/100))</f>
        <v>0</v>
      </c>
      <c r="AN14" s="337">
        <f t="shared" si="16"/>
        <v>0</v>
      </c>
      <c r="AP14" s="325" t="e">
        <f t="shared" si="17"/>
        <v>#DIV/0!</v>
      </c>
      <c r="AQ14" s="325" t="e">
        <f t="shared" si="18"/>
        <v>#DIV/0!</v>
      </c>
    </row>
    <row r="15" spans="1:43" ht="18.600000000000001" customHeight="1" x14ac:dyDescent="0.25">
      <c r="A15" s="331">
        <v>11</v>
      </c>
      <c r="B15" s="332"/>
      <c r="C15" s="333" t="s">
        <v>1760</v>
      </c>
      <c r="D15" s="333"/>
      <c r="E15" s="334">
        <v>16.118765538136646</v>
      </c>
      <c r="F15" s="334">
        <v>16.54420021196875</v>
      </c>
      <c r="G15" s="334">
        <v>32.662965750105393</v>
      </c>
      <c r="H15" s="334">
        <v>3.5695852425623793E-2</v>
      </c>
      <c r="I15" s="334">
        <v>12.068034876344996</v>
      </c>
      <c r="J15" s="334">
        <v>0.81627667831575457</v>
      </c>
      <c r="K15" s="334">
        <v>0.79468580951968204</v>
      </c>
      <c r="L15" s="334">
        <v>0</v>
      </c>
      <c r="M15" s="334">
        <v>0.67499044564656385</v>
      </c>
      <c r="N15" s="334">
        <v>1.2512460058862698</v>
      </c>
      <c r="O15" s="334">
        <v>15.640929668138892</v>
      </c>
      <c r="P15" s="334">
        <v>48.303895418244288</v>
      </c>
      <c r="Q15" s="322" t="str">
        <f t="shared" si="3"/>
        <v>飼料・有機質肥料（別掲を除く。）</v>
      </c>
      <c r="S15" s="335" t="s">
        <v>1759</v>
      </c>
      <c r="T15" s="336">
        <f t="shared" si="24"/>
        <v>23.794758315660829</v>
      </c>
      <c r="U15" s="336">
        <f t="shared" si="24"/>
        <v>21.791392630271353</v>
      </c>
      <c r="V15" s="336">
        <f t="shared" si="25"/>
        <v>6.4414285526236483</v>
      </c>
      <c r="W15" s="336">
        <f t="shared" ref="W15:W29" si="26">P14</f>
        <v>52.027579498555831</v>
      </c>
      <c r="X15" s="336">
        <f t="shared" si="4"/>
        <v>0</v>
      </c>
      <c r="Y15" s="336">
        <f t="shared" si="5"/>
        <v>0.2379475831566083</v>
      </c>
      <c r="Z15" s="336">
        <f t="shared" si="6"/>
        <v>0.21791392630271353</v>
      </c>
      <c r="AA15" s="336">
        <f t="shared" si="7"/>
        <v>6.4414285526236487E-2</v>
      </c>
      <c r="AB15" s="336">
        <f t="shared" si="8"/>
        <v>0.52027579498555832</v>
      </c>
      <c r="AC15" s="324">
        <f>需要増加!E15</f>
        <v>0</v>
      </c>
      <c r="AD15" s="324">
        <f t="shared" si="9"/>
        <v>0</v>
      </c>
      <c r="AE15" s="324">
        <f t="shared" si="10"/>
        <v>0</v>
      </c>
      <c r="AF15" s="324">
        <f t="shared" si="11"/>
        <v>0</v>
      </c>
      <c r="AG15" s="324">
        <f>AC15/(1+(マージン率表!$W15/100))</f>
        <v>0</v>
      </c>
      <c r="AH15" s="337">
        <f t="shared" si="12"/>
        <v>0</v>
      </c>
      <c r="AI15" s="324">
        <f>需要増加!F15</f>
        <v>0</v>
      </c>
      <c r="AJ15" s="324">
        <f t="shared" si="13"/>
        <v>0</v>
      </c>
      <c r="AK15" s="324">
        <f t="shared" si="14"/>
        <v>0</v>
      </c>
      <c r="AL15" s="324">
        <f t="shared" si="15"/>
        <v>0</v>
      </c>
      <c r="AM15" s="324">
        <f>AI15/(1+(マージン率表!$W15/100))</f>
        <v>0</v>
      </c>
      <c r="AN15" s="337">
        <f t="shared" si="16"/>
        <v>0</v>
      </c>
      <c r="AP15" s="325" t="e">
        <f t="shared" si="17"/>
        <v>#DIV/0!</v>
      </c>
      <c r="AQ15" s="325" t="e">
        <f t="shared" si="18"/>
        <v>#DIV/0!</v>
      </c>
    </row>
    <row r="16" spans="1:43" ht="18.600000000000001" customHeight="1" x14ac:dyDescent="0.25">
      <c r="A16" s="331">
        <v>12</v>
      </c>
      <c r="B16" s="332"/>
      <c r="C16" s="333" t="s">
        <v>1761</v>
      </c>
      <c r="D16" s="333"/>
      <c r="E16" s="334">
        <v>13.274333867458665</v>
      </c>
      <c r="F16" s="334">
        <v>22.810545654066949</v>
      </c>
      <c r="G16" s="334">
        <v>36.084879521525615</v>
      </c>
      <c r="H16" s="334">
        <v>3.4149444081991422E-2</v>
      </c>
      <c r="I16" s="334">
        <v>1.0604071181527088</v>
      </c>
      <c r="J16" s="334">
        <v>1.4522385492901229E-2</v>
      </c>
      <c r="K16" s="334">
        <v>2.0391394667663945E-2</v>
      </c>
      <c r="L16" s="334">
        <v>6.1146886285899909E-3</v>
      </c>
      <c r="M16" s="334">
        <v>8.3558312018365902E-2</v>
      </c>
      <c r="N16" s="334">
        <v>0.2020577019143889</v>
      </c>
      <c r="O16" s="334">
        <v>1.4212010449566101</v>
      </c>
      <c r="P16" s="334">
        <v>37.506080566482225</v>
      </c>
      <c r="Q16" s="322" t="str">
        <f t="shared" si="3"/>
        <v>たばこ</v>
      </c>
      <c r="S16" s="335" t="s">
        <v>1762</v>
      </c>
      <c r="T16" s="336">
        <f t="shared" si="24"/>
        <v>16.118765538136646</v>
      </c>
      <c r="U16" s="336">
        <f t="shared" si="24"/>
        <v>16.54420021196875</v>
      </c>
      <c r="V16" s="336">
        <f t="shared" si="25"/>
        <v>15.640929668138892</v>
      </c>
      <c r="W16" s="336">
        <f t="shared" si="26"/>
        <v>48.303895418244288</v>
      </c>
      <c r="X16" s="336">
        <f t="shared" si="4"/>
        <v>0</v>
      </c>
      <c r="Y16" s="336">
        <f t="shared" si="5"/>
        <v>0.16118765538136645</v>
      </c>
      <c r="Z16" s="336">
        <f t="shared" si="6"/>
        <v>0.16544200211968751</v>
      </c>
      <c r="AA16" s="336">
        <f t="shared" si="7"/>
        <v>0.15640929668138892</v>
      </c>
      <c r="AB16" s="336">
        <f t="shared" si="8"/>
        <v>0.48303895418244286</v>
      </c>
      <c r="AC16" s="324">
        <f>需要増加!E16</f>
        <v>0</v>
      </c>
      <c r="AD16" s="324">
        <f t="shared" si="9"/>
        <v>0</v>
      </c>
      <c r="AE16" s="324">
        <f t="shared" si="10"/>
        <v>0</v>
      </c>
      <c r="AF16" s="324">
        <f t="shared" si="11"/>
        <v>0</v>
      </c>
      <c r="AG16" s="324">
        <f>AC16/(1+(マージン率表!$W16/100))</f>
        <v>0</v>
      </c>
      <c r="AH16" s="337">
        <f t="shared" si="12"/>
        <v>0</v>
      </c>
      <c r="AI16" s="324">
        <f>需要増加!F16</f>
        <v>0</v>
      </c>
      <c r="AJ16" s="324">
        <f t="shared" si="13"/>
        <v>0</v>
      </c>
      <c r="AK16" s="324">
        <f t="shared" si="14"/>
        <v>0</v>
      </c>
      <c r="AL16" s="324">
        <f t="shared" si="15"/>
        <v>0</v>
      </c>
      <c r="AM16" s="324">
        <f>AI16/(1+(マージン率表!$W16/100))</f>
        <v>0</v>
      </c>
      <c r="AN16" s="337">
        <f t="shared" si="16"/>
        <v>0</v>
      </c>
      <c r="AP16" s="325" t="e">
        <f t="shared" si="17"/>
        <v>#DIV/0!</v>
      </c>
      <c r="AQ16" s="325" t="e">
        <f t="shared" si="18"/>
        <v>#DIV/0!</v>
      </c>
    </row>
    <row r="17" spans="1:43" ht="18.600000000000001" customHeight="1" x14ac:dyDescent="0.25">
      <c r="A17" s="331">
        <v>13</v>
      </c>
      <c r="B17" s="332"/>
      <c r="C17" s="333" t="s">
        <v>1763</v>
      </c>
      <c r="D17" s="333"/>
      <c r="E17" s="334">
        <v>22.633842443250948</v>
      </c>
      <c r="F17" s="334">
        <v>2.970410294848405</v>
      </c>
      <c r="G17" s="334">
        <v>25.604252738099355</v>
      </c>
      <c r="H17" s="334">
        <v>2.1628333474344508E-2</v>
      </c>
      <c r="I17" s="334">
        <v>1.4275891736784969</v>
      </c>
      <c r="J17" s="334">
        <v>4.1707530115815857E-4</v>
      </c>
      <c r="K17" s="334">
        <v>2.6037415229445041E-2</v>
      </c>
      <c r="L17" s="334">
        <v>2.2641230634300033E-3</v>
      </c>
      <c r="M17" s="334">
        <v>8.4666286135106184E-2</v>
      </c>
      <c r="N17" s="334">
        <v>0.52849398875326659</v>
      </c>
      <c r="O17" s="334">
        <v>2.0910963956352475</v>
      </c>
      <c r="P17" s="334">
        <v>27.695349133734599</v>
      </c>
      <c r="Q17" s="322" t="str">
        <f t="shared" si="3"/>
        <v>繊維工業製品</v>
      </c>
      <c r="S17" s="335" t="s">
        <v>1761</v>
      </c>
      <c r="T17" s="336">
        <f t="shared" si="24"/>
        <v>13.274333867458665</v>
      </c>
      <c r="U17" s="336">
        <f t="shared" si="24"/>
        <v>22.810545654066949</v>
      </c>
      <c r="V17" s="336">
        <f t="shared" si="25"/>
        <v>1.4212010449566101</v>
      </c>
      <c r="W17" s="336">
        <f t="shared" si="26"/>
        <v>37.506080566482225</v>
      </c>
      <c r="X17" s="336">
        <f t="shared" si="4"/>
        <v>0</v>
      </c>
      <c r="Y17" s="336">
        <f t="shared" si="5"/>
        <v>0.13274333867458665</v>
      </c>
      <c r="Z17" s="336">
        <f t="shared" si="6"/>
        <v>0.22810545654066949</v>
      </c>
      <c r="AA17" s="336">
        <f t="shared" si="7"/>
        <v>1.4212010449566102E-2</v>
      </c>
      <c r="AB17" s="336">
        <f t="shared" si="8"/>
        <v>0.37506080566482225</v>
      </c>
      <c r="AC17" s="324">
        <f>需要増加!E17</f>
        <v>0</v>
      </c>
      <c r="AD17" s="324">
        <f t="shared" si="9"/>
        <v>0</v>
      </c>
      <c r="AE17" s="324">
        <f t="shared" si="10"/>
        <v>0</v>
      </c>
      <c r="AF17" s="324">
        <f t="shared" si="11"/>
        <v>0</v>
      </c>
      <c r="AG17" s="324">
        <f>AC17/(1+(マージン率表!$W17/100))</f>
        <v>0</v>
      </c>
      <c r="AH17" s="337">
        <f t="shared" si="12"/>
        <v>0</v>
      </c>
      <c r="AI17" s="324">
        <f>需要増加!F17</f>
        <v>0</v>
      </c>
      <c r="AJ17" s="324">
        <f t="shared" si="13"/>
        <v>0</v>
      </c>
      <c r="AK17" s="324">
        <f t="shared" si="14"/>
        <v>0</v>
      </c>
      <c r="AL17" s="324">
        <f t="shared" si="15"/>
        <v>0</v>
      </c>
      <c r="AM17" s="324">
        <f>AI17/(1+(マージン率表!$W17/100))</f>
        <v>0</v>
      </c>
      <c r="AN17" s="337">
        <f t="shared" si="16"/>
        <v>0</v>
      </c>
      <c r="AP17" s="325" t="e">
        <f t="shared" si="17"/>
        <v>#DIV/0!</v>
      </c>
      <c r="AQ17" s="325" t="e">
        <f t="shared" si="18"/>
        <v>#DIV/0!</v>
      </c>
    </row>
    <row r="18" spans="1:43" ht="18.600000000000001" customHeight="1" x14ac:dyDescent="0.25">
      <c r="A18" s="331">
        <v>14</v>
      </c>
      <c r="B18" s="332"/>
      <c r="C18" s="333" t="s">
        <v>1764</v>
      </c>
      <c r="D18" s="333"/>
      <c r="E18" s="334">
        <v>42.075570952691407</v>
      </c>
      <c r="F18" s="334">
        <v>72.935556872548872</v>
      </c>
      <c r="G18" s="334">
        <v>115.01112782524028</v>
      </c>
      <c r="H18" s="334">
        <v>4.712790020821798E-3</v>
      </c>
      <c r="I18" s="334">
        <v>4.4299134429696903</v>
      </c>
      <c r="J18" s="334">
        <v>5.6407911446129623E-3</v>
      </c>
      <c r="K18" s="334">
        <v>8.5230534585055209E-2</v>
      </c>
      <c r="L18" s="334">
        <v>4.3579660617251756E-2</v>
      </c>
      <c r="M18" s="334">
        <v>0.25762039040461399</v>
      </c>
      <c r="N18" s="334">
        <v>0.30076334461066984</v>
      </c>
      <c r="O18" s="334">
        <v>5.127460954352717</v>
      </c>
      <c r="P18" s="334">
        <v>120.13858877959301</v>
      </c>
      <c r="Q18" s="322" t="str">
        <f t="shared" si="3"/>
        <v>衣服・その他の繊維既製品</v>
      </c>
      <c r="S18" s="335" t="s">
        <v>1763</v>
      </c>
      <c r="T18" s="336">
        <f>AVERAGE(E17,E29)</f>
        <v>27.220368070253862</v>
      </c>
      <c r="U18" s="336">
        <f>AVERAGE(F17,F29)</f>
        <v>1.4852051474242025</v>
      </c>
      <c r="V18" s="336">
        <f t="shared" ref="V18" si="27">AVERAGE(O17,O29)</f>
        <v>3.120689804507438</v>
      </c>
      <c r="W18" s="336">
        <f>AVERAGE(P17,P29)</f>
        <v>31.826263022185501</v>
      </c>
      <c r="X18" s="336">
        <f t="shared" si="4"/>
        <v>0</v>
      </c>
      <c r="Y18" s="336">
        <f t="shared" si="5"/>
        <v>0.27220368070253864</v>
      </c>
      <c r="Z18" s="336">
        <f t="shared" si="6"/>
        <v>1.4852051474242026E-2</v>
      </c>
      <c r="AA18" s="336">
        <f t="shared" si="7"/>
        <v>3.1206898045074382E-2</v>
      </c>
      <c r="AB18" s="336">
        <f t="shared" si="8"/>
        <v>0.31826263022185503</v>
      </c>
      <c r="AC18" s="324">
        <f>需要増加!E18</f>
        <v>0</v>
      </c>
      <c r="AD18" s="324">
        <f t="shared" si="9"/>
        <v>0</v>
      </c>
      <c r="AE18" s="324">
        <f t="shared" si="10"/>
        <v>0</v>
      </c>
      <c r="AF18" s="324">
        <f t="shared" si="11"/>
        <v>0</v>
      </c>
      <c r="AG18" s="324">
        <f>AC18/(1+(マージン率表!$W18/100))</f>
        <v>0</v>
      </c>
      <c r="AH18" s="337">
        <f t="shared" si="12"/>
        <v>0</v>
      </c>
      <c r="AI18" s="324">
        <f>需要増加!F18</f>
        <v>0</v>
      </c>
      <c r="AJ18" s="324">
        <f t="shared" si="13"/>
        <v>0</v>
      </c>
      <c r="AK18" s="324">
        <f t="shared" si="14"/>
        <v>0</v>
      </c>
      <c r="AL18" s="324">
        <f t="shared" si="15"/>
        <v>0</v>
      </c>
      <c r="AM18" s="324">
        <f>AI18/(1+(マージン率表!$W18/100))</f>
        <v>0</v>
      </c>
      <c r="AN18" s="337">
        <f t="shared" si="16"/>
        <v>0</v>
      </c>
      <c r="AP18" s="325" t="e">
        <f t="shared" si="17"/>
        <v>#DIV/0!</v>
      </c>
      <c r="AQ18" s="325" t="e">
        <f t="shared" si="18"/>
        <v>#DIV/0!</v>
      </c>
    </row>
    <row r="19" spans="1:43" ht="18.600000000000001" customHeight="1" x14ac:dyDescent="0.25">
      <c r="A19" s="331">
        <v>15</v>
      </c>
      <c r="B19" s="332"/>
      <c r="C19" s="333" t="s">
        <v>1765</v>
      </c>
      <c r="D19" s="333"/>
      <c r="E19" s="334">
        <v>22.433111702081632</v>
      </c>
      <c r="F19" s="334">
        <v>1.3981840982778666</v>
      </c>
      <c r="G19" s="334">
        <v>23.831295800359499</v>
      </c>
      <c r="H19" s="334">
        <v>1.0764847615101662E-2</v>
      </c>
      <c r="I19" s="334">
        <v>7.6775516236747734</v>
      </c>
      <c r="J19" s="334">
        <v>0.15340773192968027</v>
      </c>
      <c r="K19" s="334">
        <v>0.27825919607010374</v>
      </c>
      <c r="L19" s="334">
        <v>3.2882975030053309E-3</v>
      </c>
      <c r="M19" s="334">
        <v>0.3896459472771685</v>
      </c>
      <c r="N19" s="334">
        <v>0.41764839653960339</v>
      </c>
      <c r="O19" s="334">
        <v>8.9305660406094365</v>
      </c>
      <c r="P19" s="334">
        <v>32.761861840968933</v>
      </c>
      <c r="Q19" s="322" t="str">
        <f t="shared" si="3"/>
        <v>木材・木製品</v>
      </c>
      <c r="S19" s="335" t="s">
        <v>1764</v>
      </c>
      <c r="T19" s="336">
        <f t="shared" ref="T19:T29" si="28">E18</f>
        <v>42.075570952691407</v>
      </c>
      <c r="U19" s="336">
        <f t="shared" ref="U19:U29" si="29">F18</f>
        <v>72.935556872548872</v>
      </c>
      <c r="V19" s="336">
        <f t="shared" ref="V19:V29" si="30">O18</f>
        <v>5.127460954352717</v>
      </c>
      <c r="W19" s="336">
        <f t="shared" si="26"/>
        <v>120.13858877959301</v>
      </c>
      <c r="X19" s="336">
        <f t="shared" si="4"/>
        <v>0</v>
      </c>
      <c r="Y19" s="336">
        <f t="shared" si="5"/>
        <v>0.4207557095269141</v>
      </c>
      <c r="Z19" s="336">
        <f t="shared" si="6"/>
        <v>0.72935556872548868</v>
      </c>
      <c r="AA19" s="336">
        <f t="shared" si="7"/>
        <v>5.1274609543527166E-2</v>
      </c>
      <c r="AB19" s="336">
        <f t="shared" si="8"/>
        <v>1.20138588779593</v>
      </c>
      <c r="AC19" s="324">
        <f>需要増加!E19</f>
        <v>0</v>
      </c>
      <c r="AD19" s="324">
        <f t="shared" si="9"/>
        <v>0</v>
      </c>
      <c r="AE19" s="324">
        <f t="shared" si="10"/>
        <v>0</v>
      </c>
      <c r="AF19" s="324">
        <f t="shared" si="11"/>
        <v>0</v>
      </c>
      <c r="AG19" s="324">
        <f>AC19/(1+(マージン率表!$W19/100))</f>
        <v>0</v>
      </c>
      <c r="AH19" s="337">
        <f t="shared" si="12"/>
        <v>0</v>
      </c>
      <c r="AI19" s="324">
        <f>需要増加!F19</f>
        <v>0</v>
      </c>
      <c r="AJ19" s="324">
        <f t="shared" si="13"/>
        <v>0</v>
      </c>
      <c r="AK19" s="324">
        <f t="shared" si="14"/>
        <v>0</v>
      </c>
      <c r="AL19" s="324">
        <f t="shared" si="15"/>
        <v>0</v>
      </c>
      <c r="AM19" s="324">
        <f>AI19/(1+(マージン率表!$W19/100))</f>
        <v>0</v>
      </c>
      <c r="AN19" s="337">
        <f t="shared" si="16"/>
        <v>0</v>
      </c>
      <c r="AP19" s="325" t="e">
        <f t="shared" si="17"/>
        <v>#DIV/0!</v>
      </c>
      <c r="AQ19" s="325" t="e">
        <f t="shared" si="18"/>
        <v>#DIV/0!</v>
      </c>
    </row>
    <row r="20" spans="1:43" ht="18.600000000000001" customHeight="1" x14ac:dyDescent="0.25">
      <c r="A20" s="331">
        <v>16</v>
      </c>
      <c r="B20" s="332"/>
      <c r="C20" s="333" t="s">
        <v>1766</v>
      </c>
      <c r="D20" s="333"/>
      <c r="E20" s="334">
        <v>60.138197738582456</v>
      </c>
      <c r="F20" s="334">
        <v>24.813184875156587</v>
      </c>
      <c r="G20" s="334">
        <v>84.951382613739042</v>
      </c>
      <c r="H20" s="334">
        <v>1.9181504302656867E-2</v>
      </c>
      <c r="I20" s="334">
        <v>3.2004930828404623</v>
      </c>
      <c r="J20" s="334">
        <v>1.9181504302656867E-2</v>
      </c>
      <c r="K20" s="334">
        <v>8.1953204402109778E-2</v>
      </c>
      <c r="L20" s="334">
        <v>1.7954251657700145E-2</v>
      </c>
      <c r="M20" s="334">
        <v>0.18136066864360401</v>
      </c>
      <c r="N20" s="334">
        <v>0.23099622006185352</v>
      </c>
      <c r="O20" s="334">
        <v>3.751120436211044</v>
      </c>
      <c r="P20" s="334">
        <v>88.702503049950082</v>
      </c>
      <c r="Q20" s="322" t="str">
        <f t="shared" si="3"/>
        <v>家具・装備品</v>
      </c>
      <c r="S20" s="335" t="s">
        <v>1765</v>
      </c>
      <c r="T20" s="336">
        <f t="shared" si="28"/>
        <v>22.433111702081632</v>
      </c>
      <c r="U20" s="336">
        <f t="shared" si="29"/>
        <v>1.3981840982778666</v>
      </c>
      <c r="V20" s="336">
        <f t="shared" si="30"/>
        <v>8.9305660406094365</v>
      </c>
      <c r="W20" s="336">
        <f t="shared" si="26"/>
        <v>32.761861840968933</v>
      </c>
      <c r="X20" s="336">
        <f t="shared" si="4"/>
        <v>0</v>
      </c>
      <c r="Y20" s="336">
        <f t="shared" si="5"/>
        <v>0.22433111702081632</v>
      </c>
      <c r="Z20" s="336">
        <f t="shared" si="6"/>
        <v>1.3981840982778666E-2</v>
      </c>
      <c r="AA20" s="336">
        <f t="shared" si="7"/>
        <v>8.9305660406094362E-2</v>
      </c>
      <c r="AB20" s="336">
        <f t="shared" si="8"/>
        <v>0.32761861840968931</v>
      </c>
      <c r="AC20" s="324">
        <f>需要増加!E20</f>
        <v>0</v>
      </c>
      <c r="AD20" s="324">
        <f t="shared" si="9"/>
        <v>0</v>
      </c>
      <c r="AE20" s="324">
        <f t="shared" si="10"/>
        <v>0</v>
      </c>
      <c r="AF20" s="324">
        <f t="shared" si="11"/>
        <v>0</v>
      </c>
      <c r="AG20" s="324">
        <f>AC20/(1+(マージン率表!$W20/100))</f>
        <v>0</v>
      </c>
      <c r="AH20" s="337">
        <f t="shared" si="12"/>
        <v>0</v>
      </c>
      <c r="AI20" s="324">
        <f>需要増加!F20</f>
        <v>0</v>
      </c>
      <c r="AJ20" s="324">
        <f t="shared" si="13"/>
        <v>0</v>
      </c>
      <c r="AK20" s="324">
        <f t="shared" si="14"/>
        <v>0</v>
      </c>
      <c r="AL20" s="324">
        <f t="shared" si="15"/>
        <v>0</v>
      </c>
      <c r="AM20" s="324">
        <f>AI20/(1+(マージン率表!$W20/100))</f>
        <v>0</v>
      </c>
      <c r="AN20" s="337">
        <f t="shared" si="16"/>
        <v>0</v>
      </c>
      <c r="AP20" s="325" t="e">
        <f t="shared" si="17"/>
        <v>#DIV/0!</v>
      </c>
      <c r="AQ20" s="325" t="e">
        <f t="shared" si="18"/>
        <v>#DIV/0!</v>
      </c>
    </row>
    <row r="21" spans="1:43" ht="18.600000000000001" customHeight="1" x14ac:dyDescent="0.25">
      <c r="A21" s="331">
        <v>17</v>
      </c>
      <c r="B21" s="332"/>
      <c r="C21" s="333" t="s">
        <v>1767</v>
      </c>
      <c r="D21" s="333"/>
      <c r="E21" s="334">
        <v>31.596243210666636</v>
      </c>
      <c r="F21" s="334">
        <v>2.1835868998429699</v>
      </c>
      <c r="G21" s="334">
        <v>33.779830110509607</v>
      </c>
      <c r="H21" s="334">
        <v>0.25061748344743573</v>
      </c>
      <c r="I21" s="334">
        <v>6.3845848503052984</v>
      </c>
      <c r="J21" s="334">
        <v>9.8618278192228473E-2</v>
      </c>
      <c r="K21" s="334">
        <v>0.45695693753791988</v>
      </c>
      <c r="L21" s="334">
        <v>0</v>
      </c>
      <c r="M21" s="334">
        <v>0.50449666092068457</v>
      </c>
      <c r="N21" s="334">
        <v>0.91811357261234405</v>
      </c>
      <c r="O21" s="334">
        <v>8.6133877830159111</v>
      </c>
      <c r="P21" s="334">
        <v>42.393217893525517</v>
      </c>
      <c r="Q21" s="322" t="str">
        <f t="shared" si="3"/>
        <v>パルプ・紙・板紙・加工紙</v>
      </c>
      <c r="S21" s="335" t="s">
        <v>1766</v>
      </c>
      <c r="T21" s="336">
        <f t="shared" si="28"/>
        <v>60.138197738582456</v>
      </c>
      <c r="U21" s="336">
        <f t="shared" si="29"/>
        <v>24.813184875156587</v>
      </c>
      <c r="V21" s="336">
        <f t="shared" si="30"/>
        <v>3.751120436211044</v>
      </c>
      <c r="W21" s="336">
        <f t="shared" si="26"/>
        <v>88.702503049950082</v>
      </c>
      <c r="X21" s="336">
        <f t="shared" si="4"/>
        <v>0</v>
      </c>
      <c r="Y21" s="336">
        <f t="shared" si="5"/>
        <v>0.60138197738582455</v>
      </c>
      <c r="Z21" s="336">
        <f t="shared" si="6"/>
        <v>0.24813184875156588</v>
      </c>
      <c r="AA21" s="336">
        <f t="shared" si="7"/>
        <v>3.7511204362110438E-2</v>
      </c>
      <c r="AB21" s="336">
        <f t="shared" si="8"/>
        <v>0.88702503049950077</v>
      </c>
      <c r="AC21" s="324">
        <f>需要増加!E21</f>
        <v>0</v>
      </c>
      <c r="AD21" s="324">
        <f t="shared" si="9"/>
        <v>0</v>
      </c>
      <c r="AE21" s="324">
        <f t="shared" si="10"/>
        <v>0</v>
      </c>
      <c r="AF21" s="324">
        <f t="shared" si="11"/>
        <v>0</v>
      </c>
      <c r="AG21" s="324">
        <f>AC21/(1+(マージン率表!$W21/100))</f>
        <v>0</v>
      </c>
      <c r="AH21" s="337">
        <f t="shared" si="12"/>
        <v>0</v>
      </c>
      <c r="AI21" s="324">
        <f>需要増加!F21</f>
        <v>0</v>
      </c>
      <c r="AJ21" s="324">
        <f t="shared" si="13"/>
        <v>0</v>
      </c>
      <c r="AK21" s="324">
        <f t="shared" si="14"/>
        <v>0</v>
      </c>
      <c r="AL21" s="324">
        <f t="shared" si="15"/>
        <v>0</v>
      </c>
      <c r="AM21" s="324">
        <f>AI21/(1+(マージン率表!$W21/100))</f>
        <v>0</v>
      </c>
      <c r="AN21" s="337">
        <f t="shared" si="16"/>
        <v>0</v>
      </c>
      <c r="AP21" s="325" t="e">
        <f t="shared" si="17"/>
        <v>#DIV/0!</v>
      </c>
      <c r="AQ21" s="325" t="e">
        <f t="shared" si="18"/>
        <v>#DIV/0!</v>
      </c>
    </row>
    <row r="22" spans="1:43" ht="18.600000000000001" customHeight="1" x14ac:dyDescent="0.25">
      <c r="A22" s="331">
        <v>18</v>
      </c>
      <c r="B22" s="332"/>
      <c r="C22" s="333" t="s">
        <v>1768</v>
      </c>
      <c r="D22" s="333"/>
      <c r="E22" s="334">
        <v>21.92920657049245</v>
      </c>
      <c r="F22" s="334">
        <v>5.7151052522483248</v>
      </c>
      <c r="G22" s="334">
        <v>27.644311822740775</v>
      </c>
      <c r="H22" s="334">
        <v>7.1352189247386677E-2</v>
      </c>
      <c r="I22" s="334">
        <v>7.2529065295643873</v>
      </c>
      <c r="J22" s="334">
        <v>0.23913549488616745</v>
      </c>
      <c r="K22" s="334">
        <v>0.30579509677451433</v>
      </c>
      <c r="L22" s="334">
        <v>0</v>
      </c>
      <c r="M22" s="334">
        <v>0.42025072090261761</v>
      </c>
      <c r="N22" s="334">
        <v>1.0070106012074556</v>
      </c>
      <c r="O22" s="334">
        <v>9.2964506325825305</v>
      </c>
      <c r="P22" s="334">
        <v>36.940762455323309</v>
      </c>
      <c r="Q22" s="322" t="str">
        <f t="shared" si="3"/>
        <v>紙加工品</v>
      </c>
      <c r="S22" s="335" t="s">
        <v>1767</v>
      </c>
      <c r="T22" s="336">
        <f t="shared" si="28"/>
        <v>31.596243210666636</v>
      </c>
      <c r="U22" s="336">
        <f t="shared" si="29"/>
        <v>2.1835868998429699</v>
      </c>
      <c r="V22" s="336">
        <f t="shared" si="30"/>
        <v>8.6133877830159111</v>
      </c>
      <c r="W22" s="336">
        <f t="shared" si="26"/>
        <v>42.393217893525517</v>
      </c>
      <c r="X22" s="336">
        <f t="shared" si="4"/>
        <v>0</v>
      </c>
      <c r="Y22" s="336">
        <f t="shared" si="5"/>
        <v>0.31596243210666636</v>
      </c>
      <c r="Z22" s="336">
        <f t="shared" si="6"/>
        <v>2.1835868998429698E-2</v>
      </c>
      <c r="AA22" s="336">
        <f t="shared" si="7"/>
        <v>8.6133877830159106E-2</v>
      </c>
      <c r="AB22" s="336">
        <f t="shared" si="8"/>
        <v>0.42393217893525514</v>
      </c>
      <c r="AC22" s="324">
        <f>需要増加!E22</f>
        <v>0</v>
      </c>
      <c r="AD22" s="324">
        <f t="shared" si="9"/>
        <v>0</v>
      </c>
      <c r="AE22" s="324">
        <f t="shared" si="10"/>
        <v>0</v>
      </c>
      <c r="AF22" s="324">
        <f t="shared" si="11"/>
        <v>0</v>
      </c>
      <c r="AG22" s="324">
        <f>AC22/(1+(マージン率表!$W22/100))</f>
        <v>0</v>
      </c>
      <c r="AH22" s="337">
        <f t="shared" si="12"/>
        <v>0</v>
      </c>
      <c r="AI22" s="324">
        <f>需要増加!F22</f>
        <v>0</v>
      </c>
      <c r="AJ22" s="324">
        <f t="shared" si="13"/>
        <v>0</v>
      </c>
      <c r="AK22" s="324">
        <f t="shared" si="14"/>
        <v>0</v>
      </c>
      <c r="AL22" s="324">
        <f t="shared" si="15"/>
        <v>0</v>
      </c>
      <c r="AM22" s="324">
        <f>AI22/(1+(マージン率表!$W22/100))</f>
        <v>0</v>
      </c>
      <c r="AN22" s="337">
        <f t="shared" si="16"/>
        <v>0</v>
      </c>
      <c r="AP22" s="325" t="e">
        <f t="shared" si="17"/>
        <v>#DIV/0!</v>
      </c>
      <c r="AQ22" s="325" t="e">
        <f t="shared" si="18"/>
        <v>#DIV/0!</v>
      </c>
    </row>
    <row r="23" spans="1:43" ht="18.600000000000001" customHeight="1" x14ac:dyDescent="0.25">
      <c r="A23" s="331">
        <v>19</v>
      </c>
      <c r="B23" s="332"/>
      <c r="C23" s="333" t="s">
        <v>1769</v>
      </c>
      <c r="D23" s="333"/>
      <c r="E23" s="334">
        <v>6.1731562432160407</v>
      </c>
      <c r="F23" s="334">
        <v>1.0069572223118688</v>
      </c>
      <c r="G23" s="334">
        <v>7.18011346552791</v>
      </c>
      <c r="H23" s="334">
        <v>5.4948860797896151E-3</v>
      </c>
      <c r="I23" s="334">
        <v>2.8449966160014952</v>
      </c>
      <c r="J23" s="334">
        <v>0</v>
      </c>
      <c r="K23" s="334">
        <v>0</v>
      </c>
      <c r="L23" s="334">
        <v>0</v>
      </c>
      <c r="M23" s="334">
        <v>0.13926827465607625</v>
      </c>
      <c r="N23" s="334">
        <v>0.60279287259100522</v>
      </c>
      <c r="O23" s="334">
        <v>3.5925526493283662</v>
      </c>
      <c r="P23" s="334">
        <v>10.772666114856277</v>
      </c>
      <c r="Q23" s="322" t="str">
        <f t="shared" si="3"/>
        <v>印刷・製版・製本</v>
      </c>
      <c r="S23" s="335" t="s">
        <v>1768</v>
      </c>
      <c r="T23" s="336">
        <f t="shared" si="28"/>
        <v>21.92920657049245</v>
      </c>
      <c r="U23" s="336">
        <f t="shared" si="29"/>
        <v>5.7151052522483248</v>
      </c>
      <c r="V23" s="336">
        <f t="shared" si="30"/>
        <v>9.2964506325825305</v>
      </c>
      <c r="W23" s="336">
        <f t="shared" si="26"/>
        <v>36.940762455323309</v>
      </c>
      <c r="X23" s="336">
        <f t="shared" si="4"/>
        <v>0</v>
      </c>
      <c r="Y23" s="336">
        <f t="shared" si="5"/>
        <v>0.21929206570492452</v>
      </c>
      <c r="Z23" s="336">
        <f t="shared" si="6"/>
        <v>5.7151052522483245E-2</v>
      </c>
      <c r="AA23" s="336">
        <f t="shared" si="7"/>
        <v>9.29645063258253E-2</v>
      </c>
      <c r="AB23" s="336">
        <f t="shared" si="8"/>
        <v>0.36940762455323312</v>
      </c>
      <c r="AC23" s="324">
        <f>需要増加!E23</f>
        <v>0</v>
      </c>
      <c r="AD23" s="324">
        <f t="shared" si="9"/>
        <v>0</v>
      </c>
      <c r="AE23" s="324">
        <f t="shared" si="10"/>
        <v>0</v>
      </c>
      <c r="AF23" s="324">
        <f t="shared" si="11"/>
        <v>0</v>
      </c>
      <c r="AG23" s="324">
        <f>AC23/(1+(マージン率表!$W23/100))</f>
        <v>0</v>
      </c>
      <c r="AH23" s="337">
        <f t="shared" si="12"/>
        <v>0</v>
      </c>
      <c r="AI23" s="324">
        <f>需要増加!F23</f>
        <v>0</v>
      </c>
      <c r="AJ23" s="324">
        <f t="shared" si="13"/>
        <v>0</v>
      </c>
      <c r="AK23" s="324">
        <f t="shared" si="14"/>
        <v>0</v>
      </c>
      <c r="AL23" s="324">
        <f t="shared" si="15"/>
        <v>0</v>
      </c>
      <c r="AM23" s="324">
        <f>AI23/(1+(マージン率表!$W23/100))</f>
        <v>0</v>
      </c>
      <c r="AN23" s="337">
        <f t="shared" si="16"/>
        <v>0</v>
      </c>
      <c r="AP23" s="325" t="e">
        <f t="shared" si="17"/>
        <v>#DIV/0!</v>
      </c>
      <c r="AQ23" s="325" t="e">
        <f t="shared" si="18"/>
        <v>#DIV/0!</v>
      </c>
    </row>
    <row r="24" spans="1:43" ht="18.600000000000001" customHeight="1" x14ac:dyDescent="0.25">
      <c r="A24" s="331">
        <v>20</v>
      </c>
      <c r="B24" s="332"/>
      <c r="C24" s="333" t="s">
        <v>1770</v>
      </c>
      <c r="D24" s="333"/>
      <c r="E24" s="334">
        <v>13.268987266168145</v>
      </c>
      <c r="F24" s="334">
        <v>9.0539868426482375</v>
      </c>
      <c r="G24" s="334">
        <v>22.322974108816382</v>
      </c>
      <c r="H24" s="334">
        <v>5.3645854826063627E-2</v>
      </c>
      <c r="I24" s="334">
        <v>2.8649492753465804</v>
      </c>
      <c r="J24" s="334">
        <v>0.20480988299991099</v>
      </c>
      <c r="K24" s="334">
        <v>2.8612570505204951</v>
      </c>
      <c r="L24" s="334">
        <v>0</v>
      </c>
      <c r="M24" s="334">
        <v>0.19851138182600064</v>
      </c>
      <c r="N24" s="334">
        <v>0.43416220160850688</v>
      </c>
      <c r="O24" s="334">
        <v>6.6173356471275575</v>
      </c>
      <c r="P24" s="334">
        <v>28.94030975594394</v>
      </c>
      <c r="Q24" s="322" t="str">
        <f t="shared" si="3"/>
        <v>化学肥料</v>
      </c>
      <c r="S24" s="335" t="s">
        <v>1769</v>
      </c>
      <c r="T24" s="336">
        <f t="shared" si="28"/>
        <v>6.1731562432160407</v>
      </c>
      <c r="U24" s="336">
        <f t="shared" si="29"/>
        <v>1.0069572223118688</v>
      </c>
      <c r="V24" s="336">
        <f t="shared" si="30"/>
        <v>3.5925526493283662</v>
      </c>
      <c r="W24" s="336">
        <f t="shared" si="26"/>
        <v>10.772666114856277</v>
      </c>
      <c r="X24" s="336">
        <f t="shared" si="4"/>
        <v>0</v>
      </c>
      <c r="Y24" s="336">
        <f t="shared" si="5"/>
        <v>6.1731562432160408E-2</v>
      </c>
      <c r="Z24" s="336">
        <f t="shared" si="6"/>
        <v>1.0069572223118687E-2</v>
      </c>
      <c r="AA24" s="336">
        <f t="shared" si="7"/>
        <v>3.5925526493283663E-2</v>
      </c>
      <c r="AB24" s="336">
        <f t="shared" si="8"/>
        <v>0.10772666114856276</v>
      </c>
      <c r="AC24" s="324">
        <f>需要増加!E24</f>
        <v>0</v>
      </c>
      <c r="AD24" s="324">
        <f t="shared" si="9"/>
        <v>0</v>
      </c>
      <c r="AE24" s="324">
        <f t="shared" si="10"/>
        <v>0</v>
      </c>
      <c r="AF24" s="324">
        <f t="shared" si="11"/>
        <v>0</v>
      </c>
      <c r="AG24" s="324">
        <f>AC24/(1+(マージン率表!$W24/100))</f>
        <v>0</v>
      </c>
      <c r="AH24" s="337">
        <f t="shared" si="12"/>
        <v>0</v>
      </c>
      <c r="AI24" s="324">
        <f>需要増加!F24</f>
        <v>0</v>
      </c>
      <c r="AJ24" s="324">
        <f t="shared" si="13"/>
        <v>0</v>
      </c>
      <c r="AK24" s="324">
        <f t="shared" si="14"/>
        <v>0</v>
      </c>
      <c r="AL24" s="324">
        <f t="shared" si="15"/>
        <v>0</v>
      </c>
      <c r="AM24" s="324">
        <f>AI24/(1+(マージン率表!$W24/100))</f>
        <v>0</v>
      </c>
      <c r="AN24" s="337">
        <f t="shared" si="16"/>
        <v>0</v>
      </c>
      <c r="AP24" s="325" t="e">
        <f t="shared" si="17"/>
        <v>#DIV/0!</v>
      </c>
      <c r="AQ24" s="325" t="e">
        <f t="shared" si="18"/>
        <v>#DIV/0!</v>
      </c>
    </row>
    <row r="25" spans="1:43" ht="18.600000000000001" customHeight="1" x14ac:dyDescent="0.25">
      <c r="A25" s="331">
        <v>21</v>
      </c>
      <c r="B25" s="332"/>
      <c r="C25" s="333" t="s">
        <v>1771</v>
      </c>
      <c r="D25" s="333"/>
      <c r="E25" s="334">
        <v>20.948467692935331</v>
      </c>
      <c r="F25" s="334">
        <v>0.48355146253365627</v>
      </c>
      <c r="G25" s="334">
        <v>21.432019155468989</v>
      </c>
      <c r="H25" s="334">
        <v>7.7679743613361232E-2</v>
      </c>
      <c r="I25" s="334">
        <v>3.0865937412659705</v>
      </c>
      <c r="J25" s="334">
        <v>0.41919389377917687</v>
      </c>
      <c r="K25" s="334">
        <v>0.28332352288903812</v>
      </c>
      <c r="L25" s="334">
        <v>2.4509639206251382E-3</v>
      </c>
      <c r="M25" s="334">
        <v>0.2537142974608409</v>
      </c>
      <c r="N25" s="334">
        <v>0.44512667332643641</v>
      </c>
      <c r="O25" s="334">
        <v>4.5680828362554484</v>
      </c>
      <c r="P25" s="334">
        <v>26.000101991724438</v>
      </c>
      <c r="Q25" s="322" t="str">
        <f t="shared" si="3"/>
        <v>無機化学工業製品</v>
      </c>
      <c r="S25" s="335" t="s">
        <v>1770</v>
      </c>
      <c r="T25" s="336">
        <f t="shared" si="28"/>
        <v>13.268987266168145</v>
      </c>
      <c r="U25" s="336">
        <f t="shared" si="29"/>
        <v>9.0539868426482375</v>
      </c>
      <c r="V25" s="336">
        <f t="shared" si="30"/>
        <v>6.6173356471275575</v>
      </c>
      <c r="W25" s="336">
        <f t="shared" si="26"/>
        <v>28.94030975594394</v>
      </c>
      <c r="X25" s="336">
        <f t="shared" si="4"/>
        <v>0</v>
      </c>
      <c r="Y25" s="336">
        <f t="shared" si="5"/>
        <v>0.13268987266168145</v>
      </c>
      <c r="Z25" s="336">
        <f t="shared" si="6"/>
        <v>9.0539868426482373E-2</v>
      </c>
      <c r="AA25" s="336">
        <f t="shared" si="7"/>
        <v>6.6173356471275577E-2</v>
      </c>
      <c r="AB25" s="336">
        <f t="shared" si="8"/>
        <v>0.28940309755943938</v>
      </c>
      <c r="AC25" s="324">
        <f>需要増加!E25</f>
        <v>0</v>
      </c>
      <c r="AD25" s="324">
        <f t="shared" si="9"/>
        <v>0</v>
      </c>
      <c r="AE25" s="324">
        <f t="shared" si="10"/>
        <v>0</v>
      </c>
      <c r="AF25" s="324">
        <f t="shared" si="11"/>
        <v>0</v>
      </c>
      <c r="AG25" s="324">
        <f>AC25/(1+(マージン率表!$W25/100))</f>
        <v>0</v>
      </c>
      <c r="AH25" s="337">
        <f t="shared" si="12"/>
        <v>0</v>
      </c>
      <c r="AI25" s="324">
        <f>需要増加!F25</f>
        <v>0</v>
      </c>
      <c r="AJ25" s="324">
        <f t="shared" si="13"/>
        <v>0</v>
      </c>
      <c r="AK25" s="324">
        <f t="shared" si="14"/>
        <v>0</v>
      </c>
      <c r="AL25" s="324">
        <f t="shared" si="15"/>
        <v>0</v>
      </c>
      <c r="AM25" s="324">
        <f>AI25/(1+(マージン率表!$W25/100))</f>
        <v>0</v>
      </c>
      <c r="AN25" s="337">
        <f t="shared" si="16"/>
        <v>0</v>
      </c>
      <c r="AP25" s="325" t="e">
        <f t="shared" si="17"/>
        <v>#DIV/0!</v>
      </c>
      <c r="AQ25" s="325" t="e">
        <f t="shared" si="18"/>
        <v>#DIV/0!</v>
      </c>
    </row>
    <row r="26" spans="1:43" ht="18.600000000000001" customHeight="1" x14ac:dyDescent="0.25">
      <c r="A26" s="331">
        <v>22</v>
      </c>
      <c r="B26" s="332"/>
      <c r="C26" s="333" t="s">
        <v>1772</v>
      </c>
      <c r="D26" s="333"/>
      <c r="E26" s="334">
        <v>3.6748715877921687</v>
      </c>
      <c r="F26" s="334">
        <v>0</v>
      </c>
      <c r="G26" s="334">
        <v>3.6748715877921687</v>
      </c>
      <c r="H26" s="334">
        <v>3.9893280905644472E-2</v>
      </c>
      <c r="I26" s="334">
        <v>3.8269837542988059</v>
      </c>
      <c r="J26" s="334">
        <v>0.59157776707866372</v>
      </c>
      <c r="K26" s="334">
        <v>6.343336192859346E-2</v>
      </c>
      <c r="L26" s="334">
        <v>0</v>
      </c>
      <c r="M26" s="334">
        <v>0.27885707881907362</v>
      </c>
      <c r="N26" s="334">
        <v>0.36881490461699257</v>
      </c>
      <c r="O26" s="334">
        <v>5.1695601476477737</v>
      </c>
      <c r="P26" s="334">
        <v>8.844431735439942</v>
      </c>
      <c r="Q26" s="322" t="str">
        <f t="shared" si="3"/>
        <v>石油化学基礎製品</v>
      </c>
      <c r="S26" s="335" t="s">
        <v>1771</v>
      </c>
      <c r="T26" s="336">
        <f t="shared" si="28"/>
        <v>20.948467692935331</v>
      </c>
      <c r="U26" s="336">
        <f t="shared" si="29"/>
        <v>0.48355146253365627</v>
      </c>
      <c r="V26" s="336">
        <f t="shared" si="30"/>
        <v>4.5680828362554484</v>
      </c>
      <c r="W26" s="336">
        <f t="shared" si="26"/>
        <v>26.000101991724438</v>
      </c>
      <c r="X26" s="336">
        <f t="shared" si="4"/>
        <v>0</v>
      </c>
      <c r="Y26" s="336">
        <f t="shared" si="5"/>
        <v>0.20948467692935333</v>
      </c>
      <c r="Z26" s="336">
        <f t="shared" si="6"/>
        <v>4.8355146253365629E-3</v>
      </c>
      <c r="AA26" s="336">
        <f t="shared" si="7"/>
        <v>4.5680828362554486E-2</v>
      </c>
      <c r="AB26" s="336">
        <f t="shared" si="8"/>
        <v>0.26000101991724439</v>
      </c>
      <c r="AC26" s="324">
        <f>需要増加!E26</f>
        <v>0</v>
      </c>
      <c r="AD26" s="324">
        <f t="shared" si="9"/>
        <v>0</v>
      </c>
      <c r="AE26" s="324">
        <f t="shared" si="10"/>
        <v>0</v>
      </c>
      <c r="AF26" s="324">
        <f t="shared" si="11"/>
        <v>0</v>
      </c>
      <c r="AG26" s="324">
        <f>AC26/(1+(マージン率表!$W26/100))</f>
        <v>0</v>
      </c>
      <c r="AH26" s="337">
        <f t="shared" si="12"/>
        <v>0</v>
      </c>
      <c r="AI26" s="324">
        <f>需要増加!F26</f>
        <v>0</v>
      </c>
      <c r="AJ26" s="324">
        <f t="shared" si="13"/>
        <v>0</v>
      </c>
      <c r="AK26" s="324">
        <f t="shared" si="14"/>
        <v>0</v>
      </c>
      <c r="AL26" s="324">
        <f t="shared" si="15"/>
        <v>0</v>
      </c>
      <c r="AM26" s="324">
        <f>AI26/(1+(マージン率表!$W26/100))</f>
        <v>0</v>
      </c>
      <c r="AN26" s="337">
        <f t="shared" si="16"/>
        <v>0</v>
      </c>
      <c r="AP26" s="325" t="e">
        <f t="shared" si="17"/>
        <v>#DIV/0!</v>
      </c>
      <c r="AQ26" s="325" t="e">
        <f t="shared" si="18"/>
        <v>#DIV/0!</v>
      </c>
    </row>
    <row r="27" spans="1:43" ht="18.600000000000001" customHeight="1" x14ac:dyDescent="0.25">
      <c r="A27" s="331">
        <v>23</v>
      </c>
      <c r="B27" s="332"/>
      <c r="C27" s="333" t="s">
        <v>1773</v>
      </c>
      <c r="D27" s="333"/>
      <c r="E27" s="334">
        <v>12.15040224342485</v>
      </c>
      <c r="F27" s="334">
        <v>2.2380767189446511E-3</v>
      </c>
      <c r="G27" s="334">
        <v>12.152640320143796</v>
      </c>
      <c r="H27" s="334">
        <v>3.1841727864985264E-2</v>
      </c>
      <c r="I27" s="334">
        <v>1.9072628205463582</v>
      </c>
      <c r="J27" s="334">
        <v>0.28227379293546723</v>
      </c>
      <c r="K27" s="334">
        <v>4.2102001654432814E-2</v>
      </c>
      <c r="L27" s="334">
        <v>3.3571150784169764E-3</v>
      </c>
      <c r="M27" s="334">
        <v>0.15016913465490311</v>
      </c>
      <c r="N27" s="334">
        <v>0.226859594693026</v>
      </c>
      <c r="O27" s="334">
        <v>2.6438661874275895</v>
      </c>
      <c r="P27" s="334">
        <v>14.796506507571387</v>
      </c>
      <c r="Q27" s="322" t="str">
        <f t="shared" si="3"/>
        <v>有機化学工業製品（石油化学基礎製品を除く。）</v>
      </c>
      <c r="S27" s="335" t="s">
        <v>1772</v>
      </c>
      <c r="T27" s="336">
        <f t="shared" si="28"/>
        <v>3.6748715877921687</v>
      </c>
      <c r="U27" s="336">
        <f t="shared" si="29"/>
        <v>0</v>
      </c>
      <c r="V27" s="336">
        <f t="shared" si="30"/>
        <v>5.1695601476477737</v>
      </c>
      <c r="W27" s="336">
        <f t="shared" si="26"/>
        <v>8.844431735439942</v>
      </c>
      <c r="X27" s="336">
        <f t="shared" si="4"/>
        <v>0</v>
      </c>
      <c r="Y27" s="336">
        <f t="shared" si="5"/>
        <v>3.6748715877921688E-2</v>
      </c>
      <c r="Z27" s="336">
        <f t="shared" si="6"/>
        <v>0</v>
      </c>
      <c r="AA27" s="336">
        <f t="shared" si="7"/>
        <v>5.169560147647774E-2</v>
      </c>
      <c r="AB27" s="336">
        <f t="shared" si="8"/>
        <v>8.8444317354399421E-2</v>
      </c>
      <c r="AC27" s="324">
        <f>需要増加!E27</f>
        <v>0</v>
      </c>
      <c r="AD27" s="324">
        <f t="shared" si="9"/>
        <v>0</v>
      </c>
      <c r="AE27" s="324">
        <f t="shared" si="10"/>
        <v>0</v>
      </c>
      <c r="AF27" s="324">
        <f t="shared" si="11"/>
        <v>0</v>
      </c>
      <c r="AG27" s="324">
        <f>AC27/(1+(マージン率表!$W27/100))</f>
        <v>0</v>
      </c>
      <c r="AH27" s="337">
        <f t="shared" si="12"/>
        <v>0</v>
      </c>
      <c r="AI27" s="324">
        <f>需要増加!F27</f>
        <v>0</v>
      </c>
      <c r="AJ27" s="324">
        <f t="shared" si="13"/>
        <v>0</v>
      </c>
      <c r="AK27" s="324">
        <f t="shared" si="14"/>
        <v>0</v>
      </c>
      <c r="AL27" s="324">
        <f t="shared" si="15"/>
        <v>0</v>
      </c>
      <c r="AM27" s="324">
        <f>AI27/(1+(マージン率表!$W27/100))</f>
        <v>0</v>
      </c>
      <c r="AN27" s="337">
        <f t="shared" si="16"/>
        <v>0</v>
      </c>
      <c r="AP27" s="325" t="e">
        <f t="shared" si="17"/>
        <v>#DIV/0!</v>
      </c>
      <c r="AQ27" s="325" t="e">
        <f t="shared" si="18"/>
        <v>#DIV/0!</v>
      </c>
    </row>
    <row r="28" spans="1:43" ht="18.600000000000001" customHeight="1" x14ac:dyDescent="0.25">
      <c r="A28" s="331">
        <v>24</v>
      </c>
      <c r="B28" s="332"/>
      <c r="C28" s="333" t="s">
        <v>1774</v>
      </c>
      <c r="D28" s="333"/>
      <c r="E28" s="334">
        <v>19.54022658671439</v>
      </c>
      <c r="F28" s="334">
        <v>0</v>
      </c>
      <c r="G28" s="334">
        <v>19.54022658671439</v>
      </c>
      <c r="H28" s="334">
        <v>1.664343918496887E-2</v>
      </c>
      <c r="I28" s="334">
        <v>2.108264615378729</v>
      </c>
      <c r="J28" s="334">
        <v>1.5941991556483591E-2</v>
      </c>
      <c r="K28" s="334">
        <v>5.6147694261935215E-2</v>
      </c>
      <c r="L28" s="334">
        <v>1.2434753414057203E-3</v>
      </c>
      <c r="M28" s="334">
        <v>0.11395335564574473</v>
      </c>
      <c r="N28" s="334">
        <v>0.45743950572174019</v>
      </c>
      <c r="O28" s="334">
        <v>2.7696340770910077</v>
      </c>
      <c r="P28" s="334">
        <v>22.309860663805399</v>
      </c>
      <c r="Q28" s="322" t="str">
        <f t="shared" si="3"/>
        <v>合成樹脂</v>
      </c>
      <c r="S28" s="335" t="s">
        <v>1773</v>
      </c>
      <c r="T28" s="336">
        <f t="shared" si="28"/>
        <v>12.15040224342485</v>
      </c>
      <c r="U28" s="336">
        <f t="shared" si="29"/>
        <v>2.2380767189446511E-3</v>
      </c>
      <c r="V28" s="336">
        <f t="shared" si="30"/>
        <v>2.6438661874275895</v>
      </c>
      <c r="W28" s="336">
        <f t="shared" si="26"/>
        <v>14.796506507571387</v>
      </c>
      <c r="X28" s="336">
        <f t="shared" si="4"/>
        <v>0</v>
      </c>
      <c r="Y28" s="336">
        <f t="shared" si="5"/>
        <v>0.1215040224342485</v>
      </c>
      <c r="Z28" s="336">
        <f t="shared" si="6"/>
        <v>2.2380767189446512E-5</v>
      </c>
      <c r="AA28" s="336">
        <f t="shared" si="7"/>
        <v>2.6438661874275893E-2</v>
      </c>
      <c r="AB28" s="336">
        <f t="shared" si="8"/>
        <v>0.14796506507571386</v>
      </c>
      <c r="AC28" s="324">
        <f>需要増加!E28</f>
        <v>0</v>
      </c>
      <c r="AD28" s="324">
        <f t="shared" si="9"/>
        <v>0</v>
      </c>
      <c r="AE28" s="324">
        <f t="shared" si="10"/>
        <v>0</v>
      </c>
      <c r="AF28" s="324">
        <f t="shared" si="11"/>
        <v>0</v>
      </c>
      <c r="AG28" s="324">
        <f>AC28/(1+(マージン率表!$W28/100))</f>
        <v>0</v>
      </c>
      <c r="AH28" s="337">
        <f t="shared" si="12"/>
        <v>0</v>
      </c>
      <c r="AI28" s="324">
        <f>需要増加!F28</f>
        <v>0</v>
      </c>
      <c r="AJ28" s="324">
        <f t="shared" si="13"/>
        <v>0</v>
      </c>
      <c r="AK28" s="324">
        <f t="shared" si="14"/>
        <v>0</v>
      </c>
      <c r="AL28" s="324">
        <f t="shared" si="15"/>
        <v>0</v>
      </c>
      <c r="AM28" s="324">
        <f>AI28/(1+(マージン率表!$W28/100))</f>
        <v>0</v>
      </c>
      <c r="AN28" s="337">
        <f t="shared" si="16"/>
        <v>0</v>
      </c>
      <c r="AP28" s="325" t="e">
        <f t="shared" si="17"/>
        <v>#DIV/0!</v>
      </c>
      <c r="AQ28" s="325" t="e">
        <f t="shared" si="18"/>
        <v>#DIV/0!</v>
      </c>
    </row>
    <row r="29" spans="1:43" ht="18.600000000000001" customHeight="1" x14ac:dyDescent="0.25">
      <c r="A29" s="331">
        <v>25</v>
      </c>
      <c r="B29" s="332"/>
      <c r="C29" s="333" t="s">
        <v>1775</v>
      </c>
      <c r="D29" s="333"/>
      <c r="E29" s="334">
        <v>31.806893697256776</v>
      </c>
      <c r="F29" s="334">
        <v>0</v>
      </c>
      <c r="G29" s="334">
        <v>31.806893697256776</v>
      </c>
      <c r="H29" s="334">
        <v>0</v>
      </c>
      <c r="I29" s="334">
        <v>3.404309135643496</v>
      </c>
      <c r="J29" s="334">
        <v>1.9161933669050409E-4</v>
      </c>
      <c r="K29" s="334">
        <v>7.4731541309296604E-3</v>
      </c>
      <c r="L29" s="334">
        <v>3.8323867338100823E-3</v>
      </c>
      <c r="M29" s="334">
        <v>0.16498424889052404</v>
      </c>
      <c r="N29" s="334">
        <v>0.56949266864417825</v>
      </c>
      <c r="O29" s="334">
        <v>4.1502832133796286</v>
      </c>
      <c r="P29" s="334">
        <v>35.957176910636406</v>
      </c>
      <c r="Q29" s="322" t="str">
        <f t="shared" si="3"/>
        <v>化学繊維</v>
      </c>
      <c r="S29" s="335" t="s">
        <v>1774</v>
      </c>
      <c r="T29" s="336">
        <f t="shared" si="28"/>
        <v>19.54022658671439</v>
      </c>
      <c r="U29" s="336">
        <f t="shared" si="29"/>
        <v>0</v>
      </c>
      <c r="V29" s="336">
        <f t="shared" si="30"/>
        <v>2.7696340770910077</v>
      </c>
      <c r="W29" s="336">
        <f t="shared" si="26"/>
        <v>22.309860663805399</v>
      </c>
      <c r="X29" s="336">
        <f t="shared" si="4"/>
        <v>0</v>
      </c>
      <c r="Y29" s="336">
        <f t="shared" si="5"/>
        <v>0.1954022658671439</v>
      </c>
      <c r="Z29" s="336">
        <f t="shared" si="6"/>
        <v>0</v>
      </c>
      <c r="AA29" s="336">
        <f t="shared" si="7"/>
        <v>2.7696340770910079E-2</v>
      </c>
      <c r="AB29" s="336">
        <f t="shared" si="8"/>
        <v>0.22309860663805398</v>
      </c>
      <c r="AC29" s="324">
        <f>需要増加!E29</f>
        <v>0</v>
      </c>
      <c r="AD29" s="324">
        <f t="shared" si="9"/>
        <v>0</v>
      </c>
      <c r="AE29" s="324">
        <f t="shared" si="10"/>
        <v>0</v>
      </c>
      <c r="AF29" s="324">
        <f t="shared" si="11"/>
        <v>0</v>
      </c>
      <c r="AG29" s="324">
        <f>AC29/(1+(マージン率表!$W29/100))</f>
        <v>0</v>
      </c>
      <c r="AH29" s="337">
        <f t="shared" si="12"/>
        <v>0</v>
      </c>
      <c r="AI29" s="324">
        <f>需要増加!F29</f>
        <v>0</v>
      </c>
      <c r="AJ29" s="324">
        <f t="shared" si="13"/>
        <v>0</v>
      </c>
      <c r="AK29" s="324">
        <f t="shared" si="14"/>
        <v>0</v>
      </c>
      <c r="AL29" s="324">
        <f t="shared" si="15"/>
        <v>0</v>
      </c>
      <c r="AM29" s="324">
        <f>AI29/(1+(マージン率表!$W29/100))</f>
        <v>0</v>
      </c>
      <c r="AN29" s="337">
        <f t="shared" si="16"/>
        <v>0</v>
      </c>
      <c r="AP29" s="325" t="e">
        <f t="shared" si="17"/>
        <v>#DIV/0!</v>
      </c>
      <c r="AQ29" s="325" t="e">
        <f t="shared" si="18"/>
        <v>#DIV/0!</v>
      </c>
    </row>
    <row r="30" spans="1:43" ht="18.600000000000001" customHeight="1" x14ac:dyDescent="0.25">
      <c r="A30" s="331">
        <v>26</v>
      </c>
      <c r="B30" s="332"/>
      <c r="C30" s="333" t="s">
        <v>1776</v>
      </c>
      <c r="D30" s="333"/>
      <c r="E30" s="334">
        <v>26.379133364525597</v>
      </c>
      <c r="F30" s="334">
        <v>7.7614968328488629</v>
      </c>
      <c r="G30" s="334">
        <v>34.140630197374463</v>
      </c>
      <c r="H30" s="334">
        <v>5.9027054249799461E-2</v>
      </c>
      <c r="I30" s="334">
        <v>3.030051786123694</v>
      </c>
      <c r="J30" s="334">
        <v>1.5064654307419012E-2</v>
      </c>
      <c r="K30" s="334">
        <v>4.8943632352059875E-2</v>
      </c>
      <c r="L30" s="334">
        <v>1.2502563465354319E-2</v>
      </c>
      <c r="M30" s="334">
        <v>0.20222923895455697</v>
      </c>
      <c r="N30" s="334">
        <v>0.1859550138633306</v>
      </c>
      <c r="O30" s="334">
        <v>3.5537739433162145</v>
      </c>
      <c r="P30" s="334">
        <v>37.694404140690672</v>
      </c>
      <c r="Q30" s="322" t="str">
        <f t="shared" si="3"/>
        <v>医薬品</v>
      </c>
      <c r="S30" s="335" t="s">
        <v>1776</v>
      </c>
      <c r="T30" s="336">
        <f t="shared" ref="T30:T48" si="31">E30</f>
        <v>26.379133364525597</v>
      </c>
      <c r="U30" s="336">
        <f t="shared" ref="U30:U48" si="32">F30</f>
        <v>7.7614968328488629</v>
      </c>
      <c r="V30" s="336">
        <f t="shared" ref="V30:V45" si="33">O30</f>
        <v>3.5537739433162145</v>
      </c>
      <c r="W30" s="336">
        <f>P30</f>
        <v>37.694404140690672</v>
      </c>
      <c r="X30" s="336">
        <f t="shared" si="4"/>
        <v>0</v>
      </c>
      <c r="Y30" s="336">
        <f t="shared" si="5"/>
        <v>0.26379133364525598</v>
      </c>
      <c r="Z30" s="336">
        <f t="shared" si="6"/>
        <v>7.7614968328488632E-2</v>
      </c>
      <c r="AA30" s="336">
        <f t="shared" si="7"/>
        <v>3.5537739433162144E-2</v>
      </c>
      <c r="AB30" s="336">
        <f t="shared" si="8"/>
        <v>0.37694404140690674</v>
      </c>
      <c r="AC30" s="324">
        <f>需要増加!E30</f>
        <v>0</v>
      </c>
      <c r="AD30" s="324">
        <f t="shared" si="9"/>
        <v>0</v>
      </c>
      <c r="AE30" s="324">
        <f t="shared" si="10"/>
        <v>0</v>
      </c>
      <c r="AF30" s="324">
        <f t="shared" si="11"/>
        <v>0</v>
      </c>
      <c r="AG30" s="324">
        <f>AC30/(1+(マージン率表!$W30/100))</f>
        <v>0</v>
      </c>
      <c r="AH30" s="337">
        <f t="shared" si="12"/>
        <v>0</v>
      </c>
      <c r="AI30" s="324">
        <f>需要増加!F30</f>
        <v>0</v>
      </c>
      <c r="AJ30" s="324">
        <f t="shared" si="13"/>
        <v>0</v>
      </c>
      <c r="AK30" s="324">
        <f t="shared" si="14"/>
        <v>0</v>
      </c>
      <c r="AL30" s="324">
        <f t="shared" si="15"/>
        <v>0</v>
      </c>
      <c r="AM30" s="324">
        <f>AI30/(1+(マージン率表!$W30/100))</f>
        <v>0</v>
      </c>
      <c r="AN30" s="337">
        <f t="shared" si="16"/>
        <v>0</v>
      </c>
      <c r="AP30" s="325" t="e">
        <f t="shared" si="17"/>
        <v>#DIV/0!</v>
      </c>
      <c r="AQ30" s="325" t="e">
        <f t="shared" si="18"/>
        <v>#DIV/0!</v>
      </c>
    </row>
    <row r="31" spans="1:43" ht="18.600000000000001" customHeight="1" x14ac:dyDescent="0.25">
      <c r="A31" s="331">
        <v>27</v>
      </c>
      <c r="B31" s="332"/>
      <c r="C31" s="333" t="s">
        <v>1777</v>
      </c>
      <c r="D31" s="333"/>
      <c r="E31" s="334">
        <v>32.656390858184608</v>
      </c>
      <c r="F31" s="334">
        <v>21.172140873744887</v>
      </c>
      <c r="G31" s="334">
        <v>53.828531731929495</v>
      </c>
      <c r="H31" s="334">
        <v>3.4319620877947841E-2</v>
      </c>
      <c r="I31" s="334">
        <v>1.9758410749911823</v>
      </c>
      <c r="J31" s="334">
        <v>1.3666276488449588E-2</v>
      </c>
      <c r="K31" s="334">
        <v>5.1466046129371848E-2</v>
      </c>
      <c r="L31" s="334">
        <v>3.4399932003247248E-3</v>
      </c>
      <c r="M31" s="334">
        <v>0.12533889621727906</v>
      </c>
      <c r="N31" s="334">
        <v>0.18579978838018485</v>
      </c>
      <c r="O31" s="334">
        <v>2.3898716962847404</v>
      </c>
      <c r="P31" s="334">
        <v>56.218403428214238</v>
      </c>
      <c r="Q31" s="322" t="str">
        <f t="shared" si="3"/>
        <v>化学最終製品（医薬品を除く。）</v>
      </c>
      <c r="S31" s="335" t="s">
        <v>1777</v>
      </c>
      <c r="T31" s="336">
        <f t="shared" si="31"/>
        <v>32.656390858184608</v>
      </c>
      <c r="U31" s="336">
        <f t="shared" si="32"/>
        <v>21.172140873744887</v>
      </c>
      <c r="V31" s="336">
        <f t="shared" si="33"/>
        <v>2.3898716962847404</v>
      </c>
      <c r="W31" s="336">
        <f t="shared" ref="W31:W48" si="34">P31</f>
        <v>56.218403428214238</v>
      </c>
      <c r="X31" s="336">
        <f t="shared" si="4"/>
        <v>0</v>
      </c>
      <c r="Y31" s="336">
        <f t="shared" si="5"/>
        <v>0.32656390858184609</v>
      </c>
      <c r="Z31" s="336">
        <f t="shared" si="6"/>
        <v>0.21172140873744888</v>
      </c>
      <c r="AA31" s="336">
        <f t="shared" si="7"/>
        <v>2.3898716962847403E-2</v>
      </c>
      <c r="AB31" s="336">
        <f t="shared" si="8"/>
        <v>0.56218403428214236</v>
      </c>
      <c r="AC31" s="324">
        <f>需要増加!E31</f>
        <v>0</v>
      </c>
      <c r="AD31" s="324">
        <f t="shared" si="9"/>
        <v>0</v>
      </c>
      <c r="AE31" s="324">
        <f t="shared" si="10"/>
        <v>0</v>
      </c>
      <c r="AF31" s="324">
        <f t="shared" si="11"/>
        <v>0</v>
      </c>
      <c r="AG31" s="324">
        <f>AC31/(1+(マージン率表!$W31/100))</f>
        <v>0</v>
      </c>
      <c r="AH31" s="337">
        <f t="shared" si="12"/>
        <v>0</v>
      </c>
      <c r="AI31" s="324">
        <f>需要増加!F31</f>
        <v>0</v>
      </c>
      <c r="AJ31" s="324">
        <f t="shared" si="13"/>
        <v>0</v>
      </c>
      <c r="AK31" s="324">
        <f t="shared" si="14"/>
        <v>0</v>
      </c>
      <c r="AL31" s="324">
        <f t="shared" si="15"/>
        <v>0</v>
      </c>
      <c r="AM31" s="324">
        <f>AI31/(1+(マージン率表!$W31/100))</f>
        <v>0</v>
      </c>
      <c r="AN31" s="337">
        <f t="shared" si="16"/>
        <v>0</v>
      </c>
      <c r="AP31" s="325" t="e">
        <f t="shared" si="17"/>
        <v>#DIV/0!</v>
      </c>
      <c r="AQ31" s="325" t="e">
        <f t="shared" si="18"/>
        <v>#DIV/0!</v>
      </c>
    </row>
    <row r="32" spans="1:43" ht="18.600000000000001" customHeight="1" x14ac:dyDescent="0.25">
      <c r="A32" s="331">
        <v>28</v>
      </c>
      <c r="B32" s="332"/>
      <c r="C32" s="333" t="s">
        <v>1778</v>
      </c>
      <c r="D32" s="333"/>
      <c r="E32" s="334">
        <v>8.6078778390397748</v>
      </c>
      <c r="F32" s="334">
        <v>14.878500758614713</v>
      </c>
      <c r="G32" s="334">
        <v>23.486378597654486</v>
      </c>
      <c r="H32" s="334">
        <v>7.654959934207517E-2</v>
      </c>
      <c r="I32" s="334">
        <v>1.1055707501674754</v>
      </c>
      <c r="J32" s="334">
        <v>0.72486853963971098</v>
      </c>
      <c r="K32" s="334">
        <v>3.9999769384103052E-2</v>
      </c>
      <c r="L32" s="334">
        <v>1.5343396369585035E-4</v>
      </c>
      <c r="M32" s="334">
        <v>0.18559000287525948</v>
      </c>
      <c r="N32" s="334">
        <v>0.17078595013563563</v>
      </c>
      <c r="O32" s="334">
        <v>2.3035180455079556</v>
      </c>
      <c r="P32" s="334">
        <v>25.789896643162439</v>
      </c>
      <c r="Q32" s="322" t="str">
        <f t="shared" si="3"/>
        <v>石油製品</v>
      </c>
      <c r="S32" s="335" t="s">
        <v>1778</v>
      </c>
      <c r="T32" s="336">
        <f t="shared" si="31"/>
        <v>8.6078778390397748</v>
      </c>
      <c r="U32" s="336">
        <f t="shared" si="32"/>
        <v>14.878500758614713</v>
      </c>
      <c r="V32" s="336">
        <f t="shared" si="33"/>
        <v>2.3035180455079556</v>
      </c>
      <c r="W32" s="336">
        <f t="shared" si="34"/>
        <v>25.789896643162439</v>
      </c>
      <c r="X32" s="336">
        <f t="shared" si="4"/>
        <v>0</v>
      </c>
      <c r="Y32" s="336">
        <f t="shared" si="5"/>
        <v>8.607877839039775E-2</v>
      </c>
      <c r="Z32" s="336">
        <f t="shared" si="6"/>
        <v>0.14878500758614713</v>
      </c>
      <c r="AA32" s="336">
        <f t="shared" si="7"/>
        <v>2.3035180455079556E-2</v>
      </c>
      <c r="AB32" s="336">
        <f t="shared" si="8"/>
        <v>0.25789896643162441</v>
      </c>
      <c r="AC32" s="324">
        <f>需要増加!E32</f>
        <v>0</v>
      </c>
      <c r="AD32" s="324">
        <f t="shared" si="9"/>
        <v>0</v>
      </c>
      <c r="AE32" s="324">
        <f t="shared" si="10"/>
        <v>0</v>
      </c>
      <c r="AF32" s="324">
        <f t="shared" si="11"/>
        <v>0</v>
      </c>
      <c r="AG32" s="324">
        <f>AC32/(1+(マージン率表!$W32/100))</f>
        <v>0</v>
      </c>
      <c r="AH32" s="337">
        <f t="shared" si="12"/>
        <v>0</v>
      </c>
      <c r="AI32" s="324">
        <f>需要増加!F32</f>
        <v>0</v>
      </c>
      <c r="AJ32" s="324">
        <f t="shared" si="13"/>
        <v>0</v>
      </c>
      <c r="AK32" s="324">
        <f t="shared" si="14"/>
        <v>0</v>
      </c>
      <c r="AL32" s="324">
        <f t="shared" si="15"/>
        <v>0</v>
      </c>
      <c r="AM32" s="324">
        <f>AI32/(1+(マージン率表!$W32/100))</f>
        <v>0</v>
      </c>
      <c r="AN32" s="337">
        <f t="shared" si="16"/>
        <v>0</v>
      </c>
      <c r="AP32" s="325" t="e">
        <f t="shared" si="17"/>
        <v>#DIV/0!</v>
      </c>
      <c r="AQ32" s="325" t="e">
        <f t="shared" si="18"/>
        <v>#DIV/0!</v>
      </c>
    </row>
    <row r="33" spans="1:43" ht="18.600000000000001" customHeight="1" x14ac:dyDescent="0.25">
      <c r="A33" s="331">
        <v>29</v>
      </c>
      <c r="B33" s="332"/>
      <c r="C33" s="333" t="s">
        <v>1779</v>
      </c>
      <c r="D33" s="333"/>
      <c r="E33" s="334">
        <v>3.7354839923961527</v>
      </c>
      <c r="F33" s="334">
        <v>5.4817338277088706E-2</v>
      </c>
      <c r="G33" s="334">
        <v>3.7903013306732416</v>
      </c>
      <c r="H33" s="334">
        <v>4.4700833788183921E-3</v>
      </c>
      <c r="I33" s="334">
        <v>2.6464775742974909</v>
      </c>
      <c r="J33" s="334">
        <v>0.30490673994466505</v>
      </c>
      <c r="K33" s="334">
        <v>0.67597071389584229</v>
      </c>
      <c r="L33" s="334">
        <v>0</v>
      </c>
      <c r="M33" s="334">
        <v>0.16464022886826898</v>
      </c>
      <c r="N33" s="334">
        <v>5.2417609305301996E-2</v>
      </c>
      <c r="O33" s="334">
        <v>3.8488829496903882</v>
      </c>
      <c r="P33" s="334">
        <v>7.6391842803636294</v>
      </c>
      <c r="Q33" s="322" t="str">
        <f t="shared" si="3"/>
        <v>石炭製品</v>
      </c>
      <c r="S33" s="335" t="s">
        <v>1779</v>
      </c>
      <c r="T33" s="336">
        <f t="shared" si="31"/>
        <v>3.7354839923961527</v>
      </c>
      <c r="U33" s="336">
        <f t="shared" si="32"/>
        <v>5.4817338277088706E-2</v>
      </c>
      <c r="V33" s="336">
        <f t="shared" si="33"/>
        <v>3.8488829496903882</v>
      </c>
      <c r="W33" s="336">
        <f t="shared" si="34"/>
        <v>7.6391842803636294</v>
      </c>
      <c r="X33" s="336">
        <f t="shared" si="4"/>
        <v>0</v>
      </c>
      <c r="Y33" s="336">
        <f t="shared" si="5"/>
        <v>3.7354839923961526E-2</v>
      </c>
      <c r="Z33" s="336">
        <f t="shared" si="6"/>
        <v>5.4817338277088703E-4</v>
      </c>
      <c r="AA33" s="336">
        <f t="shared" si="7"/>
        <v>3.8488829496903881E-2</v>
      </c>
      <c r="AB33" s="336">
        <f t="shared" si="8"/>
        <v>7.6391842803636298E-2</v>
      </c>
      <c r="AC33" s="324">
        <f>需要増加!E33</f>
        <v>0</v>
      </c>
      <c r="AD33" s="324">
        <f t="shared" si="9"/>
        <v>0</v>
      </c>
      <c r="AE33" s="324">
        <f t="shared" si="10"/>
        <v>0</v>
      </c>
      <c r="AF33" s="324">
        <f t="shared" si="11"/>
        <v>0</v>
      </c>
      <c r="AG33" s="324">
        <f>AC33/(1+(マージン率表!$W33/100))</f>
        <v>0</v>
      </c>
      <c r="AH33" s="337">
        <f t="shared" si="12"/>
        <v>0</v>
      </c>
      <c r="AI33" s="324">
        <f>需要増加!F33</f>
        <v>0</v>
      </c>
      <c r="AJ33" s="324">
        <f t="shared" si="13"/>
        <v>0</v>
      </c>
      <c r="AK33" s="324">
        <f t="shared" si="14"/>
        <v>0</v>
      </c>
      <c r="AL33" s="324">
        <f t="shared" si="15"/>
        <v>0</v>
      </c>
      <c r="AM33" s="324">
        <f>AI33/(1+(マージン率表!$W33/100))</f>
        <v>0</v>
      </c>
      <c r="AN33" s="337">
        <f t="shared" si="16"/>
        <v>0</v>
      </c>
      <c r="AP33" s="325" t="e">
        <f t="shared" si="17"/>
        <v>#DIV/0!</v>
      </c>
      <c r="AQ33" s="325" t="e">
        <f t="shared" si="18"/>
        <v>#DIV/0!</v>
      </c>
    </row>
    <row r="34" spans="1:43" ht="18.600000000000001" customHeight="1" x14ac:dyDescent="0.25">
      <c r="A34" s="331">
        <v>30</v>
      </c>
      <c r="B34" s="332"/>
      <c r="C34" s="333" t="s">
        <v>1780</v>
      </c>
      <c r="D34" s="333"/>
      <c r="E34" s="334">
        <v>25.668038744019057</v>
      </c>
      <c r="F34" s="334">
        <v>2.5244466965184809</v>
      </c>
      <c r="G34" s="334">
        <v>28.192485440537538</v>
      </c>
      <c r="H34" s="334">
        <v>1.6236606784603477E-2</v>
      </c>
      <c r="I34" s="334">
        <v>2.9295304173396497</v>
      </c>
      <c r="J34" s="334">
        <v>1.2462389787491965E-2</v>
      </c>
      <c r="K34" s="334">
        <v>5.9995102860025039E-2</v>
      </c>
      <c r="L34" s="334">
        <v>2.4382936540745148E-3</v>
      </c>
      <c r="M34" s="334">
        <v>0.15408894839197337</v>
      </c>
      <c r="N34" s="334">
        <v>0.47974595409076071</v>
      </c>
      <c r="O34" s="334">
        <v>3.6544977129085789</v>
      </c>
      <c r="P34" s="334">
        <v>31.846983153446118</v>
      </c>
      <c r="Q34" s="322" t="str">
        <f t="shared" si="3"/>
        <v>プラスチック製品</v>
      </c>
      <c r="S34" s="335" t="s">
        <v>1780</v>
      </c>
      <c r="T34" s="336">
        <f t="shared" si="31"/>
        <v>25.668038744019057</v>
      </c>
      <c r="U34" s="336">
        <f t="shared" si="32"/>
        <v>2.5244466965184809</v>
      </c>
      <c r="V34" s="336">
        <f t="shared" si="33"/>
        <v>3.6544977129085789</v>
      </c>
      <c r="W34" s="336">
        <f t="shared" si="34"/>
        <v>31.846983153446118</v>
      </c>
      <c r="X34" s="336">
        <f t="shared" si="4"/>
        <v>0</v>
      </c>
      <c r="Y34" s="336">
        <f t="shared" si="5"/>
        <v>0.25668038744019056</v>
      </c>
      <c r="Z34" s="336">
        <f t="shared" si="6"/>
        <v>2.5244466965184807E-2</v>
      </c>
      <c r="AA34" s="336">
        <f t="shared" si="7"/>
        <v>3.654497712908579E-2</v>
      </c>
      <c r="AB34" s="336">
        <f t="shared" si="8"/>
        <v>0.31846983153446118</v>
      </c>
      <c r="AC34" s="324">
        <f>需要増加!E34</f>
        <v>0</v>
      </c>
      <c r="AD34" s="324">
        <f t="shared" si="9"/>
        <v>0</v>
      </c>
      <c r="AE34" s="324">
        <f t="shared" si="10"/>
        <v>0</v>
      </c>
      <c r="AF34" s="324">
        <f t="shared" si="11"/>
        <v>0</v>
      </c>
      <c r="AG34" s="324">
        <f>AC34/(1+(マージン率表!$W34/100))</f>
        <v>0</v>
      </c>
      <c r="AH34" s="337">
        <f t="shared" si="12"/>
        <v>0</v>
      </c>
      <c r="AI34" s="324">
        <f>需要増加!F34</f>
        <v>0</v>
      </c>
      <c r="AJ34" s="324">
        <f t="shared" si="13"/>
        <v>0</v>
      </c>
      <c r="AK34" s="324">
        <f t="shared" si="14"/>
        <v>0</v>
      </c>
      <c r="AL34" s="324">
        <f t="shared" si="15"/>
        <v>0</v>
      </c>
      <c r="AM34" s="324">
        <f>AI34/(1+(マージン率表!$W34/100))</f>
        <v>0</v>
      </c>
      <c r="AN34" s="337">
        <f t="shared" si="16"/>
        <v>0</v>
      </c>
      <c r="AP34" s="325" t="e">
        <f t="shared" si="17"/>
        <v>#DIV/0!</v>
      </c>
      <c r="AQ34" s="325" t="e">
        <f t="shared" si="18"/>
        <v>#DIV/0!</v>
      </c>
    </row>
    <row r="35" spans="1:43" ht="18.600000000000001" customHeight="1" x14ac:dyDescent="0.25">
      <c r="A35" s="331">
        <v>31</v>
      </c>
      <c r="B35" s="332"/>
      <c r="C35" s="333" t="s">
        <v>1781</v>
      </c>
      <c r="D35" s="333"/>
      <c r="E35" s="334">
        <v>15.967216284538942</v>
      </c>
      <c r="F35" s="334">
        <v>8.6386760660227928</v>
      </c>
      <c r="G35" s="334">
        <v>24.605892350561735</v>
      </c>
      <c r="H35" s="334">
        <v>1.2585358765673777E-2</v>
      </c>
      <c r="I35" s="334">
        <v>3.1074680946853745</v>
      </c>
      <c r="J35" s="334">
        <v>0.22793800909921441</v>
      </c>
      <c r="K35" s="334">
        <v>6.5729896462541682E-2</v>
      </c>
      <c r="L35" s="334">
        <v>1.2013297003597696E-2</v>
      </c>
      <c r="M35" s="334">
        <v>0.19807638511884296</v>
      </c>
      <c r="N35" s="334">
        <v>0.19658902453744517</v>
      </c>
      <c r="O35" s="334">
        <v>3.8204000656726902</v>
      </c>
      <c r="P35" s="334">
        <v>28.426292416234428</v>
      </c>
      <c r="Q35" s="322" t="str">
        <f t="shared" si="3"/>
        <v>ゴム製品</v>
      </c>
      <c r="S35" s="335" t="s">
        <v>1781</v>
      </c>
      <c r="T35" s="336">
        <f t="shared" si="31"/>
        <v>15.967216284538942</v>
      </c>
      <c r="U35" s="336">
        <f t="shared" si="32"/>
        <v>8.6386760660227928</v>
      </c>
      <c r="V35" s="336">
        <f t="shared" si="33"/>
        <v>3.8204000656726902</v>
      </c>
      <c r="W35" s="336">
        <f t="shared" si="34"/>
        <v>28.426292416234428</v>
      </c>
      <c r="X35" s="336">
        <f t="shared" si="4"/>
        <v>0</v>
      </c>
      <c r="Y35" s="336">
        <f t="shared" si="5"/>
        <v>0.15967216284538943</v>
      </c>
      <c r="Z35" s="336">
        <f t="shared" si="6"/>
        <v>8.6386760660227935E-2</v>
      </c>
      <c r="AA35" s="336">
        <f t="shared" si="7"/>
        <v>3.8204000656726904E-2</v>
      </c>
      <c r="AB35" s="336">
        <f t="shared" si="8"/>
        <v>0.28426292416234428</v>
      </c>
      <c r="AC35" s="324">
        <f>需要増加!E35</f>
        <v>0</v>
      </c>
      <c r="AD35" s="324">
        <f t="shared" si="9"/>
        <v>0</v>
      </c>
      <c r="AE35" s="324">
        <f t="shared" si="10"/>
        <v>0</v>
      </c>
      <c r="AF35" s="324">
        <f t="shared" si="11"/>
        <v>0</v>
      </c>
      <c r="AG35" s="324">
        <f>AC35/(1+(マージン率表!$W35/100))</f>
        <v>0</v>
      </c>
      <c r="AH35" s="337">
        <f t="shared" si="12"/>
        <v>0</v>
      </c>
      <c r="AI35" s="324">
        <f>需要増加!F35</f>
        <v>0</v>
      </c>
      <c r="AJ35" s="324">
        <f t="shared" si="13"/>
        <v>0</v>
      </c>
      <c r="AK35" s="324">
        <f t="shared" si="14"/>
        <v>0</v>
      </c>
      <c r="AL35" s="324">
        <f t="shared" si="15"/>
        <v>0</v>
      </c>
      <c r="AM35" s="324">
        <f>AI35/(1+(マージン率表!$W35/100))</f>
        <v>0</v>
      </c>
      <c r="AN35" s="337">
        <f t="shared" si="16"/>
        <v>0</v>
      </c>
      <c r="AP35" s="325" t="e">
        <f t="shared" si="17"/>
        <v>#DIV/0!</v>
      </c>
      <c r="AQ35" s="325" t="e">
        <f t="shared" si="18"/>
        <v>#DIV/0!</v>
      </c>
    </row>
    <row r="36" spans="1:43" ht="18.600000000000001" customHeight="1" x14ac:dyDescent="0.25">
      <c r="A36" s="331">
        <v>32</v>
      </c>
      <c r="B36" s="332"/>
      <c r="C36" s="333" t="s">
        <v>1782</v>
      </c>
      <c r="D36" s="333"/>
      <c r="E36" s="334">
        <v>29.633238036887121</v>
      </c>
      <c r="F36" s="334">
        <v>40.46890964855973</v>
      </c>
      <c r="G36" s="334">
        <v>70.102147685446852</v>
      </c>
      <c r="H36" s="334">
        <v>2.0088040402527806E-3</v>
      </c>
      <c r="I36" s="334">
        <v>2.3318562536352507</v>
      </c>
      <c r="J36" s="334">
        <v>6.7021007524797324E-2</v>
      </c>
      <c r="K36" s="334">
        <v>6.0811976854925086E-2</v>
      </c>
      <c r="L36" s="334">
        <v>1.9814112578856975E-2</v>
      </c>
      <c r="M36" s="334">
        <v>0.13650736546263212</v>
      </c>
      <c r="N36" s="334">
        <v>0.26790141155007541</v>
      </c>
      <c r="O36" s="334">
        <v>2.88592093164679</v>
      </c>
      <c r="P36" s="334">
        <v>72.988068617093646</v>
      </c>
      <c r="Q36" s="322" t="str">
        <f t="shared" si="3"/>
        <v>なめし革・毛皮・同製品</v>
      </c>
      <c r="S36" s="335" t="s">
        <v>1782</v>
      </c>
      <c r="T36" s="336">
        <f t="shared" si="31"/>
        <v>29.633238036887121</v>
      </c>
      <c r="U36" s="336">
        <f t="shared" si="32"/>
        <v>40.46890964855973</v>
      </c>
      <c r="V36" s="336">
        <f t="shared" si="33"/>
        <v>2.88592093164679</v>
      </c>
      <c r="W36" s="336">
        <f t="shared" si="34"/>
        <v>72.988068617093646</v>
      </c>
      <c r="X36" s="336">
        <f t="shared" si="4"/>
        <v>0</v>
      </c>
      <c r="Y36" s="336">
        <f t="shared" si="5"/>
        <v>0.29633238036887122</v>
      </c>
      <c r="Z36" s="336">
        <f t="shared" si="6"/>
        <v>0.40468909648559731</v>
      </c>
      <c r="AA36" s="336">
        <f t="shared" si="7"/>
        <v>2.8859209316467901E-2</v>
      </c>
      <c r="AB36" s="336">
        <f t="shared" si="8"/>
        <v>0.72988068617093649</v>
      </c>
      <c r="AC36" s="324">
        <f>需要増加!E36</f>
        <v>0</v>
      </c>
      <c r="AD36" s="324">
        <f t="shared" si="9"/>
        <v>0</v>
      </c>
      <c r="AE36" s="324">
        <f t="shared" si="10"/>
        <v>0</v>
      </c>
      <c r="AF36" s="324">
        <f t="shared" si="11"/>
        <v>0</v>
      </c>
      <c r="AG36" s="324">
        <f>AC36/(1+(マージン率表!$W36/100))</f>
        <v>0</v>
      </c>
      <c r="AH36" s="337">
        <f t="shared" si="12"/>
        <v>0</v>
      </c>
      <c r="AI36" s="324">
        <f>需要増加!F36</f>
        <v>0</v>
      </c>
      <c r="AJ36" s="324">
        <f t="shared" si="13"/>
        <v>0</v>
      </c>
      <c r="AK36" s="324">
        <f t="shared" si="14"/>
        <v>0</v>
      </c>
      <c r="AL36" s="324">
        <f t="shared" si="15"/>
        <v>0</v>
      </c>
      <c r="AM36" s="324">
        <f>AI36/(1+(マージン率表!$W36/100))</f>
        <v>0</v>
      </c>
      <c r="AN36" s="337">
        <f t="shared" si="16"/>
        <v>0</v>
      </c>
      <c r="AP36" s="325" t="e">
        <f t="shared" si="17"/>
        <v>#DIV/0!</v>
      </c>
      <c r="AQ36" s="325" t="e">
        <f t="shared" si="18"/>
        <v>#DIV/0!</v>
      </c>
    </row>
    <row r="37" spans="1:43" ht="18.600000000000001" customHeight="1" x14ac:dyDescent="0.25">
      <c r="A37" s="331">
        <v>33</v>
      </c>
      <c r="B37" s="332"/>
      <c r="C37" s="333" t="s">
        <v>1783</v>
      </c>
      <c r="D37" s="333"/>
      <c r="E37" s="334">
        <v>14.893820647761357</v>
      </c>
      <c r="F37" s="334">
        <v>3.2847133704372116</v>
      </c>
      <c r="G37" s="334">
        <v>18.178534018198569</v>
      </c>
      <c r="H37" s="334">
        <v>2.2348566115997996E-2</v>
      </c>
      <c r="I37" s="334">
        <v>4.0525049324600042</v>
      </c>
      <c r="J37" s="334">
        <v>0.31140754950338856</v>
      </c>
      <c r="K37" s="334">
        <v>0.26518545628935974</v>
      </c>
      <c r="L37" s="334">
        <v>2.8921673797173879E-3</v>
      </c>
      <c r="M37" s="334">
        <v>0.2436782479565523</v>
      </c>
      <c r="N37" s="334">
        <v>0.58174632221479028</v>
      </c>
      <c r="O37" s="334">
        <v>5.4797632419198097</v>
      </c>
      <c r="P37" s="334">
        <v>23.658297260118381</v>
      </c>
      <c r="Q37" s="322" t="str">
        <f t="shared" si="3"/>
        <v>ガラス・ガラス製品</v>
      </c>
      <c r="S37" s="335" t="s">
        <v>1783</v>
      </c>
      <c r="T37" s="336">
        <f t="shared" si="31"/>
        <v>14.893820647761357</v>
      </c>
      <c r="U37" s="336">
        <f t="shared" si="32"/>
        <v>3.2847133704372116</v>
      </c>
      <c r="V37" s="336">
        <f t="shared" si="33"/>
        <v>5.4797632419198097</v>
      </c>
      <c r="W37" s="336">
        <f t="shared" si="34"/>
        <v>23.658297260118381</v>
      </c>
      <c r="X37" s="336">
        <f t="shared" si="4"/>
        <v>0</v>
      </c>
      <c r="Y37" s="336">
        <f t="shared" si="5"/>
        <v>0.14893820647761358</v>
      </c>
      <c r="Z37" s="336">
        <f t="shared" si="6"/>
        <v>3.2847133704372117E-2</v>
      </c>
      <c r="AA37" s="336">
        <f t="shared" si="7"/>
        <v>5.4797632419198099E-2</v>
      </c>
      <c r="AB37" s="336">
        <f t="shared" si="8"/>
        <v>0.2365829726011838</v>
      </c>
      <c r="AC37" s="324">
        <f>需要増加!E37</f>
        <v>0</v>
      </c>
      <c r="AD37" s="324">
        <f t="shared" si="9"/>
        <v>0</v>
      </c>
      <c r="AE37" s="324">
        <f t="shared" si="10"/>
        <v>0</v>
      </c>
      <c r="AF37" s="324">
        <f t="shared" si="11"/>
        <v>0</v>
      </c>
      <c r="AG37" s="324">
        <f>AC37/(1+(マージン率表!$W37/100))</f>
        <v>0</v>
      </c>
      <c r="AH37" s="337">
        <f t="shared" si="12"/>
        <v>0</v>
      </c>
      <c r="AI37" s="324">
        <f>需要増加!F37</f>
        <v>0</v>
      </c>
      <c r="AJ37" s="324">
        <f t="shared" si="13"/>
        <v>0</v>
      </c>
      <c r="AK37" s="324">
        <f t="shared" si="14"/>
        <v>0</v>
      </c>
      <c r="AL37" s="324">
        <f t="shared" si="15"/>
        <v>0</v>
      </c>
      <c r="AM37" s="324">
        <f>AI37/(1+(マージン率表!$W37/100))</f>
        <v>0</v>
      </c>
      <c r="AN37" s="337">
        <f t="shared" si="16"/>
        <v>0</v>
      </c>
      <c r="AP37" s="325" t="e">
        <f t="shared" si="17"/>
        <v>#DIV/0!</v>
      </c>
      <c r="AQ37" s="325" t="e">
        <f t="shared" si="18"/>
        <v>#DIV/0!</v>
      </c>
    </row>
    <row r="38" spans="1:43" ht="18.600000000000001" customHeight="1" x14ac:dyDescent="0.25">
      <c r="A38" s="331">
        <v>34</v>
      </c>
      <c r="B38" s="332"/>
      <c r="C38" s="333" t="s">
        <v>1784</v>
      </c>
      <c r="D38" s="333"/>
      <c r="E38" s="334">
        <v>39.639074065530473</v>
      </c>
      <c r="F38" s="334">
        <v>1.7246902779640201E-2</v>
      </c>
      <c r="G38" s="334">
        <v>39.656320968310112</v>
      </c>
      <c r="H38" s="334">
        <v>4.1565035698932891E-2</v>
      </c>
      <c r="I38" s="334">
        <v>6.8376639587592063</v>
      </c>
      <c r="J38" s="334">
        <v>0.80327449696174247</v>
      </c>
      <c r="K38" s="334">
        <v>0.43479441907472949</v>
      </c>
      <c r="L38" s="334">
        <v>0</v>
      </c>
      <c r="M38" s="334">
        <v>0.32622516607689445</v>
      </c>
      <c r="N38" s="334">
        <v>4.5143768025708235E-2</v>
      </c>
      <c r="O38" s="334">
        <v>8.4886668445972138</v>
      </c>
      <c r="P38" s="334">
        <v>48.144987812907324</v>
      </c>
      <c r="Q38" s="322" t="str">
        <f t="shared" si="3"/>
        <v>セメント・セメント製品</v>
      </c>
      <c r="S38" s="335" t="s">
        <v>1784</v>
      </c>
      <c r="T38" s="336">
        <f t="shared" si="31"/>
        <v>39.639074065530473</v>
      </c>
      <c r="U38" s="336">
        <f t="shared" si="32"/>
        <v>1.7246902779640201E-2</v>
      </c>
      <c r="V38" s="336">
        <f t="shared" si="33"/>
        <v>8.4886668445972138</v>
      </c>
      <c r="W38" s="336">
        <f t="shared" si="34"/>
        <v>48.144987812907324</v>
      </c>
      <c r="X38" s="336">
        <f t="shared" si="4"/>
        <v>0</v>
      </c>
      <c r="Y38" s="336">
        <f t="shared" si="5"/>
        <v>0.39639074065530472</v>
      </c>
      <c r="Z38" s="336">
        <f t="shared" si="6"/>
        <v>1.72469027796402E-4</v>
      </c>
      <c r="AA38" s="336">
        <f t="shared" si="7"/>
        <v>8.4886668445972133E-2</v>
      </c>
      <c r="AB38" s="336">
        <f t="shared" si="8"/>
        <v>0.48144987812907325</v>
      </c>
      <c r="AC38" s="324">
        <f>需要増加!E38</f>
        <v>0</v>
      </c>
      <c r="AD38" s="324">
        <f t="shared" si="9"/>
        <v>0</v>
      </c>
      <c r="AE38" s="324">
        <f t="shared" si="10"/>
        <v>0</v>
      </c>
      <c r="AF38" s="324">
        <f t="shared" si="11"/>
        <v>0</v>
      </c>
      <c r="AG38" s="324">
        <f>AC38/(1+(マージン率表!$W38/100))</f>
        <v>0</v>
      </c>
      <c r="AH38" s="337">
        <f t="shared" si="12"/>
        <v>0</v>
      </c>
      <c r="AI38" s="324">
        <f>需要増加!F38</f>
        <v>0</v>
      </c>
      <c r="AJ38" s="324">
        <f t="shared" si="13"/>
        <v>0</v>
      </c>
      <c r="AK38" s="324">
        <f t="shared" si="14"/>
        <v>0</v>
      </c>
      <c r="AL38" s="324">
        <f t="shared" si="15"/>
        <v>0</v>
      </c>
      <c r="AM38" s="324">
        <f>AI38/(1+(マージン率表!$W38/100))</f>
        <v>0</v>
      </c>
      <c r="AN38" s="337">
        <f t="shared" si="16"/>
        <v>0</v>
      </c>
      <c r="AP38" s="325" t="e">
        <f t="shared" si="17"/>
        <v>#DIV/0!</v>
      </c>
      <c r="AQ38" s="325" t="e">
        <f t="shared" si="18"/>
        <v>#DIV/0!</v>
      </c>
    </row>
    <row r="39" spans="1:43" ht="18.600000000000001" customHeight="1" x14ac:dyDescent="0.25">
      <c r="A39" s="331">
        <v>35</v>
      </c>
      <c r="B39" s="332"/>
      <c r="C39" s="333" t="s">
        <v>1785</v>
      </c>
      <c r="D39" s="333"/>
      <c r="E39" s="334">
        <v>16.962499825157707</v>
      </c>
      <c r="F39" s="334">
        <v>6.4754591358594542</v>
      </c>
      <c r="G39" s="334">
        <v>23.437958961017163</v>
      </c>
      <c r="H39" s="334">
        <v>3.9630919577208022E-3</v>
      </c>
      <c r="I39" s="334">
        <v>3.2505513360282361</v>
      </c>
      <c r="J39" s="334">
        <v>0.23230712563934</v>
      </c>
      <c r="K39" s="334">
        <v>0.24093267872379115</v>
      </c>
      <c r="L39" s="334">
        <v>1.165615281682589E-3</v>
      </c>
      <c r="M39" s="334">
        <v>0.18311816075233472</v>
      </c>
      <c r="N39" s="334">
        <v>7.8212785400901721E-2</v>
      </c>
      <c r="O39" s="334">
        <v>3.9902507937840066</v>
      </c>
      <c r="P39" s="334">
        <v>27.42820975480117</v>
      </c>
      <c r="Q39" s="322" t="str">
        <f t="shared" si="3"/>
        <v>陶磁器</v>
      </c>
      <c r="S39" s="335" t="s">
        <v>1785</v>
      </c>
      <c r="T39" s="336">
        <f t="shared" si="31"/>
        <v>16.962499825157707</v>
      </c>
      <c r="U39" s="336">
        <f t="shared" si="32"/>
        <v>6.4754591358594542</v>
      </c>
      <c r="V39" s="336">
        <f t="shared" si="33"/>
        <v>3.9902507937840066</v>
      </c>
      <c r="W39" s="336">
        <f t="shared" si="34"/>
        <v>27.42820975480117</v>
      </c>
      <c r="X39" s="336">
        <f t="shared" si="4"/>
        <v>0</v>
      </c>
      <c r="Y39" s="336">
        <f t="shared" si="5"/>
        <v>0.16962499825157706</v>
      </c>
      <c r="Z39" s="336">
        <f t="shared" si="6"/>
        <v>6.4754591358594543E-2</v>
      </c>
      <c r="AA39" s="336">
        <f t="shared" si="7"/>
        <v>3.9902507937840066E-2</v>
      </c>
      <c r="AB39" s="336">
        <f t="shared" si="8"/>
        <v>0.27428209754801169</v>
      </c>
      <c r="AC39" s="324">
        <f>需要増加!E39</f>
        <v>0</v>
      </c>
      <c r="AD39" s="324">
        <f t="shared" si="9"/>
        <v>0</v>
      </c>
      <c r="AE39" s="324">
        <f t="shared" si="10"/>
        <v>0</v>
      </c>
      <c r="AF39" s="324">
        <f t="shared" si="11"/>
        <v>0</v>
      </c>
      <c r="AG39" s="324">
        <f>AC39/(1+(マージン率表!$W39/100))</f>
        <v>0</v>
      </c>
      <c r="AH39" s="337">
        <f t="shared" si="12"/>
        <v>0</v>
      </c>
      <c r="AI39" s="324">
        <f>需要増加!F39</f>
        <v>0</v>
      </c>
      <c r="AJ39" s="324">
        <f t="shared" si="13"/>
        <v>0</v>
      </c>
      <c r="AK39" s="324">
        <f t="shared" si="14"/>
        <v>0</v>
      </c>
      <c r="AL39" s="324">
        <f t="shared" si="15"/>
        <v>0</v>
      </c>
      <c r="AM39" s="324">
        <f>AI39/(1+(マージン率表!$W39/100))</f>
        <v>0</v>
      </c>
      <c r="AN39" s="337">
        <f t="shared" si="16"/>
        <v>0</v>
      </c>
      <c r="AP39" s="325" t="e">
        <f t="shared" si="17"/>
        <v>#DIV/0!</v>
      </c>
      <c r="AQ39" s="325" t="e">
        <f t="shared" si="18"/>
        <v>#DIV/0!</v>
      </c>
    </row>
    <row r="40" spans="1:43" ht="18.600000000000001" customHeight="1" x14ac:dyDescent="0.25">
      <c r="A40" s="331">
        <v>36</v>
      </c>
      <c r="B40" s="332"/>
      <c r="C40" s="333" t="s">
        <v>1786</v>
      </c>
      <c r="D40" s="333"/>
      <c r="E40" s="334">
        <v>23.73745986400305</v>
      </c>
      <c r="F40" s="334">
        <v>1.3157462440216463</v>
      </c>
      <c r="G40" s="334">
        <v>25.053206108024696</v>
      </c>
      <c r="H40" s="334">
        <v>2.0129926682217816E-2</v>
      </c>
      <c r="I40" s="334">
        <v>4.8423425185250082</v>
      </c>
      <c r="J40" s="334">
        <v>0.29751614435764934</v>
      </c>
      <c r="K40" s="334">
        <v>0.24891227993322704</v>
      </c>
      <c r="L40" s="334">
        <v>1.6688022119973321E-3</v>
      </c>
      <c r="M40" s="334">
        <v>0.27634321629293318</v>
      </c>
      <c r="N40" s="334">
        <v>0.51863243744729592</v>
      </c>
      <c r="O40" s="334">
        <v>6.2055453254503288</v>
      </c>
      <c r="P40" s="334">
        <v>31.258751433475023</v>
      </c>
      <c r="Q40" s="322" t="str">
        <f t="shared" si="3"/>
        <v>その他の窯業・土石製品</v>
      </c>
      <c r="S40" s="335" t="s">
        <v>1786</v>
      </c>
      <c r="T40" s="336">
        <f t="shared" si="31"/>
        <v>23.73745986400305</v>
      </c>
      <c r="U40" s="336">
        <f t="shared" si="32"/>
        <v>1.3157462440216463</v>
      </c>
      <c r="V40" s="336">
        <f t="shared" si="33"/>
        <v>6.2055453254503288</v>
      </c>
      <c r="W40" s="336">
        <f t="shared" si="34"/>
        <v>31.258751433475023</v>
      </c>
      <c r="X40" s="336">
        <f t="shared" si="4"/>
        <v>0</v>
      </c>
      <c r="Y40" s="336">
        <f t="shared" si="5"/>
        <v>0.23737459864003049</v>
      </c>
      <c r="Z40" s="336">
        <f t="shared" si="6"/>
        <v>1.3157462440216462E-2</v>
      </c>
      <c r="AA40" s="336">
        <f t="shared" si="7"/>
        <v>6.205545325450329E-2</v>
      </c>
      <c r="AB40" s="336">
        <f t="shared" si="8"/>
        <v>0.31258751433475024</v>
      </c>
      <c r="AC40" s="324">
        <f>需要増加!E40</f>
        <v>0</v>
      </c>
      <c r="AD40" s="324">
        <f t="shared" si="9"/>
        <v>0</v>
      </c>
      <c r="AE40" s="324">
        <f t="shared" si="10"/>
        <v>0</v>
      </c>
      <c r="AF40" s="324">
        <f t="shared" si="11"/>
        <v>0</v>
      </c>
      <c r="AG40" s="324">
        <f>AC40/(1+(マージン率表!$W40/100))</f>
        <v>0</v>
      </c>
      <c r="AH40" s="337">
        <f t="shared" si="12"/>
        <v>0</v>
      </c>
      <c r="AI40" s="324">
        <f>需要増加!F40</f>
        <v>0</v>
      </c>
      <c r="AJ40" s="324">
        <f t="shared" si="13"/>
        <v>0</v>
      </c>
      <c r="AK40" s="324">
        <f t="shared" si="14"/>
        <v>0</v>
      </c>
      <c r="AL40" s="324">
        <f t="shared" si="15"/>
        <v>0</v>
      </c>
      <c r="AM40" s="324">
        <f>AI40/(1+(マージン率表!$W40/100))</f>
        <v>0</v>
      </c>
      <c r="AN40" s="337">
        <f t="shared" si="16"/>
        <v>0</v>
      </c>
      <c r="AP40" s="325" t="e">
        <f t="shared" si="17"/>
        <v>#DIV/0!</v>
      </c>
      <c r="AQ40" s="325" t="e">
        <f t="shared" si="18"/>
        <v>#DIV/0!</v>
      </c>
    </row>
    <row r="41" spans="1:43" ht="18.600000000000001" customHeight="1" x14ac:dyDescent="0.25">
      <c r="A41" s="331">
        <v>37</v>
      </c>
      <c r="B41" s="332"/>
      <c r="C41" s="333" t="s">
        <v>1787</v>
      </c>
      <c r="D41" s="333"/>
      <c r="E41" s="334">
        <v>0.96289424427717341</v>
      </c>
      <c r="F41" s="334">
        <v>0</v>
      </c>
      <c r="G41" s="334">
        <v>0.96289424427717341</v>
      </c>
      <c r="H41" s="334">
        <v>2.9571644355495092E-3</v>
      </c>
      <c r="I41" s="334">
        <v>0.78307789456463672</v>
      </c>
      <c r="J41" s="334">
        <v>4.989998817998894E-2</v>
      </c>
      <c r="K41" s="334">
        <v>0.16749483123108053</v>
      </c>
      <c r="L41" s="334">
        <v>0</v>
      </c>
      <c r="M41" s="334">
        <v>4.5351834691395247E-2</v>
      </c>
      <c r="N41" s="334">
        <v>9.5018362521209224E-2</v>
      </c>
      <c r="O41" s="334">
        <v>1.1438000756238602</v>
      </c>
      <c r="P41" s="334">
        <v>2.1066943199010337</v>
      </c>
      <c r="Q41" s="322" t="str">
        <f t="shared" si="3"/>
        <v>銑鉄・粗鋼</v>
      </c>
      <c r="S41" s="335" t="s">
        <v>1787</v>
      </c>
      <c r="T41" s="336">
        <f t="shared" si="31"/>
        <v>0.96289424427717341</v>
      </c>
      <c r="U41" s="336">
        <f t="shared" si="32"/>
        <v>0</v>
      </c>
      <c r="V41" s="336">
        <f t="shared" si="33"/>
        <v>1.1438000756238602</v>
      </c>
      <c r="W41" s="336">
        <f t="shared" si="34"/>
        <v>2.1066943199010337</v>
      </c>
      <c r="X41" s="336">
        <f t="shared" si="4"/>
        <v>0</v>
      </c>
      <c r="Y41" s="336">
        <f t="shared" si="5"/>
        <v>9.6289424427717339E-3</v>
      </c>
      <c r="Z41" s="336">
        <f t="shared" si="6"/>
        <v>0</v>
      </c>
      <c r="AA41" s="336">
        <f t="shared" si="7"/>
        <v>1.1438000756238602E-2</v>
      </c>
      <c r="AB41" s="336">
        <f t="shared" si="8"/>
        <v>2.1066943199010337E-2</v>
      </c>
      <c r="AC41" s="324">
        <f>需要増加!E41</f>
        <v>0</v>
      </c>
      <c r="AD41" s="324">
        <f t="shared" si="9"/>
        <v>0</v>
      </c>
      <c r="AE41" s="324">
        <f t="shared" si="10"/>
        <v>0</v>
      </c>
      <c r="AF41" s="324">
        <f t="shared" si="11"/>
        <v>0</v>
      </c>
      <c r="AG41" s="324">
        <f>AC41/(1+(マージン率表!$W41/100))</f>
        <v>0</v>
      </c>
      <c r="AH41" s="337">
        <f t="shared" si="12"/>
        <v>0</v>
      </c>
      <c r="AI41" s="324">
        <f>需要増加!F41</f>
        <v>0</v>
      </c>
      <c r="AJ41" s="324">
        <f t="shared" si="13"/>
        <v>0</v>
      </c>
      <c r="AK41" s="324">
        <f t="shared" si="14"/>
        <v>0</v>
      </c>
      <c r="AL41" s="324">
        <f t="shared" si="15"/>
        <v>0</v>
      </c>
      <c r="AM41" s="324">
        <f>AI41/(1+(マージン率表!$W41/100))</f>
        <v>0</v>
      </c>
      <c r="AN41" s="337">
        <f t="shared" si="16"/>
        <v>0</v>
      </c>
      <c r="AP41" s="325" t="e">
        <f t="shared" si="17"/>
        <v>#DIV/0!</v>
      </c>
      <c r="AQ41" s="325" t="e">
        <f t="shared" si="18"/>
        <v>#DIV/0!</v>
      </c>
    </row>
    <row r="42" spans="1:43" ht="18.600000000000001" customHeight="1" x14ac:dyDescent="0.25">
      <c r="A42" s="331">
        <v>38</v>
      </c>
      <c r="B42" s="332"/>
      <c r="C42" s="333" t="s">
        <v>1788</v>
      </c>
      <c r="D42" s="333"/>
      <c r="E42" s="334">
        <v>15.630287081826824</v>
      </c>
      <c r="F42" s="334">
        <v>0</v>
      </c>
      <c r="G42" s="334">
        <v>15.630287081826824</v>
      </c>
      <c r="H42" s="334">
        <v>1.4956695339531437E-3</v>
      </c>
      <c r="I42" s="334">
        <v>2.6557497873069944</v>
      </c>
      <c r="J42" s="334">
        <v>0.17459742294882435</v>
      </c>
      <c r="K42" s="334">
        <v>0.67027990261306036</v>
      </c>
      <c r="L42" s="334">
        <v>0</v>
      </c>
      <c r="M42" s="334">
        <v>0.14648134944081442</v>
      </c>
      <c r="N42" s="334">
        <v>0.32382502275240144</v>
      </c>
      <c r="O42" s="334">
        <v>3.972429154596048</v>
      </c>
      <c r="P42" s="334">
        <v>19.602716236422872</v>
      </c>
      <c r="Q42" s="322" t="str">
        <f t="shared" si="3"/>
        <v>鋼材</v>
      </c>
      <c r="S42" s="335" t="s">
        <v>1788</v>
      </c>
      <c r="T42" s="336">
        <f t="shared" si="31"/>
        <v>15.630287081826824</v>
      </c>
      <c r="U42" s="336">
        <f t="shared" si="32"/>
        <v>0</v>
      </c>
      <c r="V42" s="336">
        <f t="shared" si="33"/>
        <v>3.972429154596048</v>
      </c>
      <c r="W42" s="336">
        <f t="shared" si="34"/>
        <v>19.602716236422872</v>
      </c>
      <c r="X42" s="336">
        <f t="shared" si="4"/>
        <v>0</v>
      </c>
      <c r="Y42" s="336">
        <f t="shared" si="5"/>
        <v>0.15630287081826824</v>
      </c>
      <c r="Z42" s="336">
        <f t="shared" si="6"/>
        <v>0</v>
      </c>
      <c r="AA42" s="336">
        <f t="shared" si="7"/>
        <v>3.972429154596048E-2</v>
      </c>
      <c r="AB42" s="336">
        <f t="shared" si="8"/>
        <v>0.19602716236422871</v>
      </c>
      <c r="AC42" s="324">
        <f>需要増加!E42</f>
        <v>0</v>
      </c>
      <c r="AD42" s="324">
        <f t="shared" si="9"/>
        <v>0</v>
      </c>
      <c r="AE42" s="324">
        <f t="shared" si="10"/>
        <v>0</v>
      </c>
      <c r="AF42" s="324">
        <f t="shared" si="11"/>
        <v>0</v>
      </c>
      <c r="AG42" s="324">
        <f>AC42/(1+(マージン率表!$W42/100))</f>
        <v>0</v>
      </c>
      <c r="AH42" s="337">
        <f t="shared" si="12"/>
        <v>0</v>
      </c>
      <c r="AI42" s="324">
        <f>需要増加!F42</f>
        <v>0</v>
      </c>
      <c r="AJ42" s="324">
        <f t="shared" si="13"/>
        <v>0</v>
      </c>
      <c r="AK42" s="324">
        <f t="shared" si="14"/>
        <v>0</v>
      </c>
      <c r="AL42" s="324">
        <f t="shared" si="15"/>
        <v>0</v>
      </c>
      <c r="AM42" s="324">
        <f>AI42/(1+(マージン率表!$W42/100))</f>
        <v>0</v>
      </c>
      <c r="AN42" s="337">
        <f t="shared" si="16"/>
        <v>0</v>
      </c>
      <c r="AP42" s="325" t="e">
        <f t="shared" si="17"/>
        <v>#DIV/0!</v>
      </c>
      <c r="AQ42" s="325" t="e">
        <f t="shared" si="18"/>
        <v>#DIV/0!</v>
      </c>
    </row>
    <row r="43" spans="1:43" ht="18.600000000000001" customHeight="1" x14ac:dyDescent="0.25">
      <c r="A43" s="331">
        <v>39</v>
      </c>
      <c r="B43" s="332"/>
      <c r="C43" s="333" t="s">
        <v>1789</v>
      </c>
      <c r="D43" s="333"/>
      <c r="E43" s="334">
        <v>4.8261443560504578</v>
      </c>
      <c r="F43" s="334">
        <v>7.1721568673658144E-4</v>
      </c>
      <c r="G43" s="334">
        <v>4.8268615717371937</v>
      </c>
      <c r="H43" s="334">
        <v>5.0205098071560714E-3</v>
      </c>
      <c r="I43" s="334">
        <v>2.4430927774843454</v>
      </c>
      <c r="J43" s="334">
        <v>0.1542526023402748</v>
      </c>
      <c r="K43" s="334">
        <v>0.75871173718348373</v>
      </c>
      <c r="L43" s="334">
        <v>0</v>
      </c>
      <c r="M43" s="334">
        <v>0.13744926339387487</v>
      </c>
      <c r="N43" s="334">
        <v>0.29825926629859839</v>
      </c>
      <c r="O43" s="334">
        <v>3.796786156507733</v>
      </c>
      <c r="P43" s="334">
        <v>8.6236477282449258</v>
      </c>
      <c r="Q43" s="322" t="str">
        <f t="shared" si="3"/>
        <v>鋳鍛造品</v>
      </c>
      <c r="S43" s="335" t="s">
        <v>1789</v>
      </c>
      <c r="T43" s="336">
        <f t="shared" si="31"/>
        <v>4.8261443560504578</v>
      </c>
      <c r="U43" s="336">
        <f t="shared" si="32"/>
        <v>7.1721568673658144E-4</v>
      </c>
      <c r="V43" s="336">
        <f t="shared" si="33"/>
        <v>3.796786156507733</v>
      </c>
      <c r="W43" s="336">
        <f t="shared" si="34"/>
        <v>8.6236477282449258</v>
      </c>
      <c r="X43" s="336">
        <f t="shared" si="4"/>
        <v>0</v>
      </c>
      <c r="Y43" s="336">
        <f t="shared" si="5"/>
        <v>4.8261443560504574E-2</v>
      </c>
      <c r="Z43" s="336">
        <f t="shared" si="6"/>
        <v>7.1721568673658141E-6</v>
      </c>
      <c r="AA43" s="336">
        <f t="shared" si="7"/>
        <v>3.7967861565077331E-2</v>
      </c>
      <c r="AB43" s="336">
        <f t="shared" si="8"/>
        <v>8.6236477282449264E-2</v>
      </c>
      <c r="AC43" s="324">
        <f>需要増加!E43</f>
        <v>0</v>
      </c>
      <c r="AD43" s="324">
        <f t="shared" si="9"/>
        <v>0</v>
      </c>
      <c r="AE43" s="324">
        <f t="shared" si="10"/>
        <v>0</v>
      </c>
      <c r="AF43" s="324">
        <f t="shared" si="11"/>
        <v>0</v>
      </c>
      <c r="AG43" s="324">
        <f>AC43/(1+(マージン率表!$W43/100))</f>
        <v>0</v>
      </c>
      <c r="AH43" s="337">
        <f t="shared" si="12"/>
        <v>0</v>
      </c>
      <c r="AI43" s="324">
        <f>需要増加!F43</f>
        <v>0</v>
      </c>
      <c r="AJ43" s="324">
        <f t="shared" si="13"/>
        <v>0</v>
      </c>
      <c r="AK43" s="324">
        <f t="shared" si="14"/>
        <v>0</v>
      </c>
      <c r="AL43" s="324">
        <f t="shared" si="15"/>
        <v>0</v>
      </c>
      <c r="AM43" s="324">
        <f>AI43/(1+(マージン率表!$W43/100))</f>
        <v>0</v>
      </c>
      <c r="AN43" s="337">
        <f t="shared" si="16"/>
        <v>0</v>
      </c>
      <c r="AP43" s="325" t="e">
        <f t="shared" si="17"/>
        <v>#DIV/0!</v>
      </c>
      <c r="AQ43" s="325" t="e">
        <f t="shared" si="18"/>
        <v>#DIV/0!</v>
      </c>
    </row>
    <row r="44" spans="1:43" ht="18.600000000000001" customHeight="1" x14ac:dyDescent="0.25">
      <c r="A44" s="331">
        <v>40</v>
      </c>
      <c r="B44" s="332"/>
      <c r="C44" s="333" t="s">
        <v>1790</v>
      </c>
      <c r="D44" s="333"/>
      <c r="E44" s="334">
        <v>7.4514861771948171</v>
      </c>
      <c r="F44" s="334">
        <v>0</v>
      </c>
      <c r="G44" s="334">
        <v>7.4514861771948171</v>
      </c>
      <c r="H44" s="334">
        <v>5.1902406939673329E-3</v>
      </c>
      <c r="I44" s="334">
        <v>2.2770458619772613</v>
      </c>
      <c r="J44" s="334">
        <v>0.14114698807576651</v>
      </c>
      <c r="K44" s="334">
        <v>0.62733015396642333</v>
      </c>
      <c r="L44" s="334">
        <v>0</v>
      </c>
      <c r="M44" s="334">
        <v>0.12672454933323779</v>
      </c>
      <c r="N44" s="334">
        <v>0.27646069678751661</v>
      </c>
      <c r="O44" s="334">
        <v>3.453898490834173</v>
      </c>
      <c r="P44" s="334">
        <v>10.90538466802899</v>
      </c>
      <c r="Q44" s="322" t="str">
        <f t="shared" si="3"/>
        <v>その他の鉄鋼製品</v>
      </c>
      <c r="S44" s="335" t="s">
        <v>1790</v>
      </c>
      <c r="T44" s="336">
        <f t="shared" si="31"/>
        <v>7.4514861771948171</v>
      </c>
      <c r="U44" s="336">
        <f t="shared" si="32"/>
        <v>0</v>
      </c>
      <c r="V44" s="336">
        <f t="shared" si="33"/>
        <v>3.453898490834173</v>
      </c>
      <c r="W44" s="336">
        <f t="shared" si="34"/>
        <v>10.90538466802899</v>
      </c>
      <c r="X44" s="336">
        <f t="shared" si="4"/>
        <v>0</v>
      </c>
      <c r="Y44" s="336">
        <f t="shared" si="5"/>
        <v>7.4514861771948174E-2</v>
      </c>
      <c r="Z44" s="336">
        <f t="shared" si="6"/>
        <v>0</v>
      </c>
      <c r="AA44" s="336">
        <f t="shared" si="7"/>
        <v>3.453898490834173E-2</v>
      </c>
      <c r="AB44" s="336">
        <f t="shared" si="8"/>
        <v>0.1090538466802899</v>
      </c>
      <c r="AC44" s="324">
        <f>需要増加!E44</f>
        <v>0</v>
      </c>
      <c r="AD44" s="324">
        <f t="shared" si="9"/>
        <v>0</v>
      </c>
      <c r="AE44" s="324">
        <f t="shared" si="10"/>
        <v>0</v>
      </c>
      <c r="AF44" s="324">
        <f t="shared" si="11"/>
        <v>0</v>
      </c>
      <c r="AG44" s="324">
        <f>AC44/(1+(マージン率表!$W44/100))</f>
        <v>0</v>
      </c>
      <c r="AH44" s="337">
        <f t="shared" si="12"/>
        <v>0</v>
      </c>
      <c r="AI44" s="324">
        <f>需要増加!F44</f>
        <v>0</v>
      </c>
      <c r="AJ44" s="324">
        <f t="shared" si="13"/>
        <v>0</v>
      </c>
      <c r="AK44" s="324">
        <f t="shared" si="14"/>
        <v>0</v>
      </c>
      <c r="AL44" s="324">
        <f t="shared" si="15"/>
        <v>0</v>
      </c>
      <c r="AM44" s="324">
        <f>AI44/(1+(マージン率表!$W44/100))</f>
        <v>0</v>
      </c>
      <c r="AN44" s="337">
        <f t="shared" si="16"/>
        <v>0</v>
      </c>
      <c r="AP44" s="325" t="e">
        <f t="shared" si="17"/>
        <v>#DIV/0!</v>
      </c>
      <c r="AQ44" s="325" t="e">
        <f t="shared" si="18"/>
        <v>#DIV/0!</v>
      </c>
    </row>
    <row r="45" spans="1:43" ht="18.600000000000001" customHeight="1" x14ac:dyDescent="0.25">
      <c r="A45" s="331">
        <v>41</v>
      </c>
      <c r="B45" s="332"/>
      <c r="C45" s="333" t="s">
        <v>1791</v>
      </c>
      <c r="D45" s="333"/>
      <c r="E45" s="334">
        <v>13.597606270874721</v>
      </c>
      <c r="F45" s="334">
        <v>2.0910419192997933</v>
      </c>
      <c r="G45" s="334">
        <v>15.688648190174515</v>
      </c>
      <c r="H45" s="334">
        <v>1.0791232776341905E-2</v>
      </c>
      <c r="I45" s="334">
        <v>2.1570265273589539</v>
      </c>
      <c r="J45" s="334">
        <v>1.6496152014790176E-2</v>
      </c>
      <c r="K45" s="334">
        <v>0.13489040970427382</v>
      </c>
      <c r="L45" s="334">
        <v>1.4262298096120673E-3</v>
      </c>
      <c r="M45" s="334">
        <v>0.11495755935306902</v>
      </c>
      <c r="N45" s="334">
        <v>0.82985954729403821</v>
      </c>
      <c r="O45" s="334">
        <v>3.265447658311079</v>
      </c>
      <c r="P45" s="334">
        <v>18.954095848485593</v>
      </c>
      <c r="Q45" s="322" t="str">
        <f t="shared" si="3"/>
        <v>非鉄金属製錬・精製</v>
      </c>
      <c r="S45" s="335" t="s">
        <v>1791</v>
      </c>
      <c r="T45" s="336">
        <f t="shared" si="31"/>
        <v>13.597606270874721</v>
      </c>
      <c r="U45" s="336">
        <f t="shared" si="32"/>
        <v>2.0910419192997933</v>
      </c>
      <c r="V45" s="336">
        <f t="shared" si="33"/>
        <v>3.265447658311079</v>
      </c>
      <c r="W45" s="336">
        <f t="shared" si="34"/>
        <v>18.954095848485593</v>
      </c>
      <c r="X45" s="336">
        <f t="shared" si="4"/>
        <v>0</v>
      </c>
      <c r="Y45" s="336">
        <f t="shared" si="5"/>
        <v>0.13597606270874721</v>
      </c>
      <c r="Z45" s="336">
        <f t="shared" si="6"/>
        <v>2.0910419192997933E-2</v>
      </c>
      <c r="AA45" s="336">
        <f t="shared" si="7"/>
        <v>3.2654476583110791E-2</v>
      </c>
      <c r="AB45" s="336">
        <f t="shared" si="8"/>
        <v>0.18954095848485594</v>
      </c>
      <c r="AC45" s="324">
        <f>需要増加!E45</f>
        <v>0</v>
      </c>
      <c r="AD45" s="324">
        <f t="shared" si="9"/>
        <v>0</v>
      </c>
      <c r="AE45" s="324">
        <f t="shared" si="10"/>
        <v>0</v>
      </c>
      <c r="AF45" s="324">
        <f t="shared" si="11"/>
        <v>0</v>
      </c>
      <c r="AG45" s="324">
        <f>AC45/(1+(マージン率表!$W45/100))</f>
        <v>0</v>
      </c>
      <c r="AH45" s="337">
        <f t="shared" si="12"/>
        <v>0</v>
      </c>
      <c r="AI45" s="324">
        <f>需要増加!F45</f>
        <v>0</v>
      </c>
      <c r="AJ45" s="324">
        <f t="shared" si="13"/>
        <v>0</v>
      </c>
      <c r="AK45" s="324">
        <f t="shared" si="14"/>
        <v>0</v>
      </c>
      <c r="AL45" s="324">
        <f t="shared" si="15"/>
        <v>0</v>
      </c>
      <c r="AM45" s="324">
        <f>AI45/(1+(マージン率表!$W45/100))</f>
        <v>0</v>
      </c>
      <c r="AN45" s="337">
        <f t="shared" si="16"/>
        <v>0</v>
      </c>
      <c r="AP45" s="325" t="e">
        <f t="shared" si="17"/>
        <v>#DIV/0!</v>
      </c>
      <c r="AQ45" s="325" t="e">
        <f t="shared" si="18"/>
        <v>#DIV/0!</v>
      </c>
    </row>
    <row r="46" spans="1:43" ht="18.600000000000001" customHeight="1" x14ac:dyDescent="0.25">
      <c r="A46" s="331">
        <v>42</v>
      </c>
      <c r="B46" s="332"/>
      <c r="C46" s="333" t="s">
        <v>1792</v>
      </c>
      <c r="D46" s="333"/>
      <c r="E46" s="334">
        <v>14.166227331282402</v>
      </c>
      <c r="F46" s="334">
        <v>7.2411646006313252E-2</v>
      </c>
      <c r="G46" s="334">
        <v>14.238638977288714</v>
      </c>
      <c r="H46" s="334">
        <v>4.5971000497335946E-3</v>
      </c>
      <c r="I46" s="334">
        <v>2.527263072564053</v>
      </c>
      <c r="J46" s="334">
        <v>1.5518872779355448E-2</v>
      </c>
      <c r="K46" s="334">
        <v>0.15775080584674994</v>
      </c>
      <c r="L46" s="334">
        <v>1.566527723953805E-3</v>
      </c>
      <c r="M46" s="334">
        <v>0.12671306028803905</v>
      </c>
      <c r="N46" s="334">
        <v>0.5665852609066564</v>
      </c>
      <c r="O46" s="334">
        <v>3.3999947001585413</v>
      </c>
      <c r="P46" s="334">
        <v>17.638633677447256</v>
      </c>
      <c r="Q46" s="322" t="str">
        <f t="shared" si="3"/>
        <v>非鉄金属加工製品</v>
      </c>
      <c r="S46" s="335" t="s">
        <v>1792</v>
      </c>
      <c r="T46" s="336">
        <f t="shared" si="31"/>
        <v>14.166227331282402</v>
      </c>
      <c r="U46" s="336">
        <f t="shared" si="32"/>
        <v>7.2411646006313252E-2</v>
      </c>
      <c r="V46" s="336">
        <f t="shared" ref="V46:V48" si="35">O46</f>
        <v>3.3999947001585413</v>
      </c>
      <c r="W46" s="336">
        <f t="shared" si="34"/>
        <v>17.638633677447256</v>
      </c>
      <c r="X46" s="336">
        <f t="shared" si="4"/>
        <v>0</v>
      </c>
      <c r="Y46" s="336">
        <f t="shared" si="5"/>
        <v>0.14166227331282402</v>
      </c>
      <c r="Z46" s="336">
        <f t="shared" si="6"/>
        <v>7.2411646006313246E-4</v>
      </c>
      <c r="AA46" s="336">
        <f t="shared" si="7"/>
        <v>3.3999947001585415E-2</v>
      </c>
      <c r="AB46" s="336">
        <f t="shared" si="8"/>
        <v>0.17638633677447257</v>
      </c>
      <c r="AC46" s="324">
        <f>需要増加!E46</f>
        <v>0</v>
      </c>
      <c r="AD46" s="324">
        <f t="shared" si="9"/>
        <v>0</v>
      </c>
      <c r="AE46" s="324">
        <f t="shared" si="10"/>
        <v>0</v>
      </c>
      <c r="AF46" s="324">
        <f t="shared" si="11"/>
        <v>0</v>
      </c>
      <c r="AG46" s="324">
        <f>AC46/(1+(マージン率表!$W46/100))</f>
        <v>0</v>
      </c>
      <c r="AH46" s="337">
        <f t="shared" si="12"/>
        <v>0</v>
      </c>
      <c r="AI46" s="324">
        <f>需要増加!F46</f>
        <v>0</v>
      </c>
      <c r="AJ46" s="324">
        <f t="shared" si="13"/>
        <v>0</v>
      </c>
      <c r="AK46" s="324">
        <f t="shared" si="14"/>
        <v>0</v>
      </c>
      <c r="AL46" s="324">
        <f t="shared" si="15"/>
        <v>0</v>
      </c>
      <c r="AM46" s="324">
        <f>AI46/(1+(マージン率表!$W46/100))</f>
        <v>0</v>
      </c>
      <c r="AN46" s="337">
        <f t="shared" si="16"/>
        <v>0</v>
      </c>
      <c r="AP46" s="325" t="e">
        <f t="shared" si="17"/>
        <v>#DIV/0!</v>
      </c>
      <c r="AQ46" s="325" t="e">
        <f t="shared" si="18"/>
        <v>#DIV/0!</v>
      </c>
    </row>
    <row r="47" spans="1:43" ht="18.600000000000001" customHeight="1" x14ac:dyDescent="0.25">
      <c r="A47" s="331">
        <v>43</v>
      </c>
      <c r="B47" s="332"/>
      <c r="C47" s="333" t="s">
        <v>1793</v>
      </c>
      <c r="D47" s="333"/>
      <c r="E47" s="334">
        <v>14.679618772987975</v>
      </c>
      <c r="F47" s="334">
        <v>0.31436005318123472</v>
      </c>
      <c r="G47" s="334">
        <v>14.99397882616921</v>
      </c>
      <c r="H47" s="334">
        <v>1.6645617526685193E-2</v>
      </c>
      <c r="I47" s="334">
        <v>8.516684810389771</v>
      </c>
      <c r="J47" s="334">
        <v>2.1518243748133041E-2</v>
      </c>
      <c r="K47" s="334">
        <v>3.4441295900668641E-2</v>
      </c>
      <c r="L47" s="334">
        <v>0</v>
      </c>
      <c r="M47" s="334">
        <v>0.42110385866599598</v>
      </c>
      <c r="N47" s="334">
        <v>0.1133717877362959</v>
      </c>
      <c r="O47" s="334">
        <v>9.1237656139675494</v>
      </c>
      <c r="P47" s="334">
        <v>24.117744440136761</v>
      </c>
      <c r="Q47" s="322" t="str">
        <f t="shared" si="3"/>
        <v>建設・建築用金属製品</v>
      </c>
      <c r="S47" s="335" t="s">
        <v>1793</v>
      </c>
      <c r="T47" s="336">
        <f t="shared" si="31"/>
        <v>14.679618772987975</v>
      </c>
      <c r="U47" s="336">
        <f t="shared" si="32"/>
        <v>0.31436005318123472</v>
      </c>
      <c r="V47" s="336">
        <f t="shared" si="35"/>
        <v>9.1237656139675494</v>
      </c>
      <c r="W47" s="336">
        <f t="shared" si="34"/>
        <v>24.117744440136761</v>
      </c>
      <c r="X47" s="336">
        <f t="shared" si="4"/>
        <v>0</v>
      </c>
      <c r="Y47" s="336">
        <f t="shared" si="5"/>
        <v>0.14679618772987976</v>
      </c>
      <c r="Z47" s="336">
        <f t="shared" si="6"/>
        <v>3.1436005318123471E-3</v>
      </c>
      <c r="AA47" s="336">
        <f t="shared" si="7"/>
        <v>9.1237656139675494E-2</v>
      </c>
      <c r="AB47" s="336">
        <f t="shared" si="8"/>
        <v>0.2411774444013676</v>
      </c>
      <c r="AC47" s="324">
        <f>需要増加!E47</f>
        <v>0</v>
      </c>
      <c r="AD47" s="324">
        <f t="shared" si="9"/>
        <v>0</v>
      </c>
      <c r="AE47" s="324">
        <f t="shared" si="10"/>
        <v>0</v>
      </c>
      <c r="AF47" s="324">
        <f t="shared" si="11"/>
        <v>0</v>
      </c>
      <c r="AG47" s="324">
        <f>AC47/(1+(マージン率表!$W47/100))</f>
        <v>0</v>
      </c>
      <c r="AH47" s="337">
        <f t="shared" si="12"/>
        <v>0</v>
      </c>
      <c r="AI47" s="324">
        <f>需要増加!F47</f>
        <v>0</v>
      </c>
      <c r="AJ47" s="324">
        <f t="shared" si="13"/>
        <v>0</v>
      </c>
      <c r="AK47" s="324">
        <f t="shared" si="14"/>
        <v>0</v>
      </c>
      <c r="AL47" s="324">
        <f t="shared" si="15"/>
        <v>0</v>
      </c>
      <c r="AM47" s="324">
        <f>AI47/(1+(マージン率表!$W47/100))</f>
        <v>0</v>
      </c>
      <c r="AN47" s="337">
        <f t="shared" si="16"/>
        <v>0</v>
      </c>
      <c r="AP47" s="325" t="e">
        <f t="shared" si="17"/>
        <v>#DIV/0!</v>
      </c>
      <c r="AQ47" s="325" t="e">
        <f t="shared" si="18"/>
        <v>#DIV/0!</v>
      </c>
    </row>
    <row r="48" spans="1:43" ht="18.600000000000001" customHeight="1" x14ac:dyDescent="0.25">
      <c r="A48" s="331">
        <v>44</v>
      </c>
      <c r="B48" s="332"/>
      <c r="C48" s="333" t="s">
        <v>1794</v>
      </c>
      <c r="D48" s="333"/>
      <c r="E48" s="334">
        <v>18.854527165174677</v>
      </c>
      <c r="F48" s="334">
        <v>2.4727733943731613</v>
      </c>
      <c r="G48" s="334">
        <v>21.327300559547837</v>
      </c>
      <c r="H48" s="334">
        <v>1.4706596171470493E-2</v>
      </c>
      <c r="I48" s="334">
        <v>2.8284809677834777</v>
      </c>
      <c r="J48" s="334">
        <v>0.1276500977173074</v>
      </c>
      <c r="K48" s="334">
        <v>6.7574046988232481E-2</v>
      </c>
      <c r="L48" s="334">
        <v>1.3417466990071469E-3</v>
      </c>
      <c r="M48" s="334">
        <v>0.16060181811939467</v>
      </c>
      <c r="N48" s="334">
        <v>0.24546071964189572</v>
      </c>
      <c r="O48" s="334">
        <v>3.4458159931207857</v>
      </c>
      <c r="P48" s="334">
        <v>24.773116552668622</v>
      </c>
      <c r="Q48" s="322" t="str">
        <f t="shared" si="3"/>
        <v>その他の金属製品</v>
      </c>
      <c r="S48" s="335" t="s">
        <v>1794</v>
      </c>
      <c r="T48" s="336">
        <f t="shared" si="31"/>
        <v>18.854527165174677</v>
      </c>
      <c r="U48" s="336">
        <f t="shared" si="32"/>
        <v>2.4727733943731613</v>
      </c>
      <c r="V48" s="336">
        <f t="shared" si="35"/>
        <v>3.4458159931207857</v>
      </c>
      <c r="W48" s="336">
        <f t="shared" si="34"/>
        <v>24.773116552668622</v>
      </c>
      <c r="X48" s="336">
        <f t="shared" si="4"/>
        <v>0</v>
      </c>
      <c r="Y48" s="336">
        <f t="shared" si="5"/>
        <v>0.18854527165174675</v>
      </c>
      <c r="Z48" s="336">
        <f t="shared" si="6"/>
        <v>2.4727733943731612E-2</v>
      </c>
      <c r="AA48" s="336">
        <f t="shared" si="7"/>
        <v>3.4458159931207856E-2</v>
      </c>
      <c r="AB48" s="336">
        <f t="shared" si="8"/>
        <v>0.24773116552668623</v>
      </c>
      <c r="AC48" s="324">
        <f>需要増加!E48</f>
        <v>0</v>
      </c>
      <c r="AD48" s="324">
        <f t="shared" si="9"/>
        <v>0</v>
      </c>
      <c r="AE48" s="324">
        <f t="shared" si="10"/>
        <v>0</v>
      </c>
      <c r="AF48" s="324">
        <f t="shared" si="11"/>
        <v>0</v>
      </c>
      <c r="AG48" s="324">
        <f>AC48/(1+(マージン率表!$W48/100))</f>
        <v>0</v>
      </c>
      <c r="AH48" s="337">
        <f t="shared" si="12"/>
        <v>0</v>
      </c>
      <c r="AI48" s="324">
        <f>需要増加!F48</f>
        <v>0</v>
      </c>
      <c r="AJ48" s="324">
        <f t="shared" si="13"/>
        <v>0</v>
      </c>
      <c r="AK48" s="324">
        <f t="shared" si="14"/>
        <v>0</v>
      </c>
      <c r="AL48" s="324">
        <f t="shared" si="15"/>
        <v>0</v>
      </c>
      <c r="AM48" s="324">
        <f>AI48/(1+(マージン率表!$W48/100))</f>
        <v>0</v>
      </c>
      <c r="AN48" s="337">
        <f t="shared" si="16"/>
        <v>0</v>
      </c>
      <c r="AP48" s="325" t="e">
        <f t="shared" si="17"/>
        <v>#DIV/0!</v>
      </c>
      <c r="AQ48" s="325" t="e">
        <f t="shared" si="18"/>
        <v>#DIV/0!</v>
      </c>
    </row>
    <row r="49" spans="1:43" ht="18.600000000000001" customHeight="1" x14ac:dyDescent="0.25">
      <c r="A49" s="331">
        <v>45</v>
      </c>
      <c r="B49" s="332"/>
      <c r="C49" s="333" t="s">
        <v>1795</v>
      </c>
      <c r="D49" s="333"/>
      <c r="E49" s="334">
        <v>12.927125240132803</v>
      </c>
      <c r="F49" s="334">
        <v>7.6030050164275623E-2</v>
      </c>
      <c r="G49" s="334">
        <v>13.003155290297078</v>
      </c>
      <c r="H49" s="334">
        <v>1.9590918572075563E-3</v>
      </c>
      <c r="I49" s="334">
        <v>1.2113333848075116</v>
      </c>
      <c r="J49" s="334">
        <v>4.8401092942774926E-3</v>
      </c>
      <c r="K49" s="334">
        <v>4.652843160867947E-2</v>
      </c>
      <c r="L49" s="334">
        <v>4.3023193726911043E-3</v>
      </c>
      <c r="M49" s="334">
        <v>6.3612865010504185E-2</v>
      </c>
      <c r="N49" s="334">
        <v>0.11864990144999686</v>
      </c>
      <c r="O49" s="334">
        <v>1.4512261034008682</v>
      </c>
      <c r="P49" s="334">
        <v>14.454381393697947</v>
      </c>
      <c r="Q49" s="322" t="str">
        <f t="shared" si="3"/>
        <v>はん用機械</v>
      </c>
      <c r="S49" s="335" t="s">
        <v>1796</v>
      </c>
      <c r="T49" s="336">
        <f>AVERAGE(E49:E50)</f>
        <v>13.75660126333684</v>
      </c>
      <c r="U49" s="336">
        <f>AVERAGE(F49:F50)</f>
        <v>0.7604529502174685</v>
      </c>
      <c r="V49" s="336">
        <f t="shared" ref="V49" si="36">AVERAGE(O49:O50)</f>
        <v>1.3727324626959512</v>
      </c>
      <c r="W49" s="336">
        <f>AVERAGE(P49:P50)</f>
        <v>15.889786676250258</v>
      </c>
      <c r="X49" s="336">
        <f t="shared" si="4"/>
        <v>0</v>
      </c>
      <c r="Y49" s="336">
        <f t="shared" si="5"/>
        <v>0.1375660126333684</v>
      </c>
      <c r="Z49" s="336">
        <f t="shared" si="6"/>
        <v>7.6045295021746851E-3</v>
      </c>
      <c r="AA49" s="336">
        <f t="shared" si="7"/>
        <v>1.3727324626959511E-2</v>
      </c>
      <c r="AB49" s="336">
        <f t="shared" si="8"/>
        <v>0.15889786676250259</v>
      </c>
      <c r="AC49" s="324">
        <f>需要増加!E49</f>
        <v>0</v>
      </c>
      <c r="AD49" s="324">
        <f t="shared" si="9"/>
        <v>0</v>
      </c>
      <c r="AE49" s="324">
        <f t="shared" si="10"/>
        <v>0</v>
      </c>
      <c r="AF49" s="324">
        <f t="shared" si="11"/>
        <v>0</v>
      </c>
      <c r="AG49" s="324">
        <f>AC49/(1+(マージン率表!$W49/100))</f>
        <v>0</v>
      </c>
      <c r="AH49" s="337">
        <f t="shared" si="12"/>
        <v>0</v>
      </c>
      <c r="AI49" s="324">
        <f>需要増加!F49</f>
        <v>0</v>
      </c>
      <c r="AJ49" s="324">
        <f t="shared" si="13"/>
        <v>0</v>
      </c>
      <c r="AK49" s="324">
        <f t="shared" si="14"/>
        <v>0</v>
      </c>
      <c r="AL49" s="324">
        <f t="shared" si="15"/>
        <v>0</v>
      </c>
      <c r="AM49" s="324">
        <f>AI49/(1+(マージン率表!$W49/100))</f>
        <v>0</v>
      </c>
      <c r="AN49" s="337">
        <f t="shared" si="16"/>
        <v>0</v>
      </c>
      <c r="AP49" s="325" t="e">
        <f t="shared" si="17"/>
        <v>#DIV/0!</v>
      </c>
      <c r="AQ49" s="325" t="e">
        <f t="shared" si="18"/>
        <v>#DIV/0!</v>
      </c>
    </row>
    <row r="50" spans="1:43" ht="18.600000000000001" customHeight="1" x14ac:dyDescent="0.25">
      <c r="A50" s="331">
        <v>46</v>
      </c>
      <c r="B50" s="332"/>
      <c r="C50" s="333" t="s">
        <v>1797</v>
      </c>
      <c r="D50" s="333"/>
      <c r="E50" s="334">
        <v>14.586077286540878</v>
      </c>
      <c r="F50" s="334">
        <v>1.4448758502706613</v>
      </c>
      <c r="G50" s="334">
        <v>16.030953136811537</v>
      </c>
      <c r="H50" s="334">
        <v>1.9593186539813802E-3</v>
      </c>
      <c r="I50" s="334">
        <v>1.0839770378098557</v>
      </c>
      <c r="J50" s="334">
        <v>6.486241164977577E-3</v>
      </c>
      <c r="K50" s="334">
        <v>3.8635714895828913E-2</v>
      </c>
      <c r="L50" s="334">
        <v>9.5404731844191397E-4</v>
      </c>
      <c r="M50" s="334">
        <v>5.4399906157600673E-2</v>
      </c>
      <c r="N50" s="334">
        <v>0.10782655599034785</v>
      </c>
      <c r="O50" s="334">
        <v>1.2942388219910341</v>
      </c>
      <c r="P50" s="334">
        <v>17.32519195880257</v>
      </c>
      <c r="Q50" s="322" t="str">
        <f t="shared" si="3"/>
        <v>生産用機械</v>
      </c>
      <c r="S50" s="335" t="s">
        <v>1798</v>
      </c>
      <c r="T50" s="336">
        <f>E51</f>
        <v>17.323682772721302</v>
      </c>
      <c r="U50" s="336">
        <f>F51</f>
        <v>6.3242266003412722</v>
      </c>
      <c r="V50" s="336">
        <f t="shared" ref="V50" si="37">O51</f>
        <v>1.702592921864599</v>
      </c>
      <c r="W50" s="336">
        <f>P51</f>
        <v>25.350502294927175</v>
      </c>
      <c r="X50" s="336">
        <f t="shared" si="4"/>
        <v>0</v>
      </c>
      <c r="Y50" s="336">
        <f t="shared" si="5"/>
        <v>0.17323682772721302</v>
      </c>
      <c r="Z50" s="336">
        <f t="shared" si="6"/>
        <v>6.324226600341272E-2</v>
      </c>
      <c r="AA50" s="336">
        <f t="shared" si="7"/>
        <v>1.7025929218645989E-2</v>
      </c>
      <c r="AB50" s="336">
        <f t="shared" si="8"/>
        <v>0.25350502294927174</v>
      </c>
      <c r="AC50" s="324">
        <f>需要増加!E50</f>
        <v>0</v>
      </c>
      <c r="AD50" s="324">
        <f t="shared" si="9"/>
        <v>0</v>
      </c>
      <c r="AE50" s="324">
        <f t="shared" si="10"/>
        <v>0</v>
      </c>
      <c r="AF50" s="324">
        <f t="shared" si="11"/>
        <v>0</v>
      </c>
      <c r="AG50" s="324">
        <f>AC50/(1+(マージン率表!$W50/100))</f>
        <v>0</v>
      </c>
      <c r="AH50" s="337">
        <f t="shared" si="12"/>
        <v>0</v>
      </c>
      <c r="AI50" s="324">
        <f>需要増加!F50</f>
        <v>0</v>
      </c>
      <c r="AJ50" s="324">
        <f t="shared" si="13"/>
        <v>0</v>
      </c>
      <c r="AK50" s="324">
        <f t="shared" si="14"/>
        <v>0</v>
      </c>
      <c r="AL50" s="324">
        <f t="shared" si="15"/>
        <v>0</v>
      </c>
      <c r="AM50" s="324">
        <f>AI50/(1+(マージン率表!$W50/100))</f>
        <v>0</v>
      </c>
      <c r="AN50" s="337">
        <f t="shared" si="16"/>
        <v>0</v>
      </c>
      <c r="AP50" s="325" t="e">
        <f t="shared" si="17"/>
        <v>#DIV/0!</v>
      </c>
      <c r="AQ50" s="325" t="e">
        <f t="shared" si="18"/>
        <v>#DIV/0!</v>
      </c>
    </row>
    <row r="51" spans="1:43" ht="18.600000000000001" customHeight="1" x14ac:dyDescent="0.25">
      <c r="A51" s="331">
        <v>47</v>
      </c>
      <c r="B51" s="332"/>
      <c r="C51" s="333" t="s">
        <v>1799</v>
      </c>
      <c r="D51" s="333"/>
      <c r="E51" s="334">
        <v>17.323682772721302</v>
      </c>
      <c r="F51" s="334">
        <v>6.3242266003412722</v>
      </c>
      <c r="G51" s="334">
        <v>23.647909373062575</v>
      </c>
      <c r="H51" s="334">
        <v>8.3763414044459332E-4</v>
      </c>
      <c r="I51" s="334">
        <v>1.465542460118779</v>
      </c>
      <c r="J51" s="334">
        <v>4.7719763152601078E-3</v>
      </c>
      <c r="K51" s="334">
        <v>4.1361358541044391E-2</v>
      </c>
      <c r="L51" s="334">
        <v>6.7518388290382378E-3</v>
      </c>
      <c r="M51" s="334">
        <v>8.1555105856014498E-2</v>
      </c>
      <c r="N51" s="334">
        <v>0.1017725480640181</v>
      </c>
      <c r="O51" s="334">
        <v>1.702592921864599</v>
      </c>
      <c r="P51" s="334">
        <v>25.350502294927175</v>
      </c>
      <c r="Q51" s="322" t="str">
        <f t="shared" si="3"/>
        <v>業務用機械</v>
      </c>
      <c r="S51" s="335" t="s">
        <v>1800</v>
      </c>
      <c r="T51" s="336">
        <f>E54</f>
        <v>10.492874225672391</v>
      </c>
      <c r="U51" s="336">
        <f>F54</f>
        <v>0.12254469536579628</v>
      </c>
      <c r="V51" s="336">
        <f t="shared" ref="V51" si="38">O54</f>
        <v>1.0884081196581197</v>
      </c>
      <c r="W51" s="336">
        <f>P54</f>
        <v>11.703827040696307</v>
      </c>
      <c r="X51" s="336">
        <f t="shared" si="4"/>
        <v>0</v>
      </c>
      <c r="Y51" s="336">
        <f t="shared" si="5"/>
        <v>0.10492874225672391</v>
      </c>
      <c r="Z51" s="336">
        <f t="shared" si="6"/>
        <v>1.2254469536579628E-3</v>
      </c>
      <c r="AA51" s="336">
        <f t="shared" si="7"/>
        <v>1.0884081196581196E-2</v>
      </c>
      <c r="AB51" s="336">
        <f t="shared" si="8"/>
        <v>0.11703827040696307</v>
      </c>
      <c r="AC51" s="324">
        <f>需要増加!E51</f>
        <v>0</v>
      </c>
      <c r="AD51" s="324">
        <f t="shared" si="9"/>
        <v>0</v>
      </c>
      <c r="AE51" s="324">
        <f t="shared" si="10"/>
        <v>0</v>
      </c>
      <c r="AF51" s="324">
        <f t="shared" si="11"/>
        <v>0</v>
      </c>
      <c r="AG51" s="324">
        <f>AC51/(1+(マージン率表!$W51/100))</f>
        <v>0</v>
      </c>
      <c r="AH51" s="337">
        <f t="shared" si="12"/>
        <v>0</v>
      </c>
      <c r="AI51" s="324">
        <f>需要増加!F51</f>
        <v>0</v>
      </c>
      <c r="AJ51" s="324">
        <f t="shared" si="13"/>
        <v>0</v>
      </c>
      <c r="AK51" s="324">
        <f t="shared" si="14"/>
        <v>0</v>
      </c>
      <c r="AL51" s="324">
        <f t="shared" si="15"/>
        <v>0</v>
      </c>
      <c r="AM51" s="324">
        <f>AI51/(1+(マージン率表!$W51/100))</f>
        <v>0</v>
      </c>
      <c r="AN51" s="337">
        <f t="shared" si="16"/>
        <v>0</v>
      </c>
      <c r="AP51" s="325" t="e">
        <f t="shared" si="17"/>
        <v>#DIV/0!</v>
      </c>
      <c r="AQ51" s="325" t="e">
        <f t="shared" si="18"/>
        <v>#DIV/0!</v>
      </c>
    </row>
    <row r="52" spans="1:43" ht="18.600000000000001" customHeight="1" x14ac:dyDescent="0.25">
      <c r="A52" s="331">
        <v>48</v>
      </c>
      <c r="B52" s="332"/>
      <c r="C52" s="333" t="s">
        <v>1801</v>
      </c>
      <c r="D52" s="333"/>
      <c r="E52" s="334">
        <v>7.1747210663551009</v>
      </c>
      <c r="F52" s="334">
        <v>4.1253927871190508E-3</v>
      </c>
      <c r="G52" s="334">
        <v>7.1788464591422203</v>
      </c>
      <c r="H52" s="334">
        <v>4.9111818894274407E-4</v>
      </c>
      <c r="I52" s="334">
        <v>0.65053515307355891</v>
      </c>
      <c r="J52" s="334">
        <v>3.0203768619978763E-3</v>
      </c>
      <c r="K52" s="334">
        <v>3.1284228635652798E-2</v>
      </c>
      <c r="L52" s="334">
        <v>3.0682608854197935E-2</v>
      </c>
      <c r="M52" s="334">
        <v>6.1930003625680033E-2</v>
      </c>
      <c r="N52" s="334">
        <v>8.1366005953089127E-2</v>
      </c>
      <c r="O52" s="334">
        <v>0.85930949519311928</v>
      </c>
      <c r="P52" s="334">
        <v>8.0381559543353394</v>
      </c>
      <c r="Q52" s="322" t="str">
        <f t="shared" si="3"/>
        <v>電子デバイス</v>
      </c>
      <c r="S52" s="335" t="s">
        <v>1802</v>
      </c>
      <c r="T52" s="336">
        <f>E56</f>
        <v>12.789639965489574</v>
      </c>
      <c r="U52" s="336">
        <f>F56</f>
        <v>0.16573761099794701</v>
      </c>
      <c r="V52" s="336">
        <f t="shared" ref="V52" si="39">O56</f>
        <v>1.1531945885976222</v>
      </c>
      <c r="W52" s="336">
        <f>P56</f>
        <v>14.108572165085146</v>
      </c>
      <c r="X52" s="336">
        <f t="shared" si="4"/>
        <v>0</v>
      </c>
      <c r="Y52" s="336">
        <f t="shared" si="5"/>
        <v>0.12789639965489574</v>
      </c>
      <c r="Z52" s="336">
        <f t="shared" si="6"/>
        <v>1.6573761099794701E-3</v>
      </c>
      <c r="AA52" s="336">
        <f t="shared" si="7"/>
        <v>1.1531945885976223E-2</v>
      </c>
      <c r="AB52" s="336">
        <f t="shared" si="8"/>
        <v>0.14108572165085145</v>
      </c>
      <c r="AC52" s="324">
        <f>需要増加!E52</f>
        <v>0</v>
      </c>
      <c r="AD52" s="324">
        <f t="shared" si="9"/>
        <v>0</v>
      </c>
      <c r="AE52" s="324">
        <f t="shared" si="10"/>
        <v>0</v>
      </c>
      <c r="AF52" s="324">
        <f t="shared" si="11"/>
        <v>0</v>
      </c>
      <c r="AG52" s="324">
        <f>AC52/(1+(マージン率表!$W52/100))</f>
        <v>0</v>
      </c>
      <c r="AH52" s="337">
        <f t="shared" si="12"/>
        <v>0</v>
      </c>
      <c r="AI52" s="324">
        <f>需要増加!F52</f>
        <v>0</v>
      </c>
      <c r="AJ52" s="324">
        <f t="shared" si="13"/>
        <v>0</v>
      </c>
      <c r="AK52" s="324">
        <f t="shared" si="14"/>
        <v>0</v>
      </c>
      <c r="AL52" s="324">
        <f t="shared" si="15"/>
        <v>0</v>
      </c>
      <c r="AM52" s="324">
        <f>AI52/(1+(マージン率表!$W52/100))</f>
        <v>0</v>
      </c>
      <c r="AN52" s="337">
        <f t="shared" si="16"/>
        <v>0</v>
      </c>
      <c r="AP52" s="325" t="e">
        <f t="shared" si="17"/>
        <v>#DIV/0!</v>
      </c>
      <c r="AQ52" s="325" t="e">
        <f t="shared" si="18"/>
        <v>#DIV/0!</v>
      </c>
    </row>
    <row r="53" spans="1:43" ht="18.600000000000001" customHeight="1" x14ac:dyDescent="0.25">
      <c r="A53" s="331">
        <v>49</v>
      </c>
      <c r="B53" s="332"/>
      <c r="C53" s="333" t="s">
        <v>1803</v>
      </c>
      <c r="D53" s="333"/>
      <c r="E53" s="334">
        <v>5.7474697852803978</v>
      </c>
      <c r="F53" s="334">
        <v>0.54945232915314812</v>
      </c>
      <c r="G53" s="334">
        <v>6.2969221144335457</v>
      </c>
      <c r="H53" s="334">
        <v>7.4378385641132687E-4</v>
      </c>
      <c r="I53" s="334">
        <v>0.84558627262917396</v>
      </c>
      <c r="J53" s="334">
        <v>4.5946647904119061E-3</v>
      </c>
      <c r="K53" s="334">
        <v>3.7453116124454233E-2</v>
      </c>
      <c r="L53" s="334">
        <v>1.1612625371067168E-2</v>
      </c>
      <c r="M53" s="334">
        <v>5.6203667214307529E-2</v>
      </c>
      <c r="N53" s="334">
        <v>0.10702089972653946</v>
      </c>
      <c r="O53" s="334">
        <v>1.0632150297123655</v>
      </c>
      <c r="P53" s="334">
        <v>7.360137144145912</v>
      </c>
      <c r="Q53" s="322" t="str">
        <f t="shared" si="3"/>
        <v>その他の電子部品</v>
      </c>
      <c r="S53" s="335" t="s">
        <v>1804</v>
      </c>
      <c r="T53" s="336">
        <f>E57</f>
        <v>14.621159923020265</v>
      </c>
      <c r="U53" s="336">
        <f>F57</f>
        <v>9.4682399201691645</v>
      </c>
      <c r="V53" s="336">
        <f t="shared" ref="V53" si="40">O57</f>
        <v>0.96830525790586619</v>
      </c>
      <c r="W53" s="336">
        <f>P57</f>
        <v>25.057705101095294</v>
      </c>
      <c r="X53" s="336">
        <f t="shared" si="4"/>
        <v>0</v>
      </c>
      <c r="Y53" s="336">
        <f t="shared" si="5"/>
        <v>0.14621159923020266</v>
      </c>
      <c r="Z53" s="336">
        <f t="shared" si="6"/>
        <v>9.468239920169165E-2</v>
      </c>
      <c r="AA53" s="336">
        <f t="shared" si="7"/>
        <v>9.6830525790586614E-3</v>
      </c>
      <c r="AB53" s="336">
        <f t="shared" si="8"/>
        <v>0.25057705101095296</v>
      </c>
      <c r="AC53" s="324">
        <f>需要増加!E53</f>
        <v>0</v>
      </c>
      <c r="AD53" s="324">
        <f t="shared" si="9"/>
        <v>0</v>
      </c>
      <c r="AE53" s="324">
        <f t="shared" si="10"/>
        <v>0</v>
      </c>
      <c r="AF53" s="324">
        <f t="shared" si="11"/>
        <v>0</v>
      </c>
      <c r="AG53" s="324">
        <f>AC53/(1+(マージン率表!$W53/100))</f>
        <v>0</v>
      </c>
      <c r="AH53" s="337">
        <f t="shared" si="12"/>
        <v>0</v>
      </c>
      <c r="AI53" s="324">
        <f>需要増加!F53</f>
        <v>0</v>
      </c>
      <c r="AJ53" s="324">
        <f t="shared" si="13"/>
        <v>0</v>
      </c>
      <c r="AK53" s="324">
        <f t="shared" si="14"/>
        <v>0</v>
      </c>
      <c r="AL53" s="324">
        <f t="shared" si="15"/>
        <v>0</v>
      </c>
      <c r="AM53" s="324">
        <f>AI53/(1+(マージン率表!$W53/100))</f>
        <v>0</v>
      </c>
      <c r="AN53" s="337">
        <f t="shared" si="16"/>
        <v>0</v>
      </c>
      <c r="AP53" s="325" t="e">
        <f t="shared" si="17"/>
        <v>#DIV/0!</v>
      </c>
      <c r="AQ53" s="325" t="e">
        <f t="shared" si="18"/>
        <v>#DIV/0!</v>
      </c>
    </row>
    <row r="54" spans="1:43" ht="18.600000000000001" customHeight="1" x14ac:dyDescent="0.25">
      <c r="A54" s="331">
        <v>50</v>
      </c>
      <c r="B54" s="332"/>
      <c r="C54" s="333" t="s">
        <v>1800</v>
      </c>
      <c r="D54" s="333"/>
      <c r="E54" s="334">
        <v>10.492874225672391</v>
      </c>
      <c r="F54" s="334">
        <v>0.12254469536579628</v>
      </c>
      <c r="G54" s="334">
        <v>10.615418921038188</v>
      </c>
      <c r="H54" s="334">
        <v>5.2683682270838236E-4</v>
      </c>
      <c r="I54" s="334">
        <v>0.9083156904257822</v>
      </c>
      <c r="J54" s="334">
        <v>3.8961420842154788E-3</v>
      </c>
      <c r="K54" s="334">
        <v>3.7135869991374582E-2</v>
      </c>
      <c r="L54" s="334">
        <v>6.9836509056692543E-4</v>
      </c>
      <c r="M54" s="334">
        <v>4.3923488590919782E-2</v>
      </c>
      <c r="N54" s="334">
        <v>9.3911726652552333E-2</v>
      </c>
      <c r="O54" s="334">
        <v>1.0884081196581197</v>
      </c>
      <c r="P54" s="334">
        <v>11.703827040696307</v>
      </c>
      <c r="Q54" s="322" t="str">
        <f t="shared" si="3"/>
        <v>産業用電気機器</v>
      </c>
      <c r="S54" s="335" t="s">
        <v>1805</v>
      </c>
      <c r="T54" s="336">
        <f>E55</f>
        <v>22.625371559481732</v>
      </c>
      <c r="U54" s="336">
        <f>F55</f>
        <v>38.871155825488572</v>
      </c>
      <c r="V54" s="336">
        <f t="shared" ref="V54" si="41">O55</f>
        <v>1.1097695290862142</v>
      </c>
      <c r="W54" s="336">
        <f>P55</f>
        <v>62.606296914056514</v>
      </c>
      <c r="X54" s="336">
        <f t="shared" si="4"/>
        <v>0</v>
      </c>
      <c r="Y54" s="336">
        <f t="shared" si="5"/>
        <v>0.22625371559481733</v>
      </c>
      <c r="Z54" s="336">
        <f t="shared" si="6"/>
        <v>0.38871155825488574</v>
      </c>
      <c r="AA54" s="336">
        <f t="shared" si="7"/>
        <v>1.1097695290862141E-2</v>
      </c>
      <c r="AB54" s="336">
        <f t="shared" si="8"/>
        <v>0.62606296914056514</v>
      </c>
      <c r="AC54" s="324">
        <f>需要増加!E54</f>
        <v>0</v>
      </c>
      <c r="AD54" s="324">
        <f t="shared" si="9"/>
        <v>0</v>
      </c>
      <c r="AE54" s="324">
        <f t="shared" si="10"/>
        <v>0</v>
      </c>
      <c r="AF54" s="324">
        <f t="shared" si="11"/>
        <v>0</v>
      </c>
      <c r="AG54" s="324">
        <f>AC54/(1+(マージン率表!$W54/100))</f>
        <v>0</v>
      </c>
      <c r="AH54" s="337">
        <f t="shared" si="12"/>
        <v>0</v>
      </c>
      <c r="AI54" s="324">
        <f>需要増加!F54</f>
        <v>0</v>
      </c>
      <c r="AJ54" s="324">
        <f t="shared" si="13"/>
        <v>0</v>
      </c>
      <c r="AK54" s="324">
        <f t="shared" si="14"/>
        <v>0</v>
      </c>
      <c r="AL54" s="324">
        <f t="shared" si="15"/>
        <v>0</v>
      </c>
      <c r="AM54" s="324">
        <f>AI54/(1+(マージン率表!$W54/100))</f>
        <v>0</v>
      </c>
      <c r="AN54" s="337">
        <f t="shared" si="16"/>
        <v>0</v>
      </c>
      <c r="AP54" s="325" t="e">
        <f t="shared" si="17"/>
        <v>#DIV/0!</v>
      </c>
      <c r="AQ54" s="325" t="e">
        <f t="shared" si="18"/>
        <v>#DIV/0!</v>
      </c>
    </row>
    <row r="55" spans="1:43" ht="18.600000000000001" customHeight="1" x14ac:dyDescent="0.25">
      <c r="A55" s="331">
        <v>51</v>
      </c>
      <c r="B55" s="332"/>
      <c r="C55" s="333" t="s">
        <v>1805</v>
      </c>
      <c r="D55" s="333"/>
      <c r="E55" s="334">
        <v>22.625371559481732</v>
      </c>
      <c r="F55" s="334">
        <v>38.871155825488572</v>
      </c>
      <c r="G55" s="334">
        <v>61.4965273849703</v>
      </c>
      <c r="H55" s="334">
        <v>4.6546080465534783E-3</v>
      </c>
      <c r="I55" s="334">
        <v>0.90157600096421286</v>
      </c>
      <c r="J55" s="334">
        <v>4.747083703107521E-3</v>
      </c>
      <c r="K55" s="334">
        <v>3.4585895551211943E-2</v>
      </c>
      <c r="L55" s="334">
        <v>5.0245106727696493E-3</v>
      </c>
      <c r="M55" s="334">
        <v>5.4468161710331101E-2</v>
      </c>
      <c r="N55" s="334">
        <v>0.10471326843802758</v>
      </c>
      <c r="O55" s="334">
        <v>1.1097695290862142</v>
      </c>
      <c r="P55" s="334">
        <v>62.606296914056514</v>
      </c>
      <c r="Q55" s="322" t="str">
        <f t="shared" si="3"/>
        <v>民生用電気機器</v>
      </c>
      <c r="S55" s="335" t="s">
        <v>1806</v>
      </c>
      <c r="T55" s="336">
        <f>E58</f>
        <v>15.669870721772247</v>
      </c>
      <c r="U55" s="336">
        <f>F58</f>
        <v>13.407395621680628</v>
      </c>
      <c r="V55" s="336">
        <f t="shared" ref="V55" si="42">O58</f>
        <v>1.1577404292193054</v>
      </c>
      <c r="W55" s="336">
        <f>P58</f>
        <v>30.235006772672179</v>
      </c>
      <c r="X55" s="336">
        <f t="shared" si="4"/>
        <v>0</v>
      </c>
      <c r="Y55" s="336">
        <f t="shared" si="5"/>
        <v>0.15669870721772247</v>
      </c>
      <c r="Z55" s="336">
        <f t="shared" si="6"/>
        <v>0.13407395621680629</v>
      </c>
      <c r="AA55" s="336">
        <f t="shared" si="7"/>
        <v>1.1577404292193054E-2</v>
      </c>
      <c r="AB55" s="336">
        <f t="shared" si="8"/>
        <v>0.30235006772672179</v>
      </c>
      <c r="AC55" s="324">
        <f>需要増加!E55</f>
        <v>0</v>
      </c>
      <c r="AD55" s="324">
        <f t="shared" si="9"/>
        <v>0</v>
      </c>
      <c r="AE55" s="324">
        <f t="shared" si="10"/>
        <v>0</v>
      </c>
      <c r="AF55" s="324">
        <f t="shared" si="11"/>
        <v>0</v>
      </c>
      <c r="AG55" s="324">
        <f>AC55/(1+(マージン率表!$W55/100))</f>
        <v>0</v>
      </c>
      <c r="AH55" s="337">
        <f t="shared" si="12"/>
        <v>0</v>
      </c>
      <c r="AI55" s="324">
        <f>需要増加!F55</f>
        <v>0</v>
      </c>
      <c r="AJ55" s="324">
        <f t="shared" si="13"/>
        <v>0</v>
      </c>
      <c r="AK55" s="324">
        <f t="shared" si="14"/>
        <v>0</v>
      </c>
      <c r="AL55" s="324">
        <f t="shared" si="15"/>
        <v>0</v>
      </c>
      <c r="AM55" s="324">
        <f>AI55/(1+(マージン率表!$W55/100))</f>
        <v>0</v>
      </c>
      <c r="AN55" s="337">
        <f t="shared" si="16"/>
        <v>0</v>
      </c>
      <c r="AP55" s="325" t="e">
        <f t="shared" si="17"/>
        <v>#DIV/0!</v>
      </c>
      <c r="AQ55" s="325" t="e">
        <f t="shared" si="18"/>
        <v>#DIV/0!</v>
      </c>
    </row>
    <row r="56" spans="1:43" ht="18.600000000000001" customHeight="1" x14ac:dyDescent="0.25">
      <c r="A56" s="331">
        <v>52</v>
      </c>
      <c r="B56" s="332"/>
      <c r="C56" s="333" t="s">
        <v>1802</v>
      </c>
      <c r="D56" s="333"/>
      <c r="E56" s="334">
        <v>12.789639965489574</v>
      </c>
      <c r="F56" s="334">
        <v>0.16573761099794701</v>
      </c>
      <c r="G56" s="334">
        <v>12.955377576487523</v>
      </c>
      <c r="H56" s="334">
        <v>9.558820355230433E-4</v>
      </c>
      <c r="I56" s="334">
        <v>0.96645840772254021</v>
      </c>
      <c r="J56" s="334">
        <v>4.1935469945527061E-3</v>
      </c>
      <c r="K56" s="334">
        <v>3.1759951502862406E-2</v>
      </c>
      <c r="L56" s="334">
        <v>4.1010422814375721E-3</v>
      </c>
      <c r="M56" s="334">
        <v>5.0723417691464719E-2</v>
      </c>
      <c r="N56" s="334">
        <v>9.5002340369241822E-2</v>
      </c>
      <c r="O56" s="334">
        <v>1.1531945885976222</v>
      </c>
      <c r="P56" s="334">
        <v>14.108572165085146</v>
      </c>
      <c r="Q56" s="322" t="str">
        <f t="shared" si="3"/>
        <v>電子応用装置・電気計測器</v>
      </c>
      <c r="S56" s="335" t="s">
        <v>1807</v>
      </c>
      <c r="T56" s="336">
        <f>E59</f>
        <v>12.341171272805148</v>
      </c>
      <c r="U56" s="336">
        <f>F59</f>
        <v>7.7498511837008639</v>
      </c>
      <c r="V56" s="336">
        <f t="shared" ref="V56" si="43">O59</f>
        <v>0.76201955100478402</v>
      </c>
      <c r="W56" s="336">
        <f>P59</f>
        <v>20.853042007510798</v>
      </c>
      <c r="X56" s="336">
        <f t="shared" si="4"/>
        <v>0</v>
      </c>
      <c r="Y56" s="336">
        <f t="shared" si="5"/>
        <v>0.12341171272805149</v>
      </c>
      <c r="Z56" s="336">
        <f t="shared" si="6"/>
        <v>7.7498511837008635E-2</v>
      </c>
      <c r="AA56" s="336">
        <f t="shared" si="7"/>
        <v>7.6201955100478405E-3</v>
      </c>
      <c r="AB56" s="336">
        <f t="shared" si="8"/>
        <v>0.20853042007510797</v>
      </c>
      <c r="AC56" s="324">
        <f>需要増加!E56</f>
        <v>0</v>
      </c>
      <c r="AD56" s="324">
        <f t="shared" si="9"/>
        <v>0</v>
      </c>
      <c r="AE56" s="324">
        <f t="shared" si="10"/>
        <v>0</v>
      </c>
      <c r="AF56" s="324">
        <f t="shared" si="11"/>
        <v>0</v>
      </c>
      <c r="AG56" s="324">
        <f>AC56/(1+(マージン率表!$W56/100))</f>
        <v>0</v>
      </c>
      <c r="AH56" s="337">
        <f t="shared" si="12"/>
        <v>0</v>
      </c>
      <c r="AI56" s="324">
        <f>需要増加!F56</f>
        <v>0</v>
      </c>
      <c r="AJ56" s="324">
        <f t="shared" si="13"/>
        <v>0</v>
      </c>
      <c r="AK56" s="324">
        <f t="shared" si="14"/>
        <v>0</v>
      </c>
      <c r="AL56" s="324">
        <f t="shared" si="15"/>
        <v>0</v>
      </c>
      <c r="AM56" s="324">
        <f>AI56/(1+(マージン率表!$W56/100))</f>
        <v>0</v>
      </c>
      <c r="AN56" s="337">
        <f t="shared" si="16"/>
        <v>0</v>
      </c>
      <c r="AP56" s="325" t="e">
        <f t="shared" si="17"/>
        <v>#DIV/0!</v>
      </c>
      <c r="AQ56" s="325" t="e">
        <f t="shared" si="18"/>
        <v>#DIV/0!</v>
      </c>
    </row>
    <row r="57" spans="1:43" ht="18.600000000000001" customHeight="1" x14ac:dyDescent="0.25">
      <c r="A57" s="331">
        <v>53</v>
      </c>
      <c r="B57" s="332"/>
      <c r="C57" s="333" t="s">
        <v>1808</v>
      </c>
      <c r="D57" s="333"/>
      <c r="E57" s="334">
        <v>14.621159923020265</v>
      </c>
      <c r="F57" s="334">
        <v>9.4682399201691645</v>
      </c>
      <c r="G57" s="334">
        <v>24.089399843189433</v>
      </c>
      <c r="H57" s="334">
        <v>1.4522796930314334E-2</v>
      </c>
      <c r="I57" s="334">
        <v>0.74547387678490817</v>
      </c>
      <c r="J57" s="334">
        <v>3.5341775760887643E-3</v>
      </c>
      <c r="K57" s="334">
        <v>4.0806386466772787E-2</v>
      </c>
      <c r="L57" s="334">
        <v>1.2800256599111406E-2</v>
      </c>
      <c r="M57" s="334">
        <v>6.1298676613842099E-2</v>
      </c>
      <c r="N57" s="334">
        <v>8.9869086934828576E-2</v>
      </c>
      <c r="O57" s="334">
        <v>0.96830525790586619</v>
      </c>
      <c r="P57" s="334">
        <v>25.057705101095294</v>
      </c>
      <c r="Q57" s="322" t="str">
        <f t="shared" si="3"/>
        <v>その他の電気機器</v>
      </c>
      <c r="S57" s="335" t="s">
        <v>1809</v>
      </c>
      <c r="T57" s="336">
        <f>AVERAGE(E52:E53)</f>
        <v>6.4610954258177493</v>
      </c>
      <c r="U57" s="336">
        <f>AVERAGE(F52:F53)</f>
        <v>0.27678886097013361</v>
      </c>
      <c r="V57" s="336">
        <f t="shared" ref="V57" si="44">AVERAGE(O52:O53)</f>
        <v>0.96126226245274238</v>
      </c>
      <c r="W57" s="336">
        <f>AVERAGE(P52:P53)</f>
        <v>7.6991465492406252</v>
      </c>
      <c r="X57" s="336">
        <f t="shared" si="4"/>
        <v>0</v>
      </c>
      <c r="Y57" s="336">
        <f t="shared" si="5"/>
        <v>6.4610954258177491E-2</v>
      </c>
      <c r="Z57" s="336">
        <f t="shared" si="6"/>
        <v>2.7678886097013359E-3</v>
      </c>
      <c r="AA57" s="336">
        <f t="shared" si="7"/>
        <v>9.6126226245274241E-3</v>
      </c>
      <c r="AB57" s="336">
        <f t="shared" si="8"/>
        <v>7.699146549240625E-2</v>
      </c>
      <c r="AC57" s="324">
        <f>需要増加!E57</f>
        <v>0</v>
      </c>
      <c r="AD57" s="324">
        <f t="shared" si="9"/>
        <v>0</v>
      </c>
      <c r="AE57" s="324">
        <f t="shared" si="10"/>
        <v>0</v>
      </c>
      <c r="AF57" s="324">
        <f t="shared" si="11"/>
        <v>0</v>
      </c>
      <c r="AG57" s="324">
        <f>AC57/(1+(マージン率表!$W57/100))</f>
        <v>0</v>
      </c>
      <c r="AH57" s="337">
        <f t="shared" si="12"/>
        <v>0</v>
      </c>
      <c r="AI57" s="324">
        <f>需要増加!F57</f>
        <v>0</v>
      </c>
      <c r="AJ57" s="324">
        <f t="shared" si="13"/>
        <v>0</v>
      </c>
      <c r="AK57" s="324">
        <f t="shared" si="14"/>
        <v>0</v>
      </c>
      <c r="AL57" s="324">
        <f t="shared" si="15"/>
        <v>0</v>
      </c>
      <c r="AM57" s="324">
        <f>AI57/(1+(マージン率表!$W57/100))</f>
        <v>0</v>
      </c>
      <c r="AN57" s="337">
        <f t="shared" si="16"/>
        <v>0</v>
      </c>
      <c r="AP57" s="325" t="e">
        <f t="shared" si="17"/>
        <v>#DIV/0!</v>
      </c>
      <c r="AQ57" s="325" t="e">
        <f t="shared" si="18"/>
        <v>#DIV/0!</v>
      </c>
    </row>
    <row r="58" spans="1:43" ht="18.600000000000001" customHeight="1" x14ac:dyDescent="0.25">
      <c r="A58" s="331">
        <v>54</v>
      </c>
      <c r="B58" s="332"/>
      <c r="C58" s="333" t="s">
        <v>1806</v>
      </c>
      <c r="D58" s="333"/>
      <c r="E58" s="334">
        <v>15.669870721772247</v>
      </c>
      <c r="F58" s="334">
        <v>13.407395621680628</v>
      </c>
      <c r="G58" s="334">
        <v>29.077266343452873</v>
      </c>
      <c r="H58" s="334">
        <v>2.9840659879888771E-3</v>
      </c>
      <c r="I58" s="334">
        <v>0.94265615572296912</v>
      </c>
      <c r="J58" s="334">
        <v>4.6818966363273767E-3</v>
      </c>
      <c r="K58" s="334">
        <v>4.5236896895503795E-2</v>
      </c>
      <c r="L58" s="334">
        <v>6.0195813895637697E-3</v>
      </c>
      <c r="M58" s="334">
        <v>5.3803224257575312E-2</v>
      </c>
      <c r="N58" s="334">
        <v>0.10235860832937708</v>
      </c>
      <c r="O58" s="334">
        <v>1.1577404292193054</v>
      </c>
      <c r="P58" s="334">
        <v>30.235006772672179</v>
      </c>
      <c r="Q58" s="322" t="str">
        <f t="shared" si="3"/>
        <v>通信機械・同関連機器</v>
      </c>
      <c r="S58" s="335" t="s">
        <v>1810</v>
      </c>
      <c r="T58" s="336">
        <f>E60</f>
        <v>2.9232599913692878</v>
      </c>
      <c r="U58" s="336">
        <f>F60</f>
        <v>16.751796726214764</v>
      </c>
      <c r="V58" s="336">
        <f t="shared" ref="V58" si="45">O60</f>
        <v>2.3891452175341836</v>
      </c>
      <c r="W58" s="336">
        <f>P60</f>
        <v>22.064201935118234</v>
      </c>
      <c r="X58" s="336">
        <f t="shared" si="4"/>
        <v>0</v>
      </c>
      <c r="Y58" s="336">
        <f t="shared" si="5"/>
        <v>2.923259991369288E-2</v>
      </c>
      <c r="Z58" s="336">
        <f t="shared" si="6"/>
        <v>0.16751796726214763</v>
      </c>
      <c r="AA58" s="336">
        <f t="shared" si="7"/>
        <v>2.3891452175341835E-2</v>
      </c>
      <c r="AB58" s="336">
        <f t="shared" si="8"/>
        <v>0.22064201935118233</v>
      </c>
      <c r="AC58" s="324">
        <f>需要増加!E58</f>
        <v>0</v>
      </c>
      <c r="AD58" s="324">
        <f t="shared" si="9"/>
        <v>0</v>
      </c>
      <c r="AE58" s="324">
        <f t="shared" si="10"/>
        <v>0</v>
      </c>
      <c r="AF58" s="324">
        <f t="shared" si="11"/>
        <v>0</v>
      </c>
      <c r="AG58" s="324">
        <f>AC58/(1+(マージン率表!$W58/100))</f>
        <v>0</v>
      </c>
      <c r="AH58" s="337">
        <f t="shared" si="12"/>
        <v>0</v>
      </c>
      <c r="AI58" s="324">
        <f>需要増加!F58</f>
        <v>0</v>
      </c>
      <c r="AJ58" s="324">
        <f t="shared" si="13"/>
        <v>0</v>
      </c>
      <c r="AK58" s="324">
        <f t="shared" si="14"/>
        <v>0</v>
      </c>
      <c r="AL58" s="324">
        <f t="shared" si="15"/>
        <v>0</v>
      </c>
      <c r="AM58" s="324">
        <f>AI58/(1+(マージン率表!$W58/100))</f>
        <v>0</v>
      </c>
      <c r="AN58" s="337">
        <f t="shared" si="16"/>
        <v>0</v>
      </c>
      <c r="AP58" s="325" t="e">
        <f t="shared" si="17"/>
        <v>#DIV/0!</v>
      </c>
      <c r="AQ58" s="325" t="e">
        <f t="shared" si="18"/>
        <v>#DIV/0!</v>
      </c>
    </row>
    <row r="59" spans="1:43" ht="18.600000000000001" customHeight="1" x14ac:dyDescent="0.25">
      <c r="A59" s="331">
        <v>55</v>
      </c>
      <c r="B59" s="332"/>
      <c r="C59" s="333" t="s">
        <v>1807</v>
      </c>
      <c r="D59" s="333"/>
      <c r="E59" s="334">
        <v>12.341171272805148</v>
      </c>
      <c r="F59" s="334">
        <v>7.7498511837008639</v>
      </c>
      <c r="G59" s="334">
        <v>20.091022456506014</v>
      </c>
      <c r="H59" s="334">
        <v>1.2014913669683464E-3</v>
      </c>
      <c r="I59" s="334">
        <v>0.59273574103771753</v>
      </c>
      <c r="J59" s="334">
        <v>3.64663169272849E-3</v>
      </c>
      <c r="K59" s="334">
        <v>4.0492366946424448E-2</v>
      </c>
      <c r="L59" s="334">
        <v>8.9374094665715595E-3</v>
      </c>
      <c r="M59" s="334">
        <v>3.9417348354926454E-2</v>
      </c>
      <c r="N59" s="334">
        <v>7.5588562139447202E-2</v>
      </c>
      <c r="O59" s="334">
        <v>0.76201955100478402</v>
      </c>
      <c r="P59" s="334">
        <v>20.853042007510798</v>
      </c>
      <c r="Q59" s="322" t="str">
        <f t="shared" si="3"/>
        <v>電子計算機・同附属装置</v>
      </c>
      <c r="S59" s="335" t="s">
        <v>1811</v>
      </c>
      <c r="T59" s="336">
        <f>AVERAGE(E61:E62)</f>
        <v>2.7469252424041191</v>
      </c>
      <c r="U59" s="336">
        <f>AVERAGE(F61:F62)</f>
        <v>7.3850017739619496</v>
      </c>
      <c r="V59" s="336">
        <f t="shared" ref="V59" si="46">AVERAGE(O61:O62)</f>
        <v>2.1363686417702445</v>
      </c>
      <c r="W59" s="336">
        <f>AVERAGE(P61:P62)</f>
        <v>12.268295658136314</v>
      </c>
      <c r="X59" s="336">
        <f t="shared" si="4"/>
        <v>0</v>
      </c>
      <c r="Y59" s="336">
        <f t="shared" si="5"/>
        <v>2.7469252424041191E-2</v>
      </c>
      <c r="Z59" s="336">
        <f t="shared" si="6"/>
        <v>7.3850017739619495E-2</v>
      </c>
      <c r="AA59" s="336">
        <f t="shared" si="7"/>
        <v>2.1363686417702445E-2</v>
      </c>
      <c r="AB59" s="336">
        <f t="shared" si="8"/>
        <v>0.12268295658136313</v>
      </c>
      <c r="AC59" s="324">
        <f>需要増加!E59</f>
        <v>0</v>
      </c>
      <c r="AD59" s="324">
        <f t="shared" si="9"/>
        <v>0</v>
      </c>
      <c r="AE59" s="324">
        <f t="shared" si="10"/>
        <v>0</v>
      </c>
      <c r="AF59" s="324">
        <f t="shared" si="11"/>
        <v>0</v>
      </c>
      <c r="AG59" s="324">
        <f>AC59/(1+(マージン率表!$W59/100))</f>
        <v>0</v>
      </c>
      <c r="AH59" s="337">
        <f t="shared" si="12"/>
        <v>0</v>
      </c>
      <c r="AI59" s="324">
        <f>需要増加!F59</f>
        <v>0</v>
      </c>
      <c r="AJ59" s="324">
        <f t="shared" si="13"/>
        <v>0</v>
      </c>
      <c r="AK59" s="324">
        <f t="shared" si="14"/>
        <v>0</v>
      </c>
      <c r="AL59" s="324">
        <f t="shared" si="15"/>
        <v>0</v>
      </c>
      <c r="AM59" s="324">
        <f>AI59/(1+(マージン率表!$W59/100))</f>
        <v>0</v>
      </c>
      <c r="AN59" s="337">
        <f t="shared" si="16"/>
        <v>0</v>
      </c>
      <c r="AP59" s="325" t="e">
        <f t="shared" si="17"/>
        <v>#DIV/0!</v>
      </c>
      <c r="AQ59" s="325" t="e">
        <f t="shared" si="18"/>
        <v>#DIV/0!</v>
      </c>
    </row>
    <row r="60" spans="1:43" ht="18.600000000000001" customHeight="1" x14ac:dyDescent="0.25">
      <c r="A60" s="331">
        <v>56</v>
      </c>
      <c r="B60" s="332"/>
      <c r="C60" s="333" t="s">
        <v>1810</v>
      </c>
      <c r="D60" s="333"/>
      <c r="E60" s="334">
        <v>2.9232599913692878</v>
      </c>
      <c r="F60" s="334">
        <v>16.751796726214764</v>
      </c>
      <c r="G60" s="334">
        <v>19.675056717584049</v>
      </c>
      <c r="H60" s="334">
        <v>1.6065276558964096E-3</v>
      </c>
      <c r="I60" s="334">
        <v>1.8507198595926639</v>
      </c>
      <c r="J60" s="334">
        <v>7.5021660287479378E-2</v>
      </c>
      <c r="K60" s="334">
        <v>0.25760909555515155</v>
      </c>
      <c r="L60" s="334">
        <v>0</v>
      </c>
      <c r="M60" s="334">
        <v>9.9684245737651486E-2</v>
      </c>
      <c r="N60" s="334">
        <v>0.10450382870534072</v>
      </c>
      <c r="O60" s="334">
        <v>2.3891452175341836</v>
      </c>
      <c r="P60" s="334">
        <v>22.064201935118234</v>
      </c>
      <c r="Q60" s="322" t="str">
        <f t="shared" si="3"/>
        <v>乗用車</v>
      </c>
      <c r="S60" s="335" t="s">
        <v>1812</v>
      </c>
      <c r="T60" s="336">
        <f>E63</f>
        <v>3.0330982641261004</v>
      </c>
      <c r="U60" s="336">
        <f>F63</f>
        <v>1.5838143914462862E-2</v>
      </c>
      <c r="V60" s="336">
        <f t="shared" ref="V60" si="47">O63</f>
        <v>1.5723158073422019</v>
      </c>
      <c r="W60" s="336">
        <f>P63</f>
        <v>4.6212522153827651</v>
      </c>
      <c r="X60" s="336">
        <f t="shared" si="4"/>
        <v>0</v>
      </c>
      <c r="Y60" s="336">
        <f t="shared" si="5"/>
        <v>3.0330982641261005E-2</v>
      </c>
      <c r="Z60" s="336">
        <f t="shared" si="6"/>
        <v>1.5838143914462862E-4</v>
      </c>
      <c r="AA60" s="336">
        <f t="shared" si="7"/>
        <v>1.5723158073422019E-2</v>
      </c>
      <c r="AB60" s="336">
        <f t="shared" si="8"/>
        <v>4.6212522153827651E-2</v>
      </c>
      <c r="AC60" s="324">
        <f>需要増加!E60</f>
        <v>0</v>
      </c>
      <c r="AD60" s="324">
        <f t="shared" si="9"/>
        <v>0</v>
      </c>
      <c r="AE60" s="324">
        <f t="shared" si="10"/>
        <v>0</v>
      </c>
      <c r="AF60" s="324">
        <f t="shared" si="11"/>
        <v>0</v>
      </c>
      <c r="AG60" s="324">
        <f>AC60/(1+(マージン率表!$W60/100))</f>
        <v>0</v>
      </c>
      <c r="AH60" s="337">
        <f t="shared" si="12"/>
        <v>0</v>
      </c>
      <c r="AI60" s="324">
        <f>需要増加!F60</f>
        <v>0</v>
      </c>
      <c r="AJ60" s="324">
        <f t="shared" si="13"/>
        <v>0</v>
      </c>
      <c r="AK60" s="324">
        <f t="shared" si="14"/>
        <v>0</v>
      </c>
      <c r="AL60" s="324">
        <f t="shared" si="15"/>
        <v>0</v>
      </c>
      <c r="AM60" s="324">
        <f>AI60/(1+(マージン率表!$W60/100))</f>
        <v>0</v>
      </c>
      <c r="AN60" s="337">
        <f t="shared" si="16"/>
        <v>0</v>
      </c>
      <c r="AP60" s="325" t="e">
        <f t="shared" si="17"/>
        <v>#DIV/0!</v>
      </c>
      <c r="AQ60" s="325" t="e">
        <f t="shared" si="18"/>
        <v>#DIV/0!</v>
      </c>
    </row>
    <row r="61" spans="1:43" ht="18.600000000000001" customHeight="1" x14ac:dyDescent="0.25">
      <c r="A61" s="331">
        <v>57</v>
      </c>
      <c r="B61" s="332"/>
      <c r="C61" s="333" t="s">
        <v>1813</v>
      </c>
      <c r="D61" s="333"/>
      <c r="E61" s="334">
        <v>2.9553591982203673</v>
      </c>
      <c r="F61" s="334">
        <v>7.2478876752533168</v>
      </c>
      <c r="G61" s="334">
        <v>10.203246873473685</v>
      </c>
      <c r="H61" s="334">
        <v>3.8458347686538098E-4</v>
      </c>
      <c r="I61" s="334">
        <v>1.4515004524349904</v>
      </c>
      <c r="J61" s="334">
        <v>5.7138116562856604E-2</v>
      </c>
      <c r="K61" s="334">
        <v>0.19784072859889099</v>
      </c>
      <c r="L61" s="334">
        <v>0</v>
      </c>
      <c r="M61" s="334">
        <v>7.7768273071849525E-2</v>
      </c>
      <c r="N61" s="334">
        <v>0.10128280565733282</v>
      </c>
      <c r="O61" s="334">
        <v>1.8859149598027856</v>
      </c>
      <c r="P61" s="334">
        <v>12.089161833276469</v>
      </c>
      <c r="Q61" s="322" t="str">
        <f t="shared" si="3"/>
        <v>トラック・バス・その他の自動車</v>
      </c>
      <c r="S61" s="335" t="s">
        <v>1814</v>
      </c>
      <c r="T61" s="336">
        <f>AVERAGE(E64:E66)</f>
        <v>8.3933987446874525</v>
      </c>
      <c r="U61" s="336">
        <f>AVERAGE(F64:F66)</f>
        <v>1.3273427054662008</v>
      </c>
      <c r="V61" s="336">
        <f t="shared" ref="V61" si="48">AVERAGE(O64:O66)</f>
        <v>1.0203958020132908</v>
      </c>
      <c r="W61" s="336">
        <f>AVERAGE(P64:P66)</f>
        <v>10.741137252166943</v>
      </c>
      <c r="X61" s="336">
        <f t="shared" si="4"/>
        <v>0</v>
      </c>
      <c r="Y61" s="336">
        <f t="shared" si="5"/>
        <v>8.3933987446874525E-2</v>
      </c>
      <c r="Z61" s="336">
        <f t="shared" si="6"/>
        <v>1.3273427054662008E-2</v>
      </c>
      <c r="AA61" s="336">
        <f t="shared" si="7"/>
        <v>1.0203958020132908E-2</v>
      </c>
      <c r="AB61" s="336">
        <f t="shared" si="8"/>
        <v>0.10741137252166943</v>
      </c>
      <c r="AC61" s="324">
        <f>需要増加!E61</f>
        <v>0</v>
      </c>
      <c r="AD61" s="324">
        <f t="shared" si="9"/>
        <v>0</v>
      </c>
      <c r="AE61" s="324">
        <f t="shared" si="10"/>
        <v>0</v>
      </c>
      <c r="AF61" s="324">
        <f t="shared" si="11"/>
        <v>0</v>
      </c>
      <c r="AG61" s="324">
        <f>AC61/(1+(マージン率表!$W61/100))</f>
        <v>0</v>
      </c>
      <c r="AH61" s="337">
        <f t="shared" si="12"/>
        <v>0</v>
      </c>
      <c r="AI61" s="324">
        <f>需要増加!F61</f>
        <v>0</v>
      </c>
      <c r="AJ61" s="324">
        <f t="shared" si="13"/>
        <v>0</v>
      </c>
      <c r="AK61" s="324">
        <f t="shared" si="14"/>
        <v>0</v>
      </c>
      <c r="AL61" s="324">
        <f t="shared" si="15"/>
        <v>0</v>
      </c>
      <c r="AM61" s="324">
        <f>AI61/(1+(マージン率表!$W61/100))</f>
        <v>0</v>
      </c>
      <c r="AN61" s="337">
        <f t="shared" si="16"/>
        <v>0</v>
      </c>
      <c r="AP61" s="325" t="e">
        <f t="shared" si="17"/>
        <v>#DIV/0!</v>
      </c>
      <c r="AQ61" s="325" t="e">
        <f t="shared" si="18"/>
        <v>#DIV/0!</v>
      </c>
    </row>
    <row r="62" spans="1:43" ht="18.600000000000001" customHeight="1" x14ac:dyDescent="0.25">
      <c r="A62" s="331">
        <v>58</v>
      </c>
      <c r="B62" s="332"/>
      <c r="C62" s="333" t="s">
        <v>1815</v>
      </c>
      <c r="D62" s="333"/>
      <c r="E62" s="334">
        <v>2.5384912865878713</v>
      </c>
      <c r="F62" s="334">
        <v>7.5221158726705815</v>
      </c>
      <c r="G62" s="334">
        <v>10.060607159258455</v>
      </c>
      <c r="H62" s="334">
        <v>1.5106470403403187E-3</v>
      </c>
      <c r="I62" s="334">
        <v>1.8082445072873612</v>
      </c>
      <c r="J62" s="334">
        <v>7.2208928528267227E-2</v>
      </c>
      <c r="K62" s="334">
        <v>0.2830952553597757</v>
      </c>
      <c r="L62" s="334">
        <v>0</v>
      </c>
      <c r="M62" s="334">
        <v>9.8192057622120715E-2</v>
      </c>
      <c r="N62" s="334">
        <v>0.12357092789983806</v>
      </c>
      <c r="O62" s="334">
        <v>2.3868223237377033</v>
      </c>
      <c r="P62" s="334">
        <v>12.447429482996156</v>
      </c>
      <c r="Q62" s="322" t="str">
        <f t="shared" si="3"/>
        <v>二輪自動車</v>
      </c>
      <c r="S62" s="335" t="s">
        <v>1816</v>
      </c>
      <c r="T62" s="336">
        <f>AVERAGE(E66:E69)</f>
        <v>10.152031605129906</v>
      </c>
      <c r="U62" s="336">
        <f>AVERAGE(F66:F69)</f>
        <v>1.6575628439530812</v>
      </c>
      <c r="V62" s="336">
        <f t="shared" ref="V62" si="49">AVERAGE(O66:O69)</f>
        <v>1.4165925888207509</v>
      </c>
      <c r="W62" s="336">
        <f>AVERAGE(P66:P69)</f>
        <v>13.226187037903738</v>
      </c>
      <c r="X62" s="336">
        <f t="shared" si="4"/>
        <v>0</v>
      </c>
      <c r="Y62" s="336">
        <f t="shared" si="5"/>
        <v>0.10152031605129906</v>
      </c>
      <c r="Z62" s="336">
        <f t="shared" si="6"/>
        <v>1.6575628439530813E-2</v>
      </c>
      <c r="AA62" s="336">
        <f t="shared" si="7"/>
        <v>1.4165925888207509E-2</v>
      </c>
      <c r="AB62" s="336">
        <f t="shared" si="8"/>
        <v>0.13226187037903739</v>
      </c>
      <c r="AC62" s="324">
        <f>需要増加!E62</f>
        <v>0</v>
      </c>
      <c r="AD62" s="324">
        <f t="shared" si="9"/>
        <v>0</v>
      </c>
      <c r="AE62" s="324">
        <f t="shared" si="10"/>
        <v>0</v>
      </c>
      <c r="AF62" s="324">
        <f t="shared" si="11"/>
        <v>0</v>
      </c>
      <c r="AG62" s="324">
        <f>AC62/(1+(マージン率表!$W62/100))</f>
        <v>0</v>
      </c>
      <c r="AH62" s="337">
        <f t="shared" si="12"/>
        <v>0</v>
      </c>
      <c r="AI62" s="324">
        <f>需要増加!F62</f>
        <v>0</v>
      </c>
      <c r="AJ62" s="324">
        <f t="shared" si="13"/>
        <v>0</v>
      </c>
      <c r="AK62" s="324">
        <f t="shared" si="14"/>
        <v>0</v>
      </c>
      <c r="AL62" s="324">
        <f t="shared" si="15"/>
        <v>0</v>
      </c>
      <c r="AM62" s="324">
        <f>AI62/(1+(マージン率表!$W62/100))</f>
        <v>0</v>
      </c>
      <c r="AN62" s="337">
        <f t="shared" si="16"/>
        <v>0</v>
      </c>
      <c r="AP62" s="325" t="e">
        <f t="shared" si="17"/>
        <v>#DIV/0!</v>
      </c>
      <c r="AQ62" s="325" t="e">
        <f t="shared" si="18"/>
        <v>#DIV/0!</v>
      </c>
    </row>
    <row r="63" spans="1:43" ht="18.600000000000001" customHeight="1" x14ac:dyDescent="0.25">
      <c r="A63" s="331">
        <v>59</v>
      </c>
      <c r="B63" s="332"/>
      <c r="C63" s="333" t="s">
        <v>1812</v>
      </c>
      <c r="D63" s="333"/>
      <c r="E63" s="334">
        <v>3.0330982641261004</v>
      </c>
      <c r="F63" s="334">
        <v>1.5838143914462862E-2</v>
      </c>
      <c r="G63" s="334">
        <v>3.048936408040563</v>
      </c>
      <c r="H63" s="334">
        <v>9.9993120006903313E-3</v>
      </c>
      <c r="I63" s="334">
        <v>1.0267681707197822</v>
      </c>
      <c r="J63" s="334">
        <v>5.7813598164757674E-2</v>
      </c>
      <c r="K63" s="334">
        <v>0.28128010517560392</v>
      </c>
      <c r="L63" s="334">
        <v>7.8545199638908655E-3</v>
      </c>
      <c r="M63" s="334">
        <v>7.911575596714461E-2</v>
      </c>
      <c r="N63" s="334">
        <v>0.10948434535033241</v>
      </c>
      <c r="O63" s="334">
        <v>1.5723158073422019</v>
      </c>
      <c r="P63" s="334">
        <v>4.6212522153827651</v>
      </c>
      <c r="Q63" s="322" t="str">
        <f t="shared" si="3"/>
        <v>自動車部品・同附属品</v>
      </c>
      <c r="S63" s="335" t="s">
        <v>1817</v>
      </c>
      <c r="X63" s="336">
        <f t="shared" si="4"/>
        <v>0</v>
      </c>
      <c r="Y63" s="336">
        <f t="shared" si="5"/>
        <v>0</v>
      </c>
      <c r="Z63" s="336">
        <f t="shared" si="6"/>
        <v>0</v>
      </c>
      <c r="AA63" s="336">
        <f t="shared" si="7"/>
        <v>0</v>
      </c>
      <c r="AB63" s="336">
        <f t="shared" si="8"/>
        <v>0</v>
      </c>
      <c r="AC63" s="324">
        <f>需要増加!E63</f>
        <v>0</v>
      </c>
      <c r="AD63" s="324">
        <f t="shared" si="9"/>
        <v>0</v>
      </c>
      <c r="AE63" s="324">
        <f t="shared" si="10"/>
        <v>0</v>
      </c>
      <c r="AF63" s="324">
        <f t="shared" si="11"/>
        <v>0</v>
      </c>
      <c r="AG63" s="324">
        <f>AC63/(1+(マージン率表!$W63/100))</f>
        <v>0</v>
      </c>
      <c r="AH63" s="337">
        <f t="shared" si="12"/>
        <v>0</v>
      </c>
      <c r="AI63" s="324">
        <f>需要増加!F63</f>
        <v>0</v>
      </c>
      <c r="AJ63" s="324">
        <f t="shared" si="13"/>
        <v>0</v>
      </c>
      <c r="AK63" s="324">
        <f t="shared" si="14"/>
        <v>0</v>
      </c>
      <c r="AL63" s="324">
        <f t="shared" si="15"/>
        <v>0</v>
      </c>
      <c r="AM63" s="324">
        <f>AI63/(1+(マージン率表!$W63/100))</f>
        <v>0</v>
      </c>
      <c r="AN63" s="337">
        <f t="shared" si="16"/>
        <v>0</v>
      </c>
      <c r="AP63" s="325" t="e">
        <f t="shared" si="17"/>
        <v>#DIV/0!</v>
      </c>
      <c r="AQ63" s="325" t="e">
        <f t="shared" si="18"/>
        <v>#DIV/0!</v>
      </c>
    </row>
    <row r="64" spans="1:43" ht="18.600000000000001" customHeight="1" x14ac:dyDescent="0.25">
      <c r="A64" s="331">
        <v>60</v>
      </c>
      <c r="B64" s="332"/>
      <c r="C64" s="333" t="s">
        <v>1818</v>
      </c>
      <c r="D64" s="333"/>
      <c r="E64" s="334">
        <v>9.9755171668926224</v>
      </c>
      <c r="F64" s="334">
        <v>0</v>
      </c>
      <c r="G64" s="334">
        <v>9.9755171668926224</v>
      </c>
      <c r="H64" s="334">
        <v>0</v>
      </c>
      <c r="I64" s="334">
        <v>0</v>
      </c>
      <c r="J64" s="334">
        <v>0</v>
      </c>
      <c r="K64" s="334">
        <v>0</v>
      </c>
      <c r="L64" s="334">
        <v>0</v>
      </c>
      <c r="M64" s="334">
        <v>0</v>
      </c>
      <c r="N64" s="334">
        <v>0</v>
      </c>
      <c r="O64" s="334">
        <v>0</v>
      </c>
      <c r="P64" s="334">
        <v>9.9755171668926224</v>
      </c>
      <c r="Q64" s="322" t="str">
        <f t="shared" si="3"/>
        <v>鋼船</v>
      </c>
      <c r="S64" s="335" t="s">
        <v>1819</v>
      </c>
      <c r="T64" s="336">
        <f>E70</f>
        <v>30.611951601711496</v>
      </c>
      <c r="U64" s="336">
        <f>F70</f>
        <v>62.375089746706045</v>
      </c>
      <c r="V64" s="336">
        <f t="shared" ref="V64" si="50">O70</f>
        <v>7.6793273166994416</v>
      </c>
      <c r="W64" s="336">
        <f>P70</f>
        <v>100.66636866511698</v>
      </c>
      <c r="X64" s="336">
        <f t="shared" si="4"/>
        <v>0</v>
      </c>
      <c r="Y64" s="336">
        <f t="shared" si="5"/>
        <v>0.30611951601711496</v>
      </c>
      <c r="Z64" s="336">
        <f t="shared" si="6"/>
        <v>0.62375089746706047</v>
      </c>
      <c r="AA64" s="336">
        <f t="shared" si="7"/>
        <v>7.6793273166994414E-2</v>
      </c>
      <c r="AB64" s="336">
        <f t="shared" si="8"/>
        <v>1.0066636866511698</v>
      </c>
      <c r="AC64" s="324">
        <f>需要増加!E64</f>
        <v>0</v>
      </c>
      <c r="AD64" s="324">
        <f t="shared" si="9"/>
        <v>0</v>
      </c>
      <c r="AE64" s="324">
        <f t="shared" si="10"/>
        <v>0</v>
      </c>
      <c r="AF64" s="324">
        <f t="shared" si="11"/>
        <v>0</v>
      </c>
      <c r="AG64" s="324">
        <f>AC64/(1+(マージン率表!$W64/100))</f>
        <v>0</v>
      </c>
      <c r="AH64" s="337">
        <f t="shared" si="12"/>
        <v>0</v>
      </c>
      <c r="AI64" s="324">
        <f>需要増加!F64</f>
        <v>0</v>
      </c>
      <c r="AJ64" s="324">
        <f t="shared" si="13"/>
        <v>0</v>
      </c>
      <c r="AK64" s="324">
        <f t="shared" si="14"/>
        <v>0</v>
      </c>
      <c r="AL64" s="324">
        <f t="shared" si="15"/>
        <v>0</v>
      </c>
      <c r="AM64" s="324">
        <f>AI64/(1+(マージン率表!$W64/100))</f>
        <v>0</v>
      </c>
      <c r="AN64" s="337">
        <f t="shared" si="16"/>
        <v>0</v>
      </c>
      <c r="AP64" s="325" t="e">
        <f t="shared" si="17"/>
        <v>#DIV/0!</v>
      </c>
      <c r="AQ64" s="325" t="e">
        <f t="shared" si="18"/>
        <v>#DIV/0!</v>
      </c>
    </row>
    <row r="65" spans="1:43" ht="18.600000000000001" customHeight="1" x14ac:dyDescent="0.25">
      <c r="A65" s="331">
        <v>61</v>
      </c>
      <c r="B65" s="332"/>
      <c r="C65" s="333" t="s">
        <v>1820</v>
      </c>
      <c r="D65" s="333"/>
      <c r="E65" s="334">
        <v>10.519608411052541</v>
      </c>
      <c r="F65" s="334">
        <v>3.979609569599722</v>
      </c>
      <c r="G65" s="334">
        <v>14.499217980652263</v>
      </c>
      <c r="H65" s="334">
        <v>0</v>
      </c>
      <c r="I65" s="334">
        <v>1.4337021375195504</v>
      </c>
      <c r="J65" s="334">
        <v>5.5030991137114058E-2</v>
      </c>
      <c r="K65" s="334">
        <v>5.2134623182529108E-2</v>
      </c>
      <c r="L65" s="334">
        <v>0</v>
      </c>
      <c r="M65" s="334">
        <v>7.5305566819208719E-2</v>
      </c>
      <c r="N65" s="334">
        <v>9.5580142501303367E-2</v>
      </c>
      <c r="O65" s="334">
        <v>1.7117534611597058</v>
      </c>
      <c r="P65" s="334">
        <v>16.210971441811967</v>
      </c>
      <c r="Q65" s="322" t="str">
        <f t="shared" si="3"/>
        <v>その他の船舶</v>
      </c>
      <c r="S65" s="335" t="s">
        <v>1821</v>
      </c>
      <c r="X65" s="336">
        <f t="shared" si="4"/>
        <v>0</v>
      </c>
      <c r="Y65" s="336">
        <f t="shared" si="5"/>
        <v>0</v>
      </c>
      <c r="Z65" s="336">
        <f t="shared" si="6"/>
        <v>0</v>
      </c>
      <c r="AA65" s="336">
        <f t="shared" si="7"/>
        <v>0</v>
      </c>
      <c r="AB65" s="336">
        <f t="shared" si="8"/>
        <v>0</v>
      </c>
      <c r="AC65" s="324">
        <f>需要増加!E65</f>
        <v>0</v>
      </c>
      <c r="AD65" s="324">
        <f t="shared" si="9"/>
        <v>0</v>
      </c>
      <c r="AE65" s="324">
        <f t="shared" si="10"/>
        <v>0</v>
      </c>
      <c r="AF65" s="324">
        <f t="shared" si="11"/>
        <v>0</v>
      </c>
      <c r="AG65" s="324">
        <f>AC65/(1+(マージン率表!$W65/100))</f>
        <v>0</v>
      </c>
      <c r="AH65" s="337">
        <f t="shared" si="12"/>
        <v>0</v>
      </c>
      <c r="AI65" s="324">
        <f>需要増加!F65</f>
        <v>0</v>
      </c>
      <c r="AJ65" s="324">
        <f t="shared" si="13"/>
        <v>0</v>
      </c>
      <c r="AK65" s="324">
        <f t="shared" si="14"/>
        <v>0</v>
      </c>
      <c r="AL65" s="324">
        <f t="shared" si="15"/>
        <v>0</v>
      </c>
      <c r="AM65" s="324">
        <f>AI65/(1+(マージン率表!$W65/100))</f>
        <v>0</v>
      </c>
      <c r="AN65" s="337">
        <f t="shared" si="16"/>
        <v>0</v>
      </c>
      <c r="AP65" s="325" t="e">
        <f t="shared" si="17"/>
        <v>#DIV/0!</v>
      </c>
      <c r="AQ65" s="325" t="e">
        <f t="shared" si="18"/>
        <v>#DIV/0!</v>
      </c>
    </row>
    <row r="66" spans="1:43" ht="18.600000000000001" customHeight="1" x14ac:dyDescent="0.25">
      <c r="A66" s="331">
        <v>62</v>
      </c>
      <c r="B66" s="332"/>
      <c r="C66" s="333" t="s">
        <v>1822</v>
      </c>
      <c r="D66" s="333"/>
      <c r="E66" s="334">
        <v>4.6850706561171958</v>
      </c>
      <c r="F66" s="334">
        <v>2.4185467988805582E-3</v>
      </c>
      <c r="G66" s="334">
        <v>4.6874892029160762</v>
      </c>
      <c r="H66" s="334">
        <v>3.5702357507284435E-3</v>
      </c>
      <c r="I66" s="334">
        <v>1.1429361158138409</v>
      </c>
      <c r="J66" s="334">
        <v>4.7219247025763285E-3</v>
      </c>
      <c r="K66" s="334">
        <v>3.3398979603588667E-2</v>
      </c>
      <c r="L66" s="334">
        <v>0</v>
      </c>
      <c r="M66" s="334">
        <v>5.6663096430915938E-2</v>
      </c>
      <c r="N66" s="334">
        <v>0.1081435925785164</v>
      </c>
      <c r="O66" s="334">
        <v>1.3494339448801667</v>
      </c>
      <c r="P66" s="334">
        <v>6.0369231477962426</v>
      </c>
      <c r="Q66" s="322" t="str">
        <f t="shared" si="3"/>
        <v>舶用内燃機関</v>
      </c>
      <c r="S66" s="335" t="s">
        <v>1823</v>
      </c>
      <c r="X66" s="336">
        <f t="shared" si="4"/>
        <v>0</v>
      </c>
      <c r="Y66" s="336">
        <f t="shared" si="5"/>
        <v>0</v>
      </c>
      <c r="Z66" s="336">
        <f t="shared" si="6"/>
        <v>0</v>
      </c>
      <c r="AA66" s="336">
        <f t="shared" si="7"/>
        <v>0</v>
      </c>
      <c r="AB66" s="336">
        <f t="shared" si="8"/>
        <v>0</v>
      </c>
      <c r="AC66" s="324">
        <f>需要増加!E66</f>
        <v>0</v>
      </c>
      <c r="AD66" s="324">
        <f t="shared" si="9"/>
        <v>0</v>
      </c>
      <c r="AE66" s="324">
        <f t="shared" si="10"/>
        <v>0</v>
      </c>
      <c r="AF66" s="324">
        <f t="shared" si="11"/>
        <v>0</v>
      </c>
      <c r="AG66" s="324">
        <f>AC66/(1+(マージン率表!$W66/100))</f>
        <v>0</v>
      </c>
      <c r="AH66" s="337">
        <f t="shared" si="12"/>
        <v>0</v>
      </c>
      <c r="AI66" s="324">
        <f>需要増加!F66</f>
        <v>0</v>
      </c>
      <c r="AJ66" s="324">
        <f t="shared" si="13"/>
        <v>0</v>
      </c>
      <c r="AK66" s="324">
        <f t="shared" si="14"/>
        <v>0</v>
      </c>
      <c r="AL66" s="324">
        <f t="shared" si="15"/>
        <v>0</v>
      </c>
      <c r="AM66" s="324">
        <f>AI66/(1+(マージン率表!$W66/100))</f>
        <v>0</v>
      </c>
      <c r="AN66" s="337">
        <f t="shared" si="16"/>
        <v>0</v>
      </c>
      <c r="AP66" s="325" t="e">
        <f t="shared" si="17"/>
        <v>#DIV/0!</v>
      </c>
      <c r="AQ66" s="325" t="e">
        <f t="shared" si="18"/>
        <v>#DIV/0!</v>
      </c>
    </row>
    <row r="67" spans="1:43" ht="18.600000000000001" customHeight="1" x14ac:dyDescent="0.25">
      <c r="A67" s="331">
        <v>64</v>
      </c>
      <c r="B67" s="332"/>
      <c r="C67" s="333" t="s">
        <v>1824</v>
      </c>
      <c r="D67" s="333"/>
      <c r="E67" s="334">
        <v>12.070105058358864</v>
      </c>
      <c r="F67" s="334">
        <v>0</v>
      </c>
      <c r="G67" s="334">
        <v>12.070105058358864</v>
      </c>
      <c r="H67" s="334">
        <v>1.6833435810565373E-2</v>
      </c>
      <c r="I67" s="334">
        <v>1.1978318534675991</v>
      </c>
      <c r="J67" s="334">
        <v>6.7510937303425333E-2</v>
      </c>
      <c r="K67" s="334">
        <v>4.4121321229797658E-2</v>
      </c>
      <c r="L67" s="334">
        <v>0</v>
      </c>
      <c r="M67" s="334">
        <v>7.6370640361617642E-2</v>
      </c>
      <c r="N67" s="334">
        <v>0.10773398918761838</v>
      </c>
      <c r="O67" s="334">
        <v>1.5104021773606235</v>
      </c>
      <c r="P67" s="334">
        <v>13.580507235719489</v>
      </c>
      <c r="Q67" s="322" t="str">
        <f t="shared" si="3"/>
        <v>鉄道車両</v>
      </c>
      <c r="S67" s="335" t="s">
        <v>1825</v>
      </c>
      <c r="X67" s="336">
        <f t="shared" si="4"/>
        <v>0</v>
      </c>
      <c r="Y67" s="336">
        <f t="shared" si="5"/>
        <v>0</v>
      </c>
      <c r="Z67" s="336">
        <f t="shared" si="6"/>
        <v>0</v>
      </c>
      <c r="AA67" s="336">
        <f t="shared" si="7"/>
        <v>0</v>
      </c>
      <c r="AB67" s="336">
        <f t="shared" si="8"/>
        <v>0</v>
      </c>
      <c r="AC67" s="324">
        <f>需要増加!E67</f>
        <v>0</v>
      </c>
      <c r="AD67" s="324">
        <f t="shared" si="9"/>
        <v>0</v>
      </c>
      <c r="AE67" s="324">
        <f t="shared" si="10"/>
        <v>0</v>
      </c>
      <c r="AF67" s="324">
        <f t="shared" si="11"/>
        <v>0</v>
      </c>
      <c r="AG67" s="324">
        <f>AC67/(1+(マージン率表!$W67/100))</f>
        <v>0</v>
      </c>
      <c r="AH67" s="337">
        <f t="shared" si="12"/>
        <v>0</v>
      </c>
      <c r="AI67" s="324">
        <f>需要増加!F67</f>
        <v>0</v>
      </c>
      <c r="AJ67" s="324">
        <f t="shared" si="13"/>
        <v>0</v>
      </c>
      <c r="AK67" s="324">
        <f t="shared" si="14"/>
        <v>0</v>
      </c>
      <c r="AL67" s="324">
        <f t="shared" si="15"/>
        <v>0</v>
      </c>
      <c r="AM67" s="324">
        <f>AI67/(1+(マージン率表!$W67/100))</f>
        <v>0</v>
      </c>
      <c r="AN67" s="337">
        <f t="shared" si="16"/>
        <v>0</v>
      </c>
      <c r="AP67" s="325" t="e">
        <f t="shared" si="17"/>
        <v>#DIV/0!</v>
      </c>
      <c r="AQ67" s="325" t="e">
        <f t="shared" si="18"/>
        <v>#DIV/0!</v>
      </c>
    </row>
    <row r="68" spans="1:43" ht="18.600000000000001" customHeight="1" x14ac:dyDescent="0.25">
      <c r="A68" s="331">
        <v>66</v>
      </c>
      <c r="B68" s="332"/>
      <c r="C68" s="333" t="s">
        <v>1826</v>
      </c>
      <c r="D68" s="333"/>
      <c r="E68" s="334">
        <v>10.513414894774726</v>
      </c>
      <c r="F68" s="334">
        <v>0</v>
      </c>
      <c r="G68" s="334">
        <v>10.513414894774726</v>
      </c>
      <c r="H68" s="334">
        <v>0</v>
      </c>
      <c r="I68" s="334">
        <v>1.1731395298526153</v>
      </c>
      <c r="J68" s="334">
        <v>3.1729507261730412E-2</v>
      </c>
      <c r="K68" s="334">
        <v>3.2712859759511312E-2</v>
      </c>
      <c r="L68" s="334">
        <v>1.7831458626427009E-2</v>
      </c>
      <c r="M68" s="334">
        <v>8.0962688983960862E-2</v>
      </c>
      <c r="N68" s="334">
        <v>0.10194087560328677</v>
      </c>
      <c r="O68" s="334">
        <v>1.4383169200875314</v>
      </c>
      <c r="P68" s="334">
        <v>11.951731814862258</v>
      </c>
      <c r="Q68" s="322" t="str">
        <f t="shared" si="3"/>
        <v>航空機</v>
      </c>
      <c r="S68" s="335" t="s">
        <v>1827</v>
      </c>
      <c r="X68" s="336">
        <f t="shared" si="4"/>
        <v>0</v>
      </c>
      <c r="Y68" s="336">
        <f t="shared" si="5"/>
        <v>0</v>
      </c>
      <c r="Z68" s="336">
        <f t="shared" si="6"/>
        <v>0</v>
      </c>
      <c r="AA68" s="336">
        <f t="shared" si="7"/>
        <v>0</v>
      </c>
      <c r="AB68" s="336">
        <f t="shared" si="8"/>
        <v>0</v>
      </c>
      <c r="AC68" s="324">
        <f>需要増加!E68</f>
        <v>0</v>
      </c>
      <c r="AD68" s="324">
        <f t="shared" si="9"/>
        <v>0</v>
      </c>
      <c r="AE68" s="324">
        <f t="shared" si="10"/>
        <v>0</v>
      </c>
      <c r="AF68" s="324">
        <f t="shared" si="11"/>
        <v>0</v>
      </c>
      <c r="AG68" s="324">
        <f>AC68/(1+(マージン率表!$W68/100))</f>
        <v>0</v>
      </c>
      <c r="AH68" s="337">
        <f t="shared" si="12"/>
        <v>0</v>
      </c>
      <c r="AI68" s="324">
        <f>需要増加!F68</f>
        <v>0</v>
      </c>
      <c r="AJ68" s="324">
        <f t="shared" si="13"/>
        <v>0</v>
      </c>
      <c r="AK68" s="324">
        <f t="shared" si="14"/>
        <v>0</v>
      </c>
      <c r="AL68" s="324">
        <f t="shared" si="15"/>
        <v>0</v>
      </c>
      <c r="AM68" s="324">
        <f>AI68/(1+(マージン率表!$W68/100))</f>
        <v>0</v>
      </c>
      <c r="AN68" s="337">
        <f t="shared" si="16"/>
        <v>0</v>
      </c>
      <c r="AP68" s="325" t="e">
        <f t="shared" si="17"/>
        <v>#DIV/0!</v>
      </c>
      <c r="AQ68" s="325" t="e">
        <f t="shared" si="18"/>
        <v>#DIV/0!</v>
      </c>
    </row>
    <row r="69" spans="1:43" ht="18.600000000000001" customHeight="1" x14ac:dyDescent="0.25">
      <c r="A69" s="331">
        <v>68</v>
      </c>
      <c r="B69" s="332"/>
      <c r="C69" s="333" t="s">
        <v>1828</v>
      </c>
      <c r="D69" s="333"/>
      <c r="E69" s="334">
        <v>13.339535811268835</v>
      </c>
      <c r="F69" s="334">
        <v>6.6278328290134443</v>
      </c>
      <c r="G69" s="334">
        <v>19.967368640282281</v>
      </c>
      <c r="H69" s="334">
        <v>5.870106602744154E-3</v>
      </c>
      <c r="I69" s="334">
        <v>1.1097717975955079</v>
      </c>
      <c r="J69" s="334">
        <v>5.6208281031755666E-2</v>
      </c>
      <c r="K69" s="334">
        <v>3.5863938970190315E-2</v>
      </c>
      <c r="L69" s="334">
        <v>0</v>
      </c>
      <c r="M69" s="334">
        <v>6.3284573922734913E-2</v>
      </c>
      <c r="N69" s="334">
        <v>9.7218614831749081E-2</v>
      </c>
      <c r="O69" s="334">
        <v>1.368217312954682</v>
      </c>
      <c r="P69" s="334">
        <v>21.335585953236961</v>
      </c>
      <c r="Q69" s="322" t="str">
        <f t="shared" si="3"/>
        <v>その他の輸送機械</v>
      </c>
      <c r="S69" s="335" t="s">
        <v>1829</v>
      </c>
      <c r="X69" s="336">
        <f t="shared" si="4"/>
        <v>0</v>
      </c>
      <c r="Y69" s="336">
        <f t="shared" si="5"/>
        <v>0</v>
      </c>
      <c r="Z69" s="336">
        <f t="shared" si="6"/>
        <v>0</v>
      </c>
      <c r="AA69" s="336">
        <f t="shared" si="7"/>
        <v>0</v>
      </c>
      <c r="AB69" s="336">
        <f t="shared" si="8"/>
        <v>0</v>
      </c>
      <c r="AC69" s="324">
        <f>需要増加!E69</f>
        <v>0</v>
      </c>
      <c r="AD69" s="324">
        <f t="shared" si="9"/>
        <v>0</v>
      </c>
      <c r="AE69" s="324">
        <f t="shared" si="10"/>
        <v>0</v>
      </c>
      <c r="AF69" s="324">
        <f t="shared" si="11"/>
        <v>0</v>
      </c>
      <c r="AG69" s="324">
        <f>AC69/(1+(マージン率表!$W69/100))</f>
        <v>0</v>
      </c>
      <c r="AH69" s="337">
        <f t="shared" si="12"/>
        <v>0</v>
      </c>
      <c r="AI69" s="324">
        <f>需要増加!F69</f>
        <v>0</v>
      </c>
      <c r="AJ69" s="324">
        <f t="shared" si="13"/>
        <v>0</v>
      </c>
      <c r="AK69" s="324">
        <f t="shared" si="14"/>
        <v>0</v>
      </c>
      <c r="AL69" s="324">
        <f t="shared" si="15"/>
        <v>0</v>
      </c>
      <c r="AM69" s="324">
        <f>AI69/(1+(マージン率表!$W69/100))</f>
        <v>0</v>
      </c>
      <c r="AN69" s="337">
        <f t="shared" si="16"/>
        <v>0</v>
      </c>
      <c r="AP69" s="325" t="e">
        <f t="shared" si="17"/>
        <v>#DIV/0!</v>
      </c>
      <c r="AQ69" s="325" t="e">
        <f t="shared" si="18"/>
        <v>#DIV/0!</v>
      </c>
    </row>
    <row r="70" spans="1:43" ht="18.600000000000001" customHeight="1" x14ac:dyDescent="0.25">
      <c r="A70" s="331">
        <v>69</v>
      </c>
      <c r="B70" s="332"/>
      <c r="C70" s="333" t="s">
        <v>1819</v>
      </c>
      <c r="D70" s="333"/>
      <c r="E70" s="334">
        <v>30.611951601711496</v>
      </c>
      <c r="F70" s="334">
        <v>62.375089746706045</v>
      </c>
      <c r="G70" s="334">
        <v>92.987041348417549</v>
      </c>
      <c r="H70" s="334">
        <v>1.4291228337097157E-2</v>
      </c>
      <c r="I70" s="334">
        <v>6.9215710636347048</v>
      </c>
      <c r="J70" s="334">
        <v>4.9276637033108875E-2</v>
      </c>
      <c r="K70" s="334">
        <v>9.0102983153411725E-2</v>
      </c>
      <c r="L70" s="334">
        <v>2.733799577967181E-2</v>
      </c>
      <c r="M70" s="334">
        <v>0.36137538620940624</v>
      </c>
      <c r="N70" s="334">
        <v>0.21537202255204005</v>
      </c>
      <c r="O70" s="334">
        <v>7.6793273166994416</v>
      </c>
      <c r="P70" s="334">
        <v>100.66636866511698</v>
      </c>
      <c r="Q70" s="322" t="str">
        <f t="shared" si="3"/>
        <v>その他の製造工業製品</v>
      </c>
      <c r="S70" s="335" t="s">
        <v>1830</v>
      </c>
      <c r="X70" s="336">
        <f t="shared" si="4"/>
        <v>0</v>
      </c>
      <c r="Y70" s="336">
        <f t="shared" si="5"/>
        <v>0</v>
      </c>
      <c r="Z70" s="336">
        <f t="shared" si="6"/>
        <v>0</v>
      </c>
      <c r="AA70" s="336">
        <f t="shared" si="7"/>
        <v>0</v>
      </c>
      <c r="AB70" s="336">
        <f t="shared" si="8"/>
        <v>0</v>
      </c>
      <c r="AC70" s="324">
        <f>需要増加!E70</f>
        <v>0</v>
      </c>
      <c r="AD70" s="324">
        <f t="shared" si="9"/>
        <v>0</v>
      </c>
      <c r="AE70" s="324">
        <f t="shared" si="10"/>
        <v>0</v>
      </c>
      <c r="AF70" s="324">
        <f t="shared" si="11"/>
        <v>0</v>
      </c>
      <c r="AG70" s="324">
        <f>AC70/(1+(マージン率表!$W70/100))</f>
        <v>0</v>
      </c>
      <c r="AH70" s="337">
        <f t="shared" si="12"/>
        <v>0</v>
      </c>
      <c r="AI70" s="324">
        <f>需要増加!F70</f>
        <v>0</v>
      </c>
      <c r="AJ70" s="324">
        <f t="shared" si="13"/>
        <v>0</v>
      </c>
      <c r="AK70" s="324">
        <f t="shared" si="14"/>
        <v>0</v>
      </c>
      <c r="AL70" s="324">
        <f t="shared" si="15"/>
        <v>0</v>
      </c>
      <c r="AM70" s="324">
        <f>AI70/(1+(マージン率表!$W70/100))</f>
        <v>0</v>
      </c>
      <c r="AN70" s="337">
        <f t="shared" si="16"/>
        <v>0</v>
      </c>
      <c r="AP70" s="325" t="e">
        <f t="shared" si="17"/>
        <v>#DIV/0!</v>
      </c>
      <c r="AQ70" s="325" t="e">
        <f t="shared" si="18"/>
        <v>#DIV/0!</v>
      </c>
    </row>
    <row r="71" spans="1:43" ht="18.600000000000001" customHeight="1" x14ac:dyDescent="0.25">
      <c r="A71" s="331">
        <v>115</v>
      </c>
      <c r="B71" s="332"/>
      <c r="C71" s="333" t="s">
        <v>1831</v>
      </c>
      <c r="D71" s="333"/>
      <c r="E71" s="334">
        <v>0.88449955435951133</v>
      </c>
      <c r="F71" s="334">
        <v>1.9168745293043177</v>
      </c>
      <c r="G71" s="334">
        <v>2.8013740836638292</v>
      </c>
      <c r="H71" s="334">
        <v>6.4062804172069924E-4</v>
      </c>
      <c r="I71" s="334">
        <v>0.16316969365340186</v>
      </c>
      <c r="J71" s="334">
        <v>0</v>
      </c>
      <c r="K71" s="334">
        <v>0</v>
      </c>
      <c r="L71" s="334">
        <v>1.4024559832263956E-3</v>
      </c>
      <c r="M71" s="334">
        <v>8.9341640412940754E-3</v>
      </c>
      <c r="N71" s="334">
        <v>3.3052944098508508E-2</v>
      </c>
      <c r="O71" s="334">
        <v>0.20719988581815157</v>
      </c>
      <c r="P71" s="334">
        <v>3.0085739694819806</v>
      </c>
      <c r="Q71" s="322" t="str">
        <f t="shared" ref="Q71:Q75" si="51">C71</f>
        <v>情報サービス</v>
      </c>
      <c r="S71" s="335" t="s">
        <v>1832</v>
      </c>
      <c r="X71" s="336">
        <f t="shared" ref="X71:X111" si="52">W71-SUM(T71:V71)</f>
        <v>0</v>
      </c>
      <c r="Y71" s="336">
        <f t="shared" ref="Y71:Y111" si="53">T71/100</f>
        <v>0</v>
      </c>
      <c r="Z71" s="336">
        <f t="shared" ref="Z71:Z111" si="54">U71/100</f>
        <v>0</v>
      </c>
      <c r="AA71" s="336">
        <f t="shared" ref="AA71:AA111" si="55">V71/100</f>
        <v>0</v>
      </c>
      <c r="AB71" s="336">
        <f t="shared" ref="AB71:AB111" si="56">W71/100</f>
        <v>0</v>
      </c>
      <c r="AC71" s="324">
        <f>需要増加!E71</f>
        <v>0</v>
      </c>
      <c r="AD71" s="324">
        <f t="shared" ref="AD71:AD110" si="57">IF($AB71=0,0,($AC71-$AG71)*(Y71/$AB71))</f>
        <v>0</v>
      </c>
      <c r="AE71" s="324">
        <f t="shared" ref="AE71:AE110" si="58">IF($AB71=0,0,($AC71-$AG71)*(Z71/$AB71))</f>
        <v>0</v>
      </c>
      <c r="AF71" s="324">
        <f t="shared" ref="AF71:AF110" si="59">IF($AB71=0,0,($AC71-$AG71)*(AA71/$AB71))</f>
        <v>0</v>
      </c>
      <c r="AG71" s="324">
        <f>AC71/(1+(マージン率表!$W71/100))</f>
        <v>0</v>
      </c>
      <c r="AH71" s="337">
        <f t="shared" ref="AH71:AH111" si="60">AC71-SUM(AD71:AG71)</f>
        <v>0</v>
      </c>
      <c r="AI71" s="324">
        <f>需要増加!F71</f>
        <v>0</v>
      </c>
      <c r="AJ71" s="324">
        <f t="shared" ref="AJ71:AJ110" si="61">IF($AB71=0,0,($AI71-$AM71)*(Y71/$AB71))</f>
        <v>0</v>
      </c>
      <c r="AK71" s="324">
        <f t="shared" ref="AK71:AK110" si="62">IF($AB71=0,0,($AI71-$AM71)*(Z71/$AB71))</f>
        <v>0</v>
      </c>
      <c r="AL71" s="324">
        <f t="shared" ref="AL71:AL110" si="63">IF($AB71=0,0,($AI71-$AM71)*(AA71/$AB71))</f>
        <v>0</v>
      </c>
      <c r="AM71" s="324">
        <f>AI71/(1+(マージン率表!$W71/100))</f>
        <v>0</v>
      </c>
      <c r="AN71" s="337">
        <f t="shared" ref="AN71:AN111" si="64">AI71-SUM(AJ71:AM71)</f>
        <v>0</v>
      </c>
      <c r="AP71" s="325" t="e">
        <f t="shared" ref="AP71:AP111" si="65">AF71/$AF$111</f>
        <v>#DIV/0!</v>
      </c>
      <c r="AQ71" s="325" t="e">
        <f t="shared" ref="AQ71:AQ111" si="66">AL71/$AL$111</f>
        <v>#DIV/0!</v>
      </c>
    </row>
    <row r="72" spans="1:43" ht="18.600000000000001" customHeight="1" x14ac:dyDescent="0.25">
      <c r="A72" s="331">
        <v>117</v>
      </c>
      <c r="B72" s="332"/>
      <c r="C72" s="333" t="s">
        <v>1833</v>
      </c>
      <c r="D72" s="333"/>
      <c r="E72" s="334">
        <v>4.9677292865525065</v>
      </c>
      <c r="F72" s="334">
        <v>25.686307133590937</v>
      </c>
      <c r="G72" s="334">
        <v>30.654036420143445</v>
      </c>
      <c r="H72" s="334">
        <v>1.8137773199222208E-2</v>
      </c>
      <c r="I72" s="334">
        <v>2.2235899657229234</v>
      </c>
      <c r="J72" s="334">
        <v>3.1571406787157889E-4</v>
      </c>
      <c r="K72" s="334">
        <v>5.0514250859452622E-3</v>
      </c>
      <c r="L72" s="334">
        <v>9.4082792225730506E-3</v>
      </c>
      <c r="M72" s="334">
        <v>0.13147912356511901</v>
      </c>
      <c r="N72" s="334">
        <v>0.27219288361548177</v>
      </c>
      <c r="O72" s="334">
        <v>2.6601751644791367</v>
      </c>
      <c r="P72" s="334">
        <v>33.314211584622576</v>
      </c>
      <c r="Q72" s="322" t="str">
        <f t="shared" si="51"/>
        <v>映像・音声・文字情報制作</v>
      </c>
      <c r="S72" s="335" t="s">
        <v>1834</v>
      </c>
      <c r="X72" s="336">
        <f t="shared" si="52"/>
        <v>0</v>
      </c>
      <c r="Y72" s="336">
        <f t="shared" si="53"/>
        <v>0</v>
      </c>
      <c r="Z72" s="336">
        <f t="shared" si="54"/>
        <v>0</v>
      </c>
      <c r="AA72" s="336">
        <f t="shared" si="55"/>
        <v>0</v>
      </c>
      <c r="AB72" s="336">
        <f t="shared" si="56"/>
        <v>0</v>
      </c>
      <c r="AC72" s="324">
        <f>需要増加!E72</f>
        <v>0</v>
      </c>
      <c r="AD72" s="324">
        <f t="shared" si="57"/>
        <v>0</v>
      </c>
      <c r="AE72" s="324">
        <f t="shared" si="58"/>
        <v>0</v>
      </c>
      <c r="AF72" s="324">
        <f t="shared" si="59"/>
        <v>0</v>
      </c>
      <c r="AG72" s="324">
        <f>AC72/(1+(マージン率表!$W72/100))</f>
        <v>0</v>
      </c>
      <c r="AH72" s="337">
        <f t="shared" si="60"/>
        <v>0</v>
      </c>
      <c r="AI72" s="324">
        <f>需要増加!F72</f>
        <v>0</v>
      </c>
      <c r="AJ72" s="324">
        <f t="shared" si="61"/>
        <v>0</v>
      </c>
      <c r="AK72" s="324">
        <f t="shared" si="62"/>
        <v>0</v>
      </c>
      <c r="AL72" s="324">
        <f t="shared" si="63"/>
        <v>0</v>
      </c>
      <c r="AM72" s="324">
        <f>AI72/(1+(マージン率表!$W72/100))</f>
        <v>0</v>
      </c>
      <c r="AN72" s="337">
        <f t="shared" si="64"/>
        <v>0</v>
      </c>
      <c r="AP72" s="325" t="e">
        <f t="shared" si="65"/>
        <v>#DIV/0!</v>
      </c>
      <c r="AQ72" s="325" t="e">
        <f t="shared" si="66"/>
        <v>#DIV/0!</v>
      </c>
    </row>
    <row r="73" spans="1:43" ht="18.600000000000001" customHeight="1" x14ac:dyDescent="0.25">
      <c r="A73" s="331">
        <v>136</v>
      </c>
      <c r="B73" s="332"/>
      <c r="C73" s="333" t="s">
        <v>1835</v>
      </c>
      <c r="D73" s="333"/>
      <c r="E73" s="334">
        <v>1.5027418588068966E-2</v>
      </c>
      <c r="F73" s="334">
        <v>0</v>
      </c>
      <c r="G73" s="334">
        <v>1.5027418588068966E-2</v>
      </c>
      <c r="H73" s="334">
        <v>0</v>
      </c>
      <c r="I73" s="334">
        <v>2.5926290450388814E-3</v>
      </c>
      <c r="J73" s="334">
        <v>0</v>
      </c>
      <c r="K73" s="334">
        <v>0</v>
      </c>
      <c r="L73" s="334">
        <v>0</v>
      </c>
      <c r="M73" s="334">
        <v>1.2287341445681903E-4</v>
      </c>
      <c r="N73" s="334">
        <v>0</v>
      </c>
      <c r="O73" s="334">
        <v>2.7155024594957004E-3</v>
      </c>
      <c r="P73" s="334">
        <v>1.7742921047564669E-2</v>
      </c>
      <c r="Q73" s="322" t="str">
        <f t="shared" si="51"/>
        <v>その他の対個人サービス</v>
      </c>
      <c r="S73" s="335" t="s">
        <v>1836</v>
      </c>
      <c r="X73" s="336">
        <f t="shared" si="52"/>
        <v>0</v>
      </c>
      <c r="Y73" s="336">
        <f t="shared" si="53"/>
        <v>0</v>
      </c>
      <c r="Z73" s="336">
        <f t="shared" si="54"/>
        <v>0</v>
      </c>
      <c r="AA73" s="336">
        <f t="shared" si="55"/>
        <v>0</v>
      </c>
      <c r="AB73" s="336">
        <f t="shared" si="56"/>
        <v>0</v>
      </c>
      <c r="AC73" s="324">
        <f>需要増加!E73</f>
        <v>0</v>
      </c>
      <c r="AD73" s="324">
        <f t="shared" si="57"/>
        <v>0</v>
      </c>
      <c r="AE73" s="324">
        <f t="shared" si="58"/>
        <v>0</v>
      </c>
      <c r="AF73" s="324">
        <f t="shared" si="59"/>
        <v>0</v>
      </c>
      <c r="AG73" s="324">
        <f>AC73/(1+(マージン率表!$W73/100))</f>
        <v>0</v>
      </c>
      <c r="AH73" s="337">
        <f t="shared" si="60"/>
        <v>0</v>
      </c>
      <c r="AI73" s="324">
        <f>需要増加!F73</f>
        <v>0</v>
      </c>
      <c r="AJ73" s="324">
        <f t="shared" si="61"/>
        <v>0</v>
      </c>
      <c r="AK73" s="324">
        <f t="shared" si="62"/>
        <v>0</v>
      </c>
      <c r="AL73" s="324">
        <f t="shared" si="63"/>
        <v>0</v>
      </c>
      <c r="AM73" s="324">
        <f>AI73/(1+(マージン率表!$W73/100))</f>
        <v>0</v>
      </c>
      <c r="AN73" s="337">
        <f t="shared" si="64"/>
        <v>0</v>
      </c>
      <c r="AP73" s="325" t="e">
        <f t="shared" si="65"/>
        <v>#DIV/0!</v>
      </c>
      <c r="AQ73" s="325" t="e">
        <f t="shared" si="66"/>
        <v>#DIV/0!</v>
      </c>
    </row>
    <row r="74" spans="1:43" ht="18.600000000000001" customHeight="1" x14ac:dyDescent="0.25">
      <c r="A74" s="331">
        <v>138</v>
      </c>
      <c r="B74" s="332"/>
      <c r="C74" s="333" t="s">
        <v>1837</v>
      </c>
      <c r="D74" s="333"/>
      <c r="E74" s="334">
        <v>1.7505998243102912</v>
      </c>
      <c r="F74" s="334">
        <v>0.95163938776334644</v>
      </c>
      <c r="G74" s="334">
        <v>2.7022392120736374</v>
      </c>
      <c r="H74" s="334">
        <v>0.15311461099937979</v>
      </c>
      <c r="I74" s="334">
        <v>0.64701418587464243</v>
      </c>
      <c r="J74" s="334">
        <v>0.23149376650061429</v>
      </c>
      <c r="K74" s="334">
        <v>0.29331785024868257</v>
      </c>
      <c r="L74" s="334">
        <v>4.109063862179424E-2</v>
      </c>
      <c r="M74" s="334">
        <v>0.25622736054332323</v>
      </c>
      <c r="N74" s="334">
        <v>1.1001597683240485</v>
      </c>
      <c r="O74" s="334">
        <v>2.7224181811124852</v>
      </c>
      <c r="P74" s="334">
        <v>5.4246573931861226</v>
      </c>
      <c r="Q74" s="322" t="str">
        <f t="shared" si="51"/>
        <v>分類不明</v>
      </c>
      <c r="S74" s="335" t="s">
        <v>1838</v>
      </c>
      <c r="X74" s="336">
        <f t="shared" si="52"/>
        <v>0</v>
      </c>
      <c r="Y74" s="336">
        <f t="shared" si="53"/>
        <v>0</v>
      </c>
      <c r="Z74" s="336">
        <f t="shared" si="54"/>
        <v>0</v>
      </c>
      <c r="AA74" s="336">
        <f t="shared" si="55"/>
        <v>0</v>
      </c>
      <c r="AB74" s="336">
        <f t="shared" si="56"/>
        <v>0</v>
      </c>
      <c r="AC74" s="324">
        <f>需要増加!E74</f>
        <v>0</v>
      </c>
      <c r="AD74" s="324">
        <f t="shared" si="57"/>
        <v>0</v>
      </c>
      <c r="AE74" s="324">
        <f t="shared" si="58"/>
        <v>0</v>
      </c>
      <c r="AF74" s="324">
        <f t="shared" si="59"/>
        <v>0</v>
      </c>
      <c r="AG74" s="324">
        <f>AC74/(1+(マージン率表!$W74/100))</f>
        <v>0</v>
      </c>
      <c r="AH74" s="337">
        <f t="shared" si="60"/>
        <v>0</v>
      </c>
      <c r="AI74" s="324">
        <f>需要増加!F74</f>
        <v>0</v>
      </c>
      <c r="AJ74" s="324">
        <f t="shared" si="61"/>
        <v>0</v>
      </c>
      <c r="AK74" s="324">
        <f t="shared" si="62"/>
        <v>0</v>
      </c>
      <c r="AL74" s="324">
        <f t="shared" si="63"/>
        <v>0</v>
      </c>
      <c r="AM74" s="324">
        <f>AI74/(1+(マージン率表!$W74/100))</f>
        <v>0</v>
      </c>
      <c r="AN74" s="337">
        <f t="shared" si="64"/>
        <v>0</v>
      </c>
      <c r="AP74" s="325" t="e">
        <f t="shared" si="65"/>
        <v>#DIV/0!</v>
      </c>
      <c r="AQ74" s="325" t="e">
        <f t="shared" si="66"/>
        <v>#DIV/0!</v>
      </c>
    </row>
    <row r="75" spans="1:43" ht="18.600000000000001" customHeight="1" x14ac:dyDescent="0.25">
      <c r="A75" s="338">
        <v>139</v>
      </c>
      <c r="B75" s="339"/>
      <c r="C75" s="333" t="s">
        <v>1839</v>
      </c>
      <c r="D75" s="333"/>
      <c r="E75" s="334">
        <v>5.339796777935776</v>
      </c>
      <c r="F75" s="334">
        <v>3.6435303164021215</v>
      </c>
      <c r="G75" s="334">
        <v>8.9833270943378984</v>
      </c>
      <c r="H75" s="334">
        <v>9.8199810310566141E-3</v>
      </c>
      <c r="I75" s="334">
        <v>0.89588667947202283</v>
      </c>
      <c r="J75" s="334">
        <v>5.5583368667305122E-2</v>
      </c>
      <c r="K75" s="334">
        <v>8.3866091159581393E-2</v>
      </c>
      <c r="L75" s="334">
        <v>3.2822564582010772E-3</v>
      </c>
      <c r="M75" s="334">
        <v>5.9364240279111156E-2</v>
      </c>
      <c r="N75" s="334">
        <v>0.14733364084982978</v>
      </c>
      <c r="O75" s="334">
        <v>1.2551362579171079</v>
      </c>
      <c r="P75" s="334">
        <v>10.238463352255007</v>
      </c>
      <c r="Q75" s="322" t="str">
        <f t="shared" si="51"/>
        <v>内生部門計</v>
      </c>
      <c r="S75" s="335" t="s">
        <v>1840</v>
      </c>
      <c r="X75" s="336">
        <f t="shared" si="52"/>
        <v>0</v>
      </c>
      <c r="Y75" s="336">
        <f t="shared" si="53"/>
        <v>0</v>
      </c>
      <c r="Z75" s="336">
        <f t="shared" si="54"/>
        <v>0</v>
      </c>
      <c r="AA75" s="336">
        <f t="shared" si="55"/>
        <v>0</v>
      </c>
      <c r="AB75" s="336">
        <f t="shared" si="56"/>
        <v>0</v>
      </c>
      <c r="AC75" s="324">
        <f>需要増加!E75</f>
        <v>0</v>
      </c>
      <c r="AD75" s="324">
        <f t="shared" si="57"/>
        <v>0</v>
      </c>
      <c r="AE75" s="324">
        <f t="shared" si="58"/>
        <v>0</v>
      </c>
      <c r="AF75" s="324">
        <f t="shared" si="59"/>
        <v>0</v>
      </c>
      <c r="AG75" s="324">
        <f>AC75/(1+(マージン率表!$W75/100))</f>
        <v>0</v>
      </c>
      <c r="AH75" s="337">
        <f t="shared" si="60"/>
        <v>0</v>
      </c>
      <c r="AI75" s="324">
        <f>需要増加!F75</f>
        <v>0</v>
      </c>
      <c r="AJ75" s="324">
        <f t="shared" si="61"/>
        <v>0</v>
      </c>
      <c r="AK75" s="324">
        <f t="shared" si="62"/>
        <v>0</v>
      </c>
      <c r="AL75" s="324">
        <f t="shared" si="63"/>
        <v>0</v>
      </c>
      <c r="AM75" s="324">
        <f>AI75/(1+(マージン率表!$W75/100))</f>
        <v>0</v>
      </c>
      <c r="AN75" s="337">
        <f t="shared" si="64"/>
        <v>0</v>
      </c>
      <c r="AP75" s="325" t="e">
        <f t="shared" si="65"/>
        <v>#DIV/0!</v>
      </c>
      <c r="AQ75" s="325" t="e">
        <f t="shared" si="66"/>
        <v>#DIV/0!</v>
      </c>
    </row>
    <row r="76" spans="1:43" x14ac:dyDescent="0.25">
      <c r="S76" s="335" t="s">
        <v>1841</v>
      </c>
      <c r="X76" s="336">
        <f t="shared" si="52"/>
        <v>0</v>
      </c>
      <c r="Y76" s="336">
        <f t="shared" si="53"/>
        <v>0</v>
      </c>
      <c r="Z76" s="336">
        <f t="shared" si="54"/>
        <v>0</v>
      </c>
      <c r="AA76" s="336">
        <f t="shared" si="55"/>
        <v>0</v>
      </c>
      <c r="AB76" s="336">
        <f t="shared" si="56"/>
        <v>0</v>
      </c>
      <c r="AC76" s="324">
        <f>需要増加!E76</f>
        <v>0</v>
      </c>
      <c r="AD76" s="324">
        <f t="shared" si="57"/>
        <v>0</v>
      </c>
      <c r="AE76" s="324">
        <f t="shared" si="58"/>
        <v>0</v>
      </c>
      <c r="AF76" s="324">
        <f t="shared" si="59"/>
        <v>0</v>
      </c>
      <c r="AG76" s="324">
        <f>AC76/(1+(マージン率表!$W76/100))</f>
        <v>0</v>
      </c>
      <c r="AH76" s="337">
        <f t="shared" si="60"/>
        <v>0</v>
      </c>
      <c r="AI76" s="324">
        <f>需要増加!F76</f>
        <v>0</v>
      </c>
      <c r="AJ76" s="324">
        <f t="shared" si="61"/>
        <v>0</v>
      </c>
      <c r="AK76" s="324">
        <f t="shared" si="62"/>
        <v>0</v>
      </c>
      <c r="AL76" s="324">
        <f t="shared" si="63"/>
        <v>0</v>
      </c>
      <c r="AM76" s="324">
        <f>AI76/(1+(マージン率表!$W76/100))</f>
        <v>0</v>
      </c>
      <c r="AN76" s="337">
        <f t="shared" si="64"/>
        <v>0</v>
      </c>
      <c r="AP76" s="325" t="e">
        <f t="shared" si="65"/>
        <v>#DIV/0!</v>
      </c>
      <c r="AQ76" s="325" t="e">
        <f t="shared" si="66"/>
        <v>#DIV/0!</v>
      </c>
    </row>
    <row r="77" spans="1:43" x14ac:dyDescent="0.25">
      <c r="S77" s="335" t="s">
        <v>1842</v>
      </c>
      <c r="X77" s="336">
        <f t="shared" si="52"/>
        <v>0</v>
      </c>
      <c r="Y77" s="336">
        <f t="shared" si="53"/>
        <v>0</v>
      </c>
      <c r="Z77" s="336">
        <f t="shared" si="54"/>
        <v>0</v>
      </c>
      <c r="AA77" s="336">
        <f t="shared" si="55"/>
        <v>0</v>
      </c>
      <c r="AB77" s="336">
        <f t="shared" si="56"/>
        <v>0</v>
      </c>
      <c r="AC77" s="324">
        <f>需要増加!E77</f>
        <v>0</v>
      </c>
      <c r="AD77" s="324">
        <f t="shared" si="57"/>
        <v>0</v>
      </c>
      <c r="AE77" s="324">
        <f t="shared" si="58"/>
        <v>0</v>
      </c>
      <c r="AF77" s="324">
        <f t="shared" si="59"/>
        <v>0</v>
      </c>
      <c r="AG77" s="324">
        <f>AC77/(1+(マージン率表!$W77/100))</f>
        <v>0</v>
      </c>
      <c r="AH77" s="337">
        <f t="shared" si="60"/>
        <v>0</v>
      </c>
      <c r="AI77" s="324">
        <f>需要増加!F77</f>
        <v>0</v>
      </c>
      <c r="AJ77" s="324">
        <f t="shared" si="61"/>
        <v>0</v>
      </c>
      <c r="AK77" s="324">
        <f t="shared" si="62"/>
        <v>0</v>
      </c>
      <c r="AL77" s="324">
        <f t="shared" si="63"/>
        <v>0</v>
      </c>
      <c r="AM77" s="324">
        <f>AI77/(1+(マージン率表!$W77/100))</f>
        <v>0</v>
      </c>
      <c r="AN77" s="337">
        <f t="shared" si="64"/>
        <v>0</v>
      </c>
      <c r="AP77" s="325" t="e">
        <f t="shared" si="65"/>
        <v>#DIV/0!</v>
      </c>
      <c r="AQ77" s="325" t="e">
        <f t="shared" si="66"/>
        <v>#DIV/0!</v>
      </c>
    </row>
    <row r="78" spans="1:43" x14ac:dyDescent="0.25">
      <c r="S78" s="335" t="s">
        <v>1843</v>
      </c>
      <c r="X78" s="336">
        <f t="shared" si="52"/>
        <v>0</v>
      </c>
      <c r="Y78" s="336">
        <f t="shared" si="53"/>
        <v>0</v>
      </c>
      <c r="Z78" s="336">
        <f t="shared" si="54"/>
        <v>0</v>
      </c>
      <c r="AA78" s="336">
        <f t="shared" si="55"/>
        <v>0</v>
      </c>
      <c r="AB78" s="336">
        <f t="shared" si="56"/>
        <v>0</v>
      </c>
      <c r="AC78" s="324">
        <f>需要増加!E78</f>
        <v>0</v>
      </c>
      <c r="AD78" s="324">
        <f t="shared" si="57"/>
        <v>0</v>
      </c>
      <c r="AE78" s="324">
        <f t="shared" si="58"/>
        <v>0</v>
      </c>
      <c r="AF78" s="324">
        <f t="shared" si="59"/>
        <v>0</v>
      </c>
      <c r="AG78" s="324">
        <f>AC78/(1+(マージン率表!$W78/100))</f>
        <v>0</v>
      </c>
      <c r="AH78" s="337">
        <f t="shared" si="60"/>
        <v>0</v>
      </c>
      <c r="AI78" s="324">
        <f>需要増加!F78</f>
        <v>0</v>
      </c>
      <c r="AJ78" s="324">
        <f t="shared" si="61"/>
        <v>0</v>
      </c>
      <c r="AK78" s="324">
        <f t="shared" si="62"/>
        <v>0</v>
      </c>
      <c r="AL78" s="324">
        <f t="shared" si="63"/>
        <v>0</v>
      </c>
      <c r="AM78" s="324">
        <f>AI78/(1+(マージン率表!$W78/100))</f>
        <v>0</v>
      </c>
      <c r="AN78" s="337">
        <f t="shared" si="64"/>
        <v>0</v>
      </c>
      <c r="AP78" s="325" t="e">
        <f t="shared" si="65"/>
        <v>#DIV/0!</v>
      </c>
      <c r="AQ78" s="325" t="e">
        <f t="shared" si="66"/>
        <v>#DIV/0!</v>
      </c>
    </row>
    <row r="79" spans="1:43" x14ac:dyDescent="0.25">
      <c r="S79" s="335" t="s">
        <v>1844</v>
      </c>
      <c r="X79" s="336">
        <f t="shared" si="52"/>
        <v>0</v>
      </c>
      <c r="Y79" s="336">
        <f t="shared" si="53"/>
        <v>0</v>
      </c>
      <c r="Z79" s="336">
        <f t="shared" si="54"/>
        <v>0</v>
      </c>
      <c r="AA79" s="336">
        <f t="shared" si="55"/>
        <v>0</v>
      </c>
      <c r="AB79" s="336">
        <f t="shared" si="56"/>
        <v>0</v>
      </c>
      <c r="AC79" s="324">
        <f>需要増加!E79</f>
        <v>0</v>
      </c>
      <c r="AD79" s="324">
        <f t="shared" si="57"/>
        <v>0</v>
      </c>
      <c r="AE79" s="324">
        <f t="shared" si="58"/>
        <v>0</v>
      </c>
      <c r="AF79" s="324">
        <f t="shared" si="59"/>
        <v>0</v>
      </c>
      <c r="AG79" s="324">
        <f>AC79/(1+(マージン率表!$W79/100))</f>
        <v>0</v>
      </c>
      <c r="AH79" s="337">
        <f t="shared" si="60"/>
        <v>0</v>
      </c>
      <c r="AI79" s="324">
        <f>需要増加!F79</f>
        <v>0</v>
      </c>
      <c r="AJ79" s="324">
        <f t="shared" si="61"/>
        <v>0</v>
      </c>
      <c r="AK79" s="324">
        <f t="shared" si="62"/>
        <v>0</v>
      </c>
      <c r="AL79" s="324">
        <f t="shared" si="63"/>
        <v>0</v>
      </c>
      <c r="AM79" s="324">
        <f>AI79/(1+(マージン率表!$W79/100))</f>
        <v>0</v>
      </c>
      <c r="AN79" s="337">
        <f t="shared" si="64"/>
        <v>0</v>
      </c>
      <c r="AP79" s="325" t="e">
        <f t="shared" si="65"/>
        <v>#DIV/0!</v>
      </c>
      <c r="AQ79" s="325" t="e">
        <f t="shared" si="66"/>
        <v>#DIV/0!</v>
      </c>
    </row>
    <row r="80" spans="1:43" x14ac:dyDescent="0.25">
      <c r="S80" s="335" t="s">
        <v>1845</v>
      </c>
      <c r="X80" s="336">
        <f t="shared" si="52"/>
        <v>0</v>
      </c>
      <c r="Y80" s="336">
        <f t="shared" si="53"/>
        <v>0</v>
      </c>
      <c r="Z80" s="336">
        <f t="shared" si="54"/>
        <v>0</v>
      </c>
      <c r="AA80" s="336">
        <f t="shared" si="55"/>
        <v>0</v>
      </c>
      <c r="AB80" s="336">
        <f t="shared" si="56"/>
        <v>0</v>
      </c>
      <c r="AC80" s="324">
        <f>需要増加!E80</f>
        <v>0</v>
      </c>
      <c r="AD80" s="324">
        <f t="shared" si="57"/>
        <v>0</v>
      </c>
      <c r="AE80" s="324">
        <f t="shared" si="58"/>
        <v>0</v>
      </c>
      <c r="AF80" s="324">
        <f t="shared" si="59"/>
        <v>0</v>
      </c>
      <c r="AG80" s="324">
        <f>AC80/(1+(マージン率表!$W80/100))</f>
        <v>0</v>
      </c>
      <c r="AH80" s="337">
        <f t="shared" si="60"/>
        <v>0</v>
      </c>
      <c r="AI80" s="324">
        <f>需要増加!F80</f>
        <v>0</v>
      </c>
      <c r="AJ80" s="324">
        <f t="shared" si="61"/>
        <v>0</v>
      </c>
      <c r="AK80" s="324">
        <f t="shared" si="62"/>
        <v>0</v>
      </c>
      <c r="AL80" s="324">
        <f t="shared" si="63"/>
        <v>0</v>
      </c>
      <c r="AM80" s="324">
        <f>AI80/(1+(マージン率表!$W80/100))</f>
        <v>0</v>
      </c>
      <c r="AN80" s="337">
        <f t="shared" si="64"/>
        <v>0</v>
      </c>
      <c r="AP80" s="325" t="e">
        <f t="shared" si="65"/>
        <v>#DIV/0!</v>
      </c>
      <c r="AQ80" s="325" t="e">
        <f t="shared" si="66"/>
        <v>#DIV/0!</v>
      </c>
    </row>
    <row r="81" spans="19:43" x14ac:dyDescent="0.25">
      <c r="S81" s="335" t="s">
        <v>1846</v>
      </c>
      <c r="X81" s="336">
        <f t="shared" si="52"/>
        <v>0</v>
      </c>
      <c r="Y81" s="336">
        <f t="shared" si="53"/>
        <v>0</v>
      </c>
      <c r="Z81" s="336">
        <f t="shared" si="54"/>
        <v>0</v>
      </c>
      <c r="AA81" s="336">
        <f t="shared" si="55"/>
        <v>0</v>
      </c>
      <c r="AB81" s="336">
        <f t="shared" si="56"/>
        <v>0</v>
      </c>
      <c r="AC81" s="324">
        <f>需要増加!E81</f>
        <v>0</v>
      </c>
      <c r="AD81" s="324">
        <f t="shared" si="57"/>
        <v>0</v>
      </c>
      <c r="AE81" s="324">
        <f t="shared" si="58"/>
        <v>0</v>
      </c>
      <c r="AF81" s="324">
        <f t="shared" si="59"/>
        <v>0</v>
      </c>
      <c r="AG81" s="324">
        <f>AC81/(1+(マージン率表!$W81/100))</f>
        <v>0</v>
      </c>
      <c r="AH81" s="337">
        <f t="shared" si="60"/>
        <v>0</v>
      </c>
      <c r="AI81" s="324">
        <f>需要増加!F81</f>
        <v>0</v>
      </c>
      <c r="AJ81" s="324">
        <f t="shared" si="61"/>
        <v>0</v>
      </c>
      <c r="AK81" s="324">
        <f t="shared" si="62"/>
        <v>0</v>
      </c>
      <c r="AL81" s="324">
        <f t="shared" si="63"/>
        <v>0</v>
      </c>
      <c r="AM81" s="324">
        <f>AI81/(1+(マージン率表!$W81/100))</f>
        <v>0</v>
      </c>
      <c r="AN81" s="337">
        <f t="shared" si="64"/>
        <v>0</v>
      </c>
      <c r="AP81" s="325" t="e">
        <f t="shared" si="65"/>
        <v>#DIV/0!</v>
      </c>
      <c r="AQ81" s="325" t="e">
        <f t="shared" si="66"/>
        <v>#DIV/0!</v>
      </c>
    </row>
    <row r="82" spans="19:43" x14ac:dyDescent="0.25">
      <c r="S82" s="335" t="s">
        <v>1847</v>
      </c>
      <c r="X82" s="336">
        <f t="shared" si="52"/>
        <v>0</v>
      </c>
      <c r="Y82" s="336">
        <f t="shared" si="53"/>
        <v>0</v>
      </c>
      <c r="Z82" s="336">
        <f t="shared" si="54"/>
        <v>0</v>
      </c>
      <c r="AA82" s="336">
        <f t="shared" si="55"/>
        <v>0</v>
      </c>
      <c r="AB82" s="336">
        <f t="shared" si="56"/>
        <v>0</v>
      </c>
      <c r="AC82" s="324">
        <f>需要増加!E82</f>
        <v>0</v>
      </c>
      <c r="AD82" s="324">
        <f t="shared" si="57"/>
        <v>0</v>
      </c>
      <c r="AE82" s="324">
        <f t="shared" si="58"/>
        <v>0</v>
      </c>
      <c r="AF82" s="324">
        <f t="shared" si="59"/>
        <v>0</v>
      </c>
      <c r="AG82" s="324">
        <f>AC82/(1+(マージン率表!$W82/100))</f>
        <v>0</v>
      </c>
      <c r="AH82" s="337">
        <f t="shared" si="60"/>
        <v>0</v>
      </c>
      <c r="AI82" s="324">
        <f>需要増加!F82</f>
        <v>0</v>
      </c>
      <c r="AJ82" s="324">
        <f t="shared" si="61"/>
        <v>0</v>
      </c>
      <c r="AK82" s="324">
        <f t="shared" si="62"/>
        <v>0</v>
      </c>
      <c r="AL82" s="324">
        <f t="shared" si="63"/>
        <v>0</v>
      </c>
      <c r="AM82" s="324">
        <f>AI82/(1+(マージン率表!$W82/100))</f>
        <v>0</v>
      </c>
      <c r="AN82" s="337">
        <f t="shared" si="64"/>
        <v>0</v>
      </c>
      <c r="AP82" s="325" t="e">
        <f t="shared" si="65"/>
        <v>#DIV/0!</v>
      </c>
      <c r="AQ82" s="325" t="e">
        <f t="shared" si="66"/>
        <v>#DIV/0!</v>
      </c>
    </row>
    <row r="83" spans="19:43" x14ac:dyDescent="0.25">
      <c r="S83" s="335" t="s">
        <v>1848</v>
      </c>
      <c r="X83" s="336">
        <f t="shared" si="52"/>
        <v>0</v>
      </c>
      <c r="Y83" s="336">
        <f t="shared" si="53"/>
        <v>0</v>
      </c>
      <c r="Z83" s="336">
        <f t="shared" si="54"/>
        <v>0</v>
      </c>
      <c r="AA83" s="336">
        <f t="shared" si="55"/>
        <v>0</v>
      </c>
      <c r="AB83" s="336">
        <f t="shared" si="56"/>
        <v>0</v>
      </c>
      <c r="AC83" s="324">
        <f>需要増加!E83</f>
        <v>0</v>
      </c>
      <c r="AD83" s="324">
        <f t="shared" si="57"/>
        <v>0</v>
      </c>
      <c r="AE83" s="324">
        <f t="shared" si="58"/>
        <v>0</v>
      </c>
      <c r="AF83" s="324">
        <f t="shared" si="59"/>
        <v>0</v>
      </c>
      <c r="AG83" s="324">
        <f>AC83/(1+(マージン率表!$W83/100))</f>
        <v>0</v>
      </c>
      <c r="AH83" s="337">
        <f t="shared" si="60"/>
        <v>0</v>
      </c>
      <c r="AI83" s="324">
        <f>需要増加!F83</f>
        <v>0</v>
      </c>
      <c r="AJ83" s="324">
        <f t="shared" si="61"/>
        <v>0</v>
      </c>
      <c r="AK83" s="324">
        <f t="shared" si="62"/>
        <v>0</v>
      </c>
      <c r="AL83" s="324">
        <f t="shared" si="63"/>
        <v>0</v>
      </c>
      <c r="AM83" s="324">
        <f>AI83/(1+(マージン率表!$W83/100))</f>
        <v>0</v>
      </c>
      <c r="AN83" s="337">
        <f t="shared" si="64"/>
        <v>0</v>
      </c>
      <c r="AP83" s="325" t="e">
        <f t="shared" si="65"/>
        <v>#DIV/0!</v>
      </c>
      <c r="AQ83" s="325" t="e">
        <f t="shared" si="66"/>
        <v>#DIV/0!</v>
      </c>
    </row>
    <row r="84" spans="19:43" x14ac:dyDescent="0.25">
      <c r="S84" s="335" t="s">
        <v>1849</v>
      </c>
      <c r="X84" s="336">
        <f t="shared" si="52"/>
        <v>0</v>
      </c>
      <c r="Y84" s="336">
        <f t="shared" si="53"/>
        <v>0</v>
      </c>
      <c r="Z84" s="336">
        <f t="shared" si="54"/>
        <v>0</v>
      </c>
      <c r="AA84" s="336">
        <f t="shared" si="55"/>
        <v>0</v>
      </c>
      <c r="AB84" s="336">
        <f t="shared" si="56"/>
        <v>0</v>
      </c>
      <c r="AC84" s="324">
        <f>需要増加!E84</f>
        <v>0</v>
      </c>
      <c r="AD84" s="324">
        <f t="shared" si="57"/>
        <v>0</v>
      </c>
      <c r="AE84" s="324">
        <f t="shared" si="58"/>
        <v>0</v>
      </c>
      <c r="AF84" s="324">
        <f t="shared" si="59"/>
        <v>0</v>
      </c>
      <c r="AG84" s="324">
        <f>AC84/(1+(マージン率表!$W84/100))</f>
        <v>0</v>
      </c>
      <c r="AH84" s="337">
        <f t="shared" si="60"/>
        <v>0</v>
      </c>
      <c r="AI84" s="324">
        <f>需要増加!F84</f>
        <v>0</v>
      </c>
      <c r="AJ84" s="324">
        <f t="shared" si="61"/>
        <v>0</v>
      </c>
      <c r="AK84" s="324">
        <f t="shared" si="62"/>
        <v>0</v>
      </c>
      <c r="AL84" s="324">
        <f t="shared" si="63"/>
        <v>0</v>
      </c>
      <c r="AM84" s="324">
        <f>AI84/(1+(マージン率表!$W84/100))</f>
        <v>0</v>
      </c>
      <c r="AN84" s="337">
        <f t="shared" si="64"/>
        <v>0</v>
      </c>
      <c r="AP84" s="325" t="e">
        <f t="shared" si="65"/>
        <v>#DIV/0!</v>
      </c>
      <c r="AQ84" s="325" t="e">
        <f t="shared" si="66"/>
        <v>#DIV/0!</v>
      </c>
    </row>
    <row r="85" spans="19:43" x14ac:dyDescent="0.25">
      <c r="S85" s="335" t="s">
        <v>1850</v>
      </c>
      <c r="X85" s="336">
        <f t="shared" si="52"/>
        <v>0</v>
      </c>
      <c r="Y85" s="336">
        <f t="shared" si="53"/>
        <v>0</v>
      </c>
      <c r="Z85" s="336">
        <f t="shared" si="54"/>
        <v>0</v>
      </c>
      <c r="AA85" s="336">
        <f t="shared" si="55"/>
        <v>0</v>
      </c>
      <c r="AB85" s="336">
        <f t="shared" si="56"/>
        <v>0</v>
      </c>
      <c r="AC85" s="324">
        <f>需要増加!E85</f>
        <v>0</v>
      </c>
      <c r="AD85" s="324">
        <f t="shared" si="57"/>
        <v>0</v>
      </c>
      <c r="AE85" s="324">
        <f t="shared" si="58"/>
        <v>0</v>
      </c>
      <c r="AF85" s="324">
        <f t="shared" si="59"/>
        <v>0</v>
      </c>
      <c r="AG85" s="324">
        <f>AC85/(1+(マージン率表!$W85/100))</f>
        <v>0</v>
      </c>
      <c r="AH85" s="337">
        <f t="shared" si="60"/>
        <v>0</v>
      </c>
      <c r="AI85" s="324">
        <f>需要増加!F85</f>
        <v>0</v>
      </c>
      <c r="AJ85" s="324">
        <f t="shared" si="61"/>
        <v>0</v>
      </c>
      <c r="AK85" s="324">
        <f t="shared" si="62"/>
        <v>0</v>
      </c>
      <c r="AL85" s="324">
        <f t="shared" si="63"/>
        <v>0</v>
      </c>
      <c r="AM85" s="324">
        <f>AI85/(1+(マージン率表!$W85/100))</f>
        <v>0</v>
      </c>
      <c r="AN85" s="337">
        <f t="shared" si="64"/>
        <v>0</v>
      </c>
      <c r="AP85" s="325" t="e">
        <f t="shared" si="65"/>
        <v>#DIV/0!</v>
      </c>
      <c r="AQ85" s="325" t="e">
        <f t="shared" si="66"/>
        <v>#DIV/0!</v>
      </c>
    </row>
    <row r="86" spans="19:43" x14ac:dyDescent="0.25">
      <c r="S86" s="335" t="s">
        <v>1851</v>
      </c>
      <c r="X86" s="336">
        <f t="shared" si="52"/>
        <v>0</v>
      </c>
      <c r="Y86" s="336">
        <f t="shared" si="53"/>
        <v>0</v>
      </c>
      <c r="Z86" s="336">
        <f t="shared" si="54"/>
        <v>0</v>
      </c>
      <c r="AA86" s="336">
        <f t="shared" si="55"/>
        <v>0</v>
      </c>
      <c r="AB86" s="336">
        <f t="shared" si="56"/>
        <v>0</v>
      </c>
      <c r="AC86" s="324">
        <f>需要増加!E86</f>
        <v>0</v>
      </c>
      <c r="AD86" s="324">
        <f t="shared" si="57"/>
        <v>0</v>
      </c>
      <c r="AE86" s="324">
        <f t="shared" si="58"/>
        <v>0</v>
      </c>
      <c r="AF86" s="324">
        <f t="shared" si="59"/>
        <v>0</v>
      </c>
      <c r="AG86" s="324">
        <f>AC86/(1+(マージン率表!$W86/100))</f>
        <v>0</v>
      </c>
      <c r="AH86" s="337">
        <f t="shared" si="60"/>
        <v>0</v>
      </c>
      <c r="AI86" s="324">
        <f>需要増加!F86</f>
        <v>0</v>
      </c>
      <c r="AJ86" s="324">
        <f t="shared" si="61"/>
        <v>0</v>
      </c>
      <c r="AK86" s="324">
        <f t="shared" si="62"/>
        <v>0</v>
      </c>
      <c r="AL86" s="324">
        <f t="shared" si="63"/>
        <v>0</v>
      </c>
      <c r="AM86" s="324">
        <f>AI86/(1+(マージン率表!$W86/100))</f>
        <v>0</v>
      </c>
      <c r="AN86" s="337">
        <f t="shared" si="64"/>
        <v>0</v>
      </c>
      <c r="AP86" s="325" t="e">
        <f t="shared" si="65"/>
        <v>#DIV/0!</v>
      </c>
      <c r="AQ86" s="325" t="e">
        <f t="shared" si="66"/>
        <v>#DIV/0!</v>
      </c>
    </row>
    <row r="87" spans="19:43" x14ac:dyDescent="0.25">
      <c r="S87" s="335" t="s">
        <v>1852</v>
      </c>
      <c r="X87" s="336">
        <f t="shared" si="52"/>
        <v>0</v>
      </c>
      <c r="Y87" s="336">
        <f t="shared" si="53"/>
        <v>0</v>
      </c>
      <c r="Z87" s="336">
        <f t="shared" si="54"/>
        <v>0</v>
      </c>
      <c r="AA87" s="336">
        <f t="shared" si="55"/>
        <v>0</v>
      </c>
      <c r="AB87" s="336">
        <f t="shared" si="56"/>
        <v>0</v>
      </c>
      <c r="AC87" s="324">
        <f>需要増加!E87</f>
        <v>0</v>
      </c>
      <c r="AD87" s="324">
        <f t="shared" si="57"/>
        <v>0</v>
      </c>
      <c r="AE87" s="324">
        <f t="shared" si="58"/>
        <v>0</v>
      </c>
      <c r="AF87" s="324">
        <f t="shared" si="59"/>
        <v>0</v>
      </c>
      <c r="AG87" s="324">
        <f>AC87/(1+(マージン率表!$W87/100))</f>
        <v>0</v>
      </c>
      <c r="AH87" s="337">
        <f t="shared" si="60"/>
        <v>0</v>
      </c>
      <c r="AI87" s="324">
        <f>需要増加!F87</f>
        <v>0</v>
      </c>
      <c r="AJ87" s="324">
        <f t="shared" si="61"/>
        <v>0</v>
      </c>
      <c r="AK87" s="324">
        <f t="shared" si="62"/>
        <v>0</v>
      </c>
      <c r="AL87" s="324">
        <f t="shared" si="63"/>
        <v>0</v>
      </c>
      <c r="AM87" s="324">
        <f>AI87/(1+(マージン率表!$W87/100))</f>
        <v>0</v>
      </c>
      <c r="AN87" s="337">
        <f t="shared" si="64"/>
        <v>0</v>
      </c>
      <c r="AP87" s="325" t="e">
        <f t="shared" si="65"/>
        <v>#DIV/0!</v>
      </c>
      <c r="AQ87" s="325" t="e">
        <f t="shared" si="66"/>
        <v>#DIV/0!</v>
      </c>
    </row>
    <row r="88" spans="19:43" x14ac:dyDescent="0.25">
      <c r="S88" s="335" t="s">
        <v>1853</v>
      </c>
      <c r="X88" s="336">
        <f t="shared" si="52"/>
        <v>0</v>
      </c>
      <c r="Y88" s="336">
        <f t="shared" si="53"/>
        <v>0</v>
      </c>
      <c r="Z88" s="336">
        <f t="shared" si="54"/>
        <v>0</v>
      </c>
      <c r="AA88" s="336">
        <f t="shared" si="55"/>
        <v>0</v>
      </c>
      <c r="AB88" s="336">
        <f t="shared" si="56"/>
        <v>0</v>
      </c>
      <c r="AC88" s="324">
        <f>需要増加!E88</f>
        <v>0</v>
      </c>
      <c r="AD88" s="324">
        <f t="shared" si="57"/>
        <v>0</v>
      </c>
      <c r="AE88" s="324">
        <f t="shared" si="58"/>
        <v>0</v>
      </c>
      <c r="AF88" s="324">
        <f t="shared" si="59"/>
        <v>0</v>
      </c>
      <c r="AG88" s="324">
        <f>AC88/(1+(マージン率表!$W88/100))</f>
        <v>0</v>
      </c>
      <c r="AH88" s="337">
        <f t="shared" si="60"/>
        <v>0</v>
      </c>
      <c r="AI88" s="324">
        <f>需要増加!F88</f>
        <v>0</v>
      </c>
      <c r="AJ88" s="324">
        <f t="shared" si="61"/>
        <v>0</v>
      </c>
      <c r="AK88" s="324">
        <f t="shared" si="62"/>
        <v>0</v>
      </c>
      <c r="AL88" s="324">
        <f t="shared" si="63"/>
        <v>0</v>
      </c>
      <c r="AM88" s="324">
        <f>AI88/(1+(マージン率表!$W88/100))</f>
        <v>0</v>
      </c>
      <c r="AN88" s="337">
        <f t="shared" si="64"/>
        <v>0</v>
      </c>
      <c r="AP88" s="325" t="e">
        <f t="shared" si="65"/>
        <v>#DIV/0!</v>
      </c>
      <c r="AQ88" s="325" t="e">
        <f t="shared" si="66"/>
        <v>#DIV/0!</v>
      </c>
    </row>
    <row r="89" spans="19:43" x14ac:dyDescent="0.25">
      <c r="S89" s="335" t="s">
        <v>1854</v>
      </c>
      <c r="X89" s="336">
        <f t="shared" si="52"/>
        <v>0</v>
      </c>
      <c r="Y89" s="336">
        <f t="shared" si="53"/>
        <v>0</v>
      </c>
      <c r="Z89" s="336">
        <f t="shared" si="54"/>
        <v>0</v>
      </c>
      <c r="AA89" s="336">
        <f t="shared" si="55"/>
        <v>0</v>
      </c>
      <c r="AB89" s="336">
        <f t="shared" si="56"/>
        <v>0</v>
      </c>
      <c r="AC89" s="324">
        <f>需要増加!E89</f>
        <v>0</v>
      </c>
      <c r="AD89" s="324">
        <f t="shared" si="57"/>
        <v>0</v>
      </c>
      <c r="AE89" s="324">
        <f t="shared" si="58"/>
        <v>0</v>
      </c>
      <c r="AF89" s="324">
        <f t="shared" si="59"/>
        <v>0</v>
      </c>
      <c r="AG89" s="324">
        <f>AC89/(1+(マージン率表!$W89/100))</f>
        <v>0</v>
      </c>
      <c r="AH89" s="337">
        <f t="shared" si="60"/>
        <v>0</v>
      </c>
      <c r="AI89" s="324">
        <f>需要増加!F89</f>
        <v>0</v>
      </c>
      <c r="AJ89" s="324">
        <f t="shared" si="61"/>
        <v>0</v>
      </c>
      <c r="AK89" s="324">
        <f t="shared" si="62"/>
        <v>0</v>
      </c>
      <c r="AL89" s="324">
        <f t="shared" si="63"/>
        <v>0</v>
      </c>
      <c r="AM89" s="324">
        <f>AI89/(1+(マージン率表!$W89/100))</f>
        <v>0</v>
      </c>
      <c r="AN89" s="337">
        <f t="shared" si="64"/>
        <v>0</v>
      </c>
      <c r="AP89" s="325" t="e">
        <f t="shared" si="65"/>
        <v>#DIV/0!</v>
      </c>
      <c r="AQ89" s="325" t="e">
        <f t="shared" si="66"/>
        <v>#DIV/0!</v>
      </c>
    </row>
    <row r="90" spans="19:43" x14ac:dyDescent="0.25">
      <c r="S90" s="335" t="s">
        <v>1831</v>
      </c>
      <c r="T90" s="336">
        <f>E71</f>
        <v>0.88449955435951133</v>
      </c>
      <c r="U90" s="336">
        <f>F71</f>
        <v>1.9168745293043177</v>
      </c>
      <c r="V90" s="336">
        <f t="shared" ref="V90" si="67">O71</f>
        <v>0.20719988581815157</v>
      </c>
      <c r="W90" s="336">
        <f>P71</f>
        <v>3.0085739694819806</v>
      </c>
      <c r="X90" s="336">
        <f t="shared" si="52"/>
        <v>0</v>
      </c>
      <c r="Y90" s="336">
        <f t="shared" si="53"/>
        <v>8.844995543595113E-3</v>
      </c>
      <c r="Z90" s="336">
        <f t="shared" si="54"/>
        <v>1.9168745293043177E-2</v>
      </c>
      <c r="AA90" s="336">
        <f t="shared" si="55"/>
        <v>2.0719988581815157E-3</v>
      </c>
      <c r="AB90" s="336">
        <f t="shared" si="56"/>
        <v>3.0085739694819806E-2</v>
      </c>
      <c r="AC90" s="324">
        <f>需要増加!E90</f>
        <v>0</v>
      </c>
      <c r="AD90" s="324">
        <f t="shared" si="57"/>
        <v>0</v>
      </c>
      <c r="AE90" s="324">
        <f t="shared" si="58"/>
        <v>0</v>
      </c>
      <c r="AF90" s="324">
        <f t="shared" si="59"/>
        <v>0</v>
      </c>
      <c r="AG90" s="324">
        <f>AC90/(1+(マージン率表!$W90/100))</f>
        <v>0</v>
      </c>
      <c r="AH90" s="337">
        <f t="shared" si="60"/>
        <v>0</v>
      </c>
      <c r="AI90" s="324">
        <f>需要増加!F90</f>
        <v>0</v>
      </c>
      <c r="AJ90" s="324">
        <f t="shared" si="61"/>
        <v>0</v>
      </c>
      <c r="AK90" s="324">
        <f t="shared" si="62"/>
        <v>0</v>
      </c>
      <c r="AL90" s="324">
        <f t="shared" si="63"/>
        <v>0</v>
      </c>
      <c r="AM90" s="324">
        <f>AI90/(1+(マージン率表!$W90/100))</f>
        <v>0</v>
      </c>
      <c r="AN90" s="337">
        <f t="shared" si="64"/>
        <v>0</v>
      </c>
      <c r="AP90" s="325" t="e">
        <f t="shared" si="65"/>
        <v>#DIV/0!</v>
      </c>
      <c r="AQ90" s="325" t="e">
        <f t="shared" si="66"/>
        <v>#DIV/0!</v>
      </c>
    </row>
    <row r="91" spans="19:43" x14ac:dyDescent="0.25">
      <c r="S91" s="335" t="s">
        <v>1855</v>
      </c>
      <c r="X91" s="336">
        <f t="shared" si="52"/>
        <v>0</v>
      </c>
      <c r="Y91" s="336">
        <f t="shared" si="53"/>
        <v>0</v>
      </c>
      <c r="Z91" s="336">
        <f t="shared" si="54"/>
        <v>0</v>
      </c>
      <c r="AA91" s="336">
        <f t="shared" si="55"/>
        <v>0</v>
      </c>
      <c r="AB91" s="336">
        <f t="shared" si="56"/>
        <v>0</v>
      </c>
      <c r="AC91" s="324">
        <f>需要増加!E91</f>
        <v>0</v>
      </c>
      <c r="AD91" s="324">
        <f t="shared" si="57"/>
        <v>0</v>
      </c>
      <c r="AE91" s="324">
        <f t="shared" si="58"/>
        <v>0</v>
      </c>
      <c r="AF91" s="324">
        <f t="shared" si="59"/>
        <v>0</v>
      </c>
      <c r="AG91" s="324">
        <f>AC91/(1+(マージン率表!$W91/100))</f>
        <v>0</v>
      </c>
      <c r="AH91" s="337">
        <f t="shared" si="60"/>
        <v>0</v>
      </c>
      <c r="AI91" s="324">
        <f>需要増加!F91</f>
        <v>0</v>
      </c>
      <c r="AJ91" s="324">
        <f t="shared" si="61"/>
        <v>0</v>
      </c>
      <c r="AK91" s="324">
        <f t="shared" si="62"/>
        <v>0</v>
      </c>
      <c r="AL91" s="324">
        <f t="shared" si="63"/>
        <v>0</v>
      </c>
      <c r="AM91" s="324">
        <f>AI91/(1+(マージン率表!$W91/100))</f>
        <v>0</v>
      </c>
      <c r="AN91" s="337">
        <f t="shared" si="64"/>
        <v>0</v>
      </c>
      <c r="AP91" s="325" t="e">
        <f t="shared" si="65"/>
        <v>#DIV/0!</v>
      </c>
      <c r="AQ91" s="325" t="e">
        <f t="shared" si="66"/>
        <v>#DIV/0!</v>
      </c>
    </row>
    <row r="92" spans="19:43" x14ac:dyDescent="0.25">
      <c r="S92" s="335" t="s">
        <v>1833</v>
      </c>
      <c r="T92" s="336">
        <f>E72</f>
        <v>4.9677292865525065</v>
      </c>
      <c r="U92" s="336">
        <f>F72</f>
        <v>25.686307133590937</v>
      </c>
      <c r="V92" s="336">
        <f t="shared" ref="V92" si="68">O72</f>
        <v>2.6601751644791367</v>
      </c>
      <c r="W92" s="336">
        <f>P72</f>
        <v>33.314211584622576</v>
      </c>
      <c r="X92" s="336">
        <f t="shared" si="52"/>
        <v>0</v>
      </c>
      <c r="Y92" s="336">
        <f t="shared" si="53"/>
        <v>4.9677292865525066E-2</v>
      </c>
      <c r="Z92" s="336">
        <f t="shared" si="54"/>
        <v>0.25686307133590935</v>
      </c>
      <c r="AA92" s="336">
        <f t="shared" si="55"/>
        <v>2.6601751644791366E-2</v>
      </c>
      <c r="AB92" s="336">
        <f t="shared" si="56"/>
        <v>0.33314211584622577</v>
      </c>
      <c r="AC92" s="324">
        <f>需要増加!E92</f>
        <v>0</v>
      </c>
      <c r="AD92" s="324">
        <f t="shared" si="57"/>
        <v>0</v>
      </c>
      <c r="AE92" s="324">
        <f t="shared" si="58"/>
        <v>0</v>
      </c>
      <c r="AF92" s="324">
        <f t="shared" si="59"/>
        <v>0</v>
      </c>
      <c r="AG92" s="324">
        <f>AC92/(1+(マージン率表!$W92/100))</f>
        <v>0</v>
      </c>
      <c r="AH92" s="337">
        <f t="shared" si="60"/>
        <v>0</v>
      </c>
      <c r="AI92" s="324">
        <f>需要増加!F92</f>
        <v>0</v>
      </c>
      <c r="AJ92" s="324">
        <f t="shared" si="61"/>
        <v>0</v>
      </c>
      <c r="AK92" s="324">
        <f t="shared" si="62"/>
        <v>0</v>
      </c>
      <c r="AL92" s="324">
        <f t="shared" si="63"/>
        <v>0</v>
      </c>
      <c r="AM92" s="324">
        <f>AI92/(1+(マージン率表!$W92/100))</f>
        <v>0</v>
      </c>
      <c r="AN92" s="337">
        <f t="shared" si="64"/>
        <v>0</v>
      </c>
      <c r="AP92" s="325" t="e">
        <f t="shared" si="65"/>
        <v>#DIV/0!</v>
      </c>
      <c r="AQ92" s="325" t="e">
        <f t="shared" si="66"/>
        <v>#DIV/0!</v>
      </c>
    </row>
    <row r="93" spans="19:43" x14ac:dyDescent="0.25">
      <c r="S93" s="335" t="s">
        <v>1856</v>
      </c>
      <c r="X93" s="336">
        <f t="shared" si="52"/>
        <v>0</v>
      </c>
      <c r="Y93" s="336">
        <f t="shared" si="53"/>
        <v>0</v>
      </c>
      <c r="Z93" s="336">
        <f t="shared" si="54"/>
        <v>0</v>
      </c>
      <c r="AA93" s="336">
        <f t="shared" si="55"/>
        <v>0</v>
      </c>
      <c r="AB93" s="336">
        <f t="shared" si="56"/>
        <v>0</v>
      </c>
      <c r="AC93" s="324">
        <f>需要増加!E93</f>
        <v>0</v>
      </c>
      <c r="AD93" s="324">
        <f t="shared" si="57"/>
        <v>0</v>
      </c>
      <c r="AE93" s="324">
        <f t="shared" si="58"/>
        <v>0</v>
      </c>
      <c r="AF93" s="324">
        <f t="shared" si="59"/>
        <v>0</v>
      </c>
      <c r="AG93" s="324">
        <f>AC93/(1+(マージン率表!$W93/100))</f>
        <v>0</v>
      </c>
      <c r="AH93" s="337">
        <f t="shared" si="60"/>
        <v>0</v>
      </c>
      <c r="AI93" s="324">
        <f>需要増加!F93</f>
        <v>0</v>
      </c>
      <c r="AJ93" s="324">
        <f t="shared" si="61"/>
        <v>0</v>
      </c>
      <c r="AK93" s="324">
        <f t="shared" si="62"/>
        <v>0</v>
      </c>
      <c r="AL93" s="324">
        <f t="shared" si="63"/>
        <v>0</v>
      </c>
      <c r="AM93" s="324">
        <f>AI93/(1+(マージン率表!$W93/100))</f>
        <v>0</v>
      </c>
      <c r="AN93" s="337">
        <f t="shared" si="64"/>
        <v>0</v>
      </c>
      <c r="AP93" s="325" t="e">
        <f t="shared" si="65"/>
        <v>#DIV/0!</v>
      </c>
      <c r="AQ93" s="325" t="e">
        <f t="shared" si="66"/>
        <v>#DIV/0!</v>
      </c>
    </row>
    <row r="94" spans="19:43" x14ac:dyDescent="0.25">
      <c r="S94" s="335" t="s">
        <v>1857</v>
      </c>
      <c r="X94" s="336">
        <f t="shared" si="52"/>
        <v>0</v>
      </c>
      <c r="Y94" s="336">
        <f t="shared" si="53"/>
        <v>0</v>
      </c>
      <c r="Z94" s="336">
        <f t="shared" si="54"/>
        <v>0</v>
      </c>
      <c r="AA94" s="336">
        <f t="shared" si="55"/>
        <v>0</v>
      </c>
      <c r="AB94" s="336">
        <f t="shared" si="56"/>
        <v>0</v>
      </c>
      <c r="AC94" s="324">
        <f>需要増加!E94</f>
        <v>0</v>
      </c>
      <c r="AD94" s="324">
        <f t="shared" si="57"/>
        <v>0</v>
      </c>
      <c r="AE94" s="324">
        <f t="shared" si="58"/>
        <v>0</v>
      </c>
      <c r="AF94" s="324">
        <f t="shared" si="59"/>
        <v>0</v>
      </c>
      <c r="AG94" s="324">
        <f>AC94/(1+(マージン率表!$W94/100))</f>
        <v>0</v>
      </c>
      <c r="AH94" s="337">
        <f t="shared" si="60"/>
        <v>0</v>
      </c>
      <c r="AI94" s="324">
        <f>需要増加!F94</f>
        <v>0</v>
      </c>
      <c r="AJ94" s="324">
        <f t="shared" si="61"/>
        <v>0</v>
      </c>
      <c r="AK94" s="324">
        <f t="shared" si="62"/>
        <v>0</v>
      </c>
      <c r="AL94" s="324">
        <f t="shared" si="63"/>
        <v>0</v>
      </c>
      <c r="AM94" s="324">
        <f>AI94/(1+(マージン率表!$W94/100))</f>
        <v>0</v>
      </c>
      <c r="AN94" s="337">
        <f t="shared" si="64"/>
        <v>0</v>
      </c>
      <c r="AP94" s="325" t="e">
        <f t="shared" si="65"/>
        <v>#DIV/0!</v>
      </c>
      <c r="AQ94" s="325" t="e">
        <f t="shared" si="66"/>
        <v>#DIV/0!</v>
      </c>
    </row>
    <row r="95" spans="19:43" x14ac:dyDescent="0.25">
      <c r="S95" s="335" t="s">
        <v>1858</v>
      </c>
      <c r="X95" s="336">
        <f t="shared" si="52"/>
        <v>0</v>
      </c>
      <c r="Y95" s="336">
        <f t="shared" si="53"/>
        <v>0</v>
      </c>
      <c r="Z95" s="336">
        <f t="shared" si="54"/>
        <v>0</v>
      </c>
      <c r="AA95" s="336">
        <f t="shared" si="55"/>
        <v>0</v>
      </c>
      <c r="AB95" s="336">
        <f t="shared" si="56"/>
        <v>0</v>
      </c>
      <c r="AC95" s="324">
        <f>需要増加!E95</f>
        <v>0</v>
      </c>
      <c r="AD95" s="324">
        <f t="shared" si="57"/>
        <v>0</v>
      </c>
      <c r="AE95" s="324">
        <f t="shared" si="58"/>
        <v>0</v>
      </c>
      <c r="AF95" s="324">
        <f t="shared" si="59"/>
        <v>0</v>
      </c>
      <c r="AG95" s="324">
        <f>AC95/(1+(マージン率表!$W95/100))</f>
        <v>0</v>
      </c>
      <c r="AH95" s="337">
        <f t="shared" si="60"/>
        <v>0</v>
      </c>
      <c r="AI95" s="324">
        <f>需要増加!F95</f>
        <v>0</v>
      </c>
      <c r="AJ95" s="324">
        <f t="shared" si="61"/>
        <v>0</v>
      </c>
      <c r="AK95" s="324">
        <f t="shared" si="62"/>
        <v>0</v>
      </c>
      <c r="AL95" s="324">
        <f t="shared" si="63"/>
        <v>0</v>
      </c>
      <c r="AM95" s="324">
        <f>AI95/(1+(マージン率表!$W95/100))</f>
        <v>0</v>
      </c>
      <c r="AN95" s="337">
        <f t="shared" si="64"/>
        <v>0</v>
      </c>
      <c r="AP95" s="325" t="e">
        <f t="shared" si="65"/>
        <v>#DIV/0!</v>
      </c>
      <c r="AQ95" s="325" t="e">
        <f t="shared" si="66"/>
        <v>#DIV/0!</v>
      </c>
    </row>
    <row r="96" spans="19:43" x14ac:dyDescent="0.25">
      <c r="S96" s="335" t="s">
        <v>1859</v>
      </c>
      <c r="X96" s="336">
        <f t="shared" si="52"/>
        <v>0</v>
      </c>
      <c r="Y96" s="336">
        <f t="shared" si="53"/>
        <v>0</v>
      </c>
      <c r="Z96" s="336">
        <f t="shared" si="54"/>
        <v>0</v>
      </c>
      <c r="AA96" s="336">
        <f t="shared" si="55"/>
        <v>0</v>
      </c>
      <c r="AB96" s="336">
        <f t="shared" si="56"/>
        <v>0</v>
      </c>
      <c r="AC96" s="324">
        <f>需要増加!E96</f>
        <v>0</v>
      </c>
      <c r="AD96" s="324">
        <f t="shared" si="57"/>
        <v>0</v>
      </c>
      <c r="AE96" s="324">
        <f t="shared" si="58"/>
        <v>0</v>
      </c>
      <c r="AF96" s="324">
        <f t="shared" si="59"/>
        <v>0</v>
      </c>
      <c r="AG96" s="324">
        <f>AC96/(1+(マージン率表!$W96/100))</f>
        <v>0</v>
      </c>
      <c r="AH96" s="337">
        <f t="shared" si="60"/>
        <v>0</v>
      </c>
      <c r="AI96" s="324">
        <f>需要増加!F96</f>
        <v>0</v>
      </c>
      <c r="AJ96" s="324">
        <f t="shared" si="61"/>
        <v>0</v>
      </c>
      <c r="AK96" s="324">
        <f t="shared" si="62"/>
        <v>0</v>
      </c>
      <c r="AL96" s="324">
        <f t="shared" si="63"/>
        <v>0</v>
      </c>
      <c r="AM96" s="324">
        <f>AI96/(1+(マージン率表!$W96/100))</f>
        <v>0</v>
      </c>
      <c r="AN96" s="337">
        <f t="shared" si="64"/>
        <v>0</v>
      </c>
      <c r="AP96" s="325" t="e">
        <f t="shared" si="65"/>
        <v>#DIV/0!</v>
      </c>
      <c r="AQ96" s="325" t="e">
        <f t="shared" si="66"/>
        <v>#DIV/0!</v>
      </c>
    </row>
    <row r="97" spans="19:43" x14ac:dyDescent="0.25">
      <c r="S97" s="335" t="s">
        <v>1860</v>
      </c>
      <c r="X97" s="336">
        <f t="shared" si="52"/>
        <v>0</v>
      </c>
      <c r="Y97" s="336">
        <f t="shared" si="53"/>
        <v>0</v>
      </c>
      <c r="Z97" s="336">
        <f t="shared" si="54"/>
        <v>0</v>
      </c>
      <c r="AA97" s="336">
        <f t="shared" si="55"/>
        <v>0</v>
      </c>
      <c r="AB97" s="336">
        <f t="shared" si="56"/>
        <v>0</v>
      </c>
      <c r="AC97" s="324">
        <f>需要増加!E97</f>
        <v>0</v>
      </c>
      <c r="AD97" s="324">
        <f t="shared" si="57"/>
        <v>0</v>
      </c>
      <c r="AE97" s="324">
        <f t="shared" si="58"/>
        <v>0</v>
      </c>
      <c r="AF97" s="324">
        <f t="shared" si="59"/>
        <v>0</v>
      </c>
      <c r="AG97" s="324">
        <f>AC97/(1+(マージン率表!$W97/100))</f>
        <v>0</v>
      </c>
      <c r="AH97" s="337">
        <f t="shared" si="60"/>
        <v>0</v>
      </c>
      <c r="AI97" s="324">
        <f>需要増加!F97</f>
        <v>0</v>
      </c>
      <c r="AJ97" s="324">
        <f t="shared" si="61"/>
        <v>0</v>
      </c>
      <c r="AK97" s="324">
        <f t="shared" si="62"/>
        <v>0</v>
      </c>
      <c r="AL97" s="324">
        <f t="shared" si="63"/>
        <v>0</v>
      </c>
      <c r="AM97" s="324">
        <f>AI97/(1+(マージン率表!$W97/100))</f>
        <v>0</v>
      </c>
      <c r="AN97" s="337">
        <f t="shared" si="64"/>
        <v>0</v>
      </c>
      <c r="AP97" s="325" t="e">
        <f t="shared" si="65"/>
        <v>#DIV/0!</v>
      </c>
      <c r="AQ97" s="325" t="e">
        <f t="shared" si="66"/>
        <v>#DIV/0!</v>
      </c>
    </row>
    <row r="98" spans="19:43" x14ac:dyDescent="0.25">
      <c r="S98" s="335" t="s">
        <v>1861</v>
      </c>
      <c r="X98" s="336">
        <f t="shared" si="52"/>
        <v>0</v>
      </c>
      <c r="Y98" s="336">
        <f t="shared" si="53"/>
        <v>0</v>
      </c>
      <c r="Z98" s="336">
        <f t="shared" si="54"/>
        <v>0</v>
      </c>
      <c r="AA98" s="336">
        <f t="shared" si="55"/>
        <v>0</v>
      </c>
      <c r="AB98" s="336">
        <f t="shared" si="56"/>
        <v>0</v>
      </c>
      <c r="AC98" s="324">
        <f>需要増加!E98</f>
        <v>0</v>
      </c>
      <c r="AD98" s="324">
        <f t="shared" si="57"/>
        <v>0</v>
      </c>
      <c r="AE98" s="324">
        <f t="shared" si="58"/>
        <v>0</v>
      </c>
      <c r="AF98" s="324">
        <f t="shared" si="59"/>
        <v>0</v>
      </c>
      <c r="AG98" s="324">
        <f>AC98/(1+(マージン率表!$W98/100))</f>
        <v>0</v>
      </c>
      <c r="AH98" s="337">
        <f t="shared" si="60"/>
        <v>0</v>
      </c>
      <c r="AI98" s="324">
        <f>需要増加!F98</f>
        <v>0</v>
      </c>
      <c r="AJ98" s="324">
        <f t="shared" si="61"/>
        <v>0</v>
      </c>
      <c r="AK98" s="324">
        <f t="shared" si="62"/>
        <v>0</v>
      </c>
      <c r="AL98" s="324">
        <f t="shared" si="63"/>
        <v>0</v>
      </c>
      <c r="AM98" s="324">
        <f>AI98/(1+(マージン率表!$W98/100))</f>
        <v>0</v>
      </c>
      <c r="AN98" s="337">
        <f t="shared" si="64"/>
        <v>0</v>
      </c>
      <c r="AP98" s="325" t="e">
        <f t="shared" si="65"/>
        <v>#DIV/0!</v>
      </c>
      <c r="AQ98" s="325" t="e">
        <f t="shared" si="66"/>
        <v>#DIV/0!</v>
      </c>
    </row>
    <row r="99" spans="19:43" x14ac:dyDescent="0.25">
      <c r="S99" s="335" t="s">
        <v>1862</v>
      </c>
      <c r="X99" s="336">
        <f t="shared" si="52"/>
        <v>0</v>
      </c>
      <c r="Y99" s="336">
        <f t="shared" si="53"/>
        <v>0</v>
      </c>
      <c r="Z99" s="336">
        <f t="shared" si="54"/>
        <v>0</v>
      </c>
      <c r="AA99" s="336">
        <f t="shared" si="55"/>
        <v>0</v>
      </c>
      <c r="AB99" s="336">
        <f t="shared" si="56"/>
        <v>0</v>
      </c>
      <c r="AC99" s="324">
        <f>需要増加!E99</f>
        <v>0</v>
      </c>
      <c r="AD99" s="324">
        <f t="shared" si="57"/>
        <v>0</v>
      </c>
      <c r="AE99" s="324">
        <f t="shared" si="58"/>
        <v>0</v>
      </c>
      <c r="AF99" s="324">
        <f t="shared" si="59"/>
        <v>0</v>
      </c>
      <c r="AG99" s="324">
        <f>AC99/(1+(マージン率表!$W99/100))</f>
        <v>0</v>
      </c>
      <c r="AH99" s="337">
        <f t="shared" si="60"/>
        <v>0</v>
      </c>
      <c r="AI99" s="324">
        <f>需要増加!F99</f>
        <v>0</v>
      </c>
      <c r="AJ99" s="324">
        <f t="shared" si="61"/>
        <v>0</v>
      </c>
      <c r="AK99" s="324">
        <f t="shared" si="62"/>
        <v>0</v>
      </c>
      <c r="AL99" s="324">
        <f t="shared" si="63"/>
        <v>0</v>
      </c>
      <c r="AM99" s="324">
        <f>AI99/(1+(マージン率表!$W99/100))</f>
        <v>0</v>
      </c>
      <c r="AN99" s="337">
        <f t="shared" si="64"/>
        <v>0</v>
      </c>
      <c r="AP99" s="325" t="e">
        <f t="shared" si="65"/>
        <v>#DIV/0!</v>
      </c>
      <c r="AQ99" s="325" t="e">
        <f t="shared" si="66"/>
        <v>#DIV/0!</v>
      </c>
    </row>
    <row r="100" spans="19:43" x14ac:dyDescent="0.25">
      <c r="S100" s="335" t="s">
        <v>1863</v>
      </c>
      <c r="X100" s="336">
        <f t="shared" si="52"/>
        <v>0</v>
      </c>
      <c r="Y100" s="336">
        <f t="shared" si="53"/>
        <v>0</v>
      </c>
      <c r="Z100" s="336">
        <f t="shared" si="54"/>
        <v>0</v>
      </c>
      <c r="AA100" s="336">
        <f t="shared" si="55"/>
        <v>0</v>
      </c>
      <c r="AB100" s="336">
        <f t="shared" si="56"/>
        <v>0</v>
      </c>
      <c r="AC100" s="324">
        <f>需要増加!E100</f>
        <v>0</v>
      </c>
      <c r="AD100" s="324">
        <f t="shared" si="57"/>
        <v>0</v>
      </c>
      <c r="AE100" s="324">
        <f t="shared" si="58"/>
        <v>0</v>
      </c>
      <c r="AF100" s="324">
        <f t="shared" si="59"/>
        <v>0</v>
      </c>
      <c r="AG100" s="324">
        <f>AC100/(1+(マージン率表!$W100/100))</f>
        <v>0</v>
      </c>
      <c r="AH100" s="337">
        <f t="shared" si="60"/>
        <v>0</v>
      </c>
      <c r="AI100" s="324">
        <f>需要増加!F100</f>
        <v>0</v>
      </c>
      <c r="AJ100" s="324">
        <f t="shared" si="61"/>
        <v>0</v>
      </c>
      <c r="AK100" s="324">
        <f t="shared" si="62"/>
        <v>0</v>
      </c>
      <c r="AL100" s="324">
        <f t="shared" si="63"/>
        <v>0</v>
      </c>
      <c r="AM100" s="324">
        <f>AI100/(1+(マージン率表!$W100/100))</f>
        <v>0</v>
      </c>
      <c r="AN100" s="337">
        <f t="shared" si="64"/>
        <v>0</v>
      </c>
      <c r="AP100" s="325" t="e">
        <f t="shared" si="65"/>
        <v>#DIV/0!</v>
      </c>
      <c r="AQ100" s="325" t="e">
        <f t="shared" si="66"/>
        <v>#DIV/0!</v>
      </c>
    </row>
    <row r="101" spans="19:43" x14ac:dyDescent="0.25">
      <c r="S101" s="335" t="s">
        <v>1864</v>
      </c>
      <c r="X101" s="336">
        <f t="shared" si="52"/>
        <v>0</v>
      </c>
      <c r="Y101" s="336">
        <f t="shared" si="53"/>
        <v>0</v>
      </c>
      <c r="Z101" s="336">
        <f t="shared" si="54"/>
        <v>0</v>
      </c>
      <c r="AA101" s="336">
        <f t="shared" si="55"/>
        <v>0</v>
      </c>
      <c r="AB101" s="336">
        <f t="shared" si="56"/>
        <v>0</v>
      </c>
      <c r="AC101" s="324">
        <f>需要増加!E101</f>
        <v>0</v>
      </c>
      <c r="AD101" s="324">
        <f t="shared" si="57"/>
        <v>0</v>
      </c>
      <c r="AE101" s="324">
        <f t="shared" si="58"/>
        <v>0</v>
      </c>
      <c r="AF101" s="324">
        <f t="shared" si="59"/>
        <v>0</v>
      </c>
      <c r="AG101" s="324">
        <f>AC101/(1+(マージン率表!$W101/100))</f>
        <v>0</v>
      </c>
      <c r="AH101" s="337">
        <f t="shared" si="60"/>
        <v>0</v>
      </c>
      <c r="AI101" s="324">
        <f>需要増加!F101</f>
        <v>0</v>
      </c>
      <c r="AJ101" s="324">
        <f t="shared" si="61"/>
        <v>0</v>
      </c>
      <c r="AK101" s="324">
        <f t="shared" si="62"/>
        <v>0</v>
      </c>
      <c r="AL101" s="324">
        <f t="shared" si="63"/>
        <v>0</v>
      </c>
      <c r="AM101" s="324">
        <f>AI101/(1+(マージン率表!$W101/100))</f>
        <v>0</v>
      </c>
      <c r="AN101" s="337">
        <f t="shared" si="64"/>
        <v>0</v>
      </c>
      <c r="AP101" s="325" t="e">
        <f t="shared" si="65"/>
        <v>#DIV/0!</v>
      </c>
      <c r="AQ101" s="325" t="e">
        <f t="shared" si="66"/>
        <v>#DIV/0!</v>
      </c>
    </row>
    <row r="102" spans="19:43" x14ac:dyDescent="0.25">
      <c r="S102" s="335" t="s">
        <v>1865</v>
      </c>
      <c r="X102" s="336">
        <f t="shared" si="52"/>
        <v>0</v>
      </c>
      <c r="Y102" s="336">
        <f t="shared" si="53"/>
        <v>0</v>
      </c>
      <c r="Z102" s="336">
        <f t="shared" si="54"/>
        <v>0</v>
      </c>
      <c r="AA102" s="336">
        <f t="shared" si="55"/>
        <v>0</v>
      </c>
      <c r="AB102" s="336">
        <f t="shared" si="56"/>
        <v>0</v>
      </c>
      <c r="AC102" s="324">
        <f>需要増加!E102</f>
        <v>0</v>
      </c>
      <c r="AD102" s="324">
        <f t="shared" si="57"/>
        <v>0</v>
      </c>
      <c r="AE102" s="324">
        <f t="shared" si="58"/>
        <v>0</v>
      </c>
      <c r="AF102" s="324">
        <f t="shared" si="59"/>
        <v>0</v>
      </c>
      <c r="AG102" s="324">
        <f>AC102/(1+(マージン率表!$W102/100))</f>
        <v>0</v>
      </c>
      <c r="AH102" s="337">
        <f t="shared" si="60"/>
        <v>0</v>
      </c>
      <c r="AI102" s="324">
        <f>需要増加!F102</f>
        <v>0</v>
      </c>
      <c r="AJ102" s="324">
        <f t="shared" si="61"/>
        <v>0</v>
      </c>
      <c r="AK102" s="324">
        <f t="shared" si="62"/>
        <v>0</v>
      </c>
      <c r="AL102" s="324">
        <f t="shared" si="63"/>
        <v>0</v>
      </c>
      <c r="AM102" s="324">
        <f>AI102/(1+(マージン率表!$W102/100))</f>
        <v>0</v>
      </c>
      <c r="AN102" s="337">
        <f t="shared" si="64"/>
        <v>0</v>
      </c>
      <c r="AP102" s="325" t="e">
        <f t="shared" si="65"/>
        <v>#DIV/0!</v>
      </c>
      <c r="AQ102" s="325" t="e">
        <f t="shared" si="66"/>
        <v>#DIV/0!</v>
      </c>
    </row>
    <row r="103" spans="19:43" x14ac:dyDescent="0.25">
      <c r="S103" s="335" t="s">
        <v>1866</v>
      </c>
      <c r="X103" s="336">
        <f t="shared" si="52"/>
        <v>0</v>
      </c>
      <c r="Y103" s="336">
        <f t="shared" si="53"/>
        <v>0</v>
      </c>
      <c r="Z103" s="336">
        <f t="shared" si="54"/>
        <v>0</v>
      </c>
      <c r="AA103" s="336">
        <f t="shared" si="55"/>
        <v>0</v>
      </c>
      <c r="AB103" s="336">
        <f t="shared" si="56"/>
        <v>0</v>
      </c>
      <c r="AC103" s="324">
        <f>需要増加!E103</f>
        <v>0</v>
      </c>
      <c r="AD103" s="324">
        <f t="shared" si="57"/>
        <v>0</v>
      </c>
      <c r="AE103" s="324">
        <f t="shared" si="58"/>
        <v>0</v>
      </c>
      <c r="AF103" s="324">
        <f t="shared" si="59"/>
        <v>0</v>
      </c>
      <c r="AG103" s="324">
        <f>AC103/(1+(マージン率表!$W103/100))</f>
        <v>0</v>
      </c>
      <c r="AH103" s="337">
        <f t="shared" si="60"/>
        <v>0</v>
      </c>
      <c r="AI103" s="324">
        <f>需要増加!F103</f>
        <v>0</v>
      </c>
      <c r="AJ103" s="324">
        <f t="shared" si="61"/>
        <v>0</v>
      </c>
      <c r="AK103" s="324">
        <f t="shared" si="62"/>
        <v>0</v>
      </c>
      <c r="AL103" s="324">
        <f t="shared" si="63"/>
        <v>0</v>
      </c>
      <c r="AM103" s="324">
        <f>AI103/(1+(マージン率表!$W103/100))</f>
        <v>0</v>
      </c>
      <c r="AN103" s="337">
        <f t="shared" si="64"/>
        <v>0</v>
      </c>
      <c r="AP103" s="325" t="e">
        <f t="shared" si="65"/>
        <v>#DIV/0!</v>
      </c>
      <c r="AQ103" s="325" t="e">
        <f t="shared" si="66"/>
        <v>#DIV/0!</v>
      </c>
    </row>
    <row r="104" spans="19:43" x14ac:dyDescent="0.25">
      <c r="S104" s="335" t="s">
        <v>1867</v>
      </c>
      <c r="X104" s="336">
        <f t="shared" si="52"/>
        <v>0</v>
      </c>
      <c r="Y104" s="336">
        <f t="shared" si="53"/>
        <v>0</v>
      </c>
      <c r="Z104" s="336">
        <f t="shared" si="54"/>
        <v>0</v>
      </c>
      <c r="AA104" s="336">
        <f t="shared" si="55"/>
        <v>0</v>
      </c>
      <c r="AB104" s="336">
        <f t="shared" si="56"/>
        <v>0</v>
      </c>
      <c r="AC104" s="324">
        <f>需要増加!E104</f>
        <v>0</v>
      </c>
      <c r="AD104" s="324">
        <f t="shared" si="57"/>
        <v>0</v>
      </c>
      <c r="AE104" s="324">
        <f t="shared" si="58"/>
        <v>0</v>
      </c>
      <c r="AF104" s="324">
        <f t="shared" si="59"/>
        <v>0</v>
      </c>
      <c r="AG104" s="324">
        <f>AC104/(1+(マージン率表!$W104/100))</f>
        <v>0</v>
      </c>
      <c r="AH104" s="337">
        <f t="shared" si="60"/>
        <v>0</v>
      </c>
      <c r="AI104" s="324">
        <f>需要増加!F104</f>
        <v>0</v>
      </c>
      <c r="AJ104" s="324">
        <f t="shared" si="61"/>
        <v>0</v>
      </c>
      <c r="AK104" s="324">
        <f t="shared" si="62"/>
        <v>0</v>
      </c>
      <c r="AL104" s="324">
        <f t="shared" si="63"/>
        <v>0</v>
      </c>
      <c r="AM104" s="324">
        <f>AI104/(1+(マージン率表!$W104/100))</f>
        <v>0</v>
      </c>
      <c r="AN104" s="337">
        <f t="shared" si="64"/>
        <v>0</v>
      </c>
      <c r="AP104" s="325" t="e">
        <f t="shared" si="65"/>
        <v>#DIV/0!</v>
      </c>
      <c r="AQ104" s="325" t="e">
        <f t="shared" si="66"/>
        <v>#DIV/0!</v>
      </c>
    </row>
    <row r="105" spans="19:43" x14ac:dyDescent="0.25">
      <c r="S105" s="335" t="s">
        <v>1868</v>
      </c>
      <c r="X105" s="336">
        <f t="shared" si="52"/>
        <v>0</v>
      </c>
      <c r="Y105" s="336">
        <f t="shared" si="53"/>
        <v>0</v>
      </c>
      <c r="Z105" s="336">
        <f t="shared" si="54"/>
        <v>0</v>
      </c>
      <c r="AA105" s="336">
        <f t="shared" si="55"/>
        <v>0</v>
      </c>
      <c r="AB105" s="336">
        <f t="shared" si="56"/>
        <v>0</v>
      </c>
      <c r="AC105" s="324">
        <f>需要増加!E105</f>
        <v>0</v>
      </c>
      <c r="AD105" s="324">
        <f t="shared" si="57"/>
        <v>0</v>
      </c>
      <c r="AE105" s="324">
        <f t="shared" si="58"/>
        <v>0</v>
      </c>
      <c r="AF105" s="324">
        <f t="shared" si="59"/>
        <v>0</v>
      </c>
      <c r="AG105" s="324">
        <f>AC105/(1+(マージン率表!$W105/100))</f>
        <v>0</v>
      </c>
      <c r="AH105" s="337">
        <f t="shared" si="60"/>
        <v>0</v>
      </c>
      <c r="AI105" s="324">
        <f>需要増加!F105</f>
        <v>0</v>
      </c>
      <c r="AJ105" s="324">
        <f t="shared" si="61"/>
        <v>0</v>
      </c>
      <c r="AK105" s="324">
        <f t="shared" si="62"/>
        <v>0</v>
      </c>
      <c r="AL105" s="324">
        <f t="shared" si="63"/>
        <v>0</v>
      </c>
      <c r="AM105" s="324">
        <f>AI105/(1+(マージン率表!$W105/100))</f>
        <v>0</v>
      </c>
      <c r="AN105" s="337">
        <f t="shared" si="64"/>
        <v>0</v>
      </c>
      <c r="AP105" s="325" t="e">
        <f t="shared" si="65"/>
        <v>#DIV/0!</v>
      </c>
      <c r="AQ105" s="325" t="e">
        <f t="shared" si="66"/>
        <v>#DIV/0!</v>
      </c>
    </row>
    <row r="106" spans="19:43" x14ac:dyDescent="0.25">
      <c r="S106" s="335" t="s">
        <v>1869</v>
      </c>
      <c r="X106" s="336">
        <f t="shared" si="52"/>
        <v>0</v>
      </c>
      <c r="Y106" s="336">
        <f t="shared" si="53"/>
        <v>0</v>
      </c>
      <c r="Z106" s="336">
        <f t="shared" si="54"/>
        <v>0</v>
      </c>
      <c r="AA106" s="336">
        <f t="shared" si="55"/>
        <v>0</v>
      </c>
      <c r="AB106" s="336">
        <f t="shared" si="56"/>
        <v>0</v>
      </c>
      <c r="AC106" s="324">
        <f>需要増加!E106</f>
        <v>0</v>
      </c>
      <c r="AD106" s="324">
        <f t="shared" si="57"/>
        <v>0</v>
      </c>
      <c r="AE106" s="324">
        <f t="shared" si="58"/>
        <v>0</v>
      </c>
      <c r="AF106" s="324">
        <f t="shared" si="59"/>
        <v>0</v>
      </c>
      <c r="AG106" s="324">
        <f>AC106/(1+(マージン率表!$W106/100))</f>
        <v>0</v>
      </c>
      <c r="AH106" s="337">
        <f t="shared" si="60"/>
        <v>0</v>
      </c>
      <c r="AI106" s="324">
        <f>需要増加!F106</f>
        <v>0</v>
      </c>
      <c r="AJ106" s="324">
        <f t="shared" si="61"/>
        <v>0</v>
      </c>
      <c r="AK106" s="324">
        <f t="shared" si="62"/>
        <v>0</v>
      </c>
      <c r="AL106" s="324">
        <f t="shared" si="63"/>
        <v>0</v>
      </c>
      <c r="AM106" s="324">
        <f>AI106/(1+(マージン率表!$W106/100))</f>
        <v>0</v>
      </c>
      <c r="AN106" s="337">
        <f t="shared" si="64"/>
        <v>0</v>
      </c>
      <c r="AP106" s="325" t="e">
        <f t="shared" si="65"/>
        <v>#DIV/0!</v>
      </c>
      <c r="AQ106" s="325" t="e">
        <f t="shared" si="66"/>
        <v>#DIV/0!</v>
      </c>
    </row>
    <row r="107" spans="19:43" x14ac:dyDescent="0.25">
      <c r="S107" s="335" t="s">
        <v>1870</v>
      </c>
      <c r="X107" s="336">
        <f t="shared" si="52"/>
        <v>0</v>
      </c>
      <c r="Y107" s="336">
        <f t="shared" si="53"/>
        <v>0</v>
      </c>
      <c r="Z107" s="336">
        <f t="shared" si="54"/>
        <v>0</v>
      </c>
      <c r="AA107" s="336">
        <f t="shared" si="55"/>
        <v>0</v>
      </c>
      <c r="AB107" s="336">
        <f t="shared" si="56"/>
        <v>0</v>
      </c>
      <c r="AC107" s="324">
        <f>需要増加!E107</f>
        <v>0</v>
      </c>
      <c r="AD107" s="324">
        <f t="shared" si="57"/>
        <v>0</v>
      </c>
      <c r="AE107" s="324">
        <f t="shared" si="58"/>
        <v>0</v>
      </c>
      <c r="AF107" s="324">
        <f t="shared" si="59"/>
        <v>0</v>
      </c>
      <c r="AG107" s="324">
        <f>AC107/(1+(マージン率表!$W107/100))</f>
        <v>0</v>
      </c>
      <c r="AH107" s="337">
        <f t="shared" si="60"/>
        <v>0</v>
      </c>
      <c r="AI107" s="324">
        <f>需要増加!F107</f>
        <v>0</v>
      </c>
      <c r="AJ107" s="324">
        <f t="shared" si="61"/>
        <v>0</v>
      </c>
      <c r="AK107" s="324">
        <f t="shared" si="62"/>
        <v>0</v>
      </c>
      <c r="AL107" s="324">
        <f t="shared" si="63"/>
        <v>0</v>
      </c>
      <c r="AM107" s="324">
        <f>AI107/(1+(マージン率表!$W107/100))</f>
        <v>0</v>
      </c>
      <c r="AN107" s="337">
        <f t="shared" si="64"/>
        <v>0</v>
      </c>
      <c r="AP107" s="325" t="e">
        <f t="shared" si="65"/>
        <v>#DIV/0!</v>
      </c>
      <c r="AQ107" s="325" t="e">
        <f t="shared" si="66"/>
        <v>#DIV/0!</v>
      </c>
    </row>
    <row r="108" spans="19:43" x14ac:dyDescent="0.25">
      <c r="S108" s="335" t="s">
        <v>1835</v>
      </c>
      <c r="T108" s="336">
        <f>E73</f>
        <v>1.5027418588068966E-2</v>
      </c>
      <c r="U108" s="336">
        <f>F73</f>
        <v>0</v>
      </c>
      <c r="V108" s="336">
        <f t="shared" ref="V108" si="69">O73</f>
        <v>2.7155024594957004E-3</v>
      </c>
      <c r="W108" s="336">
        <f>P73</f>
        <v>1.7742921047564669E-2</v>
      </c>
      <c r="X108" s="336">
        <f t="shared" si="52"/>
        <v>0</v>
      </c>
      <c r="Y108" s="336">
        <f t="shared" si="53"/>
        <v>1.5027418588068966E-4</v>
      </c>
      <c r="Z108" s="336">
        <f t="shared" si="54"/>
        <v>0</v>
      </c>
      <c r="AA108" s="336">
        <f t="shared" si="55"/>
        <v>2.7155024594957005E-5</v>
      </c>
      <c r="AB108" s="336">
        <f t="shared" si="56"/>
        <v>1.774292104756467E-4</v>
      </c>
      <c r="AC108" s="324">
        <f>需要増加!E108</f>
        <v>0</v>
      </c>
      <c r="AD108" s="324">
        <f t="shared" si="57"/>
        <v>0</v>
      </c>
      <c r="AE108" s="324">
        <f t="shared" si="58"/>
        <v>0</v>
      </c>
      <c r="AF108" s="324">
        <f t="shared" si="59"/>
        <v>0</v>
      </c>
      <c r="AG108" s="324">
        <f>AC108/(1+(マージン率表!$W108/100))</f>
        <v>0</v>
      </c>
      <c r="AH108" s="337">
        <f t="shared" si="60"/>
        <v>0</v>
      </c>
      <c r="AI108" s="324">
        <f>需要増加!F108</f>
        <v>0</v>
      </c>
      <c r="AJ108" s="324">
        <f t="shared" si="61"/>
        <v>0</v>
      </c>
      <c r="AK108" s="324">
        <f t="shared" si="62"/>
        <v>0</v>
      </c>
      <c r="AL108" s="324">
        <f t="shared" si="63"/>
        <v>0</v>
      </c>
      <c r="AM108" s="324">
        <f>AI108/(1+(マージン率表!$W108/100))</f>
        <v>0</v>
      </c>
      <c r="AN108" s="337">
        <f t="shared" si="64"/>
        <v>0</v>
      </c>
      <c r="AP108" s="325" t="e">
        <f t="shared" si="65"/>
        <v>#DIV/0!</v>
      </c>
      <c r="AQ108" s="325" t="e">
        <f t="shared" si="66"/>
        <v>#DIV/0!</v>
      </c>
    </row>
    <row r="109" spans="19:43" x14ac:dyDescent="0.25">
      <c r="S109" s="335" t="s">
        <v>1871</v>
      </c>
      <c r="T109" s="336"/>
      <c r="U109" s="336"/>
      <c r="V109" s="336"/>
      <c r="W109" s="336"/>
      <c r="X109" s="336">
        <f t="shared" si="52"/>
        <v>0</v>
      </c>
      <c r="Y109" s="336">
        <f t="shared" si="53"/>
        <v>0</v>
      </c>
      <c r="Z109" s="336">
        <f t="shared" si="54"/>
        <v>0</v>
      </c>
      <c r="AA109" s="336">
        <f t="shared" si="55"/>
        <v>0</v>
      </c>
      <c r="AB109" s="336">
        <f t="shared" si="56"/>
        <v>0</v>
      </c>
      <c r="AC109" s="324">
        <f>需要増加!E109</f>
        <v>0</v>
      </c>
      <c r="AD109" s="324">
        <f t="shared" si="57"/>
        <v>0</v>
      </c>
      <c r="AE109" s="324">
        <f t="shared" si="58"/>
        <v>0</v>
      </c>
      <c r="AF109" s="324">
        <f t="shared" si="59"/>
        <v>0</v>
      </c>
      <c r="AG109" s="324">
        <f>AC109/(1+(マージン率表!$W109/100))</f>
        <v>0</v>
      </c>
      <c r="AH109" s="337">
        <f t="shared" si="60"/>
        <v>0</v>
      </c>
      <c r="AI109" s="324">
        <f>需要増加!F109</f>
        <v>0</v>
      </c>
      <c r="AJ109" s="324">
        <f t="shared" si="61"/>
        <v>0</v>
      </c>
      <c r="AK109" s="324">
        <f t="shared" si="62"/>
        <v>0</v>
      </c>
      <c r="AL109" s="324">
        <f t="shared" si="63"/>
        <v>0</v>
      </c>
      <c r="AM109" s="324">
        <f>AI109/(1+(マージン率表!$W109/100))</f>
        <v>0</v>
      </c>
      <c r="AN109" s="337">
        <f t="shared" si="64"/>
        <v>0</v>
      </c>
      <c r="AP109" s="325" t="e">
        <f t="shared" si="65"/>
        <v>#DIV/0!</v>
      </c>
      <c r="AQ109" s="325" t="e">
        <f t="shared" si="66"/>
        <v>#DIV/0!</v>
      </c>
    </row>
    <row r="110" spans="19:43" x14ac:dyDescent="0.25">
      <c r="S110" s="335" t="s">
        <v>1837</v>
      </c>
      <c r="T110" s="336">
        <f>E74</f>
        <v>1.7505998243102912</v>
      </c>
      <c r="U110" s="336">
        <f>F74</f>
        <v>0.95163938776334644</v>
      </c>
      <c r="V110" s="336">
        <f t="shared" ref="V110" si="70">O74</f>
        <v>2.7224181811124852</v>
      </c>
      <c r="W110" s="336">
        <f>P74</f>
        <v>5.4246573931861226</v>
      </c>
      <c r="X110" s="336">
        <f t="shared" si="52"/>
        <v>0</v>
      </c>
      <c r="Y110" s="336">
        <f t="shared" si="53"/>
        <v>1.7505998243102911E-2</v>
      </c>
      <c r="Z110" s="336">
        <f t="shared" si="54"/>
        <v>9.5163938776334639E-3</v>
      </c>
      <c r="AA110" s="336">
        <f t="shared" si="55"/>
        <v>2.7224181811124851E-2</v>
      </c>
      <c r="AB110" s="336">
        <f t="shared" si="56"/>
        <v>5.4246573931861226E-2</v>
      </c>
      <c r="AC110" s="324">
        <f>需要増加!E110</f>
        <v>0</v>
      </c>
      <c r="AD110" s="324">
        <f t="shared" si="57"/>
        <v>0</v>
      </c>
      <c r="AE110" s="324">
        <f t="shared" si="58"/>
        <v>0</v>
      </c>
      <c r="AF110" s="324">
        <f t="shared" si="59"/>
        <v>0</v>
      </c>
      <c r="AG110" s="324">
        <f>AC110/(1+(マージン率表!$W110/100))</f>
        <v>0</v>
      </c>
      <c r="AH110" s="337">
        <f t="shared" si="60"/>
        <v>0</v>
      </c>
      <c r="AI110" s="324">
        <f>需要増加!F110</f>
        <v>0</v>
      </c>
      <c r="AJ110" s="324">
        <f t="shared" si="61"/>
        <v>0</v>
      </c>
      <c r="AK110" s="324">
        <f t="shared" si="62"/>
        <v>0</v>
      </c>
      <c r="AL110" s="324">
        <f t="shared" si="63"/>
        <v>0</v>
      </c>
      <c r="AM110" s="324">
        <f>AI110/(1+(マージン率表!$W110/100))</f>
        <v>0</v>
      </c>
      <c r="AN110" s="337">
        <f t="shared" si="64"/>
        <v>0</v>
      </c>
      <c r="AP110" s="325" t="e">
        <f t="shared" si="65"/>
        <v>#DIV/0!</v>
      </c>
      <c r="AQ110" s="325" t="e">
        <f t="shared" si="66"/>
        <v>#DIV/0!</v>
      </c>
    </row>
    <row r="111" spans="19:43" x14ac:dyDescent="0.25">
      <c r="S111" s="322" t="s">
        <v>1872</v>
      </c>
      <c r="X111" s="336">
        <f t="shared" si="52"/>
        <v>0</v>
      </c>
      <c r="Y111" s="336">
        <f t="shared" si="53"/>
        <v>0</v>
      </c>
      <c r="Z111" s="336">
        <f t="shared" si="54"/>
        <v>0</v>
      </c>
      <c r="AA111" s="336">
        <f t="shared" si="55"/>
        <v>0</v>
      </c>
      <c r="AB111" s="336">
        <f t="shared" si="56"/>
        <v>0</v>
      </c>
      <c r="AC111" s="324">
        <f>需要増加!E111</f>
        <v>0</v>
      </c>
      <c r="AD111" s="324">
        <f t="shared" ref="AD111:AF111" si="71">SUM(AD6:AD110)</f>
        <v>0</v>
      </c>
      <c r="AE111" s="324">
        <f t="shared" si="71"/>
        <v>0</v>
      </c>
      <c r="AF111" s="324">
        <f t="shared" si="71"/>
        <v>0</v>
      </c>
      <c r="AG111" s="324">
        <f>SUM(AG6:AG110)</f>
        <v>0</v>
      </c>
      <c r="AH111" s="337">
        <f t="shared" si="60"/>
        <v>0</v>
      </c>
      <c r="AI111" s="324">
        <f>需要増加!F111</f>
        <v>0</v>
      </c>
      <c r="AJ111" s="324">
        <f t="shared" ref="AJ111:AL111" si="72">SUM(AJ6:AJ110)</f>
        <v>0</v>
      </c>
      <c r="AK111" s="324">
        <f t="shared" si="72"/>
        <v>0</v>
      </c>
      <c r="AL111" s="324">
        <f t="shared" si="72"/>
        <v>0</v>
      </c>
      <c r="AM111" s="324">
        <f>SUM(AM6:AM110)</f>
        <v>0</v>
      </c>
      <c r="AN111" s="337">
        <f t="shared" si="64"/>
        <v>0</v>
      </c>
      <c r="AP111" s="325" t="e">
        <f t="shared" si="65"/>
        <v>#DIV/0!</v>
      </c>
      <c r="AQ111" s="325" t="e">
        <f t="shared" si="66"/>
        <v>#DIV/0!</v>
      </c>
    </row>
    <row r="113" spans="29:31" x14ac:dyDescent="0.25">
      <c r="AC113" s="324" t="s">
        <v>1873</v>
      </c>
      <c r="AD113" s="325">
        <f>自給率表!C72</f>
        <v>0.31646213827992697</v>
      </c>
      <c r="AE113" s="325">
        <f>自給率表!C73</f>
        <v>0.57477691483780446</v>
      </c>
    </row>
    <row r="114" spans="29:31" x14ac:dyDescent="0.25">
      <c r="AC114" s="324" t="s">
        <v>1874</v>
      </c>
      <c r="AD114" s="340">
        <f>AD111*AD113</f>
        <v>0</v>
      </c>
      <c r="AE114" s="340">
        <f>AE111*AE113</f>
        <v>0</v>
      </c>
    </row>
  </sheetData>
  <mergeCells count="1">
    <mergeCell ref="A4:D5"/>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vt:i4>
      </vt:variant>
    </vt:vector>
  </HeadingPairs>
  <TitlesOfParts>
    <vt:vector size="20" baseType="lpstr">
      <vt:lpstr>既存産業に関する波及効果はこのファイルを利用ください</vt:lpstr>
      <vt:lpstr>需要増加</vt:lpstr>
      <vt:lpstr>計算結果 (33部門)</vt:lpstr>
      <vt:lpstr>フロー図</vt:lpstr>
      <vt:lpstr>部門分類表</vt:lpstr>
      <vt:lpstr>市税増収効果計算</vt:lpstr>
      <vt:lpstr>計算結果</vt:lpstr>
      <vt:lpstr>波及計算</vt:lpstr>
      <vt:lpstr>マージン率表</vt:lpstr>
      <vt:lpstr>マージン額 (運輸部門)</vt:lpstr>
      <vt:lpstr>自給率表</vt:lpstr>
      <vt:lpstr>価格表</vt:lpstr>
      <vt:lpstr>投入係数</vt:lpstr>
      <vt:lpstr>投入係数（国表）</vt:lpstr>
      <vt:lpstr>逆行列表</vt:lpstr>
      <vt:lpstr>逆行列計算</vt:lpstr>
      <vt:lpstr>雇用表105部門</vt:lpstr>
      <vt:lpstr>市内生産額ゼロ部門</vt:lpstr>
      <vt:lpstr>計算結果!Print_Area</vt:lpstr>
      <vt:lpstr>'計算結果 (33部門)'!Print_Area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(社)中国地方総合研究センター</dc:creator>
  <cp:lastModifiedBy>PC111018</cp:lastModifiedBy>
  <cp:lastPrinted>2016-05-20T04:51:17Z</cp:lastPrinted>
  <dcterms:created xsi:type="dcterms:W3CDTF">2004-01-28T07:19:17Z</dcterms:created>
  <dcterms:modified xsi:type="dcterms:W3CDTF">2016-05-23T08:32:31Z</dcterms:modified>
</cp:coreProperties>
</file>